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updateLinks="never" codeName="ThisWorkbook"/>
  <mc:AlternateContent xmlns:mc="http://schemas.openxmlformats.org/markup-compatibility/2006">
    <mc:Choice Requires="x15">
      <x15ac:absPath xmlns:x15ac="http://schemas.microsoft.com/office/spreadsheetml/2010/11/ac" url="C:\Users\Lazaros Papakostas\Desktop\ISSCOURSEWORK\"/>
    </mc:Choice>
  </mc:AlternateContent>
  <xr:revisionPtr revIDLastSave="0" documentId="13_ncr:1_{7F59A767-D085-4DB6-9484-14E618E640E0}" xr6:coauthVersionLast="47" xr6:coauthVersionMax="47" xr10:uidLastSave="{00000000-0000-0000-0000-000000000000}"/>
  <bookViews>
    <workbookView xWindow="-120" yWindow="-120" windowWidth="29040" windowHeight="15840" tabRatio="879" firstSheet="7" activeTab="21" xr2:uid="{00000000-000D-0000-FFFF-FFFF00000000}"/>
  </bookViews>
  <sheets>
    <sheet name="Threats catalogue" sheetId="35" state="hidden" r:id="rId1"/>
    <sheet name="Threats agent catalogue" sheetId="34" state="hidden" r:id="rId2"/>
    <sheet name="SA types catalogue" sheetId="32" state="hidden" r:id="rId3"/>
    <sheet name="HOME" sheetId="30" r:id="rId4"/>
    <sheet name="P1-System" sheetId="22" r:id="rId5"/>
    <sheet name="P2-Primary Assets" sheetId="1" r:id="rId6"/>
    <sheet name="P2-Asset Valuation" sheetId="3" state="hidden" r:id="rId7"/>
    <sheet name="P2-Asset Valuation (Manual)" sheetId="4" r:id="rId8"/>
    <sheet name="P2-PA Attractiveness" sheetId="10" r:id="rId9"/>
    <sheet name="P2-Primary asset summary" sheetId="5" state="hidden" r:id="rId10"/>
    <sheet name="Auxiliary data" sheetId="2" state="hidden" r:id="rId11"/>
    <sheet name="AuxSA" sheetId="20" state="hidden" r:id="rId12"/>
    <sheet name="P3-Supporting assets" sheetId="6" r:id="rId13"/>
    <sheet name="P4-System Modelling" sheetId="51" r:id="rId14"/>
    <sheet name="P4-System Modelling Values" sheetId="49" state="hidden" r:id="rId15"/>
    <sheet name="Formulas" sheetId="29" state="hidden" r:id="rId16"/>
    <sheet name="Risk analysis aux" sheetId="31" state="hidden" r:id="rId17"/>
    <sheet name="P5-P6-P7-Risk Calculation" sheetId="27" r:id="rId18"/>
    <sheet name="AuxThreats" sheetId="11" r:id="rId19"/>
    <sheet name="Aux-Likelihood-Frequency" sheetId="44" r:id="rId20"/>
    <sheet name="Measures cat" sheetId="36" r:id="rId21"/>
    <sheet name="Measures Register" sheetId="45" r:id="rId22"/>
    <sheet name="Aux-Mitigation Factors" sheetId="39" r:id="rId23"/>
    <sheet name="Security measures catalogue" sheetId="33" r:id="rId24"/>
  </sheets>
  <externalReferences>
    <externalReference r:id="rId25"/>
    <externalReference r:id="rId26"/>
    <externalReference r:id="rId27"/>
  </externalReferences>
  <definedNames>
    <definedName name="_xlnm._FilterDatabase" localSheetId="19" hidden="1">'Aux-Likelihood-Frequency'!$C$7:$T$84</definedName>
    <definedName name="_xlnm._FilterDatabase" localSheetId="22" hidden="1">'Aux-Mitigation Factors'!$C$4:$J$2201</definedName>
    <definedName name="_xlnm._FilterDatabase" localSheetId="20" hidden="1">'Measures cat'!$A$1:$U$19</definedName>
    <definedName name="A.TH.ER" localSheetId="21">#REF!</definedName>
    <definedName name="A.TH.ER" localSheetId="13">#REF!</definedName>
    <definedName name="A.TH.ER" localSheetId="14">#REF!</definedName>
    <definedName name="A.TH.ER">#REF!</definedName>
    <definedName name="A.TH.IN" localSheetId="21">#REF!</definedName>
    <definedName name="A.TH.IN" localSheetId="13">#REF!</definedName>
    <definedName name="A.TH.IN" localSheetId="14">#REF!</definedName>
    <definedName name="A.TH.IN">#REF!</definedName>
    <definedName name="A.TH.NT" localSheetId="21">#REF!</definedName>
    <definedName name="A.TH.NT" localSheetId="13">#REF!</definedName>
    <definedName name="A.TH.NT" localSheetId="14">#REF!</definedName>
    <definedName name="A.TH.NT">#REF!</definedName>
    <definedName name="A.TH.SR" localSheetId="21">#REF!</definedName>
    <definedName name="A.TH.SR" localSheetId="13">#REF!</definedName>
    <definedName name="A.TH.SR" localSheetId="14">#REF!</definedName>
    <definedName name="A.TH.SR">#REF!</definedName>
    <definedName name="A.TH.WA" localSheetId="21">#REF!</definedName>
    <definedName name="A.TH.WA" localSheetId="13">#REF!</definedName>
    <definedName name="A.TH.WA" localSheetId="14">#REF!</definedName>
    <definedName name="A.TH.WA">#REF!</definedName>
    <definedName name="C.TH.ER" localSheetId="21">#REF!</definedName>
    <definedName name="C.TH.ER" localSheetId="13">#REF!</definedName>
    <definedName name="C.TH.ER" localSheetId="14">#REF!</definedName>
    <definedName name="C.TH.ER">#REF!</definedName>
    <definedName name="C.TH.IN" localSheetId="21">#REF!</definedName>
    <definedName name="C.TH.IN" localSheetId="13">#REF!</definedName>
    <definedName name="C.TH.IN" localSheetId="14">#REF!</definedName>
    <definedName name="C.TH.IN">#REF!</definedName>
    <definedName name="C.TH.NT" localSheetId="21">#REF!</definedName>
    <definedName name="C.TH.NT" localSheetId="13">#REF!</definedName>
    <definedName name="C.TH.NT" localSheetId="14">#REF!</definedName>
    <definedName name="C.TH.NT">#REF!</definedName>
    <definedName name="C.TH.SR" localSheetId="21">#REF!</definedName>
    <definedName name="C.TH.SR" localSheetId="13">#REF!</definedName>
    <definedName name="C.TH.SR" localSheetId="14">#REF!</definedName>
    <definedName name="C.TH.SR">#REF!</definedName>
    <definedName name="C.TH.WA" localSheetId="21">#REF!</definedName>
    <definedName name="C.TH.WA" localSheetId="13">#REF!</definedName>
    <definedName name="C.TH.WA" localSheetId="14">#REF!</definedName>
    <definedName name="C.TH.WA">#REF!</definedName>
    <definedName name="Function">"RAaux. primary-supporting!$A1:$A5"</definedName>
    <definedName name="group.1" localSheetId="19">[0]!Function:GenBIATable</definedName>
    <definedName name="group.1" localSheetId="22">[0]!Function:GenBIATable</definedName>
    <definedName name="group.1" localSheetId="21">[0]!Function:GenBIATable</definedName>
    <definedName name="group.1" localSheetId="4">[0]!Function:GenBIATable</definedName>
    <definedName name="group.1" localSheetId="13">[0]!Function:GenBIATable</definedName>
    <definedName name="group.1" localSheetId="14">[0]!Function:GenBIATable</definedName>
    <definedName name="group.1">[0]!Function:GenBIATable</definedName>
    <definedName name="group.2" localSheetId="19">[0]!Function:GenBIATable</definedName>
    <definedName name="group.2" localSheetId="22">[0]!Function:GenBIATable</definedName>
    <definedName name="group.2" localSheetId="21">[0]!Function:GenBIATable</definedName>
    <definedName name="group.2" localSheetId="4">[0]!Function:GenBIATable</definedName>
    <definedName name="group.2" localSheetId="13">[0]!Function:GenBIATable</definedName>
    <definedName name="group.2" localSheetId="14">[0]!Function:GenBIATable</definedName>
    <definedName name="group.2">[0]!Function:GenBIATable</definedName>
    <definedName name="group.3" localSheetId="19">[0]!Function:GenBIATable</definedName>
    <definedName name="group.3" localSheetId="22">[0]!Function:GenBIATable</definedName>
    <definedName name="group.3" localSheetId="21">[0]!Function:GenBIATable</definedName>
    <definedName name="group.3" localSheetId="4">[0]!Function:GenBIATable</definedName>
    <definedName name="group.3" localSheetId="13">[0]!Function:GenBIATable</definedName>
    <definedName name="group.3" localSheetId="14">[0]!Function:GenBIATable</definedName>
    <definedName name="group.3">[0]!Function:GenBIATable</definedName>
    <definedName name="grpup.3" localSheetId="19">#REF!</definedName>
    <definedName name="grpup.3" localSheetId="22">#REF!</definedName>
    <definedName name="grpup.3" localSheetId="21">#REF!</definedName>
    <definedName name="grpup.3" localSheetId="4">#REF!</definedName>
    <definedName name="grpup.3" localSheetId="13">#REF!</definedName>
    <definedName name="grpup.3" localSheetId="14">#REF!</definedName>
    <definedName name="grpup.3">#REF!</definedName>
    <definedName name="I.TH.ER" localSheetId="21">#REF!</definedName>
    <definedName name="I.TH.ER" localSheetId="13">#REF!</definedName>
    <definedName name="I.TH.ER" localSheetId="14">#REF!</definedName>
    <definedName name="I.TH.ER">#REF!</definedName>
    <definedName name="I.TH.IN" localSheetId="21">#REF!</definedName>
    <definedName name="I.TH.IN" localSheetId="13">#REF!</definedName>
    <definedName name="I.TH.IN" localSheetId="14">#REF!</definedName>
    <definedName name="I.TH.IN">#REF!</definedName>
    <definedName name="I.TH.NT" localSheetId="21">#REF!</definedName>
    <definedName name="I.TH.NT" localSheetId="13">#REF!</definedName>
    <definedName name="I.TH.NT" localSheetId="14">#REF!</definedName>
    <definedName name="I.TH.NT">#REF!</definedName>
    <definedName name="I.TH.SR" localSheetId="21">#REF!</definedName>
    <definedName name="I.TH.SR" localSheetId="13">#REF!</definedName>
    <definedName name="I.TH.SR" localSheetId="14">#REF!</definedName>
    <definedName name="I.TH.SR">#REF!</definedName>
    <definedName name="I.TH.WA" localSheetId="21">#REF!</definedName>
    <definedName name="I.TH.WA" localSheetId="13">#REF!</definedName>
    <definedName name="I.TH.WA" localSheetId="14">#REF!</definedName>
    <definedName name="I.TH.WA">#REF!</definedName>
    <definedName name="IT.CritInter">'Auxiliary data'!$D$99:$H$99</definedName>
    <definedName name="IT.DamPol">'Auxiliary data'!$D$99:$M$99</definedName>
    <definedName name="IT.DegServ">'Auxiliary data'!$D$101:$G$101</definedName>
    <definedName name="IT.DelPol">'Auxiliary data'!$D$98:$M$98</definedName>
    <definedName name="IT.DisAct">'Auxiliary data'!$D$102:$I$102</definedName>
    <definedName name="IT.FinLoss">'Auxiliary data'!$D$96:$M$96</definedName>
    <definedName name="IT.FinLossEC">'Auxiliary data'!$D$97:$M$97</definedName>
    <definedName name="IT.HealSafe">'Auxiliary data'!$D$103:$M$103</definedName>
    <definedName name="IT.ImaRep">'Auxiliary data'!$D$105:$J$105</definedName>
    <definedName name="IT.JeoRel">'Auxiliary data'!$D$97:$H$97</definedName>
    <definedName name="IT.LawReg">'Auxiliary data'!$D$107:$I$107</definedName>
    <definedName name="IT.MorProd">'Auxiliary data'!$D$104:$K$104</definedName>
    <definedName name="IT.PolInt">'Auxiliary data'!$D$100:$M$100</definedName>
    <definedName name="IT.PubOrd">'Auxiliary data'!$D$106:$M$106</definedName>
    <definedName name="ME.AA">'Measures cat'!$C$4:$E$4</definedName>
    <definedName name="ME.AC">'Measures cat'!$C$2:$J$2</definedName>
    <definedName name="ME.AW">'Measures cat'!$C$3:$D$3</definedName>
    <definedName name="ME.CM">'Measures cat'!$C$6:$F$6</definedName>
    <definedName name="ME.CP">'Measures cat'!$C$7:$J$7</definedName>
    <definedName name="ME.IA">'Measures cat'!$C$8:$F$8</definedName>
    <definedName name="ME.IR">'Measures cat'!$C$9</definedName>
    <definedName name="ME.MA">'Measures cat'!$C$10</definedName>
    <definedName name="ME.MP">'Measures cat'!$C$11:$E$11</definedName>
    <definedName name="ME.PE">'Measures cat'!$C$14:$G$14</definedName>
    <definedName name="ME.PH">'Measures cat'!$C$12:$M$12</definedName>
    <definedName name="ME.PL">'Measures cat'!$C$13</definedName>
    <definedName name="ME.PM">'Measures cat'!$C$19</definedName>
    <definedName name="ME.RA">'Measures cat'!$C$15:$E$15</definedName>
    <definedName name="ME.SA">'Measures cat'!$C$5:$F$5</definedName>
    <definedName name="ME.SC">'Measures cat'!$C$17:$U$17</definedName>
    <definedName name="ME.SI">'Measures cat'!$C$18:$H$18</definedName>
    <definedName name="ME.SS">'Measures cat'!$C$16:$G$16</definedName>
    <definedName name="Other" localSheetId="19">AuxSA!#REF!</definedName>
    <definedName name="Other" localSheetId="22">AuxSA!#REF!</definedName>
    <definedName name="Other" localSheetId="21">AuxSA!#REF!</definedName>
    <definedName name="Other" localSheetId="13">AuxSA!#REF!</definedName>
    <definedName name="Other" localSheetId="14">AuxSA!#REF!</definedName>
    <definedName name="Other">AuxSA!#REF!</definedName>
    <definedName name="pa1_">"RAaux. primary-supporting!$A1:$A5"</definedName>
    <definedName name="paTable">"RAaux. primary-supporting!$A1:$A5"</definedName>
    <definedName name="RiskList">'P5-P6-P7-Risk Calculation'!$C$9:INDEX('P5-P6-P7-Risk Calculation'!$C$9:$C$1006,SUMPRODUCT(--('P5-P6-P7-Risk Calculation'!$C$9:$C$1006&lt;&gt;"")))</definedName>
    <definedName name="SA1.FAC">AuxSA!$B$37:$B$41</definedName>
    <definedName name="SA1.HW">AuxSA!$B$27:$B$32</definedName>
    <definedName name="SA1.PEO">AuxSA!$B$33:$B$36</definedName>
    <definedName name="SA1.Services">AuxSA!$B$16:$B$20</definedName>
    <definedName name="SA1.SW">AuxSA!$B$24:$B$26</definedName>
    <definedName name="SA1.SWD">AuxSA!$B$21:$B$23</definedName>
    <definedName name="SA2.AppDat">AuxSA!$B$63</definedName>
    <definedName name="SA2.Area">AuxSA!$B$78</definedName>
    <definedName name="SA2.Buil">AuxSA!$B$79</definedName>
    <definedName name="SA2.Cloud">AuxSA!$B$48:$B$50</definedName>
    <definedName name="SA2.Cont">AuxSA!$B$81</definedName>
    <definedName name="SA2.DatCon">AuxSA!$B$62</definedName>
    <definedName name="SA2.DatMed">AuxSA!$B$71:$B$72</definedName>
    <definedName name="SA2.DC">AuxSA!$B$45:$B$46</definedName>
    <definedName name="SA2.EP">AuxSA!$B$65:$B$66</definedName>
    <definedName name="SA2.EUAPP">AuxSA!$B$61:$B$61</definedName>
    <definedName name="SA2.Firm">AuxSA!$B$53</definedName>
    <definedName name="SA2.Middle">AuxSA!$B$54:$B$60</definedName>
    <definedName name="SA2.MobPla">AuxSA!$B$82</definedName>
    <definedName name="SA2.NetMed">AuxSA!$B$69:$B$70</definedName>
    <definedName name="SA2.NetNode">AuxSA!$B$68</definedName>
    <definedName name="SA2.NormUs">AuxSA!$B$75</definedName>
    <definedName name="SA2.Per">AuxSA!$B$73</definedName>
    <definedName name="SA2.PriUs">AuxSA!$B$76</definedName>
    <definedName name="SA2.Room">AuxSA!$B$80</definedName>
    <definedName name="SA2.SecDat">AuxSA!$B$64</definedName>
    <definedName name="SA2.SerProv">AuxSA!$B$74</definedName>
    <definedName name="SA2.ServNet">AuxSA!$B$47</definedName>
    <definedName name="SA2.Stand">AuxSA!$B$51</definedName>
    <definedName name="SA2.Svr">AuxSA!$B$67:$B$67</definedName>
    <definedName name="SA2.SysSup">AuxSA!$B$77</definedName>
    <definedName name="SA2.UserDef">AuxSA!$B$52</definedName>
    <definedName name="SAlevel1" localSheetId="4">AuxSA!$B$7:$B$12</definedName>
    <definedName name="SAlevel1">AuxSA!$B$7:$B$12</definedName>
    <definedName name="SAlevel1map" localSheetId="4">AuxSA!$B$7:$C$12</definedName>
    <definedName name="SAlevel1map">AuxSA!$B$7:$C$12</definedName>
    <definedName name="SALevel2map" localSheetId="4">AuxSA!$B$16:$C$41</definedName>
    <definedName name="SALevel2map">AuxSA!$B$16:$C$41</definedName>
    <definedName name="TH.ER">AuxThreats!$B$24:$B$40</definedName>
    <definedName name="TH.IN">AuxThreats!$B$12:$B$23</definedName>
    <definedName name="TH.NT">AuxThreats!$B$9:$B$11</definedName>
    <definedName name="TH.SR">AuxThreats!$B$67:$B$80</definedName>
    <definedName name="TH.WA">AuxThreats!$B$41:$B$66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10" l="1"/>
  <c r="I7" i="10"/>
  <c r="K7" i="10"/>
  <c r="I8" i="10"/>
  <c r="K8" i="10"/>
  <c r="I9" i="10"/>
  <c r="K9" i="10"/>
  <c r="I10" i="10"/>
  <c r="K10" i="10"/>
  <c r="J7" i="10" l="1"/>
  <c r="J9" i="10"/>
  <c r="J10" i="10"/>
  <c r="J8" i="10"/>
  <c r="V9" i="27"/>
  <c r="C13" i="3" l="1"/>
  <c r="C14" i="3"/>
  <c r="C15" i="3"/>
  <c r="M550" i="49" l="1" a="1"/>
  <c r="M550" i="49" s="1"/>
  <c r="L550" i="49" a="1"/>
  <c r="L550" i="49" s="1"/>
  <c r="K550" i="49" a="1"/>
  <c r="K550" i="49" s="1"/>
  <c r="J550" i="49" a="1"/>
  <c r="J550" i="49" s="1"/>
  <c r="I550" i="49" a="1"/>
  <c r="I550" i="49" s="1"/>
  <c r="H550" i="49" a="1"/>
  <c r="H550" i="49" s="1"/>
  <c r="G550" i="49" a="1"/>
  <c r="G550" i="49" s="1"/>
  <c r="F550" i="49" a="1"/>
  <c r="F550" i="49" s="1"/>
  <c r="E550" i="49" a="1"/>
  <c r="E550" i="49" s="1"/>
  <c r="D550" i="49" a="1"/>
  <c r="D550" i="49" s="1"/>
  <c r="M549" i="49" a="1"/>
  <c r="M549" i="49" s="1"/>
  <c r="L549" i="49" a="1"/>
  <c r="L549" i="49" s="1"/>
  <c r="K549" i="49" a="1"/>
  <c r="K549" i="49" s="1"/>
  <c r="J549" i="49" a="1"/>
  <c r="J549" i="49" s="1"/>
  <c r="I549" i="49" a="1"/>
  <c r="I549" i="49" s="1"/>
  <c r="H549" i="49" a="1"/>
  <c r="H549" i="49" s="1"/>
  <c r="G549" i="49" a="1"/>
  <c r="G549" i="49" s="1"/>
  <c r="F549" i="49" a="1"/>
  <c r="F549" i="49" s="1"/>
  <c r="E549" i="49" a="1"/>
  <c r="E549" i="49" s="1"/>
  <c r="D549" i="49" a="1"/>
  <c r="D549" i="49" s="1"/>
  <c r="M548" i="49" a="1"/>
  <c r="M548" i="49" s="1"/>
  <c r="L548" i="49" a="1"/>
  <c r="L548" i="49" s="1"/>
  <c r="K548" i="49" a="1"/>
  <c r="K548" i="49" s="1"/>
  <c r="J548" i="49" a="1"/>
  <c r="J548" i="49" s="1"/>
  <c r="I548" i="49" a="1"/>
  <c r="I548" i="49" s="1"/>
  <c r="H548" i="49" a="1"/>
  <c r="H548" i="49" s="1"/>
  <c r="G548" i="49" a="1"/>
  <c r="G548" i="49" s="1"/>
  <c r="F548" i="49" a="1"/>
  <c r="F548" i="49" s="1"/>
  <c r="E548" i="49" a="1"/>
  <c r="E548" i="49" s="1"/>
  <c r="D548" i="49" a="1"/>
  <c r="D548" i="49" s="1"/>
  <c r="M546" i="49" a="1"/>
  <c r="M546" i="49" s="1"/>
  <c r="L546" i="49" a="1"/>
  <c r="L546" i="49" s="1"/>
  <c r="K546" i="49" a="1"/>
  <c r="K546" i="49" s="1"/>
  <c r="J546" i="49" a="1"/>
  <c r="J546" i="49" s="1"/>
  <c r="I546" i="49" a="1"/>
  <c r="I546" i="49" s="1"/>
  <c r="H546" i="49" a="1"/>
  <c r="H546" i="49" s="1"/>
  <c r="G546" i="49" a="1"/>
  <c r="G546" i="49" s="1"/>
  <c r="F546" i="49" a="1"/>
  <c r="F546" i="49" s="1"/>
  <c r="E546" i="49" a="1"/>
  <c r="E546" i="49" s="1"/>
  <c r="D546" i="49" a="1"/>
  <c r="D546" i="49" s="1"/>
  <c r="M545" i="49" a="1"/>
  <c r="M545" i="49" s="1"/>
  <c r="L545" i="49" a="1"/>
  <c r="L545" i="49" s="1"/>
  <c r="K545" i="49" a="1"/>
  <c r="K545" i="49" s="1"/>
  <c r="J545" i="49" a="1"/>
  <c r="J545" i="49" s="1"/>
  <c r="I545" i="49" a="1"/>
  <c r="I545" i="49" s="1"/>
  <c r="H545" i="49" a="1"/>
  <c r="H545" i="49" s="1"/>
  <c r="G545" i="49" a="1"/>
  <c r="G545" i="49" s="1"/>
  <c r="F545" i="49" a="1"/>
  <c r="F545" i="49" s="1"/>
  <c r="E545" i="49" a="1"/>
  <c r="E545" i="49" s="1"/>
  <c r="D545" i="49" a="1"/>
  <c r="D545" i="49" s="1"/>
  <c r="M544" i="49" a="1"/>
  <c r="M544" i="49" s="1"/>
  <c r="L544" i="49" a="1"/>
  <c r="L544" i="49" s="1"/>
  <c r="K544" i="49" a="1"/>
  <c r="K544" i="49" s="1"/>
  <c r="J544" i="49" a="1"/>
  <c r="J544" i="49" s="1"/>
  <c r="I544" i="49" a="1"/>
  <c r="I544" i="49" s="1"/>
  <c r="H544" i="49" a="1"/>
  <c r="H544" i="49" s="1"/>
  <c r="G544" i="49" a="1"/>
  <c r="G544" i="49" s="1"/>
  <c r="F544" i="49" a="1"/>
  <c r="F544" i="49" s="1"/>
  <c r="E544" i="49" a="1"/>
  <c r="E544" i="49" s="1"/>
  <c r="D544" i="49" a="1"/>
  <c r="D544" i="49" s="1"/>
  <c r="M542" i="49" a="1"/>
  <c r="M542" i="49" s="1"/>
  <c r="L542" i="49" a="1"/>
  <c r="L542" i="49" s="1"/>
  <c r="K542" i="49" a="1"/>
  <c r="K542" i="49" s="1"/>
  <c r="J542" i="49" a="1"/>
  <c r="J542" i="49" s="1"/>
  <c r="I542" i="49" a="1"/>
  <c r="I542" i="49" s="1"/>
  <c r="H542" i="49" a="1"/>
  <c r="H542" i="49" s="1"/>
  <c r="G542" i="49" a="1"/>
  <c r="G542" i="49" s="1"/>
  <c r="F542" i="49" a="1"/>
  <c r="F542" i="49" s="1"/>
  <c r="E542" i="49" a="1"/>
  <c r="E542" i="49" s="1"/>
  <c r="D542" i="49" a="1"/>
  <c r="D542" i="49" s="1"/>
  <c r="M541" i="49" a="1"/>
  <c r="M541" i="49" s="1"/>
  <c r="L541" i="49" a="1"/>
  <c r="L541" i="49" s="1"/>
  <c r="K541" i="49" a="1"/>
  <c r="K541" i="49" s="1"/>
  <c r="J541" i="49" a="1"/>
  <c r="J541" i="49" s="1"/>
  <c r="I541" i="49" a="1"/>
  <c r="I541" i="49" s="1"/>
  <c r="H541" i="49" a="1"/>
  <c r="H541" i="49" s="1"/>
  <c r="G541" i="49" a="1"/>
  <c r="G541" i="49" s="1"/>
  <c r="F541" i="49" a="1"/>
  <c r="F541" i="49" s="1"/>
  <c r="E541" i="49" a="1"/>
  <c r="E541" i="49" s="1"/>
  <c r="D541" i="49" a="1"/>
  <c r="D541" i="49" s="1"/>
  <c r="M540" i="49" a="1"/>
  <c r="M540" i="49" s="1"/>
  <c r="L540" i="49" a="1"/>
  <c r="L540" i="49" s="1"/>
  <c r="K540" i="49" a="1"/>
  <c r="K540" i="49" s="1"/>
  <c r="J540" i="49" a="1"/>
  <c r="J540" i="49" s="1"/>
  <c r="I540" i="49" a="1"/>
  <c r="I540" i="49" s="1"/>
  <c r="H540" i="49" a="1"/>
  <c r="H540" i="49" s="1"/>
  <c r="G540" i="49" a="1"/>
  <c r="G540" i="49" s="1"/>
  <c r="F540" i="49" a="1"/>
  <c r="F540" i="49" s="1"/>
  <c r="E540" i="49" a="1"/>
  <c r="E540" i="49" s="1"/>
  <c r="D540" i="49" a="1"/>
  <c r="D540" i="49" s="1"/>
  <c r="M538" i="49" a="1"/>
  <c r="M538" i="49" s="1"/>
  <c r="L538" i="49" a="1"/>
  <c r="L538" i="49" s="1"/>
  <c r="K538" i="49" a="1"/>
  <c r="K538" i="49" s="1"/>
  <c r="J538" i="49" a="1"/>
  <c r="J538" i="49" s="1"/>
  <c r="I538" i="49" a="1"/>
  <c r="I538" i="49" s="1"/>
  <c r="H538" i="49" a="1"/>
  <c r="H538" i="49" s="1"/>
  <c r="G538" i="49" a="1"/>
  <c r="G538" i="49" s="1"/>
  <c r="F538" i="49" a="1"/>
  <c r="F538" i="49" s="1"/>
  <c r="E538" i="49" a="1"/>
  <c r="E538" i="49" s="1"/>
  <c r="D538" i="49" a="1"/>
  <c r="D538" i="49" s="1"/>
  <c r="M537" i="49" a="1"/>
  <c r="M537" i="49" s="1"/>
  <c r="L537" i="49" a="1"/>
  <c r="L537" i="49" s="1"/>
  <c r="K537" i="49" a="1"/>
  <c r="K537" i="49" s="1"/>
  <c r="J537" i="49" a="1"/>
  <c r="J537" i="49" s="1"/>
  <c r="I537" i="49" a="1"/>
  <c r="I537" i="49" s="1"/>
  <c r="H537" i="49" a="1"/>
  <c r="H537" i="49" s="1"/>
  <c r="G537" i="49" a="1"/>
  <c r="G537" i="49" s="1"/>
  <c r="F537" i="49" a="1"/>
  <c r="F537" i="49" s="1"/>
  <c r="E537" i="49" a="1"/>
  <c r="E537" i="49" s="1"/>
  <c r="D537" i="49" a="1"/>
  <c r="D537" i="49" s="1"/>
  <c r="M536" i="49" a="1"/>
  <c r="M536" i="49" s="1"/>
  <c r="L536" i="49" a="1"/>
  <c r="L536" i="49" s="1"/>
  <c r="K536" i="49" a="1"/>
  <c r="K536" i="49" s="1"/>
  <c r="J536" i="49" a="1"/>
  <c r="J536" i="49" s="1"/>
  <c r="I536" i="49" a="1"/>
  <c r="I536" i="49" s="1"/>
  <c r="H536" i="49" a="1"/>
  <c r="H536" i="49" s="1"/>
  <c r="G536" i="49" a="1"/>
  <c r="G536" i="49" s="1"/>
  <c r="F536" i="49" a="1"/>
  <c r="F536" i="49" s="1"/>
  <c r="E536" i="49" a="1"/>
  <c r="E536" i="49" s="1"/>
  <c r="D536" i="49" a="1"/>
  <c r="D536" i="49" s="1"/>
  <c r="M534" i="49" a="1"/>
  <c r="M534" i="49" s="1"/>
  <c r="L534" i="49" a="1"/>
  <c r="L534" i="49" s="1"/>
  <c r="K534" i="49" a="1"/>
  <c r="K534" i="49" s="1"/>
  <c r="J534" i="49" a="1"/>
  <c r="J534" i="49" s="1"/>
  <c r="I534" i="49" a="1"/>
  <c r="I534" i="49" s="1"/>
  <c r="H534" i="49" a="1"/>
  <c r="H534" i="49" s="1"/>
  <c r="G534" i="49" a="1"/>
  <c r="G534" i="49" s="1"/>
  <c r="F534" i="49" a="1"/>
  <c r="F534" i="49" s="1"/>
  <c r="E534" i="49" a="1"/>
  <c r="E534" i="49" s="1"/>
  <c r="D534" i="49" a="1"/>
  <c r="D534" i="49" s="1"/>
  <c r="M533" i="49" a="1"/>
  <c r="M533" i="49" s="1"/>
  <c r="L533" i="49" a="1"/>
  <c r="L533" i="49" s="1"/>
  <c r="K533" i="49" a="1"/>
  <c r="K533" i="49" s="1"/>
  <c r="J533" i="49" a="1"/>
  <c r="J533" i="49" s="1"/>
  <c r="I533" i="49" a="1"/>
  <c r="I533" i="49" s="1"/>
  <c r="H533" i="49" a="1"/>
  <c r="H533" i="49" s="1"/>
  <c r="G533" i="49" a="1"/>
  <c r="G533" i="49" s="1"/>
  <c r="F533" i="49" a="1"/>
  <c r="F533" i="49" s="1"/>
  <c r="E533" i="49" a="1"/>
  <c r="E533" i="49" s="1"/>
  <c r="D533" i="49" a="1"/>
  <c r="D533" i="49" s="1"/>
  <c r="M532" i="49" a="1"/>
  <c r="M532" i="49" s="1"/>
  <c r="L532" i="49" a="1"/>
  <c r="L532" i="49" s="1"/>
  <c r="K532" i="49" a="1"/>
  <c r="K532" i="49" s="1"/>
  <c r="J532" i="49" a="1"/>
  <c r="J532" i="49" s="1"/>
  <c r="I532" i="49" a="1"/>
  <c r="I532" i="49" s="1"/>
  <c r="H532" i="49" a="1"/>
  <c r="H532" i="49" s="1"/>
  <c r="G532" i="49" a="1"/>
  <c r="G532" i="49" s="1"/>
  <c r="F532" i="49" a="1"/>
  <c r="F532" i="49" s="1"/>
  <c r="E532" i="49" a="1"/>
  <c r="E532" i="49" s="1"/>
  <c r="D532" i="49" a="1"/>
  <c r="D532" i="49" s="1"/>
  <c r="M530" i="49" a="1"/>
  <c r="M530" i="49" s="1"/>
  <c r="L530" i="49" a="1"/>
  <c r="L530" i="49" s="1"/>
  <c r="K530" i="49" a="1"/>
  <c r="K530" i="49" s="1"/>
  <c r="J530" i="49" a="1"/>
  <c r="J530" i="49" s="1"/>
  <c r="I530" i="49" a="1"/>
  <c r="I530" i="49" s="1"/>
  <c r="H530" i="49" a="1"/>
  <c r="H530" i="49" s="1"/>
  <c r="G530" i="49" a="1"/>
  <c r="G530" i="49" s="1"/>
  <c r="F530" i="49" a="1"/>
  <c r="F530" i="49" s="1"/>
  <c r="E530" i="49" a="1"/>
  <c r="E530" i="49" s="1"/>
  <c r="D530" i="49" a="1"/>
  <c r="D530" i="49" s="1"/>
  <c r="M529" i="49" a="1"/>
  <c r="M529" i="49" s="1"/>
  <c r="L529" i="49" a="1"/>
  <c r="L529" i="49" s="1"/>
  <c r="K529" i="49" a="1"/>
  <c r="K529" i="49" s="1"/>
  <c r="J529" i="49" a="1"/>
  <c r="J529" i="49" s="1"/>
  <c r="I529" i="49" a="1"/>
  <c r="I529" i="49" s="1"/>
  <c r="H529" i="49" a="1"/>
  <c r="H529" i="49" s="1"/>
  <c r="G529" i="49" a="1"/>
  <c r="G529" i="49" s="1"/>
  <c r="F529" i="49" a="1"/>
  <c r="F529" i="49" s="1"/>
  <c r="E529" i="49" a="1"/>
  <c r="E529" i="49" s="1"/>
  <c r="D529" i="49" a="1"/>
  <c r="D529" i="49" s="1"/>
  <c r="M528" i="49" a="1"/>
  <c r="M528" i="49" s="1"/>
  <c r="L528" i="49" a="1"/>
  <c r="L528" i="49" s="1"/>
  <c r="K528" i="49" a="1"/>
  <c r="K528" i="49" s="1"/>
  <c r="J528" i="49" a="1"/>
  <c r="J528" i="49" s="1"/>
  <c r="I528" i="49" a="1"/>
  <c r="I528" i="49" s="1"/>
  <c r="H528" i="49" a="1"/>
  <c r="H528" i="49" s="1"/>
  <c r="G528" i="49" a="1"/>
  <c r="G528" i="49" s="1"/>
  <c r="F528" i="49" a="1"/>
  <c r="F528" i="49" s="1"/>
  <c r="E528" i="49" a="1"/>
  <c r="E528" i="49" s="1"/>
  <c r="D528" i="49" a="1"/>
  <c r="D528" i="49" s="1"/>
  <c r="M526" i="49" a="1"/>
  <c r="M526" i="49" s="1"/>
  <c r="L526" i="49" a="1"/>
  <c r="L526" i="49" s="1"/>
  <c r="K526" i="49" a="1"/>
  <c r="K526" i="49" s="1"/>
  <c r="J526" i="49" a="1"/>
  <c r="J526" i="49" s="1"/>
  <c r="I526" i="49" a="1"/>
  <c r="I526" i="49" s="1"/>
  <c r="H526" i="49" a="1"/>
  <c r="H526" i="49" s="1"/>
  <c r="G526" i="49" a="1"/>
  <c r="G526" i="49" s="1"/>
  <c r="F526" i="49" a="1"/>
  <c r="F526" i="49" s="1"/>
  <c r="E526" i="49" a="1"/>
  <c r="E526" i="49" s="1"/>
  <c r="D526" i="49" a="1"/>
  <c r="D526" i="49" s="1"/>
  <c r="M525" i="49" a="1"/>
  <c r="M525" i="49" s="1"/>
  <c r="L525" i="49" a="1"/>
  <c r="L525" i="49" s="1"/>
  <c r="K525" i="49" a="1"/>
  <c r="K525" i="49" s="1"/>
  <c r="J525" i="49" a="1"/>
  <c r="J525" i="49" s="1"/>
  <c r="I525" i="49" a="1"/>
  <c r="I525" i="49" s="1"/>
  <c r="H525" i="49" a="1"/>
  <c r="H525" i="49" s="1"/>
  <c r="G525" i="49" a="1"/>
  <c r="G525" i="49" s="1"/>
  <c r="F525" i="49" a="1"/>
  <c r="F525" i="49" s="1"/>
  <c r="E525" i="49" a="1"/>
  <c r="E525" i="49" s="1"/>
  <c r="D525" i="49" a="1"/>
  <c r="D525" i="49" s="1"/>
  <c r="M524" i="49" a="1"/>
  <c r="M524" i="49" s="1"/>
  <c r="L524" i="49" a="1"/>
  <c r="L524" i="49" s="1"/>
  <c r="K524" i="49" a="1"/>
  <c r="K524" i="49" s="1"/>
  <c r="J524" i="49" a="1"/>
  <c r="J524" i="49" s="1"/>
  <c r="I524" i="49" a="1"/>
  <c r="I524" i="49" s="1"/>
  <c r="H524" i="49" a="1"/>
  <c r="H524" i="49" s="1"/>
  <c r="G524" i="49" a="1"/>
  <c r="G524" i="49" s="1"/>
  <c r="F524" i="49" a="1"/>
  <c r="F524" i="49" s="1"/>
  <c r="E524" i="49" a="1"/>
  <c r="E524" i="49" s="1"/>
  <c r="D524" i="49" a="1"/>
  <c r="D524" i="49" s="1"/>
  <c r="M522" i="49" a="1"/>
  <c r="M522" i="49" s="1"/>
  <c r="L522" i="49" a="1"/>
  <c r="L522" i="49" s="1"/>
  <c r="K522" i="49" a="1"/>
  <c r="K522" i="49" s="1"/>
  <c r="J522" i="49" a="1"/>
  <c r="J522" i="49" s="1"/>
  <c r="I522" i="49" a="1"/>
  <c r="I522" i="49" s="1"/>
  <c r="H522" i="49" a="1"/>
  <c r="H522" i="49" s="1"/>
  <c r="G522" i="49" a="1"/>
  <c r="G522" i="49" s="1"/>
  <c r="F522" i="49" a="1"/>
  <c r="F522" i="49" s="1"/>
  <c r="E522" i="49" a="1"/>
  <c r="E522" i="49" s="1"/>
  <c r="D522" i="49" a="1"/>
  <c r="D522" i="49" s="1"/>
  <c r="M521" i="49" a="1"/>
  <c r="M521" i="49" s="1"/>
  <c r="L521" i="49" a="1"/>
  <c r="L521" i="49" s="1"/>
  <c r="K521" i="49" a="1"/>
  <c r="K521" i="49" s="1"/>
  <c r="J521" i="49" a="1"/>
  <c r="J521" i="49" s="1"/>
  <c r="I521" i="49" a="1"/>
  <c r="I521" i="49" s="1"/>
  <c r="H521" i="49" a="1"/>
  <c r="H521" i="49" s="1"/>
  <c r="G521" i="49" a="1"/>
  <c r="G521" i="49" s="1"/>
  <c r="F521" i="49" a="1"/>
  <c r="F521" i="49" s="1"/>
  <c r="E521" i="49" a="1"/>
  <c r="E521" i="49" s="1"/>
  <c r="D521" i="49" a="1"/>
  <c r="D521" i="49" s="1"/>
  <c r="M520" i="49" a="1"/>
  <c r="M520" i="49" s="1"/>
  <c r="L520" i="49" a="1"/>
  <c r="L520" i="49" s="1"/>
  <c r="K520" i="49" a="1"/>
  <c r="K520" i="49" s="1"/>
  <c r="J520" i="49" a="1"/>
  <c r="J520" i="49" s="1"/>
  <c r="I520" i="49" a="1"/>
  <c r="I520" i="49" s="1"/>
  <c r="H520" i="49" a="1"/>
  <c r="H520" i="49" s="1"/>
  <c r="G520" i="49" a="1"/>
  <c r="G520" i="49" s="1"/>
  <c r="F520" i="49" a="1"/>
  <c r="F520" i="49" s="1"/>
  <c r="E520" i="49" a="1"/>
  <c r="E520" i="49" s="1"/>
  <c r="D520" i="49" a="1"/>
  <c r="D520" i="49" s="1"/>
  <c r="M518" i="49" a="1"/>
  <c r="M518" i="49" s="1"/>
  <c r="L518" i="49" a="1"/>
  <c r="L518" i="49" s="1"/>
  <c r="K518" i="49" a="1"/>
  <c r="K518" i="49" s="1"/>
  <c r="J518" i="49" a="1"/>
  <c r="J518" i="49" s="1"/>
  <c r="I518" i="49" a="1"/>
  <c r="I518" i="49" s="1"/>
  <c r="H518" i="49" a="1"/>
  <c r="H518" i="49" s="1"/>
  <c r="G518" i="49" a="1"/>
  <c r="G518" i="49" s="1"/>
  <c r="F518" i="49" a="1"/>
  <c r="F518" i="49" s="1"/>
  <c r="E518" i="49" a="1"/>
  <c r="E518" i="49" s="1"/>
  <c r="D518" i="49" a="1"/>
  <c r="D518" i="49" s="1"/>
  <c r="M517" i="49" a="1"/>
  <c r="M517" i="49" s="1"/>
  <c r="L517" i="49" a="1"/>
  <c r="L517" i="49" s="1"/>
  <c r="K517" i="49" a="1"/>
  <c r="K517" i="49" s="1"/>
  <c r="J517" i="49" a="1"/>
  <c r="J517" i="49" s="1"/>
  <c r="I517" i="49" a="1"/>
  <c r="I517" i="49" s="1"/>
  <c r="H517" i="49" a="1"/>
  <c r="H517" i="49" s="1"/>
  <c r="G517" i="49" a="1"/>
  <c r="G517" i="49" s="1"/>
  <c r="F517" i="49" a="1"/>
  <c r="F517" i="49" s="1"/>
  <c r="E517" i="49" a="1"/>
  <c r="E517" i="49" s="1"/>
  <c r="D517" i="49" a="1"/>
  <c r="D517" i="49" s="1"/>
  <c r="M516" i="49" a="1"/>
  <c r="M516" i="49" s="1"/>
  <c r="L516" i="49" a="1"/>
  <c r="L516" i="49" s="1"/>
  <c r="K516" i="49" a="1"/>
  <c r="K516" i="49" s="1"/>
  <c r="J516" i="49" a="1"/>
  <c r="J516" i="49" s="1"/>
  <c r="I516" i="49" a="1"/>
  <c r="I516" i="49" s="1"/>
  <c r="H516" i="49" a="1"/>
  <c r="H516" i="49" s="1"/>
  <c r="G516" i="49" a="1"/>
  <c r="G516" i="49" s="1"/>
  <c r="F516" i="49" a="1"/>
  <c r="F516" i="49" s="1"/>
  <c r="E516" i="49" a="1"/>
  <c r="E516" i="49" s="1"/>
  <c r="D516" i="49" a="1"/>
  <c r="D516" i="49" s="1"/>
  <c r="M514" i="49" a="1"/>
  <c r="M514" i="49" s="1"/>
  <c r="L514" i="49" a="1"/>
  <c r="L514" i="49" s="1"/>
  <c r="K514" i="49" a="1"/>
  <c r="K514" i="49" s="1"/>
  <c r="J514" i="49" a="1"/>
  <c r="J514" i="49" s="1"/>
  <c r="I514" i="49" a="1"/>
  <c r="I514" i="49" s="1"/>
  <c r="H514" i="49" a="1"/>
  <c r="H514" i="49" s="1"/>
  <c r="G514" i="49" a="1"/>
  <c r="G514" i="49" s="1"/>
  <c r="F514" i="49" a="1"/>
  <c r="F514" i="49" s="1"/>
  <c r="E514" i="49" a="1"/>
  <c r="E514" i="49" s="1"/>
  <c r="D514" i="49" a="1"/>
  <c r="D514" i="49" s="1"/>
  <c r="M513" i="49" a="1"/>
  <c r="M513" i="49" s="1"/>
  <c r="L513" i="49" a="1"/>
  <c r="L513" i="49" s="1"/>
  <c r="K513" i="49" a="1"/>
  <c r="K513" i="49" s="1"/>
  <c r="J513" i="49" a="1"/>
  <c r="J513" i="49" s="1"/>
  <c r="I513" i="49" a="1"/>
  <c r="I513" i="49" s="1"/>
  <c r="H513" i="49" a="1"/>
  <c r="H513" i="49" s="1"/>
  <c r="G513" i="49" a="1"/>
  <c r="G513" i="49" s="1"/>
  <c r="F513" i="49" a="1"/>
  <c r="F513" i="49" s="1"/>
  <c r="E513" i="49" a="1"/>
  <c r="E513" i="49" s="1"/>
  <c r="D513" i="49" a="1"/>
  <c r="D513" i="49" s="1"/>
  <c r="M512" i="49" a="1"/>
  <c r="M512" i="49" s="1"/>
  <c r="L512" i="49" a="1"/>
  <c r="L512" i="49" s="1"/>
  <c r="K512" i="49" a="1"/>
  <c r="K512" i="49" s="1"/>
  <c r="J512" i="49" a="1"/>
  <c r="J512" i="49" s="1"/>
  <c r="I512" i="49" a="1"/>
  <c r="I512" i="49" s="1"/>
  <c r="H512" i="49" a="1"/>
  <c r="H512" i="49" s="1"/>
  <c r="G512" i="49" a="1"/>
  <c r="G512" i="49" s="1"/>
  <c r="F512" i="49" a="1"/>
  <c r="F512" i="49" s="1"/>
  <c r="E512" i="49" a="1"/>
  <c r="E512" i="49" s="1"/>
  <c r="D512" i="49" a="1"/>
  <c r="D512" i="49" s="1"/>
  <c r="M510" i="49" a="1"/>
  <c r="M510" i="49" s="1"/>
  <c r="L510" i="49" a="1"/>
  <c r="L510" i="49" s="1"/>
  <c r="K510" i="49" a="1"/>
  <c r="K510" i="49" s="1"/>
  <c r="J510" i="49" a="1"/>
  <c r="J510" i="49" s="1"/>
  <c r="I510" i="49" a="1"/>
  <c r="I510" i="49" s="1"/>
  <c r="H510" i="49" a="1"/>
  <c r="H510" i="49" s="1"/>
  <c r="G510" i="49" a="1"/>
  <c r="G510" i="49" s="1"/>
  <c r="F510" i="49" a="1"/>
  <c r="F510" i="49" s="1"/>
  <c r="E510" i="49" a="1"/>
  <c r="E510" i="49" s="1"/>
  <c r="D510" i="49" a="1"/>
  <c r="D510" i="49" s="1"/>
  <c r="M509" i="49" a="1"/>
  <c r="M509" i="49" s="1"/>
  <c r="L509" i="49" a="1"/>
  <c r="L509" i="49" s="1"/>
  <c r="K509" i="49" a="1"/>
  <c r="K509" i="49" s="1"/>
  <c r="J509" i="49" a="1"/>
  <c r="J509" i="49" s="1"/>
  <c r="I509" i="49" a="1"/>
  <c r="I509" i="49" s="1"/>
  <c r="H509" i="49" a="1"/>
  <c r="H509" i="49" s="1"/>
  <c r="G509" i="49" a="1"/>
  <c r="G509" i="49" s="1"/>
  <c r="F509" i="49" a="1"/>
  <c r="F509" i="49" s="1"/>
  <c r="E509" i="49" a="1"/>
  <c r="E509" i="49" s="1"/>
  <c r="D509" i="49" a="1"/>
  <c r="D509" i="49" s="1"/>
  <c r="M508" i="49" a="1"/>
  <c r="M508" i="49" s="1"/>
  <c r="L508" i="49" a="1"/>
  <c r="L508" i="49" s="1"/>
  <c r="K508" i="49" a="1"/>
  <c r="K508" i="49" s="1"/>
  <c r="J508" i="49" a="1"/>
  <c r="J508" i="49" s="1"/>
  <c r="I508" i="49" a="1"/>
  <c r="I508" i="49" s="1"/>
  <c r="H508" i="49" a="1"/>
  <c r="H508" i="49" s="1"/>
  <c r="G508" i="49" a="1"/>
  <c r="G508" i="49" s="1"/>
  <c r="F508" i="49" a="1"/>
  <c r="F508" i="49" s="1"/>
  <c r="E508" i="49" a="1"/>
  <c r="E508" i="49" s="1"/>
  <c r="D508" i="49" a="1"/>
  <c r="D508" i="49" s="1"/>
  <c r="M506" i="49" a="1"/>
  <c r="M506" i="49" s="1"/>
  <c r="L506" i="49" a="1"/>
  <c r="L506" i="49" s="1"/>
  <c r="K506" i="49" a="1"/>
  <c r="K506" i="49" s="1"/>
  <c r="J506" i="49" a="1"/>
  <c r="J506" i="49" s="1"/>
  <c r="I506" i="49" a="1"/>
  <c r="I506" i="49" s="1"/>
  <c r="H506" i="49" a="1"/>
  <c r="H506" i="49" s="1"/>
  <c r="G506" i="49" a="1"/>
  <c r="G506" i="49" s="1"/>
  <c r="F506" i="49" a="1"/>
  <c r="F506" i="49" s="1"/>
  <c r="E506" i="49" a="1"/>
  <c r="E506" i="49" s="1"/>
  <c r="D506" i="49" a="1"/>
  <c r="D506" i="49" s="1"/>
  <c r="M505" i="49" a="1"/>
  <c r="M505" i="49" s="1"/>
  <c r="L505" i="49" a="1"/>
  <c r="L505" i="49" s="1"/>
  <c r="K505" i="49" a="1"/>
  <c r="K505" i="49" s="1"/>
  <c r="J505" i="49" a="1"/>
  <c r="J505" i="49" s="1"/>
  <c r="I505" i="49" a="1"/>
  <c r="I505" i="49" s="1"/>
  <c r="H505" i="49" a="1"/>
  <c r="H505" i="49" s="1"/>
  <c r="G505" i="49" a="1"/>
  <c r="G505" i="49" s="1"/>
  <c r="F505" i="49" a="1"/>
  <c r="F505" i="49" s="1"/>
  <c r="E505" i="49" a="1"/>
  <c r="E505" i="49" s="1"/>
  <c r="D505" i="49" a="1"/>
  <c r="D505" i="49" s="1"/>
  <c r="M504" i="49" a="1"/>
  <c r="M504" i="49" s="1"/>
  <c r="L504" i="49" a="1"/>
  <c r="L504" i="49" s="1"/>
  <c r="K504" i="49" a="1"/>
  <c r="K504" i="49" s="1"/>
  <c r="J504" i="49" a="1"/>
  <c r="J504" i="49" s="1"/>
  <c r="I504" i="49" a="1"/>
  <c r="I504" i="49" s="1"/>
  <c r="H504" i="49" a="1"/>
  <c r="H504" i="49" s="1"/>
  <c r="G504" i="49" a="1"/>
  <c r="G504" i="49" s="1"/>
  <c r="F504" i="49" a="1"/>
  <c r="F504" i="49" s="1"/>
  <c r="E504" i="49" a="1"/>
  <c r="E504" i="49" s="1"/>
  <c r="D504" i="49" a="1"/>
  <c r="D504" i="49" s="1"/>
  <c r="M502" i="49" a="1"/>
  <c r="M502" i="49" s="1"/>
  <c r="L502" i="49" a="1"/>
  <c r="L502" i="49" s="1"/>
  <c r="K502" i="49" a="1"/>
  <c r="K502" i="49" s="1"/>
  <c r="J502" i="49" a="1"/>
  <c r="J502" i="49" s="1"/>
  <c r="I502" i="49" a="1"/>
  <c r="I502" i="49" s="1"/>
  <c r="H502" i="49" a="1"/>
  <c r="H502" i="49" s="1"/>
  <c r="G502" i="49" a="1"/>
  <c r="G502" i="49" s="1"/>
  <c r="F502" i="49" a="1"/>
  <c r="F502" i="49" s="1"/>
  <c r="E502" i="49" a="1"/>
  <c r="E502" i="49" s="1"/>
  <c r="D502" i="49" a="1"/>
  <c r="D502" i="49" s="1"/>
  <c r="M501" i="49" a="1"/>
  <c r="M501" i="49" s="1"/>
  <c r="L501" i="49" a="1"/>
  <c r="L501" i="49" s="1"/>
  <c r="K501" i="49" a="1"/>
  <c r="K501" i="49" s="1"/>
  <c r="J501" i="49" a="1"/>
  <c r="J501" i="49" s="1"/>
  <c r="I501" i="49" a="1"/>
  <c r="I501" i="49" s="1"/>
  <c r="H501" i="49" a="1"/>
  <c r="H501" i="49" s="1"/>
  <c r="G501" i="49" a="1"/>
  <c r="G501" i="49" s="1"/>
  <c r="F501" i="49" a="1"/>
  <c r="F501" i="49" s="1"/>
  <c r="E501" i="49" a="1"/>
  <c r="E501" i="49" s="1"/>
  <c r="D501" i="49" a="1"/>
  <c r="D501" i="49" s="1"/>
  <c r="M500" i="49" a="1"/>
  <c r="M500" i="49" s="1"/>
  <c r="L500" i="49" a="1"/>
  <c r="L500" i="49" s="1"/>
  <c r="K500" i="49" a="1"/>
  <c r="K500" i="49" s="1"/>
  <c r="J500" i="49" a="1"/>
  <c r="J500" i="49" s="1"/>
  <c r="I500" i="49" a="1"/>
  <c r="I500" i="49" s="1"/>
  <c r="H500" i="49" a="1"/>
  <c r="H500" i="49" s="1"/>
  <c r="G500" i="49" a="1"/>
  <c r="G500" i="49" s="1"/>
  <c r="F500" i="49" a="1"/>
  <c r="F500" i="49" s="1"/>
  <c r="E500" i="49" a="1"/>
  <c r="E500" i="49" s="1"/>
  <c r="D500" i="49" a="1"/>
  <c r="D500" i="49" s="1"/>
  <c r="M498" i="49" a="1"/>
  <c r="M498" i="49" s="1"/>
  <c r="L498" i="49" a="1"/>
  <c r="L498" i="49" s="1"/>
  <c r="K498" i="49" a="1"/>
  <c r="K498" i="49" s="1"/>
  <c r="J498" i="49" a="1"/>
  <c r="J498" i="49" s="1"/>
  <c r="I498" i="49" a="1"/>
  <c r="I498" i="49" s="1"/>
  <c r="H498" i="49" a="1"/>
  <c r="H498" i="49" s="1"/>
  <c r="G498" i="49" a="1"/>
  <c r="G498" i="49" s="1"/>
  <c r="F498" i="49" a="1"/>
  <c r="F498" i="49" s="1"/>
  <c r="E498" i="49" a="1"/>
  <c r="E498" i="49" s="1"/>
  <c r="D498" i="49" a="1"/>
  <c r="D498" i="49" s="1"/>
  <c r="M497" i="49" a="1"/>
  <c r="M497" i="49" s="1"/>
  <c r="L497" i="49" a="1"/>
  <c r="L497" i="49" s="1"/>
  <c r="K497" i="49" a="1"/>
  <c r="K497" i="49" s="1"/>
  <c r="J497" i="49" a="1"/>
  <c r="J497" i="49" s="1"/>
  <c r="I497" i="49" a="1"/>
  <c r="I497" i="49" s="1"/>
  <c r="H497" i="49" a="1"/>
  <c r="H497" i="49" s="1"/>
  <c r="G497" i="49" a="1"/>
  <c r="G497" i="49" s="1"/>
  <c r="F497" i="49" a="1"/>
  <c r="F497" i="49" s="1"/>
  <c r="E497" i="49" a="1"/>
  <c r="E497" i="49" s="1"/>
  <c r="D497" i="49" a="1"/>
  <c r="D497" i="49" s="1"/>
  <c r="M496" i="49" a="1"/>
  <c r="M496" i="49" s="1"/>
  <c r="L496" i="49" a="1"/>
  <c r="L496" i="49" s="1"/>
  <c r="K496" i="49" a="1"/>
  <c r="K496" i="49" s="1"/>
  <c r="J496" i="49" a="1"/>
  <c r="J496" i="49" s="1"/>
  <c r="I496" i="49" a="1"/>
  <c r="I496" i="49" s="1"/>
  <c r="H496" i="49" a="1"/>
  <c r="H496" i="49" s="1"/>
  <c r="G496" i="49" a="1"/>
  <c r="G496" i="49" s="1"/>
  <c r="F496" i="49" a="1"/>
  <c r="F496" i="49" s="1"/>
  <c r="E496" i="49" a="1"/>
  <c r="E496" i="49" s="1"/>
  <c r="D496" i="49" a="1"/>
  <c r="D496" i="49" s="1"/>
  <c r="M494" i="49" a="1"/>
  <c r="M494" i="49" s="1"/>
  <c r="L494" i="49" a="1"/>
  <c r="L494" i="49" s="1"/>
  <c r="K494" i="49" a="1"/>
  <c r="K494" i="49" s="1"/>
  <c r="J494" i="49" a="1"/>
  <c r="J494" i="49" s="1"/>
  <c r="I494" i="49" a="1"/>
  <c r="I494" i="49" s="1"/>
  <c r="H494" i="49" a="1"/>
  <c r="H494" i="49" s="1"/>
  <c r="G494" i="49" a="1"/>
  <c r="G494" i="49" s="1"/>
  <c r="F494" i="49" a="1"/>
  <c r="F494" i="49" s="1"/>
  <c r="E494" i="49" a="1"/>
  <c r="E494" i="49" s="1"/>
  <c r="D494" i="49" a="1"/>
  <c r="D494" i="49" s="1"/>
  <c r="M493" i="49" a="1"/>
  <c r="M493" i="49" s="1"/>
  <c r="L493" i="49" a="1"/>
  <c r="L493" i="49" s="1"/>
  <c r="K493" i="49" a="1"/>
  <c r="K493" i="49" s="1"/>
  <c r="J493" i="49" a="1"/>
  <c r="J493" i="49" s="1"/>
  <c r="I493" i="49" a="1"/>
  <c r="I493" i="49" s="1"/>
  <c r="H493" i="49" a="1"/>
  <c r="H493" i="49" s="1"/>
  <c r="G493" i="49" a="1"/>
  <c r="G493" i="49" s="1"/>
  <c r="F493" i="49" a="1"/>
  <c r="F493" i="49" s="1"/>
  <c r="E493" i="49" a="1"/>
  <c r="E493" i="49" s="1"/>
  <c r="D493" i="49" a="1"/>
  <c r="D493" i="49" s="1"/>
  <c r="M492" i="49" a="1"/>
  <c r="M492" i="49" s="1"/>
  <c r="L492" i="49" a="1"/>
  <c r="L492" i="49" s="1"/>
  <c r="K492" i="49" a="1"/>
  <c r="K492" i="49" s="1"/>
  <c r="J492" i="49" a="1"/>
  <c r="J492" i="49" s="1"/>
  <c r="I492" i="49" a="1"/>
  <c r="I492" i="49" s="1"/>
  <c r="H492" i="49" a="1"/>
  <c r="H492" i="49" s="1"/>
  <c r="G492" i="49" a="1"/>
  <c r="G492" i="49" s="1"/>
  <c r="F492" i="49" a="1"/>
  <c r="F492" i="49" s="1"/>
  <c r="E492" i="49" a="1"/>
  <c r="E492" i="49" s="1"/>
  <c r="D492" i="49" a="1"/>
  <c r="D492" i="49" s="1"/>
  <c r="M490" i="49" a="1"/>
  <c r="M490" i="49" s="1"/>
  <c r="L490" i="49" a="1"/>
  <c r="L490" i="49" s="1"/>
  <c r="K490" i="49" a="1"/>
  <c r="K490" i="49" s="1"/>
  <c r="J490" i="49" a="1"/>
  <c r="J490" i="49" s="1"/>
  <c r="I490" i="49" a="1"/>
  <c r="I490" i="49" s="1"/>
  <c r="H490" i="49" a="1"/>
  <c r="H490" i="49" s="1"/>
  <c r="G490" i="49" a="1"/>
  <c r="G490" i="49" s="1"/>
  <c r="F490" i="49" a="1"/>
  <c r="F490" i="49" s="1"/>
  <c r="E490" i="49" a="1"/>
  <c r="E490" i="49" s="1"/>
  <c r="D490" i="49" a="1"/>
  <c r="D490" i="49" s="1"/>
  <c r="M489" i="49" a="1"/>
  <c r="M489" i="49" s="1"/>
  <c r="L489" i="49" a="1"/>
  <c r="L489" i="49" s="1"/>
  <c r="K489" i="49" a="1"/>
  <c r="K489" i="49" s="1"/>
  <c r="J489" i="49" a="1"/>
  <c r="J489" i="49" s="1"/>
  <c r="I489" i="49" a="1"/>
  <c r="I489" i="49" s="1"/>
  <c r="H489" i="49" a="1"/>
  <c r="H489" i="49" s="1"/>
  <c r="G489" i="49" a="1"/>
  <c r="G489" i="49" s="1"/>
  <c r="F489" i="49" a="1"/>
  <c r="F489" i="49" s="1"/>
  <c r="E489" i="49" a="1"/>
  <c r="E489" i="49" s="1"/>
  <c r="D489" i="49" a="1"/>
  <c r="D489" i="49" s="1"/>
  <c r="M488" i="49" a="1"/>
  <c r="M488" i="49" s="1"/>
  <c r="L488" i="49" a="1"/>
  <c r="L488" i="49" s="1"/>
  <c r="K488" i="49" a="1"/>
  <c r="K488" i="49" s="1"/>
  <c r="J488" i="49" a="1"/>
  <c r="J488" i="49" s="1"/>
  <c r="I488" i="49" a="1"/>
  <c r="I488" i="49" s="1"/>
  <c r="H488" i="49" a="1"/>
  <c r="H488" i="49" s="1"/>
  <c r="G488" i="49" a="1"/>
  <c r="G488" i="49" s="1"/>
  <c r="F488" i="49" a="1"/>
  <c r="F488" i="49" s="1"/>
  <c r="E488" i="49" a="1"/>
  <c r="E488" i="49" s="1"/>
  <c r="D488" i="49" a="1"/>
  <c r="D488" i="49" s="1"/>
  <c r="M486" i="49" a="1"/>
  <c r="M486" i="49" s="1"/>
  <c r="L486" i="49" a="1"/>
  <c r="L486" i="49" s="1"/>
  <c r="K486" i="49" a="1"/>
  <c r="K486" i="49" s="1"/>
  <c r="J486" i="49" a="1"/>
  <c r="J486" i="49" s="1"/>
  <c r="I486" i="49" a="1"/>
  <c r="I486" i="49" s="1"/>
  <c r="H486" i="49" a="1"/>
  <c r="H486" i="49" s="1"/>
  <c r="G486" i="49" a="1"/>
  <c r="G486" i="49" s="1"/>
  <c r="F486" i="49" a="1"/>
  <c r="F486" i="49" s="1"/>
  <c r="E486" i="49" a="1"/>
  <c r="E486" i="49" s="1"/>
  <c r="D486" i="49" a="1"/>
  <c r="D486" i="49" s="1"/>
  <c r="M485" i="49" a="1"/>
  <c r="M485" i="49" s="1"/>
  <c r="L485" i="49" a="1"/>
  <c r="L485" i="49" s="1"/>
  <c r="K485" i="49" a="1"/>
  <c r="K485" i="49" s="1"/>
  <c r="J485" i="49" a="1"/>
  <c r="J485" i="49" s="1"/>
  <c r="I485" i="49" a="1"/>
  <c r="I485" i="49" s="1"/>
  <c r="H485" i="49" a="1"/>
  <c r="H485" i="49" s="1"/>
  <c r="G485" i="49" a="1"/>
  <c r="G485" i="49" s="1"/>
  <c r="F485" i="49" a="1"/>
  <c r="F485" i="49" s="1"/>
  <c r="E485" i="49" a="1"/>
  <c r="E485" i="49" s="1"/>
  <c r="D485" i="49" a="1"/>
  <c r="D485" i="49" s="1"/>
  <c r="M484" i="49" a="1"/>
  <c r="M484" i="49" s="1"/>
  <c r="L484" i="49" a="1"/>
  <c r="L484" i="49" s="1"/>
  <c r="K484" i="49" a="1"/>
  <c r="K484" i="49" s="1"/>
  <c r="J484" i="49" a="1"/>
  <c r="J484" i="49" s="1"/>
  <c r="I484" i="49" a="1"/>
  <c r="I484" i="49" s="1"/>
  <c r="H484" i="49" a="1"/>
  <c r="H484" i="49" s="1"/>
  <c r="G484" i="49" a="1"/>
  <c r="G484" i="49" s="1"/>
  <c r="F484" i="49" a="1"/>
  <c r="F484" i="49" s="1"/>
  <c r="E484" i="49" a="1"/>
  <c r="E484" i="49" s="1"/>
  <c r="D484" i="49" a="1"/>
  <c r="D484" i="49" s="1"/>
  <c r="M482" i="49" a="1"/>
  <c r="M482" i="49" s="1"/>
  <c r="L482" i="49" a="1"/>
  <c r="L482" i="49" s="1"/>
  <c r="K482" i="49" a="1"/>
  <c r="K482" i="49" s="1"/>
  <c r="J482" i="49" a="1"/>
  <c r="J482" i="49" s="1"/>
  <c r="I482" i="49" a="1"/>
  <c r="I482" i="49" s="1"/>
  <c r="H482" i="49" a="1"/>
  <c r="H482" i="49" s="1"/>
  <c r="G482" i="49" a="1"/>
  <c r="G482" i="49" s="1"/>
  <c r="F482" i="49" a="1"/>
  <c r="F482" i="49" s="1"/>
  <c r="E482" i="49" a="1"/>
  <c r="E482" i="49" s="1"/>
  <c r="D482" i="49" a="1"/>
  <c r="D482" i="49" s="1"/>
  <c r="M481" i="49" a="1"/>
  <c r="M481" i="49" s="1"/>
  <c r="L481" i="49" a="1"/>
  <c r="L481" i="49" s="1"/>
  <c r="K481" i="49" a="1"/>
  <c r="K481" i="49" s="1"/>
  <c r="J481" i="49" a="1"/>
  <c r="J481" i="49" s="1"/>
  <c r="I481" i="49" a="1"/>
  <c r="I481" i="49" s="1"/>
  <c r="H481" i="49" a="1"/>
  <c r="H481" i="49" s="1"/>
  <c r="G481" i="49" a="1"/>
  <c r="G481" i="49" s="1"/>
  <c r="F481" i="49" a="1"/>
  <c r="F481" i="49" s="1"/>
  <c r="E481" i="49" a="1"/>
  <c r="E481" i="49" s="1"/>
  <c r="D481" i="49" a="1"/>
  <c r="D481" i="49" s="1"/>
  <c r="M480" i="49" a="1"/>
  <c r="M480" i="49" s="1"/>
  <c r="L480" i="49" a="1"/>
  <c r="L480" i="49" s="1"/>
  <c r="K480" i="49" a="1"/>
  <c r="K480" i="49" s="1"/>
  <c r="J480" i="49" a="1"/>
  <c r="J480" i="49" s="1"/>
  <c r="I480" i="49" a="1"/>
  <c r="I480" i="49" s="1"/>
  <c r="H480" i="49" a="1"/>
  <c r="H480" i="49" s="1"/>
  <c r="G480" i="49" a="1"/>
  <c r="G480" i="49" s="1"/>
  <c r="F480" i="49" a="1"/>
  <c r="F480" i="49" s="1"/>
  <c r="E480" i="49" a="1"/>
  <c r="E480" i="49" s="1"/>
  <c r="D480" i="49" a="1"/>
  <c r="D480" i="49" s="1"/>
  <c r="M478" i="49" a="1"/>
  <c r="M478" i="49" s="1"/>
  <c r="L478" i="49" a="1"/>
  <c r="L478" i="49" s="1"/>
  <c r="K478" i="49" a="1"/>
  <c r="K478" i="49" s="1"/>
  <c r="J478" i="49" a="1"/>
  <c r="J478" i="49" s="1"/>
  <c r="I478" i="49" a="1"/>
  <c r="I478" i="49" s="1"/>
  <c r="H478" i="49" a="1"/>
  <c r="H478" i="49" s="1"/>
  <c r="G478" i="49" a="1"/>
  <c r="G478" i="49" s="1"/>
  <c r="F478" i="49" a="1"/>
  <c r="F478" i="49" s="1"/>
  <c r="E478" i="49" a="1"/>
  <c r="E478" i="49" s="1"/>
  <c r="D478" i="49" a="1"/>
  <c r="D478" i="49" s="1"/>
  <c r="M477" i="49" a="1"/>
  <c r="M477" i="49" s="1"/>
  <c r="L477" i="49" a="1"/>
  <c r="L477" i="49" s="1"/>
  <c r="K477" i="49" a="1"/>
  <c r="K477" i="49" s="1"/>
  <c r="J477" i="49" a="1"/>
  <c r="J477" i="49" s="1"/>
  <c r="I477" i="49" a="1"/>
  <c r="I477" i="49" s="1"/>
  <c r="H477" i="49" a="1"/>
  <c r="H477" i="49" s="1"/>
  <c r="G477" i="49" a="1"/>
  <c r="G477" i="49" s="1"/>
  <c r="F477" i="49" a="1"/>
  <c r="F477" i="49" s="1"/>
  <c r="E477" i="49" a="1"/>
  <c r="E477" i="49" s="1"/>
  <c r="D477" i="49" a="1"/>
  <c r="D477" i="49" s="1"/>
  <c r="M476" i="49" a="1"/>
  <c r="M476" i="49" s="1"/>
  <c r="L476" i="49" a="1"/>
  <c r="L476" i="49" s="1"/>
  <c r="K476" i="49" a="1"/>
  <c r="K476" i="49" s="1"/>
  <c r="J476" i="49" a="1"/>
  <c r="J476" i="49" s="1"/>
  <c r="I476" i="49" a="1"/>
  <c r="I476" i="49" s="1"/>
  <c r="H476" i="49" a="1"/>
  <c r="H476" i="49" s="1"/>
  <c r="G476" i="49" a="1"/>
  <c r="G476" i="49" s="1"/>
  <c r="F476" i="49" a="1"/>
  <c r="F476" i="49" s="1"/>
  <c r="E476" i="49" a="1"/>
  <c r="E476" i="49" s="1"/>
  <c r="D476" i="49" a="1"/>
  <c r="D476" i="49" s="1"/>
  <c r="M474" i="49" a="1"/>
  <c r="M474" i="49" s="1"/>
  <c r="L474" i="49" a="1"/>
  <c r="L474" i="49" s="1"/>
  <c r="K474" i="49" a="1"/>
  <c r="K474" i="49" s="1"/>
  <c r="J474" i="49" a="1"/>
  <c r="J474" i="49" s="1"/>
  <c r="I474" i="49" a="1"/>
  <c r="I474" i="49" s="1"/>
  <c r="H474" i="49" a="1"/>
  <c r="H474" i="49" s="1"/>
  <c r="G474" i="49" a="1"/>
  <c r="G474" i="49" s="1"/>
  <c r="F474" i="49" a="1"/>
  <c r="F474" i="49" s="1"/>
  <c r="E474" i="49" a="1"/>
  <c r="E474" i="49" s="1"/>
  <c r="D474" i="49" a="1"/>
  <c r="D474" i="49" s="1"/>
  <c r="M473" i="49" a="1"/>
  <c r="M473" i="49" s="1"/>
  <c r="L473" i="49" a="1"/>
  <c r="L473" i="49" s="1"/>
  <c r="K473" i="49" a="1"/>
  <c r="K473" i="49" s="1"/>
  <c r="J473" i="49" a="1"/>
  <c r="J473" i="49" s="1"/>
  <c r="I473" i="49" a="1"/>
  <c r="I473" i="49" s="1"/>
  <c r="H473" i="49" a="1"/>
  <c r="H473" i="49" s="1"/>
  <c r="G473" i="49" a="1"/>
  <c r="G473" i="49" s="1"/>
  <c r="F473" i="49" a="1"/>
  <c r="F473" i="49" s="1"/>
  <c r="E473" i="49" a="1"/>
  <c r="E473" i="49" s="1"/>
  <c r="D473" i="49" a="1"/>
  <c r="D473" i="49" s="1"/>
  <c r="M472" i="49" a="1"/>
  <c r="M472" i="49" s="1"/>
  <c r="L472" i="49" a="1"/>
  <c r="L472" i="49" s="1"/>
  <c r="K472" i="49" a="1"/>
  <c r="K472" i="49" s="1"/>
  <c r="J472" i="49" a="1"/>
  <c r="J472" i="49" s="1"/>
  <c r="I472" i="49" a="1"/>
  <c r="I472" i="49" s="1"/>
  <c r="H472" i="49" a="1"/>
  <c r="H472" i="49" s="1"/>
  <c r="G472" i="49" a="1"/>
  <c r="G472" i="49" s="1"/>
  <c r="F472" i="49" a="1"/>
  <c r="F472" i="49" s="1"/>
  <c r="E472" i="49" a="1"/>
  <c r="E472" i="49" s="1"/>
  <c r="D472" i="49" a="1"/>
  <c r="D472" i="49" s="1"/>
  <c r="M470" i="49" a="1"/>
  <c r="M470" i="49" s="1"/>
  <c r="L470" i="49" a="1"/>
  <c r="L470" i="49" s="1"/>
  <c r="K470" i="49" a="1"/>
  <c r="K470" i="49" s="1"/>
  <c r="J470" i="49" a="1"/>
  <c r="J470" i="49" s="1"/>
  <c r="I470" i="49" a="1"/>
  <c r="I470" i="49" s="1"/>
  <c r="H470" i="49" a="1"/>
  <c r="H470" i="49" s="1"/>
  <c r="G470" i="49" a="1"/>
  <c r="G470" i="49" s="1"/>
  <c r="F470" i="49" a="1"/>
  <c r="F470" i="49" s="1"/>
  <c r="E470" i="49" a="1"/>
  <c r="E470" i="49" s="1"/>
  <c r="D470" i="49" a="1"/>
  <c r="D470" i="49" s="1"/>
  <c r="M469" i="49" a="1"/>
  <c r="M469" i="49" s="1"/>
  <c r="L469" i="49" a="1"/>
  <c r="L469" i="49" s="1"/>
  <c r="K469" i="49" a="1"/>
  <c r="K469" i="49" s="1"/>
  <c r="J469" i="49" a="1"/>
  <c r="J469" i="49" s="1"/>
  <c r="I469" i="49" a="1"/>
  <c r="I469" i="49" s="1"/>
  <c r="H469" i="49" a="1"/>
  <c r="H469" i="49" s="1"/>
  <c r="G469" i="49" a="1"/>
  <c r="G469" i="49" s="1"/>
  <c r="F469" i="49" a="1"/>
  <c r="F469" i="49" s="1"/>
  <c r="E469" i="49" a="1"/>
  <c r="E469" i="49" s="1"/>
  <c r="D469" i="49" a="1"/>
  <c r="D469" i="49" s="1"/>
  <c r="M468" i="49" a="1"/>
  <c r="M468" i="49" s="1"/>
  <c r="L468" i="49" a="1"/>
  <c r="L468" i="49" s="1"/>
  <c r="K468" i="49" a="1"/>
  <c r="K468" i="49" s="1"/>
  <c r="J468" i="49" a="1"/>
  <c r="J468" i="49" s="1"/>
  <c r="I468" i="49" a="1"/>
  <c r="I468" i="49" s="1"/>
  <c r="H468" i="49" a="1"/>
  <c r="H468" i="49" s="1"/>
  <c r="G468" i="49" a="1"/>
  <c r="G468" i="49" s="1"/>
  <c r="F468" i="49" a="1"/>
  <c r="F468" i="49" s="1"/>
  <c r="E468" i="49" a="1"/>
  <c r="E468" i="49" s="1"/>
  <c r="D468" i="49" a="1"/>
  <c r="D468" i="49" s="1"/>
  <c r="M466" i="49" a="1"/>
  <c r="M466" i="49" s="1"/>
  <c r="L466" i="49" a="1"/>
  <c r="L466" i="49" s="1"/>
  <c r="K466" i="49" a="1"/>
  <c r="K466" i="49" s="1"/>
  <c r="J466" i="49" a="1"/>
  <c r="J466" i="49" s="1"/>
  <c r="I466" i="49" a="1"/>
  <c r="I466" i="49" s="1"/>
  <c r="H466" i="49" a="1"/>
  <c r="H466" i="49" s="1"/>
  <c r="G466" i="49" a="1"/>
  <c r="G466" i="49" s="1"/>
  <c r="F466" i="49" a="1"/>
  <c r="F466" i="49" s="1"/>
  <c r="E466" i="49" a="1"/>
  <c r="E466" i="49" s="1"/>
  <c r="D466" i="49" a="1"/>
  <c r="D466" i="49" s="1"/>
  <c r="M465" i="49" a="1"/>
  <c r="M465" i="49" s="1"/>
  <c r="L465" i="49" a="1"/>
  <c r="L465" i="49" s="1"/>
  <c r="K465" i="49" a="1"/>
  <c r="K465" i="49" s="1"/>
  <c r="J465" i="49" a="1"/>
  <c r="J465" i="49" s="1"/>
  <c r="I465" i="49" a="1"/>
  <c r="I465" i="49" s="1"/>
  <c r="H465" i="49" a="1"/>
  <c r="H465" i="49" s="1"/>
  <c r="G465" i="49" a="1"/>
  <c r="G465" i="49" s="1"/>
  <c r="F465" i="49" a="1"/>
  <c r="F465" i="49" s="1"/>
  <c r="E465" i="49" a="1"/>
  <c r="E465" i="49" s="1"/>
  <c r="D465" i="49" a="1"/>
  <c r="D465" i="49" s="1"/>
  <c r="M464" i="49" a="1"/>
  <c r="M464" i="49" s="1"/>
  <c r="L464" i="49" a="1"/>
  <c r="L464" i="49" s="1"/>
  <c r="K464" i="49" a="1"/>
  <c r="K464" i="49" s="1"/>
  <c r="J464" i="49" a="1"/>
  <c r="J464" i="49" s="1"/>
  <c r="I464" i="49" a="1"/>
  <c r="I464" i="49" s="1"/>
  <c r="H464" i="49" a="1"/>
  <c r="H464" i="49" s="1"/>
  <c r="G464" i="49" a="1"/>
  <c r="G464" i="49" s="1"/>
  <c r="F464" i="49" a="1"/>
  <c r="F464" i="49" s="1"/>
  <c r="E464" i="49" a="1"/>
  <c r="E464" i="49" s="1"/>
  <c r="D464" i="49" a="1"/>
  <c r="D464" i="49" s="1"/>
  <c r="M462" i="49" a="1"/>
  <c r="M462" i="49" s="1"/>
  <c r="L462" i="49" a="1"/>
  <c r="L462" i="49" s="1"/>
  <c r="K462" i="49" a="1"/>
  <c r="K462" i="49" s="1"/>
  <c r="J462" i="49" a="1"/>
  <c r="J462" i="49" s="1"/>
  <c r="I462" i="49" a="1"/>
  <c r="I462" i="49" s="1"/>
  <c r="H462" i="49" a="1"/>
  <c r="H462" i="49" s="1"/>
  <c r="G462" i="49" a="1"/>
  <c r="G462" i="49" s="1"/>
  <c r="F462" i="49" a="1"/>
  <c r="F462" i="49" s="1"/>
  <c r="E462" i="49" a="1"/>
  <c r="E462" i="49" s="1"/>
  <c r="D462" i="49" a="1"/>
  <c r="D462" i="49" s="1"/>
  <c r="M461" i="49" a="1"/>
  <c r="M461" i="49" s="1"/>
  <c r="L461" i="49" a="1"/>
  <c r="L461" i="49" s="1"/>
  <c r="K461" i="49" a="1"/>
  <c r="K461" i="49" s="1"/>
  <c r="J461" i="49" a="1"/>
  <c r="J461" i="49" s="1"/>
  <c r="I461" i="49" a="1"/>
  <c r="I461" i="49" s="1"/>
  <c r="H461" i="49" a="1"/>
  <c r="H461" i="49" s="1"/>
  <c r="G461" i="49" a="1"/>
  <c r="G461" i="49" s="1"/>
  <c r="F461" i="49" a="1"/>
  <c r="F461" i="49" s="1"/>
  <c r="E461" i="49" a="1"/>
  <c r="E461" i="49" s="1"/>
  <c r="D461" i="49" a="1"/>
  <c r="D461" i="49" s="1"/>
  <c r="M460" i="49" a="1"/>
  <c r="M460" i="49" s="1"/>
  <c r="L460" i="49" a="1"/>
  <c r="L460" i="49" s="1"/>
  <c r="K460" i="49" a="1"/>
  <c r="K460" i="49" s="1"/>
  <c r="J460" i="49" a="1"/>
  <c r="J460" i="49" s="1"/>
  <c r="I460" i="49" a="1"/>
  <c r="I460" i="49" s="1"/>
  <c r="H460" i="49" a="1"/>
  <c r="H460" i="49" s="1"/>
  <c r="G460" i="49" a="1"/>
  <c r="G460" i="49" s="1"/>
  <c r="F460" i="49" a="1"/>
  <c r="F460" i="49" s="1"/>
  <c r="E460" i="49" a="1"/>
  <c r="E460" i="49" s="1"/>
  <c r="D460" i="49" a="1"/>
  <c r="D460" i="49" s="1"/>
  <c r="M458" i="49" a="1"/>
  <c r="M458" i="49" s="1"/>
  <c r="L458" i="49" a="1"/>
  <c r="L458" i="49" s="1"/>
  <c r="K458" i="49" a="1"/>
  <c r="K458" i="49" s="1"/>
  <c r="J458" i="49" a="1"/>
  <c r="J458" i="49" s="1"/>
  <c r="I458" i="49" a="1"/>
  <c r="I458" i="49" s="1"/>
  <c r="H458" i="49" a="1"/>
  <c r="H458" i="49" s="1"/>
  <c r="G458" i="49" a="1"/>
  <c r="G458" i="49" s="1"/>
  <c r="F458" i="49" a="1"/>
  <c r="F458" i="49" s="1"/>
  <c r="E458" i="49" a="1"/>
  <c r="E458" i="49" s="1"/>
  <c r="D458" i="49" a="1"/>
  <c r="D458" i="49" s="1"/>
  <c r="M457" i="49" a="1"/>
  <c r="M457" i="49" s="1"/>
  <c r="L457" i="49" a="1"/>
  <c r="L457" i="49" s="1"/>
  <c r="K457" i="49" a="1"/>
  <c r="K457" i="49" s="1"/>
  <c r="J457" i="49" a="1"/>
  <c r="J457" i="49" s="1"/>
  <c r="I457" i="49" a="1"/>
  <c r="I457" i="49" s="1"/>
  <c r="H457" i="49" a="1"/>
  <c r="H457" i="49" s="1"/>
  <c r="G457" i="49" a="1"/>
  <c r="G457" i="49" s="1"/>
  <c r="F457" i="49" a="1"/>
  <c r="F457" i="49" s="1"/>
  <c r="E457" i="49" a="1"/>
  <c r="E457" i="49" s="1"/>
  <c r="D457" i="49" a="1"/>
  <c r="D457" i="49" s="1"/>
  <c r="M456" i="49" a="1"/>
  <c r="M456" i="49" s="1"/>
  <c r="L456" i="49" a="1"/>
  <c r="L456" i="49" s="1"/>
  <c r="K456" i="49" a="1"/>
  <c r="K456" i="49" s="1"/>
  <c r="J456" i="49" a="1"/>
  <c r="J456" i="49" s="1"/>
  <c r="I456" i="49" a="1"/>
  <c r="I456" i="49" s="1"/>
  <c r="H456" i="49" a="1"/>
  <c r="H456" i="49" s="1"/>
  <c r="G456" i="49" a="1"/>
  <c r="G456" i="49" s="1"/>
  <c r="F456" i="49" a="1"/>
  <c r="F456" i="49" s="1"/>
  <c r="E456" i="49" a="1"/>
  <c r="E456" i="49" s="1"/>
  <c r="D456" i="49" a="1"/>
  <c r="D456" i="49" s="1"/>
  <c r="M454" i="49" a="1"/>
  <c r="M454" i="49" s="1"/>
  <c r="L454" i="49" a="1"/>
  <c r="L454" i="49" s="1"/>
  <c r="K454" i="49" a="1"/>
  <c r="K454" i="49" s="1"/>
  <c r="J454" i="49" a="1"/>
  <c r="J454" i="49" s="1"/>
  <c r="I454" i="49" a="1"/>
  <c r="I454" i="49" s="1"/>
  <c r="H454" i="49" a="1"/>
  <c r="H454" i="49" s="1"/>
  <c r="G454" i="49" a="1"/>
  <c r="G454" i="49" s="1"/>
  <c r="F454" i="49" a="1"/>
  <c r="F454" i="49" s="1"/>
  <c r="E454" i="49" a="1"/>
  <c r="E454" i="49" s="1"/>
  <c r="D454" i="49" a="1"/>
  <c r="D454" i="49" s="1"/>
  <c r="M453" i="49" a="1"/>
  <c r="M453" i="49" s="1"/>
  <c r="L453" i="49" a="1"/>
  <c r="L453" i="49" s="1"/>
  <c r="K453" i="49" a="1"/>
  <c r="K453" i="49" s="1"/>
  <c r="J453" i="49" a="1"/>
  <c r="J453" i="49" s="1"/>
  <c r="I453" i="49" a="1"/>
  <c r="I453" i="49" s="1"/>
  <c r="H453" i="49" a="1"/>
  <c r="H453" i="49" s="1"/>
  <c r="G453" i="49" a="1"/>
  <c r="G453" i="49" s="1"/>
  <c r="F453" i="49" a="1"/>
  <c r="F453" i="49" s="1"/>
  <c r="E453" i="49" a="1"/>
  <c r="E453" i="49" s="1"/>
  <c r="D453" i="49" a="1"/>
  <c r="D453" i="49" s="1"/>
  <c r="M452" i="49" a="1"/>
  <c r="M452" i="49" s="1"/>
  <c r="L452" i="49" a="1"/>
  <c r="L452" i="49" s="1"/>
  <c r="K452" i="49" a="1"/>
  <c r="K452" i="49" s="1"/>
  <c r="J452" i="49" a="1"/>
  <c r="J452" i="49" s="1"/>
  <c r="I452" i="49" a="1"/>
  <c r="I452" i="49" s="1"/>
  <c r="H452" i="49" a="1"/>
  <c r="H452" i="49" s="1"/>
  <c r="G452" i="49" a="1"/>
  <c r="G452" i="49" s="1"/>
  <c r="F452" i="49" a="1"/>
  <c r="F452" i="49" s="1"/>
  <c r="E452" i="49" a="1"/>
  <c r="E452" i="49" s="1"/>
  <c r="D452" i="49" a="1"/>
  <c r="D452" i="49" s="1"/>
  <c r="M450" i="49" a="1"/>
  <c r="M450" i="49" s="1"/>
  <c r="L450" i="49" a="1"/>
  <c r="L450" i="49" s="1"/>
  <c r="K450" i="49" a="1"/>
  <c r="K450" i="49" s="1"/>
  <c r="J450" i="49" a="1"/>
  <c r="J450" i="49" s="1"/>
  <c r="I450" i="49" a="1"/>
  <c r="I450" i="49" s="1"/>
  <c r="H450" i="49" a="1"/>
  <c r="H450" i="49" s="1"/>
  <c r="G450" i="49" a="1"/>
  <c r="G450" i="49" s="1"/>
  <c r="F450" i="49" a="1"/>
  <c r="F450" i="49" s="1"/>
  <c r="E450" i="49" a="1"/>
  <c r="E450" i="49" s="1"/>
  <c r="D450" i="49" a="1"/>
  <c r="D450" i="49" s="1"/>
  <c r="M449" i="49" a="1"/>
  <c r="M449" i="49" s="1"/>
  <c r="L449" i="49" a="1"/>
  <c r="L449" i="49" s="1"/>
  <c r="K449" i="49" a="1"/>
  <c r="K449" i="49" s="1"/>
  <c r="J449" i="49" a="1"/>
  <c r="J449" i="49" s="1"/>
  <c r="I449" i="49" a="1"/>
  <c r="I449" i="49" s="1"/>
  <c r="H449" i="49" a="1"/>
  <c r="H449" i="49" s="1"/>
  <c r="G449" i="49" a="1"/>
  <c r="G449" i="49" s="1"/>
  <c r="F449" i="49" a="1"/>
  <c r="F449" i="49" s="1"/>
  <c r="E449" i="49" a="1"/>
  <c r="E449" i="49" s="1"/>
  <c r="D449" i="49" a="1"/>
  <c r="D449" i="49" s="1"/>
  <c r="M448" i="49" a="1"/>
  <c r="M448" i="49" s="1"/>
  <c r="L448" i="49" a="1"/>
  <c r="L448" i="49" s="1"/>
  <c r="K448" i="49" a="1"/>
  <c r="K448" i="49" s="1"/>
  <c r="J448" i="49" a="1"/>
  <c r="J448" i="49" s="1"/>
  <c r="I448" i="49" a="1"/>
  <c r="I448" i="49" s="1"/>
  <c r="H448" i="49" a="1"/>
  <c r="H448" i="49" s="1"/>
  <c r="G448" i="49" a="1"/>
  <c r="G448" i="49" s="1"/>
  <c r="F448" i="49" a="1"/>
  <c r="F448" i="49" s="1"/>
  <c r="E448" i="49" a="1"/>
  <c r="E448" i="49" s="1"/>
  <c r="D448" i="49" a="1"/>
  <c r="D448" i="49" s="1"/>
  <c r="M446" i="49" a="1"/>
  <c r="M446" i="49" s="1"/>
  <c r="L446" i="49" a="1"/>
  <c r="L446" i="49" s="1"/>
  <c r="K446" i="49" a="1"/>
  <c r="K446" i="49" s="1"/>
  <c r="J446" i="49" a="1"/>
  <c r="J446" i="49" s="1"/>
  <c r="I446" i="49" a="1"/>
  <c r="I446" i="49" s="1"/>
  <c r="H446" i="49" a="1"/>
  <c r="H446" i="49" s="1"/>
  <c r="G446" i="49" a="1"/>
  <c r="G446" i="49" s="1"/>
  <c r="F446" i="49" a="1"/>
  <c r="F446" i="49" s="1"/>
  <c r="E446" i="49" a="1"/>
  <c r="E446" i="49" s="1"/>
  <c r="D446" i="49" a="1"/>
  <c r="D446" i="49" s="1"/>
  <c r="M445" i="49" a="1"/>
  <c r="M445" i="49" s="1"/>
  <c r="L445" i="49" a="1"/>
  <c r="L445" i="49" s="1"/>
  <c r="K445" i="49" a="1"/>
  <c r="K445" i="49" s="1"/>
  <c r="J445" i="49" a="1"/>
  <c r="J445" i="49" s="1"/>
  <c r="I445" i="49" a="1"/>
  <c r="I445" i="49" s="1"/>
  <c r="H445" i="49" a="1"/>
  <c r="H445" i="49" s="1"/>
  <c r="G445" i="49" a="1"/>
  <c r="G445" i="49" s="1"/>
  <c r="F445" i="49" a="1"/>
  <c r="F445" i="49" s="1"/>
  <c r="E445" i="49" a="1"/>
  <c r="E445" i="49" s="1"/>
  <c r="D445" i="49" a="1"/>
  <c r="D445" i="49" s="1"/>
  <c r="M444" i="49" a="1"/>
  <c r="M444" i="49" s="1"/>
  <c r="L444" i="49" a="1"/>
  <c r="L444" i="49" s="1"/>
  <c r="K444" i="49" a="1"/>
  <c r="K444" i="49" s="1"/>
  <c r="J444" i="49" a="1"/>
  <c r="J444" i="49" s="1"/>
  <c r="I444" i="49" a="1"/>
  <c r="I444" i="49" s="1"/>
  <c r="H444" i="49" a="1"/>
  <c r="H444" i="49" s="1"/>
  <c r="G444" i="49" a="1"/>
  <c r="G444" i="49" s="1"/>
  <c r="F444" i="49" a="1"/>
  <c r="F444" i="49" s="1"/>
  <c r="E444" i="49" a="1"/>
  <c r="E444" i="49" s="1"/>
  <c r="D444" i="49" a="1"/>
  <c r="D444" i="49" s="1"/>
  <c r="M442" i="49" a="1"/>
  <c r="M442" i="49" s="1"/>
  <c r="L442" i="49" a="1"/>
  <c r="L442" i="49" s="1"/>
  <c r="K442" i="49" a="1"/>
  <c r="K442" i="49" s="1"/>
  <c r="J442" i="49" a="1"/>
  <c r="J442" i="49" s="1"/>
  <c r="I442" i="49" a="1"/>
  <c r="I442" i="49" s="1"/>
  <c r="H442" i="49" a="1"/>
  <c r="H442" i="49" s="1"/>
  <c r="G442" i="49" a="1"/>
  <c r="G442" i="49" s="1"/>
  <c r="F442" i="49" a="1"/>
  <c r="F442" i="49" s="1"/>
  <c r="E442" i="49" a="1"/>
  <c r="E442" i="49" s="1"/>
  <c r="D442" i="49" a="1"/>
  <c r="D442" i="49" s="1"/>
  <c r="M441" i="49" a="1"/>
  <c r="M441" i="49" s="1"/>
  <c r="L441" i="49" a="1"/>
  <c r="L441" i="49" s="1"/>
  <c r="K441" i="49" a="1"/>
  <c r="K441" i="49" s="1"/>
  <c r="J441" i="49" a="1"/>
  <c r="J441" i="49" s="1"/>
  <c r="I441" i="49" a="1"/>
  <c r="I441" i="49" s="1"/>
  <c r="H441" i="49" a="1"/>
  <c r="H441" i="49" s="1"/>
  <c r="G441" i="49" a="1"/>
  <c r="G441" i="49" s="1"/>
  <c r="F441" i="49" a="1"/>
  <c r="F441" i="49" s="1"/>
  <c r="E441" i="49" a="1"/>
  <c r="E441" i="49" s="1"/>
  <c r="D441" i="49" a="1"/>
  <c r="D441" i="49" s="1"/>
  <c r="M440" i="49" a="1"/>
  <c r="M440" i="49" s="1"/>
  <c r="L440" i="49" a="1"/>
  <c r="L440" i="49" s="1"/>
  <c r="K440" i="49" a="1"/>
  <c r="K440" i="49" s="1"/>
  <c r="J440" i="49" a="1"/>
  <c r="J440" i="49" s="1"/>
  <c r="I440" i="49" a="1"/>
  <c r="I440" i="49" s="1"/>
  <c r="H440" i="49" a="1"/>
  <c r="H440" i="49" s="1"/>
  <c r="G440" i="49" a="1"/>
  <c r="G440" i="49" s="1"/>
  <c r="F440" i="49" a="1"/>
  <c r="F440" i="49" s="1"/>
  <c r="E440" i="49" a="1"/>
  <c r="E440" i="49" s="1"/>
  <c r="D440" i="49" a="1"/>
  <c r="D440" i="49" s="1"/>
  <c r="M438" i="49" a="1"/>
  <c r="M438" i="49" s="1"/>
  <c r="L438" i="49" a="1"/>
  <c r="L438" i="49" s="1"/>
  <c r="K438" i="49" a="1"/>
  <c r="K438" i="49" s="1"/>
  <c r="J438" i="49" a="1"/>
  <c r="J438" i="49" s="1"/>
  <c r="I438" i="49" a="1"/>
  <c r="I438" i="49" s="1"/>
  <c r="H438" i="49" a="1"/>
  <c r="H438" i="49" s="1"/>
  <c r="G438" i="49" a="1"/>
  <c r="G438" i="49" s="1"/>
  <c r="F438" i="49" a="1"/>
  <c r="F438" i="49" s="1"/>
  <c r="E438" i="49" a="1"/>
  <c r="E438" i="49" s="1"/>
  <c r="D438" i="49" a="1"/>
  <c r="D438" i="49" s="1"/>
  <c r="M437" i="49" a="1"/>
  <c r="M437" i="49" s="1"/>
  <c r="L437" i="49" a="1"/>
  <c r="L437" i="49" s="1"/>
  <c r="K437" i="49" a="1"/>
  <c r="K437" i="49" s="1"/>
  <c r="J437" i="49" a="1"/>
  <c r="J437" i="49" s="1"/>
  <c r="I437" i="49" a="1"/>
  <c r="I437" i="49" s="1"/>
  <c r="H437" i="49" a="1"/>
  <c r="H437" i="49" s="1"/>
  <c r="G437" i="49" a="1"/>
  <c r="G437" i="49" s="1"/>
  <c r="F437" i="49" a="1"/>
  <c r="F437" i="49" s="1"/>
  <c r="E437" i="49" a="1"/>
  <c r="E437" i="49" s="1"/>
  <c r="D437" i="49" a="1"/>
  <c r="D437" i="49" s="1"/>
  <c r="M436" i="49" a="1"/>
  <c r="M436" i="49" s="1"/>
  <c r="L436" i="49" a="1"/>
  <c r="L436" i="49" s="1"/>
  <c r="K436" i="49" a="1"/>
  <c r="K436" i="49" s="1"/>
  <c r="J436" i="49" a="1"/>
  <c r="J436" i="49" s="1"/>
  <c r="I436" i="49" a="1"/>
  <c r="I436" i="49" s="1"/>
  <c r="H436" i="49" a="1"/>
  <c r="H436" i="49" s="1"/>
  <c r="G436" i="49" a="1"/>
  <c r="G436" i="49" s="1"/>
  <c r="F436" i="49" a="1"/>
  <c r="F436" i="49" s="1"/>
  <c r="E436" i="49" a="1"/>
  <c r="E436" i="49" s="1"/>
  <c r="D436" i="49" a="1"/>
  <c r="D436" i="49" s="1"/>
  <c r="M434" i="49" a="1"/>
  <c r="M434" i="49" s="1"/>
  <c r="L434" i="49" a="1"/>
  <c r="L434" i="49" s="1"/>
  <c r="K434" i="49" a="1"/>
  <c r="K434" i="49" s="1"/>
  <c r="J434" i="49" a="1"/>
  <c r="J434" i="49" s="1"/>
  <c r="I434" i="49" a="1"/>
  <c r="I434" i="49" s="1"/>
  <c r="H434" i="49" a="1"/>
  <c r="H434" i="49" s="1"/>
  <c r="G434" i="49" a="1"/>
  <c r="G434" i="49" s="1"/>
  <c r="F434" i="49" a="1"/>
  <c r="F434" i="49" s="1"/>
  <c r="E434" i="49" a="1"/>
  <c r="E434" i="49" s="1"/>
  <c r="D434" i="49" a="1"/>
  <c r="D434" i="49" s="1"/>
  <c r="M433" i="49" a="1"/>
  <c r="M433" i="49" s="1"/>
  <c r="L433" i="49" a="1"/>
  <c r="L433" i="49" s="1"/>
  <c r="K433" i="49" a="1"/>
  <c r="K433" i="49" s="1"/>
  <c r="J433" i="49" a="1"/>
  <c r="J433" i="49" s="1"/>
  <c r="I433" i="49" a="1"/>
  <c r="I433" i="49" s="1"/>
  <c r="H433" i="49" a="1"/>
  <c r="H433" i="49" s="1"/>
  <c r="G433" i="49" a="1"/>
  <c r="G433" i="49" s="1"/>
  <c r="F433" i="49" a="1"/>
  <c r="F433" i="49" s="1"/>
  <c r="E433" i="49" a="1"/>
  <c r="E433" i="49" s="1"/>
  <c r="D433" i="49" a="1"/>
  <c r="D433" i="49" s="1"/>
  <c r="M432" i="49" a="1"/>
  <c r="M432" i="49" s="1"/>
  <c r="L432" i="49" a="1"/>
  <c r="L432" i="49" s="1"/>
  <c r="K432" i="49" a="1"/>
  <c r="K432" i="49" s="1"/>
  <c r="J432" i="49" a="1"/>
  <c r="J432" i="49" s="1"/>
  <c r="I432" i="49" a="1"/>
  <c r="I432" i="49" s="1"/>
  <c r="H432" i="49" a="1"/>
  <c r="H432" i="49" s="1"/>
  <c r="G432" i="49" a="1"/>
  <c r="G432" i="49" s="1"/>
  <c r="F432" i="49" a="1"/>
  <c r="F432" i="49" s="1"/>
  <c r="E432" i="49" a="1"/>
  <c r="E432" i="49" s="1"/>
  <c r="D432" i="49" a="1"/>
  <c r="D432" i="49" s="1"/>
  <c r="M430" i="49" a="1"/>
  <c r="M430" i="49" s="1"/>
  <c r="L430" i="49" a="1"/>
  <c r="L430" i="49" s="1"/>
  <c r="K430" i="49" a="1"/>
  <c r="K430" i="49" s="1"/>
  <c r="J430" i="49" a="1"/>
  <c r="J430" i="49" s="1"/>
  <c r="I430" i="49" a="1"/>
  <c r="I430" i="49" s="1"/>
  <c r="H430" i="49" a="1"/>
  <c r="H430" i="49" s="1"/>
  <c r="G430" i="49" a="1"/>
  <c r="G430" i="49" s="1"/>
  <c r="F430" i="49" a="1"/>
  <c r="F430" i="49" s="1"/>
  <c r="E430" i="49" a="1"/>
  <c r="E430" i="49" s="1"/>
  <c r="D430" i="49" a="1"/>
  <c r="D430" i="49" s="1"/>
  <c r="M429" i="49" a="1"/>
  <c r="M429" i="49" s="1"/>
  <c r="L429" i="49" a="1"/>
  <c r="L429" i="49" s="1"/>
  <c r="K429" i="49" a="1"/>
  <c r="K429" i="49" s="1"/>
  <c r="J429" i="49" a="1"/>
  <c r="J429" i="49" s="1"/>
  <c r="I429" i="49" a="1"/>
  <c r="I429" i="49" s="1"/>
  <c r="H429" i="49" a="1"/>
  <c r="H429" i="49" s="1"/>
  <c r="G429" i="49" a="1"/>
  <c r="G429" i="49" s="1"/>
  <c r="F429" i="49" a="1"/>
  <c r="F429" i="49" s="1"/>
  <c r="E429" i="49" a="1"/>
  <c r="E429" i="49" s="1"/>
  <c r="D429" i="49" a="1"/>
  <c r="D429" i="49" s="1"/>
  <c r="M428" i="49" a="1"/>
  <c r="M428" i="49" s="1"/>
  <c r="L428" i="49" a="1"/>
  <c r="L428" i="49" s="1"/>
  <c r="K428" i="49" a="1"/>
  <c r="K428" i="49" s="1"/>
  <c r="J428" i="49" a="1"/>
  <c r="J428" i="49" s="1"/>
  <c r="I428" i="49" a="1"/>
  <c r="I428" i="49" s="1"/>
  <c r="H428" i="49" a="1"/>
  <c r="H428" i="49" s="1"/>
  <c r="G428" i="49" a="1"/>
  <c r="G428" i="49" s="1"/>
  <c r="F428" i="49" a="1"/>
  <c r="F428" i="49" s="1"/>
  <c r="E428" i="49" a="1"/>
  <c r="E428" i="49" s="1"/>
  <c r="D428" i="49" a="1"/>
  <c r="D428" i="49" s="1"/>
  <c r="M426" i="49" a="1"/>
  <c r="M426" i="49" s="1"/>
  <c r="L426" i="49" a="1"/>
  <c r="L426" i="49" s="1"/>
  <c r="K426" i="49" a="1"/>
  <c r="K426" i="49" s="1"/>
  <c r="J426" i="49" a="1"/>
  <c r="J426" i="49" s="1"/>
  <c r="I426" i="49" a="1"/>
  <c r="I426" i="49" s="1"/>
  <c r="H426" i="49" a="1"/>
  <c r="H426" i="49" s="1"/>
  <c r="G426" i="49" a="1"/>
  <c r="G426" i="49" s="1"/>
  <c r="F426" i="49" a="1"/>
  <c r="F426" i="49" s="1"/>
  <c r="E426" i="49" a="1"/>
  <c r="E426" i="49" s="1"/>
  <c r="D426" i="49" a="1"/>
  <c r="D426" i="49" s="1"/>
  <c r="M425" i="49" a="1"/>
  <c r="M425" i="49" s="1"/>
  <c r="L425" i="49" a="1"/>
  <c r="L425" i="49" s="1"/>
  <c r="K425" i="49" a="1"/>
  <c r="K425" i="49" s="1"/>
  <c r="J425" i="49" a="1"/>
  <c r="J425" i="49" s="1"/>
  <c r="I425" i="49" a="1"/>
  <c r="I425" i="49" s="1"/>
  <c r="H425" i="49" a="1"/>
  <c r="H425" i="49" s="1"/>
  <c r="G425" i="49" a="1"/>
  <c r="G425" i="49" s="1"/>
  <c r="F425" i="49" a="1"/>
  <c r="F425" i="49" s="1"/>
  <c r="E425" i="49" a="1"/>
  <c r="E425" i="49" s="1"/>
  <c r="D425" i="49" a="1"/>
  <c r="D425" i="49" s="1"/>
  <c r="M424" i="49" a="1"/>
  <c r="M424" i="49" s="1"/>
  <c r="L424" i="49" a="1"/>
  <c r="L424" i="49" s="1"/>
  <c r="K424" i="49" a="1"/>
  <c r="K424" i="49" s="1"/>
  <c r="J424" i="49" a="1"/>
  <c r="J424" i="49" s="1"/>
  <c r="I424" i="49" a="1"/>
  <c r="I424" i="49" s="1"/>
  <c r="H424" i="49" a="1"/>
  <c r="H424" i="49" s="1"/>
  <c r="G424" i="49" a="1"/>
  <c r="G424" i="49" s="1"/>
  <c r="F424" i="49" a="1"/>
  <c r="F424" i="49" s="1"/>
  <c r="E424" i="49" a="1"/>
  <c r="E424" i="49" s="1"/>
  <c r="D424" i="49" a="1"/>
  <c r="D424" i="49" s="1"/>
  <c r="M422" i="49" a="1"/>
  <c r="M422" i="49" s="1"/>
  <c r="L422" i="49" a="1"/>
  <c r="L422" i="49" s="1"/>
  <c r="K422" i="49" a="1"/>
  <c r="K422" i="49" s="1"/>
  <c r="J422" i="49" a="1"/>
  <c r="J422" i="49" s="1"/>
  <c r="I422" i="49" a="1"/>
  <c r="I422" i="49" s="1"/>
  <c r="H422" i="49" a="1"/>
  <c r="H422" i="49" s="1"/>
  <c r="G422" i="49" a="1"/>
  <c r="G422" i="49" s="1"/>
  <c r="F422" i="49" a="1"/>
  <c r="F422" i="49" s="1"/>
  <c r="E422" i="49" a="1"/>
  <c r="E422" i="49" s="1"/>
  <c r="D422" i="49" a="1"/>
  <c r="D422" i="49" s="1"/>
  <c r="M421" i="49" a="1"/>
  <c r="M421" i="49" s="1"/>
  <c r="L421" i="49" a="1"/>
  <c r="L421" i="49" s="1"/>
  <c r="K421" i="49" a="1"/>
  <c r="K421" i="49" s="1"/>
  <c r="J421" i="49" a="1"/>
  <c r="J421" i="49" s="1"/>
  <c r="I421" i="49" a="1"/>
  <c r="I421" i="49" s="1"/>
  <c r="H421" i="49" a="1"/>
  <c r="H421" i="49" s="1"/>
  <c r="G421" i="49" a="1"/>
  <c r="G421" i="49" s="1"/>
  <c r="F421" i="49" a="1"/>
  <c r="F421" i="49" s="1"/>
  <c r="E421" i="49" a="1"/>
  <c r="E421" i="49" s="1"/>
  <c r="D421" i="49" a="1"/>
  <c r="D421" i="49" s="1"/>
  <c r="M420" i="49" a="1"/>
  <c r="M420" i="49" s="1"/>
  <c r="L420" i="49" a="1"/>
  <c r="L420" i="49" s="1"/>
  <c r="K420" i="49" a="1"/>
  <c r="K420" i="49" s="1"/>
  <c r="J420" i="49" a="1"/>
  <c r="J420" i="49" s="1"/>
  <c r="I420" i="49" a="1"/>
  <c r="I420" i="49" s="1"/>
  <c r="H420" i="49" a="1"/>
  <c r="H420" i="49" s="1"/>
  <c r="G420" i="49" a="1"/>
  <c r="G420" i="49" s="1"/>
  <c r="F420" i="49" a="1"/>
  <c r="F420" i="49" s="1"/>
  <c r="E420" i="49" a="1"/>
  <c r="E420" i="49" s="1"/>
  <c r="D420" i="49" a="1"/>
  <c r="D420" i="49" s="1"/>
  <c r="M418" i="49" a="1"/>
  <c r="M418" i="49" s="1"/>
  <c r="L418" i="49" a="1"/>
  <c r="L418" i="49" s="1"/>
  <c r="K418" i="49" a="1"/>
  <c r="K418" i="49" s="1"/>
  <c r="J418" i="49" a="1"/>
  <c r="J418" i="49" s="1"/>
  <c r="I418" i="49" a="1"/>
  <c r="I418" i="49" s="1"/>
  <c r="H418" i="49" a="1"/>
  <c r="H418" i="49" s="1"/>
  <c r="G418" i="49" a="1"/>
  <c r="G418" i="49" s="1"/>
  <c r="F418" i="49" a="1"/>
  <c r="F418" i="49" s="1"/>
  <c r="E418" i="49" a="1"/>
  <c r="E418" i="49" s="1"/>
  <c r="D418" i="49" a="1"/>
  <c r="D418" i="49" s="1"/>
  <c r="M417" i="49" a="1"/>
  <c r="M417" i="49" s="1"/>
  <c r="L417" i="49" a="1"/>
  <c r="L417" i="49" s="1"/>
  <c r="K417" i="49" a="1"/>
  <c r="K417" i="49" s="1"/>
  <c r="J417" i="49" a="1"/>
  <c r="J417" i="49" s="1"/>
  <c r="I417" i="49" a="1"/>
  <c r="I417" i="49" s="1"/>
  <c r="H417" i="49" a="1"/>
  <c r="H417" i="49" s="1"/>
  <c r="G417" i="49" a="1"/>
  <c r="G417" i="49" s="1"/>
  <c r="F417" i="49" a="1"/>
  <c r="F417" i="49" s="1"/>
  <c r="E417" i="49" a="1"/>
  <c r="E417" i="49" s="1"/>
  <c r="D417" i="49" a="1"/>
  <c r="D417" i="49" s="1"/>
  <c r="M416" i="49" a="1"/>
  <c r="M416" i="49" s="1"/>
  <c r="L416" i="49" a="1"/>
  <c r="L416" i="49" s="1"/>
  <c r="K416" i="49" a="1"/>
  <c r="K416" i="49" s="1"/>
  <c r="J416" i="49" a="1"/>
  <c r="J416" i="49" s="1"/>
  <c r="I416" i="49" a="1"/>
  <c r="I416" i="49" s="1"/>
  <c r="H416" i="49" a="1"/>
  <c r="H416" i="49" s="1"/>
  <c r="G416" i="49" a="1"/>
  <c r="G416" i="49" s="1"/>
  <c r="F416" i="49" a="1"/>
  <c r="F416" i="49" s="1"/>
  <c r="E416" i="49" a="1"/>
  <c r="E416" i="49" s="1"/>
  <c r="D416" i="49" a="1"/>
  <c r="D416" i="49" s="1"/>
  <c r="M414" i="49" a="1"/>
  <c r="M414" i="49" s="1"/>
  <c r="L414" i="49" a="1"/>
  <c r="L414" i="49" s="1"/>
  <c r="K414" i="49" a="1"/>
  <c r="K414" i="49" s="1"/>
  <c r="J414" i="49" a="1"/>
  <c r="J414" i="49" s="1"/>
  <c r="I414" i="49" a="1"/>
  <c r="I414" i="49" s="1"/>
  <c r="H414" i="49" a="1"/>
  <c r="H414" i="49" s="1"/>
  <c r="G414" i="49" a="1"/>
  <c r="G414" i="49" s="1"/>
  <c r="F414" i="49" a="1"/>
  <c r="F414" i="49" s="1"/>
  <c r="E414" i="49" a="1"/>
  <c r="E414" i="49" s="1"/>
  <c r="D414" i="49" a="1"/>
  <c r="D414" i="49" s="1"/>
  <c r="M413" i="49" a="1"/>
  <c r="M413" i="49" s="1"/>
  <c r="L413" i="49" a="1"/>
  <c r="L413" i="49" s="1"/>
  <c r="K413" i="49" a="1"/>
  <c r="K413" i="49" s="1"/>
  <c r="J413" i="49" a="1"/>
  <c r="J413" i="49" s="1"/>
  <c r="I413" i="49" a="1"/>
  <c r="I413" i="49" s="1"/>
  <c r="H413" i="49" a="1"/>
  <c r="H413" i="49" s="1"/>
  <c r="G413" i="49" a="1"/>
  <c r="G413" i="49" s="1"/>
  <c r="F413" i="49" a="1"/>
  <c r="F413" i="49" s="1"/>
  <c r="E413" i="49" a="1"/>
  <c r="E413" i="49" s="1"/>
  <c r="D413" i="49" a="1"/>
  <c r="D413" i="49" s="1"/>
  <c r="M412" i="49" a="1"/>
  <c r="M412" i="49" s="1"/>
  <c r="L412" i="49" a="1"/>
  <c r="L412" i="49" s="1"/>
  <c r="K412" i="49" a="1"/>
  <c r="K412" i="49" s="1"/>
  <c r="J412" i="49" a="1"/>
  <c r="J412" i="49" s="1"/>
  <c r="I412" i="49" a="1"/>
  <c r="I412" i="49" s="1"/>
  <c r="H412" i="49" a="1"/>
  <c r="H412" i="49" s="1"/>
  <c r="G412" i="49" a="1"/>
  <c r="G412" i="49" s="1"/>
  <c r="F412" i="49" a="1"/>
  <c r="F412" i="49" s="1"/>
  <c r="E412" i="49" a="1"/>
  <c r="E412" i="49" s="1"/>
  <c r="D412" i="49" a="1"/>
  <c r="D412" i="49" s="1"/>
  <c r="M410" i="49" a="1"/>
  <c r="M410" i="49" s="1"/>
  <c r="L410" i="49" a="1"/>
  <c r="L410" i="49" s="1"/>
  <c r="K410" i="49" a="1"/>
  <c r="K410" i="49" s="1"/>
  <c r="J410" i="49" a="1"/>
  <c r="J410" i="49" s="1"/>
  <c r="I410" i="49" a="1"/>
  <c r="I410" i="49" s="1"/>
  <c r="H410" i="49" a="1"/>
  <c r="H410" i="49" s="1"/>
  <c r="G410" i="49" a="1"/>
  <c r="G410" i="49" s="1"/>
  <c r="F410" i="49" a="1"/>
  <c r="F410" i="49" s="1"/>
  <c r="E410" i="49" a="1"/>
  <c r="E410" i="49" s="1"/>
  <c r="D410" i="49" a="1"/>
  <c r="D410" i="49" s="1"/>
  <c r="M409" i="49" a="1"/>
  <c r="M409" i="49" s="1"/>
  <c r="L409" i="49" a="1"/>
  <c r="L409" i="49" s="1"/>
  <c r="K409" i="49" a="1"/>
  <c r="K409" i="49" s="1"/>
  <c r="J409" i="49" a="1"/>
  <c r="J409" i="49" s="1"/>
  <c r="I409" i="49" a="1"/>
  <c r="I409" i="49" s="1"/>
  <c r="H409" i="49" a="1"/>
  <c r="H409" i="49" s="1"/>
  <c r="G409" i="49" a="1"/>
  <c r="G409" i="49" s="1"/>
  <c r="F409" i="49" a="1"/>
  <c r="F409" i="49" s="1"/>
  <c r="E409" i="49" a="1"/>
  <c r="E409" i="49" s="1"/>
  <c r="D409" i="49" a="1"/>
  <c r="D409" i="49" s="1"/>
  <c r="M408" i="49" a="1"/>
  <c r="M408" i="49" s="1"/>
  <c r="L408" i="49" a="1"/>
  <c r="L408" i="49" s="1"/>
  <c r="K408" i="49" a="1"/>
  <c r="K408" i="49" s="1"/>
  <c r="J408" i="49" a="1"/>
  <c r="J408" i="49" s="1"/>
  <c r="I408" i="49" a="1"/>
  <c r="I408" i="49" s="1"/>
  <c r="H408" i="49" a="1"/>
  <c r="H408" i="49" s="1"/>
  <c r="G408" i="49" a="1"/>
  <c r="G408" i="49" s="1"/>
  <c r="F408" i="49" a="1"/>
  <c r="F408" i="49" s="1"/>
  <c r="E408" i="49" a="1"/>
  <c r="E408" i="49" s="1"/>
  <c r="D408" i="49" a="1"/>
  <c r="D408" i="49" s="1"/>
  <c r="M406" i="49" a="1"/>
  <c r="M406" i="49" s="1"/>
  <c r="L406" i="49" a="1"/>
  <c r="L406" i="49" s="1"/>
  <c r="K406" i="49" a="1"/>
  <c r="K406" i="49" s="1"/>
  <c r="J406" i="49" a="1"/>
  <c r="J406" i="49" s="1"/>
  <c r="I406" i="49" a="1"/>
  <c r="I406" i="49" s="1"/>
  <c r="H406" i="49" a="1"/>
  <c r="H406" i="49" s="1"/>
  <c r="G406" i="49" a="1"/>
  <c r="G406" i="49" s="1"/>
  <c r="F406" i="49" a="1"/>
  <c r="F406" i="49" s="1"/>
  <c r="E406" i="49" a="1"/>
  <c r="E406" i="49" s="1"/>
  <c r="D406" i="49" a="1"/>
  <c r="D406" i="49" s="1"/>
  <c r="M405" i="49" a="1"/>
  <c r="M405" i="49" s="1"/>
  <c r="L405" i="49" a="1"/>
  <c r="L405" i="49" s="1"/>
  <c r="K405" i="49" a="1"/>
  <c r="K405" i="49" s="1"/>
  <c r="J405" i="49" a="1"/>
  <c r="J405" i="49" s="1"/>
  <c r="I405" i="49" a="1"/>
  <c r="I405" i="49" s="1"/>
  <c r="H405" i="49" a="1"/>
  <c r="H405" i="49" s="1"/>
  <c r="G405" i="49" a="1"/>
  <c r="G405" i="49" s="1"/>
  <c r="F405" i="49" a="1"/>
  <c r="F405" i="49" s="1"/>
  <c r="E405" i="49" a="1"/>
  <c r="E405" i="49" s="1"/>
  <c r="D405" i="49" a="1"/>
  <c r="D405" i="49" s="1"/>
  <c r="M404" i="49" a="1"/>
  <c r="M404" i="49" s="1"/>
  <c r="L404" i="49" a="1"/>
  <c r="L404" i="49" s="1"/>
  <c r="K404" i="49" a="1"/>
  <c r="K404" i="49" s="1"/>
  <c r="J404" i="49" a="1"/>
  <c r="J404" i="49" s="1"/>
  <c r="I404" i="49" a="1"/>
  <c r="I404" i="49" s="1"/>
  <c r="H404" i="49" a="1"/>
  <c r="H404" i="49" s="1"/>
  <c r="G404" i="49" a="1"/>
  <c r="G404" i="49" s="1"/>
  <c r="F404" i="49" a="1"/>
  <c r="F404" i="49" s="1"/>
  <c r="E404" i="49" a="1"/>
  <c r="E404" i="49" s="1"/>
  <c r="D404" i="49" a="1"/>
  <c r="D404" i="49" s="1"/>
  <c r="M402" i="49" a="1"/>
  <c r="M402" i="49" s="1"/>
  <c r="L402" i="49" a="1"/>
  <c r="L402" i="49" s="1"/>
  <c r="K402" i="49" a="1"/>
  <c r="K402" i="49" s="1"/>
  <c r="J402" i="49" a="1"/>
  <c r="J402" i="49" s="1"/>
  <c r="I402" i="49" a="1"/>
  <c r="I402" i="49" s="1"/>
  <c r="H402" i="49" a="1"/>
  <c r="H402" i="49" s="1"/>
  <c r="G402" i="49" a="1"/>
  <c r="G402" i="49" s="1"/>
  <c r="F402" i="49" a="1"/>
  <c r="F402" i="49" s="1"/>
  <c r="E402" i="49" a="1"/>
  <c r="E402" i="49" s="1"/>
  <c r="D402" i="49" a="1"/>
  <c r="D402" i="49" s="1"/>
  <c r="M401" i="49" a="1"/>
  <c r="M401" i="49" s="1"/>
  <c r="L401" i="49" a="1"/>
  <c r="L401" i="49" s="1"/>
  <c r="K401" i="49" a="1"/>
  <c r="K401" i="49" s="1"/>
  <c r="J401" i="49" a="1"/>
  <c r="J401" i="49" s="1"/>
  <c r="I401" i="49" a="1"/>
  <c r="I401" i="49" s="1"/>
  <c r="H401" i="49" a="1"/>
  <c r="H401" i="49" s="1"/>
  <c r="G401" i="49" a="1"/>
  <c r="G401" i="49" s="1"/>
  <c r="F401" i="49" a="1"/>
  <c r="F401" i="49" s="1"/>
  <c r="E401" i="49" a="1"/>
  <c r="E401" i="49" s="1"/>
  <c r="D401" i="49" a="1"/>
  <c r="D401" i="49" s="1"/>
  <c r="M400" i="49" a="1"/>
  <c r="M400" i="49" s="1"/>
  <c r="L400" i="49" a="1"/>
  <c r="L400" i="49" s="1"/>
  <c r="K400" i="49" a="1"/>
  <c r="K400" i="49" s="1"/>
  <c r="J400" i="49" a="1"/>
  <c r="J400" i="49" s="1"/>
  <c r="I400" i="49" a="1"/>
  <c r="I400" i="49" s="1"/>
  <c r="H400" i="49" a="1"/>
  <c r="H400" i="49" s="1"/>
  <c r="G400" i="49" a="1"/>
  <c r="G400" i="49" s="1"/>
  <c r="F400" i="49" a="1"/>
  <c r="F400" i="49" s="1"/>
  <c r="E400" i="49" a="1"/>
  <c r="E400" i="49" s="1"/>
  <c r="D400" i="49" a="1"/>
  <c r="D400" i="49" s="1"/>
  <c r="M398" i="49" a="1"/>
  <c r="M398" i="49" s="1"/>
  <c r="L398" i="49" a="1"/>
  <c r="L398" i="49" s="1"/>
  <c r="K398" i="49" a="1"/>
  <c r="K398" i="49" s="1"/>
  <c r="J398" i="49" a="1"/>
  <c r="J398" i="49" s="1"/>
  <c r="I398" i="49" a="1"/>
  <c r="I398" i="49" s="1"/>
  <c r="H398" i="49" a="1"/>
  <c r="H398" i="49" s="1"/>
  <c r="G398" i="49" a="1"/>
  <c r="G398" i="49" s="1"/>
  <c r="F398" i="49" a="1"/>
  <c r="F398" i="49" s="1"/>
  <c r="E398" i="49" a="1"/>
  <c r="E398" i="49" s="1"/>
  <c r="D398" i="49" a="1"/>
  <c r="D398" i="49" s="1"/>
  <c r="M397" i="49" a="1"/>
  <c r="M397" i="49" s="1"/>
  <c r="L397" i="49" a="1"/>
  <c r="L397" i="49" s="1"/>
  <c r="K397" i="49" a="1"/>
  <c r="K397" i="49" s="1"/>
  <c r="J397" i="49" a="1"/>
  <c r="J397" i="49" s="1"/>
  <c r="I397" i="49" a="1"/>
  <c r="I397" i="49" s="1"/>
  <c r="H397" i="49" a="1"/>
  <c r="H397" i="49" s="1"/>
  <c r="G397" i="49" a="1"/>
  <c r="G397" i="49" s="1"/>
  <c r="F397" i="49" a="1"/>
  <c r="F397" i="49" s="1"/>
  <c r="E397" i="49" a="1"/>
  <c r="E397" i="49" s="1"/>
  <c r="D397" i="49" a="1"/>
  <c r="D397" i="49" s="1"/>
  <c r="M396" i="49" a="1"/>
  <c r="M396" i="49" s="1"/>
  <c r="L396" i="49" a="1"/>
  <c r="L396" i="49" s="1"/>
  <c r="K396" i="49" a="1"/>
  <c r="K396" i="49" s="1"/>
  <c r="J396" i="49" a="1"/>
  <c r="J396" i="49" s="1"/>
  <c r="I396" i="49" a="1"/>
  <c r="I396" i="49" s="1"/>
  <c r="H396" i="49" a="1"/>
  <c r="H396" i="49" s="1"/>
  <c r="G396" i="49" a="1"/>
  <c r="G396" i="49" s="1"/>
  <c r="F396" i="49" a="1"/>
  <c r="F396" i="49" s="1"/>
  <c r="E396" i="49" a="1"/>
  <c r="E396" i="49" s="1"/>
  <c r="D396" i="49" a="1"/>
  <c r="D396" i="49" s="1"/>
  <c r="M394" i="49" a="1"/>
  <c r="M394" i="49" s="1"/>
  <c r="L394" i="49" a="1"/>
  <c r="L394" i="49" s="1"/>
  <c r="K394" i="49" a="1"/>
  <c r="K394" i="49" s="1"/>
  <c r="J394" i="49" a="1"/>
  <c r="J394" i="49" s="1"/>
  <c r="I394" i="49" a="1"/>
  <c r="I394" i="49" s="1"/>
  <c r="H394" i="49" a="1"/>
  <c r="H394" i="49" s="1"/>
  <c r="G394" i="49" a="1"/>
  <c r="G394" i="49" s="1"/>
  <c r="F394" i="49" a="1"/>
  <c r="F394" i="49" s="1"/>
  <c r="E394" i="49" a="1"/>
  <c r="E394" i="49" s="1"/>
  <c r="D394" i="49" a="1"/>
  <c r="D394" i="49" s="1"/>
  <c r="M393" i="49" a="1"/>
  <c r="M393" i="49" s="1"/>
  <c r="L393" i="49" a="1"/>
  <c r="L393" i="49" s="1"/>
  <c r="K393" i="49" a="1"/>
  <c r="K393" i="49" s="1"/>
  <c r="J393" i="49" a="1"/>
  <c r="J393" i="49" s="1"/>
  <c r="I393" i="49" a="1"/>
  <c r="I393" i="49" s="1"/>
  <c r="H393" i="49" a="1"/>
  <c r="H393" i="49" s="1"/>
  <c r="G393" i="49" a="1"/>
  <c r="G393" i="49" s="1"/>
  <c r="F393" i="49" a="1"/>
  <c r="F393" i="49" s="1"/>
  <c r="E393" i="49" a="1"/>
  <c r="E393" i="49" s="1"/>
  <c r="D393" i="49" a="1"/>
  <c r="D393" i="49" s="1"/>
  <c r="M392" i="49" a="1"/>
  <c r="M392" i="49" s="1"/>
  <c r="L392" i="49" a="1"/>
  <c r="L392" i="49" s="1"/>
  <c r="K392" i="49" a="1"/>
  <c r="K392" i="49" s="1"/>
  <c r="J392" i="49" a="1"/>
  <c r="J392" i="49" s="1"/>
  <c r="I392" i="49" a="1"/>
  <c r="I392" i="49" s="1"/>
  <c r="H392" i="49" a="1"/>
  <c r="H392" i="49" s="1"/>
  <c r="G392" i="49" a="1"/>
  <c r="G392" i="49" s="1"/>
  <c r="F392" i="49" a="1"/>
  <c r="F392" i="49" s="1"/>
  <c r="E392" i="49" a="1"/>
  <c r="E392" i="49" s="1"/>
  <c r="D392" i="49" a="1"/>
  <c r="D392" i="49" s="1"/>
  <c r="M390" i="49" a="1"/>
  <c r="M390" i="49" s="1"/>
  <c r="L390" i="49" a="1"/>
  <c r="L390" i="49" s="1"/>
  <c r="K390" i="49" a="1"/>
  <c r="K390" i="49" s="1"/>
  <c r="J390" i="49" a="1"/>
  <c r="J390" i="49" s="1"/>
  <c r="I390" i="49" a="1"/>
  <c r="I390" i="49" s="1"/>
  <c r="H390" i="49" a="1"/>
  <c r="H390" i="49" s="1"/>
  <c r="G390" i="49" a="1"/>
  <c r="G390" i="49" s="1"/>
  <c r="F390" i="49" a="1"/>
  <c r="F390" i="49" s="1"/>
  <c r="E390" i="49" a="1"/>
  <c r="E390" i="49" s="1"/>
  <c r="D390" i="49" a="1"/>
  <c r="D390" i="49" s="1"/>
  <c r="M389" i="49" a="1"/>
  <c r="M389" i="49" s="1"/>
  <c r="L389" i="49" a="1"/>
  <c r="L389" i="49" s="1"/>
  <c r="K389" i="49" a="1"/>
  <c r="K389" i="49" s="1"/>
  <c r="J389" i="49" a="1"/>
  <c r="J389" i="49" s="1"/>
  <c r="I389" i="49" a="1"/>
  <c r="I389" i="49" s="1"/>
  <c r="H389" i="49" a="1"/>
  <c r="H389" i="49" s="1"/>
  <c r="G389" i="49" a="1"/>
  <c r="G389" i="49" s="1"/>
  <c r="F389" i="49" a="1"/>
  <c r="F389" i="49" s="1"/>
  <c r="E389" i="49" a="1"/>
  <c r="E389" i="49" s="1"/>
  <c r="D389" i="49" a="1"/>
  <c r="D389" i="49" s="1"/>
  <c r="M388" i="49" a="1"/>
  <c r="M388" i="49" s="1"/>
  <c r="L388" i="49" a="1"/>
  <c r="L388" i="49" s="1"/>
  <c r="K388" i="49" a="1"/>
  <c r="K388" i="49" s="1"/>
  <c r="J388" i="49" a="1"/>
  <c r="J388" i="49" s="1"/>
  <c r="I388" i="49" a="1"/>
  <c r="I388" i="49" s="1"/>
  <c r="H388" i="49" a="1"/>
  <c r="H388" i="49" s="1"/>
  <c r="G388" i="49" a="1"/>
  <c r="G388" i="49" s="1"/>
  <c r="F388" i="49" a="1"/>
  <c r="F388" i="49" s="1"/>
  <c r="E388" i="49" a="1"/>
  <c r="E388" i="49" s="1"/>
  <c r="D388" i="49" a="1"/>
  <c r="D388" i="49" s="1"/>
  <c r="M386" i="49" a="1"/>
  <c r="M386" i="49" s="1"/>
  <c r="L386" i="49" a="1"/>
  <c r="L386" i="49" s="1"/>
  <c r="K386" i="49" a="1"/>
  <c r="K386" i="49" s="1"/>
  <c r="J386" i="49" a="1"/>
  <c r="J386" i="49" s="1"/>
  <c r="I386" i="49" a="1"/>
  <c r="I386" i="49" s="1"/>
  <c r="H386" i="49" a="1"/>
  <c r="H386" i="49" s="1"/>
  <c r="G386" i="49" a="1"/>
  <c r="G386" i="49" s="1"/>
  <c r="F386" i="49" a="1"/>
  <c r="F386" i="49" s="1"/>
  <c r="E386" i="49" a="1"/>
  <c r="E386" i="49" s="1"/>
  <c r="D386" i="49" a="1"/>
  <c r="D386" i="49" s="1"/>
  <c r="M385" i="49" a="1"/>
  <c r="M385" i="49" s="1"/>
  <c r="L385" i="49" a="1"/>
  <c r="L385" i="49" s="1"/>
  <c r="K385" i="49" a="1"/>
  <c r="K385" i="49" s="1"/>
  <c r="J385" i="49" a="1"/>
  <c r="J385" i="49" s="1"/>
  <c r="I385" i="49" a="1"/>
  <c r="I385" i="49" s="1"/>
  <c r="H385" i="49" a="1"/>
  <c r="H385" i="49" s="1"/>
  <c r="G385" i="49" a="1"/>
  <c r="G385" i="49" s="1"/>
  <c r="F385" i="49" a="1"/>
  <c r="F385" i="49" s="1"/>
  <c r="E385" i="49" a="1"/>
  <c r="E385" i="49" s="1"/>
  <c r="D385" i="49" a="1"/>
  <c r="D385" i="49" s="1"/>
  <c r="M384" i="49" a="1"/>
  <c r="M384" i="49" s="1"/>
  <c r="L384" i="49" a="1"/>
  <c r="L384" i="49" s="1"/>
  <c r="K384" i="49" a="1"/>
  <c r="K384" i="49" s="1"/>
  <c r="J384" i="49" a="1"/>
  <c r="J384" i="49" s="1"/>
  <c r="I384" i="49" a="1"/>
  <c r="I384" i="49" s="1"/>
  <c r="H384" i="49" a="1"/>
  <c r="H384" i="49" s="1"/>
  <c r="G384" i="49" a="1"/>
  <c r="G384" i="49" s="1"/>
  <c r="F384" i="49" a="1"/>
  <c r="F384" i="49" s="1"/>
  <c r="E384" i="49" a="1"/>
  <c r="E384" i="49" s="1"/>
  <c r="D384" i="49" a="1"/>
  <c r="D384" i="49" s="1"/>
  <c r="M382" i="49" a="1"/>
  <c r="M382" i="49" s="1"/>
  <c r="L382" i="49" a="1"/>
  <c r="L382" i="49" s="1"/>
  <c r="K382" i="49" a="1"/>
  <c r="K382" i="49" s="1"/>
  <c r="J382" i="49" a="1"/>
  <c r="J382" i="49" s="1"/>
  <c r="I382" i="49" a="1"/>
  <c r="I382" i="49" s="1"/>
  <c r="H382" i="49" a="1"/>
  <c r="H382" i="49" s="1"/>
  <c r="G382" i="49" a="1"/>
  <c r="G382" i="49" s="1"/>
  <c r="F382" i="49" a="1"/>
  <c r="F382" i="49" s="1"/>
  <c r="E382" i="49" a="1"/>
  <c r="E382" i="49" s="1"/>
  <c r="D382" i="49" a="1"/>
  <c r="D382" i="49" s="1"/>
  <c r="M381" i="49" a="1"/>
  <c r="M381" i="49" s="1"/>
  <c r="L381" i="49" a="1"/>
  <c r="L381" i="49" s="1"/>
  <c r="K381" i="49" a="1"/>
  <c r="K381" i="49" s="1"/>
  <c r="J381" i="49" a="1"/>
  <c r="J381" i="49" s="1"/>
  <c r="I381" i="49" a="1"/>
  <c r="I381" i="49" s="1"/>
  <c r="H381" i="49" a="1"/>
  <c r="H381" i="49" s="1"/>
  <c r="G381" i="49" a="1"/>
  <c r="G381" i="49" s="1"/>
  <c r="F381" i="49" a="1"/>
  <c r="F381" i="49" s="1"/>
  <c r="E381" i="49" a="1"/>
  <c r="E381" i="49" s="1"/>
  <c r="D381" i="49" a="1"/>
  <c r="D381" i="49" s="1"/>
  <c r="M380" i="49" a="1"/>
  <c r="M380" i="49" s="1"/>
  <c r="L380" i="49" a="1"/>
  <c r="L380" i="49" s="1"/>
  <c r="K380" i="49" a="1"/>
  <c r="K380" i="49" s="1"/>
  <c r="J380" i="49" a="1"/>
  <c r="J380" i="49" s="1"/>
  <c r="I380" i="49" a="1"/>
  <c r="I380" i="49" s="1"/>
  <c r="H380" i="49" a="1"/>
  <c r="H380" i="49" s="1"/>
  <c r="G380" i="49" a="1"/>
  <c r="G380" i="49" s="1"/>
  <c r="F380" i="49" a="1"/>
  <c r="F380" i="49" s="1"/>
  <c r="E380" i="49" a="1"/>
  <c r="E380" i="49" s="1"/>
  <c r="D380" i="49" a="1"/>
  <c r="D380" i="49" s="1"/>
  <c r="M378" i="49" a="1"/>
  <c r="M378" i="49" s="1"/>
  <c r="L378" i="49" a="1"/>
  <c r="L378" i="49" s="1"/>
  <c r="K378" i="49" a="1"/>
  <c r="K378" i="49" s="1"/>
  <c r="J378" i="49" a="1"/>
  <c r="J378" i="49" s="1"/>
  <c r="I378" i="49" a="1"/>
  <c r="I378" i="49" s="1"/>
  <c r="H378" i="49" a="1"/>
  <c r="H378" i="49" s="1"/>
  <c r="G378" i="49" a="1"/>
  <c r="G378" i="49" s="1"/>
  <c r="F378" i="49" a="1"/>
  <c r="F378" i="49" s="1"/>
  <c r="E378" i="49" a="1"/>
  <c r="E378" i="49" s="1"/>
  <c r="D378" i="49" a="1"/>
  <c r="D378" i="49" s="1"/>
  <c r="M377" i="49" a="1"/>
  <c r="M377" i="49" s="1"/>
  <c r="L377" i="49" a="1"/>
  <c r="L377" i="49" s="1"/>
  <c r="K377" i="49" a="1"/>
  <c r="K377" i="49" s="1"/>
  <c r="J377" i="49" a="1"/>
  <c r="J377" i="49" s="1"/>
  <c r="I377" i="49" a="1"/>
  <c r="I377" i="49" s="1"/>
  <c r="H377" i="49" a="1"/>
  <c r="H377" i="49" s="1"/>
  <c r="G377" i="49" a="1"/>
  <c r="G377" i="49" s="1"/>
  <c r="F377" i="49" a="1"/>
  <c r="F377" i="49" s="1"/>
  <c r="E377" i="49" a="1"/>
  <c r="E377" i="49" s="1"/>
  <c r="D377" i="49" a="1"/>
  <c r="D377" i="49" s="1"/>
  <c r="M376" i="49" a="1"/>
  <c r="M376" i="49" s="1"/>
  <c r="L376" i="49" a="1"/>
  <c r="L376" i="49" s="1"/>
  <c r="K376" i="49" a="1"/>
  <c r="K376" i="49" s="1"/>
  <c r="J376" i="49" a="1"/>
  <c r="J376" i="49" s="1"/>
  <c r="I376" i="49" a="1"/>
  <c r="I376" i="49" s="1"/>
  <c r="H376" i="49" a="1"/>
  <c r="H376" i="49" s="1"/>
  <c r="G376" i="49" a="1"/>
  <c r="G376" i="49" s="1"/>
  <c r="F376" i="49" a="1"/>
  <c r="F376" i="49" s="1"/>
  <c r="E376" i="49" a="1"/>
  <c r="E376" i="49" s="1"/>
  <c r="D376" i="49" a="1"/>
  <c r="D376" i="49" s="1"/>
  <c r="M374" i="49" a="1"/>
  <c r="M374" i="49" s="1"/>
  <c r="L374" i="49" a="1"/>
  <c r="L374" i="49" s="1"/>
  <c r="K374" i="49" a="1"/>
  <c r="K374" i="49" s="1"/>
  <c r="J374" i="49" a="1"/>
  <c r="J374" i="49" s="1"/>
  <c r="I374" i="49" a="1"/>
  <c r="I374" i="49" s="1"/>
  <c r="H374" i="49" a="1"/>
  <c r="H374" i="49" s="1"/>
  <c r="G374" i="49" a="1"/>
  <c r="G374" i="49" s="1"/>
  <c r="F374" i="49" a="1"/>
  <c r="F374" i="49" s="1"/>
  <c r="E374" i="49" a="1"/>
  <c r="E374" i="49" s="1"/>
  <c r="D374" i="49" a="1"/>
  <c r="D374" i="49" s="1"/>
  <c r="M373" i="49" a="1"/>
  <c r="M373" i="49" s="1"/>
  <c r="L373" i="49" a="1"/>
  <c r="L373" i="49" s="1"/>
  <c r="K373" i="49" a="1"/>
  <c r="K373" i="49" s="1"/>
  <c r="J373" i="49" a="1"/>
  <c r="J373" i="49" s="1"/>
  <c r="I373" i="49" a="1"/>
  <c r="I373" i="49" s="1"/>
  <c r="H373" i="49" a="1"/>
  <c r="H373" i="49" s="1"/>
  <c r="G373" i="49" a="1"/>
  <c r="G373" i="49" s="1"/>
  <c r="F373" i="49" a="1"/>
  <c r="F373" i="49" s="1"/>
  <c r="E373" i="49" a="1"/>
  <c r="E373" i="49" s="1"/>
  <c r="D373" i="49" a="1"/>
  <c r="D373" i="49" s="1"/>
  <c r="M372" i="49" a="1"/>
  <c r="M372" i="49" s="1"/>
  <c r="L372" i="49" a="1"/>
  <c r="L372" i="49" s="1"/>
  <c r="K372" i="49" a="1"/>
  <c r="K372" i="49" s="1"/>
  <c r="J372" i="49" a="1"/>
  <c r="J372" i="49" s="1"/>
  <c r="I372" i="49" a="1"/>
  <c r="I372" i="49" s="1"/>
  <c r="H372" i="49" a="1"/>
  <c r="H372" i="49" s="1"/>
  <c r="G372" i="49" a="1"/>
  <c r="G372" i="49" s="1"/>
  <c r="F372" i="49" a="1"/>
  <c r="F372" i="49" s="1"/>
  <c r="E372" i="49" a="1"/>
  <c r="E372" i="49" s="1"/>
  <c r="D372" i="49" a="1"/>
  <c r="D372" i="49" s="1"/>
  <c r="M370" i="49" a="1"/>
  <c r="M370" i="49" s="1"/>
  <c r="L370" i="49" a="1"/>
  <c r="L370" i="49" s="1"/>
  <c r="K370" i="49" a="1"/>
  <c r="K370" i="49" s="1"/>
  <c r="J370" i="49" a="1"/>
  <c r="J370" i="49" s="1"/>
  <c r="I370" i="49" a="1"/>
  <c r="I370" i="49" s="1"/>
  <c r="H370" i="49" a="1"/>
  <c r="H370" i="49" s="1"/>
  <c r="G370" i="49" a="1"/>
  <c r="G370" i="49" s="1"/>
  <c r="F370" i="49" a="1"/>
  <c r="F370" i="49" s="1"/>
  <c r="E370" i="49" a="1"/>
  <c r="E370" i="49" s="1"/>
  <c r="D370" i="49" a="1"/>
  <c r="D370" i="49" s="1"/>
  <c r="M369" i="49" a="1"/>
  <c r="M369" i="49" s="1"/>
  <c r="L369" i="49" a="1"/>
  <c r="L369" i="49" s="1"/>
  <c r="K369" i="49" a="1"/>
  <c r="K369" i="49" s="1"/>
  <c r="J369" i="49" a="1"/>
  <c r="J369" i="49" s="1"/>
  <c r="I369" i="49" a="1"/>
  <c r="I369" i="49" s="1"/>
  <c r="H369" i="49" a="1"/>
  <c r="H369" i="49" s="1"/>
  <c r="G369" i="49" a="1"/>
  <c r="G369" i="49" s="1"/>
  <c r="F369" i="49" a="1"/>
  <c r="F369" i="49" s="1"/>
  <c r="E369" i="49" a="1"/>
  <c r="E369" i="49" s="1"/>
  <c r="D369" i="49" a="1"/>
  <c r="D369" i="49" s="1"/>
  <c r="M368" i="49" a="1"/>
  <c r="M368" i="49" s="1"/>
  <c r="L368" i="49" a="1"/>
  <c r="L368" i="49" s="1"/>
  <c r="K368" i="49" a="1"/>
  <c r="K368" i="49" s="1"/>
  <c r="J368" i="49" a="1"/>
  <c r="J368" i="49" s="1"/>
  <c r="I368" i="49" a="1"/>
  <c r="I368" i="49" s="1"/>
  <c r="H368" i="49" a="1"/>
  <c r="H368" i="49" s="1"/>
  <c r="G368" i="49" a="1"/>
  <c r="G368" i="49" s="1"/>
  <c r="F368" i="49" a="1"/>
  <c r="F368" i="49" s="1"/>
  <c r="E368" i="49" a="1"/>
  <c r="E368" i="49" s="1"/>
  <c r="D368" i="49" a="1"/>
  <c r="D368" i="49" s="1"/>
  <c r="M366" i="49" a="1"/>
  <c r="M366" i="49" s="1"/>
  <c r="L366" i="49" a="1"/>
  <c r="L366" i="49" s="1"/>
  <c r="K366" i="49" a="1"/>
  <c r="K366" i="49" s="1"/>
  <c r="J366" i="49" a="1"/>
  <c r="J366" i="49" s="1"/>
  <c r="I366" i="49" a="1"/>
  <c r="I366" i="49" s="1"/>
  <c r="H366" i="49" a="1"/>
  <c r="H366" i="49" s="1"/>
  <c r="G366" i="49" a="1"/>
  <c r="G366" i="49" s="1"/>
  <c r="F366" i="49" a="1"/>
  <c r="F366" i="49" s="1"/>
  <c r="E366" i="49" a="1"/>
  <c r="E366" i="49" s="1"/>
  <c r="D366" i="49" a="1"/>
  <c r="D366" i="49" s="1"/>
  <c r="M365" i="49" a="1"/>
  <c r="M365" i="49" s="1"/>
  <c r="L365" i="49" a="1"/>
  <c r="L365" i="49" s="1"/>
  <c r="K365" i="49" a="1"/>
  <c r="K365" i="49" s="1"/>
  <c r="J365" i="49" a="1"/>
  <c r="J365" i="49" s="1"/>
  <c r="I365" i="49" a="1"/>
  <c r="I365" i="49" s="1"/>
  <c r="H365" i="49" a="1"/>
  <c r="H365" i="49" s="1"/>
  <c r="G365" i="49" a="1"/>
  <c r="G365" i="49" s="1"/>
  <c r="F365" i="49" a="1"/>
  <c r="F365" i="49" s="1"/>
  <c r="E365" i="49" a="1"/>
  <c r="E365" i="49" s="1"/>
  <c r="D365" i="49" a="1"/>
  <c r="D365" i="49" s="1"/>
  <c r="M364" i="49" a="1"/>
  <c r="M364" i="49" s="1"/>
  <c r="L364" i="49" a="1"/>
  <c r="L364" i="49" s="1"/>
  <c r="K364" i="49" a="1"/>
  <c r="K364" i="49" s="1"/>
  <c r="J364" i="49" a="1"/>
  <c r="J364" i="49" s="1"/>
  <c r="I364" i="49" a="1"/>
  <c r="I364" i="49" s="1"/>
  <c r="H364" i="49" a="1"/>
  <c r="H364" i="49" s="1"/>
  <c r="G364" i="49" a="1"/>
  <c r="G364" i="49" s="1"/>
  <c r="F364" i="49" a="1"/>
  <c r="F364" i="49" s="1"/>
  <c r="E364" i="49" a="1"/>
  <c r="E364" i="49" s="1"/>
  <c r="D364" i="49" a="1"/>
  <c r="D364" i="49" s="1"/>
  <c r="M362" i="49" a="1"/>
  <c r="M362" i="49" s="1"/>
  <c r="L362" i="49" a="1"/>
  <c r="L362" i="49" s="1"/>
  <c r="K362" i="49" a="1"/>
  <c r="K362" i="49" s="1"/>
  <c r="J362" i="49" a="1"/>
  <c r="J362" i="49" s="1"/>
  <c r="I362" i="49" a="1"/>
  <c r="I362" i="49" s="1"/>
  <c r="H362" i="49" a="1"/>
  <c r="H362" i="49" s="1"/>
  <c r="G362" i="49" a="1"/>
  <c r="G362" i="49" s="1"/>
  <c r="F362" i="49" a="1"/>
  <c r="F362" i="49" s="1"/>
  <c r="E362" i="49" a="1"/>
  <c r="E362" i="49" s="1"/>
  <c r="D362" i="49" a="1"/>
  <c r="D362" i="49" s="1"/>
  <c r="M361" i="49" a="1"/>
  <c r="M361" i="49" s="1"/>
  <c r="L361" i="49" a="1"/>
  <c r="L361" i="49" s="1"/>
  <c r="K361" i="49" a="1"/>
  <c r="K361" i="49" s="1"/>
  <c r="J361" i="49" a="1"/>
  <c r="J361" i="49" s="1"/>
  <c r="I361" i="49" a="1"/>
  <c r="I361" i="49" s="1"/>
  <c r="H361" i="49" a="1"/>
  <c r="H361" i="49" s="1"/>
  <c r="G361" i="49" a="1"/>
  <c r="G361" i="49" s="1"/>
  <c r="F361" i="49" a="1"/>
  <c r="F361" i="49" s="1"/>
  <c r="E361" i="49" a="1"/>
  <c r="E361" i="49" s="1"/>
  <c r="D361" i="49" a="1"/>
  <c r="D361" i="49" s="1"/>
  <c r="M360" i="49" a="1"/>
  <c r="M360" i="49" s="1"/>
  <c r="L360" i="49" a="1"/>
  <c r="L360" i="49" s="1"/>
  <c r="K360" i="49" a="1"/>
  <c r="K360" i="49" s="1"/>
  <c r="J360" i="49" a="1"/>
  <c r="J360" i="49" s="1"/>
  <c r="I360" i="49" a="1"/>
  <c r="I360" i="49" s="1"/>
  <c r="H360" i="49" a="1"/>
  <c r="H360" i="49" s="1"/>
  <c r="G360" i="49" a="1"/>
  <c r="G360" i="49" s="1"/>
  <c r="F360" i="49" a="1"/>
  <c r="F360" i="49" s="1"/>
  <c r="E360" i="49" a="1"/>
  <c r="E360" i="49" s="1"/>
  <c r="D360" i="49" a="1"/>
  <c r="D360" i="49" s="1"/>
  <c r="M358" i="49" a="1"/>
  <c r="M358" i="49" s="1"/>
  <c r="L358" i="49" a="1"/>
  <c r="L358" i="49" s="1"/>
  <c r="K358" i="49" a="1"/>
  <c r="K358" i="49" s="1"/>
  <c r="J358" i="49" a="1"/>
  <c r="J358" i="49" s="1"/>
  <c r="I358" i="49" a="1"/>
  <c r="I358" i="49" s="1"/>
  <c r="H358" i="49" a="1"/>
  <c r="H358" i="49" s="1"/>
  <c r="G358" i="49" a="1"/>
  <c r="G358" i="49" s="1"/>
  <c r="F358" i="49" a="1"/>
  <c r="F358" i="49" s="1"/>
  <c r="E358" i="49" a="1"/>
  <c r="E358" i="49" s="1"/>
  <c r="D358" i="49" a="1"/>
  <c r="D358" i="49" s="1"/>
  <c r="M357" i="49" a="1"/>
  <c r="M357" i="49" s="1"/>
  <c r="L357" i="49" a="1"/>
  <c r="L357" i="49" s="1"/>
  <c r="K357" i="49" a="1"/>
  <c r="K357" i="49" s="1"/>
  <c r="J357" i="49" a="1"/>
  <c r="J357" i="49" s="1"/>
  <c r="I357" i="49" a="1"/>
  <c r="I357" i="49" s="1"/>
  <c r="H357" i="49" a="1"/>
  <c r="H357" i="49" s="1"/>
  <c r="G357" i="49" a="1"/>
  <c r="G357" i="49" s="1"/>
  <c r="F357" i="49" a="1"/>
  <c r="F357" i="49" s="1"/>
  <c r="E357" i="49" a="1"/>
  <c r="E357" i="49" s="1"/>
  <c r="D357" i="49" a="1"/>
  <c r="D357" i="49" s="1"/>
  <c r="M356" i="49" a="1"/>
  <c r="M356" i="49" s="1"/>
  <c r="L356" i="49" a="1"/>
  <c r="L356" i="49" s="1"/>
  <c r="K356" i="49" a="1"/>
  <c r="K356" i="49" s="1"/>
  <c r="J356" i="49" a="1"/>
  <c r="J356" i="49" s="1"/>
  <c r="I356" i="49" a="1"/>
  <c r="I356" i="49" s="1"/>
  <c r="H356" i="49" a="1"/>
  <c r="H356" i="49" s="1"/>
  <c r="G356" i="49" a="1"/>
  <c r="G356" i="49" s="1"/>
  <c r="F356" i="49" a="1"/>
  <c r="F356" i="49" s="1"/>
  <c r="E356" i="49" a="1"/>
  <c r="E356" i="49" s="1"/>
  <c r="D356" i="49" a="1"/>
  <c r="D356" i="49" s="1"/>
  <c r="M354" i="49" a="1"/>
  <c r="M354" i="49" s="1"/>
  <c r="L354" i="49" a="1"/>
  <c r="L354" i="49" s="1"/>
  <c r="K354" i="49" a="1"/>
  <c r="K354" i="49" s="1"/>
  <c r="J354" i="49" a="1"/>
  <c r="J354" i="49" s="1"/>
  <c r="I354" i="49" a="1"/>
  <c r="I354" i="49" s="1"/>
  <c r="H354" i="49" a="1"/>
  <c r="H354" i="49" s="1"/>
  <c r="G354" i="49" a="1"/>
  <c r="G354" i="49" s="1"/>
  <c r="F354" i="49" a="1"/>
  <c r="F354" i="49" s="1"/>
  <c r="E354" i="49" a="1"/>
  <c r="E354" i="49" s="1"/>
  <c r="D354" i="49" a="1"/>
  <c r="D354" i="49" s="1"/>
  <c r="M353" i="49" a="1"/>
  <c r="M353" i="49" s="1"/>
  <c r="L353" i="49" a="1"/>
  <c r="L353" i="49" s="1"/>
  <c r="K353" i="49" a="1"/>
  <c r="K353" i="49" s="1"/>
  <c r="J353" i="49" a="1"/>
  <c r="J353" i="49" s="1"/>
  <c r="I353" i="49" a="1"/>
  <c r="I353" i="49" s="1"/>
  <c r="H353" i="49" a="1"/>
  <c r="H353" i="49" s="1"/>
  <c r="G353" i="49" a="1"/>
  <c r="G353" i="49" s="1"/>
  <c r="F353" i="49" a="1"/>
  <c r="F353" i="49" s="1"/>
  <c r="E353" i="49" a="1"/>
  <c r="E353" i="49" s="1"/>
  <c r="D353" i="49" a="1"/>
  <c r="D353" i="49" s="1"/>
  <c r="M352" i="49" a="1"/>
  <c r="M352" i="49" s="1"/>
  <c r="L352" i="49" a="1"/>
  <c r="L352" i="49" s="1"/>
  <c r="K352" i="49" a="1"/>
  <c r="K352" i="49" s="1"/>
  <c r="J352" i="49" a="1"/>
  <c r="J352" i="49" s="1"/>
  <c r="I352" i="49" a="1"/>
  <c r="I352" i="49" s="1"/>
  <c r="H352" i="49" a="1"/>
  <c r="H352" i="49" s="1"/>
  <c r="G352" i="49" a="1"/>
  <c r="G352" i="49" s="1"/>
  <c r="F352" i="49" a="1"/>
  <c r="F352" i="49" s="1"/>
  <c r="E352" i="49" a="1"/>
  <c r="E352" i="49" s="1"/>
  <c r="D352" i="49" a="1"/>
  <c r="D352" i="49" s="1"/>
  <c r="M350" i="49" a="1"/>
  <c r="M350" i="49" s="1"/>
  <c r="L350" i="49" a="1"/>
  <c r="L350" i="49" s="1"/>
  <c r="K350" i="49" a="1"/>
  <c r="K350" i="49" s="1"/>
  <c r="J350" i="49" a="1"/>
  <c r="J350" i="49" s="1"/>
  <c r="I350" i="49" a="1"/>
  <c r="I350" i="49" s="1"/>
  <c r="H350" i="49" a="1"/>
  <c r="H350" i="49" s="1"/>
  <c r="G350" i="49" a="1"/>
  <c r="G350" i="49" s="1"/>
  <c r="F350" i="49" a="1"/>
  <c r="F350" i="49" s="1"/>
  <c r="E350" i="49" a="1"/>
  <c r="E350" i="49" s="1"/>
  <c r="D350" i="49" a="1"/>
  <c r="D350" i="49" s="1"/>
  <c r="M349" i="49" a="1"/>
  <c r="M349" i="49" s="1"/>
  <c r="L349" i="49" a="1"/>
  <c r="L349" i="49" s="1"/>
  <c r="K349" i="49" a="1"/>
  <c r="K349" i="49" s="1"/>
  <c r="J349" i="49" a="1"/>
  <c r="J349" i="49" s="1"/>
  <c r="I349" i="49" a="1"/>
  <c r="I349" i="49" s="1"/>
  <c r="H349" i="49" a="1"/>
  <c r="H349" i="49" s="1"/>
  <c r="G349" i="49" a="1"/>
  <c r="G349" i="49" s="1"/>
  <c r="F349" i="49" a="1"/>
  <c r="F349" i="49" s="1"/>
  <c r="E349" i="49" a="1"/>
  <c r="E349" i="49" s="1"/>
  <c r="D349" i="49" a="1"/>
  <c r="D349" i="49" s="1"/>
  <c r="M348" i="49" a="1"/>
  <c r="M348" i="49" s="1"/>
  <c r="L348" i="49" a="1"/>
  <c r="L348" i="49" s="1"/>
  <c r="K348" i="49" a="1"/>
  <c r="K348" i="49" s="1"/>
  <c r="J348" i="49" a="1"/>
  <c r="J348" i="49" s="1"/>
  <c r="I348" i="49" a="1"/>
  <c r="I348" i="49" s="1"/>
  <c r="H348" i="49" a="1"/>
  <c r="H348" i="49" s="1"/>
  <c r="G348" i="49" a="1"/>
  <c r="G348" i="49" s="1"/>
  <c r="F348" i="49" a="1"/>
  <c r="F348" i="49" s="1"/>
  <c r="E348" i="49" a="1"/>
  <c r="E348" i="49" s="1"/>
  <c r="D348" i="49" a="1"/>
  <c r="D348" i="49" s="1"/>
  <c r="M346" i="49" a="1"/>
  <c r="M346" i="49" s="1"/>
  <c r="L346" i="49" a="1"/>
  <c r="L346" i="49" s="1"/>
  <c r="K346" i="49" a="1"/>
  <c r="K346" i="49" s="1"/>
  <c r="J346" i="49" a="1"/>
  <c r="J346" i="49" s="1"/>
  <c r="I346" i="49" a="1"/>
  <c r="I346" i="49" s="1"/>
  <c r="H346" i="49" a="1"/>
  <c r="H346" i="49" s="1"/>
  <c r="G346" i="49" a="1"/>
  <c r="G346" i="49" s="1"/>
  <c r="F346" i="49" a="1"/>
  <c r="F346" i="49" s="1"/>
  <c r="E346" i="49" a="1"/>
  <c r="E346" i="49" s="1"/>
  <c r="D346" i="49" a="1"/>
  <c r="D346" i="49" s="1"/>
  <c r="M345" i="49" a="1"/>
  <c r="M345" i="49" s="1"/>
  <c r="L345" i="49" a="1"/>
  <c r="L345" i="49" s="1"/>
  <c r="K345" i="49" a="1"/>
  <c r="K345" i="49" s="1"/>
  <c r="J345" i="49" a="1"/>
  <c r="J345" i="49" s="1"/>
  <c r="I345" i="49" a="1"/>
  <c r="I345" i="49" s="1"/>
  <c r="H345" i="49" a="1"/>
  <c r="H345" i="49" s="1"/>
  <c r="G345" i="49" a="1"/>
  <c r="G345" i="49" s="1"/>
  <c r="F345" i="49" a="1"/>
  <c r="F345" i="49" s="1"/>
  <c r="E345" i="49" a="1"/>
  <c r="E345" i="49" s="1"/>
  <c r="D345" i="49" a="1"/>
  <c r="D345" i="49" s="1"/>
  <c r="M344" i="49" a="1"/>
  <c r="M344" i="49" s="1"/>
  <c r="L344" i="49" a="1"/>
  <c r="L344" i="49" s="1"/>
  <c r="K344" i="49" a="1"/>
  <c r="K344" i="49" s="1"/>
  <c r="J344" i="49" a="1"/>
  <c r="J344" i="49" s="1"/>
  <c r="I344" i="49" a="1"/>
  <c r="I344" i="49" s="1"/>
  <c r="H344" i="49" a="1"/>
  <c r="H344" i="49" s="1"/>
  <c r="G344" i="49" a="1"/>
  <c r="G344" i="49" s="1"/>
  <c r="F344" i="49" a="1"/>
  <c r="F344" i="49" s="1"/>
  <c r="E344" i="49" a="1"/>
  <c r="E344" i="49" s="1"/>
  <c r="D344" i="49" a="1"/>
  <c r="D344" i="49" s="1"/>
  <c r="M342" i="49" a="1"/>
  <c r="M342" i="49" s="1"/>
  <c r="L342" i="49" a="1"/>
  <c r="L342" i="49" s="1"/>
  <c r="K342" i="49" a="1"/>
  <c r="K342" i="49" s="1"/>
  <c r="J342" i="49" a="1"/>
  <c r="J342" i="49" s="1"/>
  <c r="I342" i="49" a="1"/>
  <c r="I342" i="49" s="1"/>
  <c r="H342" i="49" a="1"/>
  <c r="H342" i="49" s="1"/>
  <c r="G342" i="49" a="1"/>
  <c r="G342" i="49" s="1"/>
  <c r="F342" i="49" a="1"/>
  <c r="F342" i="49" s="1"/>
  <c r="E342" i="49" a="1"/>
  <c r="E342" i="49" s="1"/>
  <c r="D342" i="49" a="1"/>
  <c r="D342" i="49" s="1"/>
  <c r="M341" i="49" a="1"/>
  <c r="M341" i="49" s="1"/>
  <c r="L341" i="49" a="1"/>
  <c r="L341" i="49" s="1"/>
  <c r="K341" i="49" a="1"/>
  <c r="K341" i="49" s="1"/>
  <c r="J341" i="49" a="1"/>
  <c r="J341" i="49" s="1"/>
  <c r="I341" i="49" a="1"/>
  <c r="I341" i="49" s="1"/>
  <c r="H341" i="49" a="1"/>
  <c r="H341" i="49" s="1"/>
  <c r="G341" i="49" a="1"/>
  <c r="G341" i="49" s="1"/>
  <c r="F341" i="49" a="1"/>
  <c r="F341" i="49" s="1"/>
  <c r="E341" i="49" a="1"/>
  <c r="E341" i="49" s="1"/>
  <c r="D341" i="49" a="1"/>
  <c r="D341" i="49" s="1"/>
  <c r="M340" i="49" a="1"/>
  <c r="M340" i="49" s="1"/>
  <c r="L340" i="49" a="1"/>
  <c r="L340" i="49" s="1"/>
  <c r="K340" i="49" a="1"/>
  <c r="K340" i="49" s="1"/>
  <c r="J340" i="49" a="1"/>
  <c r="J340" i="49" s="1"/>
  <c r="I340" i="49" a="1"/>
  <c r="I340" i="49" s="1"/>
  <c r="H340" i="49" a="1"/>
  <c r="H340" i="49" s="1"/>
  <c r="G340" i="49" a="1"/>
  <c r="G340" i="49" s="1"/>
  <c r="F340" i="49" a="1"/>
  <c r="F340" i="49" s="1"/>
  <c r="E340" i="49" a="1"/>
  <c r="E340" i="49" s="1"/>
  <c r="D340" i="49" a="1"/>
  <c r="D340" i="49" s="1"/>
  <c r="M338" i="49" a="1"/>
  <c r="M338" i="49" s="1"/>
  <c r="L338" i="49" a="1"/>
  <c r="L338" i="49" s="1"/>
  <c r="K338" i="49" a="1"/>
  <c r="K338" i="49" s="1"/>
  <c r="J338" i="49" a="1"/>
  <c r="J338" i="49" s="1"/>
  <c r="I338" i="49" a="1"/>
  <c r="I338" i="49" s="1"/>
  <c r="H338" i="49" a="1"/>
  <c r="H338" i="49" s="1"/>
  <c r="G338" i="49" a="1"/>
  <c r="G338" i="49" s="1"/>
  <c r="F338" i="49" a="1"/>
  <c r="F338" i="49" s="1"/>
  <c r="E338" i="49" a="1"/>
  <c r="E338" i="49" s="1"/>
  <c r="D338" i="49" a="1"/>
  <c r="D338" i="49" s="1"/>
  <c r="M337" i="49" a="1"/>
  <c r="M337" i="49" s="1"/>
  <c r="L337" i="49" a="1"/>
  <c r="L337" i="49" s="1"/>
  <c r="K337" i="49" a="1"/>
  <c r="K337" i="49" s="1"/>
  <c r="J337" i="49" a="1"/>
  <c r="J337" i="49" s="1"/>
  <c r="I337" i="49" a="1"/>
  <c r="I337" i="49" s="1"/>
  <c r="H337" i="49" a="1"/>
  <c r="H337" i="49" s="1"/>
  <c r="G337" i="49" a="1"/>
  <c r="G337" i="49" s="1"/>
  <c r="F337" i="49" a="1"/>
  <c r="F337" i="49" s="1"/>
  <c r="E337" i="49" a="1"/>
  <c r="E337" i="49" s="1"/>
  <c r="D337" i="49" a="1"/>
  <c r="D337" i="49" s="1"/>
  <c r="M336" i="49" a="1"/>
  <c r="M336" i="49" s="1"/>
  <c r="L336" i="49" a="1"/>
  <c r="L336" i="49" s="1"/>
  <c r="K336" i="49" a="1"/>
  <c r="K336" i="49" s="1"/>
  <c r="J336" i="49" a="1"/>
  <c r="J336" i="49" s="1"/>
  <c r="I336" i="49" a="1"/>
  <c r="I336" i="49" s="1"/>
  <c r="H336" i="49" a="1"/>
  <c r="H336" i="49" s="1"/>
  <c r="G336" i="49" a="1"/>
  <c r="G336" i="49" s="1"/>
  <c r="F336" i="49" a="1"/>
  <c r="F336" i="49" s="1"/>
  <c r="E336" i="49" a="1"/>
  <c r="E336" i="49" s="1"/>
  <c r="D336" i="49" a="1"/>
  <c r="D336" i="49" s="1"/>
  <c r="M334" i="49" a="1"/>
  <c r="M334" i="49" s="1"/>
  <c r="L334" i="49" a="1"/>
  <c r="L334" i="49" s="1"/>
  <c r="K334" i="49" a="1"/>
  <c r="K334" i="49" s="1"/>
  <c r="J334" i="49" a="1"/>
  <c r="J334" i="49" s="1"/>
  <c r="I334" i="49" a="1"/>
  <c r="I334" i="49" s="1"/>
  <c r="H334" i="49" a="1"/>
  <c r="H334" i="49" s="1"/>
  <c r="G334" i="49" a="1"/>
  <c r="G334" i="49" s="1"/>
  <c r="F334" i="49" a="1"/>
  <c r="F334" i="49" s="1"/>
  <c r="E334" i="49" a="1"/>
  <c r="E334" i="49" s="1"/>
  <c r="D334" i="49" a="1"/>
  <c r="D334" i="49" s="1"/>
  <c r="M333" i="49" a="1"/>
  <c r="M333" i="49" s="1"/>
  <c r="L333" i="49" a="1"/>
  <c r="L333" i="49" s="1"/>
  <c r="K333" i="49" a="1"/>
  <c r="K333" i="49" s="1"/>
  <c r="J333" i="49" a="1"/>
  <c r="J333" i="49" s="1"/>
  <c r="I333" i="49" a="1"/>
  <c r="I333" i="49" s="1"/>
  <c r="H333" i="49" a="1"/>
  <c r="H333" i="49" s="1"/>
  <c r="G333" i="49" a="1"/>
  <c r="G333" i="49" s="1"/>
  <c r="F333" i="49" a="1"/>
  <c r="F333" i="49" s="1"/>
  <c r="E333" i="49" a="1"/>
  <c r="E333" i="49" s="1"/>
  <c r="D333" i="49" a="1"/>
  <c r="D333" i="49" s="1"/>
  <c r="M332" i="49" a="1"/>
  <c r="M332" i="49" s="1"/>
  <c r="L332" i="49" a="1"/>
  <c r="L332" i="49" s="1"/>
  <c r="K332" i="49" a="1"/>
  <c r="K332" i="49" s="1"/>
  <c r="J332" i="49" a="1"/>
  <c r="J332" i="49" s="1"/>
  <c r="I332" i="49" a="1"/>
  <c r="I332" i="49" s="1"/>
  <c r="H332" i="49" a="1"/>
  <c r="H332" i="49" s="1"/>
  <c r="G332" i="49" a="1"/>
  <c r="G332" i="49" s="1"/>
  <c r="F332" i="49" a="1"/>
  <c r="F332" i="49" s="1"/>
  <c r="E332" i="49" a="1"/>
  <c r="E332" i="49" s="1"/>
  <c r="D332" i="49" a="1"/>
  <c r="D332" i="49" s="1"/>
  <c r="M330" i="49" a="1"/>
  <c r="M330" i="49" s="1"/>
  <c r="L330" i="49" a="1"/>
  <c r="L330" i="49" s="1"/>
  <c r="K330" i="49" a="1"/>
  <c r="K330" i="49" s="1"/>
  <c r="J330" i="49" a="1"/>
  <c r="J330" i="49" s="1"/>
  <c r="I330" i="49" a="1"/>
  <c r="I330" i="49" s="1"/>
  <c r="H330" i="49" a="1"/>
  <c r="H330" i="49" s="1"/>
  <c r="G330" i="49" a="1"/>
  <c r="G330" i="49" s="1"/>
  <c r="F330" i="49" a="1"/>
  <c r="F330" i="49" s="1"/>
  <c r="E330" i="49" a="1"/>
  <c r="E330" i="49" s="1"/>
  <c r="D330" i="49" a="1"/>
  <c r="D330" i="49" s="1"/>
  <c r="M329" i="49" a="1"/>
  <c r="M329" i="49" s="1"/>
  <c r="L329" i="49" a="1"/>
  <c r="L329" i="49" s="1"/>
  <c r="K329" i="49" a="1"/>
  <c r="K329" i="49" s="1"/>
  <c r="J329" i="49" a="1"/>
  <c r="J329" i="49" s="1"/>
  <c r="I329" i="49" a="1"/>
  <c r="I329" i="49" s="1"/>
  <c r="H329" i="49" a="1"/>
  <c r="H329" i="49" s="1"/>
  <c r="G329" i="49" a="1"/>
  <c r="G329" i="49" s="1"/>
  <c r="F329" i="49" a="1"/>
  <c r="F329" i="49" s="1"/>
  <c r="E329" i="49" a="1"/>
  <c r="E329" i="49" s="1"/>
  <c r="D329" i="49" a="1"/>
  <c r="D329" i="49" s="1"/>
  <c r="M328" i="49" a="1"/>
  <c r="M328" i="49" s="1"/>
  <c r="L328" i="49" a="1"/>
  <c r="L328" i="49" s="1"/>
  <c r="K328" i="49" a="1"/>
  <c r="K328" i="49" s="1"/>
  <c r="J328" i="49" a="1"/>
  <c r="J328" i="49" s="1"/>
  <c r="I328" i="49" a="1"/>
  <c r="I328" i="49" s="1"/>
  <c r="H328" i="49" a="1"/>
  <c r="H328" i="49" s="1"/>
  <c r="G328" i="49" a="1"/>
  <c r="G328" i="49" s="1"/>
  <c r="F328" i="49" a="1"/>
  <c r="F328" i="49" s="1"/>
  <c r="E328" i="49" a="1"/>
  <c r="E328" i="49" s="1"/>
  <c r="D328" i="49" a="1"/>
  <c r="D328" i="49" s="1"/>
  <c r="M326" i="49" a="1"/>
  <c r="M326" i="49" s="1"/>
  <c r="L326" i="49" a="1"/>
  <c r="L326" i="49" s="1"/>
  <c r="K326" i="49" a="1"/>
  <c r="K326" i="49" s="1"/>
  <c r="J326" i="49" a="1"/>
  <c r="J326" i="49" s="1"/>
  <c r="I326" i="49" a="1"/>
  <c r="I326" i="49" s="1"/>
  <c r="H326" i="49" a="1"/>
  <c r="H326" i="49" s="1"/>
  <c r="G326" i="49" a="1"/>
  <c r="G326" i="49" s="1"/>
  <c r="F326" i="49" a="1"/>
  <c r="F326" i="49" s="1"/>
  <c r="E326" i="49" a="1"/>
  <c r="E326" i="49" s="1"/>
  <c r="D326" i="49" a="1"/>
  <c r="D326" i="49" s="1"/>
  <c r="M325" i="49" a="1"/>
  <c r="M325" i="49" s="1"/>
  <c r="L325" i="49" a="1"/>
  <c r="L325" i="49" s="1"/>
  <c r="K325" i="49" a="1"/>
  <c r="K325" i="49" s="1"/>
  <c r="J325" i="49" a="1"/>
  <c r="J325" i="49" s="1"/>
  <c r="I325" i="49" a="1"/>
  <c r="I325" i="49" s="1"/>
  <c r="H325" i="49" a="1"/>
  <c r="H325" i="49" s="1"/>
  <c r="G325" i="49" a="1"/>
  <c r="G325" i="49" s="1"/>
  <c r="F325" i="49" a="1"/>
  <c r="F325" i="49" s="1"/>
  <c r="E325" i="49" a="1"/>
  <c r="E325" i="49" s="1"/>
  <c r="D325" i="49" a="1"/>
  <c r="D325" i="49" s="1"/>
  <c r="M324" i="49" a="1"/>
  <c r="M324" i="49" s="1"/>
  <c r="L324" i="49" a="1"/>
  <c r="L324" i="49" s="1"/>
  <c r="K324" i="49" a="1"/>
  <c r="K324" i="49" s="1"/>
  <c r="J324" i="49" a="1"/>
  <c r="J324" i="49" s="1"/>
  <c r="I324" i="49" a="1"/>
  <c r="I324" i="49" s="1"/>
  <c r="H324" i="49" a="1"/>
  <c r="H324" i="49" s="1"/>
  <c r="G324" i="49" a="1"/>
  <c r="G324" i="49" s="1"/>
  <c r="F324" i="49" a="1"/>
  <c r="F324" i="49" s="1"/>
  <c r="E324" i="49" a="1"/>
  <c r="E324" i="49" s="1"/>
  <c r="D324" i="49" a="1"/>
  <c r="D324" i="49" s="1"/>
  <c r="M322" i="49" a="1"/>
  <c r="M322" i="49" s="1"/>
  <c r="L322" i="49" a="1"/>
  <c r="L322" i="49" s="1"/>
  <c r="K322" i="49" a="1"/>
  <c r="K322" i="49" s="1"/>
  <c r="J322" i="49" a="1"/>
  <c r="J322" i="49" s="1"/>
  <c r="I322" i="49" a="1"/>
  <c r="I322" i="49" s="1"/>
  <c r="H322" i="49" a="1"/>
  <c r="H322" i="49" s="1"/>
  <c r="G322" i="49" a="1"/>
  <c r="G322" i="49" s="1"/>
  <c r="F322" i="49" a="1"/>
  <c r="F322" i="49" s="1"/>
  <c r="E322" i="49" a="1"/>
  <c r="E322" i="49" s="1"/>
  <c r="D322" i="49" a="1"/>
  <c r="D322" i="49" s="1"/>
  <c r="M321" i="49" a="1"/>
  <c r="M321" i="49" s="1"/>
  <c r="L321" i="49" a="1"/>
  <c r="L321" i="49" s="1"/>
  <c r="K321" i="49" a="1"/>
  <c r="K321" i="49" s="1"/>
  <c r="J321" i="49" a="1"/>
  <c r="J321" i="49" s="1"/>
  <c r="I321" i="49" a="1"/>
  <c r="I321" i="49" s="1"/>
  <c r="H321" i="49" a="1"/>
  <c r="H321" i="49" s="1"/>
  <c r="G321" i="49" a="1"/>
  <c r="G321" i="49" s="1"/>
  <c r="F321" i="49" a="1"/>
  <c r="F321" i="49" s="1"/>
  <c r="E321" i="49" a="1"/>
  <c r="E321" i="49" s="1"/>
  <c r="D321" i="49" a="1"/>
  <c r="D321" i="49" s="1"/>
  <c r="M320" i="49" a="1"/>
  <c r="M320" i="49" s="1"/>
  <c r="L320" i="49" a="1"/>
  <c r="L320" i="49" s="1"/>
  <c r="K320" i="49" a="1"/>
  <c r="K320" i="49" s="1"/>
  <c r="J320" i="49" a="1"/>
  <c r="J320" i="49" s="1"/>
  <c r="I320" i="49" a="1"/>
  <c r="I320" i="49" s="1"/>
  <c r="H320" i="49" a="1"/>
  <c r="H320" i="49" s="1"/>
  <c r="G320" i="49" a="1"/>
  <c r="G320" i="49" s="1"/>
  <c r="F320" i="49" a="1"/>
  <c r="F320" i="49" s="1"/>
  <c r="E320" i="49" a="1"/>
  <c r="E320" i="49" s="1"/>
  <c r="D320" i="49" a="1"/>
  <c r="D320" i="49" s="1"/>
  <c r="M318" i="49" a="1"/>
  <c r="M318" i="49" s="1"/>
  <c r="L318" i="49" a="1"/>
  <c r="L318" i="49" s="1"/>
  <c r="K318" i="49" a="1"/>
  <c r="K318" i="49" s="1"/>
  <c r="J318" i="49" a="1"/>
  <c r="J318" i="49" s="1"/>
  <c r="I318" i="49" a="1"/>
  <c r="I318" i="49" s="1"/>
  <c r="H318" i="49" a="1"/>
  <c r="H318" i="49" s="1"/>
  <c r="G318" i="49" a="1"/>
  <c r="G318" i="49" s="1"/>
  <c r="F318" i="49" a="1"/>
  <c r="F318" i="49" s="1"/>
  <c r="E318" i="49" a="1"/>
  <c r="E318" i="49" s="1"/>
  <c r="D318" i="49" a="1"/>
  <c r="D318" i="49" s="1"/>
  <c r="M317" i="49" a="1"/>
  <c r="M317" i="49" s="1"/>
  <c r="L317" i="49" a="1"/>
  <c r="L317" i="49" s="1"/>
  <c r="K317" i="49" a="1"/>
  <c r="K317" i="49" s="1"/>
  <c r="J317" i="49" a="1"/>
  <c r="J317" i="49" s="1"/>
  <c r="I317" i="49" a="1"/>
  <c r="I317" i="49" s="1"/>
  <c r="H317" i="49" a="1"/>
  <c r="H317" i="49" s="1"/>
  <c r="G317" i="49" a="1"/>
  <c r="G317" i="49" s="1"/>
  <c r="F317" i="49" a="1"/>
  <c r="F317" i="49" s="1"/>
  <c r="E317" i="49" a="1"/>
  <c r="E317" i="49" s="1"/>
  <c r="D317" i="49" a="1"/>
  <c r="D317" i="49" s="1"/>
  <c r="M316" i="49" a="1"/>
  <c r="M316" i="49" s="1"/>
  <c r="L316" i="49" a="1"/>
  <c r="L316" i="49" s="1"/>
  <c r="K316" i="49" a="1"/>
  <c r="K316" i="49" s="1"/>
  <c r="J316" i="49" a="1"/>
  <c r="J316" i="49" s="1"/>
  <c r="I316" i="49" a="1"/>
  <c r="I316" i="49" s="1"/>
  <c r="H316" i="49" a="1"/>
  <c r="H316" i="49" s="1"/>
  <c r="G316" i="49" a="1"/>
  <c r="G316" i="49" s="1"/>
  <c r="F316" i="49" a="1"/>
  <c r="F316" i="49" s="1"/>
  <c r="E316" i="49" a="1"/>
  <c r="E316" i="49" s="1"/>
  <c r="D316" i="49" a="1"/>
  <c r="D316" i="49" s="1"/>
  <c r="M314" i="49" a="1"/>
  <c r="M314" i="49" s="1"/>
  <c r="L314" i="49" a="1"/>
  <c r="L314" i="49" s="1"/>
  <c r="K314" i="49" a="1"/>
  <c r="K314" i="49" s="1"/>
  <c r="J314" i="49" a="1"/>
  <c r="J314" i="49" s="1"/>
  <c r="I314" i="49" a="1"/>
  <c r="I314" i="49" s="1"/>
  <c r="H314" i="49" a="1"/>
  <c r="H314" i="49" s="1"/>
  <c r="G314" i="49" a="1"/>
  <c r="G314" i="49" s="1"/>
  <c r="F314" i="49" a="1"/>
  <c r="F314" i="49" s="1"/>
  <c r="E314" i="49" a="1"/>
  <c r="E314" i="49" s="1"/>
  <c r="D314" i="49" a="1"/>
  <c r="D314" i="49" s="1"/>
  <c r="M313" i="49" a="1"/>
  <c r="M313" i="49" s="1"/>
  <c r="L313" i="49" a="1"/>
  <c r="L313" i="49" s="1"/>
  <c r="K313" i="49" a="1"/>
  <c r="K313" i="49" s="1"/>
  <c r="J313" i="49" a="1"/>
  <c r="J313" i="49" s="1"/>
  <c r="I313" i="49" a="1"/>
  <c r="I313" i="49" s="1"/>
  <c r="H313" i="49" a="1"/>
  <c r="H313" i="49" s="1"/>
  <c r="G313" i="49" a="1"/>
  <c r="G313" i="49" s="1"/>
  <c r="F313" i="49" a="1"/>
  <c r="F313" i="49" s="1"/>
  <c r="E313" i="49" a="1"/>
  <c r="E313" i="49" s="1"/>
  <c r="D313" i="49" a="1"/>
  <c r="D313" i="49" s="1"/>
  <c r="M312" i="49" a="1"/>
  <c r="M312" i="49" s="1"/>
  <c r="L312" i="49" a="1"/>
  <c r="L312" i="49" s="1"/>
  <c r="K312" i="49" a="1"/>
  <c r="K312" i="49" s="1"/>
  <c r="J312" i="49" a="1"/>
  <c r="J312" i="49" s="1"/>
  <c r="I312" i="49" a="1"/>
  <c r="I312" i="49" s="1"/>
  <c r="H312" i="49" a="1"/>
  <c r="H312" i="49" s="1"/>
  <c r="G312" i="49" a="1"/>
  <c r="G312" i="49" s="1"/>
  <c r="F312" i="49" a="1"/>
  <c r="F312" i="49" s="1"/>
  <c r="E312" i="49" a="1"/>
  <c r="E312" i="49" s="1"/>
  <c r="D312" i="49" a="1"/>
  <c r="D312" i="49" s="1"/>
  <c r="M310" i="49" a="1"/>
  <c r="M310" i="49" s="1"/>
  <c r="L310" i="49" a="1"/>
  <c r="L310" i="49" s="1"/>
  <c r="K310" i="49" a="1"/>
  <c r="K310" i="49" s="1"/>
  <c r="J310" i="49" a="1"/>
  <c r="J310" i="49" s="1"/>
  <c r="I310" i="49" a="1"/>
  <c r="I310" i="49" s="1"/>
  <c r="H310" i="49" a="1"/>
  <c r="H310" i="49" s="1"/>
  <c r="G310" i="49" a="1"/>
  <c r="G310" i="49" s="1"/>
  <c r="F310" i="49" a="1"/>
  <c r="F310" i="49" s="1"/>
  <c r="E310" i="49" a="1"/>
  <c r="E310" i="49" s="1"/>
  <c r="D310" i="49" a="1"/>
  <c r="D310" i="49" s="1"/>
  <c r="M309" i="49" a="1"/>
  <c r="M309" i="49" s="1"/>
  <c r="L309" i="49" a="1"/>
  <c r="L309" i="49" s="1"/>
  <c r="K309" i="49" a="1"/>
  <c r="K309" i="49" s="1"/>
  <c r="J309" i="49" a="1"/>
  <c r="J309" i="49" s="1"/>
  <c r="I309" i="49" a="1"/>
  <c r="I309" i="49" s="1"/>
  <c r="H309" i="49" a="1"/>
  <c r="H309" i="49" s="1"/>
  <c r="G309" i="49" a="1"/>
  <c r="G309" i="49" s="1"/>
  <c r="F309" i="49" a="1"/>
  <c r="F309" i="49" s="1"/>
  <c r="E309" i="49" a="1"/>
  <c r="E309" i="49" s="1"/>
  <c r="D309" i="49" a="1"/>
  <c r="D309" i="49" s="1"/>
  <c r="M308" i="49" a="1"/>
  <c r="M308" i="49" s="1"/>
  <c r="L308" i="49" a="1"/>
  <c r="L308" i="49" s="1"/>
  <c r="K308" i="49" a="1"/>
  <c r="K308" i="49" s="1"/>
  <c r="J308" i="49" a="1"/>
  <c r="J308" i="49" s="1"/>
  <c r="I308" i="49" a="1"/>
  <c r="I308" i="49" s="1"/>
  <c r="H308" i="49" a="1"/>
  <c r="H308" i="49" s="1"/>
  <c r="G308" i="49" a="1"/>
  <c r="G308" i="49" s="1"/>
  <c r="F308" i="49" a="1"/>
  <c r="F308" i="49" s="1"/>
  <c r="E308" i="49" a="1"/>
  <c r="E308" i="49" s="1"/>
  <c r="D308" i="49" a="1"/>
  <c r="D308" i="49" s="1"/>
  <c r="M306" i="49" a="1"/>
  <c r="M306" i="49" s="1"/>
  <c r="L306" i="49" a="1"/>
  <c r="L306" i="49" s="1"/>
  <c r="K306" i="49" a="1"/>
  <c r="K306" i="49" s="1"/>
  <c r="J306" i="49" a="1"/>
  <c r="J306" i="49" s="1"/>
  <c r="I306" i="49" a="1"/>
  <c r="I306" i="49" s="1"/>
  <c r="H306" i="49" a="1"/>
  <c r="H306" i="49" s="1"/>
  <c r="G306" i="49" a="1"/>
  <c r="G306" i="49" s="1"/>
  <c r="F306" i="49" a="1"/>
  <c r="F306" i="49" s="1"/>
  <c r="E306" i="49" a="1"/>
  <c r="E306" i="49" s="1"/>
  <c r="D306" i="49" a="1"/>
  <c r="D306" i="49" s="1"/>
  <c r="M305" i="49" a="1"/>
  <c r="M305" i="49" s="1"/>
  <c r="L305" i="49" a="1"/>
  <c r="L305" i="49" s="1"/>
  <c r="K305" i="49" a="1"/>
  <c r="K305" i="49" s="1"/>
  <c r="J305" i="49" a="1"/>
  <c r="J305" i="49" s="1"/>
  <c r="I305" i="49" a="1"/>
  <c r="I305" i="49" s="1"/>
  <c r="H305" i="49" a="1"/>
  <c r="H305" i="49" s="1"/>
  <c r="G305" i="49" a="1"/>
  <c r="G305" i="49" s="1"/>
  <c r="F305" i="49" a="1"/>
  <c r="F305" i="49" s="1"/>
  <c r="E305" i="49" a="1"/>
  <c r="E305" i="49" s="1"/>
  <c r="D305" i="49" a="1"/>
  <c r="D305" i="49" s="1"/>
  <c r="M304" i="49" a="1"/>
  <c r="M304" i="49" s="1"/>
  <c r="L304" i="49" a="1"/>
  <c r="L304" i="49" s="1"/>
  <c r="K304" i="49" a="1"/>
  <c r="K304" i="49" s="1"/>
  <c r="J304" i="49" a="1"/>
  <c r="J304" i="49" s="1"/>
  <c r="I304" i="49" a="1"/>
  <c r="I304" i="49" s="1"/>
  <c r="H304" i="49" a="1"/>
  <c r="H304" i="49" s="1"/>
  <c r="G304" i="49" a="1"/>
  <c r="G304" i="49" s="1"/>
  <c r="F304" i="49" a="1"/>
  <c r="F304" i="49" s="1"/>
  <c r="E304" i="49" a="1"/>
  <c r="E304" i="49" s="1"/>
  <c r="D304" i="49" a="1"/>
  <c r="D304" i="49" s="1"/>
  <c r="M302" i="49" a="1"/>
  <c r="M302" i="49" s="1"/>
  <c r="L302" i="49" a="1"/>
  <c r="L302" i="49" s="1"/>
  <c r="K302" i="49" a="1"/>
  <c r="K302" i="49" s="1"/>
  <c r="J302" i="49" a="1"/>
  <c r="J302" i="49" s="1"/>
  <c r="I302" i="49" a="1"/>
  <c r="I302" i="49" s="1"/>
  <c r="H302" i="49" a="1"/>
  <c r="H302" i="49" s="1"/>
  <c r="G302" i="49" a="1"/>
  <c r="G302" i="49" s="1"/>
  <c r="F302" i="49" a="1"/>
  <c r="F302" i="49" s="1"/>
  <c r="E302" i="49" a="1"/>
  <c r="E302" i="49" s="1"/>
  <c r="D302" i="49" a="1"/>
  <c r="D302" i="49" s="1"/>
  <c r="M301" i="49" a="1"/>
  <c r="M301" i="49" s="1"/>
  <c r="L301" i="49" a="1"/>
  <c r="L301" i="49" s="1"/>
  <c r="K301" i="49" a="1"/>
  <c r="K301" i="49" s="1"/>
  <c r="J301" i="49" a="1"/>
  <c r="J301" i="49" s="1"/>
  <c r="I301" i="49" a="1"/>
  <c r="I301" i="49" s="1"/>
  <c r="H301" i="49" a="1"/>
  <c r="H301" i="49" s="1"/>
  <c r="G301" i="49" a="1"/>
  <c r="G301" i="49" s="1"/>
  <c r="F301" i="49" a="1"/>
  <c r="F301" i="49" s="1"/>
  <c r="E301" i="49" a="1"/>
  <c r="E301" i="49" s="1"/>
  <c r="D301" i="49" a="1"/>
  <c r="D301" i="49" s="1"/>
  <c r="M300" i="49" a="1"/>
  <c r="M300" i="49" s="1"/>
  <c r="L300" i="49" a="1"/>
  <c r="L300" i="49" s="1"/>
  <c r="K300" i="49" a="1"/>
  <c r="K300" i="49" s="1"/>
  <c r="J300" i="49" a="1"/>
  <c r="J300" i="49" s="1"/>
  <c r="I300" i="49" a="1"/>
  <c r="I300" i="49" s="1"/>
  <c r="H300" i="49" a="1"/>
  <c r="H300" i="49" s="1"/>
  <c r="G300" i="49" a="1"/>
  <c r="G300" i="49" s="1"/>
  <c r="F300" i="49" a="1"/>
  <c r="F300" i="49" s="1"/>
  <c r="E300" i="49" a="1"/>
  <c r="E300" i="49" s="1"/>
  <c r="D300" i="49" a="1"/>
  <c r="D300" i="49" s="1"/>
  <c r="M298" i="49" a="1"/>
  <c r="M298" i="49" s="1"/>
  <c r="L298" i="49" a="1"/>
  <c r="L298" i="49" s="1"/>
  <c r="K298" i="49" a="1"/>
  <c r="K298" i="49" s="1"/>
  <c r="J298" i="49" a="1"/>
  <c r="J298" i="49" s="1"/>
  <c r="I298" i="49" a="1"/>
  <c r="I298" i="49" s="1"/>
  <c r="H298" i="49" a="1"/>
  <c r="H298" i="49" s="1"/>
  <c r="G298" i="49" a="1"/>
  <c r="G298" i="49" s="1"/>
  <c r="F298" i="49" a="1"/>
  <c r="F298" i="49" s="1"/>
  <c r="E298" i="49" a="1"/>
  <c r="E298" i="49" s="1"/>
  <c r="D298" i="49" a="1"/>
  <c r="D298" i="49" s="1"/>
  <c r="M297" i="49" a="1"/>
  <c r="M297" i="49" s="1"/>
  <c r="L297" i="49" a="1"/>
  <c r="L297" i="49" s="1"/>
  <c r="K297" i="49" a="1"/>
  <c r="K297" i="49" s="1"/>
  <c r="J297" i="49" a="1"/>
  <c r="J297" i="49" s="1"/>
  <c r="I297" i="49" a="1"/>
  <c r="I297" i="49" s="1"/>
  <c r="H297" i="49" a="1"/>
  <c r="H297" i="49" s="1"/>
  <c r="G297" i="49" a="1"/>
  <c r="G297" i="49" s="1"/>
  <c r="F297" i="49" a="1"/>
  <c r="F297" i="49" s="1"/>
  <c r="E297" i="49" a="1"/>
  <c r="E297" i="49" s="1"/>
  <c r="D297" i="49" a="1"/>
  <c r="D297" i="49" s="1"/>
  <c r="M296" i="49" a="1"/>
  <c r="M296" i="49" s="1"/>
  <c r="L296" i="49" a="1"/>
  <c r="L296" i="49" s="1"/>
  <c r="K296" i="49" a="1"/>
  <c r="K296" i="49" s="1"/>
  <c r="J296" i="49" a="1"/>
  <c r="J296" i="49" s="1"/>
  <c r="I296" i="49" a="1"/>
  <c r="I296" i="49" s="1"/>
  <c r="H296" i="49" a="1"/>
  <c r="H296" i="49" s="1"/>
  <c r="G296" i="49" a="1"/>
  <c r="G296" i="49" s="1"/>
  <c r="F296" i="49" a="1"/>
  <c r="F296" i="49" s="1"/>
  <c r="E296" i="49" a="1"/>
  <c r="E296" i="49" s="1"/>
  <c r="D296" i="49" a="1"/>
  <c r="D296" i="49" s="1"/>
  <c r="M294" i="49" a="1"/>
  <c r="M294" i="49" s="1"/>
  <c r="L294" i="49" a="1"/>
  <c r="L294" i="49" s="1"/>
  <c r="K294" i="49" a="1"/>
  <c r="K294" i="49" s="1"/>
  <c r="J294" i="49" a="1"/>
  <c r="J294" i="49" s="1"/>
  <c r="I294" i="49" a="1"/>
  <c r="I294" i="49" s="1"/>
  <c r="H294" i="49" a="1"/>
  <c r="H294" i="49" s="1"/>
  <c r="G294" i="49" a="1"/>
  <c r="G294" i="49" s="1"/>
  <c r="F294" i="49" a="1"/>
  <c r="F294" i="49" s="1"/>
  <c r="E294" i="49" a="1"/>
  <c r="E294" i="49" s="1"/>
  <c r="D294" i="49" a="1"/>
  <c r="D294" i="49" s="1"/>
  <c r="M293" i="49" a="1"/>
  <c r="M293" i="49" s="1"/>
  <c r="L293" i="49" a="1"/>
  <c r="L293" i="49" s="1"/>
  <c r="K293" i="49" a="1"/>
  <c r="K293" i="49" s="1"/>
  <c r="J293" i="49" a="1"/>
  <c r="J293" i="49" s="1"/>
  <c r="I293" i="49" a="1"/>
  <c r="I293" i="49" s="1"/>
  <c r="H293" i="49" a="1"/>
  <c r="H293" i="49" s="1"/>
  <c r="G293" i="49" a="1"/>
  <c r="G293" i="49" s="1"/>
  <c r="F293" i="49" a="1"/>
  <c r="F293" i="49" s="1"/>
  <c r="E293" i="49" a="1"/>
  <c r="E293" i="49" s="1"/>
  <c r="D293" i="49" a="1"/>
  <c r="D293" i="49" s="1"/>
  <c r="M292" i="49" a="1"/>
  <c r="M292" i="49" s="1"/>
  <c r="L292" i="49" a="1"/>
  <c r="L292" i="49" s="1"/>
  <c r="K292" i="49" a="1"/>
  <c r="K292" i="49" s="1"/>
  <c r="J292" i="49" a="1"/>
  <c r="J292" i="49" s="1"/>
  <c r="I292" i="49" a="1"/>
  <c r="I292" i="49" s="1"/>
  <c r="H292" i="49" a="1"/>
  <c r="H292" i="49" s="1"/>
  <c r="G292" i="49" a="1"/>
  <c r="G292" i="49" s="1"/>
  <c r="F292" i="49" a="1"/>
  <c r="F292" i="49" s="1"/>
  <c r="E292" i="49" a="1"/>
  <c r="E292" i="49" s="1"/>
  <c r="D292" i="49" a="1"/>
  <c r="D292" i="49" s="1"/>
  <c r="M290" i="49" a="1"/>
  <c r="M290" i="49" s="1"/>
  <c r="L290" i="49" a="1"/>
  <c r="L290" i="49" s="1"/>
  <c r="K290" i="49" a="1"/>
  <c r="K290" i="49" s="1"/>
  <c r="J290" i="49" a="1"/>
  <c r="J290" i="49" s="1"/>
  <c r="I290" i="49" a="1"/>
  <c r="I290" i="49" s="1"/>
  <c r="H290" i="49" a="1"/>
  <c r="H290" i="49" s="1"/>
  <c r="G290" i="49" a="1"/>
  <c r="G290" i="49" s="1"/>
  <c r="F290" i="49" a="1"/>
  <c r="F290" i="49" s="1"/>
  <c r="E290" i="49" a="1"/>
  <c r="E290" i="49" s="1"/>
  <c r="D290" i="49" a="1"/>
  <c r="D290" i="49" s="1"/>
  <c r="M289" i="49" a="1"/>
  <c r="M289" i="49" s="1"/>
  <c r="L289" i="49" a="1"/>
  <c r="L289" i="49" s="1"/>
  <c r="K289" i="49" a="1"/>
  <c r="K289" i="49" s="1"/>
  <c r="J289" i="49" a="1"/>
  <c r="J289" i="49" s="1"/>
  <c r="I289" i="49" a="1"/>
  <c r="I289" i="49" s="1"/>
  <c r="H289" i="49" a="1"/>
  <c r="H289" i="49" s="1"/>
  <c r="G289" i="49" a="1"/>
  <c r="G289" i="49" s="1"/>
  <c r="F289" i="49" a="1"/>
  <c r="F289" i="49" s="1"/>
  <c r="E289" i="49" a="1"/>
  <c r="E289" i="49" s="1"/>
  <c r="D289" i="49" a="1"/>
  <c r="D289" i="49" s="1"/>
  <c r="M288" i="49" a="1"/>
  <c r="M288" i="49" s="1"/>
  <c r="L288" i="49" a="1"/>
  <c r="L288" i="49" s="1"/>
  <c r="K288" i="49" a="1"/>
  <c r="K288" i="49" s="1"/>
  <c r="J288" i="49" a="1"/>
  <c r="J288" i="49" s="1"/>
  <c r="I288" i="49" a="1"/>
  <c r="I288" i="49" s="1"/>
  <c r="H288" i="49" a="1"/>
  <c r="H288" i="49" s="1"/>
  <c r="G288" i="49" a="1"/>
  <c r="G288" i="49" s="1"/>
  <c r="F288" i="49" a="1"/>
  <c r="F288" i="49" s="1"/>
  <c r="E288" i="49" a="1"/>
  <c r="E288" i="49" s="1"/>
  <c r="D288" i="49" a="1"/>
  <c r="D288" i="49" s="1"/>
  <c r="M286" i="49" a="1"/>
  <c r="M286" i="49" s="1"/>
  <c r="L286" i="49" a="1"/>
  <c r="L286" i="49" s="1"/>
  <c r="K286" i="49" a="1"/>
  <c r="K286" i="49" s="1"/>
  <c r="J286" i="49" a="1"/>
  <c r="J286" i="49" s="1"/>
  <c r="I286" i="49" a="1"/>
  <c r="I286" i="49" s="1"/>
  <c r="H286" i="49" a="1"/>
  <c r="H286" i="49" s="1"/>
  <c r="G286" i="49" a="1"/>
  <c r="G286" i="49" s="1"/>
  <c r="F286" i="49" a="1"/>
  <c r="F286" i="49" s="1"/>
  <c r="E286" i="49" a="1"/>
  <c r="E286" i="49" s="1"/>
  <c r="D286" i="49" a="1"/>
  <c r="D286" i="49" s="1"/>
  <c r="M285" i="49" a="1"/>
  <c r="M285" i="49" s="1"/>
  <c r="L285" i="49" a="1"/>
  <c r="L285" i="49" s="1"/>
  <c r="K285" i="49" a="1"/>
  <c r="K285" i="49" s="1"/>
  <c r="J285" i="49" a="1"/>
  <c r="J285" i="49" s="1"/>
  <c r="I285" i="49" a="1"/>
  <c r="I285" i="49" s="1"/>
  <c r="H285" i="49" a="1"/>
  <c r="H285" i="49" s="1"/>
  <c r="G285" i="49" a="1"/>
  <c r="G285" i="49" s="1"/>
  <c r="F285" i="49" a="1"/>
  <c r="F285" i="49" s="1"/>
  <c r="E285" i="49" a="1"/>
  <c r="E285" i="49" s="1"/>
  <c r="D285" i="49" a="1"/>
  <c r="D285" i="49" s="1"/>
  <c r="M284" i="49" a="1"/>
  <c r="M284" i="49" s="1"/>
  <c r="L284" i="49" a="1"/>
  <c r="L284" i="49" s="1"/>
  <c r="K284" i="49" a="1"/>
  <c r="K284" i="49" s="1"/>
  <c r="J284" i="49" a="1"/>
  <c r="J284" i="49" s="1"/>
  <c r="I284" i="49" a="1"/>
  <c r="I284" i="49" s="1"/>
  <c r="H284" i="49" a="1"/>
  <c r="H284" i="49" s="1"/>
  <c r="G284" i="49" a="1"/>
  <c r="G284" i="49" s="1"/>
  <c r="F284" i="49" a="1"/>
  <c r="F284" i="49" s="1"/>
  <c r="E284" i="49" a="1"/>
  <c r="E284" i="49" s="1"/>
  <c r="D284" i="49" a="1"/>
  <c r="D284" i="49" s="1"/>
  <c r="M282" i="49" a="1"/>
  <c r="M282" i="49" s="1"/>
  <c r="L282" i="49" a="1"/>
  <c r="L282" i="49" s="1"/>
  <c r="K282" i="49" a="1"/>
  <c r="K282" i="49" s="1"/>
  <c r="J282" i="49" a="1"/>
  <c r="J282" i="49" s="1"/>
  <c r="I282" i="49" a="1"/>
  <c r="I282" i="49" s="1"/>
  <c r="H282" i="49" a="1"/>
  <c r="H282" i="49" s="1"/>
  <c r="G282" i="49" a="1"/>
  <c r="G282" i="49" s="1"/>
  <c r="F282" i="49" a="1"/>
  <c r="F282" i="49" s="1"/>
  <c r="E282" i="49" a="1"/>
  <c r="E282" i="49" s="1"/>
  <c r="D282" i="49" a="1"/>
  <c r="D282" i="49" s="1"/>
  <c r="M281" i="49" a="1"/>
  <c r="M281" i="49" s="1"/>
  <c r="L281" i="49" a="1"/>
  <c r="L281" i="49" s="1"/>
  <c r="K281" i="49" a="1"/>
  <c r="K281" i="49" s="1"/>
  <c r="J281" i="49" a="1"/>
  <c r="J281" i="49" s="1"/>
  <c r="I281" i="49" a="1"/>
  <c r="I281" i="49" s="1"/>
  <c r="H281" i="49" a="1"/>
  <c r="H281" i="49" s="1"/>
  <c r="G281" i="49" a="1"/>
  <c r="G281" i="49" s="1"/>
  <c r="F281" i="49" a="1"/>
  <c r="F281" i="49" s="1"/>
  <c r="E281" i="49" a="1"/>
  <c r="E281" i="49" s="1"/>
  <c r="D281" i="49" a="1"/>
  <c r="D281" i="49" s="1"/>
  <c r="M280" i="49" a="1"/>
  <c r="M280" i="49" s="1"/>
  <c r="L280" i="49" a="1"/>
  <c r="L280" i="49" s="1"/>
  <c r="K280" i="49" a="1"/>
  <c r="K280" i="49" s="1"/>
  <c r="J280" i="49" a="1"/>
  <c r="J280" i="49" s="1"/>
  <c r="I280" i="49" a="1"/>
  <c r="I280" i="49" s="1"/>
  <c r="H280" i="49" a="1"/>
  <c r="H280" i="49" s="1"/>
  <c r="G280" i="49" a="1"/>
  <c r="G280" i="49" s="1"/>
  <c r="F280" i="49" a="1"/>
  <c r="F280" i="49" s="1"/>
  <c r="E280" i="49" a="1"/>
  <c r="E280" i="49" s="1"/>
  <c r="D280" i="49" a="1"/>
  <c r="D280" i="49" s="1"/>
  <c r="M278" i="49" a="1"/>
  <c r="M278" i="49" s="1"/>
  <c r="L278" i="49" a="1"/>
  <c r="L278" i="49" s="1"/>
  <c r="K278" i="49" a="1"/>
  <c r="K278" i="49" s="1"/>
  <c r="J278" i="49" a="1"/>
  <c r="J278" i="49" s="1"/>
  <c r="I278" i="49" a="1"/>
  <c r="I278" i="49" s="1"/>
  <c r="H278" i="49" a="1"/>
  <c r="H278" i="49" s="1"/>
  <c r="G278" i="49" a="1"/>
  <c r="G278" i="49" s="1"/>
  <c r="F278" i="49" a="1"/>
  <c r="F278" i="49" s="1"/>
  <c r="E278" i="49" a="1"/>
  <c r="E278" i="49" s="1"/>
  <c r="D278" i="49" a="1"/>
  <c r="D278" i="49" s="1"/>
  <c r="M277" i="49" a="1"/>
  <c r="M277" i="49" s="1"/>
  <c r="L277" i="49" a="1"/>
  <c r="L277" i="49" s="1"/>
  <c r="K277" i="49" a="1"/>
  <c r="K277" i="49" s="1"/>
  <c r="J277" i="49" a="1"/>
  <c r="J277" i="49" s="1"/>
  <c r="I277" i="49" a="1"/>
  <c r="I277" i="49" s="1"/>
  <c r="H277" i="49" a="1"/>
  <c r="H277" i="49" s="1"/>
  <c r="G277" i="49" a="1"/>
  <c r="G277" i="49" s="1"/>
  <c r="F277" i="49" a="1"/>
  <c r="F277" i="49" s="1"/>
  <c r="E277" i="49" a="1"/>
  <c r="E277" i="49" s="1"/>
  <c r="D277" i="49" a="1"/>
  <c r="D277" i="49" s="1"/>
  <c r="M276" i="49" a="1"/>
  <c r="M276" i="49" s="1"/>
  <c r="L276" i="49" a="1"/>
  <c r="L276" i="49" s="1"/>
  <c r="K276" i="49" a="1"/>
  <c r="K276" i="49" s="1"/>
  <c r="J276" i="49" a="1"/>
  <c r="J276" i="49" s="1"/>
  <c r="I276" i="49" a="1"/>
  <c r="I276" i="49" s="1"/>
  <c r="H276" i="49" a="1"/>
  <c r="H276" i="49" s="1"/>
  <c r="G276" i="49" a="1"/>
  <c r="G276" i="49" s="1"/>
  <c r="F276" i="49" a="1"/>
  <c r="F276" i="49" s="1"/>
  <c r="E276" i="49" a="1"/>
  <c r="E276" i="49" s="1"/>
  <c r="D276" i="49" a="1"/>
  <c r="D276" i="49" s="1"/>
  <c r="M274" i="49" a="1"/>
  <c r="M274" i="49" s="1"/>
  <c r="L274" i="49" a="1"/>
  <c r="L274" i="49" s="1"/>
  <c r="K274" i="49" a="1"/>
  <c r="K274" i="49" s="1"/>
  <c r="J274" i="49" a="1"/>
  <c r="J274" i="49" s="1"/>
  <c r="I274" i="49" a="1"/>
  <c r="I274" i="49" s="1"/>
  <c r="H274" i="49" a="1"/>
  <c r="H274" i="49" s="1"/>
  <c r="G274" i="49" a="1"/>
  <c r="G274" i="49" s="1"/>
  <c r="F274" i="49" a="1"/>
  <c r="F274" i="49" s="1"/>
  <c r="E274" i="49" a="1"/>
  <c r="E274" i="49" s="1"/>
  <c r="D274" i="49" a="1"/>
  <c r="D274" i="49" s="1"/>
  <c r="M273" i="49" a="1"/>
  <c r="M273" i="49" s="1"/>
  <c r="L273" i="49" a="1"/>
  <c r="L273" i="49" s="1"/>
  <c r="K273" i="49" a="1"/>
  <c r="K273" i="49" s="1"/>
  <c r="J273" i="49" a="1"/>
  <c r="J273" i="49" s="1"/>
  <c r="I273" i="49" a="1"/>
  <c r="I273" i="49" s="1"/>
  <c r="H273" i="49" a="1"/>
  <c r="H273" i="49" s="1"/>
  <c r="G273" i="49" a="1"/>
  <c r="G273" i="49" s="1"/>
  <c r="F273" i="49" a="1"/>
  <c r="F273" i="49" s="1"/>
  <c r="E273" i="49" a="1"/>
  <c r="E273" i="49" s="1"/>
  <c r="D273" i="49" a="1"/>
  <c r="D273" i="49" s="1"/>
  <c r="M272" i="49" a="1"/>
  <c r="M272" i="49" s="1"/>
  <c r="L272" i="49" a="1"/>
  <c r="L272" i="49" s="1"/>
  <c r="K272" i="49" a="1"/>
  <c r="K272" i="49" s="1"/>
  <c r="J272" i="49" a="1"/>
  <c r="J272" i="49" s="1"/>
  <c r="I272" i="49" a="1"/>
  <c r="I272" i="49" s="1"/>
  <c r="H272" i="49" a="1"/>
  <c r="H272" i="49" s="1"/>
  <c r="G272" i="49" a="1"/>
  <c r="G272" i="49" s="1"/>
  <c r="F272" i="49" a="1"/>
  <c r="F272" i="49" s="1"/>
  <c r="E272" i="49" a="1"/>
  <c r="E272" i="49" s="1"/>
  <c r="D272" i="49" a="1"/>
  <c r="D272" i="49" s="1"/>
  <c r="M270" i="49" a="1"/>
  <c r="M270" i="49" s="1"/>
  <c r="L270" i="49" a="1"/>
  <c r="L270" i="49" s="1"/>
  <c r="K270" i="49" a="1"/>
  <c r="K270" i="49" s="1"/>
  <c r="J270" i="49" a="1"/>
  <c r="J270" i="49" s="1"/>
  <c r="I270" i="49" a="1"/>
  <c r="I270" i="49" s="1"/>
  <c r="H270" i="49" a="1"/>
  <c r="H270" i="49" s="1"/>
  <c r="G270" i="49" a="1"/>
  <c r="G270" i="49" s="1"/>
  <c r="F270" i="49" a="1"/>
  <c r="F270" i="49" s="1"/>
  <c r="E270" i="49" a="1"/>
  <c r="E270" i="49" s="1"/>
  <c r="D270" i="49" a="1"/>
  <c r="D270" i="49" s="1"/>
  <c r="M269" i="49" a="1"/>
  <c r="M269" i="49" s="1"/>
  <c r="L269" i="49" a="1"/>
  <c r="L269" i="49" s="1"/>
  <c r="K269" i="49" a="1"/>
  <c r="K269" i="49" s="1"/>
  <c r="J269" i="49" a="1"/>
  <c r="J269" i="49" s="1"/>
  <c r="I269" i="49" a="1"/>
  <c r="I269" i="49" s="1"/>
  <c r="H269" i="49" a="1"/>
  <c r="H269" i="49" s="1"/>
  <c r="G269" i="49" a="1"/>
  <c r="G269" i="49" s="1"/>
  <c r="F269" i="49" a="1"/>
  <c r="F269" i="49" s="1"/>
  <c r="E269" i="49" a="1"/>
  <c r="E269" i="49" s="1"/>
  <c r="D269" i="49" a="1"/>
  <c r="D269" i="49" s="1"/>
  <c r="M268" i="49" a="1"/>
  <c r="M268" i="49" s="1"/>
  <c r="L268" i="49" a="1"/>
  <c r="L268" i="49" s="1"/>
  <c r="K268" i="49" a="1"/>
  <c r="K268" i="49" s="1"/>
  <c r="J268" i="49" a="1"/>
  <c r="J268" i="49" s="1"/>
  <c r="I268" i="49" a="1"/>
  <c r="I268" i="49" s="1"/>
  <c r="H268" i="49" a="1"/>
  <c r="H268" i="49" s="1"/>
  <c r="G268" i="49" a="1"/>
  <c r="G268" i="49" s="1"/>
  <c r="F268" i="49" a="1"/>
  <c r="F268" i="49" s="1"/>
  <c r="E268" i="49" a="1"/>
  <c r="E268" i="49" s="1"/>
  <c r="D268" i="49" a="1"/>
  <c r="D268" i="49" s="1"/>
  <c r="M266" i="49" a="1"/>
  <c r="M266" i="49" s="1"/>
  <c r="L266" i="49" a="1"/>
  <c r="L266" i="49" s="1"/>
  <c r="K266" i="49" a="1"/>
  <c r="K266" i="49" s="1"/>
  <c r="J266" i="49" a="1"/>
  <c r="J266" i="49" s="1"/>
  <c r="I266" i="49" a="1"/>
  <c r="I266" i="49" s="1"/>
  <c r="H266" i="49" a="1"/>
  <c r="H266" i="49" s="1"/>
  <c r="G266" i="49" a="1"/>
  <c r="G266" i="49" s="1"/>
  <c r="F266" i="49" a="1"/>
  <c r="F266" i="49" s="1"/>
  <c r="E266" i="49" a="1"/>
  <c r="E266" i="49" s="1"/>
  <c r="D266" i="49" a="1"/>
  <c r="D266" i="49" s="1"/>
  <c r="M265" i="49" a="1"/>
  <c r="M265" i="49" s="1"/>
  <c r="L265" i="49" a="1"/>
  <c r="L265" i="49" s="1"/>
  <c r="K265" i="49" a="1"/>
  <c r="K265" i="49" s="1"/>
  <c r="J265" i="49" a="1"/>
  <c r="J265" i="49" s="1"/>
  <c r="I265" i="49" a="1"/>
  <c r="I265" i="49" s="1"/>
  <c r="H265" i="49" a="1"/>
  <c r="H265" i="49" s="1"/>
  <c r="G265" i="49" a="1"/>
  <c r="G265" i="49" s="1"/>
  <c r="F265" i="49" a="1"/>
  <c r="F265" i="49" s="1"/>
  <c r="E265" i="49" a="1"/>
  <c r="E265" i="49" s="1"/>
  <c r="D265" i="49" a="1"/>
  <c r="D265" i="49" s="1"/>
  <c r="M264" i="49" a="1"/>
  <c r="M264" i="49" s="1"/>
  <c r="L264" i="49" a="1"/>
  <c r="L264" i="49" s="1"/>
  <c r="K264" i="49" a="1"/>
  <c r="K264" i="49" s="1"/>
  <c r="J264" i="49" a="1"/>
  <c r="J264" i="49" s="1"/>
  <c r="I264" i="49" a="1"/>
  <c r="I264" i="49" s="1"/>
  <c r="H264" i="49" a="1"/>
  <c r="H264" i="49" s="1"/>
  <c r="G264" i="49" a="1"/>
  <c r="G264" i="49" s="1"/>
  <c r="F264" i="49" a="1"/>
  <c r="F264" i="49" s="1"/>
  <c r="E264" i="49" a="1"/>
  <c r="E264" i="49" s="1"/>
  <c r="D264" i="49" a="1"/>
  <c r="D264" i="49" s="1"/>
  <c r="M262" i="49" a="1"/>
  <c r="M262" i="49" s="1"/>
  <c r="L262" i="49" a="1"/>
  <c r="L262" i="49" s="1"/>
  <c r="K262" i="49" a="1"/>
  <c r="K262" i="49" s="1"/>
  <c r="J262" i="49" a="1"/>
  <c r="J262" i="49" s="1"/>
  <c r="I262" i="49" a="1"/>
  <c r="I262" i="49" s="1"/>
  <c r="H262" i="49" a="1"/>
  <c r="H262" i="49" s="1"/>
  <c r="G262" i="49" a="1"/>
  <c r="G262" i="49" s="1"/>
  <c r="F262" i="49" a="1"/>
  <c r="F262" i="49" s="1"/>
  <c r="E262" i="49" a="1"/>
  <c r="E262" i="49" s="1"/>
  <c r="D262" i="49" a="1"/>
  <c r="D262" i="49" s="1"/>
  <c r="M261" i="49" a="1"/>
  <c r="M261" i="49" s="1"/>
  <c r="L261" i="49" a="1"/>
  <c r="L261" i="49" s="1"/>
  <c r="K261" i="49" a="1"/>
  <c r="K261" i="49" s="1"/>
  <c r="J261" i="49" a="1"/>
  <c r="J261" i="49" s="1"/>
  <c r="I261" i="49" a="1"/>
  <c r="I261" i="49" s="1"/>
  <c r="H261" i="49" a="1"/>
  <c r="H261" i="49" s="1"/>
  <c r="G261" i="49" a="1"/>
  <c r="G261" i="49" s="1"/>
  <c r="F261" i="49" a="1"/>
  <c r="F261" i="49" s="1"/>
  <c r="E261" i="49" a="1"/>
  <c r="E261" i="49" s="1"/>
  <c r="D261" i="49" a="1"/>
  <c r="D261" i="49" s="1"/>
  <c r="M260" i="49" a="1"/>
  <c r="M260" i="49" s="1"/>
  <c r="L260" i="49" a="1"/>
  <c r="L260" i="49" s="1"/>
  <c r="K260" i="49" a="1"/>
  <c r="K260" i="49" s="1"/>
  <c r="J260" i="49" a="1"/>
  <c r="J260" i="49" s="1"/>
  <c r="I260" i="49" a="1"/>
  <c r="I260" i="49" s="1"/>
  <c r="H260" i="49" a="1"/>
  <c r="H260" i="49" s="1"/>
  <c r="G260" i="49" a="1"/>
  <c r="G260" i="49" s="1"/>
  <c r="F260" i="49" a="1"/>
  <c r="F260" i="49" s="1"/>
  <c r="E260" i="49" a="1"/>
  <c r="E260" i="49" s="1"/>
  <c r="D260" i="49" a="1"/>
  <c r="D260" i="49" s="1"/>
  <c r="M258" i="49" a="1"/>
  <c r="M258" i="49" s="1"/>
  <c r="L258" i="49" a="1"/>
  <c r="L258" i="49" s="1"/>
  <c r="K258" i="49" a="1"/>
  <c r="K258" i="49" s="1"/>
  <c r="J258" i="49" a="1"/>
  <c r="J258" i="49" s="1"/>
  <c r="I258" i="49" a="1"/>
  <c r="I258" i="49" s="1"/>
  <c r="H258" i="49" a="1"/>
  <c r="H258" i="49" s="1"/>
  <c r="G258" i="49" a="1"/>
  <c r="G258" i="49" s="1"/>
  <c r="F258" i="49" a="1"/>
  <c r="F258" i="49" s="1"/>
  <c r="E258" i="49" a="1"/>
  <c r="E258" i="49" s="1"/>
  <c r="D258" i="49" a="1"/>
  <c r="D258" i="49" s="1"/>
  <c r="M257" i="49" a="1"/>
  <c r="M257" i="49" s="1"/>
  <c r="L257" i="49" a="1"/>
  <c r="L257" i="49" s="1"/>
  <c r="K257" i="49" a="1"/>
  <c r="K257" i="49" s="1"/>
  <c r="J257" i="49" a="1"/>
  <c r="J257" i="49" s="1"/>
  <c r="I257" i="49" a="1"/>
  <c r="I257" i="49" s="1"/>
  <c r="H257" i="49" a="1"/>
  <c r="H257" i="49" s="1"/>
  <c r="G257" i="49" a="1"/>
  <c r="G257" i="49" s="1"/>
  <c r="F257" i="49" a="1"/>
  <c r="F257" i="49" s="1"/>
  <c r="E257" i="49" a="1"/>
  <c r="E257" i="49" s="1"/>
  <c r="D257" i="49" a="1"/>
  <c r="D257" i="49" s="1"/>
  <c r="M256" i="49" a="1"/>
  <c r="M256" i="49" s="1"/>
  <c r="L256" i="49" a="1"/>
  <c r="L256" i="49" s="1"/>
  <c r="K256" i="49" a="1"/>
  <c r="K256" i="49" s="1"/>
  <c r="J256" i="49" a="1"/>
  <c r="J256" i="49" s="1"/>
  <c r="I256" i="49" a="1"/>
  <c r="I256" i="49" s="1"/>
  <c r="H256" i="49" a="1"/>
  <c r="H256" i="49" s="1"/>
  <c r="G256" i="49" a="1"/>
  <c r="G256" i="49" s="1"/>
  <c r="F256" i="49" a="1"/>
  <c r="F256" i="49" s="1"/>
  <c r="E256" i="49" a="1"/>
  <c r="E256" i="49" s="1"/>
  <c r="D256" i="49" a="1"/>
  <c r="D256" i="49" s="1"/>
  <c r="M254" i="49" a="1"/>
  <c r="M254" i="49" s="1"/>
  <c r="L254" i="49" a="1"/>
  <c r="L254" i="49" s="1"/>
  <c r="K254" i="49" a="1"/>
  <c r="K254" i="49" s="1"/>
  <c r="J254" i="49" a="1"/>
  <c r="J254" i="49" s="1"/>
  <c r="I254" i="49" a="1"/>
  <c r="I254" i="49" s="1"/>
  <c r="H254" i="49" a="1"/>
  <c r="H254" i="49" s="1"/>
  <c r="G254" i="49" a="1"/>
  <c r="G254" i="49" s="1"/>
  <c r="F254" i="49" a="1"/>
  <c r="F254" i="49" s="1"/>
  <c r="E254" i="49" a="1"/>
  <c r="E254" i="49" s="1"/>
  <c r="D254" i="49" a="1"/>
  <c r="D254" i="49" s="1"/>
  <c r="M253" i="49" a="1"/>
  <c r="M253" i="49" s="1"/>
  <c r="L253" i="49" a="1"/>
  <c r="L253" i="49" s="1"/>
  <c r="K253" i="49" a="1"/>
  <c r="K253" i="49" s="1"/>
  <c r="J253" i="49" a="1"/>
  <c r="J253" i="49" s="1"/>
  <c r="I253" i="49" a="1"/>
  <c r="I253" i="49" s="1"/>
  <c r="H253" i="49" a="1"/>
  <c r="H253" i="49" s="1"/>
  <c r="G253" i="49" a="1"/>
  <c r="G253" i="49" s="1"/>
  <c r="F253" i="49" a="1"/>
  <c r="F253" i="49" s="1"/>
  <c r="E253" i="49" a="1"/>
  <c r="E253" i="49" s="1"/>
  <c r="D253" i="49" a="1"/>
  <c r="D253" i="49" s="1"/>
  <c r="M252" i="49" a="1"/>
  <c r="M252" i="49" s="1"/>
  <c r="L252" i="49" a="1"/>
  <c r="L252" i="49" s="1"/>
  <c r="K252" i="49" a="1"/>
  <c r="K252" i="49" s="1"/>
  <c r="J252" i="49" a="1"/>
  <c r="J252" i="49" s="1"/>
  <c r="I252" i="49" a="1"/>
  <c r="I252" i="49" s="1"/>
  <c r="H252" i="49" a="1"/>
  <c r="H252" i="49" s="1"/>
  <c r="G252" i="49" a="1"/>
  <c r="G252" i="49" s="1"/>
  <c r="F252" i="49" a="1"/>
  <c r="F252" i="49" s="1"/>
  <c r="E252" i="49" a="1"/>
  <c r="E252" i="49" s="1"/>
  <c r="D252" i="49" a="1"/>
  <c r="D252" i="49" s="1"/>
  <c r="M250" i="49" a="1"/>
  <c r="M250" i="49" s="1"/>
  <c r="L250" i="49" a="1"/>
  <c r="L250" i="49" s="1"/>
  <c r="K250" i="49" a="1"/>
  <c r="K250" i="49" s="1"/>
  <c r="J250" i="49" a="1"/>
  <c r="J250" i="49" s="1"/>
  <c r="I250" i="49" a="1"/>
  <c r="I250" i="49" s="1"/>
  <c r="H250" i="49" a="1"/>
  <c r="H250" i="49" s="1"/>
  <c r="G250" i="49" a="1"/>
  <c r="G250" i="49" s="1"/>
  <c r="F250" i="49" a="1"/>
  <c r="F250" i="49" s="1"/>
  <c r="E250" i="49" a="1"/>
  <c r="E250" i="49" s="1"/>
  <c r="D250" i="49" a="1"/>
  <c r="D250" i="49" s="1"/>
  <c r="M249" i="49" a="1"/>
  <c r="M249" i="49" s="1"/>
  <c r="L249" i="49" a="1"/>
  <c r="L249" i="49" s="1"/>
  <c r="K249" i="49" a="1"/>
  <c r="K249" i="49" s="1"/>
  <c r="J249" i="49" a="1"/>
  <c r="J249" i="49" s="1"/>
  <c r="I249" i="49" a="1"/>
  <c r="I249" i="49" s="1"/>
  <c r="H249" i="49" a="1"/>
  <c r="H249" i="49" s="1"/>
  <c r="G249" i="49" a="1"/>
  <c r="G249" i="49" s="1"/>
  <c r="F249" i="49" a="1"/>
  <c r="F249" i="49" s="1"/>
  <c r="E249" i="49" a="1"/>
  <c r="E249" i="49" s="1"/>
  <c r="D249" i="49" a="1"/>
  <c r="D249" i="49" s="1"/>
  <c r="M248" i="49" a="1"/>
  <c r="M248" i="49" s="1"/>
  <c r="L248" i="49" a="1"/>
  <c r="L248" i="49" s="1"/>
  <c r="K248" i="49" a="1"/>
  <c r="K248" i="49" s="1"/>
  <c r="J248" i="49" a="1"/>
  <c r="J248" i="49" s="1"/>
  <c r="I248" i="49" a="1"/>
  <c r="I248" i="49" s="1"/>
  <c r="H248" i="49" a="1"/>
  <c r="H248" i="49" s="1"/>
  <c r="G248" i="49" a="1"/>
  <c r="G248" i="49" s="1"/>
  <c r="F248" i="49" a="1"/>
  <c r="F248" i="49" s="1"/>
  <c r="E248" i="49" a="1"/>
  <c r="E248" i="49" s="1"/>
  <c r="D248" i="49" a="1"/>
  <c r="D248" i="49" s="1"/>
  <c r="M246" i="49" a="1"/>
  <c r="M246" i="49" s="1"/>
  <c r="L246" i="49" a="1"/>
  <c r="L246" i="49" s="1"/>
  <c r="K246" i="49" a="1"/>
  <c r="K246" i="49" s="1"/>
  <c r="J246" i="49" a="1"/>
  <c r="J246" i="49" s="1"/>
  <c r="I246" i="49" a="1"/>
  <c r="I246" i="49" s="1"/>
  <c r="H246" i="49" a="1"/>
  <c r="H246" i="49" s="1"/>
  <c r="G246" i="49" a="1"/>
  <c r="G246" i="49" s="1"/>
  <c r="F246" i="49" a="1"/>
  <c r="F246" i="49" s="1"/>
  <c r="E246" i="49" a="1"/>
  <c r="E246" i="49" s="1"/>
  <c r="D246" i="49" a="1"/>
  <c r="D246" i="49" s="1"/>
  <c r="M245" i="49" a="1"/>
  <c r="M245" i="49" s="1"/>
  <c r="L245" i="49" a="1"/>
  <c r="L245" i="49" s="1"/>
  <c r="K245" i="49" a="1"/>
  <c r="K245" i="49" s="1"/>
  <c r="J245" i="49" a="1"/>
  <c r="J245" i="49" s="1"/>
  <c r="I245" i="49" a="1"/>
  <c r="I245" i="49" s="1"/>
  <c r="H245" i="49" a="1"/>
  <c r="H245" i="49" s="1"/>
  <c r="G245" i="49" a="1"/>
  <c r="G245" i="49" s="1"/>
  <c r="F245" i="49" a="1"/>
  <c r="F245" i="49" s="1"/>
  <c r="E245" i="49" a="1"/>
  <c r="E245" i="49" s="1"/>
  <c r="D245" i="49" a="1"/>
  <c r="D245" i="49" s="1"/>
  <c r="M244" i="49" a="1"/>
  <c r="M244" i="49" s="1"/>
  <c r="L244" i="49" a="1"/>
  <c r="L244" i="49" s="1"/>
  <c r="K244" i="49" a="1"/>
  <c r="K244" i="49" s="1"/>
  <c r="J244" i="49" a="1"/>
  <c r="J244" i="49" s="1"/>
  <c r="I244" i="49" a="1"/>
  <c r="I244" i="49" s="1"/>
  <c r="H244" i="49" a="1"/>
  <c r="H244" i="49" s="1"/>
  <c r="G244" i="49" a="1"/>
  <c r="G244" i="49" s="1"/>
  <c r="F244" i="49" a="1"/>
  <c r="F244" i="49" s="1"/>
  <c r="E244" i="49" a="1"/>
  <c r="E244" i="49" s="1"/>
  <c r="D244" i="49" a="1"/>
  <c r="D244" i="49" s="1"/>
  <c r="M242" i="49" a="1"/>
  <c r="M242" i="49" s="1"/>
  <c r="L242" i="49" a="1"/>
  <c r="L242" i="49" s="1"/>
  <c r="K242" i="49" a="1"/>
  <c r="K242" i="49" s="1"/>
  <c r="J242" i="49" a="1"/>
  <c r="J242" i="49" s="1"/>
  <c r="I242" i="49" a="1"/>
  <c r="I242" i="49" s="1"/>
  <c r="H242" i="49" a="1"/>
  <c r="H242" i="49" s="1"/>
  <c r="G242" i="49" a="1"/>
  <c r="G242" i="49" s="1"/>
  <c r="F242" i="49" a="1"/>
  <c r="F242" i="49" s="1"/>
  <c r="E242" i="49" a="1"/>
  <c r="E242" i="49" s="1"/>
  <c r="D242" i="49" a="1"/>
  <c r="D242" i="49" s="1"/>
  <c r="M241" i="49" a="1"/>
  <c r="M241" i="49" s="1"/>
  <c r="L241" i="49" a="1"/>
  <c r="L241" i="49" s="1"/>
  <c r="K241" i="49" a="1"/>
  <c r="K241" i="49" s="1"/>
  <c r="J241" i="49" a="1"/>
  <c r="J241" i="49" s="1"/>
  <c r="I241" i="49" a="1"/>
  <c r="I241" i="49" s="1"/>
  <c r="H241" i="49" a="1"/>
  <c r="H241" i="49" s="1"/>
  <c r="G241" i="49" a="1"/>
  <c r="G241" i="49" s="1"/>
  <c r="F241" i="49" a="1"/>
  <c r="F241" i="49" s="1"/>
  <c r="E241" i="49" a="1"/>
  <c r="E241" i="49" s="1"/>
  <c r="D241" i="49" a="1"/>
  <c r="D241" i="49" s="1"/>
  <c r="M240" i="49" a="1"/>
  <c r="M240" i="49" s="1"/>
  <c r="L240" i="49" a="1"/>
  <c r="L240" i="49" s="1"/>
  <c r="K240" i="49" a="1"/>
  <c r="K240" i="49" s="1"/>
  <c r="J240" i="49" a="1"/>
  <c r="J240" i="49" s="1"/>
  <c r="I240" i="49" a="1"/>
  <c r="I240" i="49" s="1"/>
  <c r="H240" i="49" a="1"/>
  <c r="H240" i="49" s="1"/>
  <c r="G240" i="49" a="1"/>
  <c r="G240" i="49" s="1"/>
  <c r="F240" i="49" a="1"/>
  <c r="F240" i="49" s="1"/>
  <c r="E240" i="49" a="1"/>
  <c r="E240" i="49" s="1"/>
  <c r="D240" i="49" a="1"/>
  <c r="D240" i="49" s="1"/>
  <c r="M238" i="49" a="1"/>
  <c r="M238" i="49" s="1"/>
  <c r="L238" i="49" a="1"/>
  <c r="L238" i="49" s="1"/>
  <c r="K238" i="49" a="1"/>
  <c r="K238" i="49" s="1"/>
  <c r="J238" i="49" a="1"/>
  <c r="J238" i="49" s="1"/>
  <c r="I238" i="49" a="1"/>
  <c r="I238" i="49" s="1"/>
  <c r="H238" i="49" a="1"/>
  <c r="H238" i="49" s="1"/>
  <c r="G238" i="49" a="1"/>
  <c r="G238" i="49" s="1"/>
  <c r="F238" i="49" a="1"/>
  <c r="F238" i="49" s="1"/>
  <c r="E238" i="49" a="1"/>
  <c r="E238" i="49" s="1"/>
  <c r="D238" i="49" a="1"/>
  <c r="D238" i="49" s="1"/>
  <c r="M237" i="49" a="1"/>
  <c r="M237" i="49" s="1"/>
  <c r="L237" i="49" a="1"/>
  <c r="L237" i="49" s="1"/>
  <c r="K237" i="49" a="1"/>
  <c r="K237" i="49" s="1"/>
  <c r="J237" i="49" a="1"/>
  <c r="J237" i="49" s="1"/>
  <c r="I237" i="49" a="1"/>
  <c r="I237" i="49" s="1"/>
  <c r="H237" i="49" a="1"/>
  <c r="H237" i="49" s="1"/>
  <c r="G237" i="49" a="1"/>
  <c r="G237" i="49" s="1"/>
  <c r="F237" i="49" a="1"/>
  <c r="F237" i="49" s="1"/>
  <c r="E237" i="49" a="1"/>
  <c r="E237" i="49" s="1"/>
  <c r="D237" i="49" a="1"/>
  <c r="D237" i="49" s="1"/>
  <c r="M236" i="49" a="1"/>
  <c r="M236" i="49" s="1"/>
  <c r="L236" i="49" a="1"/>
  <c r="L236" i="49" s="1"/>
  <c r="K236" i="49" a="1"/>
  <c r="K236" i="49" s="1"/>
  <c r="J236" i="49" a="1"/>
  <c r="J236" i="49" s="1"/>
  <c r="I236" i="49" a="1"/>
  <c r="I236" i="49" s="1"/>
  <c r="H236" i="49" a="1"/>
  <c r="H236" i="49" s="1"/>
  <c r="G236" i="49" a="1"/>
  <c r="G236" i="49" s="1"/>
  <c r="F236" i="49" a="1"/>
  <c r="F236" i="49" s="1"/>
  <c r="E236" i="49" a="1"/>
  <c r="E236" i="49" s="1"/>
  <c r="D236" i="49" a="1"/>
  <c r="D236" i="49" s="1"/>
  <c r="M234" i="49" a="1"/>
  <c r="M234" i="49" s="1"/>
  <c r="L234" i="49" a="1"/>
  <c r="L234" i="49" s="1"/>
  <c r="K234" i="49" a="1"/>
  <c r="K234" i="49" s="1"/>
  <c r="J234" i="49" a="1"/>
  <c r="J234" i="49" s="1"/>
  <c r="I234" i="49" a="1"/>
  <c r="I234" i="49" s="1"/>
  <c r="H234" i="49" a="1"/>
  <c r="H234" i="49" s="1"/>
  <c r="G234" i="49" a="1"/>
  <c r="G234" i="49" s="1"/>
  <c r="F234" i="49" a="1"/>
  <c r="F234" i="49" s="1"/>
  <c r="E234" i="49" a="1"/>
  <c r="E234" i="49" s="1"/>
  <c r="D234" i="49" a="1"/>
  <c r="D234" i="49" s="1"/>
  <c r="M233" i="49" a="1"/>
  <c r="M233" i="49" s="1"/>
  <c r="L233" i="49" a="1"/>
  <c r="L233" i="49" s="1"/>
  <c r="K233" i="49" a="1"/>
  <c r="K233" i="49" s="1"/>
  <c r="J233" i="49" a="1"/>
  <c r="J233" i="49" s="1"/>
  <c r="I233" i="49" a="1"/>
  <c r="I233" i="49" s="1"/>
  <c r="H233" i="49" a="1"/>
  <c r="H233" i="49" s="1"/>
  <c r="G233" i="49" a="1"/>
  <c r="G233" i="49" s="1"/>
  <c r="F233" i="49" a="1"/>
  <c r="F233" i="49" s="1"/>
  <c r="E233" i="49" a="1"/>
  <c r="E233" i="49" s="1"/>
  <c r="D233" i="49" a="1"/>
  <c r="D233" i="49" s="1"/>
  <c r="M232" i="49" a="1"/>
  <c r="M232" i="49" s="1"/>
  <c r="L232" i="49" a="1"/>
  <c r="L232" i="49" s="1"/>
  <c r="K232" i="49" a="1"/>
  <c r="K232" i="49" s="1"/>
  <c r="J232" i="49" a="1"/>
  <c r="J232" i="49" s="1"/>
  <c r="I232" i="49" a="1"/>
  <c r="I232" i="49" s="1"/>
  <c r="H232" i="49" a="1"/>
  <c r="H232" i="49" s="1"/>
  <c r="G232" i="49" a="1"/>
  <c r="G232" i="49" s="1"/>
  <c r="F232" i="49" a="1"/>
  <c r="F232" i="49" s="1"/>
  <c r="E232" i="49" a="1"/>
  <c r="E232" i="49" s="1"/>
  <c r="D232" i="49" a="1"/>
  <c r="D232" i="49" s="1"/>
  <c r="M230" i="49" a="1"/>
  <c r="M230" i="49" s="1"/>
  <c r="L230" i="49" a="1"/>
  <c r="L230" i="49" s="1"/>
  <c r="K230" i="49" a="1"/>
  <c r="K230" i="49" s="1"/>
  <c r="J230" i="49" a="1"/>
  <c r="J230" i="49" s="1"/>
  <c r="I230" i="49" a="1"/>
  <c r="I230" i="49" s="1"/>
  <c r="H230" i="49" a="1"/>
  <c r="H230" i="49" s="1"/>
  <c r="G230" i="49" a="1"/>
  <c r="G230" i="49" s="1"/>
  <c r="F230" i="49" a="1"/>
  <c r="F230" i="49" s="1"/>
  <c r="E230" i="49" a="1"/>
  <c r="E230" i="49" s="1"/>
  <c r="D230" i="49" a="1"/>
  <c r="D230" i="49" s="1"/>
  <c r="M229" i="49" a="1"/>
  <c r="M229" i="49" s="1"/>
  <c r="L229" i="49" a="1"/>
  <c r="L229" i="49" s="1"/>
  <c r="K229" i="49" a="1"/>
  <c r="K229" i="49" s="1"/>
  <c r="J229" i="49" a="1"/>
  <c r="J229" i="49" s="1"/>
  <c r="I229" i="49" a="1"/>
  <c r="I229" i="49" s="1"/>
  <c r="H229" i="49" a="1"/>
  <c r="H229" i="49" s="1"/>
  <c r="G229" i="49" a="1"/>
  <c r="G229" i="49" s="1"/>
  <c r="F229" i="49" a="1"/>
  <c r="F229" i="49" s="1"/>
  <c r="E229" i="49" a="1"/>
  <c r="E229" i="49" s="1"/>
  <c r="D229" i="49" a="1"/>
  <c r="D229" i="49" s="1"/>
  <c r="M228" i="49" a="1"/>
  <c r="M228" i="49" s="1"/>
  <c r="L228" i="49" a="1"/>
  <c r="L228" i="49" s="1"/>
  <c r="K228" i="49" a="1"/>
  <c r="K228" i="49" s="1"/>
  <c r="J228" i="49" a="1"/>
  <c r="J228" i="49" s="1"/>
  <c r="I228" i="49" a="1"/>
  <c r="I228" i="49" s="1"/>
  <c r="H228" i="49" a="1"/>
  <c r="H228" i="49" s="1"/>
  <c r="G228" i="49" a="1"/>
  <c r="G228" i="49" s="1"/>
  <c r="F228" i="49" a="1"/>
  <c r="F228" i="49" s="1"/>
  <c r="E228" i="49" a="1"/>
  <c r="E228" i="49" s="1"/>
  <c r="D228" i="49" a="1"/>
  <c r="D228" i="49" s="1"/>
  <c r="M226" i="49" a="1"/>
  <c r="M226" i="49" s="1"/>
  <c r="L226" i="49" a="1"/>
  <c r="L226" i="49" s="1"/>
  <c r="K226" i="49" a="1"/>
  <c r="K226" i="49" s="1"/>
  <c r="J226" i="49" a="1"/>
  <c r="J226" i="49" s="1"/>
  <c r="I226" i="49" a="1"/>
  <c r="I226" i="49" s="1"/>
  <c r="H226" i="49" a="1"/>
  <c r="H226" i="49" s="1"/>
  <c r="G226" i="49" a="1"/>
  <c r="G226" i="49" s="1"/>
  <c r="F226" i="49" a="1"/>
  <c r="F226" i="49" s="1"/>
  <c r="E226" i="49" a="1"/>
  <c r="E226" i="49" s="1"/>
  <c r="D226" i="49" a="1"/>
  <c r="D226" i="49" s="1"/>
  <c r="M225" i="49" a="1"/>
  <c r="M225" i="49" s="1"/>
  <c r="L225" i="49" a="1"/>
  <c r="L225" i="49" s="1"/>
  <c r="K225" i="49" a="1"/>
  <c r="K225" i="49" s="1"/>
  <c r="J225" i="49" a="1"/>
  <c r="J225" i="49" s="1"/>
  <c r="I225" i="49" a="1"/>
  <c r="I225" i="49" s="1"/>
  <c r="H225" i="49" a="1"/>
  <c r="H225" i="49" s="1"/>
  <c r="G225" i="49" a="1"/>
  <c r="G225" i="49" s="1"/>
  <c r="F225" i="49" a="1"/>
  <c r="F225" i="49" s="1"/>
  <c r="E225" i="49" a="1"/>
  <c r="E225" i="49" s="1"/>
  <c r="D225" i="49" a="1"/>
  <c r="D225" i="49" s="1"/>
  <c r="M224" i="49" a="1"/>
  <c r="M224" i="49" s="1"/>
  <c r="L224" i="49" a="1"/>
  <c r="L224" i="49" s="1"/>
  <c r="K224" i="49" a="1"/>
  <c r="K224" i="49" s="1"/>
  <c r="J224" i="49" a="1"/>
  <c r="J224" i="49" s="1"/>
  <c r="I224" i="49" a="1"/>
  <c r="I224" i="49" s="1"/>
  <c r="H224" i="49" a="1"/>
  <c r="H224" i="49" s="1"/>
  <c r="G224" i="49" a="1"/>
  <c r="G224" i="49" s="1"/>
  <c r="F224" i="49" a="1"/>
  <c r="F224" i="49" s="1"/>
  <c r="E224" i="49" a="1"/>
  <c r="E224" i="49" s="1"/>
  <c r="D224" i="49" a="1"/>
  <c r="D224" i="49" s="1"/>
  <c r="M222" i="49" a="1"/>
  <c r="M222" i="49" s="1"/>
  <c r="L222" i="49" a="1"/>
  <c r="L222" i="49" s="1"/>
  <c r="K222" i="49" a="1"/>
  <c r="K222" i="49" s="1"/>
  <c r="J222" i="49" a="1"/>
  <c r="J222" i="49" s="1"/>
  <c r="I222" i="49" a="1"/>
  <c r="I222" i="49" s="1"/>
  <c r="H222" i="49" a="1"/>
  <c r="H222" i="49" s="1"/>
  <c r="G222" i="49" a="1"/>
  <c r="G222" i="49" s="1"/>
  <c r="F222" i="49" a="1"/>
  <c r="F222" i="49" s="1"/>
  <c r="E222" i="49" a="1"/>
  <c r="E222" i="49" s="1"/>
  <c r="D222" i="49" a="1"/>
  <c r="D222" i="49" s="1"/>
  <c r="M221" i="49" a="1"/>
  <c r="M221" i="49" s="1"/>
  <c r="L221" i="49" a="1"/>
  <c r="L221" i="49" s="1"/>
  <c r="K221" i="49" a="1"/>
  <c r="K221" i="49" s="1"/>
  <c r="J221" i="49" a="1"/>
  <c r="J221" i="49" s="1"/>
  <c r="I221" i="49" a="1"/>
  <c r="I221" i="49" s="1"/>
  <c r="H221" i="49" a="1"/>
  <c r="H221" i="49" s="1"/>
  <c r="G221" i="49" a="1"/>
  <c r="G221" i="49" s="1"/>
  <c r="F221" i="49" a="1"/>
  <c r="F221" i="49" s="1"/>
  <c r="E221" i="49" a="1"/>
  <c r="E221" i="49" s="1"/>
  <c r="D221" i="49" a="1"/>
  <c r="D221" i="49" s="1"/>
  <c r="M220" i="49" a="1"/>
  <c r="M220" i="49" s="1"/>
  <c r="L220" i="49" a="1"/>
  <c r="L220" i="49" s="1"/>
  <c r="K220" i="49" a="1"/>
  <c r="K220" i="49" s="1"/>
  <c r="J220" i="49" a="1"/>
  <c r="J220" i="49" s="1"/>
  <c r="I220" i="49" a="1"/>
  <c r="I220" i="49" s="1"/>
  <c r="H220" i="49" a="1"/>
  <c r="H220" i="49" s="1"/>
  <c r="G220" i="49" a="1"/>
  <c r="G220" i="49" s="1"/>
  <c r="F220" i="49" a="1"/>
  <c r="F220" i="49" s="1"/>
  <c r="E220" i="49" a="1"/>
  <c r="E220" i="49" s="1"/>
  <c r="D220" i="49" a="1"/>
  <c r="D220" i="49" s="1"/>
  <c r="M218" i="49" a="1"/>
  <c r="M218" i="49" s="1"/>
  <c r="L218" i="49" a="1"/>
  <c r="L218" i="49" s="1"/>
  <c r="K218" i="49" a="1"/>
  <c r="K218" i="49" s="1"/>
  <c r="J218" i="49" a="1"/>
  <c r="J218" i="49" s="1"/>
  <c r="I218" i="49" a="1"/>
  <c r="I218" i="49" s="1"/>
  <c r="H218" i="49" a="1"/>
  <c r="H218" i="49" s="1"/>
  <c r="G218" i="49" a="1"/>
  <c r="G218" i="49" s="1"/>
  <c r="F218" i="49" a="1"/>
  <c r="F218" i="49" s="1"/>
  <c r="E218" i="49" a="1"/>
  <c r="E218" i="49" s="1"/>
  <c r="D218" i="49" a="1"/>
  <c r="D218" i="49" s="1"/>
  <c r="M217" i="49" a="1"/>
  <c r="M217" i="49" s="1"/>
  <c r="L217" i="49" a="1"/>
  <c r="L217" i="49" s="1"/>
  <c r="K217" i="49" a="1"/>
  <c r="K217" i="49" s="1"/>
  <c r="J217" i="49" a="1"/>
  <c r="J217" i="49" s="1"/>
  <c r="I217" i="49" a="1"/>
  <c r="I217" i="49" s="1"/>
  <c r="H217" i="49" a="1"/>
  <c r="H217" i="49" s="1"/>
  <c r="G217" i="49" a="1"/>
  <c r="G217" i="49" s="1"/>
  <c r="F217" i="49" a="1"/>
  <c r="F217" i="49" s="1"/>
  <c r="E217" i="49" a="1"/>
  <c r="E217" i="49" s="1"/>
  <c r="D217" i="49" a="1"/>
  <c r="D217" i="49" s="1"/>
  <c r="M216" i="49" a="1"/>
  <c r="M216" i="49" s="1"/>
  <c r="L216" i="49" a="1"/>
  <c r="L216" i="49" s="1"/>
  <c r="K216" i="49" a="1"/>
  <c r="K216" i="49" s="1"/>
  <c r="J216" i="49" a="1"/>
  <c r="J216" i="49" s="1"/>
  <c r="I216" i="49" a="1"/>
  <c r="I216" i="49" s="1"/>
  <c r="H216" i="49" a="1"/>
  <c r="H216" i="49" s="1"/>
  <c r="G216" i="49" a="1"/>
  <c r="G216" i="49" s="1"/>
  <c r="F216" i="49" a="1"/>
  <c r="F216" i="49" s="1"/>
  <c r="E216" i="49" a="1"/>
  <c r="E216" i="49" s="1"/>
  <c r="D216" i="49" a="1"/>
  <c r="D216" i="49" s="1"/>
  <c r="M214" i="49" a="1"/>
  <c r="M214" i="49" s="1"/>
  <c r="L214" i="49" a="1"/>
  <c r="L214" i="49" s="1"/>
  <c r="K214" i="49" a="1"/>
  <c r="K214" i="49" s="1"/>
  <c r="J214" i="49" a="1"/>
  <c r="J214" i="49" s="1"/>
  <c r="I214" i="49" a="1"/>
  <c r="I214" i="49" s="1"/>
  <c r="H214" i="49" a="1"/>
  <c r="H214" i="49" s="1"/>
  <c r="G214" i="49" a="1"/>
  <c r="G214" i="49" s="1"/>
  <c r="F214" i="49" a="1"/>
  <c r="F214" i="49" s="1"/>
  <c r="E214" i="49" a="1"/>
  <c r="E214" i="49" s="1"/>
  <c r="D214" i="49" a="1"/>
  <c r="D214" i="49" s="1"/>
  <c r="M213" i="49" a="1"/>
  <c r="M213" i="49" s="1"/>
  <c r="L213" i="49" a="1"/>
  <c r="L213" i="49" s="1"/>
  <c r="K213" i="49" a="1"/>
  <c r="K213" i="49" s="1"/>
  <c r="J213" i="49" a="1"/>
  <c r="J213" i="49" s="1"/>
  <c r="I213" i="49" a="1"/>
  <c r="I213" i="49" s="1"/>
  <c r="H213" i="49" a="1"/>
  <c r="H213" i="49" s="1"/>
  <c r="G213" i="49" a="1"/>
  <c r="G213" i="49" s="1"/>
  <c r="F213" i="49" a="1"/>
  <c r="F213" i="49" s="1"/>
  <c r="E213" i="49" a="1"/>
  <c r="E213" i="49" s="1"/>
  <c r="D213" i="49" a="1"/>
  <c r="D213" i="49" s="1"/>
  <c r="M212" i="49" a="1"/>
  <c r="M212" i="49" s="1"/>
  <c r="L212" i="49" a="1"/>
  <c r="L212" i="49" s="1"/>
  <c r="K212" i="49" a="1"/>
  <c r="K212" i="49" s="1"/>
  <c r="J212" i="49" a="1"/>
  <c r="J212" i="49" s="1"/>
  <c r="I212" i="49" a="1"/>
  <c r="I212" i="49" s="1"/>
  <c r="H212" i="49" a="1"/>
  <c r="H212" i="49" s="1"/>
  <c r="G212" i="49" a="1"/>
  <c r="G212" i="49" s="1"/>
  <c r="F212" i="49" a="1"/>
  <c r="F212" i="49" s="1"/>
  <c r="E212" i="49" a="1"/>
  <c r="E212" i="49" s="1"/>
  <c r="D212" i="49" a="1"/>
  <c r="D212" i="49" s="1"/>
  <c r="M210" i="49" a="1"/>
  <c r="M210" i="49" s="1"/>
  <c r="L210" i="49" a="1"/>
  <c r="L210" i="49" s="1"/>
  <c r="K210" i="49" a="1"/>
  <c r="K210" i="49" s="1"/>
  <c r="J210" i="49" a="1"/>
  <c r="J210" i="49" s="1"/>
  <c r="I210" i="49" a="1"/>
  <c r="I210" i="49" s="1"/>
  <c r="H210" i="49" a="1"/>
  <c r="H210" i="49" s="1"/>
  <c r="G210" i="49" a="1"/>
  <c r="G210" i="49" s="1"/>
  <c r="F210" i="49" a="1"/>
  <c r="F210" i="49" s="1"/>
  <c r="E210" i="49" a="1"/>
  <c r="E210" i="49" s="1"/>
  <c r="D210" i="49" a="1"/>
  <c r="D210" i="49" s="1"/>
  <c r="M209" i="49" a="1"/>
  <c r="M209" i="49" s="1"/>
  <c r="L209" i="49" a="1"/>
  <c r="L209" i="49" s="1"/>
  <c r="K209" i="49" a="1"/>
  <c r="K209" i="49" s="1"/>
  <c r="J209" i="49" a="1"/>
  <c r="J209" i="49" s="1"/>
  <c r="I209" i="49" a="1"/>
  <c r="I209" i="49" s="1"/>
  <c r="H209" i="49" a="1"/>
  <c r="H209" i="49" s="1"/>
  <c r="G209" i="49" a="1"/>
  <c r="G209" i="49" s="1"/>
  <c r="F209" i="49" a="1"/>
  <c r="F209" i="49" s="1"/>
  <c r="E209" i="49" a="1"/>
  <c r="E209" i="49" s="1"/>
  <c r="D209" i="49" a="1"/>
  <c r="D209" i="49" s="1"/>
  <c r="M208" i="49" a="1"/>
  <c r="M208" i="49" s="1"/>
  <c r="L208" i="49" a="1"/>
  <c r="L208" i="49" s="1"/>
  <c r="K208" i="49" a="1"/>
  <c r="K208" i="49" s="1"/>
  <c r="J208" i="49" a="1"/>
  <c r="J208" i="49" s="1"/>
  <c r="I208" i="49" a="1"/>
  <c r="I208" i="49" s="1"/>
  <c r="H208" i="49" a="1"/>
  <c r="H208" i="49" s="1"/>
  <c r="G208" i="49" a="1"/>
  <c r="G208" i="49" s="1"/>
  <c r="F208" i="49" a="1"/>
  <c r="F208" i="49" s="1"/>
  <c r="E208" i="49" a="1"/>
  <c r="E208" i="49" s="1"/>
  <c r="D208" i="49" a="1"/>
  <c r="D208" i="49" s="1"/>
  <c r="M206" i="49" a="1"/>
  <c r="M206" i="49" s="1"/>
  <c r="L206" i="49" a="1"/>
  <c r="L206" i="49" s="1"/>
  <c r="K206" i="49" a="1"/>
  <c r="K206" i="49" s="1"/>
  <c r="J206" i="49" a="1"/>
  <c r="J206" i="49" s="1"/>
  <c r="I206" i="49" a="1"/>
  <c r="I206" i="49" s="1"/>
  <c r="H206" i="49" a="1"/>
  <c r="H206" i="49" s="1"/>
  <c r="G206" i="49" a="1"/>
  <c r="G206" i="49" s="1"/>
  <c r="F206" i="49" a="1"/>
  <c r="F206" i="49" s="1"/>
  <c r="E206" i="49" a="1"/>
  <c r="E206" i="49" s="1"/>
  <c r="D206" i="49" a="1"/>
  <c r="D206" i="49" s="1"/>
  <c r="M205" i="49" a="1"/>
  <c r="M205" i="49" s="1"/>
  <c r="L205" i="49" a="1"/>
  <c r="L205" i="49" s="1"/>
  <c r="K205" i="49" a="1"/>
  <c r="K205" i="49" s="1"/>
  <c r="J205" i="49" a="1"/>
  <c r="J205" i="49" s="1"/>
  <c r="I205" i="49" a="1"/>
  <c r="I205" i="49" s="1"/>
  <c r="H205" i="49" a="1"/>
  <c r="H205" i="49" s="1"/>
  <c r="G205" i="49" a="1"/>
  <c r="G205" i="49" s="1"/>
  <c r="F205" i="49" a="1"/>
  <c r="F205" i="49" s="1"/>
  <c r="E205" i="49" a="1"/>
  <c r="E205" i="49" s="1"/>
  <c r="D205" i="49" a="1"/>
  <c r="D205" i="49" s="1"/>
  <c r="M204" i="49" a="1"/>
  <c r="M204" i="49" s="1"/>
  <c r="L204" i="49" a="1"/>
  <c r="L204" i="49" s="1"/>
  <c r="K204" i="49" a="1"/>
  <c r="K204" i="49" s="1"/>
  <c r="J204" i="49" a="1"/>
  <c r="J204" i="49" s="1"/>
  <c r="I204" i="49" a="1"/>
  <c r="I204" i="49" s="1"/>
  <c r="H204" i="49" a="1"/>
  <c r="H204" i="49" s="1"/>
  <c r="G204" i="49" a="1"/>
  <c r="G204" i="49" s="1"/>
  <c r="F204" i="49" a="1"/>
  <c r="F204" i="49" s="1"/>
  <c r="E204" i="49" a="1"/>
  <c r="E204" i="49" s="1"/>
  <c r="D204" i="49" a="1"/>
  <c r="D204" i="49" s="1"/>
  <c r="M202" i="49" a="1"/>
  <c r="M202" i="49" s="1"/>
  <c r="L202" i="49" a="1"/>
  <c r="L202" i="49" s="1"/>
  <c r="K202" i="49" a="1"/>
  <c r="K202" i="49" s="1"/>
  <c r="J202" i="49" a="1"/>
  <c r="J202" i="49" s="1"/>
  <c r="I202" i="49" a="1"/>
  <c r="I202" i="49" s="1"/>
  <c r="H202" i="49" a="1"/>
  <c r="H202" i="49" s="1"/>
  <c r="G202" i="49" a="1"/>
  <c r="G202" i="49" s="1"/>
  <c r="F202" i="49" a="1"/>
  <c r="F202" i="49" s="1"/>
  <c r="E202" i="49" a="1"/>
  <c r="E202" i="49" s="1"/>
  <c r="D202" i="49" a="1"/>
  <c r="D202" i="49" s="1"/>
  <c r="M201" i="49" a="1"/>
  <c r="M201" i="49" s="1"/>
  <c r="L201" i="49" a="1"/>
  <c r="L201" i="49" s="1"/>
  <c r="K201" i="49" a="1"/>
  <c r="K201" i="49" s="1"/>
  <c r="J201" i="49" a="1"/>
  <c r="J201" i="49" s="1"/>
  <c r="I201" i="49" a="1"/>
  <c r="I201" i="49" s="1"/>
  <c r="H201" i="49" a="1"/>
  <c r="H201" i="49" s="1"/>
  <c r="G201" i="49" a="1"/>
  <c r="G201" i="49" s="1"/>
  <c r="F201" i="49" a="1"/>
  <c r="F201" i="49" s="1"/>
  <c r="E201" i="49" a="1"/>
  <c r="E201" i="49" s="1"/>
  <c r="D201" i="49" a="1"/>
  <c r="D201" i="49" s="1"/>
  <c r="M200" i="49" a="1"/>
  <c r="M200" i="49" s="1"/>
  <c r="L200" i="49" a="1"/>
  <c r="L200" i="49" s="1"/>
  <c r="K200" i="49" a="1"/>
  <c r="K200" i="49" s="1"/>
  <c r="J200" i="49" a="1"/>
  <c r="J200" i="49" s="1"/>
  <c r="I200" i="49" a="1"/>
  <c r="I200" i="49" s="1"/>
  <c r="H200" i="49" a="1"/>
  <c r="H200" i="49" s="1"/>
  <c r="G200" i="49" a="1"/>
  <c r="G200" i="49" s="1"/>
  <c r="F200" i="49" a="1"/>
  <c r="F200" i="49" s="1"/>
  <c r="E200" i="49" a="1"/>
  <c r="E200" i="49" s="1"/>
  <c r="D200" i="49" a="1"/>
  <c r="D200" i="49" s="1"/>
  <c r="M198" i="49" a="1"/>
  <c r="M198" i="49" s="1"/>
  <c r="L198" i="49" a="1"/>
  <c r="L198" i="49" s="1"/>
  <c r="K198" i="49" a="1"/>
  <c r="K198" i="49" s="1"/>
  <c r="J198" i="49" a="1"/>
  <c r="J198" i="49" s="1"/>
  <c r="I198" i="49" a="1"/>
  <c r="I198" i="49" s="1"/>
  <c r="H198" i="49" a="1"/>
  <c r="H198" i="49" s="1"/>
  <c r="G198" i="49" a="1"/>
  <c r="G198" i="49" s="1"/>
  <c r="F198" i="49" a="1"/>
  <c r="F198" i="49" s="1"/>
  <c r="E198" i="49" a="1"/>
  <c r="E198" i="49" s="1"/>
  <c r="D198" i="49" a="1"/>
  <c r="D198" i="49" s="1"/>
  <c r="M197" i="49" a="1"/>
  <c r="M197" i="49" s="1"/>
  <c r="L197" i="49" a="1"/>
  <c r="L197" i="49" s="1"/>
  <c r="K197" i="49" a="1"/>
  <c r="K197" i="49" s="1"/>
  <c r="J197" i="49" a="1"/>
  <c r="J197" i="49" s="1"/>
  <c r="I197" i="49" a="1"/>
  <c r="I197" i="49" s="1"/>
  <c r="H197" i="49" a="1"/>
  <c r="H197" i="49" s="1"/>
  <c r="G197" i="49" a="1"/>
  <c r="G197" i="49" s="1"/>
  <c r="F197" i="49" a="1"/>
  <c r="F197" i="49" s="1"/>
  <c r="E197" i="49" a="1"/>
  <c r="E197" i="49" s="1"/>
  <c r="D197" i="49" a="1"/>
  <c r="D197" i="49" s="1"/>
  <c r="M196" i="49" a="1"/>
  <c r="M196" i="49" s="1"/>
  <c r="L196" i="49" a="1"/>
  <c r="L196" i="49" s="1"/>
  <c r="K196" i="49" a="1"/>
  <c r="K196" i="49" s="1"/>
  <c r="J196" i="49" a="1"/>
  <c r="J196" i="49" s="1"/>
  <c r="I196" i="49" a="1"/>
  <c r="I196" i="49" s="1"/>
  <c r="H196" i="49" a="1"/>
  <c r="H196" i="49" s="1"/>
  <c r="G196" i="49" a="1"/>
  <c r="G196" i="49" s="1"/>
  <c r="F196" i="49" a="1"/>
  <c r="F196" i="49" s="1"/>
  <c r="E196" i="49" a="1"/>
  <c r="E196" i="49" s="1"/>
  <c r="D196" i="49" a="1"/>
  <c r="D196" i="49" s="1"/>
  <c r="M194" i="49" a="1"/>
  <c r="M194" i="49" s="1"/>
  <c r="L194" i="49" a="1"/>
  <c r="L194" i="49" s="1"/>
  <c r="K194" i="49" a="1"/>
  <c r="K194" i="49" s="1"/>
  <c r="J194" i="49" a="1"/>
  <c r="J194" i="49" s="1"/>
  <c r="I194" i="49" a="1"/>
  <c r="I194" i="49" s="1"/>
  <c r="H194" i="49" a="1"/>
  <c r="H194" i="49" s="1"/>
  <c r="G194" i="49" a="1"/>
  <c r="G194" i="49" s="1"/>
  <c r="F194" i="49" a="1"/>
  <c r="F194" i="49" s="1"/>
  <c r="E194" i="49" a="1"/>
  <c r="E194" i="49" s="1"/>
  <c r="D194" i="49" a="1"/>
  <c r="D194" i="49" s="1"/>
  <c r="M193" i="49" a="1"/>
  <c r="M193" i="49" s="1"/>
  <c r="L193" i="49" a="1"/>
  <c r="L193" i="49" s="1"/>
  <c r="K193" i="49" a="1"/>
  <c r="K193" i="49" s="1"/>
  <c r="J193" i="49" a="1"/>
  <c r="J193" i="49" s="1"/>
  <c r="I193" i="49" a="1"/>
  <c r="I193" i="49" s="1"/>
  <c r="H193" i="49" a="1"/>
  <c r="H193" i="49" s="1"/>
  <c r="G193" i="49" a="1"/>
  <c r="G193" i="49" s="1"/>
  <c r="F193" i="49" a="1"/>
  <c r="F193" i="49" s="1"/>
  <c r="E193" i="49" a="1"/>
  <c r="E193" i="49" s="1"/>
  <c r="D193" i="49" a="1"/>
  <c r="D193" i="49" s="1"/>
  <c r="M192" i="49" a="1"/>
  <c r="M192" i="49" s="1"/>
  <c r="L192" i="49" a="1"/>
  <c r="L192" i="49" s="1"/>
  <c r="K192" i="49" a="1"/>
  <c r="K192" i="49" s="1"/>
  <c r="J192" i="49" a="1"/>
  <c r="J192" i="49" s="1"/>
  <c r="I192" i="49" a="1"/>
  <c r="I192" i="49" s="1"/>
  <c r="H192" i="49" a="1"/>
  <c r="H192" i="49" s="1"/>
  <c r="G192" i="49" a="1"/>
  <c r="G192" i="49" s="1"/>
  <c r="F192" i="49" a="1"/>
  <c r="F192" i="49" s="1"/>
  <c r="E192" i="49" a="1"/>
  <c r="E192" i="49" s="1"/>
  <c r="D192" i="49" a="1"/>
  <c r="D192" i="49" s="1"/>
  <c r="M190" i="49" a="1"/>
  <c r="M190" i="49" s="1"/>
  <c r="L190" i="49" a="1"/>
  <c r="L190" i="49" s="1"/>
  <c r="K190" i="49" a="1"/>
  <c r="K190" i="49" s="1"/>
  <c r="J190" i="49" a="1"/>
  <c r="J190" i="49" s="1"/>
  <c r="I190" i="49" a="1"/>
  <c r="I190" i="49" s="1"/>
  <c r="H190" i="49" a="1"/>
  <c r="H190" i="49" s="1"/>
  <c r="G190" i="49" a="1"/>
  <c r="G190" i="49" s="1"/>
  <c r="F190" i="49" a="1"/>
  <c r="F190" i="49" s="1"/>
  <c r="E190" i="49" a="1"/>
  <c r="E190" i="49" s="1"/>
  <c r="D190" i="49" a="1"/>
  <c r="D190" i="49" s="1"/>
  <c r="M189" i="49" a="1"/>
  <c r="M189" i="49" s="1"/>
  <c r="L189" i="49" a="1"/>
  <c r="L189" i="49" s="1"/>
  <c r="K189" i="49" a="1"/>
  <c r="K189" i="49" s="1"/>
  <c r="J189" i="49" a="1"/>
  <c r="J189" i="49" s="1"/>
  <c r="I189" i="49" a="1"/>
  <c r="I189" i="49" s="1"/>
  <c r="H189" i="49" a="1"/>
  <c r="H189" i="49" s="1"/>
  <c r="G189" i="49" a="1"/>
  <c r="G189" i="49" s="1"/>
  <c r="F189" i="49" a="1"/>
  <c r="F189" i="49" s="1"/>
  <c r="E189" i="49" a="1"/>
  <c r="E189" i="49" s="1"/>
  <c r="D189" i="49" a="1"/>
  <c r="D189" i="49" s="1"/>
  <c r="M188" i="49" a="1"/>
  <c r="M188" i="49" s="1"/>
  <c r="L188" i="49" a="1"/>
  <c r="L188" i="49" s="1"/>
  <c r="K188" i="49" a="1"/>
  <c r="K188" i="49" s="1"/>
  <c r="J188" i="49" a="1"/>
  <c r="J188" i="49" s="1"/>
  <c r="I188" i="49" a="1"/>
  <c r="I188" i="49" s="1"/>
  <c r="H188" i="49" a="1"/>
  <c r="H188" i="49" s="1"/>
  <c r="G188" i="49" a="1"/>
  <c r="G188" i="49" s="1"/>
  <c r="F188" i="49" a="1"/>
  <c r="F188" i="49" s="1"/>
  <c r="E188" i="49" a="1"/>
  <c r="E188" i="49" s="1"/>
  <c r="D188" i="49" a="1"/>
  <c r="D188" i="49" s="1"/>
  <c r="M186" i="49" a="1"/>
  <c r="M186" i="49" s="1"/>
  <c r="L186" i="49" a="1"/>
  <c r="L186" i="49" s="1"/>
  <c r="K186" i="49" a="1"/>
  <c r="K186" i="49" s="1"/>
  <c r="J186" i="49" a="1"/>
  <c r="J186" i="49" s="1"/>
  <c r="I186" i="49" a="1"/>
  <c r="I186" i="49" s="1"/>
  <c r="H186" i="49" a="1"/>
  <c r="H186" i="49" s="1"/>
  <c r="G186" i="49" a="1"/>
  <c r="G186" i="49" s="1"/>
  <c r="F186" i="49" a="1"/>
  <c r="F186" i="49" s="1"/>
  <c r="E186" i="49" a="1"/>
  <c r="E186" i="49" s="1"/>
  <c r="D186" i="49" a="1"/>
  <c r="D186" i="49" s="1"/>
  <c r="M185" i="49" a="1"/>
  <c r="M185" i="49" s="1"/>
  <c r="L185" i="49" a="1"/>
  <c r="L185" i="49" s="1"/>
  <c r="K185" i="49" a="1"/>
  <c r="K185" i="49" s="1"/>
  <c r="J185" i="49" a="1"/>
  <c r="J185" i="49" s="1"/>
  <c r="I185" i="49" a="1"/>
  <c r="I185" i="49" s="1"/>
  <c r="H185" i="49" a="1"/>
  <c r="H185" i="49" s="1"/>
  <c r="G185" i="49" a="1"/>
  <c r="G185" i="49" s="1"/>
  <c r="F185" i="49" a="1"/>
  <c r="F185" i="49" s="1"/>
  <c r="E185" i="49" a="1"/>
  <c r="E185" i="49" s="1"/>
  <c r="D185" i="49" a="1"/>
  <c r="D185" i="49" s="1"/>
  <c r="M184" i="49" a="1"/>
  <c r="M184" i="49" s="1"/>
  <c r="L184" i="49" a="1"/>
  <c r="L184" i="49" s="1"/>
  <c r="K184" i="49" a="1"/>
  <c r="K184" i="49" s="1"/>
  <c r="J184" i="49" a="1"/>
  <c r="J184" i="49" s="1"/>
  <c r="I184" i="49" a="1"/>
  <c r="I184" i="49" s="1"/>
  <c r="H184" i="49" a="1"/>
  <c r="H184" i="49" s="1"/>
  <c r="G184" i="49" a="1"/>
  <c r="G184" i="49" s="1"/>
  <c r="F184" i="49" a="1"/>
  <c r="F184" i="49" s="1"/>
  <c r="E184" i="49" a="1"/>
  <c r="E184" i="49" s="1"/>
  <c r="D184" i="49" a="1"/>
  <c r="D184" i="49" s="1"/>
  <c r="M182" i="49" a="1"/>
  <c r="M182" i="49" s="1"/>
  <c r="L182" i="49" a="1"/>
  <c r="L182" i="49" s="1"/>
  <c r="K182" i="49" a="1"/>
  <c r="K182" i="49" s="1"/>
  <c r="J182" i="49" a="1"/>
  <c r="J182" i="49" s="1"/>
  <c r="I182" i="49" a="1"/>
  <c r="I182" i="49" s="1"/>
  <c r="H182" i="49" a="1"/>
  <c r="H182" i="49" s="1"/>
  <c r="G182" i="49" a="1"/>
  <c r="G182" i="49" s="1"/>
  <c r="F182" i="49" a="1"/>
  <c r="F182" i="49" s="1"/>
  <c r="E182" i="49" a="1"/>
  <c r="E182" i="49" s="1"/>
  <c r="D182" i="49" a="1"/>
  <c r="D182" i="49" s="1"/>
  <c r="M181" i="49" a="1"/>
  <c r="M181" i="49" s="1"/>
  <c r="L181" i="49" a="1"/>
  <c r="L181" i="49" s="1"/>
  <c r="K181" i="49" a="1"/>
  <c r="K181" i="49" s="1"/>
  <c r="J181" i="49" a="1"/>
  <c r="J181" i="49" s="1"/>
  <c r="I181" i="49" a="1"/>
  <c r="I181" i="49" s="1"/>
  <c r="H181" i="49" a="1"/>
  <c r="H181" i="49" s="1"/>
  <c r="G181" i="49" a="1"/>
  <c r="G181" i="49" s="1"/>
  <c r="F181" i="49" a="1"/>
  <c r="F181" i="49" s="1"/>
  <c r="E181" i="49" a="1"/>
  <c r="E181" i="49" s="1"/>
  <c r="D181" i="49" a="1"/>
  <c r="D181" i="49" s="1"/>
  <c r="M180" i="49" a="1"/>
  <c r="M180" i="49" s="1"/>
  <c r="L180" i="49" a="1"/>
  <c r="L180" i="49" s="1"/>
  <c r="K180" i="49" a="1"/>
  <c r="K180" i="49" s="1"/>
  <c r="J180" i="49" a="1"/>
  <c r="J180" i="49" s="1"/>
  <c r="I180" i="49" a="1"/>
  <c r="I180" i="49" s="1"/>
  <c r="H180" i="49" a="1"/>
  <c r="H180" i="49" s="1"/>
  <c r="G180" i="49" a="1"/>
  <c r="G180" i="49" s="1"/>
  <c r="F180" i="49" a="1"/>
  <c r="F180" i="49" s="1"/>
  <c r="E180" i="49" a="1"/>
  <c r="E180" i="49" s="1"/>
  <c r="D180" i="49" a="1"/>
  <c r="D180" i="49" s="1"/>
  <c r="M178" i="49" a="1"/>
  <c r="M178" i="49" s="1"/>
  <c r="L178" i="49" a="1"/>
  <c r="L178" i="49" s="1"/>
  <c r="K178" i="49" a="1"/>
  <c r="K178" i="49" s="1"/>
  <c r="J178" i="49" a="1"/>
  <c r="J178" i="49" s="1"/>
  <c r="I178" i="49" a="1"/>
  <c r="I178" i="49" s="1"/>
  <c r="H178" i="49" a="1"/>
  <c r="H178" i="49" s="1"/>
  <c r="G178" i="49" a="1"/>
  <c r="G178" i="49" s="1"/>
  <c r="F178" i="49" a="1"/>
  <c r="F178" i="49" s="1"/>
  <c r="E178" i="49" a="1"/>
  <c r="E178" i="49" s="1"/>
  <c r="D178" i="49" a="1"/>
  <c r="D178" i="49" s="1"/>
  <c r="M177" i="49" a="1"/>
  <c r="M177" i="49" s="1"/>
  <c r="L177" i="49" a="1"/>
  <c r="L177" i="49" s="1"/>
  <c r="K177" i="49" a="1"/>
  <c r="K177" i="49" s="1"/>
  <c r="J177" i="49" a="1"/>
  <c r="J177" i="49" s="1"/>
  <c r="I177" i="49" a="1"/>
  <c r="I177" i="49" s="1"/>
  <c r="H177" i="49" a="1"/>
  <c r="H177" i="49" s="1"/>
  <c r="G177" i="49" a="1"/>
  <c r="G177" i="49" s="1"/>
  <c r="F177" i="49" a="1"/>
  <c r="F177" i="49" s="1"/>
  <c r="E177" i="49" a="1"/>
  <c r="E177" i="49" s="1"/>
  <c r="D177" i="49" a="1"/>
  <c r="D177" i="49" s="1"/>
  <c r="M176" i="49" a="1"/>
  <c r="M176" i="49" s="1"/>
  <c r="L176" i="49" a="1"/>
  <c r="L176" i="49" s="1"/>
  <c r="K176" i="49" a="1"/>
  <c r="K176" i="49" s="1"/>
  <c r="J176" i="49" a="1"/>
  <c r="J176" i="49" s="1"/>
  <c r="I176" i="49" a="1"/>
  <c r="I176" i="49" s="1"/>
  <c r="H176" i="49" a="1"/>
  <c r="H176" i="49" s="1"/>
  <c r="G176" i="49" a="1"/>
  <c r="G176" i="49" s="1"/>
  <c r="F176" i="49" a="1"/>
  <c r="F176" i="49" s="1"/>
  <c r="E176" i="49" a="1"/>
  <c r="E176" i="49" s="1"/>
  <c r="D176" i="49" a="1"/>
  <c r="D176" i="49" s="1"/>
  <c r="M174" i="49" a="1"/>
  <c r="M174" i="49" s="1"/>
  <c r="L174" i="49" a="1"/>
  <c r="L174" i="49" s="1"/>
  <c r="K174" i="49" a="1"/>
  <c r="K174" i="49" s="1"/>
  <c r="J174" i="49" a="1"/>
  <c r="J174" i="49" s="1"/>
  <c r="I174" i="49" a="1"/>
  <c r="I174" i="49" s="1"/>
  <c r="H174" i="49" a="1"/>
  <c r="H174" i="49" s="1"/>
  <c r="G174" i="49" a="1"/>
  <c r="G174" i="49" s="1"/>
  <c r="F174" i="49" a="1"/>
  <c r="F174" i="49" s="1"/>
  <c r="E174" i="49" a="1"/>
  <c r="E174" i="49" s="1"/>
  <c r="D174" i="49" a="1"/>
  <c r="D174" i="49" s="1"/>
  <c r="M173" i="49" a="1"/>
  <c r="M173" i="49" s="1"/>
  <c r="L173" i="49" a="1"/>
  <c r="L173" i="49" s="1"/>
  <c r="K173" i="49" a="1"/>
  <c r="K173" i="49" s="1"/>
  <c r="J173" i="49" a="1"/>
  <c r="J173" i="49" s="1"/>
  <c r="I173" i="49" a="1"/>
  <c r="I173" i="49" s="1"/>
  <c r="H173" i="49" a="1"/>
  <c r="H173" i="49" s="1"/>
  <c r="G173" i="49" a="1"/>
  <c r="G173" i="49" s="1"/>
  <c r="F173" i="49" a="1"/>
  <c r="F173" i="49" s="1"/>
  <c r="E173" i="49" a="1"/>
  <c r="E173" i="49" s="1"/>
  <c r="D173" i="49" a="1"/>
  <c r="D173" i="49" s="1"/>
  <c r="M172" i="49" a="1"/>
  <c r="M172" i="49" s="1"/>
  <c r="L172" i="49" a="1"/>
  <c r="L172" i="49" s="1"/>
  <c r="K172" i="49" a="1"/>
  <c r="K172" i="49" s="1"/>
  <c r="J172" i="49" a="1"/>
  <c r="J172" i="49" s="1"/>
  <c r="I172" i="49" a="1"/>
  <c r="I172" i="49" s="1"/>
  <c r="H172" i="49" a="1"/>
  <c r="H172" i="49" s="1"/>
  <c r="G172" i="49" a="1"/>
  <c r="G172" i="49" s="1"/>
  <c r="F172" i="49" a="1"/>
  <c r="F172" i="49" s="1"/>
  <c r="E172" i="49" a="1"/>
  <c r="E172" i="49" s="1"/>
  <c r="D172" i="49" a="1"/>
  <c r="D172" i="49" s="1"/>
  <c r="M170" i="49" a="1"/>
  <c r="M170" i="49" s="1"/>
  <c r="L170" i="49" a="1"/>
  <c r="L170" i="49" s="1"/>
  <c r="K170" i="49" a="1"/>
  <c r="K170" i="49" s="1"/>
  <c r="J170" i="49" a="1"/>
  <c r="J170" i="49" s="1"/>
  <c r="I170" i="49" a="1"/>
  <c r="I170" i="49" s="1"/>
  <c r="H170" i="49" a="1"/>
  <c r="H170" i="49" s="1"/>
  <c r="G170" i="49" a="1"/>
  <c r="G170" i="49" s="1"/>
  <c r="F170" i="49" a="1"/>
  <c r="F170" i="49" s="1"/>
  <c r="E170" i="49" a="1"/>
  <c r="E170" i="49" s="1"/>
  <c r="D170" i="49" a="1"/>
  <c r="D170" i="49" s="1"/>
  <c r="M169" i="49" a="1"/>
  <c r="M169" i="49" s="1"/>
  <c r="L169" i="49" a="1"/>
  <c r="L169" i="49" s="1"/>
  <c r="K169" i="49" a="1"/>
  <c r="K169" i="49" s="1"/>
  <c r="J169" i="49" a="1"/>
  <c r="J169" i="49" s="1"/>
  <c r="I169" i="49" a="1"/>
  <c r="I169" i="49" s="1"/>
  <c r="H169" i="49" a="1"/>
  <c r="H169" i="49" s="1"/>
  <c r="G169" i="49" a="1"/>
  <c r="G169" i="49" s="1"/>
  <c r="F169" i="49" a="1"/>
  <c r="F169" i="49" s="1"/>
  <c r="E169" i="49" a="1"/>
  <c r="E169" i="49" s="1"/>
  <c r="D169" i="49" a="1"/>
  <c r="D169" i="49" s="1"/>
  <c r="M168" i="49" a="1"/>
  <c r="M168" i="49" s="1"/>
  <c r="L168" i="49" a="1"/>
  <c r="L168" i="49" s="1"/>
  <c r="K168" i="49" a="1"/>
  <c r="K168" i="49" s="1"/>
  <c r="J168" i="49" a="1"/>
  <c r="J168" i="49" s="1"/>
  <c r="I168" i="49" a="1"/>
  <c r="I168" i="49" s="1"/>
  <c r="H168" i="49" a="1"/>
  <c r="H168" i="49" s="1"/>
  <c r="G168" i="49" a="1"/>
  <c r="G168" i="49" s="1"/>
  <c r="F168" i="49" a="1"/>
  <c r="F168" i="49" s="1"/>
  <c r="E168" i="49" a="1"/>
  <c r="E168" i="49" s="1"/>
  <c r="D168" i="49" a="1"/>
  <c r="D168" i="49" s="1"/>
  <c r="M166" i="49" a="1"/>
  <c r="M166" i="49" s="1"/>
  <c r="L166" i="49" a="1"/>
  <c r="L166" i="49" s="1"/>
  <c r="K166" i="49" a="1"/>
  <c r="K166" i="49" s="1"/>
  <c r="J166" i="49" a="1"/>
  <c r="J166" i="49" s="1"/>
  <c r="I166" i="49" a="1"/>
  <c r="I166" i="49" s="1"/>
  <c r="H166" i="49" a="1"/>
  <c r="H166" i="49" s="1"/>
  <c r="G166" i="49" a="1"/>
  <c r="G166" i="49" s="1"/>
  <c r="F166" i="49" a="1"/>
  <c r="F166" i="49" s="1"/>
  <c r="E166" i="49" a="1"/>
  <c r="E166" i="49" s="1"/>
  <c r="D166" i="49" a="1"/>
  <c r="D166" i="49" s="1"/>
  <c r="M165" i="49" a="1"/>
  <c r="M165" i="49" s="1"/>
  <c r="L165" i="49" a="1"/>
  <c r="L165" i="49" s="1"/>
  <c r="K165" i="49" a="1"/>
  <c r="K165" i="49" s="1"/>
  <c r="J165" i="49" a="1"/>
  <c r="J165" i="49" s="1"/>
  <c r="I165" i="49" a="1"/>
  <c r="I165" i="49" s="1"/>
  <c r="H165" i="49" a="1"/>
  <c r="H165" i="49" s="1"/>
  <c r="G165" i="49" a="1"/>
  <c r="G165" i="49" s="1"/>
  <c r="F165" i="49" a="1"/>
  <c r="F165" i="49" s="1"/>
  <c r="E165" i="49" a="1"/>
  <c r="E165" i="49" s="1"/>
  <c r="D165" i="49" a="1"/>
  <c r="D165" i="49" s="1"/>
  <c r="M164" i="49" a="1"/>
  <c r="M164" i="49" s="1"/>
  <c r="L164" i="49" a="1"/>
  <c r="L164" i="49" s="1"/>
  <c r="K164" i="49" a="1"/>
  <c r="K164" i="49" s="1"/>
  <c r="J164" i="49" a="1"/>
  <c r="J164" i="49" s="1"/>
  <c r="I164" i="49" a="1"/>
  <c r="I164" i="49" s="1"/>
  <c r="H164" i="49" a="1"/>
  <c r="H164" i="49" s="1"/>
  <c r="G164" i="49" a="1"/>
  <c r="G164" i="49" s="1"/>
  <c r="F164" i="49" a="1"/>
  <c r="F164" i="49" s="1"/>
  <c r="E164" i="49" a="1"/>
  <c r="E164" i="49" s="1"/>
  <c r="D164" i="49" a="1"/>
  <c r="D164" i="49" s="1"/>
  <c r="M162" i="49" a="1"/>
  <c r="M162" i="49" s="1"/>
  <c r="L162" i="49" a="1"/>
  <c r="L162" i="49" s="1"/>
  <c r="K162" i="49" a="1"/>
  <c r="K162" i="49" s="1"/>
  <c r="J162" i="49" a="1"/>
  <c r="J162" i="49" s="1"/>
  <c r="I162" i="49" a="1"/>
  <c r="I162" i="49" s="1"/>
  <c r="H162" i="49" a="1"/>
  <c r="H162" i="49" s="1"/>
  <c r="G162" i="49" a="1"/>
  <c r="G162" i="49" s="1"/>
  <c r="F162" i="49" a="1"/>
  <c r="F162" i="49" s="1"/>
  <c r="E162" i="49" a="1"/>
  <c r="E162" i="49" s="1"/>
  <c r="D162" i="49" a="1"/>
  <c r="D162" i="49" s="1"/>
  <c r="M161" i="49" a="1"/>
  <c r="M161" i="49" s="1"/>
  <c r="L161" i="49" a="1"/>
  <c r="L161" i="49" s="1"/>
  <c r="K161" i="49" a="1"/>
  <c r="K161" i="49" s="1"/>
  <c r="J161" i="49" a="1"/>
  <c r="J161" i="49" s="1"/>
  <c r="I161" i="49" a="1"/>
  <c r="I161" i="49" s="1"/>
  <c r="H161" i="49" a="1"/>
  <c r="H161" i="49" s="1"/>
  <c r="G161" i="49" a="1"/>
  <c r="G161" i="49" s="1"/>
  <c r="F161" i="49" a="1"/>
  <c r="F161" i="49" s="1"/>
  <c r="E161" i="49" a="1"/>
  <c r="E161" i="49" s="1"/>
  <c r="D161" i="49" a="1"/>
  <c r="D161" i="49" s="1"/>
  <c r="M160" i="49" a="1"/>
  <c r="M160" i="49" s="1"/>
  <c r="L160" i="49" a="1"/>
  <c r="L160" i="49" s="1"/>
  <c r="K160" i="49" a="1"/>
  <c r="K160" i="49" s="1"/>
  <c r="J160" i="49" a="1"/>
  <c r="J160" i="49" s="1"/>
  <c r="I160" i="49" a="1"/>
  <c r="I160" i="49" s="1"/>
  <c r="H160" i="49" a="1"/>
  <c r="H160" i="49" s="1"/>
  <c r="G160" i="49" a="1"/>
  <c r="G160" i="49" s="1"/>
  <c r="F160" i="49" a="1"/>
  <c r="F160" i="49" s="1"/>
  <c r="E160" i="49" a="1"/>
  <c r="E160" i="49" s="1"/>
  <c r="D160" i="49" a="1"/>
  <c r="D160" i="49" s="1"/>
  <c r="M158" i="49" a="1"/>
  <c r="M158" i="49" s="1"/>
  <c r="L158" i="49" a="1"/>
  <c r="L158" i="49" s="1"/>
  <c r="K158" i="49" a="1"/>
  <c r="K158" i="49" s="1"/>
  <c r="J158" i="49" a="1"/>
  <c r="J158" i="49" s="1"/>
  <c r="I158" i="49" a="1"/>
  <c r="I158" i="49" s="1"/>
  <c r="H158" i="49" a="1"/>
  <c r="H158" i="49" s="1"/>
  <c r="G158" i="49" a="1"/>
  <c r="G158" i="49" s="1"/>
  <c r="F158" i="49" a="1"/>
  <c r="F158" i="49" s="1"/>
  <c r="E158" i="49" a="1"/>
  <c r="E158" i="49" s="1"/>
  <c r="D158" i="49" a="1"/>
  <c r="D158" i="49" s="1"/>
  <c r="M157" i="49" a="1"/>
  <c r="M157" i="49" s="1"/>
  <c r="L157" i="49" a="1"/>
  <c r="L157" i="49" s="1"/>
  <c r="K157" i="49" a="1"/>
  <c r="K157" i="49" s="1"/>
  <c r="J157" i="49" a="1"/>
  <c r="J157" i="49" s="1"/>
  <c r="I157" i="49" a="1"/>
  <c r="I157" i="49" s="1"/>
  <c r="H157" i="49" a="1"/>
  <c r="H157" i="49" s="1"/>
  <c r="G157" i="49" a="1"/>
  <c r="G157" i="49" s="1"/>
  <c r="F157" i="49" a="1"/>
  <c r="F157" i="49" s="1"/>
  <c r="E157" i="49" a="1"/>
  <c r="E157" i="49" s="1"/>
  <c r="D157" i="49" a="1"/>
  <c r="D157" i="49" s="1"/>
  <c r="M156" i="49" a="1"/>
  <c r="M156" i="49" s="1"/>
  <c r="L156" i="49" a="1"/>
  <c r="L156" i="49" s="1"/>
  <c r="K156" i="49" a="1"/>
  <c r="K156" i="49" s="1"/>
  <c r="J156" i="49" a="1"/>
  <c r="J156" i="49" s="1"/>
  <c r="I156" i="49" a="1"/>
  <c r="I156" i="49" s="1"/>
  <c r="H156" i="49" a="1"/>
  <c r="H156" i="49" s="1"/>
  <c r="G156" i="49" a="1"/>
  <c r="G156" i="49" s="1"/>
  <c r="F156" i="49" a="1"/>
  <c r="F156" i="49" s="1"/>
  <c r="E156" i="49" a="1"/>
  <c r="E156" i="49" s="1"/>
  <c r="D156" i="49" a="1"/>
  <c r="D156" i="49" s="1"/>
  <c r="M154" i="49" a="1"/>
  <c r="M154" i="49" s="1"/>
  <c r="L154" i="49" a="1"/>
  <c r="L154" i="49" s="1"/>
  <c r="K154" i="49" a="1"/>
  <c r="K154" i="49" s="1"/>
  <c r="J154" i="49" a="1"/>
  <c r="J154" i="49" s="1"/>
  <c r="I154" i="49" a="1"/>
  <c r="I154" i="49" s="1"/>
  <c r="H154" i="49" a="1"/>
  <c r="H154" i="49" s="1"/>
  <c r="G154" i="49" a="1"/>
  <c r="G154" i="49" s="1"/>
  <c r="F154" i="49" a="1"/>
  <c r="F154" i="49" s="1"/>
  <c r="E154" i="49" a="1"/>
  <c r="E154" i="49" s="1"/>
  <c r="D154" i="49" a="1"/>
  <c r="D154" i="49" s="1"/>
  <c r="M153" i="49" a="1"/>
  <c r="M153" i="49" s="1"/>
  <c r="L153" i="49" a="1"/>
  <c r="L153" i="49" s="1"/>
  <c r="K153" i="49" a="1"/>
  <c r="K153" i="49" s="1"/>
  <c r="J153" i="49" a="1"/>
  <c r="J153" i="49" s="1"/>
  <c r="I153" i="49" a="1"/>
  <c r="I153" i="49" s="1"/>
  <c r="H153" i="49" a="1"/>
  <c r="H153" i="49" s="1"/>
  <c r="G153" i="49" a="1"/>
  <c r="G153" i="49" s="1"/>
  <c r="F153" i="49" a="1"/>
  <c r="F153" i="49" s="1"/>
  <c r="E153" i="49" a="1"/>
  <c r="E153" i="49" s="1"/>
  <c r="D153" i="49" a="1"/>
  <c r="D153" i="49" s="1"/>
  <c r="M152" i="49" a="1"/>
  <c r="M152" i="49" s="1"/>
  <c r="L152" i="49" a="1"/>
  <c r="L152" i="49" s="1"/>
  <c r="K152" i="49" a="1"/>
  <c r="K152" i="49" s="1"/>
  <c r="J152" i="49" a="1"/>
  <c r="J152" i="49" s="1"/>
  <c r="I152" i="49" a="1"/>
  <c r="I152" i="49" s="1"/>
  <c r="H152" i="49" a="1"/>
  <c r="H152" i="49" s="1"/>
  <c r="G152" i="49" a="1"/>
  <c r="G152" i="49" s="1"/>
  <c r="F152" i="49" a="1"/>
  <c r="F152" i="49" s="1"/>
  <c r="E152" i="49" a="1"/>
  <c r="E152" i="49" s="1"/>
  <c r="D152" i="49" a="1"/>
  <c r="D152" i="49" s="1"/>
  <c r="M150" i="49" a="1"/>
  <c r="M150" i="49" s="1"/>
  <c r="L150" i="49" a="1"/>
  <c r="L150" i="49" s="1"/>
  <c r="K150" i="49" a="1"/>
  <c r="K150" i="49" s="1"/>
  <c r="J150" i="49" a="1"/>
  <c r="J150" i="49" s="1"/>
  <c r="I150" i="49" a="1"/>
  <c r="I150" i="49" s="1"/>
  <c r="H150" i="49" a="1"/>
  <c r="H150" i="49" s="1"/>
  <c r="G150" i="49" a="1"/>
  <c r="G150" i="49" s="1"/>
  <c r="F150" i="49" a="1"/>
  <c r="F150" i="49" s="1"/>
  <c r="E150" i="49" a="1"/>
  <c r="E150" i="49" s="1"/>
  <c r="D150" i="49" a="1"/>
  <c r="D150" i="49" s="1"/>
  <c r="M149" i="49" a="1"/>
  <c r="M149" i="49" s="1"/>
  <c r="L149" i="49" a="1"/>
  <c r="L149" i="49" s="1"/>
  <c r="K149" i="49" a="1"/>
  <c r="K149" i="49" s="1"/>
  <c r="J149" i="49" a="1"/>
  <c r="J149" i="49" s="1"/>
  <c r="I149" i="49" a="1"/>
  <c r="I149" i="49" s="1"/>
  <c r="H149" i="49" a="1"/>
  <c r="H149" i="49" s="1"/>
  <c r="G149" i="49" a="1"/>
  <c r="G149" i="49" s="1"/>
  <c r="F149" i="49" a="1"/>
  <c r="F149" i="49" s="1"/>
  <c r="E149" i="49" a="1"/>
  <c r="E149" i="49" s="1"/>
  <c r="D149" i="49" a="1"/>
  <c r="D149" i="49" s="1"/>
  <c r="M148" i="49" a="1"/>
  <c r="M148" i="49" s="1"/>
  <c r="L148" i="49" a="1"/>
  <c r="L148" i="49" s="1"/>
  <c r="K148" i="49" a="1"/>
  <c r="K148" i="49" s="1"/>
  <c r="J148" i="49" a="1"/>
  <c r="J148" i="49" s="1"/>
  <c r="I148" i="49" a="1"/>
  <c r="I148" i="49" s="1"/>
  <c r="H148" i="49" a="1"/>
  <c r="H148" i="49" s="1"/>
  <c r="G148" i="49" a="1"/>
  <c r="G148" i="49" s="1"/>
  <c r="F148" i="49" a="1"/>
  <c r="F148" i="49" s="1"/>
  <c r="E148" i="49" a="1"/>
  <c r="E148" i="49" s="1"/>
  <c r="D148" i="49" a="1"/>
  <c r="D148" i="49" s="1"/>
  <c r="M146" i="49" a="1"/>
  <c r="M146" i="49" s="1"/>
  <c r="L146" i="49" a="1"/>
  <c r="L146" i="49" s="1"/>
  <c r="K146" i="49" a="1"/>
  <c r="K146" i="49" s="1"/>
  <c r="J146" i="49" a="1"/>
  <c r="J146" i="49" s="1"/>
  <c r="I146" i="49" a="1"/>
  <c r="I146" i="49" s="1"/>
  <c r="H146" i="49" a="1"/>
  <c r="H146" i="49" s="1"/>
  <c r="G146" i="49" a="1"/>
  <c r="G146" i="49" s="1"/>
  <c r="F146" i="49" a="1"/>
  <c r="F146" i="49" s="1"/>
  <c r="E146" i="49" a="1"/>
  <c r="E146" i="49" s="1"/>
  <c r="D146" i="49" a="1"/>
  <c r="D146" i="49" s="1"/>
  <c r="M145" i="49" a="1"/>
  <c r="M145" i="49" s="1"/>
  <c r="L145" i="49" a="1"/>
  <c r="L145" i="49" s="1"/>
  <c r="K145" i="49" a="1"/>
  <c r="K145" i="49" s="1"/>
  <c r="J145" i="49" a="1"/>
  <c r="J145" i="49" s="1"/>
  <c r="I145" i="49" a="1"/>
  <c r="I145" i="49" s="1"/>
  <c r="H145" i="49" a="1"/>
  <c r="H145" i="49" s="1"/>
  <c r="G145" i="49" a="1"/>
  <c r="G145" i="49" s="1"/>
  <c r="F145" i="49" a="1"/>
  <c r="F145" i="49" s="1"/>
  <c r="E145" i="49" a="1"/>
  <c r="E145" i="49" s="1"/>
  <c r="D145" i="49" a="1"/>
  <c r="D145" i="49" s="1"/>
  <c r="M144" i="49" a="1"/>
  <c r="M144" i="49" s="1"/>
  <c r="L144" i="49" a="1"/>
  <c r="L144" i="49" s="1"/>
  <c r="K144" i="49" a="1"/>
  <c r="K144" i="49" s="1"/>
  <c r="J144" i="49" a="1"/>
  <c r="J144" i="49" s="1"/>
  <c r="I144" i="49" a="1"/>
  <c r="I144" i="49" s="1"/>
  <c r="H144" i="49" a="1"/>
  <c r="H144" i="49" s="1"/>
  <c r="G144" i="49" a="1"/>
  <c r="G144" i="49" s="1"/>
  <c r="F144" i="49" a="1"/>
  <c r="F144" i="49" s="1"/>
  <c r="E144" i="49" a="1"/>
  <c r="E144" i="49" s="1"/>
  <c r="D144" i="49" a="1"/>
  <c r="D144" i="49" s="1"/>
  <c r="M142" i="49" a="1"/>
  <c r="M142" i="49" s="1"/>
  <c r="L142" i="49" a="1"/>
  <c r="L142" i="49" s="1"/>
  <c r="K142" i="49" a="1"/>
  <c r="K142" i="49" s="1"/>
  <c r="J142" i="49" a="1"/>
  <c r="J142" i="49" s="1"/>
  <c r="I142" i="49" a="1"/>
  <c r="I142" i="49" s="1"/>
  <c r="H142" i="49" a="1"/>
  <c r="H142" i="49" s="1"/>
  <c r="G142" i="49" a="1"/>
  <c r="G142" i="49" s="1"/>
  <c r="F142" i="49" a="1"/>
  <c r="F142" i="49" s="1"/>
  <c r="E142" i="49" a="1"/>
  <c r="E142" i="49" s="1"/>
  <c r="D142" i="49" a="1"/>
  <c r="D142" i="49" s="1"/>
  <c r="M141" i="49" a="1"/>
  <c r="M141" i="49" s="1"/>
  <c r="L141" i="49" a="1"/>
  <c r="L141" i="49" s="1"/>
  <c r="K141" i="49" a="1"/>
  <c r="K141" i="49" s="1"/>
  <c r="J141" i="49" a="1"/>
  <c r="J141" i="49" s="1"/>
  <c r="I141" i="49" a="1"/>
  <c r="I141" i="49" s="1"/>
  <c r="H141" i="49" a="1"/>
  <c r="H141" i="49" s="1"/>
  <c r="G141" i="49" a="1"/>
  <c r="G141" i="49" s="1"/>
  <c r="F141" i="49" a="1"/>
  <c r="F141" i="49" s="1"/>
  <c r="E141" i="49" a="1"/>
  <c r="E141" i="49" s="1"/>
  <c r="D141" i="49" a="1"/>
  <c r="D141" i="49" s="1"/>
  <c r="M140" i="49" a="1"/>
  <c r="M140" i="49" s="1"/>
  <c r="L140" i="49" a="1"/>
  <c r="L140" i="49" s="1"/>
  <c r="K140" i="49" a="1"/>
  <c r="K140" i="49" s="1"/>
  <c r="J140" i="49" a="1"/>
  <c r="J140" i="49" s="1"/>
  <c r="I140" i="49" a="1"/>
  <c r="I140" i="49" s="1"/>
  <c r="H140" i="49" a="1"/>
  <c r="H140" i="49" s="1"/>
  <c r="G140" i="49" a="1"/>
  <c r="G140" i="49" s="1"/>
  <c r="F140" i="49" a="1"/>
  <c r="F140" i="49" s="1"/>
  <c r="E140" i="49" a="1"/>
  <c r="E140" i="49" s="1"/>
  <c r="D140" i="49" a="1"/>
  <c r="D140" i="49" s="1"/>
  <c r="M138" i="49" a="1"/>
  <c r="M138" i="49" s="1"/>
  <c r="L138" i="49" a="1"/>
  <c r="L138" i="49" s="1"/>
  <c r="K138" i="49" a="1"/>
  <c r="K138" i="49" s="1"/>
  <c r="J138" i="49" a="1"/>
  <c r="J138" i="49" s="1"/>
  <c r="I138" i="49" a="1"/>
  <c r="I138" i="49" s="1"/>
  <c r="H138" i="49" a="1"/>
  <c r="H138" i="49" s="1"/>
  <c r="G138" i="49" a="1"/>
  <c r="G138" i="49" s="1"/>
  <c r="F138" i="49" a="1"/>
  <c r="F138" i="49" s="1"/>
  <c r="E138" i="49" a="1"/>
  <c r="E138" i="49" s="1"/>
  <c r="D138" i="49" a="1"/>
  <c r="D138" i="49" s="1"/>
  <c r="M137" i="49" a="1"/>
  <c r="M137" i="49" s="1"/>
  <c r="L137" i="49" a="1"/>
  <c r="L137" i="49" s="1"/>
  <c r="K137" i="49" a="1"/>
  <c r="K137" i="49" s="1"/>
  <c r="J137" i="49" a="1"/>
  <c r="J137" i="49" s="1"/>
  <c r="I137" i="49" a="1"/>
  <c r="I137" i="49" s="1"/>
  <c r="H137" i="49" a="1"/>
  <c r="H137" i="49" s="1"/>
  <c r="G137" i="49" a="1"/>
  <c r="G137" i="49" s="1"/>
  <c r="F137" i="49" a="1"/>
  <c r="F137" i="49" s="1"/>
  <c r="E137" i="49" a="1"/>
  <c r="E137" i="49" s="1"/>
  <c r="D137" i="49" a="1"/>
  <c r="D137" i="49" s="1"/>
  <c r="M136" i="49" a="1"/>
  <c r="M136" i="49" s="1"/>
  <c r="L136" i="49" a="1"/>
  <c r="L136" i="49" s="1"/>
  <c r="K136" i="49" a="1"/>
  <c r="K136" i="49" s="1"/>
  <c r="J136" i="49" a="1"/>
  <c r="J136" i="49" s="1"/>
  <c r="I136" i="49" a="1"/>
  <c r="I136" i="49" s="1"/>
  <c r="H136" i="49" a="1"/>
  <c r="H136" i="49" s="1"/>
  <c r="G136" i="49" a="1"/>
  <c r="G136" i="49" s="1"/>
  <c r="F136" i="49" a="1"/>
  <c r="F136" i="49" s="1"/>
  <c r="E136" i="49" a="1"/>
  <c r="E136" i="49" s="1"/>
  <c r="D136" i="49" a="1"/>
  <c r="D136" i="49" s="1"/>
  <c r="M134" i="49" a="1"/>
  <c r="M134" i="49" s="1"/>
  <c r="L134" i="49" a="1"/>
  <c r="L134" i="49" s="1"/>
  <c r="K134" i="49" a="1"/>
  <c r="K134" i="49" s="1"/>
  <c r="J134" i="49" a="1"/>
  <c r="J134" i="49" s="1"/>
  <c r="I134" i="49" a="1"/>
  <c r="I134" i="49" s="1"/>
  <c r="H134" i="49" a="1"/>
  <c r="H134" i="49" s="1"/>
  <c r="G134" i="49" a="1"/>
  <c r="G134" i="49" s="1"/>
  <c r="F134" i="49" a="1"/>
  <c r="F134" i="49" s="1"/>
  <c r="E134" i="49" a="1"/>
  <c r="E134" i="49" s="1"/>
  <c r="D134" i="49" a="1"/>
  <c r="D134" i="49" s="1"/>
  <c r="M133" i="49" a="1"/>
  <c r="M133" i="49" s="1"/>
  <c r="L133" i="49" a="1"/>
  <c r="L133" i="49" s="1"/>
  <c r="K133" i="49" a="1"/>
  <c r="K133" i="49" s="1"/>
  <c r="J133" i="49" a="1"/>
  <c r="J133" i="49" s="1"/>
  <c r="I133" i="49" a="1"/>
  <c r="I133" i="49" s="1"/>
  <c r="H133" i="49" a="1"/>
  <c r="H133" i="49" s="1"/>
  <c r="G133" i="49" a="1"/>
  <c r="G133" i="49" s="1"/>
  <c r="F133" i="49" a="1"/>
  <c r="F133" i="49" s="1"/>
  <c r="E133" i="49" a="1"/>
  <c r="E133" i="49" s="1"/>
  <c r="D133" i="49" a="1"/>
  <c r="D133" i="49" s="1"/>
  <c r="M132" i="49" a="1"/>
  <c r="M132" i="49" s="1"/>
  <c r="L132" i="49" a="1"/>
  <c r="L132" i="49" s="1"/>
  <c r="K132" i="49" a="1"/>
  <c r="K132" i="49" s="1"/>
  <c r="J132" i="49" a="1"/>
  <c r="J132" i="49" s="1"/>
  <c r="I132" i="49" a="1"/>
  <c r="I132" i="49" s="1"/>
  <c r="H132" i="49" a="1"/>
  <c r="H132" i="49" s="1"/>
  <c r="G132" i="49" a="1"/>
  <c r="G132" i="49" s="1"/>
  <c r="F132" i="49" a="1"/>
  <c r="F132" i="49" s="1"/>
  <c r="E132" i="49" a="1"/>
  <c r="E132" i="49" s="1"/>
  <c r="D132" i="49" a="1"/>
  <c r="D132" i="49" s="1"/>
  <c r="M130" i="49" a="1"/>
  <c r="M130" i="49" s="1"/>
  <c r="L130" i="49" a="1"/>
  <c r="L130" i="49" s="1"/>
  <c r="K130" i="49" a="1"/>
  <c r="K130" i="49" s="1"/>
  <c r="J130" i="49" a="1"/>
  <c r="J130" i="49" s="1"/>
  <c r="I130" i="49" a="1"/>
  <c r="I130" i="49" s="1"/>
  <c r="H130" i="49" a="1"/>
  <c r="H130" i="49" s="1"/>
  <c r="G130" i="49" a="1"/>
  <c r="G130" i="49" s="1"/>
  <c r="F130" i="49" a="1"/>
  <c r="F130" i="49" s="1"/>
  <c r="E130" i="49" a="1"/>
  <c r="E130" i="49" s="1"/>
  <c r="D130" i="49" a="1"/>
  <c r="D130" i="49" s="1"/>
  <c r="M129" i="49" a="1"/>
  <c r="M129" i="49" s="1"/>
  <c r="L129" i="49" a="1"/>
  <c r="L129" i="49" s="1"/>
  <c r="K129" i="49" a="1"/>
  <c r="K129" i="49" s="1"/>
  <c r="J129" i="49" a="1"/>
  <c r="J129" i="49" s="1"/>
  <c r="I129" i="49" a="1"/>
  <c r="I129" i="49" s="1"/>
  <c r="H129" i="49" a="1"/>
  <c r="H129" i="49" s="1"/>
  <c r="G129" i="49" a="1"/>
  <c r="G129" i="49" s="1"/>
  <c r="F129" i="49" a="1"/>
  <c r="F129" i="49" s="1"/>
  <c r="E129" i="49" a="1"/>
  <c r="E129" i="49" s="1"/>
  <c r="D129" i="49" a="1"/>
  <c r="D129" i="49" s="1"/>
  <c r="M128" i="49" a="1"/>
  <c r="M128" i="49" s="1"/>
  <c r="L128" i="49" a="1"/>
  <c r="L128" i="49" s="1"/>
  <c r="K128" i="49" a="1"/>
  <c r="K128" i="49" s="1"/>
  <c r="J128" i="49" a="1"/>
  <c r="J128" i="49" s="1"/>
  <c r="I128" i="49" a="1"/>
  <c r="I128" i="49" s="1"/>
  <c r="H128" i="49" a="1"/>
  <c r="H128" i="49" s="1"/>
  <c r="G128" i="49" a="1"/>
  <c r="G128" i="49" s="1"/>
  <c r="F128" i="49" a="1"/>
  <c r="F128" i="49" s="1"/>
  <c r="E128" i="49" a="1"/>
  <c r="E128" i="49" s="1"/>
  <c r="D128" i="49" a="1"/>
  <c r="D128" i="49" s="1"/>
  <c r="M126" i="49" a="1"/>
  <c r="M126" i="49" s="1"/>
  <c r="L126" i="49" a="1"/>
  <c r="L126" i="49" s="1"/>
  <c r="K126" i="49" a="1"/>
  <c r="K126" i="49" s="1"/>
  <c r="J126" i="49" a="1"/>
  <c r="J126" i="49" s="1"/>
  <c r="I126" i="49" a="1"/>
  <c r="I126" i="49" s="1"/>
  <c r="H126" i="49" a="1"/>
  <c r="H126" i="49" s="1"/>
  <c r="G126" i="49" a="1"/>
  <c r="G126" i="49" s="1"/>
  <c r="F126" i="49" a="1"/>
  <c r="F126" i="49" s="1"/>
  <c r="E126" i="49" a="1"/>
  <c r="E126" i="49" s="1"/>
  <c r="D126" i="49" a="1"/>
  <c r="D126" i="49" s="1"/>
  <c r="M125" i="49" a="1"/>
  <c r="M125" i="49" s="1"/>
  <c r="L125" i="49" a="1"/>
  <c r="L125" i="49" s="1"/>
  <c r="K125" i="49" a="1"/>
  <c r="K125" i="49" s="1"/>
  <c r="J125" i="49" a="1"/>
  <c r="J125" i="49" s="1"/>
  <c r="I125" i="49" a="1"/>
  <c r="I125" i="49" s="1"/>
  <c r="H125" i="49" a="1"/>
  <c r="H125" i="49" s="1"/>
  <c r="G125" i="49" a="1"/>
  <c r="G125" i="49" s="1"/>
  <c r="F125" i="49" a="1"/>
  <c r="F125" i="49" s="1"/>
  <c r="E125" i="49" a="1"/>
  <c r="E125" i="49" s="1"/>
  <c r="D125" i="49" a="1"/>
  <c r="D125" i="49" s="1"/>
  <c r="M124" i="49" a="1"/>
  <c r="M124" i="49" s="1"/>
  <c r="L124" i="49" a="1"/>
  <c r="L124" i="49" s="1"/>
  <c r="K124" i="49" a="1"/>
  <c r="K124" i="49" s="1"/>
  <c r="J124" i="49" a="1"/>
  <c r="J124" i="49" s="1"/>
  <c r="I124" i="49" a="1"/>
  <c r="I124" i="49" s="1"/>
  <c r="H124" i="49" a="1"/>
  <c r="H124" i="49" s="1"/>
  <c r="G124" i="49" a="1"/>
  <c r="G124" i="49" s="1"/>
  <c r="F124" i="49" a="1"/>
  <c r="F124" i="49" s="1"/>
  <c r="E124" i="49" a="1"/>
  <c r="E124" i="49" s="1"/>
  <c r="D124" i="49" a="1"/>
  <c r="D124" i="49" s="1"/>
  <c r="M122" i="49" a="1"/>
  <c r="M122" i="49" s="1"/>
  <c r="L122" i="49" a="1"/>
  <c r="L122" i="49" s="1"/>
  <c r="K122" i="49" a="1"/>
  <c r="K122" i="49" s="1"/>
  <c r="J122" i="49" a="1"/>
  <c r="J122" i="49" s="1"/>
  <c r="I122" i="49" a="1"/>
  <c r="I122" i="49" s="1"/>
  <c r="H122" i="49" a="1"/>
  <c r="H122" i="49" s="1"/>
  <c r="G122" i="49" a="1"/>
  <c r="G122" i="49" s="1"/>
  <c r="F122" i="49" a="1"/>
  <c r="F122" i="49" s="1"/>
  <c r="E122" i="49" a="1"/>
  <c r="E122" i="49" s="1"/>
  <c r="D122" i="49" a="1"/>
  <c r="D122" i="49" s="1"/>
  <c r="M121" i="49" a="1"/>
  <c r="M121" i="49" s="1"/>
  <c r="L121" i="49" a="1"/>
  <c r="L121" i="49" s="1"/>
  <c r="K121" i="49" a="1"/>
  <c r="K121" i="49" s="1"/>
  <c r="J121" i="49" a="1"/>
  <c r="J121" i="49" s="1"/>
  <c r="I121" i="49" a="1"/>
  <c r="I121" i="49" s="1"/>
  <c r="H121" i="49" a="1"/>
  <c r="H121" i="49" s="1"/>
  <c r="G121" i="49" a="1"/>
  <c r="G121" i="49" s="1"/>
  <c r="F121" i="49" a="1"/>
  <c r="F121" i="49" s="1"/>
  <c r="E121" i="49" a="1"/>
  <c r="E121" i="49" s="1"/>
  <c r="D121" i="49" a="1"/>
  <c r="D121" i="49" s="1"/>
  <c r="M120" i="49" a="1"/>
  <c r="M120" i="49" s="1"/>
  <c r="L120" i="49" a="1"/>
  <c r="L120" i="49" s="1"/>
  <c r="K120" i="49" a="1"/>
  <c r="K120" i="49" s="1"/>
  <c r="J120" i="49" a="1"/>
  <c r="J120" i="49" s="1"/>
  <c r="I120" i="49" a="1"/>
  <c r="I120" i="49" s="1"/>
  <c r="H120" i="49" a="1"/>
  <c r="H120" i="49" s="1"/>
  <c r="G120" i="49" a="1"/>
  <c r="G120" i="49" s="1"/>
  <c r="F120" i="49" a="1"/>
  <c r="F120" i="49" s="1"/>
  <c r="E120" i="49" a="1"/>
  <c r="E120" i="49" s="1"/>
  <c r="D120" i="49" a="1"/>
  <c r="D120" i="49" s="1"/>
  <c r="M118" i="49" a="1"/>
  <c r="M118" i="49" s="1"/>
  <c r="L118" i="49" a="1"/>
  <c r="L118" i="49" s="1"/>
  <c r="K118" i="49" a="1"/>
  <c r="K118" i="49" s="1"/>
  <c r="J118" i="49" a="1"/>
  <c r="J118" i="49" s="1"/>
  <c r="I118" i="49" a="1"/>
  <c r="I118" i="49" s="1"/>
  <c r="H118" i="49" a="1"/>
  <c r="H118" i="49" s="1"/>
  <c r="G118" i="49" a="1"/>
  <c r="G118" i="49" s="1"/>
  <c r="F118" i="49" a="1"/>
  <c r="F118" i="49" s="1"/>
  <c r="E118" i="49" a="1"/>
  <c r="E118" i="49" s="1"/>
  <c r="D118" i="49" a="1"/>
  <c r="D118" i="49" s="1"/>
  <c r="M117" i="49" a="1"/>
  <c r="M117" i="49" s="1"/>
  <c r="L117" i="49" a="1"/>
  <c r="L117" i="49" s="1"/>
  <c r="K117" i="49" a="1"/>
  <c r="K117" i="49" s="1"/>
  <c r="J117" i="49" a="1"/>
  <c r="J117" i="49" s="1"/>
  <c r="I117" i="49" a="1"/>
  <c r="I117" i="49" s="1"/>
  <c r="H117" i="49" a="1"/>
  <c r="H117" i="49" s="1"/>
  <c r="G117" i="49" a="1"/>
  <c r="G117" i="49" s="1"/>
  <c r="F117" i="49" a="1"/>
  <c r="F117" i="49" s="1"/>
  <c r="E117" i="49" a="1"/>
  <c r="E117" i="49" s="1"/>
  <c r="D117" i="49" a="1"/>
  <c r="D117" i="49" s="1"/>
  <c r="M116" i="49" a="1"/>
  <c r="M116" i="49" s="1"/>
  <c r="L116" i="49" a="1"/>
  <c r="L116" i="49" s="1"/>
  <c r="K116" i="49" a="1"/>
  <c r="K116" i="49" s="1"/>
  <c r="J116" i="49" a="1"/>
  <c r="J116" i="49" s="1"/>
  <c r="I116" i="49" a="1"/>
  <c r="I116" i="49" s="1"/>
  <c r="H116" i="49" a="1"/>
  <c r="H116" i="49" s="1"/>
  <c r="G116" i="49" a="1"/>
  <c r="G116" i="49" s="1"/>
  <c r="F116" i="49" a="1"/>
  <c r="F116" i="49" s="1"/>
  <c r="E116" i="49" a="1"/>
  <c r="E116" i="49" s="1"/>
  <c r="D116" i="49" a="1"/>
  <c r="D116" i="49" s="1"/>
  <c r="M114" i="49" a="1"/>
  <c r="M114" i="49" s="1"/>
  <c r="L114" i="49" a="1"/>
  <c r="L114" i="49" s="1"/>
  <c r="K114" i="49" a="1"/>
  <c r="K114" i="49" s="1"/>
  <c r="J114" i="49" a="1"/>
  <c r="J114" i="49" s="1"/>
  <c r="I114" i="49" a="1"/>
  <c r="I114" i="49" s="1"/>
  <c r="H114" i="49" a="1"/>
  <c r="H114" i="49" s="1"/>
  <c r="G114" i="49" a="1"/>
  <c r="G114" i="49" s="1"/>
  <c r="F114" i="49" a="1"/>
  <c r="F114" i="49" s="1"/>
  <c r="E114" i="49" a="1"/>
  <c r="E114" i="49" s="1"/>
  <c r="D114" i="49" a="1"/>
  <c r="D114" i="49" s="1"/>
  <c r="M113" i="49" a="1"/>
  <c r="M113" i="49" s="1"/>
  <c r="L113" i="49" a="1"/>
  <c r="L113" i="49" s="1"/>
  <c r="K113" i="49" a="1"/>
  <c r="K113" i="49" s="1"/>
  <c r="J113" i="49" a="1"/>
  <c r="J113" i="49" s="1"/>
  <c r="I113" i="49" a="1"/>
  <c r="I113" i="49" s="1"/>
  <c r="H113" i="49" a="1"/>
  <c r="H113" i="49" s="1"/>
  <c r="G113" i="49" a="1"/>
  <c r="G113" i="49" s="1"/>
  <c r="F113" i="49" a="1"/>
  <c r="F113" i="49" s="1"/>
  <c r="E113" i="49" a="1"/>
  <c r="E113" i="49" s="1"/>
  <c r="D113" i="49" a="1"/>
  <c r="D113" i="49" s="1"/>
  <c r="M112" i="49" a="1"/>
  <c r="M112" i="49" s="1"/>
  <c r="L112" i="49" a="1"/>
  <c r="L112" i="49" s="1"/>
  <c r="K112" i="49" a="1"/>
  <c r="K112" i="49" s="1"/>
  <c r="J112" i="49" a="1"/>
  <c r="J112" i="49" s="1"/>
  <c r="I112" i="49" a="1"/>
  <c r="I112" i="49" s="1"/>
  <c r="H112" i="49" a="1"/>
  <c r="H112" i="49" s="1"/>
  <c r="G112" i="49" a="1"/>
  <c r="G112" i="49" s="1"/>
  <c r="F112" i="49" a="1"/>
  <c r="F112" i="49" s="1"/>
  <c r="E112" i="49" a="1"/>
  <c r="E112" i="49" s="1"/>
  <c r="D112" i="49" a="1"/>
  <c r="D112" i="49" s="1"/>
  <c r="M110" i="49" a="1"/>
  <c r="M110" i="49" s="1"/>
  <c r="L110" i="49" a="1"/>
  <c r="L110" i="49" s="1"/>
  <c r="K110" i="49" a="1"/>
  <c r="K110" i="49" s="1"/>
  <c r="J110" i="49" a="1"/>
  <c r="J110" i="49" s="1"/>
  <c r="I110" i="49" a="1"/>
  <c r="I110" i="49" s="1"/>
  <c r="H110" i="49" a="1"/>
  <c r="H110" i="49" s="1"/>
  <c r="G110" i="49" a="1"/>
  <c r="G110" i="49" s="1"/>
  <c r="F110" i="49" a="1"/>
  <c r="F110" i="49" s="1"/>
  <c r="E110" i="49" a="1"/>
  <c r="E110" i="49" s="1"/>
  <c r="D110" i="49" a="1"/>
  <c r="D110" i="49" s="1"/>
  <c r="M109" i="49" a="1"/>
  <c r="M109" i="49" s="1"/>
  <c r="L109" i="49" a="1"/>
  <c r="L109" i="49" s="1"/>
  <c r="K109" i="49" a="1"/>
  <c r="K109" i="49" s="1"/>
  <c r="J109" i="49" a="1"/>
  <c r="J109" i="49" s="1"/>
  <c r="I109" i="49" a="1"/>
  <c r="I109" i="49" s="1"/>
  <c r="H109" i="49" a="1"/>
  <c r="H109" i="49" s="1"/>
  <c r="G109" i="49" a="1"/>
  <c r="G109" i="49" s="1"/>
  <c r="F109" i="49" a="1"/>
  <c r="F109" i="49" s="1"/>
  <c r="E109" i="49" a="1"/>
  <c r="E109" i="49" s="1"/>
  <c r="D109" i="49" a="1"/>
  <c r="D109" i="49" s="1"/>
  <c r="M108" i="49" a="1"/>
  <c r="M108" i="49" s="1"/>
  <c r="L108" i="49" a="1"/>
  <c r="L108" i="49" s="1"/>
  <c r="K108" i="49" a="1"/>
  <c r="K108" i="49" s="1"/>
  <c r="J108" i="49" a="1"/>
  <c r="J108" i="49" s="1"/>
  <c r="I108" i="49" a="1"/>
  <c r="I108" i="49" s="1"/>
  <c r="H108" i="49" a="1"/>
  <c r="H108" i="49" s="1"/>
  <c r="G108" i="49" a="1"/>
  <c r="G108" i="49" s="1"/>
  <c r="F108" i="49" a="1"/>
  <c r="F108" i="49" s="1"/>
  <c r="E108" i="49" a="1"/>
  <c r="E108" i="49" s="1"/>
  <c r="D108" i="49" a="1"/>
  <c r="D108" i="49" s="1"/>
  <c r="M106" i="49" a="1"/>
  <c r="M106" i="49" s="1"/>
  <c r="L106" i="49" a="1"/>
  <c r="L106" i="49" s="1"/>
  <c r="K106" i="49" a="1"/>
  <c r="K106" i="49" s="1"/>
  <c r="J106" i="49" a="1"/>
  <c r="J106" i="49" s="1"/>
  <c r="I106" i="49" a="1"/>
  <c r="I106" i="49" s="1"/>
  <c r="H106" i="49" a="1"/>
  <c r="H106" i="49" s="1"/>
  <c r="G106" i="49" a="1"/>
  <c r="G106" i="49" s="1"/>
  <c r="F106" i="49" a="1"/>
  <c r="F106" i="49" s="1"/>
  <c r="E106" i="49" a="1"/>
  <c r="E106" i="49" s="1"/>
  <c r="D106" i="49" a="1"/>
  <c r="D106" i="49" s="1"/>
  <c r="M105" i="49" a="1"/>
  <c r="M105" i="49" s="1"/>
  <c r="L105" i="49" a="1"/>
  <c r="L105" i="49" s="1"/>
  <c r="K105" i="49" a="1"/>
  <c r="K105" i="49" s="1"/>
  <c r="J105" i="49" a="1"/>
  <c r="J105" i="49" s="1"/>
  <c r="I105" i="49" a="1"/>
  <c r="I105" i="49" s="1"/>
  <c r="H105" i="49" a="1"/>
  <c r="H105" i="49" s="1"/>
  <c r="G105" i="49" a="1"/>
  <c r="G105" i="49" s="1"/>
  <c r="F105" i="49" a="1"/>
  <c r="F105" i="49" s="1"/>
  <c r="E105" i="49" a="1"/>
  <c r="E105" i="49" s="1"/>
  <c r="D105" i="49" a="1"/>
  <c r="D105" i="49" s="1"/>
  <c r="M104" i="49" a="1"/>
  <c r="M104" i="49" s="1"/>
  <c r="L104" i="49" a="1"/>
  <c r="L104" i="49" s="1"/>
  <c r="K104" i="49" a="1"/>
  <c r="K104" i="49" s="1"/>
  <c r="J104" i="49" a="1"/>
  <c r="J104" i="49" s="1"/>
  <c r="I104" i="49" a="1"/>
  <c r="I104" i="49" s="1"/>
  <c r="H104" i="49" a="1"/>
  <c r="H104" i="49" s="1"/>
  <c r="G104" i="49" a="1"/>
  <c r="G104" i="49" s="1"/>
  <c r="F104" i="49" a="1"/>
  <c r="F104" i="49" s="1"/>
  <c r="E104" i="49" a="1"/>
  <c r="E104" i="49" s="1"/>
  <c r="D104" i="49" a="1"/>
  <c r="D104" i="49" s="1"/>
  <c r="M102" i="49" a="1"/>
  <c r="M102" i="49" s="1"/>
  <c r="L102" i="49" a="1"/>
  <c r="L102" i="49" s="1"/>
  <c r="K102" i="49" a="1"/>
  <c r="K102" i="49" s="1"/>
  <c r="J102" i="49" a="1"/>
  <c r="J102" i="49" s="1"/>
  <c r="I102" i="49" a="1"/>
  <c r="I102" i="49" s="1"/>
  <c r="H102" i="49" a="1"/>
  <c r="H102" i="49" s="1"/>
  <c r="G102" i="49" a="1"/>
  <c r="G102" i="49" s="1"/>
  <c r="F102" i="49" a="1"/>
  <c r="F102" i="49" s="1"/>
  <c r="E102" i="49" a="1"/>
  <c r="E102" i="49" s="1"/>
  <c r="D102" i="49" a="1"/>
  <c r="D102" i="49" s="1"/>
  <c r="M101" i="49" a="1"/>
  <c r="M101" i="49" s="1"/>
  <c r="L101" i="49" a="1"/>
  <c r="L101" i="49" s="1"/>
  <c r="K101" i="49" a="1"/>
  <c r="K101" i="49" s="1"/>
  <c r="J101" i="49" a="1"/>
  <c r="J101" i="49" s="1"/>
  <c r="I101" i="49" a="1"/>
  <c r="I101" i="49" s="1"/>
  <c r="H101" i="49" a="1"/>
  <c r="H101" i="49" s="1"/>
  <c r="G101" i="49" a="1"/>
  <c r="G101" i="49" s="1"/>
  <c r="F101" i="49" a="1"/>
  <c r="F101" i="49" s="1"/>
  <c r="E101" i="49" a="1"/>
  <c r="E101" i="49" s="1"/>
  <c r="D101" i="49" a="1"/>
  <c r="D101" i="49" s="1"/>
  <c r="M100" i="49" a="1"/>
  <c r="M100" i="49" s="1"/>
  <c r="L100" i="49" a="1"/>
  <c r="L100" i="49" s="1"/>
  <c r="K100" i="49" a="1"/>
  <c r="K100" i="49" s="1"/>
  <c r="J100" i="49" a="1"/>
  <c r="J100" i="49" s="1"/>
  <c r="I100" i="49" a="1"/>
  <c r="I100" i="49" s="1"/>
  <c r="H100" i="49" a="1"/>
  <c r="H100" i="49" s="1"/>
  <c r="G100" i="49" a="1"/>
  <c r="G100" i="49" s="1"/>
  <c r="F100" i="49" a="1"/>
  <c r="F100" i="49" s="1"/>
  <c r="E100" i="49" a="1"/>
  <c r="E100" i="49" s="1"/>
  <c r="D100" i="49" a="1"/>
  <c r="D100" i="49" s="1"/>
  <c r="M98" i="49" a="1"/>
  <c r="M98" i="49" s="1"/>
  <c r="L98" i="49" a="1"/>
  <c r="L98" i="49" s="1"/>
  <c r="K98" i="49" a="1"/>
  <c r="K98" i="49" s="1"/>
  <c r="J98" i="49" a="1"/>
  <c r="J98" i="49" s="1"/>
  <c r="I98" i="49" a="1"/>
  <c r="I98" i="49" s="1"/>
  <c r="H98" i="49" a="1"/>
  <c r="H98" i="49" s="1"/>
  <c r="G98" i="49" a="1"/>
  <c r="G98" i="49" s="1"/>
  <c r="F98" i="49" a="1"/>
  <c r="F98" i="49" s="1"/>
  <c r="E98" i="49" a="1"/>
  <c r="E98" i="49" s="1"/>
  <c r="D98" i="49" a="1"/>
  <c r="D98" i="49" s="1"/>
  <c r="M97" i="49" a="1"/>
  <c r="M97" i="49" s="1"/>
  <c r="L97" i="49" a="1"/>
  <c r="L97" i="49" s="1"/>
  <c r="K97" i="49" a="1"/>
  <c r="K97" i="49" s="1"/>
  <c r="J97" i="49" a="1"/>
  <c r="J97" i="49" s="1"/>
  <c r="I97" i="49" a="1"/>
  <c r="I97" i="49" s="1"/>
  <c r="H97" i="49" a="1"/>
  <c r="H97" i="49" s="1"/>
  <c r="G97" i="49" a="1"/>
  <c r="G97" i="49" s="1"/>
  <c r="F97" i="49" a="1"/>
  <c r="F97" i="49" s="1"/>
  <c r="E97" i="49" a="1"/>
  <c r="E97" i="49" s="1"/>
  <c r="D97" i="49" a="1"/>
  <c r="D97" i="49" s="1"/>
  <c r="M96" i="49" a="1"/>
  <c r="M96" i="49" s="1"/>
  <c r="L96" i="49" a="1"/>
  <c r="L96" i="49" s="1"/>
  <c r="K96" i="49" a="1"/>
  <c r="K96" i="49" s="1"/>
  <c r="J96" i="49" a="1"/>
  <c r="J96" i="49" s="1"/>
  <c r="I96" i="49" a="1"/>
  <c r="I96" i="49" s="1"/>
  <c r="H96" i="49" a="1"/>
  <c r="H96" i="49" s="1"/>
  <c r="G96" i="49" a="1"/>
  <c r="G96" i="49" s="1"/>
  <c r="F96" i="49" a="1"/>
  <c r="F96" i="49" s="1"/>
  <c r="E96" i="49" a="1"/>
  <c r="E96" i="49" s="1"/>
  <c r="D96" i="49" a="1"/>
  <c r="D96" i="49" s="1"/>
  <c r="M94" i="49" a="1"/>
  <c r="M94" i="49" s="1"/>
  <c r="L94" i="49" a="1"/>
  <c r="L94" i="49" s="1"/>
  <c r="K94" i="49" a="1"/>
  <c r="K94" i="49" s="1"/>
  <c r="J94" i="49" a="1"/>
  <c r="J94" i="49" s="1"/>
  <c r="I94" i="49" a="1"/>
  <c r="I94" i="49" s="1"/>
  <c r="H94" i="49" a="1"/>
  <c r="H94" i="49" s="1"/>
  <c r="G94" i="49" a="1"/>
  <c r="G94" i="49" s="1"/>
  <c r="F94" i="49" a="1"/>
  <c r="F94" i="49" s="1"/>
  <c r="E94" i="49" a="1"/>
  <c r="E94" i="49" s="1"/>
  <c r="D94" i="49" a="1"/>
  <c r="D94" i="49" s="1"/>
  <c r="M93" i="49" a="1"/>
  <c r="M93" i="49" s="1"/>
  <c r="L93" i="49" a="1"/>
  <c r="L93" i="49" s="1"/>
  <c r="K93" i="49" a="1"/>
  <c r="K93" i="49" s="1"/>
  <c r="J93" i="49" a="1"/>
  <c r="J93" i="49" s="1"/>
  <c r="I93" i="49" a="1"/>
  <c r="I93" i="49" s="1"/>
  <c r="H93" i="49" a="1"/>
  <c r="H93" i="49" s="1"/>
  <c r="G93" i="49" a="1"/>
  <c r="G93" i="49" s="1"/>
  <c r="F93" i="49" a="1"/>
  <c r="F93" i="49" s="1"/>
  <c r="E93" i="49" a="1"/>
  <c r="E93" i="49" s="1"/>
  <c r="D93" i="49" a="1"/>
  <c r="D93" i="49" s="1"/>
  <c r="M92" i="49" a="1"/>
  <c r="M92" i="49" s="1"/>
  <c r="L92" i="49" a="1"/>
  <c r="L92" i="49" s="1"/>
  <c r="K92" i="49" a="1"/>
  <c r="K92" i="49" s="1"/>
  <c r="J92" i="49" a="1"/>
  <c r="J92" i="49" s="1"/>
  <c r="I92" i="49" a="1"/>
  <c r="I92" i="49" s="1"/>
  <c r="H92" i="49" a="1"/>
  <c r="H92" i="49" s="1"/>
  <c r="G92" i="49" a="1"/>
  <c r="G92" i="49" s="1"/>
  <c r="F92" i="49" a="1"/>
  <c r="F92" i="49" s="1"/>
  <c r="E92" i="49" a="1"/>
  <c r="E92" i="49" s="1"/>
  <c r="D92" i="49" a="1"/>
  <c r="D92" i="49" s="1"/>
  <c r="M90" i="49" a="1"/>
  <c r="M90" i="49" s="1"/>
  <c r="L90" i="49" a="1"/>
  <c r="L90" i="49" s="1"/>
  <c r="K90" i="49" a="1"/>
  <c r="K90" i="49" s="1"/>
  <c r="J90" i="49" a="1"/>
  <c r="J90" i="49" s="1"/>
  <c r="I90" i="49" a="1"/>
  <c r="I90" i="49" s="1"/>
  <c r="H90" i="49" a="1"/>
  <c r="H90" i="49" s="1"/>
  <c r="G90" i="49" a="1"/>
  <c r="G90" i="49" s="1"/>
  <c r="F90" i="49" a="1"/>
  <c r="F90" i="49" s="1"/>
  <c r="E90" i="49" a="1"/>
  <c r="E90" i="49" s="1"/>
  <c r="D90" i="49" a="1"/>
  <c r="D90" i="49" s="1"/>
  <c r="M89" i="49" a="1"/>
  <c r="M89" i="49" s="1"/>
  <c r="L89" i="49" a="1"/>
  <c r="L89" i="49" s="1"/>
  <c r="K89" i="49" a="1"/>
  <c r="K89" i="49" s="1"/>
  <c r="J89" i="49" a="1"/>
  <c r="J89" i="49" s="1"/>
  <c r="I89" i="49" a="1"/>
  <c r="I89" i="49" s="1"/>
  <c r="H89" i="49" a="1"/>
  <c r="H89" i="49" s="1"/>
  <c r="G89" i="49" a="1"/>
  <c r="G89" i="49" s="1"/>
  <c r="F89" i="49" a="1"/>
  <c r="F89" i="49" s="1"/>
  <c r="E89" i="49" a="1"/>
  <c r="E89" i="49" s="1"/>
  <c r="D89" i="49" a="1"/>
  <c r="D89" i="49" s="1"/>
  <c r="M88" i="49" a="1"/>
  <c r="M88" i="49" s="1"/>
  <c r="L88" i="49" a="1"/>
  <c r="L88" i="49" s="1"/>
  <c r="K88" i="49" a="1"/>
  <c r="K88" i="49" s="1"/>
  <c r="J88" i="49" a="1"/>
  <c r="J88" i="49" s="1"/>
  <c r="I88" i="49" a="1"/>
  <c r="I88" i="49" s="1"/>
  <c r="H88" i="49" a="1"/>
  <c r="H88" i="49" s="1"/>
  <c r="G88" i="49" a="1"/>
  <c r="G88" i="49" s="1"/>
  <c r="F88" i="49" a="1"/>
  <c r="F88" i="49" s="1"/>
  <c r="E88" i="49" a="1"/>
  <c r="E88" i="49" s="1"/>
  <c r="D88" i="49" a="1"/>
  <c r="D88" i="49" s="1"/>
  <c r="M86" i="49" a="1"/>
  <c r="M86" i="49" s="1"/>
  <c r="L86" i="49" a="1"/>
  <c r="L86" i="49" s="1"/>
  <c r="K86" i="49" a="1"/>
  <c r="K86" i="49" s="1"/>
  <c r="J86" i="49" a="1"/>
  <c r="J86" i="49" s="1"/>
  <c r="I86" i="49" a="1"/>
  <c r="I86" i="49" s="1"/>
  <c r="H86" i="49" a="1"/>
  <c r="H86" i="49" s="1"/>
  <c r="G86" i="49" a="1"/>
  <c r="G86" i="49" s="1"/>
  <c r="F86" i="49" a="1"/>
  <c r="F86" i="49" s="1"/>
  <c r="E86" i="49" a="1"/>
  <c r="E86" i="49" s="1"/>
  <c r="D86" i="49" a="1"/>
  <c r="D86" i="49" s="1"/>
  <c r="M85" i="49" a="1"/>
  <c r="M85" i="49" s="1"/>
  <c r="L85" i="49" a="1"/>
  <c r="L85" i="49" s="1"/>
  <c r="K85" i="49" a="1"/>
  <c r="K85" i="49" s="1"/>
  <c r="J85" i="49" a="1"/>
  <c r="J85" i="49" s="1"/>
  <c r="I85" i="49" a="1"/>
  <c r="I85" i="49" s="1"/>
  <c r="H85" i="49" a="1"/>
  <c r="H85" i="49" s="1"/>
  <c r="G85" i="49" a="1"/>
  <c r="G85" i="49" s="1"/>
  <c r="F85" i="49" a="1"/>
  <c r="F85" i="49" s="1"/>
  <c r="E85" i="49" a="1"/>
  <c r="E85" i="49" s="1"/>
  <c r="D85" i="49" a="1"/>
  <c r="D85" i="49" s="1"/>
  <c r="M84" i="49" a="1"/>
  <c r="M84" i="49" s="1"/>
  <c r="L84" i="49" a="1"/>
  <c r="L84" i="49" s="1"/>
  <c r="K84" i="49" a="1"/>
  <c r="K84" i="49" s="1"/>
  <c r="J84" i="49" a="1"/>
  <c r="J84" i="49" s="1"/>
  <c r="I84" i="49" a="1"/>
  <c r="I84" i="49" s="1"/>
  <c r="H84" i="49" a="1"/>
  <c r="H84" i="49" s="1"/>
  <c r="G84" i="49" a="1"/>
  <c r="G84" i="49" s="1"/>
  <c r="F84" i="49" a="1"/>
  <c r="F84" i="49" s="1"/>
  <c r="E84" i="49" a="1"/>
  <c r="E84" i="49" s="1"/>
  <c r="D84" i="49" a="1"/>
  <c r="D84" i="49" s="1"/>
  <c r="M82" i="49" a="1"/>
  <c r="M82" i="49" s="1"/>
  <c r="L82" i="49" a="1"/>
  <c r="L82" i="49" s="1"/>
  <c r="K82" i="49" a="1"/>
  <c r="K82" i="49" s="1"/>
  <c r="J82" i="49" a="1"/>
  <c r="J82" i="49" s="1"/>
  <c r="I82" i="49" a="1"/>
  <c r="I82" i="49" s="1"/>
  <c r="H82" i="49" a="1"/>
  <c r="H82" i="49" s="1"/>
  <c r="G82" i="49" a="1"/>
  <c r="G82" i="49" s="1"/>
  <c r="F82" i="49" a="1"/>
  <c r="F82" i="49" s="1"/>
  <c r="E82" i="49" a="1"/>
  <c r="E82" i="49" s="1"/>
  <c r="D82" i="49" a="1"/>
  <c r="D82" i="49" s="1"/>
  <c r="M81" i="49" a="1"/>
  <c r="M81" i="49" s="1"/>
  <c r="L81" i="49" a="1"/>
  <c r="L81" i="49" s="1"/>
  <c r="K81" i="49" a="1"/>
  <c r="K81" i="49" s="1"/>
  <c r="J81" i="49" a="1"/>
  <c r="J81" i="49" s="1"/>
  <c r="I81" i="49" a="1"/>
  <c r="I81" i="49" s="1"/>
  <c r="H81" i="49" a="1"/>
  <c r="H81" i="49" s="1"/>
  <c r="G81" i="49" a="1"/>
  <c r="G81" i="49" s="1"/>
  <c r="F81" i="49" a="1"/>
  <c r="F81" i="49" s="1"/>
  <c r="E81" i="49" a="1"/>
  <c r="E81" i="49" s="1"/>
  <c r="D81" i="49" a="1"/>
  <c r="D81" i="49" s="1"/>
  <c r="M80" i="49" a="1"/>
  <c r="M80" i="49" s="1"/>
  <c r="L80" i="49" a="1"/>
  <c r="L80" i="49" s="1"/>
  <c r="K80" i="49" a="1"/>
  <c r="K80" i="49" s="1"/>
  <c r="J80" i="49" a="1"/>
  <c r="J80" i="49" s="1"/>
  <c r="I80" i="49" a="1"/>
  <c r="I80" i="49" s="1"/>
  <c r="H80" i="49" a="1"/>
  <c r="H80" i="49" s="1"/>
  <c r="G80" i="49" a="1"/>
  <c r="G80" i="49" s="1"/>
  <c r="F80" i="49" a="1"/>
  <c r="F80" i="49" s="1"/>
  <c r="E80" i="49" a="1"/>
  <c r="E80" i="49" s="1"/>
  <c r="D80" i="49" a="1"/>
  <c r="D80" i="49" s="1"/>
  <c r="M78" i="49" a="1"/>
  <c r="M78" i="49" s="1"/>
  <c r="L78" i="49" a="1"/>
  <c r="L78" i="49" s="1"/>
  <c r="K78" i="49" a="1"/>
  <c r="K78" i="49" s="1"/>
  <c r="J78" i="49" a="1"/>
  <c r="J78" i="49" s="1"/>
  <c r="I78" i="49" a="1"/>
  <c r="I78" i="49" s="1"/>
  <c r="H78" i="49" a="1"/>
  <c r="H78" i="49" s="1"/>
  <c r="G78" i="49" a="1"/>
  <c r="G78" i="49" s="1"/>
  <c r="F78" i="49" a="1"/>
  <c r="F78" i="49" s="1"/>
  <c r="E78" i="49" a="1"/>
  <c r="E78" i="49" s="1"/>
  <c r="D78" i="49" a="1"/>
  <c r="D78" i="49" s="1"/>
  <c r="M77" i="49" a="1"/>
  <c r="M77" i="49" s="1"/>
  <c r="L77" i="49" a="1"/>
  <c r="L77" i="49" s="1"/>
  <c r="K77" i="49" a="1"/>
  <c r="K77" i="49" s="1"/>
  <c r="J77" i="49" a="1"/>
  <c r="J77" i="49" s="1"/>
  <c r="I77" i="49" a="1"/>
  <c r="I77" i="49" s="1"/>
  <c r="H77" i="49" a="1"/>
  <c r="H77" i="49" s="1"/>
  <c r="G77" i="49" a="1"/>
  <c r="G77" i="49" s="1"/>
  <c r="F77" i="49" a="1"/>
  <c r="F77" i="49" s="1"/>
  <c r="E77" i="49" a="1"/>
  <c r="E77" i="49" s="1"/>
  <c r="D77" i="49" a="1"/>
  <c r="D77" i="49" s="1"/>
  <c r="M76" i="49" a="1"/>
  <c r="M76" i="49" s="1"/>
  <c r="L76" i="49" a="1"/>
  <c r="L76" i="49" s="1"/>
  <c r="K76" i="49" a="1"/>
  <c r="K76" i="49" s="1"/>
  <c r="J76" i="49" a="1"/>
  <c r="J76" i="49" s="1"/>
  <c r="I76" i="49" a="1"/>
  <c r="I76" i="49" s="1"/>
  <c r="H76" i="49" a="1"/>
  <c r="H76" i="49" s="1"/>
  <c r="G76" i="49" a="1"/>
  <c r="G76" i="49" s="1"/>
  <c r="F76" i="49" a="1"/>
  <c r="F76" i="49" s="1"/>
  <c r="E76" i="49" a="1"/>
  <c r="E76" i="49" s="1"/>
  <c r="D76" i="49" a="1"/>
  <c r="D76" i="49" s="1"/>
  <c r="M74" i="49" a="1"/>
  <c r="M74" i="49" s="1"/>
  <c r="L74" i="49" a="1"/>
  <c r="L74" i="49" s="1"/>
  <c r="K74" i="49" a="1"/>
  <c r="K74" i="49" s="1"/>
  <c r="J74" i="49" a="1"/>
  <c r="J74" i="49" s="1"/>
  <c r="I74" i="49" a="1"/>
  <c r="I74" i="49" s="1"/>
  <c r="H74" i="49" a="1"/>
  <c r="H74" i="49" s="1"/>
  <c r="G74" i="49" a="1"/>
  <c r="G74" i="49" s="1"/>
  <c r="F74" i="49" a="1"/>
  <c r="F74" i="49" s="1"/>
  <c r="E74" i="49" a="1"/>
  <c r="E74" i="49" s="1"/>
  <c r="D74" i="49" a="1"/>
  <c r="D74" i="49" s="1"/>
  <c r="M73" i="49" a="1"/>
  <c r="M73" i="49" s="1"/>
  <c r="L73" i="49" a="1"/>
  <c r="L73" i="49" s="1"/>
  <c r="K73" i="49" a="1"/>
  <c r="K73" i="49" s="1"/>
  <c r="J73" i="49" a="1"/>
  <c r="J73" i="49" s="1"/>
  <c r="I73" i="49" a="1"/>
  <c r="I73" i="49" s="1"/>
  <c r="H73" i="49" a="1"/>
  <c r="H73" i="49" s="1"/>
  <c r="G73" i="49" a="1"/>
  <c r="G73" i="49" s="1"/>
  <c r="F73" i="49" a="1"/>
  <c r="F73" i="49" s="1"/>
  <c r="E73" i="49" a="1"/>
  <c r="E73" i="49" s="1"/>
  <c r="D73" i="49" a="1"/>
  <c r="D73" i="49" s="1"/>
  <c r="M72" i="49" a="1"/>
  <c r="M72" i="49" s="1"/>
  <c r="L72" i="49" a="1"/>
  <c r="L72" i="49" s="1"/>
  <c r="K72" i="49" a="1"/>
  <c r="K72" i="49" s="1"/>
  <c r="J72" i="49" a="1"/>
  <c r="J72" i="49" s="1"/>
  <c r="I72" i="49" a="1"/>
  <c r="I72" i="49" s="1"/>
  <c r="H72" i="49" a="1"/>
  <c r="H72" i="49" s="1"/>
  <c r="G72" i="49" a="1"/>
  <c r="G72" i="49" s="1"/>
  <c r="F72" i="49" a="1"/>
  <c r="F72" i="49" s="1"/>
  <c r="E72" i="49" a="1"/>
  <c r="E72" i="49" s="1"/>
  <c r="D72" i="49" a="1"/>
  <c r="D72" i="49" s="1"/>
  <c r="M70" i="49" a="1"/>
  <c r="M70" i="49" s="1"/>
  <c r="L70" i="49" a="1"/>
  <c r="L70" i="49" s="1"/>
  <c r="K70" i="49" a="1"/>
  <c r="K70" i="49" s="1"/>
  <c r="J70" i="49" a="1"/>
  <c r="J70" i="49" s="1"/>
  <c r="I70" i="49" a="1"/>
  <c r="I70" i="49" s="1"/>
  <c r="H70" i="49" a="1"/>
  <c r="H70" i="49" s="1"/>
  <c r="G70" i="49" a="1"/>
  <c r="G70" i="49" s="1"/>
  <c r="F70" i="49" a="1"/>
  <c r="F70" i="49" s="1"/>
  <c r="E70" i="49" a="1"/>
  <c r="E70" i="49" s="1"/>
  <c r="D70" i="49" a="1"/>
  <c r="D70" i="49" s="1"/>
  <c r="M69" i="49" a="1"/>
  <c r="M69" i="49" s="1"/>
  <c r="L69" i="49" a="1"/>
  <c r="L69" i="49" s="1"/>
  <c r="K69" i="49" a="1"/>
  <c r="K69" i="49" s="1"/>
  <c r="J69" i="49" a="1"/>
  <c r="J69" i="49" s="1"/>
  <c r="I69" i="49" a="1"/>
  <c r="I69" i="49" s="1"/>
  <c r="H69" i="49" a="1"/>
  <c r="H69" i="49" s="1"/>
  <c r="G69" i="49" a="1"/>
  <c r="G69" i="49" s="1"/>
  <c r="F69" i="49" a="1"/>
  <c r="F69" i="49" s="1"/>
  <c r="E69" i="49" a="1"/>
  <c r="E69" i="49" s="1"/>
  <c r="D69" i="49" a="1"/>
  <c r="D69" i="49" s="1"/>
  <c r="M68" i="49" a="1"/>
  <c r="M68" i="49" s="1"/>
  <c r="L68" i="49" a="1"/>
  <c r="L68" i="49" s="1"/>
  <c r="K68" i="49" a="1"/>
  <c r="K68" i="49" s="1"/>
  <c r="J68" i="49" a="1"/>
  <c r="J68" i="49" s="1"/>
  <c r="I68" i="49" a="1"/>
  <c r="I68" i="49" s="1"/>
  <c r="H68" i="49" a="1"/>
  <c r="H68" i="49" s="1"/>
  <c r="G68" i="49" a="1"/>
  <c r="G68" i="49" s="1"/>
  <c r="F68" i="49" a="1"/>
  <c r="F68" i="49" s="1"/>
  <c r="E68" i="49" a="1"/>
  <c r="E68" i="49" s="1"/>
  <c r="D68" i="49" a="1"/>
  <c r="D68" i="49" s="1"/>
  <c r="M66" i="49" a="1"/>
  <c r="M66" i="49" s="1"/>
  <c r="L66" i="49" a="1"/>
  <c r="L66" i="49" s="1"/>
  <c r="K66" i="49" a="1"/>
  <c r="K66" i="49" s="1"/>
  <c r="J66" i="49" a="1"/>
  <c r="J66" i="49" s="1"/>
  <c r="I66" i="49" a="1"/>
  <c r="I66" i="49" s="1"/>
  <c r="H66" i="49" a="1"/>
  <c r="H66" i="49" s="1"/>
  <c r="G66" i="49" a="1"/>
  <c r="G66" i="49" s="1"/>
  <c r="F66" i="49" a="1"/>
  <c r="F66" i="49" s="1"/>
  <c r="E66" i="49" a="1"/>
  <c r="E66" i="49" s="1"/>
  <c r="D66" i="49" a="1"/>
  <c r="D66" i="49" s="1"/>
  <c r="M65" i="49" a="1"/>
  <c r="M65" i="49" s="1"/>
  <c r="L65" i="49" a="1"/>
  <c r="L65" i="49" s="1"/>
  <c r="K65" i="49" a="1"/>
  <c r="K65" i="49" s="1"/>
  <c r="J65" i="49" a="1"/>
  <c r="J65" i="49" s="1"/>
  <c r="I65" i="49" a="1"/>
  <c r="I65" i="49" s="1"/>
  <c r="H65" i="49" a="1"/>
  <c r="H65" i="49" s="1"/>
  <c r="G65" i="49" a="1"/>
  <c r="G65" i="49" s="1"/>
  <c r="F65" i="49" a="1"/>
  <c r="F65" i="49" s="1"/>
  <c r="E65" i="49" a="1"/>
  <c r="E65" i="49" s="1"/>
  <c r="D65" i="49" a="1"/>
  <c r="D65" i="49" s="1"/>
  <c r="M64" i="49" a="1"/>
  <c r="M64" i="49" s="1"/>
  <c r="L64" i="49" a="1"/>
  <c r="L64" i="49" s="1"/>
  <c r="K64" i="49" a="1"/>
  <c r="K64" i="49" s="1"/>
  <c r="J64" i="49" a="1"/>
  <c r="J64" i="49" s="1"/>
  <c r="I64" i="49" a="1"/>
  <c r="I64" i="49" s="1"/>
  <c r="H64" i="49" a="1"/>
  <c r="H64" i="49" s="1"/>
  <c r="G64" i="49" a="1"/>
  <c r="G64" i="49" s="1"/>
  <c r="F64" i="49" a="1"/>
  <c r="F64" i="49" s="1"/>
  <c r="E64" i="49" a="1"/>
  <c r="E64" i="49" s="1"/>
  <c r="D64" i="49" a="1"/>
  <c r="D64" i="49" s="1"/>
  <c r="M62" i="49" a="1"/>
  <c r="M62" i="49" s="1"/>
  <c r="L62" i="49" a="1"/>
  <c r="L62" i="49" s="1"/>
  <c r="K62" i="49" a="1"/>
  <c r="K62" i="49" s="1"/>
  <c r="J62" i="49" a="1"/>
  <c r="J62" i="49" s="1"/>
  <c r="I62" i="49" a="1"/>
  <c r="I62" i="49" s="1"/>
  <c r="H62" i="49" a="1"/>
  <c r="H62" i="49" s="1"/>
  <c r="G62" i="49" a="1"/>
  <c r="G62" i="49" s="1"/>
  <c r="F62" i="49" a="1"/>
  <c r="F62" i="49" s="1"/>
  <c r="E62" i="49" a="1"/>
  <c r="E62" i="49" s="1"/>
  <c r="D62" i="49" a="1"/>
  <c r="D62" i="49" s="1"/>
  <c r="M61" i="49" a="1"/>
  <c r="M61" i="49" s="1"/>
  <c r="L61" i="49" a="1"/>
  <c r="L61" i="49" s="1"/>
  <c r="K61" i="49" a="1"/>
  <c r="K61" i="49" s="1"/>
  <c r="J61" i="49" a="1"/>
  <c r="J61" i="49" s="1"/>
  <c r="I61" i="49" a="1"/>
  <c r="I61" i="49" s="1"/>
  <c r="H61" i="49" a="1"/>
  <c r="H61" i="49" s="1"/>
  <c r="G61" i="49" a="1"/>
  <c r="G61" i="49" s="1"/>
  <c r="F61" i="49" a="1"/>
  <c r="F61" i="49" s="1"/>
  <c r="E61" i="49" a="1"/>
  <c r="E61" i="49" s="1"/>
  <c r="D61" i="49" a="1"/>
  <c r="D61" i="49" s="1"/>
  <c r="M60" i="49" a="1"/>
  <c r="M60" i="49" s="1"/>
  <c r="L60" i="49" a="1"/>
  <c r="L60" i="49" s="1"/>
  <c r="K60" i="49" a="1"/>
  <c r="K60" i="49" s="1"/>
  <c r="J60" i="49" a="1"/>
  <c r="J60" i="49" s="1"/>
  <c r="I60" i="49" a="1"/>
  <c r="I60" i="49" s="1"/>
  <c r="H60" i="49" a="1"/>
  <c r="H60" i="49" s="1"/>
  <c r="G60" i="49" a="1"/>
  <c r="G60" i="49" s="1"/>
  <c r="F60" i="49" a="1"/>
  <c r="F60" i="49" s="1"/>
  <c r="E60" i="49" a="1"/>
  <c r="E60" i="49" s="1"/>
  <c r="D60" i="49" a="1"/>
  <c r="D60" i="49" s="1"/>
  <c r="M58" i="49" a="1"/>
  <c r="M58" i="49" s="1"/>
  <c r="L58" i="49" a="1"/>
  <c r="L58" i="49" s="1"/>
  <c r="K58" i="49" a="1"/>
  <c r="K58" i="49" s="1"/>
  <c r="J58" i="49" a="1"/>
  <c r="J58" i="49" s="1"/>
  <c r="I58" i="49" a="1"/>
  <c r="I58" i="49" s="1"/>
  <c r="H58" i="49" a="1"/>
  <c r="H58" i="49" s="1"/>
  <c r="G58" i="49" a="1"/>
  <c r="G58" i="49" s="1"/>
  <c r="F58" i="49" a="1"/>
  <c r="F58" i="49" s="1"/>
  <c r="E58" i="49" a="1"/>
  <c r="E58" i="49" s="1"/>
  <c r="D58" i="49" a="1"/>
  <c r="D58" i="49" s="1"/>
  <c r="M57" i="49" a="1"/>
  <c r="M57" i="49" s="1"/>
  <c r="L57" i="49" a="1"/>
  <c r="L57" i="49" s="1"/>
  <c r="K57" i="49" a="1"/>
  <c r="K57" i="49" s="1"/>
  <c r="J57" i="49" a="1"/>
  <c r="J57" i="49" s="1"/>
  <c r="I57" i="49" a="1"/>
  <c r="I57" i="49" s="1"/>
  <c r="H57" i="49" a="1"/>
  <c r="H57" i="49" s="1"/>
  <c r="G57" i="49" a="1"/>
  <c r="G57" i="49" s="1"/>
  <c r="F57" i="49" a="1"/>
  <c r="F57" i="49" s="1"/>
  <c r="E57" i="49" a="1"/>
  <c r="E57" i="49" s="1"/>
  <c r="D57" i="49" a="1"/>
  <c r="D57" i="49" s="1"/>
  <c r="M56" i="49" a="1"/>
  <c r="M56" i="49" s="1"/>
  <c r="L56" i="49" a="1"/>
  <c r="L56" i="49" s="1"/>
  <c r="K56" i="49" a="1"/>
  <c r="K56" i="49" s="1"/>
  <c r="J56" i="49" a="1"/>
  <c r="J56" i="49" s="1"/>
  <c r="I56" i="49" a="1"/>
  <c r="I56" i="49" s="1"/>
  <c r="H56" i="49" a="1"/>
  <c r="H56" i="49" s="1"/>
  <c r="G56" i="49" a="1"/>
  <c r="G56" i="49" s="1"/>
  <c r="F56" i="49" a="1"/>
  <c r="F56" i="49" s="1"/>
  <c r="E56" i="49" a="1"/>
  <c r="E56" i="49" s="1"/>
  <c r="D56" i="49" a="1"/>
  <c r="D56" i="49" s="1"/>
  <c r="M54" i="49" a="1"/>
  <c r="M54" i="49" s="1"/>
  <c r="L54" i="49" a="1"/>
  <c r="L54" i="49" s="1"/>
  <c r="K54" i="49" a="1"/>
  <c r="K54" i="49" s="1"/>
  <c r="J54" i="49" a="1"/>
  <c r="J54" i="49" s="1"/>
  <c r="I54" i="49" a="1"/>
  <c r="I54" i="49" s="1"/>
  <c r="H54" i="49" a="1"/>
  <c r="H54" i="49" s="1"/>
  <c r="G54" i="49" a="1"/>
  <c r="G54" i="49" s="1"/>
  <c r="F54" i="49" a="1"/>
  <c r="F54" i="49" s="1"/>
  <c r="E54" i="49" a="1"/>
  <c r="E54" i="49" s="1"/>
  <c r="D54" i="49" a="1"/>
  <c r="D54" i="49" s="1"/>
  <c r="M53" i="49" a="1"/>
  <c r="M53" i="49" s="1"/>
  <c r="L53" i="49" a="1"/>
  <c r="L53" i="49" s="1"/>
  <c r="K53" i="49" a="1"/>
  <c r="K53" i="49" s="1"/>
  <c r="J53" i="49" a="1"/>
  <c r="J53" i="49" s="1"/>
  <c r="I53" i="49" a="1"/>
  <c r="I53" i="49" s="1"/>
  <c r="H53" i="49" a="1"/>
  <c r="H53" i="49" s="1"/>
  <c r="G53" i="49" a="1"/>
  <c r="G53" i="49" s="1"/>
  <c r="F53" i="49" a="1"/>
  <c r="F53" i="49" s="1"/>
  <c r="E53" i="49" a="1"/>
  <c r="E53" i="49" s="1"/>
  <c r="D53" i="49" a="1"/>
  <c r="D53" i="49" s="1"/>
  <c r="M52" i="49" a="1"/>
  <c r="M52" i="49" s="1"/>
  <c r="L52" i="49" a="1"/>
  <c r="L52" i="49" s="1"/>
  <c r="K52" i="49" a="1"/>
  <c r="K52" i="49" s="1"/>
  <c r="J52" i="49" a="1"/>
  <c r="J52" i="49" s="1"/>
  <c r="I52" i="49" a="1"/>
  <c r="I52" i="49" s="1"/>
  <c r="H52" i="49" a="1"/>
  <c r="H52" i="49" s="1"/>
  <c r="G52" i="49" a="1"/>
  <c r="G52" i="49" s="1"/>
  <c r="F52" i="49" a="1"/>
  <c r="F52" i="49" s="1"/>
  <c r="E52" i="49" a="1"/>
  <c r="E52" i="49" s="1"/>
  <c r="D52" i="49" a="1"/>
  <c r="D52" i="49" s="1"/>
  <c r="M50" i="49" a="1"/>
  <c r="M50" i="49" s="1"/>
  <c r="L50" i="49" a="1"/>
  <c r="L50" i="49" s="1"/>
  <c r="K50" i="49" a="1"/>
  <c r="K50" i="49" s="1"/>
  <c r="J50" i="49" a="1"/>
  <c r="J50" i="49" s="1"/>
  <c r="I50" i="49" a="1"/>
  <c r="I50" i="49" s="1"/>
  <c r="H50" i="49" a="1"/>
  <c r="H50" i="49" s="1"/>
  <c r="G50" i="49" a="1"/>
  <c r="G50" i="49" s="1"/>
  <c r="F50" i="49" a="1"/>
  <c r="F50" i="49" s="1"/>
  <c r="E50" i="49" a="1"/>
  <c r="E50" i="49" s="1"/>
  <c r="D50" i="49" a="1"/>
  <c r="D50" i="49" s="1"/>
  <c r="M49" i="49" a="1"/>
  <c r="M49" i="49" s="1"/>
  <c r="L49" i="49" a="1"/>
  <c r="L49" i="49" s="1"/>
  <c r="K49" i="49" a="1"/>
  <c r="K49" i="49" s="1"/>
  <c r="J49" i="49" a="1"/>
  <c r="J49" i="49" s="1"/>
  <c r="I49" i="49" a="1"/>
  <c r="I49" i="49" s="1"/>
  <c r="H49" i="49" a="1"/>
  <c r="H49" i="49" s="1"/>
  <c r="G49" i="49" a="1"/>
  <c r="G49" i="49" s="1"/>
  <c r="F49" i="49" a="1"/>
  <c r="F49" i="49" s="1"/>
  <c r="E49" i="49" a="1"/>
  <c r="E49" i="49" s="1"/>
  <c r="D49" i="49" a="1"/>
  <c r="D49" i="49" s="1"/>
  <c r="M48" i="49" a="1"/>
  <c r="M48" i="49" s="1"/>
  <c r="L48" i="49" a="1"/>
  <c r="L48" i="49" s="1"/>
  <c r="K48" i="49" a="1"/>
  <c r="K48" i="49" s="1"/>
  <c r="J48" i="49" a="1"/>
  <c r="J48" i="49" s="1"/>
  <c r="I48" i="49" a="1"/>
  <c r="I48" i="49" s="1"/>
  <c r="H48" i="49" a="1"/>
  <c r="H48" i="49" s="1"/>
  <c r="G48" i="49" a="1"/>
  <c r="G48" i="49" s="1"/>
  <c r="F48" i="49" a="1"/>
  <c r="F48" i="49" s="1"/>
  <c r="E48" i="49" a="1"/>
  <c r="E48" i="49" s="1"/>
  <c r="D48" i="49" a="1"/>
  <c r="D48" i="49" s="1"/>
  <c r="M42" i="49" a="1"/>
  <c r="M42" i="49" s="1"/>
  <c r="L42" i="49" a="1"/>
  <c r="L42" i="49" s="1"/>
  <c r="K42" i="49" a="1"/>
  <c r="K42" i="49" s="1"/>
  <c r="I42" i="49" a="1"/>
  <c r="I42" i="49" s="1"/>
  <c r="H42" i="49" a="1"/>
  <c r="H42" i="49" s="1"/>
  <c r="F42" i="49" a="1"/>
  <c r="F42" i="49" s="1"/>
  <c r="E42" i="49" a="1"/>
  <c r="E42" i="49" s="1"/>
  <c r="D42" i="49" a="1"/>
  <c r="D42" i="49" s="1"/>
  <c r="M41" i="49" a="1"/>
  <c r="M41" i="49" s="1"/>
  <c r="L41" i="49" a="1"/>
  <c r="L41" i="49" s="1"/>
  <c r="K41" i="49" a="1"/>
  <c r="K41" i="49" s="1"/>
  <c r="I41" i="49" a="1"/>
  <c r="I41" i="49" s="1"/>
  <c r="H41" i="49" a="1"/>
  <c r="H41" i="49" s="1"/>
  <c r="F41" i="49" a="1"/>
  <c r="F41" i="49" s="1"/>
  <c r="E41" i="49" a="1"/>
  <c r="E41" i="49" s="1"/>
  <c r="D41" i="49" a="1"/>
  <c r="D41" i="49" s="1"/>
  <c r="M40" i="49" a="1"/>
  <c r="M40" i="49" s="1"/>
  <c r="L40" i="49" a="1"/>
  <c r="L40" i="49" s="1"/>
  <c r="K40" i="49" a="1"/>
  <c r="K40" i="49" s="1"/>
  <c r="I40" i="49" a="1"/>
  <c r="I40" i="49" s="1"/>
  <c r="H40" i="49" a="1"/>
  <c r="H40" i="49" s="1"/>
  <c r="F40" i="49" a="1"/>
  <c r="F40" i="49" s="1"/>
  <c r="E40" i="49" a="1"/>
  <c r="E40" i="49" s="1"/>
  <c r="D40" i="49" a="1"/>
  <c r="D40" i="49" s="1"/>
  <c r="M38" i="49" a="1"/>
  <c r="M38" i="49" s="1"/>
  <c r="L38" i="49" a="1"/>
  <c r="L38" i="49" s="1"/>
  <c r="J38" i="49" a="1"/>
  <c r="J38" i="49" s="1"/>
  <c r="I38" i="49" a="1"/>
  <c r="I38" i="49" s="1"/>
  <c r="H38" i="49" a="1"/>
  <c r="H38" i="49" s="1"/>
  <c r="G38" i="49" a="1"/>
  <c r="G38" i="49" s="1"/>
  <c r="E38" i="49" a="1"/>
  <c r="E38" i="49" s="1"/>
  <c r="D38" i="49" a="1"/>
  <c r="D38" i="49" s="1"/>
  <c r="M37" i="49" a="1"/>
  <c r="M37" i="49" s="1"/>
  <c r="L37" i="49" a="1"/>
  <c r="L37" i="49" s="1"/>
  <c r="J37" i="49" a="1"/>
  <c r="J37" i="49" s="1"/>
  <c r="I37" i="49" a="1"/>
  <c r="I37" i="49" s="1"/>
  <c r="H37" i="49" a="1"/>
  <c r="H37" i="49" s="1"/>
  <c r="G37" i="49" a="1"/>
  <c r="G37" i="49" s="1"/>
  <c r="E37" i="49" a="1"/>
  <c r="E37" i="49" s="1"/>
  <c r="D37" i="49" a="1"/>
  <c r="D37" i="49" s="1"/>
  <c r="M36" i="49" a="1"/>
  <c r="M36" i="49" s="1"/>
  <c r="L36" i="49" a="1"/>
  <c r="L36" i="49" s="1"/>
  <c r="J36" i="49" a="1"/>
  <c r="J36" i="49" s="1"/>
  <c r="I36" i="49" a="1"/>
  <c r="I36" i="49" s="1"/>
  <c r="H36" i="49" a="1"/>
  <c r="H36" i="49" s="1"/>
  <c r="G36" i="49" a="1"/>
  <c r="G36" i="49" s="1"/>
  <c r="E36" i="49" a="1"/>
  <c r="E36" i="49" s="1"/>
  <c r="D36" i="49" a="1"/>
  <c r="D36" i="49" s="1"/>
  <c r="M34" i="49" a="1"/>
  <c r="M34" i="49" s="1"/>
  <c r="K34" i="49" a="1"/>
  <c r="K34" i="49" s="1"/>
  <c r="J34" i="49" a="1"/>
  <c r="J34" i="49" s="1"/>
  <c r="I34" i="49" a="1"/>
  <c r="I34" i="49" s="1"/>
  <c r="H34" i="49" a="1"/>
  <c r="H34" i="49" s="1"/>
  <c r="G34" i="49" a="1"/>
  <c r="G34" i="49" s="1"/>
  <c r="F34" i="49" a="1"/>
  <c r="F34" i="49" s="1"/>
  <c r="D34" i="49" a="1"/>
  <c r="D34" i="49" s="1"/>
  <c r="M33" i="49" a="1"/>
  <c r="M33" i="49" s="1"/>
  <c r="K33" i="49" a="1"/>
  <c r="K33" i="49" s="1"/>
  <c r="J33" i="49" a="1"/>
  <c r="J33" i="49" s="1"/>
  <c r="I33" i="49" a="1"/>
  <c r="I33" i="49" s="1"/>
  <c r="H33" i="49" a="1"/>
  <c r="H33" i="49" s="1"/>
  <c r="G33" i="49" a="1"/>
  <c r="G33" i="49" s="1"/>
  <c r="F33" i="49" a="1"/>
  <c r="F33" i="49" s="1"/>
  <c r="D33" i="49" a="1"/>
  <c r="D33" i="49" s="1"/>
  <c r="M32" i="49" a="1"/>
  <c r="M32" i="49" s="1"/>
  <c r="K32" i="49" a="1"/>
  <c r="K32" i="49" s="1"/>
  <c r="J32" i="49" a="1"/>
  <c r="J32" i="49" s="1"/>
  <c r="I32" i="49" a="1"/>
  <c r="I32" i="49" s="1"/>
  <c r="H32" i="49" a="1"/>
  <c r="H32" i="49" s="1"/>
  <c r="G32" i="49" a="1"/>
  <c r="G32" i="49" s="1"/>
  <c r="F32" i="49" a="1"/>
  <c r="F32" i="49" s="1"/>
  <c r="D32" i="49" a="1"/>
  <c r="D32" i="49" s="1"/>
  <c r="L30" i="49" a="1"/>
  <c r="L30" i="49" s="1"/>
  <c r="K30" i="49" a="1"/>
  <c r="K30" i="49" s="1"/>
  <c r="J30" i="49" a="1"/>
  <c r="J30" i="49" s="1"/>
  <c r="I30" i="49" a="1"/>
  <c r="I30" i="49" s="1"/>
  <c r="H30" i="49" a="1"/>
  <c r="H30" i="49" s="1"/>
  <c r="G30" i="49" a="1"/>
  <c r="G30" i="49" s="1"/>
  <c r="F30" i="49" a="1"/>
  <c r="F30" i="49" s="1"/>
  <c r="E30" i="49" a="1"/>
  <c r="E30" i="49" s="1"/>
  <c r="L29" i="49" a="1"/>
  <c r="L29" i="49" s="1"/>
  <c r="K29" i="49" a="1"/>
  <c r="K29" i="49" s="1"/>
  <c r="J29" i="49" a="1"/>
  <c r="J29" i="49" s="1"/>
  <c r="I29" i="49" a="1"/>
  <c r="I29" i="49" s="1"/>
  <c r="H29" i="49" a="1"/>
  <c r="H29" i="49" s="1"/>
  <c r="G29" i="49" a="1"/>
  <c r="G29" i="49" s="1"/>
  <c r="F29" i="49" a="1"/>
  <c r="F29" i="49" s="1"/>
  <c r="E29" i="49" a="1"/>
  <c r="E29" i="49" s="1"/>
  <c r="L28" i="49" a="1"/>
  <c r="L28" i="49" s="1"/>
  <c r="K28" i="49" a="1"/>
  <c r="K28" i="49" s="1"/>
  <c r="J28" i="49" a="1"/>
  <c r="J28" i="49" s="1"/>
  <c r="I28" i="49" a="1"/>
  <c r="I28" i="49" s="1"/>
  <c r="H28" i="49" a="1"/>
  <c r="H28" i="49" s="1"/>
  <c r="G28" i="49" a="1"/>
  <c r="G28" i="49" s="1"/>
  <c r="F28" i="49" a="1"/>
  <c r="F28" i="49" s="1"/>
  <c r="E28" i="49" a="1"/>
  <c r="E28" i="49" s="1"/>
  <c r="L26" i="49" a="1"/>
  <c r="L26" i="49" s="1"/>
  <c r="K26" i="49" a="1"/>
  <c r="K26" i="49" s="1"/>
  <c r="J26" i="49" a="1"/>
  <c r="J26" i="49" s="1"/>
  <c r="I26" i="49" a="1"/>
  <c r="I26" i="49" s="1"/>
  <c r="H26" i="49" a="1"/>
  <c r="H26" i="49" s="1"/>
  <c r="G26" i="49" a="1"/>
  <c r="G26" i="49" s="1"/>
  <c r="E26" i="49" a="1"/>
  <c r="E26" i="49" s="1"/>
  <c r="D26" i="49" a="1"/>
  <c r="D26" i="49" s="1"/>
  <c r="L25" i="49" a="1"/>
  <c r="L25" i="49" s="1"/>
  <c r="K25" i="49" a="1"/>
  <c r="K25" i="49" s="1"/>
  <c r="J25" i="49" a="1"/>
  <c r="J25" i="49" s="1"/>
  <c r="I25" i="49" a="1"/>
  <c r="I25" i="49" s="1"/>
  <c r="H25" i="49" a="1"/>
  <c r="H25" i="49" s="1"/>
  <c r="G25" i="49" a="1"/>
  <c r="G25" i="49" s="1"/>
  <c r="E25" i="49" a="1"/>
  <c r="E25" i="49" s="1"/>
  <c r="D25" i="49" a="1"/>
  <c r="D25" i="49" s="1"/>
  <c r="L24" i="49" a="1"/>
  <c r="L24" i="49" s="1"/>
  <c r="K24" i="49" a="1"/>
  <c r="K24" i="49" s="1"/>
  <c r="J24" i="49" a="1"/>
  <c r="J24" i="49" s="1"/>
  <c r="I24" i="49" a="1"/>
  <c r="I24" i="49" s="1"/>
  <c r="H24" i="49" a="1"/>
  <c r="H24" i="49" s="1"/>
  <c r="G24" i="49" a="1"/>
  <c r="G24" i="49" s="1"/>
  <c r="E24" i="49" a="1"/>
  <c r="E24" i="49" s="1"/>
  <c r="D24" i="49" a="1"/>
  <c r="D24" i="49" s="1"/>
  <c r="M22" i="49" a="1"/>
  <c r="M22" i="49" s="1"/>
  <c r="L22" i="49" a="1"/>
  <c r="L22" i="49" s="1"/>
  <c r="K22" i="49" a="1"/>
  <c r="K22" i="49" s="1"/>
  <c r="J22" i="49" a="1"/>
  <c r="J22" i="49" s="1"/>
  <c r="I22" i="49" a="1"/>
  <c r="I22" i="49" s="1"/>
  <c r="H22" i="49" a="1"/>
  <c r="H22" i="49" s="1"/>
  <c r="F22" i="49" a="1"/>
  <c r="F22" i="49" s="1"/>
  <c r="D22" i="49" a="1"/>
  <c r="D22" i="49" s="1"/>
  <c r="M21" i="49" a="1"/>
  <c r="M21" i="49" s="1"/>
  <c r="L21" i="49" a="1"/>
  <c r="L21" i="49" s="1"/>
  <c r="K21" i="49" a="1"/>
  <c r="K21" i="49" s="1"/>
  <c r="J21" i="49" a="1"/>
  <c r="J21" i="49" s="1"/>
  <c r="I21" i="49" a="1"/>
  <c r="I21" i="49" s="1"/>
  <c r="H21" i="49" a="1"/>
  <c r="H21" i="49" s="1"/>
  <c r="F21" i="49" a="1"/>
  <c r="F21" i="49" s="1"/>
  <c r="D21" i="49" a="1"/>
  <c r="D21" i="49" s="1"/>
  <c r="M20" i="49" a="1"/>
  <c r="M20" i="49" s="1"/>
  <c r="L20" i="49" a="1"/>
  <c r="L20" i="49" s="1"/>
  <c r="K20" i="49" a="1"/>
  <c r="K20" i="49" s="1"/>
  <c r="J20" i="49" a="1"/>
  <c r="J20" i="49" s="1"/>
  <c r="I20" i="49" a="1"/>
  <c r="I20" i="49" s="1"/>
  <c r="H20" i="49" a="1"/>
  <c r="H20" i="49" s="1"/>
  <c r="F20" i="49" a="1"/>
  <c r="F20" i="49" s="1"/>
  <c r="D20" i="49" a="1"/>
  <c r="D20" i="49" s="1"/>
  <c r="L18" i="49" a="1"/>
  <c r="L18" i="49" s="1"/>
  <c r="K18" i="49" a="1"/>
  <c r="K18" i="49" s="1"/>
  <c r="J18" i="49" a="1"/>
  <c r="J18" i="49" s="1"/>
  <c r="I18" i="49" a="1"/>
  <c r="I18" i="49" s="1"/>
  <c r="H18" i="49" a="1"/>
  <c r="H18" i="49" s="1"/>
  <c r="G18" i="49" a="1"/>
  <c r="G18" i="49" s="1"/>
  <c r="F18" i="49" a="1"/>
  <c r="F18" i="49" s="1"/>
  <c r="E18" i="49" a="1"/>
  <c r="E18" i="49" s="1"/>
  <c r="D18" i="49" a="1"/>
  <c r="D18" i="49" s="1"/>
  <c r="L17" i="49" a="1"/>
  <c r="L17" i="49" s="1"/>
  <c r="K17" i="49" a="1"/>
  <c r="K17" i="49" s="1"/>
  <c r="J17" i="49" a="1"/>
  <c r="J17" i="49" s="1"/>
  <c r="I17" i="49" a="1"/>
  <c r="I17" i="49" s="1"/>
  <c r="H17" i="49" a="1"/>
  <c r="H17" i="49" s="1"/>
  <c r="G17" i="49" a="1"/>
  <c r="G17" i="49" s="1"/>
  <c r="F17" i="49" a="1"/>
  <c r="F17" i="49" s="1"/>
  <c r="E17" i="49" a="1"/>
  <c r="E17" i="49" s="1"/>
  <c r="D17" i="49" a="1"/>
  <c r="D17" i="49" s="1"/>
  <c r="L16" i="49" a="1"/>
  <c r="L16" i="49" s="1"/>
  <c r="K16" i="49" a="1"/>
  <c r="K16" i="49" s="1"/>
  <c r="J16" i="49" a="1"/>
  <c r="J16" i="49" s="1"/>
  <c r="I16" i="49" a="1"/>
  <c r="I16" i="49" s="1"/>
  <c r="H16" i="49" a="1"/>
  <c r="H16" i="49" s="1"/>
  <c r="G16" i="49" a="1"/>
  <c r="G16" i="49" s="1"/>
  <c r="F16" i="49" a="1"/>
  <c r="F16" i="49" s="1"/>
  <c r="E16" i="49" a="1"/>
  <c r="E16" i="49" s="1"/>
  <c r="D16" i="49" a="1"/>
  <c r="D16" i="49" s="1"/>
  <c r="M14" i="49" a="1"/>
  <c r="M14" i="49" s="1"/>
  <c r="J14" i="49" a="1"/>
  <c r="J14" i="49" s="1"/>
  <c r="I14" i="49" a="1"/>
  <c r="I14" i="49" s="1"/>
  <c r="H14" i="49" a="1"/>
  <c r="H14" i="49" s="1"/>
  <c r="G14" i="49" a="1"/>
  <c r="G14" i="49" s="1"/>
  <c r="F14" i="49" a="1"/>
  <c r="F14" i="49" s="1"/>
  <c r="D14" i="49" a="1"/>
  <c r="D14" i="49" s="1"/>
  <c r="M13" i="49" a="1"/>
  <c r="M13" i="49" s="1"/>
  <c r="J13" i="49" a="1"/>
  <c r="J13" i="49" s="1"/>
  <c r="I13" i="49" a="1"/>
  <c r="I13" i="49" s="1"/>
  <c r="H13" i="49" a="1"/>
  <c r="H13" i="49" s="1"/>
  <c r="G13" i="49" a="1"/>
  <c r="G13" i="49" s="1"/>
  <c r="F13" i="49" a="1"/>
  <c r="F13" i="49" s="1"/>
  <c r="D13" i="49" a="1"/>
  <c r="D13" i="49" s="1"/>
  <c r="M12" i="49" a="1"/>
  <c r="M12" i="49" s="1"/>
  <c r="J12" i="49" a="1"/>
  <c r="J12" i="49" s="1"/>
  <c r="I12" i="49" a="1"/>
  <c r="I12" i="49" s="1"/>
  <c r="H12" i="49" a="1"/>
  <c r="H12" i="49" s="1"/>
  <c r="G12" i="49" a="1"/>
  <c r="G12" i="49" s="1"/>
  <c r="F12" i="49" a="1"/>
  <c r="F12" i="49" s="1"/>
  <c r="D12" i="49" a="1"/>
  <c r="D12" i="49" s="1"/>
  <c r="M10" i="49" a="1"/>
  <c r="M10" i="49" s="1"/>
  <c r="M9" i="49" a="1"/>
  <c r="M9" i="49" s="1"/>
  <c r="M8" i="49" a="1"/>
  <c r="M8" i="49" s="1"/>
  <c r="L10" i="49" a="1"/>
  <c r="L10" i="49" s="1"/>
  <c r="L9" i="49" a="1"/>
  <c r="L9" i="49" s="1"/>
  <c r="L8" i="49" a="1"/>
  <c r="L8" i="49" s="1"/>
  <c r="K10" i="49" a="1"/>
  <c r="K10" i="49" s="1"/>
  <c r="K9" i="49" a="1"/>
  <c r="K9" i="49" s="1"/>
  <c r="K8" i="49" a="1"/>
  <c r="K8" i="49" s="1"/>
  <c r="G10" i="49" a="1"/>
  <c r="G10" i="49" s="1"/>
  <c r="G9" i="49" a="1"/>
  <c r="G9" i="49" s="1"/>
  <c r="G8" i="49" a="1"/>
  <c r="G8" i="49" s="1"/>
  <c r="F10" i="49" a="1"/>
  <c r="F10" i="49" s="1"/>
  <c r="F9" i="49" a="1"/>
  <c r="F9" i="49" s="1"/>
  <c r="F8" i="49" a="1"/>
  <c r="F8" i="49" s="1"/>
  <c r="E10" i="49" a="1"/>
  <c r="E10" i="49" s="1"/>
  <c r="E9" i="49" a="1"/>
  <c r="E9" i="49" s="1"/>
  <c r="E8" i="49" a="1"/>
  <c r="E8" i="49" s="1"/>
  <c r="O492" i="49" l="1"/>
  <c r="O132" i="49"/>
  <c r="O332" i="49"/>
  <c r="O486" i="49"/>
  <c r="O402" i="49"/>
  <c r="O150" i="49"/>
  <c r="O208" i="49"/>
  <c r="O146" i="49"/>
  <c r="O248" i="49"/>
  <c r="O284" i="49"/>
  <c r="O286" i="49"/>
  <c r="O290" i="49"/>
  <c r="O354" i="49"/>
  <c r="O390" i="49"/>
  <c r="O418" i="49"/>
  <c r="O140" i="49"/>
  <c r="O145" i="49"/>
  <c r="O193" i="49"/>
  <c r="O269" i="49"/>
  <c r="O121" i="49"/>
  <c r="O141" i="49"/>
  <c r="O209" i="49"/>
  <c r="O214" i="49"/>
  <c r="O221" i="49"/>
  <c r="O274" i="49"/>
  <c r="O398" i="49"/>
  <c r="O452" i="49"/>
  <c r="O466" i="49"/>
  <c r="O109" i="49"/>
  <c r="O112" i="49"/>
  <c r="O117" i="49"/>
  <c r="O177" i="49"/>
  <c r="O180" i="49"/>
  <c r="O205" i="49"/>
  <c r="O77" i="49"/>
  <c r="O81" i="49"/>
  <c r="O84" i="49"/>
  <c r="O85" i="49"/>
  <c r="O94" i="49"/>
  <c r="O96" i="49"/>
  <c r="O160" i="49"/>
  <c r="O185" i="49"/>
  <c r="O194" i="49"/>
  <c r="O196" i="49"/>
  <c r="O50" i="49"/>
  <c r="O58" i="49"/>
  <c r="O61" i="49"/>
  <c r="O64" i="49"/>
  <c r="O66" i="49"/>
  <c r="O130" i="49"/>
  <c r="O162" i="49"/>
  <c r="O181" i="49"/>
  <c r="O190" i="49"/>
  <c r="O206" i="49"/>
  <c r="O212" i="49"/>
  <c r="O220" i="49"/>
  <c r="O260" i="49"/>
  <c r="O301" i="49"/>
  <c r="O333" i="49"/>
  <c r="O397" i="49"/>
  <c r="O149" i="49"/>
  <c r="O152" i="49"/>
  <c r="O258" i="49"/>
  <c r="O317" i="49"/>
  <c r="O364" i="49"/>
  <c r="O68" i="49"/>
  <c r="O114" i="49"/>
  <c r="O120" i="49"/>
  <c r="O122" i="49"/>
  <c r="O125" i="49"/>
  <c r="O126" i="49"/>
  <c r="O128" i="49"/>
  <c r="O133" i="49"/>
  <c r="O142" i="49"/>
  <c r="O157" i="49"/>
  <c r="O164" i="49"/>
  <c r="O222" i="49"/>
  <c r="O226" i="49"/>
  <c r="O230" i="49"/>
  <c r="O298" i="49"/>
  <c r="O349" i="49"/>
  <c r="O370" i="49"/>
  <c r="O236" i="49"/>
  <c r="O305" i="49"/>
  <c r="O306" i="49"/>
  <c r="O328" i="49"/>
  <c r="O410" i="49"/>
  <c r="O424" i="49"/>
  <c r="O428" i="49"/>
  <c r="O434" i="49"/>
  <c r="O465" i="49"/>
  <c r="O485" i="49"/>
  <c r="O228" i="49"/>
  <c r="O244" i="49"/>
  <c r="O245" i="49"/>
  <c r="O310" i="49"/>
  <c r="O312" i="49"/>
  <c r="O316" i="49"/>
  <c r="O322" i="49"/>
  <c r="O373" i="49"/>
  <c r="O393" i="49"/>
  <c r="O416" i="49"/>
  <c r="O425" i="49"/>
  <c r="O464" i="49"/>
  <c r="O237" i="49"/>
  <c r="O270" i="49"/>
  <c r="O280" i="49"/>
  <c r="O285" i="49"/>
  <c r="O338" i="49"/>
  <c r="O344" i="49"/>
  <c r="O356" i="49"/>
  <c r="O357" i="49"/>
  <c r="O360" i="49"/>
  <c r="O365" i="49"/>
  <c r="O376" i="49"/>
  <c r="O378" i="49"/>
  <c r="O380" i="49"/>
  <c r="O382" i="49"/>
  <c r="O385" i="49"/>
  <c r="O388" i="49"/>
  <c r="O401" i="49"/>
  <c r="O406" i="49"/>
  <c r="O413" i="49"/>
  <c r="O421" i="49"/>
  <c r="O445" i="49"/>
  <c r="O409" i="49"/>
  <c r="O414" i="49"/>
  <c r="O420" i="49"/>
  <c r="O442" i="49"/>
  <c r="O506" i="49"/>
  <c r="O518" i="49"/>
  <c r="O526" i="49"/>
  <c r="O529" i="49"/>
  <c r="O404" i="49"/>
  <c r="O446" i="49"/>
  <c r="O461" i="49"/>
  <c r="O476" i="49"/>
  <c r="O478" i="49"/>
  <c r="O429" i="49"/>
  <c r="O430" i="49"/>
  <c r="O438" i="49"/>
  <c r="O453" i="49"/>
  <c r="O457" i="49"/>
  <c r="O458" i="49"/>
  <c r="O510" i="49"/>
  <c r="O513" i="49"/>
  <c r="O524" i="49"/>
  <c r="O502" i="49"/>
  <c r="O520" i="49"/>
  <c r="O525" i="49"/>
  <c r="O541" i="49"/>
  <c r="O542" i="49"/>
  <c r="O472" i="49"/>
  <c r="O481" i="49"/>
  <c r="O482" i="49"/>
  <c r="O508" i="49"/>
  <c r="O501" i="49"/>
  <c r="O512" i="49"/>
  <c r="O514" i="49"/>
  <c r="O532" i="49"/>
  <c r="O536" i="49"/>
  <c r="O296" i="49"/>
  <c r="O297" i="49"/>
  <c r="O300" i="49"/>
  <c r="O314" i="49"/>
  <c r="O342" i="49"/>
  <c r="O308" i="49"/>
  <c r="O309" i="49"/>
  <c r="O324" i="49"/>
  <c r="O326" i="49"/>
  <c r="O329" i="49"/>
  <c r="O330" i="49"/>
  <c r="O334" i="49"/>
  <c r="O340" i="49"/>
  <c r="O341" i="49"/>
  <c r="O348" i="49"/>
  <c r="O361" i="49"/>
  <c r="O362" i="49"/>
  <c r="O369" i="49"/>
  <c r="O318" i="49"/>
  <c r="O302" i="49"/>
  <c r="O304" i="49"/>
  <c r="O321" i="49"/>
  <c r="O325" i="49"/>
  <c r="O337" i="49"/>
  <c r="O345" i="49"/>
  <c r="O346" i="49"/>
  <c r="O353" i="49"/>
  <c r="O366" i="49"/>
  <c r="O368" i="49"/>
  <c r="O313" i="49"/>
  <c r="O320" i="49"/>
  <c r="O336" i="49"/>
  <c r="O350" i="49"/>
  <c r="O352" i="49"/>
  <c r="O358" i="49"/>
  <c r="O372" i="49"/>
  <c r="O374" i="49"/>
  <c r="O381" i="49"/>
  <c r="O384" i="49"/>
  <c r="O386" i="49"/>
  <c r="O389" i="49"/>
  <c r="O396" i="49"/>
  <c r="O449" i="49"/>
  <c r="O392" i="49"/>
  <c r="O405" i="49"/>
  <c r="O408" i="49"/>
  <c r="O432" i="49"/>
  <c r="O437" i="49"/>
  <c r="O440" i="49"/>
  <c r="O441" i="49"/>
  <c r="O462" i="49"/>
  <c r="O377" i="49"/>
  <c r="O436" i="49"/>
  <c r="O468" i="49"/>
  <c r="O460" i="49"/>
  <c r="O394" i="49"/>
  <c r="O433" i="49"/>
  <c r="O444" i="49"/>
  <c r="O448" i="49"/>
  <c r="O456" i="49"/>
  <c r="O497" i="49"/>
  <c r="O400" i="49"/>
  <c r="O412" i="49"/>
  <c r="O417" i="49"/>
  <c r="O422" i="49"/>
  <c r="O426" i="49"/>
  <c r="O450" i="49"/>
  <c r="O454" i="49"/>
  <c r="O469" i="49"/>
  <c r="O470" i="49"/>
  <c r="O477" i="49"/>
  <c r="O480" i="49"/>
  <c r="O490" i="49"/>
  <c r="O494" i="49"/>
  <c r="O530" i="49"/>
  <c r="O489" i="49"/>
  <c r="O493" i="49"/>
  <c r="O500" i="49"/>
  <c r="O546" i="49"/>
  <c r="O473" i="49"/>
  <c r="O474" i="49"/>
  <c r="O484" i="49"/>
  <c r="O488" i="49"/>
  <c r="O496" i="49"/>
  <c r="O498" i="49"/>
  <c r="O504" i="49"/>
  <c r="O505" i="49"/>
  <c r="O509" i="49"/>
  <c r="O517" i="49"/>
  <c r="O544" i="49"/>
  <c r="O516" i="49"/>
  <c r="O522" i="49"/>
  <c r="O534" i="49"/>
  <c r="O538" i="49"/>
  <c r="O540" i="49"/>
  <c r="O550" i="49"/>
  <c r="O521" i="49"/>
  <c r="O528" i="49"/>
  <c r="O533" i="49"/>
  <c r="O537" i="49"/>
  <c r="O545" i="49"/>
  <c r="O548" i="49"/>
  <c r="O549" i="49"/>
  <c r="O104" i="49"/>
  <c r="O106" i="49"/>
  <c r="O265" i="49"/>
  <c r="O264" i="49"/>
  <c r="O232" i="49"/>
  <c r="O202" i="49"/>
  <c r="O201" i="49"/>
  <c r="O200" i="49"/>
  <c r="O136" i="49"/>
  <c r="O137" i="49"/>
  <c r="O169" i="49"/>
  <c r="O170" i="49"/>
  <c r="O173" i="49"/>
  <c r="O174" i="49"/>
  <c r="O176" i="49"/>
  <c r="O178" i="49"/>
  <c r="O189" i="49"/>
  <c r="O168" i="49"/>
  <c r="O184" i="49"/>
  <c r="O186" i="49"/>
  <c r="O188" i="49"/>
  <c r="O197" i="49"/>
  <c r="O198" i="49"/>
  <c r="O204" i="49"/>
  <c r="O217" i="49"/>
  <c r="O172" i="49"/>
  <c r="O210" i="49"/>
  <c r="O213" i="49"/>
  <c r="O192" i="49"/>
  <c r="O182" i="49"/>
  <c r="O216" i="49"/>
  <c r="O225" i="49"/>
  <c r="O224" i="49"/>
  <c r="O233" i="49"/>
  <c r="O240" i="49"/>
  <c r="O229" i="49"/>
  <c r="O234" i="49"/>
  <c r="O238" i="49"/>
  <c r="O249" i="49"/>
  <c r="O242" i="49"/>
  <c r="O250" i="49"/>
  <c r="O254" i="49"/>
  <c r="O256" i="49"/>
  <c r="O218" i="49"/>
  <c r="O253" i="49"/>
  <c r="O261" i="49"/>
  <c r="O246" i="49"/>
  <c r="O252" i="49"/>
  <c r="O277" i="49"/>
  <c r="O257" i="49"/>
  <c r="O266" i="49"/>
  <c r="O268" i="49"/>
  <c r="O276" i="49"/>
  <c r="O282" i="49"/>
  <c r="O289" i="49"/>
  <c r="O294" i="49"/>
  <c r="O241" i="49"/>
  <c r="O262" i="49"/>
  <c r="O272" i="49"/>
  <c r="O273" i="49"/>
  <c r="O278" i="49"/>
  <c r="O281" i="49"/>
  <c r="O288" i="49"/>
  <c r="O292" i="49"/>
  <c r="O293" i="49"/>
  <c r="O108" i="49"/>
  <c r="O113" i="49"/>
  <c r="O118" i="49"/>
  <c r="O105" i="49"/>
  <c r="O110" i="49"/>
  <c r="O116" i="49"/>
  <c r="O124" i="49"/>
  <c r="O148" i="49"/>
  <c r="O154" i="49"/>
  <c r="O156" i="49"/>
  <c r="O129" i="49"/>
  <c r="O138" i="49"/>
  <c r="O153" i="49"/>
  <c r="O161" i="49"/>
  <c r="O166" i="49"/>
  <c r="O134" i="49"/>
  <c r="O144" i="49"/>
  <c r="O158" i="49"/>
  <c r="O165" i="49"/>
  <c r="O73" i="49"/>
  <c r="O74" i="49"/>
  <c r="O76" i="49"/>
  <c r="O78" i="49"/>
  <c r="O82" i="49"/>
  <c r="O89" i="49"/>
  <c r="O102" i="49"/>
  <c r="O72" i="49"/>
  <c r="O80" i="49"/>
  <c r="O88" i="49"/>
  <c r="O90" i="49"/>
  <c r="O93" i="49"/>
  <c r="O98" i="49"/>
  <c r="O86" i="49"/>
  <c r="O92" i="49"/>
  <c r="O97" i="49"/>
  <c r="O100" i="49"/>
  <c r="O101" i="49"/>
  <c r="O52" i="49"/>
  <c r="O54" i="49"/>
  <c r="O48" i="49"/>
  <c r="O56" i="49"/>
  <c r="O57" i="49"/>
  <c r="O62" i="49"/>
  <c r="O70" i="49"/>
  <c r="O49" i="49"/>
  <c r="O53" i="49"/>
  <c r="O60" i="49"/>
  <c r="O65" i="49"/>
  <c r="O69" i="49"/>
  <c r="L1007" i="45"/>
  <c r="L1006" i="45"/>
  <c r="L1005" i="45"/>
  <c r="L1004" i="45"/>
  <c r="L1003" i="45"/>
  <c r="L1002" i="45"/>
  <c r="L1001" i="45"/>
  <c r="L1000" i="45"/>
  <c r="L999" i="45"/>
  <c r="L998" i="45"/>
  <c r="L997" i="45"/>
  <c r="L996" i="45"/>
  <c r="L995" i="45"/>
  <c r="L994" i="45"/>
  <c r="L993" i="45"/>
  <c r="L992" i="45"/>
  <c r="L991" i="45"/>
  <c r="L990" i="45"/>
  <c r="L989" i="45"/>
  <c r="L988" i="45"/>
  <c r="L987" i="45"/>
  <c r="L986" i="45"/>
  <c r="L985" i="45"/>
  <c r="L984" i="45"/>
  <c r="L983" i="45"/>
  <c r="L982" i="45"/>
  <c r="L981" i="45"/>
  <c r="L980" i="45"/>
  <c r="L979" i="45"/>
  <c r="L978" i="45"/>
  <c r="L977" i="45"/>
  <c r="L976" i="45"/>
  <c r="L975" i="45"/>
  <c r="L974" i="45"/>
  <c r="L973" i="45"/>
  <c r="L972" i="45"/>
  <c r="L971" i="45"/>
  <c r="L970" i="45"/>
  <c r="L969" i="45"/>
  <c r="L968" i="45"/>
  <c r="L967" i="45"/>
  <c r="L966" i="45"/>
  <c r="L965" i="45"/>
  <c r="L964" i="45"/>
  <c r="L963" i="45"/>
  <c r="L962" i="45"/>
  <c r="L961" i="45"/>
  <c r="L960" i="45"/>
  <c r="L959" i="45"/>
  <c r="L958" i="45"/>
  <c r="L957" i="45"/>
  <c r="L956" i="45"/>
  <c r="L955" i="45"/>
  <c r="L954" i="45"/>
  <c r="L953" i="45"/>
  <c r="L952" i="45"/>
  <c r="L951" i="45"/>
  <c r="L950" i="45"/>
  <c r="L949" i="45"/>
  <c r="L948" i="45"/>
  <c r="L947" i="45"/>
  <c r="L946" i="45"/>
  <c r="L945" i="45"/>
  <c r="L944" i="45"/>
  <c r="L943" i="45"/>
  <c r="L942" i="45"/>
  <c r="L941" i="45"/>
  <c r="L940" i="45"/>
  <c r="L939" i="45"/>
  <c r="L938" i="45"/>
  <c r="L937" i="45"/>
  <c r="L936" i="45"/>
  <c r="L935" i="45"/>
  <c r="L934" i="45"/>
  <c r="L933" i="45"/>
  <c r="L932" i="45"/>
  <c r="L931" i="45"/>
  <c r="L930" i="45"/>
  <c r="L929" i="45"/>
  <c r="L928" i="45"/>
  <c r="L927" i="45"/>
  <c r="L926" i="45"/>
  <c r="L925" i="45"/>
  <c r="L924" i="45"/>
  <c r="L923" i="45"/>
  <c r="L922" i="45"/>
  <c r="L921" i="45"/>
  <c r="L920" i="45"/>
  <c r="L919" i="45"/>
  <c r="L918" i="45"/>
  <c r="L917" i="45"/>
  <c r="L916" i="45"/>
  <c r="L915" i="45"/>
  <c r="L914" i="45"/>
  <c r="L913" i="45"/>
  <c r="L912" i="45"/>
  <c r="L911" i="45"/>
  <c r="L910" i="45"/>
  <c r="L909" i="45"/>
  <c r="L908" i="45"/>
  <c r="L907" i="45"/>
  <c r="L906" i="45"/>
  <c r="L905" i="45"/>
  <c r="L904" i="45"/>
  <c r="L903" i="45"/>
  <c r="L902" i="45"/>
  <c r="L901" i="45"/>
  <c r="L900" i="45"/>
  <c r="L899" i="45"/>
  <c r="L898" i="45"/>
  <c r="L897" i="45"/>
  <c r="L896" i="45"/>
  <c r="L895" i="45"/>
  <c r="L894" i="45"/>
  <c r="L893" i="45"/>
  <c r="L892" i="45"/>
  <c r="L891" i="45"/>
  <c r="L890" i="45"/>
  <c r="L889" i="45"/>
  <c r="L888" i="45"/>
  <c r="L887" i="45"/>
  <c r="L886" i="45"/>
  <c r="L885" i="45"/>
  <c r="L884" i="45"/>
  <c r="L883" i="45"/>
  <c r="L882" i="45"/>
  <c r="L881" i="45"/>
  <c r="L880" i="45"/>
  <c r="L879" i="45"/>
  <c r="L878" i="45"/>
  <c r="L877" i="45"/>
  <c r="L876" i="45"/>
  <c r="L875" i="45"/>
  <c r="L874" i="45"/>
  <c r="L873" i="45"/>
  <c r="L872" i="45"/>
  <c r="L871" i="45"/>
  <c r="L870" i="45"/>
  <c r="L869" i="45"/>
  <c r="L868" i="45"/>
  <c r="L867" i="45"/>
  <c r="L866" i="45"/>
  <c r="L865" i="45"/>
  <c r="L864" i="45"/>
  <c r="L863" i="45"/>
  <c r="L862" i="45"/>
  <c r="L861" i="45"/>
  <c r="L860" i="45"/>
  <c r="L859" i="45"/>
  <c r="L858" i="45"/>
  <c r="L857" i="45"/>
  <c r="L856" i="45"/>
  <c r="L855" i="45"/>
  <c r="L854" i="45"/>
  <c r="L853" i="45"/>
  <c r="L852" i="45"/>
  <c r="L851" i="45"/>
  <c r="L850" i="45"/>
  <c r="L849" i="45"/>
  <c r="L848" i="45"/>
  <c r="L847" i="45"/>
  <c r="L846" i="45"/>
  <c r="L845" i="45"/>
  <c r="L844" i="45"/>
  <c r="L843" i="45"/>
  <c r="L842" i="45"/>
  <c r="L841" i="45"/>
  <c r="L840" i="45"/>
  <c r="L839" i="45"/>
  <c r="L838" i="45"/>
  <c r="L837" i="45"/>
  <c r="L836" i="45"/>
  <c r="L835" i="45"/>
  <c r="L834" i="45"/>
  <c r="L833" i="45"/>
  <c r="L832" i="45"/>
  <c r="L831" i="45"/>
  <c r="L830" i="45"/>
  <c r="L829" i="45"/>
  <c r="L828" i="45"/>
  <c r="L827" i="45"/>
  <c r="L826" i="45"/>
  <c r="L825" i="45"/>
  <c r="L824" i="45"/>
  <c r="L823" i="45"/>
  <c r="L822" i="45"/>
  <c r="L821" i="45"/>
  <c r="L820" i="45"/>
  <c r="L819" i="45"/>
  <c r="L818" i="45"/>
  <c r="L817" i="45"/>
  <c r="L816" i="45"/>
  <c r="L815" i="45"/>
  <c r="L814" i="45"/>
  <c r="L813" i="45"/>
  <c r="L812" i="45"/>
  <c r="L811" i="45"/>
  <c r="L810" i="45"/>
  <c r="L809" i="45"/>
  <c r="L808" i="45"/>
  <c r="L807" i="45"/>
  <c r="L806" i="45"/>
  <c r="L805" i="45"/>
  <c r="L804" i="45"/>
  <c r="L803" i="45"/>
  <c r="L802" i="45"/>
  <c r="L801" i="45"/>
  <c r="L800" i="45"/>
  <c r="L799" i="45"/>
  <c r="L798" i="45"/>
  <c r="L797" i="45"/>
  <c r="L796" i="45"/>
  <c r="L795" i="45"/>
  <c r="L794" i="45"/>
  <c r="L793" i="45"/>
  <c r="L792" i="45"/>
  <c r="L791" i="45"/>
  <c r="L790" i="45"/>
  <c r="L789" i="45"/>
  <c r="L788" i="45"/>
  <c r="L787" i="45"/>
  <c r="L786" i="45"/>
  <c r="L785" i="45"/>
  <c r="L784" i="45"/>
  <c r="L783" i="45"/>
  <c r="L782" i="45"/>
  <c r="L781" i="45"/>
  <c r="L780" i="45"/>
  <c r="L779" i="45"/>
  <c r="L778" i="45"/>
  <c r="L777" i="45"/>
  <c r="L776" i="45"/>
  <c r="L775" i="45"/>
  <c r="L774" i="45"/>
  <c r="L773" i="45"/>
  <c r="L772" i="45"/>
  <c r="L771" i="45"/>
  <c r="L770" i="45"/>
  <c r="L769" i="45"/>
  <c r="L768" i="45"/>
  <c r="L767" i="45"/>
  <c r="L766" i="45"/>
  <c r="L765" i="45"/>
  <c r="L764" i="45"/>
  <c r="L763" i="45"/>
  <c r="L762" i="45"/>
  <c r="L761" i="45"/>
  <c r="L760" i="45"/>
  <c r="L759" i="45"/>
  <c r="L758" i="45"/>
  <c r="L757" i="45"/>
  <c r="L756" i="45"/>
  <c r="L755" i="45"/>
  <c r="L754" i="45"/>
  <c r="L753" i="45"/>
  <c r="L752" i="45"/>
  <c r="L751" i="45"/>
  <c r="L750" i="45"/>
  <c r="L749" i="45"/>
  <c r="L748" i="45"/>
  <c r="L747" i="45"/>
  <c r="L746" i="45"/>
  <c r="L745" i="45"/>
  <c r="L744" i="45"/>
  <c r="L743" i="45"/>
  <c r="L742" i="45"/>
  <c r="L741" i="45"/>
  <c r="L740" i="45"/>
  <c r="L739" i="45"/>
  <c r="L738" i="45"/>
  <c r="L737" i="45"/>
  <c r="L736" i="45"/>
  <c r="L735" i="45"/>
  <c r="L734" i="45"/>
  <c r="L733" i="45"/>
  <c r="L732" i="45"/>
  <c r="L731" i="45"/>
  <c r="L730" i="45"/>
  <c r="L729" i="45"/>
  <c r="L728" i="45"/>
  <c r="L727" i="45"/>
  <c r="L726" i="45"/>
  <c r="L725" i="45"/>
  <c r="L724" i="45"/>
  <c r="L723" i="45"/>
  <c r="L722" i="45"/>
  <c r="L721" i="45"/>
  <c r="L720" i="45"/>
  <c r="L719" i="45"/>
  <c r="L718" i="45"/>
  <c r="L717" i="45"/>
  <c r="L716" i="45"/>
  <c r="L715" i="45"/>
  <c r="L714" i="45"/>
  <c r="L713" i="45"/>
  <c r="L712" i="45"/>
  <c r="L711" i="45"/>
  <c r="L710" i="45"/>
  <c r="L709" i="45"/>
  <c r="L708" i="45"/>
  <c r="L707" i="45"/>
  <c r="L706" i="45"/>
  <c r="L705" i="45"/>
  <c r="L704" i="45"/>
  <c r="L703" i="45"/>
  <c r="L702" i="45"/>
  <c r="L701" i="45"/>
  <c r="L700" i="45"/>
  <c r="L699" i="45"/>
  <c r="L698" i="45"/>
  <c r="L697" i="45"/>
  <c r="L696" i="45"/>
  <c r="L695" i="45"/>
  <c r="L694" i="45"/>
  <c r="L693" i="45"/>
  <c r="L692" i="45"/>
  <c r="L691" i="45"/>
  <c r="L690" i="45"/>
  <c r="L689" i="45"/>
  <c r="L688" i="45"/>
  <c r="L687" i="45"/>
  <c r="L686" i="45"/>
  <c r="L685" i="45"/>
  <c r="L684" i="45"/>
  <c r="L683" i="45"/>
  <c r="L682" i="45"/>
  <c r="L681" i="45"/>
  <c r="L680" i="45"/>
  <c r="L679" i="45"/>
  <c r="L678" i="45"/>
  <c r="L677" i="45"/>
  <c r="L676" i="45"/>
  <c r="L675" i="45"/>
  <c r="L674" i="45"/>
  <c r="L673" i="45"/>
  <c r="L672" i="45"/>
  <c r="L671" i="45"/>
  <c r="L670" i="45"/>
  <c r="L669" i="45"/>
  <c r="L668" i="45"/>
  <c r="L667" i="45"/>
  <c r="L666" i="45"/>
  <c r="L665" i="45"/>
  <c r="L664" i="45"/>
  <c r="L663" i="45"/>
  <c r="L662" i="45"/>
  <c r="L661" i="45"/>
  <c r="L660" i="45"/>
  <c r="L659" i="45"/>
  <c r="L658" i="45"/>
  <c r="L657" i="45"/>
  <c r="L656" i="45"/>
  <c r="L655" i="45"/>
  <c r="L654" i="45"/>
  <c r="L653" i="45"/>
  <c r="L652" i="45"/>
  <c r="L651" i="45"/>
  <c r="L650" i="45"/>
  <c r="L649" i="45"/>
  <c r="L648" i="45"/>
  <c r="L647" i="45"/>
  <c r="L646" i="45"/>
  <c r="L645" i="45"/>
  <c r="L644" i="45"/>
  <c r="L643" i="45"/>
  <c r="L642" i="45"/>
  <c r="L641" i="45"/>
  <c r="L640" i="45"/>
  <c r="L639" i="45"/>
  <c r="L638" i="45"/>
  <c r="L637" i="45"/>
  <c r="L636" i="45"/>
  <c r="L635" i="45"/>
  <c r="L634" i="45"/>
  <c r="L633" i="45"/>
  <c r="L632" i="45"/>
  <c r="L631" i="45"/>
  <c r="L630" i="45"/>
  <c r="L629" i="45"/>
  <c r="L628" i="45"/>
  <c r="L627" i="45"/>
  <c r="L626" i="45"/>
  <c r="L625" i="45"/>
  <c r="L624" i="45"/>
  <c r="L623" i="45"/>
  <c r="L622" i="45"/>
  <c r="L621" i="45"/>
  <c r="L620" i="45"/>
  <c r="L619" i="45"/>
  <c r="L618" i="45"/>
  <c r="L617" i="45"/>
  <c r="L616" i="45"/>
  <c r="L615" i="45"/>
  <c r="L614" i="45"/>
  <c r="L613" i="45"/>
  <c r="L612" i="45"/>
  <c r="L611" i="45"/>
  <c r="L610" i="45"/>
  <c r="L609" i="45"/>
  <c r="L608" i="45"/>
  <c r="L607" i="45"/>
  <c r="L606" i="45"/>
  <c r="L605" i="45"/>
  <c r="L604" i="45"/>
  <c r="L603" i="45"/>
  <c r="L602" i="45"/>
  <c r="L601" i="45"/>
  <c r="L600" i="45"/>
  <c r="L599" i="45"/>
  <c r="L598" i="45"/>
  <c r="L597" i="45"/>
  <c r="L596" i="45"/>
  <c r="L595" i="45"/>
  <c r="L594" i="45"/>
  <c r="L593" i="45"/>
  <c r="L592" i="45"/>
  <c r="L591" i="45"/>
  <c r="L590" i="45"/>
  <c r="L589" i="45"/>
  <c r="L588" i="45"/>
  <c r="L587" i="45"/>
  <c r="L586" i="45"/>
  <c r="L585" i="45"/>
  <c r="L584" i="45"/>
  <c r="L583" i="45"/>
  <c r="L582" i="45"/>
  <c r="L581" i="45"/>
  <c r="L580" i="45"/>
  <c r="L579" i="45"/>
  <c r="L578" i="45"/>
  <c r="L577" i="45"/>
  <c r="L576" i="45"/>
  <c r="L575" i="45"/>
  <c r="L574" i="45"/>
  <c r="L573" i="45"/>
  <c r="L572" i="45"/>
  <c r="L571" i="45"/>
  <c r="L570" i="45"/>
  <c r="L569" i="45"/>
  <c r="L568" i="45"/>
  <c r="L567" i="45"/>
  <c r="L566" i="45"/>
  <c r="L565" i="45"/>
  <c r="L564" i="45"/>
  <c r="L563" i="45"/>
  <c r="L562" i="45"/>
  <c r="L561" i="45"/>
  <c r="L560" i="45"/>
  <c r="L559" i="45"/>
  <c r="L558" i="45"/>
  <c r="L557" i="45"/>
  <c r="L556" i="45"/>
  <c r="L555" i="45"/>
  <c r="L554" i="45"/>
  <c r="L553" i="45"/>
  <c r="L552" i="45"/>
  <c r="L551" i="45"/>
  <c r="L550" i="45"/>
  <c r="L549" i="45"/>
  <c r="L548" i="45"/>
  <c r="L547" i="45"/>
  <c r="L546" i="45"/>
  <c r="L545" i="45"/>
  <c r="L544" i="45"/>
  <c r="L543" i="45"/>
  <c r="L542" i="45"/>
  <c r="L541" i="45"/>
  <c r="L540" i="45"/>
  <c r="L539" i="45"/>
  <c r="L538" i="45"/>
  <c r="L537" i="45"/>
  <c r="L536" i="45"/>
  <c r="L535" i="45"/>
  <c r="L534" i="45"/>
  <c r="L533" i="45"/>
  <c r="L532" i="45"/>
  <c r="L531" i="45"/>
  <c r="L530" i="45"/>
  <c r="L529" i="45"/>
  <c r="L528" i="45"/>
  <c r="L527" i="45"/>
  <c r="L526" i="45"/>
  <c r="L525" i="45"/>
  <c r="L524" i="45"/>
  <c r="L523" i="45"/>
  <c r="L522" i="45"/>
  <c r="L521" i="45"/>
  <c r="L520" i="45"/>
  <c r="L519" i="45"/>
  <c r="L518" i="45"/>
  <c r="L517" i="45"/>
  <c r="L516" i="45"/>
  <c r="L515" i="45"/>
  <c r="L514" i="45"/>
  <c r="L513" i="45"/>
  <c r="L512" i="45"/>
  <c r="L511" i="45"/>
  <c r="L510" i="45"/>
  <c r="L509" i="45"/>
  <c r="L508" i="45"/>
  <c r="L507" i="45"/>
  <c r="L506" i="45"/>
  <c r="L505" i="45"/>
  <c r="L504" i="45"/>
  <c r="L503" i="45"/>
  <c r="L502" i="45"/>
  <c r="L501" i="45"/>
  <c r="L500" i="45"/>
  <c r="L499" i="45"/>
  <c r="L498" i="45"/>
  <c r="L497" i="45"/>
  <c r="L496" i="45"/>
  <c r="L495" i="45"/>
  <c r="L494" i="45"/>
  <c r="L493" i="45"/>
  <c r="L492" i="45"/>
  <c r="L491" i="45"/>
  <c r="L490" i="45"/>
  <c r="L489" i="45"/>
  <c r="L488" i="45"/>
  <c r="L487" i="45"/>
  <c r="L486" i="45"/>
  <c r="L485" i="45"/>
  <c r="L484" i="45"/>
  <c r="L483" i="45"/>
  <c r="L482" i="45"/>
  <c r="L481" i="45"/>
  <c r="L480" i="45"/>
  <c r="L479" i="45"/>
  <c r="L478" i="45"/>
  <c r="L477" i="45"/>
  <c r="L476" i="45"/>
  <c r="L475" i="45"/>
  <c r="L474" i="45"/>
  <c r="L473" i="45"/>
  <c r="L472" i="45"/>
  <c r="L471" i="45"/>
  <c r="L470" i="45"/>
  <c r="L469" i="45"/>
  <c r="L468" i="45"/>
  <c r="L467" i="45"/>
  <c r="L466" i="45"/>
  <c r="L465" i="45"/>
  <c r="L464" i="45"/>
  <c r="L463" i="45"/>
  <c r="L462" i="45"/>
  <c r="L461" i="45"/>
  <c r="L460" i="45"/>
  <c r="L459" i="45"/>
  <c r="L458" i="45"/>
  <c r="L457" i="45"/>
  <c r="L456" i="45"/>
  <c r="L455" i="45"/>
  <c r="L454" i="45"/>
  <c r="L453" i="45"/>
  <c r="L452" i="45"/>
  <c r="L451" i="45"/>
  <c r="L450" i="45"/>
  <c r="L449" i="45"/>
  <c r="L448" i="45"/>
  <c r="L447" i="45"/>
  <c r="L446" i="45"/>
  <c r="L445" i="45"/>
  <c r="L444" i="45"/>
  <c r="L443" i="45"/>
  <c r="L442" i="45"/>
  <c r="L441" i="45"/>
  <c r="L440" i="45"/>
  <c r="L439" i="45"/>
  <c r="L438" i="45"/>
  <c r="L437" i="45"/>
  <c r="L436" i="45"/>
  <c r="L435" i="45"/>
  <c r="L434" i="45"/>
  <c r="L433" i="45"/>
  <c r="L432" i="45"/>
  <c r="L431" i="45"/>
  <c r="L430" i="45"/>
  <c r="L429" i="45"/>
  <c r="L428" i="45"/>
  <c r="L427" i="45"/>
  <c r="L426" i="45"/>
  <c r="L425" i="45"/>
  <c r="L424" i="45"/>
  <c r="L423" i="45"/>
  <c r="L422" i="45"/>
  <c r="L421" i="45"/>
  <c r="L420" i="45"/>
  <c r="L419" i="45"/>
  <c r="L418" i="45"/>
  <c r="L417" i="45"/>
  <c r="L416" i="45"/>
  <c r="L415" i="45"/>
  <c r="L414" i="45"/>
  <c r="L413" i="45"/>
  <c r="L412" i="45"/>
  <c r="L411" i="45"/>
  <c r="L410" i="45"/>
  <c r="L409" i="45"/>
  <c r="L408" i="45"/>
  <c r="L407" i="45"/>
  <c r="L406" i="45"/>
  <c r="L405" i="45"/>
  <c r="L404" i="45"/>
  <c r="L403" i="45"/>
  <c r="L402" i="45"/>
  <c r="L401" i="45"/>
  <c r="L400" i="45"/>
  <c r="L399" i="45"/>
  <c r="L398" i="45"/>
  <c r="L397" i="45"/>
  <c r="L396" i="45"/>
  <c r="L395" i="45"/>
  <c r="L394" i="45"/>
  <c r="L393" i="45"/>
  <c r="L392" i="45"/>
  <c r="L391" i="45"/>
  <c r="L390" i="45"/>
  <c r="L389" i="45"/>
  <c r="L388" i="45"/>
  <c r="L387" i="45"/>
  <c r="L386" i="45"/>
  <c r="L385" i="45"/>
  <c r="L384" i="45"/>
  <c r="L383" i="45"/>
  <c r="L382" i="45"/>
  <c r="L381" i="45"/>
  <c r="L380" i="45"/>
  <c r="L379" i="45"/>
  <c r="L378" i="45"/>
  <c r="L377" i="45"/>
  <c r="L376" i="45"/>
  <c r="L375" i="45"/>
  <c r="L374" i="45"/>
  <c r="L373" i="45"/>
  <c r="L372" i="45"/>
  <c r="L371" i="45"/>
  <c r="L370" i="45"/>
  <c r="L369" i="45"/>
  <c r="L368" i="45"/>
  <c r="L367" i="45"/>
  <c r="L366" i="45"/>
  <c r="L365" i="45"/>
  <c r="L364" i="45"/>
  <c r="L363" i="45"/>
  <c r="L362" i="45"/>
  <c r="L361" i="45"/>
  <c r="L360" i="45"/>
  <c r="L359" i="45"/>
  <c r="L358" i="45"/>
  <c r="L357" i="45"/>
  <c r="L356" i="45"/>
  <c r="L355" i="45"/>
  <c r="L354" i="45"/>
  <c r="L353" i="45"/>
  <c r="L352" i="45"/>
  <c r="L351" i="45"/>
  <c r="L350" i="45"/>
  <c r="L349" i="45"/>
  <c r="L348" i="45"/>
  <c r="L347" i="45"/>
  <c r="L346" i="45"/>
  <c r="L345" i="45"/>
  <c r="L344" i="45"/>
  <c r="L343" i="45"/>
  <c r="L342" i="45"/>
  <c r="L341" i="45"/>
  <c r="L340" i="45"/>
  <c r="L339" i="45"/>
  <c r="L338" i="45"/>
  <c r="L337" i="45"/>
  <c r="L336" i="45"/>
  <c r="L335" i="45"/>
  <c r="L334" i="45"/>
  <c r="L333" i="45"/>
  <c r="L332" i="45"/>
  <c r="L331" i="45"/>
  <c r="L330" i="45"/>
  <c r="L329" i="45"/>
  <c r="L328" i="45"/>
  <c r="L327" i="45"/>
  <c r="L326" i="45"/>
  <c r="L325" i="45"/>
  <c r="L324" i="45"/>
  <c r="L323" i="45"/>
  <c r="L322" i="45"/>
  <c r="L321" i="45"/>
  <c r="L320" i="45"/>
  <c r="L319" i="45"/>
  <c r="L318" i="45"/>
  <c r="L317" i="45"/>
  <c r="L316" i="45"/>
  <c r="L315" i="45"/>
  <c r="L314" i="45"/>
  <c r="L313" i="45"/>
  <c r="L312" i="45"/>
  <c r="L311" i="45"/>
  <c r="L310" i="45"/>
  <c r="L309" i="45"/>
  <c r="L308" i="45"/>
  <c r="L307" i="45"/>
  <c r="L306" i="45"/>
  <c r="L305" i="45"/>
  <c r="L304" i="45"/>
  <c r="L303" i="45"/>
  <c r="L302" i="45"/>
  <c r="L301" i="45"/>
  <c r="L300" i="45"/>
  <c r="L299" i="45"/>
  <c r="L298" i="45"/>
  <c r="L297" i="45"/>
  <c r="L296" i="45"/>
  <c r="L295" i="45"/>
  <c r="L294" i="45"/>
  <c r="L293" i="45"/>
  <c r="L292" i="45"/>
  <c r="L291" i="45"/>
  <c r="L290" i="45"/>
  <c r="L289" i="45"/>
  <c r="L288" i="45"/>
  <c r="L287" i="45"/>
  <c r="L286" i="45"/>
  <c r="L285" i="45"/>
  <c r="L284" i="45"/>
  <c r="L283" i="45"/>
  <c r="L282" i="45"/>
  <c r="L281" i="45"/>
  <c r="L280" i="45"/>
  <c r="L279" i="45"/>
  <c r="L278" i="45"/>
  <c r="L277" i="45"/>
  <c r="L276" i="45"/>
  <c r="L275" i="45"/>
  <c r="L274" i="45"/>
  <c r="L273" i="45"/>
  <c r="L272" i="45"/>
  <c r="L271" i="45"/>
  <c r="L270" i="45"/>
  <c r="L269" i="45"/>
  <c r="L268" i="45"/>
  <c r="L267" i="45"/>
  <c r="L266" i="45"/>
  <c r="L265" i="45"/>
  <c r="L264" i="45"/>
  <c r="L263" i="45"/>
  <c r="L262" i="45"/>
  <c r="L261" i="45"/>
  <c r="L260" i="45"/>
  <c r="L259" i="45"/>
  <c r="L258" i="45"/>
  <c r="L257" i="45"/>
  <c r="L256" i="45"/>
  <c r="L255" i="45"/>
  <c r="L254" i="45"/>
  <c r="L253" i="45"/>
  <c r="L252" i="45"/>
  <c r="L251" i="45"/>
  <c r="L250" i="45"/>
  <c r="L249" i="45"/>
  <c r="L248" i="45"/>
  <c r="L247" i="45"/>
  <c r="L246" i="45"/>
  <c r="L245" i="45"/>
  <c r="L244" i="45"/>
  <c r="L243" i="45"/>
  <c r="L242" i="45"/>
  <c r="L241" i="45"/>
  <c r="L240" i="45"/>
  <c r="L239" i="45"/>
  <c r="L238" i="45"/>
  <c r="L237" i="45"/>
  <c r="L236" i="45"/>
  <c r="L235" i="45"/>
  <c r="L234" i="45"/>
  <c r="L233" i="45"/>
  <c r="L232" i="45"/>
  <c r="L231" i="45"/>
  <c r="L230" i="45"/>
  <c r="L229" i="45"/>
  <c r="L228" i="45"/>
  <c r="L227" i="45"/>
  <c r="L226" i="45"/>
  <c r="L225" i="45"/>
  <c r="L224" i="45"/>
  <c r="L223" i="45"/>
  <c r="L222" i="45"/>
  <c r="L221" i="45"/>
  <c r="L220" i="45"/>
  <c r="L219" i="45"/>
  <c r="L218" i="45"/>
  <c r="L217" i="45"/>
  <c r="L216" i="45"/>
  <c r="L215" i="45"/>
  <c r="L214" i="45"/>
  <c r="L213" i="45"/>
  <c r="L212" i="45"/>
  <c r="L211" i="45"/>
  <c r="L210" i="45"/>
  <c r="L209" i="45"/>
  <c r="L208" i="45"/>
  <c r="L207" i="45"/>
  <c r="L206" i="45"/>
  <c r="L205" i="45"/>
  <c r="L204" i="45"/>
  <c r="L203" i="45"/>
  <c r="L202" i="45"/>
  <c r="L201" i="45"/>
  <c r="L200" i="45"/>
  <c r="L199" i="45"/>
  <c r="L198" i="45"/>
  <c r="L197" i="45"/>
  <c r="L196" i="45"/>
  <c r="L195" i="45"/>
  <c r="L194" i="45"/>
  <c r="L193" i="45"/>
  <c r="L192" i="45"/>
  <c r="L191" i="45"/>
  <c r="L190" i="45"/>
  <c r="L189" i="45"/>
  <c r="L188" i="45"/>
  <c r="L187" i="45"/>
  <c r="L186" i="45"/>
  <c r="L185" i="45"/>
  <c r="L184" i="45"/>
  <c r="L183" i="45"/>
  <c r="L182" i="45"/>
  <c r="L181" i="45"/>
  <c r="L180" i="45"/>
  <c r="L179" i="45"/>
  <c r="L178" i="45"/>
  <c r="L177" i="45"/>
  <c r="L176" i="45"/>
  <c r="L175" i="45"/>
  <c r="L174" i="45"/>
  <c r="L173" i="45"/>
  <c r="L172" i="45"/>
  <c r="L171" i="45"/>
  <c r="L170" i="45"/>
  <c r="L169" i="45"/>
  <c r="L168" i="45"/>
  <c r="L167" i="45"/>
  <c r="L166" i="45"/>
  <c r="L165" i="45"/>
  <c r="L164" i="45"/>
  <c r="L163" i="45"/>
  <c r="L162" i="45"/>
  <c r="L161" i="45"/>
  <c r="L160" i="45"/>
  <c r="L159" i="45"/>
  <c r="L158" i="45"/>
  <c r="L157" i="45"/>
  <c r="L156" i="45"/>
  <c r="L155" i="45"/>
  <c r="L154" i="45"/>
  <c r="L153" i="45"/>
  <c r="L152" i="45"/>
  <c r="L151" i="45"/>
  <c r="L150" i="45"/>
  <c r="L149" i="45"/>
  <c r="L148" i="45"/>
  <c r="L147" i="45"/>
  <c r="L146" i="45"/>
  <c r="L145" i="45"/>
  <c r="L144" i="45"/>
  <c r="L143" i="45"/>
  <c r="L142" i="45"/>
  <c r="L141" i="45"/>
  <c r="L140" i="45"/>
  <c r="L139" i="45"/>
  <c r="L138" i="45"/>
  <c r="L137" i="45"/>
  <c r="L136" i="45"/>
  <c r="L135" i="45"/>
  <c r="L134" i="45"/>
  <c r="L133" i="45"/>
  <c r="L132" i="45"/>
  <c r="L131" i="45"/>
  <c r="L130" i="45"/>
  <c r="L129" i="45"/>
  <c r="L128" i="45"/>
  <c r="L127" i="45"/>
  <c r="L126" i="45"/>
  <c r="L125" i="45"/>
  <c r="L124" i="45"/>
  <c r="L123" i="45"/>
  <c r="L122" i="45"/>
  <c r="L121" i="45"/>
  <c r="L120" i="45"/>
  <c r="L119" i="45"/>
  <c r="L118" i="45"/>
  <c r="L117" i="45"/>
  <c r="L116" i="45"/>
  <c r="L115" i="45"/>
  <c r="L114" i="45"/>
  <c r="L113" i="45"/>
  <c r="L112" i="45"/>
  <c r="L111" i="45"/>
  <c r="L110" i="45"/>
  <c r="L109" i="45"/>
  <c r="L108" i="45"/>
  <c r="L107" i="45"/>
  <c r="L106" i="45"/>
  <c r="L105" i="45"/>
  <c r="L104" i="45"/>
  <c r="L103" i="45"/>
  <c r="L102" i="45"/>
  <c r="L101" i="45"/>
  <c r="L100" i="45"/>
  <c r="L99" i="45"/>
  <c r="L98" i="45"/>
  <c r="L97" i="45"/>
  <c r="L96" i="45"/>
  <c r="L95" i="45"/>
  <c r="L94" i="45"/>
  <c r="L93" i="45"/>
  <c r="L92" i="45"/>
  <c r="L91" i="45"/>
  <c r="L90" i="45"/>
  <c r="L89" i="45"/>
  <c r="L88" i="45"/>
  <c r="L87" i="45"/>
  <c r="L86" i="45"/>
  <c r="L85" i="45"/>
  <c r="L84" i="45"/>
  <c r="L83" i="45"/>
  <c r="L82" i="45"/>
  <c r="L81" i="45"/>
  <c r="L80" i="45"/>
  <c r="L79" i="45"/>
  <c r="L78" i="45"/>
  <c r="L77" i="45"/>
  <c r="L76" i="45"/>
  <c r="L75" i="45"/>
  <c r="L74" i="45"/>
  <c r="L73" i="45"/>
  <c r="L72" i="45"/>
  <c r="L71" i="45"/>
  <c r="L70" i="45"/>
  <c r="L69" i="45"/>
  <c r="L68" i="45"/>
  <c r="L67" i="45"/>
  <c r="L66" i="45"/>
  <c r="L65" i="45"/>
  <c r="L64" i="45"/>
  <c r="L63" i="45"/>
  <c r="L62" i="45"/>
  <c r="L61" i="45"/>
  <c r="L60" i="45"/>
  <c r="L59" i="45"/>
  <c r="L58" i="45"/>
  <c r="L57" i="45"/>
  <c r="L56" i="45"/>
  <c r="L55" i="45"/>
  <c r="L54" i="45"/>
  <c r="L53" i="45"/>
  <c r="L52" i="45"/>
  <c r="L51" i="45"/>
  <c r="L50" i="45"/>
  <c r="L49" i="45"/>
  <c r="L48" i="45"/>
  <c r="L47" i="45"/>
  <c r="L46" i="45"/>
  <c r="L45" i="45"/>
  <c r="L44" i="45"/>
  <c r="L43" i="45"/>
  <c r="L42" i="45"/>
  <c r="L41" i="45"/>
  <c r="L40" i="45"/>
  <c r="L39" i="45"/>
  <c r="L38" i="45"/>
  <c r="L37" i="45"/>
  <c r="L36" i="45"/>
  <c r="L35" i="45"/>
  <c r="L34" i="45"/>
  <c r="L33" i="45"/>
  <c r="L32" i="45"/>
  <c r="L31" i="45"/>
  <c r="L30" i="45"/>
  <c r="L29" i="45"/>
  <c r="L28" i="45"/>
  <c r="L27" i="45"/>
  <c r="L26" i="45"/>
  <c r="L25" i="45"/>
  <c r="L24" i="45"/>
  <c r="L23" i="45"/>
  <c r="L22" i="45"/>
  <c r="L21" i="45"/>
  <c r="L20" i="45"/>
  <c r="L19" i="45"/>
  <c r="L18" i="45"/>
  <c r="L17" i="45"/>
  <c r="L16" i="45"/>
  <c r="L15" i="45"/>
  <c r="L14" i="45"/>
  <c r="L13" i="45"/>
  <c r="L12" i="45"/>
  <c r="L11" i="45"/>
  <c r="L10" i="45"/>
  <c r="L9" i="45"/>
  <c r="C1007" i="45"/>
  <c r="C1006" i="45"/>
  <c r="C1005" i="45"/>
  <c r="C1004" i="45"/>
  <c r="C1003" i="45"/>
  <c r="C1002" i="45"/>
  <c r="C1001" i="45"/>
  <c r="C1000" i="45"/>
  <c r="C999" i="45"/>
  <c r="C998" i="45"/>
  <c r="C997" i="45"/>
  <c r="C996" i="45"/>
  <c r="C995" i="45"/>
  <c r="C994" i="45"/>
  <c r="C993" i="45"/>
  <c r="C992" i="45"/>
  <c r="C991" i="45"/>
  <c r="C990" i="45"/>
  <c r="C989" i="45"/>
  <c r="C988" i="45"/>
  <c r="C987" i="45"/>
  <c r="C986" i="45"/>
  <c r="C985" i="45"/>
  <c r="C984" i="45"/>
  <c r="C983" i="45"/>
  <c r="C982" i="45"/>
  <c r="C981" i="45"/>
  <c r="C980" i="45"/>
  <c r="C979" i="45"/>
  <c r="C978" i="45"/>
  <c r="C977" i="45"/>
  <c r="C976" i="45"/>
  <c r="C975" i="45"/>
  <c r="C974" i="45"/>
  <c r="C973" i="45"/>
  <c r="C972" i="45"/>
  <c r="C971" i="45"/>
  <c r="C970" i="45"/>
  <c r="C969" i="45"/>
  <c r="C968" i="45"/>
  <c r="C967" i="45"/>
  <c r="C966" i="45"/>
  <c r="C965" i="45"/>
  <c r="C964" i="45"/>
  <c r="C963" i="45"/>
  <c r="C962" i="45"/>
  <c r="C961" i="45"/>
  <c r="C960" i="45"/>
  <c r="C959" i="45"/>
  <c r="C958" i="45"/>
  <c r="C957" i="45"/>
  <c r="C956" i="45"/>
  <c r="C955" i="45"/>
  <c r="C954" i="45"/>
  <c r="C953" i="45"/>
  <c r="C952" i="45"/>
  <c r="C951" i="45"/>
  <c r="C950" i="45"/>
  <c r="C949" i="45"/>
  <c r="C948" i="45"/>
  <c r="C947" i="45"/>
  <c r="C946" i="45"/>
  <c r="C945" i="45"/>
  <c r="C944" i="45"/>
  <c r="C943" i="45"/>
  <c r="C942" i="45"/>
  <c r="C941" i="45"/>
  <c r="C940" i="45"/>
  <c r="C939" i="45"/>
  <c r="C938" i="45"/>
  <c r="C937" i="45"/>
  <c r="C936" i="45"/>
  <c r="C935" i="45"/>
  <c r="C934" i="45"/>
  <c r="C933" i="45"/>
  <c r="C932" i="45"/>
  <c r="C931" i="45"/>
  <c r="C930" i="45"/>
  <c r="C929" i="45"/>
  <c r="C928" i="45"/>
  <c r="C927" i="45"/>
  <c r="C926" i="45"/>
  <c r="C925" i="45"/>
  <c r="C924" i="45"/>
  <c r="C923" i="45"/>
  <c r="C922" i="45"/>
  <c r="C921" i="45"/>
  <c r="C920" i="45"/>
  <c r="C919" i="45"/>
  <c r="C918" i="45"/>
  <c r="C917" i="45"/>
  <c r="C916" i="45"/>
  <c r="C915" i="45"/>
  <c r="C914" i="45"/>
  <c r="C913" i="45"/>
  <c r="C912" i="45"/>
  <c r="C911" i="45"/>
  <c r="C910" i="45"/>
  <c r="C909" i="45"/>
  <c r="C908" i="45"/>
  <c r="C907" i="45"/>
  <c r="C906" i="45"/>
  <c r="C905" i="45"/>
  <c r="C904" i="45"/>
  <c r="C903" i="45"/>
  <c r="C902" i="45"/>
  <c r="C901" i="45"/>
  <c r="C900" i="45"/>
  <c r="C899" i="45"/>
  <c r="C898" i="45"/>
  <c r="C897" i="45"/>
  <c r="C896" i="45"/>
  <c r="C895" i="45"/>
  <c r="C894" i="45"/>
  <c r="C893" i="45"/>
  <c r="C892" i="45"/>
  <c r="C891" i="45"/>
  <c r="C890" i="45"/>
  <c r="C889" i="45"/>
  <c r="C888" i="45"/>
  <c r="C887" i="45"/>
  <c r="C886" i="45"/>
  <c r="C885" i="45"/>
  <c r="C884" i="45"/>
  <c r="C883" i="45"/>
  <c r="C882" i="45"/>
  <c r="C881" i="45"/>
  <c r="C880" i="45"/>
  <c r="C879" i="45"/>
  <c r="C878" i="45"/>
  <c r="C877" i="45"/>
  <c r="C876" i="45"/>
  <c r="C875" i="45"/>
  <c r="C874" i="45"/>
  <c r="C873" i="45"/>
  <c r="C872" i="45"/>
  <c r="C871" i="45"/>
  <c r="C870" i="45"/>
  <c r="C869" i="45"/>
  <c r="C868" i="45"/>
  <c r="C867" i="45"/>
  <c r="C866" i="45"/>
  <c r="C865" i="45"/>
  <c r="C864" i="45"/>
  <c r="C863" i="45"/>
  <c r="C862" i="45"/>
  <c r="C861" i="45"/>
  <c r="C860" i="45"/>
  <c r="C859" i="45"/>
  <c r="C858" i="45"/>
  <c r="C857" i="45"/>
  <c r="C856" i="45"/>
  <c r="C855" i="45"/>
  <c r="C854" i="45"/>
  <c r="C853" i="45"/>
  <c r="C852" i="45"/>
  <c r="C851" i="45"/>
  <c r="C850" i="45"/>
  <c r="C849" i="45"/>
  <c r="C848" i="45"/>
  <c r="C847" i="45"/>
  <c r="C846" i="45"/>
  <c r="C845" i="45"/>
  <c r="C844" i="45"/>
  <c r="C843" i="45"/>
  <c r="C842" i="45"/>
  <c r="C841" i="45"/>
  <c r="C840" i="45"/>
  <c r="C839" i="45"/>
  <c r="C838" i="45"/>
  <c r="C837" i="45"/>
  <c r="C836" i="45"/>
  <c r="C835" i="45"/>
  <c r="C834" i="45"/>
  <c r="C833" i="45"/>
  <c r="C832" i="45"/>
  <c r="C831" i="45"/>
  <c r="C830" i="45"/>
  <c r="C829" i="45"/>
  <c r="C828" i="45"/>
  <c r="C827" i="45"/>
  <c r="C826" i="45"/>
  <c r="C825" i="45"/>
  <c r="C824" i="45"/>
  <c r="C823" i="45"/>
  <c r="C822" i="45"/>
  <c r="C821" i="45"/>
  <c r="C820" i="45"/>
  <c r="C819" i="45"/>
  <c r="C818" i="45"/>
  <c r="C817" i="45"/>
  <c r="C816" i="45"/>
  <c r="C815" i="45"/>
  <c r="C814" i="45"/>
  <c r="C813" i="45"/>
  <c r="C812" i="45"/>
  <c r="C811" i="45"/>
  <c r="C810" i="45"/>
  <c r="C809" i="45"/>
  <c r="C808" i="45"/>
  <c r="C807" i="45"/>
  <c r="C806" i="45"/>
  <c r="C805" i="45"/>
  <c r="C804" i="45"/>
  <c r="C803" i="45"/>
  <c r="C802" i="45"/>
  <c r="C801" i="45"/>
  <c r="C800" i="45"/>
  <c r="C799" i="45"/>
  <c r="C798" i="45"/>
  <c r="C797" i="45"/>
  <c r="C796" i="45"/>
  <c r="C795" i="45"/>
  <c r="C794" i="45"/>
  <c r="C793" i="45"/>
  <c r="C792" i="45"/>
  <c r="C791" i="45"/>
  <c r="C790" i="45"/>
  <c r="C789" i="45"/>
  <c r="C788" i="45"/>
  <c r="C787" i="45"/>
  <c r="C786" i="45"/>
  <c r="C785" i="45"/>
  <c r="C784" i="45"/>
  <c r="C783" i="45"/>
  <c r="C782" i="45"/>
  <c r="C781" i="45"/>
  <c r="C780" i="45"/>
  <c r="C779" i="45"/>
  <c r="C778" i="45"/>
  <c r="C777" i="45"/>
  <c r="C776" i="45"/>
  <c r="C775" i="45"/>
  <c r="C774" i="45"/>
  <c r="C773" i="45"/>
  <c r="C772" i="45"/>
  <c r="C771" i="45"/>
  <c r="C770" i="45"/>
  <c r="C769" i="45"/>
  <c r="C768" i="45"/>
  <c r="C767" i="45"/>
  <c r="C766" i="45"/>
  <c r="C765" i="45"/>
  <c r="C764" i="45"/>
  <c r="C763" i="45"/>
  <c r="C762" i="45"/>
  <c r="C761" i="45"/>
  <c r="C760" i="45"/>
  <c r="C759" i="45"/>
  <c r="C758" i="45"/>
  <c r="C757" i="45"/>
  <c r="C756" i="45"/>
  <c r="C755" i="45"/>
  <c r="C754" i="45"/>
  <c r="C753" i="45"/>
  <c r="C752" i="45"/>
  <c r="C751" i="45"/>
  <c r="C750" i="45"/>
  <c r="C749" i="45"/>
  <c r="C748" i="45"/>
  <c r="C747" i="45"/>
  <c r="C746" i="45"/>
  <c r="C745" i="45"/>
  <c r="C744" i="45"/>
  <c r="C743" i="45"/>
  <c r="C742" i="45"/>
  <c r="C741" i="45"/>
  <c r="C740" i="45"/>
  <c r="C739" i="45"/>
  <c r="C738" i="45"/>
  <c r="C737" i="45"/>
  <c r="C736" i="45"/>
  <c r="C735" i="45"/>
  <c r="C734" i="45"/>
  <c r="C733" i="45"/>
  <c r="C732" i="45"/>
  <c r="C731" i="45"/>
  <c r="C730" i="45"/>
  <c r="C729" i="45"/>
  <c r="C728" i="45"/>
  <c r="C727" i="45"/>
  <c r="C726" i="45"/>
  <c r="C725" i="45"/>
  <c r="C724" i="45"/>
  <c r="C723" i="45"/>
  <c r="C722" i="45"/>
  <c r="C721" i="45"/>
  <c r="C720" i="45"/>
  <c r="C719" i="45"/>
  <c r="C718" i="45"/>
  <c r="C717" i="45"/>
  <c r="C716" i="45"/>
  <c r="C715" i="45"/>
  <c r="C714" i="45"/>
  <c r="C713" i="45"/>
  <c r="C712" i="45"/>
  <c r="C711" i="45"/>
  <c r="C710" i="45"/>
  <c r="C709" i="45"/>
  <c r="C708" i="45"/>
  <c r="C707" i="45"/>
  <c r="C706" i="45"/>
  <c r="C705" i="45"/>
  <c r="C704" i="45"/>
  <c r="C703" i="45"/>
  <c r="C702" i="45"/>
  <c r="C701" i="45"/>
  <c r="C700" i="45"/>
  <c r="C699" i="45"/>
  <c r="C698" i="45"/>
  <c r="C697" i="45"/>
  <c r="C696" i="45"/>
  <c r="C695" i="45"/>
  <c r="C694" i="45"/>
  <c r="C693" i="45"/>
  <c r="C692" i="45"/>
  <c r="C691" i="45"/>
  <c r="C690" i="45"/>
  <c r="C689" i="45"/>
  <c r="C688" i="45"/>
  <c r="C687" i="45"/>
  <c r="C686" i="45"/>
  <c r="C685" i="45"/>
  <c r="C684" i="45"/>
  <c r="C683" i="45"/>
  <c r="C682" i="45"/>
  <c r="C681" i="45"/>
  <c r="C680" i="45"/>
  <c r="C679" i="45"/>
  <c r="C678" i="45"/>
  <c r="C677" i="45"/>
  <c r="C676" i="45"/>
  <c r="C675" i="45"/>
  <c r="C674" i="45"/>
  <c r="C673" i="45"/>
  <c r="C672" i="45"/>
  <c r="C671" i="45"/>
  <c r="C670" i="45"/>
  <c r="C669" i="45"/>
  <c r="C668" i="45"/>
  <c r="C667" i="45"/>
  <c r="C666" i="45"/>
  <c r="C665" i="45"/>
  <c r="C664" i="45"/>
  <c r="C663" i="45"/>
  <c r="C662" i="45"/>
  <c r="C661" i="45"/>
  <c r="C660" i="45"/>
  <c r="C659" i="45"/>
  <c r="C658" i="45"/>
  <c r="C657" i="45"/>
  <c r="C656" i="45"/>
  <c r="C655" i="45"/>
  <c r="C654" i="45"/>
  <c r="C653" i="45"/>
  <c r="C652" i="45"/>
  <c r="C651" i="45"/>
  <c r="C650" i="45"/>
  <c r="C649" i="45"/>
  <c r="C648" i="45"/>
  <c r="C647" i="45"/>
  <c r="C646" i="45"/>
  <c r="C645" i="45"/>
  <c r="C644" i="45"/>
  <c r="C643" i="45"/>
  <c r="C642" i="45"/>
  <c r="C641" i="45"/>
  <c r="C640" i="45"/>
  <c r="C639" i="45"/>
  <c r="C638" i="45"/>
  <c r="C637" i="45"/>
  <c r="C636" i="45"/>
  <c r="C635" i="45"/>
  <c r="C634" i="45"/>
  <c r="C633" i="45"/>
  <c r="C632" i="45"/>
  <c r="C631" i="45"/>
  <c r="C630" i="45"/>
  <c r="C629" i="45"/>
  <c r="C628" i="45"/>
  <c r="C627" i="45"/>
  <c r="C626" i="45"/>
  <c r="C625" i="45"/>
  <c r="C624" i="45"/>
  <c r="C623" i="45"/>
  <c r="C622" i="45"/>
  <c r="C621" i="45"/>
  <c r="C620" i="45"/>
  <c r="C619" i="45"/>
  <c r="C618" i="45"/>
  <c r="C617" i="45"/>
  <c r="C616" i="45"/>
  <c r="C615" i="45"/>
  <c r="C614" i="45"/>
  <c r="C613" i="45"/>
  <c r="C612" i="45"/>
  <c r="C611" i="45"/>
  <c r="C610" i="45"/>
  <c r="C609" i="45"/>
  <c r="C608" i="45"/>
  <c r="C607" i="45"/>
  <c r="C606" i="45"/>
  <c r="C605" i="45"/>
  <c r="C604" i="45"/>
  <c r="C603" i="45"/>
  <c r="C602" i="45"/>
  <c r="C601" i="45"/>
  <c r="C600" i="45"/>
  <c r="C599" i="45"/>
  <c r="C598" i="45"/>
  <c r="C597" i="45"/>
  <c r="C596" i="45"/>
  <c r="C595" i="45"/>
  <c r="C594" i="45"/>
  <c r="C593" i="45"/>
  <c r="C592" i="45"/>
  <c r="C591" i="45"/>
  <c r="C590" i="45"/>
  <c r="C589" i="45"/>
  <c r="C588" i="45"/>
  <c r="C587" i="45"/>
  <c r="C586" i="45"/>
  <c r="C585" i="45"/>
  <c r="C584" i="45"/>
  <c r="C583" i="45"/>
  <c r="C582" i="45"/>
  <c r="C581" i="45"/>
  <c r="C580" i="45"/>
  <c r="C579" i="45"/>
  <c r="C578" i="45"/>
  <c r="C577" i="45"/>
  <c r="C576" i="45"/>
  <c r="C575" i="45"/>
  <c r="C574" i="45"/>
  <c r="C573" i="45"/>
  <c r="C572" i="45"/>
  <c r="C571" i="45"/>
  <c r="C570" i="45"/>
  <c r="C569" i="45"/>
  <c r="C568" i="45"/>
  <c r="C567" i="45"/>
  <c r="C566" i="45"/>
  <c r="C565" i="45"/>
  <c r="C564" i="45"/>
  <c r="C563" i="45"/>
  <c r="C562" i="45"/>
  <c r="C561" i="45"/>
  <c r="C560" i="45"/>
  <c r="C559" i="45"/>
  <c r="C558" i="45"/>
  <c r="C557" i="45"/>
  <c r="C556" i="45"/>
  <c r="C555" i="45"/>
  <c r="C554" i="45"/>
  <c r="C553" i="45"/>
  <c r="C552" i="45"/>
  <c r="C551" i="45"/>
  <c r="C550" i="45"/>
  <c r="C549" i="45"/>
  <c r="C548" i="45"/>
  <c r="C547" i="45"/>
  <c r="C546" i="45"/>
  <c r="C545" i="45"/>
  <c r="C544" i="45"/>
  <c r="C543" i="45"/>
  <c r="C542" i="45"/>
  <c r="C541" i="45"/>
  <c r="C540" i="45"/>
  <c r="C539" i="45"/>
  <c r="C538" i="45"/>
  <c r="C537" i="45"/>
  <c r="C536" i="45"/>
  <c r="C535" i="45"/>
  <c r="C534" i="45"/>
  <c r="C533" i="45"/>
  <c r="C532" i="45"/>
  <c r="C531" i="45"/>
  <c r="C530" i="45"/>
  <c r="C529" i="45"/>
  <c r="C528" i="45"/>
  <c r="C527" i="45"/>
  <c r="C526" i="45"/>
  <c r="C525" i="45"/>
  <c r="C524" i="45"/>
  <c r="C523" i="45"/>
  <c r="C522" i="45"/>
  <c r="C521" i="45"/>
  <c r="C520" i="45"/>
  <c r="C519" i="45"/>
  <c r="C518" i="45"/>
  <c r="C517" i="45"/>
  <c r="C516" i="45"/>
  <c r="C515" i="45"/>
  <c r="C514" i="45"/>
  <c r="C513" i="45"/>
  <c r="C512" i="45"/>
  <c r="C511" i="45"/>
  <c r="C510" i="45"/>
  <c r="C509" i="45"/>
  <c r="C508" i="45"/>
  <c r="C507" i="45"/>
  <c r="C506" i="45"/>
  <c r="C505" i="45"/>
  <c r="C504" i="45"/>
  <c r="C503" i="45"/>
  <c r="C502" i="45"/>
  <c r="C501" i="45"/>
  <c r="C500" i="45"/>
  <c r="C499" i="45"/>
  <c r="C498" i="45"/>
  <c r="C497" i="45"/>
  <c r="C496" i="45"/>
  <c r="C495" i="45"/>
  <c r="C494" i="45"/>
  <c r="C493" i="45"/>
  <c r="C492" i="45"/>
  <c r="C491" i="45"/>
  <c r="C490" i="45"/>
  <c r="C489" i="45"/>
  <c r="C488" i="45"/>
  <c r="C487" i="45"/>
  <c r="C486" i="45"/>
  <c r="C485" i="45"/>
  <c r="C484" i="45"/>
  <c r="C483" i="45"/>
  <c r="C482" i="45"/>
  <c r="C481" i="45"/>
  <c r="C480" i="45"/>
  <c r="C479" i="45"/>
  <c r="C478" i="45"/>
  <c r="C477" i="45"/>
  <c r="C476" i="45"/>
  <c r="C475" i="45"/>
  <c r="C474" i="45"/>
  <c r="C473" i="45"/>
  <c r="C472" i="45"/>
  <c r="C471" i="45"/>
  <c r="C470" i="45"/>
  <c r="C469" i="45"/>
  <c r="C468" i="45"/>
  <c r="C467" i="45"/>
  <c r="C466" i="45"/>
  <c r="C465" i="45"/>
  <c r="C464" i="45"/>
  <c r="C463" i="45"/>
  <c r="C462" i="45"/>
  <c r="C461" i="45"/>
  <c r="C460" i="45"/>
  <c r="C459" i="45"/>
  <c r="C458" i="45"/>
  <c r="C457" i="45"/>
  <c r="C456" i="45"/>
  <c r="C455" i="45"/>
  <c r="C454" i="45"/>
  <c r="C453" i="45"/>
  <c r="C452" i="45"/>
  <c r="C451" i="45"/>
  <c r="C450" i="45"/>
  <c r="C449" i="45"/>
  <c r="C448" i="45"/>
  <c r="C447" i="45"/>
  <c r="C446" i="45"/>
  <c r="C445" i="45"/>
  <c r="C444" i="45"/>
  <c r="C443" i="45"/>
  <c r="C442" i="45"/>
  <c r="C441" i="45"/>
  <c r="C440" i="45"/>
  <c r="C439" i="45"/>
  <c r="C438" i="45"/>
  <c r="C437" i="45"/>
  <c r="C436" i="45"/>
  <c r="C435" i="45"/>
  <c r="C434" i="45"/>
  <c r="C433" i="45"/>
  <c r="C432" i="45"/>
  <c r="C431" i="45"/>
  <c r="C430" i="45"/>
  <c r="C429" i="45"/>
  <c r="C428" i="45"/>
  <c r="C427" i="45"/>
  <c r="C426" i="45"/>
  <c r="C425" i="45"/>
  <c r="C424" i="45"/>
  <c r="C423" i="45"/>
  <c r="C422" i="45"/>
  <c r="C421" i="45"/>
  <c r="C420" i="45"/>
  <c r="C419" i="45"/>
  <c r="C418" i="45"/>
  <c r="C417" i="45"/>
  <c r="C416" i="45"/>
  <c r="C415" i="45"/>
  <c r="C414" i="45"/>
  <c r="C413" i="45"/>
  <c r="C412" i="45"/>
  <c r="C411" i="45"/>
  <c r="C410" i="45"/>
  <c r="C409" i="45"/>
  <c r="C408" i="45"/>
  <c r="C407" i="45"/>
  <c r="C406" i="45"/>
  <c r="C405" i="45"/>
  <c r="C404" i="45"/>
  <c r="C403" i="45"/>
  <c r="C402" i="45"/>
  <c r="C401" i="45"/>
  <c r="C400" i="45"/>
  <c r="C399" i="45"/>
  <c r="C398" i="45"/>
  <c r="C397" i="45"/>
  <c r="C396" i="45"/>
  <c r="C395" i="45"/>
  <c r="C394" i="45"/>
  <c r="C393" i="45"/>
  <c r="C392" i="45"/>
  <c r="C391" i="45"/>
  <c r="C390" i="45"/>
  <c r="C389" i="45"/>
  <c r="C388" i="45"/>
  <c r="C387" i="45"/>
  <c r="C386" i="45"/>
  <c r="C385" i="45"/>
  <c r="C384" i="45"/>
  <c r="C383" i="45"/>
  <c r="C382" i="45"/>
  <c r="C381" i="45"/>
  <c r="C380" i="45"/>
  <c r="C379" i="45"/>
  <c r="C378" i="45"/>
  <c r="C377" i="45"/>
  <c r="C376" i="45"/>
  <c r="C375" i="45"/>
  <c r="C374" i="45"/>
  <c r="C373" i="45"/>
  <c r="C372" i="45"/>
  <c r="C371" i="45"/>
  <c r="C370" i="45"/>
  <c r="C369" i="45"/>
  <c r="C368" i="45"/>
  <c r="C367" i="45"/>
  <c r="C366" i="45"/>
  <c r="C365" i="45"/>
  <c r="C364" i="45"/>
  <c r="C363" i="45"/>
  <c r="C362" i="45"/>
  <c r="C361" i="45"/>
  <c r="C360" i="45"/>
  <c r="C359" i="45"/>
  <c r="C358" i="45"/>
  <c r="C357" i="45"/>
  <c r="C356" i="45"/>
  <c r="C355" i="45"/>
  <c r="C354" i="45"/>
  <c r="C353" i="45"/>
  <c r="C352" i="45"/>
  <c r="C351" i="45"/>
  <c r="C350" i="45"/>
  <c r="C349" i="45"/>
  <c r="C348" i="45"/>
  <c r="C347" i="45"/>
  <c r="C346" i="45"/>
  <c r="C345" i="45"/>
  <c r="C344" i="45"/>
  <c r="C343" i="45"/>
  <c r="C342" i="45"/>
  <c r="C341" i="45"/>
  <c r="C340" i="45"/>
  <c r="C339" i="45"/>
  <c r="C338" i="45"/>
  <c r="C337" i="45"/>
  <c r="C336" i="45"/>
  <c r="C335" i="45"/>
  <c r="C334" i="45"/>
  <c r="C333" i="45"/>
  <c r="C332" i="45"/>
  <c r="C331" i="45"/>
  <c r="C330" i="45"/>
  <c r="C329" i="45"/>
  <c r="C328" i="45"/>
  <c r="C327" i="45"/>
  <c r="C326" i="45"/>
  <c r="C325" i="45"/>
  <c r="C324" i="45"/>
  <c r="C323" i="45"/>
  <c r="C322" i="45"/>
  <c r="C321" i="45"/>
  <c r="C320" i="45"/>
  <c r="C319" i="45"/>
  <c r="C318" i="45"/>
  <c r="C317" i="45"/>
  <c r="C316" i="45"/>
  <c r="C315" i="45"/>
  <c r="C314" i="45"/>
  <c r="C313" i="45"/>
  <c r="C312" i="45"/>
  <c r="C311" i="45"/>
  <c r="C310" i="45"/>
  <c r="C309" i="45"/>
  <c r="C308" i="45"/>
  <c r="C307" i="45"/>
  <c r="C306" i="45"/>
  <c r="C305" i="45"/>
  <c r="C304" i="45"/>
  <c r="C303" i="45"/>
  <c r="C302" i="45"/>
  <c r="C301" i="45"/>
  <c r="C300" i="45"/>
  <c r="C299" i="45"/>
  <c r="C298" i="45"/>
  <c r="C297" i="45"/>
  <c r="C296" i="45"/>
  <c r="C295" i="45"/>
  <c r="C294" i="45"/>
  <c r="C293" i="45"/>
  <c r="C292" i="45"/>
  <c r="C291" i="45"/>
  <c r="C290" i="45"/>
  <c r="C289" i="45"/>
  <c r="C288" i="45"/>
  <c r="C287" i="45"/>
  <c r="C286" i="45"/>
  <c r="C285" i="45"/>
  <c r="C284" i="45"/>
  <c r="C283" i="45"/>
  <c r="C282" i="45"/>
  <c r="C281" i="45"/>
  <c r="C280" i="45"/>
  <c r="C279" i="45"/>
  <c r="C278" i="45"/>
  <c r="C277" i="45"/>
  <c r="C276" i="45"/>
  <c r="C275" i="45"/>
  <c r="C274" i="45"/>
  <c r="C273" i="45"/>
  <c r="C272" i="45"/>
  <c r="C271" i="45"/>
  <c r="C270" i="45"/>
  <c r="C269" i="45"/>
  <c r="C268" i="45"/>
  <c r="C267" i="45"/>
  <c r="C266" i="45"/>
  <c r="C265" i="45"/>
  <c r="C264" i="45"/>
  <c r="C263" i="45"/>
  <c r="C262" i="45"/>
  <c r="C261" i="45"/>
  <c r="C260" i="45"/>
  <c r="C259" i="45"/>
  <c r="C258" i="45"/>
  <c r="C257" i="45"/>
  <c r="C256" i="45"/>
  <c r="C255" i="45"/>
  <c r="C254" i="45"/>
  <c r="C253" i="45"/>
  <c r="C252" i="45"/>
  <c r="C251" i="45"/>
  <c r="C250" i="45"/>
  <c r="C249" i="45"/>
  <c r="C248" i="45"/>
  <c r="C247" i="45"/>
  <c r="C246" i="45"/>
  <c r="C245" i="45"/>
  <c r="C244" i="45"/>
  <c r="C243" i="45"/>
  <c r="C242" i="45"/>
  <c r="C241" i="45"/>
  <c r="C240" i="45"/>
  <c r="C239" i="45"/>
  <c r="C238" i="45"/>
  <c r="C237" i="45"/>
  <c r="C236" i="45"/>
  <c r="C235" i="45"/>
  <c r="C234" i="45"/>
  <c r="C233" i="45"/>
  <c r="C232" i="45"/>
  <c r="C231" i="45"/>
  <c r="C230" i="45"/>
  <c r="C229" i="45"/>
  <c r="C228" i="45"/>
  <c r="C227" i="45"/>
  <c r="C226" i="45"/>
  <c r="C225" i="45"/>
  <c r="C224" i="45"/>
  <c r="C223" i="45"/>
  <c r="C222" i="45"/>
  <c r="C221" i="45"/>
  <c r="C220" i="45"/>
  <c r="C219" i="45"/>
  <c r="C218" i="45"/>
  <c r="C217" i="45"/>
  <c r="C216" i="45"/>
  <c r="C215" i="45"/>
  <c r="C214" i="45"/>
  <c r="C213" i="45"/>
  <c r="C212" i="45"/>
  <c r="C211" i="45"/>
  <c r="C210" i="45"/>
  <c r="C209" i="45"/>
  <c r="C208" i="45"/>
  <c r="C207" i="45"/>
  <c r="C206" i="45"/>
  <c r="C205" i="45"/>
  <c r="C204" i="45"/>
  <c r="C203" i="45"/>
  <c r="C202" i="45"/>
  <c r="C201" i="45"/>
  <c r="C200" i="45"/>
  <c r="C199" i="45"/>
  <c r="C198" i="45"/>
  <c r="C197" i="45"/>
  <c r="C196" i="45"/>
  <c r="C195" i="45"/>
  <c r="C194" i="45"/>
  <c r="C193" i="45"/>
  <c r="C192" i="45"/>
  <c r="C191" i="45"/>
  <c r="C190" i="45"/>
  <c r="C189" i="45"/>
  <c r="C188" i="45"/>
  <c r="C187" i="45"/>
  <c r="C186" i="45"/>
  <c r="C185" i="45"/>
  <c r="C184" i="45"/>
  <c r="C183" i="45"/>
  <c r="C182" i="45"/>
  <c r="C181" i="45"/>
  <c r="C180" i="45"/>
  <c r="C179" i="45"/>
  <c r="C178" i="45"/>
  <c r="C177" i="45"/>
  <c r="C176" i="45"/>
  <c r="C175" i="45"/>
  <c r="C174" i="45"/>
  <c r="C173" i="45"/>
  <c r="C172" i="45"/>
  <c r="C171" i="45"/>
  <c r="C170" i="45"/>
  <c r="C169" i="45"/>
  <c r="C168" i="45"/>
  <c r="C167" i="45"/>
  <c r="C166" i="45"/>
  <c r="C165" i="45"/>
  <c r="C164" i="45"/>
  <c r="C163" i="45"/>
  <c r="C162" i="45"/>
  <c r="C161" i="45"/>
  <c r="C160" i="45"/>
  <c r="C159" i="45"/>
  <c r="C158" i="45"/>
  <c r="C157" i="45"/>
  <c r="C156" i="45"/>
  <c r="C155" i="45"/>
  <c r="C154" i="45"/>
  <c r="C153" i="45"/>
  <c r="C152" i="45"/>
  <c r="C151" i="45"/>
  <c r="C150" i="45"/>
  <c r="C149" i="45"/>
  <c r="C148" i="45"/>
  <c r="C147" i="45"/>
  <c r="C146" i="45"/>
  <c r="C145" i="45"/>
  <c r="C144" i="45"/>
  <c r="C143" i="45"/>
  <c r="C142" i="45"/>
  <c r="C141" i="45"/>
  <c r="C140" i="45"/>
  <c r="C139" i="45"/>
  <c r="C138" i="45"/>
  <c r="C137" i="45"/>
  <c r="C136" i="45"/>
  <c r="C135" i="45"/>
  <c r="C134" i="45"/>
  <c r="C133" i="45"/>
  <c r="C132" i="45"/>
  <c r="C131" i="45"/>
  <c r="C130" i="45"/>
  <c r="C129" i="45"/>
  <c r="C128" i="45"/>
  <c r="C127" i="45"/>
  <c r="C126" i="45"/>
  <c r="C125" i="45"/>
  <c r="C124" i="45"/>
  <c r="C123" i="45"/>
  <c r="C122" i="45"/>
  <c r="C121" i="45"/>
  <c r="C120" i="45"/>
  <c r="C119" i="45"/>
  <c r="C118" i="45"/>
  <c r="C117" i="45"/>
  <c r="C116" i="45"/>
  <c r="C115" i="45"/>
  <c r="C114" i="45"/>
  <c r="C113" i="45"/>
  <c r="C112" i="45"/>
  <c r="C111" i="45"/>
  <c r="C110" i="45"/>
  <c r="C109" i="45"/>
  <c r="C108" i="45"/>
  <c r="C107" i="45"/>
  <c r="C106" i="45"/>
  <c r="C105" i="45"/>
  <c r="C104" i="45"/>
  <c r="C103" i="45"/>
  <c r="C102" i="45"/>
  <c r="C101" i="45"/>
  <c r="C100" i="45"/>
  <c r="C99" i="45"/>
  <c r="C98" i="45"/>
  <c r="C97" i="45"/>
  <c r="C96" i="45"/>
  <c r="C95" i="45"/>
  <c r="C94" i="45"/>
  <c r="C93" i="45"/>
  <c r="C92" i="45"/>
  <c r="C91" i="45"/>
  <c r="C90" i="45"/>
  <c r="C89" i="45"/>
  <c r="C88" i="45"/>
  <c r="C87" i="45"/>
  <c r="C86" i="45"/>
  <c r="C85" i="45"/>
  <c r="C84" i="45"/>
  <c r="C83" i="45"/>
  <c r="C82" i="45"/>
  <c r="C81" i="45"/>
  <c r="C80" i="45"/>
  <c r="C79" i="45"/>
  <c r="C78" i="45"/>
  <c r="C77" i="45"/>
  <c r="C76" i="45"/>
  <c r="C75" i="45"/>
  <c r="C74" i="45"/>
  <c r="C73" i="45"/>
  <c r="C72" i="45"/>
  <c r="C71" i="45"/>
  <c r="C70" i="45"/>
  <c r="C69" i="45"/>
  <c r="C68" i="45"/>
  <c r="C67" i="45"/>
  <c r="C66" i="45"/>
  <c r="C65" i="45"/>
  <c r="C64" i="45"/>
  <c r="C63" i="45"/>
  <c r="C62" i="45"/>
  <c r="C61" i="45"/>
  <c r="C60" i="45"/>
  <c r="C59" i="45"/>
  <c r="C58" i="45"/>
  <c r="C57" i="45"/>
  <c r="C56" i="45"/>
  <c r="C55" i="45"/>
  <c r="C54" i="45"/>
  <c r="C53" i="45"/>
  <c r="C52" i="45"/>
  <c r="C51" i="45"/>
  <c r="C50" i="45"/>
  <c r="C49" i="45"/>
  <c r="C48" i="45"/>
  <c r="C47" i="45"/>
  <c r="C46" i="45"/>
  <c r="C45" i="45"/>
  <c r="C44" i="45"/>
  <c r="C43" i="45"/>
  <c r="C42" i="45"/>
  <c r="C41" i="45"/>
  <c r="C40" i="45"/>
  <c r="C39" i="45"/>
  <c r="C38" i="45"/>
  <c r="C37" i="45"/>
  <c r="C36" i="45"/>
  <c r="C35" i="45"/>
  <c r="C34" i="45"/>
  <c r="C33" i="45"/>
  <c r="C32" i="45"/>
  <c r="C31" i="45"/>
  <c r="C30" i="45"/>
  <c r="C29" i="45"/>
  <c r="C28" i="45"/>
  <c r="C27" i="45"/>
  <c r="C26" i="45"/>
  <c r="C25" i="45"/>
  <c r="C24" i="45"/>
  <c r="C23" i="45"/>
  <c r="C22" i="45"/>
  <c r="C21" i="45"/>
  <c r="C20" i="45"/>
  <c r="C19" i="45"/>
  <c r="C18" i="45"/>
  <c r="C17" i="45"/>
  <c r="C16" i="45"/>
  <c r="C15" i="45"/>
  <c r="C14" i="45"/>
  <c r="C13" i="45"/>
  <c r="C12" i="45"/>
  <c r="C11" i="45"/>
  <c r="C10" i="45"/>
  <c r="C9" i="45"/>
  <c r="V1004" i="27" l="1"/>
  <c r="V1003" i="27"/>
  <c r="V1002" i="27"/>
  <c r="V1001" i="27"/>
  <c r="V1000" i="27"/>
  <c r="V999" i="27"/>
  <c r="W999" i="27" s="1"/>
  <c r="V998" i="27"/>
  <c r="V997" i="27"/>
  <c r="V996" i="27"/>
  <c r="V995" i="27"/>
  <c r="V994" i="27"/>
  <c r="V993" i="27"/>
  <c r="V992" i="27"/>
  <c r="V991" i="27"/>
  <c r="V990" i="27"/>
  <c r="V989" i="27"/>
  <c r="V988" i="27"/>
  <c r="V987" i="27"/>
  <c r="V986" i="27"/>
  <c r="V985" i="27"/>
  <c r="V984" i="27"/>
  <c r="V983" i="27"/>
  <c r="W983" i="27" s="1"/>
  <c r="V982" i="27"/>
  <c r="V981" i="27"/>
  <c r="V980" i="27"/>
  <c r="V979" i="27"/>
  <c r="V978" i="27"/>
  <c r="W978" i="27" s="1"/>
  <c r="V977" i="27"/>
  <c r="V976" i="27"/>
  <c r="W976" i="27" s="1"/>
  <c r="V975" i="27"/>
  <c r="V974" i="27"/>
  <c r="V973" i="27"/>
  <c r="V972" i="27"/>
  <c r="V971" i="27"/>
  <c r="V970" i="27"/>
  <c r="V969" i="27"/>
  <c r="V968" i="27"/>
  <c r="V967" i="27"/>
  <c r="V966" i="27"/>
  <c r="V965" i="27"/>
  <c r="V964" i="27"/>
  <c r="V963" i="27"/>
  <c r="V962" i="27"/>
  <c r="V961" i="27"/>
  <c r="V960" i="27"/>
  <c r="V959" i="27"/>
  <c r="V958" i="27"/>
  <c r="W958" i="27" s="1"/>
  <c r="V957" i="27"/>
  <c r="V956" i="27"/>
  <c r="V955" i="27"/>
  <c r="V954" i="27"/>
  <c r="W954" i="27" s="1"/>
  <c r="V953" i="27"/>
  <c r="V952" i="27"/>
  <c r="W952" i="27" s="1"/>
  <c r="V951" i="27"/>
  <c r="V950" i="27"/>
  <c r="V949" i="27"/>
  <c r="V948" i="27"/>
  <c r="V947" i="27"/>
  <c r="V946" i="27"/>
  <c r="V945" i="27"/>
  <c r="V944" i="27"/>
  <c r="V943" i="27"/>
  <c r="V942" i="27"/>
  <c r="W942" i="27" s="1"/>
  <c r="V941" i="27"/>
  <c r="V940" i="27"/>
  <c r="V939" i="27"/>
  <c r="V938" i="27"/>
  <c r="W938" i="27" s="1"/>
  <c r="V937" i="27"/>
  <c r="V936" i="27"/>
  <c r="W936" i="27" s="1"/>
  <c r="V935" i="27"/>
  <c r="V934" i="27"/>
  <c r="W934" i="27" s="1"/>
  <c r="V933" i="27"/>
  <c r="V932" i="27"/>
  <c r="V931" i="27"/>
  <c r="V930" i="27"/>
  <c r="W930" i="27" s="1"/>
  <c r="V929" i="27"/>
  <c r="V928" i="27"/>
  <c r="W928" i="27" s="1"/>
  <c r="V927" i="27"/>
  <c r="V926" i="27"/>
  <c r="V925" i="27"/>
  <c r="V924" i="27"/>
  <c r="V923" i="27"/>
  <c r="V922" i="27"/>
  <c r="V921" i="27"/>
  <c r="V920" i="27"/>
  <c r="W920" i="27" s="1"/>
  <c r="V919" i="27"/>
  <c r="V918" i="27"/>
  <c r="V917" i="27"/>
  <c r="V916" i="27"/>
  <c r="V915" i="27"/>
  <c r="V914" i="27"/>
  <c r="V913" i="27"/>
  <c r="V912" i="27"/>
  <c r="V911" i="27"/>
  <c r="V910" i="27"/>
  <c r="V909" i="27"/>
  <c r="V908" i="27"/>
  <c r="W908" i="27" s="1"/>
  <c r="V907" i="27"/>
  <c r="V906" i="27"/>
  <c r="V905" i="27"/>
  <c r="V904" i="27"/>
  <c r="W904" i="27" s="1"/>
  <c r="V903" i="27"/>
  <c r="W903" i="27" s="1"/>
  <c r="V902" i="27"/>
  <c r="V901" i="27"/>
  <c r="V900" i="27"/>
  <c r="V899" i="27"/>
  <c r="V898" i="27"/>
  <c r="V897" i="27"/>
  <c r="V896" i="27"/>
  <c r="V895" i="27"/>
  <c r="V894" i="27"/>
  <c r="V893" i="27"/>
  <c r="V892" i="27"/>
  <c r="V891" i="27"/>
  <c r="V890" i="27"/>
  <c r="V889" i="27"/>
  <c r="V888" i="27"/>
  <c r="V887" i="27"/>
  <c r="V886" i="27"/>
  <c r="V885" i="27"/>
  <c r="V884" i="27"/>
  <c r="V883" i="27"/>
  <c r="V882" i="27"/>
  <c r="V881" i="27"/>
  <c r="V880" i="27"/>
  <c r="V879" i="27"/>
  <c r="V878" i="27"/>
  <c r="V877" i="27"/>
  <c r="V876" i="27"/>
  <c r="V875" i="27"/>
  <c r="V874" i="27"/>
  <c r="V873" i="27"/>
  <c r="V872" i="27"/>
  <c r="V871" i="27"/>
  <c r="V870" i="27"/>
  <c r="V869" i="27"/>
  <c r="V868" i="27"/>
  <c r="V867" i="27"/>
  <c r="V866" i="27"/>
  <c r="V865" i="27"/>
  <c r="V864" i="27"/>
  <c r="V863" i="27"/>
  <c r="V862" i="27"/>
  <c r="V861" i="27"/>
  <c r="V860" i="27"/>
  <c r="V859" i="27"/>
  <c r="V858" i="27"/>
  <c r="V857" i="27"/>
  <c r="V856" i="27"/>
  <c r="V855" i="27"/>
  <c r="V854" i="27"/>
  <c r="V853" i="27"/>
  <c r="V852" i="27"/>
  <c r="V851" i="27"/>
  <c r="V850" i="27"/>
  <c r="V849" i="27"/>
  <c r="V848" i="27"/>
  <c r="V847" i="27"/>
  <c r="V846" i="27"/>
  <c r="V845" i="27"/>
  <c r="V844" i="27"/>
  <c r="V843" i="27"/>
  <c r="V842" i="27"/>
  <c r="V841" i="27"/>
  <c r="V840" i="27"/>
  <c r="V839" i="27"/>
  <c r="W839" i="27" s="1"/>
  <c r="V838" i="27"/>
  <c r="V837" i="27"/>
  <c r="W837" i="27" s="1"/>
  <c r="V836" i="27"/>
  <c r="V835" i="27"/>
  <c r="V834" i="27"/>
  <c r="V833" i="27"/>
  <c r="V832" i="27"/>
  <c r="V831" i="27"/>
  <c r="W831" i="27" s="1"/>
  <c r="V830" i="27"/>
  <c r="V829" i="27"/>
  <c r="W829" i="27" s="1"/>
  <c r="V828" i="27"/>
  <c r="V827" i="27"/>
  <c r="V826" i="27"/>
  <c r="V825" i="27"/>
  <c r="V824" i="27"/>
  <c r="V823" i="27"/>
  <c r="W823" i="27" s="1"/>
  <c r="V822" i="27"/>
  <c r="V821" i="27"/>
  <c r="V820" i="27"/>
  <c r="V819" i="27"/>
  <c r="V818" i="27"/>
  <c r="V817" i="27"/>
  <c r="V816" i="27"/>
  <c r="V815" i="27"/>
  <c r="W815" i="27" s="1"/>
  <c r="V814" i="27"/>
  <c r="V813" i="27"/>
  <c r="V812" i="27"/>
  <c r="V811" i="27"/>
  <c r="V810" i="27"/>
  <c r="V809" i="27"/>
  <c r="V808" i="27"/>
  <c r="V807" i="27"/>
  <c r="W807" i="27" s="1"/>
  <c r="V806" i="27"/>
  <c r="V805" i="27"/>
  <c r="W805" i="27" s="1"/>
  <c r="V804" i="27"/>
  <c r="V803" i="27"/>
  <c r="V802" i="27"/>
  <c r="V801" i="27"/>
  <c r="V800" i="27"/>
  <c r="V799" i="27"/>
  <c r="W799" i="27" s="1"/>
  <c r="V798" i="27"/>
  <c r="V797" i="27"/>
  <c r="W797" i="27" s="1"/>
  <c r="V796" i="27"/>
  <c r="V795" i="27"/>
  <c r="V794" i="27"/>
  <c r="V793" i="27"/>
  <c r="V792" i="27"/>
  <c r="V791" i="27"/>
  <c r="V790" i="27"/>
  <c r="V789" i="27"/>
  <c r="V788" i="27"/>
  <c r="V787" i="27"/>
  <c r="V786" i="27"/>
  <c r="V785" i="27"/>
  <c r="V784" i="27"/>
  <c r="V783" i="27"/>
  <c r="V782" i="27"/>
  <c r="V781" i="27"/>
  <c r="V780" i="27"/>
  <c r="V779" i="27"/>
  <c r="V778" i="27"/>
  <c r="V777" i="27"/>
  <c r="V776" i="27"/>
  <c r="V775" i="27"/>
  <c r="W775" i="27" s="1"/>
  <c r="V774" i="27"/>
  <c r="V773" i="27"/>
  <c r="W773" i="27" s="1"/>
  <c r="V772" i="27"/>
  <c r="V771" i="27"/>
  <c r="V770" i="27"/>
  <c r="V769" i="27"/>
  <c r="V768" i="27"/>
  <c r="V767" i="27"/>
  <c r="W767" i="27" s="1"/>
  <c r="V766" i="27"/>
  <c r="V765" i="27"/>
  <c r="W765" i="27" s="1"/>
  <c r="V764" i="27"/>
  <c r="V763" i="27"/>
  <c r="V762" i="27"/>
  <c r="V761" i="27"/>
  <c r="V760" i="27"/>
  <c r="V759" i="27"/>
  <c r="W759" i="27" s="1"/>
  <c r="V758" i="27"/>
  <c r="V757" i="27"/>
  <c r="W757" i="27" s="1"/>
  <c r="V756" i="27"/>
  <c r="V755" i="27"/>
  <c r="V754" i="27"/>
  <c r="V753" i="27"/>
  <c r="V752" i="27"/>
  <c r="V751" i="27"/>
  <c r="V750" i="27"/>
  <c r="V749" i="27"/>
  <c r="W749" i="27" s="1"/>
  <c r="V748" i="27"/>
  <c r="V747" i="27"/>
  <c r="V746" i="27"/>
  <c r="V745" i="27"/>
  <c r="V744" i="27"/>
  <c r="V743" i="27"/>
  <c r="W743" i="27" s="1"/>
  <c r="V742" i="27"/>
  <c r="V741" i="27"/>
  <c r="W741" i="27" s="1"/>
  <c r="V740" i="27"/>
  <c r="V739" i="27"/>
  <c r="V738" i="27"/>
  <c r="V737" i="27"/>
  <c r="V736" i="27"/>
  <c r="V735" i="27"/>
  <c r="W735" i="27" s="1"/>
  <c r="V734" i="27"/>
  <c r="V733" i="27"/>
  <c r="W733" i="27" s="1"/>
  <c r="V732" i="27"/>
  <c r="V731" i="27"/>
  <c r="V730" i="27"/>
  <c r="V729" i="27"/>
  <c r="V728" i="27"/>
  <c r="V727" i="27"/>
  <c r="W727" i="27" s="1"/>
  <c r="V726" i="27"/>
  <c r="V725" i="27"/>
  <c r="V724" i="27"/>
  <c r="V723" i="27"/>
  <c r="V722" i="27"/>
  <c r="V721" i="27"/>
  <c r="V720" i="27"/>
  <c r="V719" i="27"/>
  <c r="V718" i="27"/>
  <c r="V717" i="27"/>
  <c r="V716" i="27"/>
  <c r="V715" i="27"/>
  <c r="V714" i="27"/>
  <c r="V713" i="27"/>
  <c r="V712" i="27"/>
  <c r="V711" i="27"/>
  <c r="W711" i="27" s="1"/>
  <c r="V710" i="27"/>
  <c r="V709" i="27"/>
  <c r="V708" i="27"/>
  <c r="V707" i="27"/>
  <c r="V706" i="27"/>
  <c r="V705" i="27"/>
  <c r="V704" i="27"/>
  <c r="V703" i="27"/>
  <c r="V702" i="27"/>
  <c r="V701" i="27"/>
  <c r="V700" i="27"/>
  <c r="V699" i="27"/>
  <c r="V698" i="27"/>
  <c r="V697" i="27"/>
  <c r="V696" i="27"/>
  <c r="V695" i="27"/>
  <c r="V694" i="27"/>
  <c r="V693" i="27"/>
  <c r="V692" i="27"/>
  <c r="V691" i="27"/>
  <c r="V690" i="27"/>
  <c r="V689" i="27"/>
  <c r="V688" i="27"/>
  <c r="V687" i="27"/>
  <c r="V686" i="27"/>
  <c r="V685" i="27"/>
  <c r="V684" i="27"/>
  <c r="V683" i="27"/>
  <c r="V682" i="27"/>
  <c r="V681" i="27"/>
  <c r="V680" i="27"/>
  <c r="V679" i="27"/>
  <c r="V678" i="27"/>
  <c r="V677" i="27"/>
  <c r="V676" i="27"/>
  <c r="V675" i="27"/>
  <c r="V674" i="27"/>
  <c r="V673" i="27"/>
  <c r="V672" i="27"/>
  <c r="V671" i="27"/>
  <c r="V670" i="27"/>
  <c r="V669" i="27"/>
  <c r="V668" i="27"/>
  <c r="V667" i="27"/>
  <c r="V666" i="27"/>
  <c r="V665" i="27"/>
  <c r="V664" i="27"/>
  <c r="V663" i="27"/>
  <c r="V662" i="27"/>
  <c r="V661" i="27"/>
  <c r="V660" i="27"/>
  <c r="V659" i="27"/>
  <c r="V658" i="27"/>
  <c r="V657" i="27"/>
  <c r="V656" i="27"/>
  <c r="V655" i="27"/>
  <c r="V654" i="27"/>
  <c r="V653" i="27"/>
  <c r="V652" i="27"/>
  <c r="V651" i="27"/>
  <c r="V650" i="27"/>
  <c r="V649" i="27"/>
  <c r="V648" i="27"/>
  <c r="V647" i="27"/>
  <c r="V646" i="27"/>
  <c r="V645" i="27"/>
  <c r="V644" i="27"/>
  <c r="V643" i="27"/>
  <c r="V642" i="27"/>
  <c r="V641" i="27"/>
  <c r="V640" i="27"/>
  <c r="V639" i="27"/>
  <c r="V638" i="27"/>
  <c r="V637" i="27"/>
  <c r="V636" i="27"/>
  <c r="V635" i="27"/>
  <c r="V634" i="27"/>
  <c r="V633" i="27"/>
  <c r="V632" i="27"/>
  <c r="V631" i="27"/>
  <c r="V630" i="27"/>
  <c r="V629" i="27"/>
  <c r="V628" i="27"/>
  <c r="V627" i="27"/>
  <c r="V626" i="27"/>
  <c r="V625" i="27"/>
  <c r="V624" i="27"/>
  <c r="V623" i="27"/>
  <c r="V622" i="27"/>
  <c r="V621" i="27"/>
  <c r="V620" i="27"/>
  <c r="V619" i="27"/>
  <c r="V618" i="27"/>
  <c r="V617" i="27"/>
  <c r="V616" i="27"/>
  <c r="V615" i="27"/>
  <c r="V614" i="27"/>
  <c r="V613" i="27"/>
  <c r="V612" i="27"/>
  <c r="V611" i="27"/>
  <c r="V610" i="27"/>
  <c r="V609" i="27"/>
  <c r="V608" i="27"/>
  <c r="V607" i="27"/>
  <c r="V606" i="27"/>
  <c r="V605" i="27"/>
  <c r="V604" i="27"/>
  <c r="V603" i="27"/>
  <c r="V602" i="27"/>
  <c r="V601" i="27"/>
  <c r="V600" i="27"/>
  <c r="V599" i="27"/>
  <c r="V598" i="27"/>
  <c r="V597" i="27"/>
  <c r="V596" i="27"/>
  <c r="V595" i="27"/>
  <c r="V594" i="27"/>
  <c r="V593" i="27"/>
  <c r="V592" i="27"/>
  <c r="V591" i="27"/>
  <c r="V590" i="27"/>
  <c r="V589" i="27"/>
  <c r="V588" i="27"/>
  <c r="V587" i="27"/>
  <c r="V586" i="27"/>
  <c r="V585" i="27"/>
  <c r="V584" i="27"/>
  <c r="V583" i="27"/>
  <c r="V582" i="27"/>
  <c r="V581" i="27"/>
  <c r="V580" i="27"/>
  <c r="V579" i="27"/>
  <c r="V578" i="27"/>
  <c r="V577" i="27"/>
  <c r="V576" i="27"/>
  <c r="V575" i="27"/>
  <c r="V574" i="27"/>
  <c r="V573" i="27"/>
  <c r="V572" i="27"/>
  <c r="V571" i="27"/>
  <c r="V570" i="27"/>
  <c r="V569" i="27"/>
  <c r="V568" i="27"/>
  <c r="V567" i="27"/>
  <c r="V566" i="27"/>
  <c r="V565" i="27"/>
  <c r="V564" i="27"/>
  <c r="V563" i="27"/>
  <c r="V562" i="27"/>
  <c r="V561" i="27"/>
  <c r="V560" i="27"/>
  <c r="V559" i="27"/>
  <c r="V558" i="27"/>
  <c r="V557" i="27"/>
  <c r="V556" i="27"/>
  <c r="V555" i="27"/>
  <c r="V554" i="27"/>
  <c r="V553" i="27"/>
  <c r="V552" i="27"/>
  <c r="V551" i="27"/>
  <c r="V550" i="27"/>
  <c r="V549" i="27"/>
  <c r="V548" i="27"/>
  <c r="V547" i="27"/>
  <c r="V546" i="27"/>
  <c r="V545" i="27"/>
  <c r="V544" i="27"/>
  <c r="V543" i="27"/>
  <c r="V542" i="27"/>
  <c r="V541" i="27"/>
  <c r="V540" i="27"/>
  <c r="V539" i="27"/>
  <c r="V538" i="27"/>
  <c r="V537" i="27"/>
  <c r="V536" i="27"/>
  <c r="V535" i="27"/>
  <c r="V534" i="27"/>
  <c r="V533" i="27"/>
  <c r="V532" i="27"/>
  <c r="V531" i="27"/>
  <c r="V530" i="27"/>
  <c r="V529" i="27"/>
  <c r="V528" i="27"/>
  <c r="V527" i="27"/>
  <c r="V526" i="27"/>
  <c r="V525" i="27"/>
  <c r="V524" i="27"/>
  <c r="V523" i="27"/>
  <c r="V522" i="27"/>
  <c r="V521" i="27"/>
  <c r="V520" i="27"/>
  <c r="V519" i="27"/>
  <c r="V518" i="27"/>
  <c r="V517" i="27"/>
  <c r="V516" i="27"/>
  <c r="V515" i="27"/>
  <c r="V514" i="27"/>
  <c r="V513" i="27"/>
  <c r="V512" i="27"/>
  <c r="V511" i="27"/>
  <c r="V510" i="27"/>
  <c r="V509" i="27"/>
  <c r="V508" i="27"/>
  <c r="V507" i="27"/>
  <c r="V506" i="27"/>
  <c r="V505" i="27"/>
  <c r="V504" i="27"/>
  <c r="V503" i="27"/>
  <c r="V502" i="27"/>
  <c r="V501" i="27"/>
  <c r="V500" i="27"/>
  <c r="V499" i="27"/>
  <c r="V498" i="27"/>
  <c r="V497" i="27"/>
  <c r="V496" i="27"/>
  <c r="V495" i="27"/>
  <c r="V494" i="27"/>
  <c r="V493" i="27"/>
  <c r="V492" i="27"/>
  <c r="V491" i="27"/>
  <c r="V490" i="27"/>
  <c r="V489" i="27"/>
  <c r="V488" i="27"/>
  <c r="V487" i="27"/>
  <c r="V486" i="27"/>
  <c r="V485" i="27"/>
  <c r="V484" i="27"/>
  <c r="V483" i="27"/>
  <c r="V482" i="27"/>
  <c r="V481" i="27"/>
  <c r="V480" i="27"/>
  <c r="V479" i="27"/>
  <c r="V478" i="27"/>
  <c r="V477" i="27"/>
  <c r="V476" i="27"/>
  <c r="V475" i="27"/>
  <c r="V474" i="27"/>
  <c r="V473" i="27"/>
  <c r="V472" i="27"/>
  <c r="V471" i="27"/>
  <c r="V470" i="27"/>
  <c r="V469" i="27"/>
  <c r="V468" i="27"/>
  <c r="V467" i="27"/>
  <c r="V466" i="27"/>
  <c r="V465" i="27"/>
  <c r="V464" i="27"/>
  <c r="V463" i="27"/>
  <c r="V462" i="27"/>
  <c r="V461" i="27"/>
  <c r="V460" i="27"/>
  <c r="V459" i="27"/>
  <c r="V458" i="27"/>
  <c r="V457" i="27"/>
  <c r="V456" i="27"/>
  <c r="V455" i="27"/>
  <c r="V454" i="27"/>
  <c r="V453" i="27"/>
  <c r="V452" i="27"/>
  <c r="V451" i="27"/>
  <c r="V450" i="27"/>
  <c r="V449" i="27"/>
  <c r="V448" i="27"/>
  <c r="V447" i="27"/>
  <c r="V446" i="27"/>
  <c r="V445" i="27"/>
  <c r="V444" i="27"/>
  <c r="V443" i="27"/>
  <c r="V442" i="27"/>
  <c r="V441" i="27"/>
  <c r="V440" i="27"/>
  <c r="V439" i="27"/>
  <c r="V438" i="27"/>
  <c r="V437" i="27"/>
  <c r="V436" i="27"/>
  <c r="V435" i="27"/>
  <c r="V434" i="27"/>
  <c r="V433" i="27"/>
  <c r="V432" i="27"/>
  <c r="V431" i="27"/>
  <c r="V430" i="27"/>
  <c r="V429" i="27"/>
  <c r="V428" i="27"/>
  <c r="V427" i="27"/>
  <c r="V426" i="27"/>
  <c r="V425" i="27"/>
  <c r="V424" i="27"/>
  <c r="V423" i="27"/>
  <c r="V422" i="27"/>
  <c r="V421" i="27"/>
  <c r="V420" i="27"/>
  <c r="V419" i="27"/>
  <c r="V418" i="27"/>
  <c r="V417" i="27"/>
  <c r="V416" i="27"/>
  <c r="V415" i="27"/>
  <c r="V414" i="27"/>
  <c r="V413" i="27"/>
  <c r="V412" i="27"/>
  <c r="V411" i="27"/>
  <c r="V410" i="27"/>
  <c r="V409" i="27"/>
  <c r="V408" i="27"/>
  <c r="V407" i="27"/>
  <c r="V406" i="27"/>
  <c r="V405" i="27"/>
  <c r="V404" i="27"/>
  <c r="V403" i="27"/>
  <c r="V402" i="27"/>
  <c r="V401" i="27"/>
  <c r="V400" i="27"/>
  <c r="V399" i="27"/>
  <c r="V398" i="27"/>
  <c r="V397" i="27"/>
  <c r="V396" i="27"/>
  <c r="V395" i="27"/>
  <c r="V394" i="27"/>
  <c r="V393" i="27"/>
  <c r="V392" i="27"/>
  <c r="V391" i="27"/>
  <c r="V390" i="27"/>
  <c r="V389" i="27"/>
  <c r="V388" i="27"/>
  <c r="V387" i="27"/>
  <c r="V386" i="27"/>
  <c r="V385" i="27"/>
  <c r="V384" i="27"/>
  <c r="V383" i="27"/>
  <c r="V382" i="27"/>
  <c r="V381" i="27"/>
  <c r="V380" i="27"/>
  <c r="V379" i="27"/>
  <c r="V378" i="27"/>
  <c r="V377" i="27"/>
  <c r="V376" i="27"/>
  <c r="V375" i="27"/>
  <c r="V374" i="27"/>
  <c r="V373" i="27"/>
  <c r="V372" i="27"/>
  <c r="V371" i="27"/>
  <c r="V370" i="27"/>
  <c r="V369" i="27"/>
  <c r="V368" i="27"/>
  <c r="V367" i="27"/>
  <c r="V366" i="27"/>
  <c r="V365" i="27"/>
  <c r="V364" i="27"/>
  <c r="V363" i="27"/>
  <c r="V362" i="27"/>
  <c r="V361" i="27"/>
  <c r="V360" i="27"/>
  <c r="V359" i="27"/>
  <c r="V358" i="27"/>
  <c r="V357" i="27"/>
  <c r="V356" i="27"/>
  <c r="V355" i="27"/>
  <c r="V354" i="27"/>
  <c r="V353" i="27"/>
  <c r="V352" i="27"/>
  <c r="V351" i="27"/>
  <c r="V350" i="27"/>
  <c r="V349" i="27"/>
  <c r="V348" i="27"/>
  <c r="V347" i="27"/>
  <c r="V346" i="27"/>
  <c r="V345" i="27"/>
  <c r="V344" i="27"/>
  <c r="V343" i="27"/>
  <c r="V342" i="27"/>
  <c r="V341" i="27"/>
  <c r="V340" i="27"/>
  <c r="V339" i="27"/>
  <c r="V338" i="27"/>
  <c r="V337" i="27"/>
  <c r="V336" i="27"/>
  <c r="V335" i="27"/>
  <c r="V334" i="27"/>
  <c r="V333" i="27"/>
  <c r="V332" i="27"/>
  <c r="V331" i="27"/>
  <c r="V330" i="27"/>
  <c r="V329" i="27"/>
  <c r="V328" i="27"/>
  <c r="V327" i="27"/>
  <c r="V326" i="27"/>
  <c r="V325" i="27"/>
  <c r="V324" i="27"/>
  <c r="V323" i="27"/>
  <c r="V322" i="27"/>
  <c r="V321" i="27"/>
  <c r="V320" i="27"/>
  <c r="V319" i="27"/>
  <c r="V318" i="27"/>
  <c r="V317" i="27"/>
  <c r="V316" i="27"/>
  <c r="V315" i="27"/>
  <c r="V314" i="27"/>
  <c r="V313" i="27"/>
  <c r="V312" i="27"/>
  <c r="V311" i="27"/>
  <c r="V310" i="27"/>
  <c r="V309" i="27"/>
  <c r="V308" i="27"/>
  <c r="V307" i="27"/>
  <c r="V306" i="27"/>
  <c r="V305" i="27"/>
  <c r="V304" i="27"/>
  <c r="V303" i="27"/>
  <c r="V302" i="27"/>
  <c r="V301" i="27"/>
  <c r="V300" i="27"/>
  <c r="V299" i="27"/>
  <c r="V298" i="27"/>
  <c r="V297" i="27"/>
  <c r="V296" i="27"/>
  <c r="V295" i="27"/>
  <c r="V294" i="27"/>
  <c r="V293" i="27"/>
  <c r="V292" i="27"/>
  <c r="V291" i="27"/>
  <c r="V290" i="27"/>
  <c r="V289" i="27"/>
  <c r="V288" i="27"/>
  <c r="V287" i="27"/>
  <c r="V286" i="27"/>
  <c r="V285" i="27"/>
  <c r="V284" i="27"/>
  <c r="V283" i="27"/>
  <c r="V282" i="27"/>
  <c r="V281" i="27"/>
  <c r="V280" i="27"/>
  <c r="V279" i="27"/>
  <c r="V278" i="27"/>
  <c r="V277" i="27"/>
  <c r="V276" i="27"/>
  <c r="V275" i="27"/>
  <c r="V274" i="27"/>
  <c r="V273" i="27"/>
  <c r="V272" i="27"/>
  <c r="V271" i="27"/>
  <c r="V270" i="27"/>
  <c r="V269" i="27"/>
  <c r="V268" i="27"/>
  <c r="V267" i="27"/>
  <c r="V266" i="27"/>
  <c r="V265" i="27"/>
  <c r="V264" i="27"/>
  <c r="V263" i="27"/>
  <c r="V262" i="27"/>
  <c r="V261" i="27"/>
  <c r="V260" i="27"/>
  <c r="V259" i="27"/>
  <c r="V258" i="27"/>
  <c r="V257" i="27"/>
  <c r="V256" i="27"/>
  <c r="V255" i="27"/>
  <c r="V254" i="27"/>
  <c r="V253" i="27"/>
  <c r="V252" i="27"/>
  <c r="V251" i="27"/>
  <c r="V250" i="27"/>
  <c r="V249" i="27"/>
  <c r="V248" i="27"/>
  <c r="V247" i="27"/>
  <c r="V246" i="27"/>
  <c r="V245" i="27"/>
  <c r="V244" i="27"/>
  <c r="V243" i="27"/>
  <c r="V242" i="27"/>
  <c r="V241" i="27"/>
  <c r="V240" i="27"/>
  <c r="V239" i="27"/>
  <c r="V238" i="27"/>
  <c r="V237" i="27"/>
  <c r="V236" i="27"/>
  <c r="V235" i="27"/>
  <c r="V234" i="27"/>
  <c r="V233" i="27"/>
  <c r="V232" i="27"/>
  <c r="V231" i="27"/>
  <c r="V230" i="27"/>
  <c r="V229" i="27"/>
  <c r="V228" i="27"/>
  <c r="V227" i="27"/>
  <c r="V226" i="27"/>
  <c r="V225" i="27"/>
  <c r="V224" i="27"/>
  <c r="V223" i="27"/>
  <c r="V222" i="27"/>
  <c r="V221" i="27"/>
  <c r="V220" i="27"/>
  <c r="V219" i="27"/>
  <c r="V218" i="27"/>
  <c r="V217" i="27"/>
  <c r="V216" i="27"/>
  <c r="V215" i="27"/>
  <c r="V214" i="27"/>
  <c r="V213" i="27"/>
  <c r="V212" i="27"/>
  <c r="V211" i="27"/>
  <c r="V210" i="27"/>
  <c r="V209" i="27"/>
  <c r="V208" i="27"/>
  <c r="V207" i="27"/>
  <c r="V206" i="27"/>
  <c r="V205" i="27"/>
  <c r="V204" i="27"/>
  <c r="V203" i="27"/>
  <c r="V202" i="27"/>
  <c r="V201" i="27"/>
  <c r="V200" i="27"/>
  <c r="V199" i="27"/>
  <c r="V198" i="27"/>
  <c r="V197" i="27"/>
  <c r="V196" i="27"/>
  <c r="V195" i="27"/>
  <c r="V194" i="27"/>
  <c r="V193" i="27"/>
  <c r="V192" i="27"/>
  <c r="V191" i="27"/>
  <c r="V190" i="27"/>
  <c r="V189" i="27"/>
  <c r="V188" i="27"/>
  <c r="V187" i="27"/>
  <c r="V186" i="27"/>
  <c r="V185" i="27"/>
  <c r="V184" i="27"/>
  <c r="V183" i="27"/>
  <c r="V182" i="27"/>
  <c r="V181" i="27"/>
  <c r="V180" i="27"/>
  <c r="V179" i="27"/>
  <c r="V178" i="27"/>
  <c r="V177" i="27"/>
  <c r="V176" i="27"/>
  <c r="V175" i="27"/>
  <c r="V174" i="27"/>
  <c r="V173" i="27"/>
  <c r="V172" i="27"/>
  <c r="V171" i="27"/>
  <c r="V170" i="27"/>
  <c r="V169" i="27"/>
  <c r="V168" i="27"/>
  <c r="V167" i="27"/>
  <c r="V166" i="27"/>
  <c r="V165" i="27"/>
  <c r="V164" i="27"/>
  <c r="V163" i="27"/>
  <c r="V162" i="27"/>
  <c r="V161" i="27"/>
  <c r="V160" i="27"/>
  <c r="V159" i="27"/>
  <c r="V158" i="27"/>
  <c r="V157" i="27"/>
  <c r="V156" i="27"/>
  <c r="V155" i="27"/>
  <c r="V154" i="27"/>
  <c r="V153" i="27"/>
  <c r="V152" i="27"/>
  <c r="V151" i="27"/>
  <c r="V150" i="27"/>
  <c r="V149" i="27"/>
  <c r="V148" i="27"/>
  <c r="V147" i="27"/>
  <c r="V146" i="27"/>
  <c r="V145" i="27"/>
  <c r="V144" i="27"/>
  <c r="V143" i="27"/>
  <c r="V142" i="27"/>
  <c r="V141" i="27"/>
  <c r="V140" i="27"/>
  <c r="V139" i="27"/>
  <c r="V138" i="27"/>
  <c r="V137" i="27"/>
  <c r="V136" i="27"/>
  <c r="V135" i="27"/>
  <c r="V134" i="27"/>
  <c r="V133" i="27"/>
  <c r="V132" i="27"/>
  <c r="V131" i="27"/>
  <c r="V130" i="27"/>
  <c r="V129" i="27"/>
  <c r="V128" i="27"/>
  <c r="V127" i="27"/>
  <c r="V126" i="27"/>
  <c r="V125" i="27"/>
  <c r="V124" i="27"/>
  <c r="V123" i="27"/>
  <c r="V122" i="27"/>
  <c r="V121" i="27"/>
  <c r="V120" i="27"/>
  <c r="V119" i="27"/>
  <c r="V118" i="27"/>
  <c r="V117" i="27"/>
  <c r="V116" i="27"/>
  <c r="V115" i="27"/>
  <c r="V114" i="27"/>
  <c r="V113" i="27"/>
  <c r="V112" i="27"/>
  <c r="V111" i="27"/>
  <c r="V110" i="27"/>
  <c r="V109" i="27"/>
  <c r="V108" i="27"/>
  <c r="V107" i="27"/>
  <c r="V106" i="27"/>
  <c r="V105" i="27"/>
  <c r="V104" i="27"/>
  <c r="V103" i="27"/>
  <c r="V102" i="27"/>
  <c r="V101" i="27"/>
  <c r="V100" i="27"/>
  <c r="V99" i="27"/>
  <c r="V98" i="27"/>
  <c r="V97" i="27"/>
  <c r="V96" i="27"/>
  <c r="V95" i="27"/>
  <c r="V94" i="27"/>
  <c r="V93" i="27"/>
  <c r="V92" i="27"/>
  <c r="V91" i="27"/>
  <c r="V90" i="27"/>
  <c r="V89" i="27"/>
  <c r="V88" i="27"/>
  <c r="V87" i="27"/>
  <c r="V86" i="27"/>
  <c r="V85" i="27"/>
  <c r="V84" i="27"/>
  <c r="V83" i="27"/>
  <c r="V82" i="27"/>
  <c r="V81" i="27"/>
  <c r="V80" i="27"/>
  <c r="V79" i="27"/>
  <c r="V78" i="27"/>
  <c r="V77" i="27"/>
  <c r="V76" i="27"/>
  <c r="V75" i="27"/>
  <c r="V74" i="27"/>
  <c r="V73" i="27"/>
  <c r="V72" i="27"/>
  <c r="V71" i="27"/>
  <c r="V70" i="27"/>
  <c r="V69" i="27"/>
  <c r="V68" i="27"/>
  <c r="V67" i="27"/>
  <c r="V66" i="27"/>
  <c r="V65" i="27"/>
  <c r="V64" i="27"/>
  <c r="V63" i="27"/>
  <c r="V62" i="27"/>
  <c r="V61" i="27"/>
  <c r="V60" i="27"/>
  <c r="V59" i="27"/>
  <c r="V58" i="27"/>
  <c r="V57" i="27"/>
  <c r="V56" i="27"/>
  <c r="V55" i="27"/>
  <c r="V54" i="27"/>
  <c r="V53" i="27"/>
  <c r="V52" i="27"/>
  <c r="V51" i="27"/>
  <c r="V50" i="27"/>
  <c r="V49" i="27"/>
  <c r="V48" i="27"/>
  <c r="V47" i="27"/>
  <c r="V46" i="27"/>
  <c r="V45" i="27"/>
  <c r="V44" i="27"/>
  <c r="V43" i="27"/>
  <c r="V42" i="27"/>
  <c r="V41" i="27"/>
  <c r="V40" i="27"/>
  <c r="V39" i="27"/>
  <c r="V38" i="27"/>
  <c r="V37" i="27"/>
  <c r="V36" i="27"/>
  <c r="V35" i="27"/>
  <c r="V34" i="27"/>
  <c r="V33" i="27"/>
  <c r="V32" i="27"/>
  <c r="V31" i="27"/>
  <c r="V30" i="27"/>
  <c r="V29" i="27"/>
  <c r="V28" i="27"/>
  <c r="V27" i="27"/>
  <c r="V26" i="27"/>
  <c r="V25" i="27"/>
  <c r="V24" i="27"/>
  <c r="V23" i="27"/>
  <c r="V22" i="27"/>
  <c r="V21" i="27"/>
  <c r="V20" i="27"/>
  <c r="V19" i="27"/>
  <c r="V18" i="27"/>
  <c r="V17" i="27"/>
  <c r="V16" i="27"/>
  <c r="V15" i="27"/>
  <c r="V14" i="27"/>
  <c r="V13" i="27"/>
  <c r="V12" i="27"/>
  <c r="V11" i="27"/>
  <c r="V10" i="27"/>
  <c r="W696" i="27" l="1"/>
  <c r="W698" i="27"/>
  <c r="W700" i="27"/>
  <c r="W724" i="27"/>
  <c r="W756" i="27"/>
  <c r="W820" i="27"/>
  <c r="W842" i="27"/>
  <c r="W856" i="27"/>
  <c r="W858" i="27"/>
  <c r="W860" i="27"/>
  <c r="W888" i="27"/>
  <c r="W890" i="27"/>
  <c r="W892" i="27"/>
  <c r="W927" i="27"/>
  <c r="W791" i="27"/>
  <c r="W852" i="27"/>
  <c r="W884" i="27"/>
  <c r="W692" i="27"/>
  <c r="W714" i="27"/>
  <c r="W728" i="27"/>
  <c r="W730" i="27"/>
  <c r="W732" i="27"/>
  <c r="W760" i="27"/>
  <c r="W762" i="27"/>
  <c r="W764" i="27"/>
  <c r="W855" i="27"/>
  <c r="W861" i="27"/>
  <c r="W863" i="27"/>
  <c r="W869" i="27"/>
  <c r="W871" i="27"/>
  <c r="W877" i="27"/>
  <c r="W885" i="27"/>
  <c r="W887" i="27"/>
  <c r="W893" i="27"/>
  <c r="W895" i="27"/>
  <c r="W901" i="27"/>
  <c r="W972" i="27"/>
  <c r="W984" i="27"/>
  <c r="W988" i="27"/>
  <c r="W996" i="27"/>
  <c r="W1000" i="27"/>
  <c r="W687" i="27"/>
  <c r="W695" i="27"/>
  <c r="W701" i="27"/>
  <c r="W703" i="27"/>
  <c r="W709" i="27"/>
  <c r="W776" i="27"/>
  <c r="W780" i="27"/>
  <c r="W792" i="27"/>
  <c r="W794" i="27"/>
  <c r="W796" i="27"/>
  <c r="W824" i="27"/>
  <c r="W826" i="27"/>
  <c r="W828" i="27"/>
  <c r="W937" i="27"/>
  <c r="W939" i="27"/>
  <c r="W941" i="27"/>
  <c r="W943" i="27"/>
  <c r="W949" i="27"/>
  <c r="W951" i="27"/>
  <c r="W953" i="27"/>
  <c r="W955" i="27"/>
  <c r="W957" i="27"/>
  <c r="W959" i="27"/>
  <c r="W971" i="27"/>
  <c r="W975" i="27"/>
  <c r="W717" i="27"/>
  <c r="W725" i="27"/>
  <c r="W740" i="27"/>
  <c r="W744" i="27"/>
  <c r="W748" i="27"/>
  <c r="W783" i="27"/>
  <c r="W810" i="27"/>
  <c r="W845" i="27"/>
  <c r="W853" i="27"/>
  <c r="W868" i="27"/>
  <c r="W872" i="27"/>
  <c r="W876" i="27"/>
  <c r="W911" i="27"/>
  <c r="W919" i="27"/>
  <c r="W923" i="27"/>
  <c r="W962" i="27"/>
  <c r="W966" i="27"/>
  <c r="W970" i="27"/>
  <c r="W982" i="27"/>
  <c r="W772" i="27"/>
  <c r="W900" i="27"/>
  <c r="W935" i="27"/>
  <c r="W990" i="27"/>
  <c r="W788" i="27"/>
  <c r="W916" i="27"/>
  <c r="W967" i="27"/>
  <c r="W719" i="27"/>
  <c r="W746" i="27"/>
  <c r="W781" i="27"/>
  <c r="W789" i="27"/>
  <c r="W804" i="27"/>
  <c r="W808" i="27"/>
  <c r="W812" i="27"/>
  <c r="W847" i="27"/>
  <c r="W874" i="27"/>
  <c r="W909" i="27"/>
  <c r="W917" i="27"/>
  <c r="W921" i="27"/>
  <c r="W925" i="27"/>
  <c r="W948" i="27"/>
  <c r="W960" i="27"/>
  <c r="W968" i="27"/>
  <c r="W987" i="27"/>
  <c r="W693" i="27"/>
  <c r="W708" i="27"/>
  <c r="W712" i="27"/>
  <c r="W716" i="27"/>
  <c r="W751" i="27"/>
  <c r="W778" i="27"/>
  <c r="W813" i="27"/>
  <c r="W821" i="27"/>
  <c r="W836" i="27"/>
  <c r="W840" i="27"/>
  <c r="W844" i="27"/>
  <c r="W879" i="27"/>
  <c r="W906" i="27"/>
  <c r="W922" i="27"/>
  <c r="W926" i="27"/>
  <c r="W969" i="27"/>
  <c r="W1004" i="27"/>
  <c r="W973" i="27"/>
  <c r="W688" i="27"/>
  <c r="W924" i="27"/>
  <c r="W956" i="27"/>
  <c r="W980" i="27"/>
  <c r="W998" i="27"/>
  <c r="W1003" i="27"/>
  <c r="W932" i="27"/>
  <c r="W964" i="27"/>
  <c r="W981" i="27"/>
  <c r="W690" i="27"/>
  <c r="W697" i="27"/>
  <c r="W699" i="27"/>
  <c r="W704" i="27"/>
  <c r="W706" i="27"/>
  <c r="W713" i="27"/>
  <c r="W715" i="27"/>
  <c r="W720" i="27"/>
  <c r="W722" i="27"/>
  <c r="W729" i="27"/>
  <c r="W731" i="27"/>
  <c r="W736" i="27"/>
  <c r="W738" i="27"/>
  <c r="W745" i="27"/>
  <c r="W747" i="27"/>
  <c r="W752" i="27"/>
  <c r="W754" i="27"/>
  <c r="W761" i="27"/>
  <c r="W763" i="27"/>
  <c r="W768" i="27"/>
  <c r="W770" i="27"/>
  <c r="W777" i="27"/>
  <c r="W779" i="27"/>
  <c r="W784" i="27"/>
  <c r="W786" i="27"/>
  <c r="W793" i="27"/>
  <c r="W795" i="27"/>
  <c r="W800" i="27"/>
  <c r="W802" i="27"/>
  <c r="W809" i="27"/>
  <c r="W811" i="27"/>
  <c r="W816" i="27"/>
  <c r="W818" i="27"/>
  <c r="W825" i="27"/>
  <c r="W827" i="27"/>
  <c r="W832" i="27"/>
  <c r="W834" i="27"/>
  <c r="W841" i="27"/>
  <c r="W843" i="27"/>
  <c r="W848" i="27"/>
  <c r="W850" i="27"/>
  <c r="W857" i="27"/>
  <c r="W859" i="27"/>
  <c r="W864" i="27"/>
  <c r="W866" i="27"/>
  <c r="W873" i="27"/>
  <c r="W875" i="27"/>
  <c r="W880" i="27"/>
  <c r="W882" i="27"/>
  <c r="W889" i="27"/>
  <c r="W891" i="27"/>
  <c r="W896" i="27"/>
  <c r="W898" i="27"/>
  <c r="W905" i="27"/>
  <c r="W907" i="27"/>
  <c r="W912" i="27"/>
  <c r="W914" i="27"/>
  <c r="W933" i="27"/>
  <c r="W940" i="27"/>
  <c r="W944" i="27"/>
  <c r="W946" i="27"/>
  <c r="W950" i="27"/>
  <c r="W965" i="27"/>
  <c r="W989" i="27"/>
  <c r="W991" i="27"/>
  <c r="W993" i="27"/>
  <c r="W995" i="27"/>
  <c r="W997" i="27"/>
  <c r="W702" i="27"/>
  <c r="W718" i="27"/>
  <c r="W734" i="27"/>
  <c r="W750" i="27"/>
  <c r="W766" i="27"/>
  <c r="W782" i="27"/>
  <c r="W798" i="27"/>
  <c r="W814" i="27"/>
  <c r="W830" i="27"/>
  <c r="W846" i="27"/>
  <c r="W862" i="27"/>
  <c r="W878" i="27"/>
  <c r="W894" i="27"/>
  <c r="W910" i="27"/>
  <c r="W974" i="27"/>
  <c r="W694" i="27"/>
  <c r="W710" i="27"/>
  <c r="W726" i="27"/>
  <c r="W742" i="27"/>
  <c r="W758" i="27"/>
  <c r="W774" i="27"/>
  <c r="W790" i="27"/>
  <c r="W806" i="27"/>
  <c r="W822" i="27"/>
  <c r="W838" i="27"/>
  <c r="W854" i="27"/>
  <c r="W870" i="27"/>
  <c r="W886" i="27"/>
  <c r="W902" i="27"/>
  <c r="W918" i="27"/>
  <c r="W689" i="27"/>
  <c r="W691" i="27"/>
  <c r="W705" i="27"/>
  <c r="W707" i="27"/>
  <c r="W721" i="27"/>
  <c r="W723" i="27"/>
  <c r="W737" i="27"/>
  <c r="W739" i="27"/>
  <c r="W753" i="27"/>
  <c r="W755" i="27"/>
  <c r="W769" i="27"/>
  <c r="W771" i="27"/>
  <c r="W785" i="27"/>
  <c r="W787" i="27"/>
  <c r="W801" i="27"/>
  <c r="W803" i="27"/>
  <c r="W817" i="27"/>
  <c r="W819" i="27"/>
  <c r="W833" i="27"/>
  <c r="W835" i="27"/>
  <c r="W849" i="27"/>
  <c r="W851" i="27"/>
  <c r="W865" i="27"/>
  <c r="W867" i="27"/>
  <c r="W881" i="27"/>
  <c r="W883" i="27"/>
  <c r="W897" i="27"/>
  <c r="W899" i="27"/>
  <c r="W913" i="27"/>
  <c r="W915" i="27"/>
  <c r="W929" i="27"/>
  <c r="W931" i="27"/>
  <c r="W945" i="27"/>
  <c r="W947" i="27"/>
  <c r="W961" i="27"/>
  <c r="W963" i="27"/>
  <c r="W977" i="27"/>
  <c r="W979" i="27"/>
  <c r="W985" i="27"/>
  <c r="W992" i="27"/>
  <c r="W1001" i="27"/>
  <c r="W986" i="27"/>
  <c r="W1002" i="27"/>
  <c r="W994" i="27"/>
  <c r="AA1005" i="27"/>
  <c r="Z1005" i="27"/>
  <c r="Y1005" i="27"/>
  <c r="X1005" i="27"/>
  <c r="V1005" i="27"/>
  <c r="AA1004" i="27"/>
  <c r="Z1004" i="27"/>
  <c r="Y1004" i="27"/>
  <c r="X1004" i="27"/>
  <c r="AA1003" i="27"/>
  <c r="Z1003" i="27"/>
  <c r="Y1003" i="27"/>
  <c r="X1003" i="27"/>
  <c r="AA1002" i="27"/>
  <c r="Z1002" i="27"/>
  <c r="Y1002" i="27"/>
  <c r="X1002" i="27"/>
  <c r="AA1001" i="27"/>
  <c r="Z1001" i="27"/>
  <c r="Y1001" i="27"/>
  <c r="X1001" i="27"/>
  <c r="AA1000" i="27"/>
  <c r="Z1000" i="27"/>
  <c r="Y1000" i="27"/>
  <c r="X1000" i="27"/>
  <c r="AA999" i="27"/>
  <c r="Z999" i="27"/>
  <c r="Y999" i="27"/>
  <c r="X999" i="27"/>
  <c r="AA998" i="27"/>
  <c r="Z998" i="27"/>
  <c r="Y998" i="27"/>
  <c r="X998" i="27"/>
  <c r="AA997" i="27"/>
  <c r="Z997" i="27"/>
  <c r="Y997" i="27"/>
  <c r="X997" i="27"/>
  <c r="AA996" i="27"/>
  <c r="Z996" i="27"/>
  <c r="Y996" i="27"/>
  <c r="X996" i="27"/>
  <c r="AA995" i="27"/>
  <c r="Z995" i="27"/>
  <c r="Y995" i="27"/>
  <c r="X995" i="27"/>
  <c r="AA994" i="27"/>
  <c r="Z994" i="27"/>
  <c r="Y994" i="27"/>
  <c r="X994" i="27"/>
  <c r="AA993" i="27"/>
  <c r="Z993" i="27"/>
  <c r="Y993" i="27"/>
  <c r="X993" i="27"/>
  <c r="AA992" i="27"/>
  <c r="Z992" i="27"/>
  <c r="Y992" i="27"/>
  <c r="X992" i="27"/>
  <c r="AA991" i="27"/>
  <c r="Z991" i="27"/>
  <c r="Y991" i="27"/>
  <c r="X991" i="27"/>
  <c r="AA990" i="27"/>
  <c r="Z990" i="27"/>
  <c r="Y990" i="27"/>
  <c r="X990" i="27"/>
  <c r="AA989" i="27"/>
  <c r="Z989" i="27"/>
  <c r="Y989" i="27"/>
  <c r="X989" i="27"/>
  <c r="AA988" i="27"/>
  <c r="Z988" i="27"/>
  <c r="Y988" i="27"/>
  <c r="X988" i="27"/>
  <c r="AA987" i="27"/>
  <c r="Z987" i="27"/>
  <c r="Y987" i="27"/>
  <c r="X987" i="27"/>
  <c r="AA986" i="27"/>
  <c r="Z986" i="27"/>
  <c r="Y986" i="27"/>
  <c r="X986" i="27"/>
  <c r="AA985" i="27"/>
  <c r="Z985" i="27"/>
  <c r="Y985" i="27"/>
  <c r="X985" i="27"/>
  <c r="AA984" i="27"/>
  <c r="Z984" i="27"/>
  <c r="Y984" i="27"/>
  <c r="X984" i="27"/>
  <c r="AA983" i="27"/>
  <c r="Z983" i="27"/>
  <c r="Y983" i="27"/>
  <c r="X983" i="27"/>
  <c r="AA982" i="27"/>
  <c r="Z982" i="27"/>
  <c r="Y982" i="27"/>
  <c r="X982" i="27"/>
  <c r="AA981" i="27"/>
  <c r="Z981" i="27"/>
  <c r="Y981" i="27"/>
  <c r="X981" i="27"/>
  <c r="AA980" i="27"/>
  <c r="Z980" i="27"/>
  <c r="Y980" i="27"/>
  <c r="X980" i="27"/>
  <c r="AA979" i="27"/>
  <c r="Z979" i="27"/>
  <c r="Y979" i="27"/>
  <c r="X979" i="27"/>
  <c r="AA978" i="27"/>
  <c r="Z978" i="27"/>
  <c r="Y978" i="27"/>
  <c r="X978" i="27"/>
  <c r="AA977" i="27"/>
  <c r="Z977" i="27"/>
  <c r="Y977" i="27"/>
  <c r="X977" i="27"/>
  <c r="AA976" i="27"/>
  <c r="Z976" i="27"/>
  <c r="Y976" i="27"/>
  <c r="X976" i="27"/>
  <c r="AA975" i="27"/>
  <c r="Z975" i="27"/>
  <c r="Y975" i="27"/>
  <c r="X975" i="27"/>
  <c r="AA974" i="27"/>
  <c r="Z974" i="27"/>
  <c r="Y974" i="27"/>
  <c r="X974" i="27"/>
  <c r="AA973" i="27"/>
  <c r="Z973" i="27"/>
  <c r="Y973" i="27"/>
  <c r="X973" i="27"/>
  <c r="AA972" i="27"/>
  <c r="Z972" i="27"/>
  <c r="Y972" i="27"/>
  <c r="X972" i="27"/>
  <c r="AA971" i="27"/>
  <c r="Z971" i="27"/>
  <c r="Y971" i="27"/>
  <c r="X971" i="27"/>
  <c r="AA970" i="27"/>
  <c r="Z970" i="27"/>
  <c r="Y970" i="27"/>
  <c r="X970" i="27"/>
  <c r="AA969" i="27"/>
  <c r="Z969" i="27"/>
  <c r="Y969" i="27"/>
  <c r="X969" i="27"/>
  <c r="AA968" i="27"/>
  <c r="Z968" i="27"/>
  <c r="Y968" i="27"/>
  <c r="X968" i="27"/>
  <c r="AA967" i="27"/>
  <c r="Z967" i="27"/>
  <c r="Y967" i="27"/>
  <c r="X967" i="27"/>
  <c r="AA966" i="27"/>
  <c r="Z966" i="27"/>
  <c r="Y966" i="27"/>
  <c r="X966" i="27"/>
  <c r="AA965" i="27"/>
  <c r="Z965" i="27"/>
  <c r="Y965" i="27"/>
  <c r="X965" i="27"/>
  <c r="AA964" i="27"/>
  <c r="Z964" i="27"/>
  <c r="Y964" i="27"/>
  <c r="X964" i="27"/>
  <c r="AA963" i="27"/>
  <c r="Z963" i="27"/>
  <c r="Y963" i="27"/>
  <c r="X963" i="27"/>
  <c r="AA962" i="27"/>
  <c r="Z962" i="27"/>
  <c r="Y962" i="27"/>
  <c r="X962" i="27"/>
  <c r="AA961" i="27"/>
  <c r="Z961" i="27"/>
  <c r="Y961" i="27"/>
  <c r="X961" i="27"/>
  <c r="AA960" i="27"/>
  <c r="Z960" i="27"/>
  <c r="Y960" i="27"/>
  <c r="X960" i="27"/>
  <c r="AA959" i="27"/>
  <c r="Z959" i="27"/>
  <c r="Y959" i="27"/>
  <c r="X959" i="27"/>
  <c r="AA958" i="27"/>
  <c r="Z958" i="27"/>
  <c r="Y958" i="27"/>
  <c r="X958" i="27"/>
  <c r="AA957" i="27"/>
  <c r="Z957" i="27"/>
  <c r="Y957" i="27"/>
  <c r="X957" i="27"/>
  <c r="AA956" i="27"/>
  <c r="Z956" i="27"/>
  <c r="Y956" i="27"/>
  <c r="X956" i="27"/>
  <c r="AA955" i="27"/>
  <c r="Z955" i="27"/>
  <c r="Y955" i="27"/>
  <c r="X955" i="27"/>
  <c r="AA954" i="27"/>
  <c r="Z954" i="27"/>
  <c r="Y954" i="27"/>
  <c r="X954" i="27"/>
  <c r="AA953" i="27"/>
  <c r="Z953" i="27"/>
  <c r="Y953" i="27"/>
  <c r="X953" i="27"/>
  <c r="AA952" i="27"/>
  <c r="Z952" i="27"/>
  <c r="Y952" i="27"/>
  <c r="X952" i="27"/>
  <c r="AA951" i="27"/>
  <c r="Z951" i="27"/>
  <c r="Y951" i="27"/>
  <c r="X951" i="27"/>
  <c r="AA950" i="27"/>
  <c r="Z950" i="27"/>
  <c r="Y950" i="27"/>
  <c r="X950" i="27"/>
  <c r="AA949" i="27"/>
  <c r="Z949" i="27"/>
  <c r="Y949" i="27"/>
  <c r="X949" i="27"/>
  <c r="AA948" i="27"/>
  <c r="Z948" i="27"/>
  <c r="Y948" i="27"/>
  <c r="X948" i="27"/>
  <c r="AA947" i="27"/>
  <c r="Z947" i="27"/>
  <c r="Y947" i="27"/>
  <c r="X947" i="27"/>
  <c r="AA946" i="27"/>
  <c r="Z946" i="27"/>
  <c r="Y946" i="27"/>
  <c r="X946" i="27"/>
  <c r="AA945" i="27"/>
  <c r="Z945" i="27"/>
  <c r="Y945" i="27"/>
  <c r="X945" i="27"/>
  <c r="AA944" i="27"/>
  <c r="Z944" i="27"/>
  <c r="Y944" i="27"/>
  <c r="X944" i="27"/>
  <c r="AA943" i="27"/>
  <c r="Z943" i="27"/>
  <c r="Y943" i="27"/>
  <c r="X943" i="27"/>
  <c r="AA942" i="27"/>
  <c r="Z942" i="27"/>
  <c r="Y942" i="27"/>
  <c r="X942" i="27"/>
  <c r="AA941" i="27"/>
  <c r="Z941" i="27"/>
  <c r="Y941" i="27"/>
  <c r="X941" i="27"/>
  <c r="AA940" i="27"/>
  <c r="Z940" i="27"/>
  <c r="Y940" i="27"/>
  <c r="X940" i="27"/>
  <c r="AA939" i="27"/>
  <c r="Z939" i="27"/>
  <c r="Y939" i="27"/>
  <c r="X939" i="27"/>
  <c r="AA938" i="27"/>
  <c r="Z938" i="27"/>
  <c r="Y938" i="27"/>
  <c r="X938" i="27"/>
  <c r="AA937" i="27"/>
  <c r="Z937" i="27"/>
  <c r="Y937" i="27"/>
  <c r="X937" i="27"/>
  <c r="AA936" i="27"/>
  <c r="Z936" i="27"/>
  <c r="Y936" i="27"/>
  <c r="X936" i="27"/>
  <c r="AA935" i="27"/>
  <c r="Z935" i="27"/>
  <c r="Y935" i="27"/>
  <c r="X935" i="27"/>
  <c r="AA934" i="27"/>
  <c r="Z934" i="27"/>
  <c r="Y934" i="27"/>
  <c r="X934" i="27"/>
  <c r="AA933" i="27"/>
  <c r="Z933" i="27"/>
  <c r="Y933" i="27"/>
  <c r="X933" i="27"/>
  <c r="AA932" i="27"/>
  <c r="Z932" i="27"/>
  <c r="Y932" i="27"/>
  <c r="X932" i="27"/>
  <c r="AA931" i="27"/>
  <c r="Z931" i="27"/>
  <c r="Y931" i="27"/>
  <c r="X931" i="27"/>
  <c r="AA930" i="27"/>
  <c r="Z930" i="27"/>
  <c r="Y930" i="27"/>
  <c r="X930" i="27"/>
  <c r="AA929" i="27"/>
  <c r="Z929" i="27"/>
  <c r="Y929" i="27"/>
  <c r="X929" i="27"/>
  <c r="AA928" i="27"/>
  <c r="Z928" i="27"/>
  <c r="Y928" i="27"/>
  <c r="X928" i="27"/>
  <c r="AA927" i="27"/>
  <c r="Z927" i="27"/>
  <c r="Y927" i="27"/>
  <c r="X927" i="27"/>
  <c r="AA926" i="27"/>
  <c r="Z926" i="27"/>
  <c r="Y926" i="27"/>
  <c r="X926" i="27"/>
  <c r="AA925" i="27"/>
  <c r="Z925" i="27"/>
  <c r="Y925" i="27"/>
  <c r="X925" i="27"/>
  <c r="AA924" i="27"/>
  <c r="Z924" i="27"/>
  <c r="Y924" i="27"/>
  <c r="X924" i="27"/>
  <c r="AA923" i="27"/>
  <c r="Z923" i="27"/>
  <c r="Y923" i="27"/>
  <c r="X923" i="27"/>
  <c r="AA922" i="27"/>
  <c r="Z922" i="27"/>
  <c r="Y922" i="27"/>
  <c r="X922" i="27"/>
  <c r="AA921" i="27"/>
  <c r="Z921" i="27"/>
  <c r="Y921" i="27"/>
  <c r="X921" i="27"/>
  <c r="AA920" i="27"/>
  <c r="Z920" i="27"/>
  <c r="Y920" i="27"/>
  <c r="X920" i="27"/>
  <c r="AA919" i="27"/>
  <c r="Z919" i="27"/>
  <c r="Y919" i="27"/>
  <c r="X919" i="27"/>
  <c r="AA918" i="27"/>
  <c r="Z918" i="27"/>
  <c r="Y918" i="27"/>
  <c r="X918" i="27"/>
  <c r="AA917" i="27"/>
  <c r="Z917" i="27"/>
  <c r="Y917" i="27"/>
  <c r="X917" i="27"/>
  <c r="AA916" i="27"/>
  <c r="Z916" i="27"/>
  <c r="Y916" i="27"/>
  <c r="X916" i="27"/>
  <c r="AA915" i="27"/>
  <c r="Z915" i="27"/>
  <c r="Y915" i="27"/>
  <c r="X915" i="27"/>
  <c r="AA914" i="27"/>
  <c r="Z914" i="27"/>
  <c r="Y914" i="27"/>
  <c r="X914" i="27"/>
  <c r="AA913" i="27"/>
  <c r="Z913" i="27"/>
  <c r="Y913" i="27"/>
  <c r="X913" i="27"/>
  <c r="AA912" i="27"/>
  <c r="Z912" i="27"/>
  <c r="Y912" i="27"/>
  <c r="X912" i="27"/>
  <c r="AA911" i="27"/>
  <c r="Z911" i="27"/>
  <c r="Y911" i="27"/>
  <c r="X911" i="27"/>
  <c r="AA910" i="27"/>
  <c r="Z910" i="27"/>
  <c r="Y910" i="27"/>
  <c r="X910" i="27"/>
  <c r="AA909" i="27"/>
  <c r="Z909" i="27"/>
  <c r="Y909" i="27"/>
  <c r="X909" i="27"/>
  <c r="AA908" i="27"/>
  <c r="Z908" i="27"/>
  <c r="Y908" i="27"/>
  <c r="X908" i="27"/>
  <c r="AA907" i="27"/>
  <c r="Z907" i="27"/>
  <c r="Y907" i="27"/>
  <c r="X907" i="27"/>
  <c r="AA906" i="27"/>
  <c r="Z906" i="27"/>
  <c r="Y906" i="27"/>
  <c r="X906" i="27"/>
  <c r="AA905" i="27"/>
  <c r="Z905" i="27"/>
  <c r="Y905" i="27"/>
  <c r="X905" i="27"/>
  <c r="AA904" i="27"/>
  <c r="Z904" i="27"/>
  <c r="Y904" i="27"/>
  <c r="X904" i="27"/>
  <c r="AA903" i="27"/>
  <c r="Z903" i="27"/>
  <c r="Y903" i="27"/>
  <c r="X903" i="27"/>
  <c r="AA902" i="27"/>
  <c r="Z902" i="27"/>
  <c r="Y902" i="27"/>
  <c r="X902" i="27"/>
  <c r="AA901" i="27"/>
  <c r="Z901" i="27"/>
  <c r="Y901" i="27"/>
  <c r="X901" i="27"/>
  <c r="AA900" i="27"/>
  <c r="Z900" i="27"/>
  <c r="Y900" i="27"/>
  <c r="X900" i="27"/>
  <c r="AA899" i="27"/>
  <c r="Z899" i="27"/>
  <c r="Y899" i="27"/>
  <c r="X899" i="27"/>
  <c r="AA898" i="27"/>
  <c r="Z898" i="27"/>
  <c r="Y898" i="27"/>
  <c r="X898" i="27"/>
  <c r="AA897" i="27"/>
  <c r="Z897" i="27"/>
  <c r="Y897" i="27"/>
  <c r="X897" i="27"/>
  <c r="AA896" i="27"/>
  <c r="Z896" i="27"/>
  <c r="Y896" i="27"/>
  <c r="X896" i="27"/>
  <c r="AA895" i="27"/>
  <c r="Z895" i="27"/>
  <c r="Y895" i="27"/>
  <c r="X895" i="27"/>
  <c r="AA894" i="27"/>
  <c r="Z894" i="27"/>
  <c r="Y894" i="27"/>
  <c r="X894" i="27"/>
  <c r="AA893" i="27"/>
  <c r="Z893" i="27"/>
  <c r="Y893" i="27"/>
  <c r="X893" i="27"/>
  <c r="AA892" i="27"/>
  <c r="Z892" i="27"/>
  <c r="Y892" i="27"/>
  <c r="X892" i="27"/>
  <c r="AA891" i="27"/>
  <c r="Z891" i="27"/>
  <c r="Y891" i="27"/>
  <c r="X891" i="27"/>
  <c r="AA890" i="27"/>
  <c r="Z890" i="27"/>
  <c r="Y890" i="27"/>
  <c r="X890" i="27"/>
  <c r="AA889" i="27"/>
  <c r="Z889" i="27"/>
  <c r="Y889" i="27"/>
  <c r="X889" i="27"/>
  <c r="AA888" i="27"/>
  <c r="Z888" i="27"/>
  <c r="Y888" i="27"/>
  <c r="X888" i="27"/>
  <c r="AA887" i="27"/>
  <c r="Z887" i="27"/>
  <c r="Y887" i="27"/>
  <c r="X887" i="27"/>
  <c r="AA886" i="27"/>
  <c r="Z886" i="27"/>
  <c r="Y886" i="27"/>
  <c r="X886" i="27"/>
  <c r="AA885" i="27"/>
  <c r="Z885" i="27"/>
  <c r="Y885" i="27"/>
  <c r="X885" i="27"/>
  <c r="AA884" i="27"/>
  <c r="Z884" i="27"/>
  <c r="Y884" i="27"/>
  <c r="X884" i="27"/>
  <c r="AA883" i="27"/>
  <c r="Z883" i="27"/>
  <c r="Y883" i="27"/>
  <c r="X883" i="27"/>
  <c r="AA882" i="27"/>
  <c r="Z882" i="27"/>
  <c r="Y882" i="27"/>
  <c r="X882" i="27"/>
  <c r="AA881" i="27"/>
  <c r="Z881" i="27"/>
  <c r="Y881" i="27"/>
  <c r="X881" i="27"/>
  <c r="AA880" i="27"/>
  <c r="Z880" i="27"/>
  <c r="Y880" i="27"/>
  <c r="X880" i="27"/>
  <c r="AA879" i="27"/>
  <c r="Z879" i="27"/>
  <c r="Y879" i="27"/>
  <c r="X879" i="27"/>
  <c r="AA878" i="27"/>
  <c r="Z878" i="27"/>
  <c r="Y878" i="27"/>
  <c r="X878" i="27"/>
  <c r="AA877" i="27"/>
  <c r="Z877" i="27"/>
  <c r="Y877" i="27"/>
  <c r="X877" i="27"/>
  <c r="AA876" i="27"/>
  <c r="Z876" i="27"/>
  <c r="Y876" i="27"/>
  <c r="X876" i="27"/>
  <c r="AA875" i="27"/>
  <c r="Z875" i="27"/>
  <c r="Y875" i="27"/>
  <c r="X875" i="27"/>
  <c r="AA874" i="27"/>
  <c r="Z874" i="27"/>
  <c r="Y874" i="27"/>
  <c r="X874" i="27"/>
  <c r="AA873" i="27"/>
  <c r="Z873" i="27"/>
  <c r="Y873" i="27"/>
  <c r="X873" i="27"/>
  <c r="AA872" i="27"/>
  <c r="Z872" i="27"/>
  <c r="Y872" i="27"/>
  <c r="X872" i="27"/>
  <c r="AA871" i="27"/>
  <c r="Z871" i="27"/>
  <c r="Y871" i="27"/>
  <c r="X871" i="27"/>
  <c r="AA870" i="27"/>
  <c r="Z870" i="27"/>
  <c r="Y870" i="27"/>
  <c r="X870" i="27"/>
  <c r="AA869" i="27"/>
  <c r="Z869" i="27"/>
  <c r="Y869" i="27"/>
  <c r="X869" i="27"/>
  <c r="AA868" i="27"/>
  <c r="Z868" i="27"/>
  <c r="Y868" i="27"/>
  <c r="X868" i="27"/>
  <c r="AA867" i="27"/>
  <c r="Z867" i="27"/>
  <c r="Y867" i="27"/>
  <c r="X867" i="27"/>
  <c r="AA866" i="27"/>
  <c r="Z866" i="27"/>
  <c r="Y866" i="27"/>
  <c r="X866" i="27"/>
  <c r="AA865" i="27"/>
  <c r="Z865" i="27"/>
  <c r="Y865" i="27"/>
  <c r="X865" i="27"/>
  <c r="AA864" i="27"/>
  <c r="Z864" i="27"/>
  <c r="Y864" i="27"/>
  <c r="X864" i="27"/>
  <c r="AA863" i="27"/>
  <c r="Z863" i="27"/>
  <c r="Y863" i="27"/>
  <c r="X863" i="27"/>
  <c r="AA862" i="27"/>
  <c r="Z862" i="27"/>
  <c r="Y862" i="27"/>
  <c r="X862" i="27"/>
  <c r="AA861" i="27"/>
  <c r="Z861" i="27"/>
  <c r="Y861" i="27"/>
  <c r="X861" i="27"/>
  <c r="AA860" i="27"/>
  <c r="Z860" i="27"/>
  <c r="Y860" i="27"/>
  <c r="X860" i="27"/>
  <c r="AA859" i="27"/>
  <c r="Z859" i="27"/>
  <c r="Y859" i="27"/>
  <c r="X859" i="27"/>
  <c r="AA858" i="27"/>
  <c r="Z858" i="27"/>
  <c r="Y858" i="27"/>
  <c r="X858" i="27"/>
  <c r="AA857" i="27"/>
  <c r="Z857" i="27"/>
  <c r="Y857" i="27"/>
  <c r="X857" i="27"/>
  <c r="AA856" i="27"/>
  <c r="Z856" i="27"/>
  <c r="Y856" i="27"/>
  <c r="X856" i="27"/>
  <c r="AA855" i="27"/>
  <c r="Z855" i="27"/>
  <c r="Y855" i="27"/>
  <c r="X855" i="27"/>
  <c r="AA854" i="27"/>
  <c r="Z854" i="27"/>
  <c r="Y854" i="27"/>
  <c r="X854" i="27"/>
  <c r="AA853" i="27"/>
  <c r="Z853" i="27"/>
  <c r="Y853" i="27"/>
  <c r="X853" i="27"/>
  <c r="AA852" i="27"/>
  <c r="Z852" i="27"/>
  <c r="Y852" i="27"/>
  <c r="X852" i="27"/>
  <c r="AA851" i="27"/>
  <c r="Z851" i="27"/>
  <c r="Y851" i="27"/>
  <c r="X851" i="27"/>
  <c r="AA850" i="27"/>
  <c r="Z850" i="27"/>
  <c r="Y850" i="27"/>
  <c r="X850" i="27"/>
  <c r="AA849" i="27"/>
  <c r="Z849" i="27"/>
  <c r="Y849" i="27"/>
  <c r="X849" i="27"/>
  <c r="AA848" i="27"/>
  <c r="Z848" i="27"/>
  <c r="Y848" i="27"/>
  <c r="X848" i="27"/>
  <c r="AA847" i="27"/>
  <c r="Z847" i="27"/>
  <c r="Y847" i="27"/>
  <c r="X847" i="27"/>
  <c r="AA846" i="27"/>
  <c r="Z846" i="27"/>
  <c r="Y846" i="27"/>
  <c r="X846" i="27"/>
  <c r="AA845" i="27"/>
  <c r="Z845" i="27"/>
  <c r="Y845" i="27"/>
  <c r="X845" i="27"/>
  <c r="AA844" i="27"/>
  <c r="Z844" i="27"/>
  <c r="Y844" i="27"/>
  <c r="X844" i="27"/>
  <c r="AA843" i="27"/>
  <c r="Z843" i="27"/>
  <c r="Y843" i="27"/>
  <c r="X843" i="27"/>
  <c r="AA842" i="27"/>
  <c r="Z842" i="27"/>
  <c r="Y842" i="27"/>
  <c r="X842" i="27"/>
  <c r="AA841" i="27"/>
  <c r="Z841" i="27"/>
  <c r="Y841" i="27"/>
  <c r="X841" i="27"/>
  <c r="AA840" i="27"/>
  <c r="Z840" i="27"/>
  <c r="Y840" i="27"/>
  <c r="X840" i="27"/>
  <c r="AA839" i="27"/>
  <c r="Z839" i="27"/>
  <c r="Y839" i="27"/>
  <c r="X839" i="27"/>
  <c r="AA838" i="27"/>
  <c r="Z838" i="27"/>
  <c r="Y838" i="27"/>
  <c r="X838" i="27"/>
  <c r="AA837" i="27"/>
  <c r="Z837" i="27"/>
  <c r="Y837" i="27"/>
  <c r="X837" i="27"/>
  <c r="AA836" i="27"/>
  <c r="Z836" i="27"/>
  <c r="Y836" i="27"/>
  <c r="X836" i="27"/>
  <c r="AA835" i="27"/>
  <c r="Z835" i="27"/>
  <c r="Y835" i="27"/>
  <c r="X835" i="27"/>
  <c r="AA834" i="27"/>
  <c r="Z834" i="27"/>
  <c r="Y834" i="27"/>
  <c r="X834" i="27"/>
  <c r="AA833" i="27"/>
  <c r="Z833" i="27"/>
  <c r="Y833" i="27"/>
  <c r="X833" i="27"/>
  <c r="AA832" i="27"/>
  <c r="Z832" i="27"/>
  <c r="Y832" i="27"/>
  <c r="X832" i="27"/>
  <c r="AA831" i="27"/>
  <c r="Z831" i="27"/>
  <c r="Y831" i="27"/>
  <c r="X831" i="27"/>
  <c r="AA830" i="27"/>
  <c r="Z830" i="27"/>
  <c r="Y830" i="27"/>
  <c r="X830" i="27"/>
  <c r="AA829" i="27"/>
  <c r="Z829" i="27"/>
  <c r="Y829" i="27"/>
  <c r="X829" i="27"/>
  <c r="AA828" i="27"/>
  <c r="Z828" i="27"/>
  <c r="Y828" i="27"/>
  <c r="X828" i="27"/>
  <c r="AA827" i="27"/>
  <c r="Z827" i="27"/>
  <c r="Y827" i="27"/>
  <c r="X827" i="27"/>
  <c r="AA826" i="27"/>
  <c r="Z826" i="27"/>
  <c r="Y826" i="27"/>
  <c r="X826" i="27"/>
  <c r="AA825" i="27"/>
  <c r="Z825" i="27"/>
  <c r="Y825" i="27"/>
  <c r="X825" i="27"/>
  <c r="AA824" i="27"/>
  <c r="Z824" i="27"/>
  <c r="Y824" i="27"/>
  <c r="X824" i="27"/>
  <c r="AA823" i="27"/>
  <c r="Z823" i="27"/>
  <c r="Y823" i="27"/>
  <c r="X823" i="27"/>
  <c r="AA822" i="27"/>
  <c r="Z822" i="27"/>
  <c r="Y822" i="27"/>
  <c r="X822" i="27"/>
  <c r="AA821" i="27"/>
  <c r="Z821" i="27"/>
  <c r="Y821" i="27"/>
  <c r="X821" i="27"/>
  <c r="AA820" i="27"/>
  <c r="Z820" i="27"/>
  <c r="Y820" i="27"/>
  <c r="X820" i="27"/>
  <c r="AA819" i="27"/>
  <c r="Z819" i="27"/>
  <c r="Y819" i="27"/>
  <c r="X819" i="27"/>
  <c r="AA818" i="27"/>
  <c r="Z818" i="27"/>
  <c r="Y818" i="27"/>
  <c r="X818" i="27"/>
  <c r="AA817" i="27"/>
  <c r="Z817" i="27"/>
  <c r="Y817" i="27"/>
  <c r="X817" i="27"/>
  <c r="AA816" i="27"/>
  <c r="Z816" i="27"/>
  <c r="Y816" i="27"/>
  <c r="X816" i="27"/>
  <c r="AA815" i="27"/>
  <c r="Z815" i="27"/>
  <c r="Y815" i="27"/>
  <c r="X815" i="27"/>
  <c r="AA814" i="27"/>
  <c r="Z814" i="27"/>
  <c r="Y814" i="27"/>
  <c r="X814" i="27"/>
  <c r="AA813" i="27"/>
  <c r="Z813" i="27"/>
  <c r="Y813" i="27"/>
  <c r="X813" i="27"/>
  <c r="AA812" i="27"/>
  <c r="Z812" i="27"/>
  <c r="Y812" i="27"/>
  <c r="X812" i="27"/>
  <c r="AA811" i="27"/>
  <c r="Z811" i="27"/>
  <c r="Y811" i="27"/>
  <c r="X811" i="27"/>
  <c r="AA810" i="27"/>
  <c r="Z810" i="27"/>
  <c r="Y810" i="27"/>
  <c r="X810" i="27"/>
  <c r="AA809" i="27"/>
  <c r="Z809" i="27"/>
  <c r="Y809" i="27"/>
  <c r="X809" i="27"/>
  <c r="AA808" i="27"/>
  <c r="Z808" i="27"/>
  <c r="Y808" i="27"/>
  <c r="X808" i="27"/>
  <c r="AA807" i="27"/>
  <c r="Z807" i="27"/>
  <c r="Y807" i="27"/>
  <c r="X807" i="27"/>
  <c r="AA806" i="27"/>
  <c r="Z806" i="27"/>
  <c r="Y806" i="27"/>
  <c r="X806" i="27"/>
  <c r="AA805" i="27"/>
  <c r="Z805" i="27"/>
  <c r="Y805" i="27"/>
  <c r="X805" i="27"/>
  <c r="AA804" i="27"/>
  <c r="Z804" i="27"/>
  <c r="Y804" i="27"/>
  <c r="X804" i="27"/>
  <c r="AA803" i="27"/>
  <c r="Z803" i="27"/>
  <c r="Y803" i="27"/>
  <c r="X803" i="27"/>
  <c r="AA802" i="27"/>
  <c r="Z802" i="27"/>
  <c r="Y802" i="27"/>
  <c r="X802" i="27"/>
  <c r="AA801" i="27"/>
  <c r="Z801" i="27"/>
  <c r="Y801" i="27"/>
  <c r="X801" i="27"/>
  <c r="AA800" i="27"/>
  <c r="Z800" i="27"/>
  <c r="Y800" i="27"/>
  <c r="X800" i="27"/>
  <c r="AA799" i="27"/>
  <c r="Z799" i="27"/>
  <c r="Y799" i="27"/>
  <c r="X799" i="27"/>
  <c r="AA798" i="27"/>
  <c r="Z798" i="27"/>
  <c r="Y798" i="27"/>
  <c r="X798" i="27"/>
  <c r="AA797" i="27"/>
  <c r="Z797" i="27"/>
  <c r="Y797" i="27"/>
  <c r="X797" i="27"/>
  <c r="AA796" i="27"/>
  <c r="Z796" i="27"/>
  <c r="Y796" i="27"/>
  <c r="X796" i="27"/>
  <c r="AA795" i="27"/>
  <c r="Z795" i="27"/>
  <c r="Y795" i="27"/>
  <c r="X795" i="27"/>
  <c r="AA794" i="27"/>
  <c r="Z794" i="27"/>
  <c r="Y794" i="27"/>
  <c r="X794" i="27"/>
  <c r="AA793" i="27"/>
  <c r="Z793" i="27"/>
  <c r="Y793" i="27"/>
  <c r="X793" i="27"/>
  <c r="AA792" i="27"/>
  <c r="Z792" i="27"/>
  <c r="Y792" i="27"/>
  <c r="X792" i="27"/>
  <c r="AA791" i="27"/>
  <c r="Z791" i="27"/>
  <c r="Y791" i="27"/>
  <c r="X791" i="27"/>
  <c r="AA790" i="27"/>
  <c r="Z790" i="27"/>
  <c r="Y790" i="27"/>
  <c r="X790" i="27"/>
  <c r="AA789" i="27"/>
  <c r="Z789" i="27"/>
  <c r="Y789" i="27"/>
  <c r="X789" i="27"/>
  <c r="AA788" i="27"/>
  <c r="Z788" i="27"/>
  <c r="Y788" i="27"/>
  <c r="X788" i="27"/>
  <c r="AA787" i="27"/>
  <c r="Z787" i="27"/>
  <c r="Y787" i="27"/>
  <c r="X787" i="27"/>
  <c r="AA786" i="27"/>
  <c r="Z786" i="27"/>
  <c r="Y786" i="27"/>
  <c r="X786" i="27"/>
  <c r="AA785" i="27"/>
  <c r="Z785" i="27"/>
  <c r="Y785" i="27"/>
  <c r="X785" i="27"/>
  <c r="AA784" i="27"/>
  <c r="Z784" i="27"/>
  <c r="Y784" i="27"/>
  <c r="X784" i="27"/>
  <c r="AA783" i="27"/>
  <c r="Z783" i="27"/>
  <c r="Y783" i="27"/>
  <c r="X783" i="27"/>
  <c r="AA782" i="27"/>
  <c r="Z782" i="27"/>
  <c r="Y782" i="27"/>
  <c r="X782" i="27"/>
  <c r="AA781" i="27"/>
  <c r="Z781" i="27"/>
  <c r="Y781" i="27"/>
  <c r="X781" i="27"/>
  <c r="AA780" i="27"/>
  <c r="Z780" i="27"/>
  <c r="Y780" i="27"/>
  <c r="X780" i="27"/>
  <c r="AA779" i="27"/>
  <c r="Z779" i="27"/>
  <c r="Y779" i="27"/>
  <c r="X779" i="27"/>
  <c r="AA778" i="27"/>
  <c r="Z778" i="27"/>
  <c r="Y778" i="27"/>
  <c r="X778" i="27"/>
  <c r="AA777" i="27"/>
  <c r="Z777" i="27"/>
  <c r="Y777" i="27"/>
  <c r="X777" i="27"/>
  <c r="AA776" i="27"/>
  <c r="Z776" i="27"/>
  <c r="Y776" i="27"/>
  <c r="X776" i="27"/>
  <c r="AA775" i="27"/>
  <c r="Z775" i="27"/>
  <c r="Y775" i="27"/>
  <c r="X775" i="27"/>
  <c r="AA774" i="27"/>
  <c r="Z774" i="27"/>
  <c r="Y774" i="27"/>
  <c r="X774" i="27"/>
  <c r="AA773" i="27"/>
  <c r="Z773" i="27"/>
  <c r="Y773" i="27"/>
  <c r="X773" i="27"/>
  <c r="AA772" i="27"/>
  <c r="Z772" i="27"/>
  <c r="Y772" i="27"/>
  <c r="X772" i="27"/>
  <c r="AA771" i="27"/>
  <c r="Z771" i="27"/>
  <c r="Y771" i="27"/>
  <c r="X771" i="27"/>
  <c r="AA770" i="27"/>
  <c r="Z770" i="27"/>
  <c r="Y770" i="27"/>
  <c r="X770" i="27"/>
  <c r="AA769" i="27"/>
  <c r="Z769" i="27"/>
  <c r="Y769" i="27"/>
  <c r="X769" i="27"/>
  <c r="AA768" i="27"/>
  <c r="Z768" i="27"/>
  <c r="Y768" i="27"/>
  <c r="X768" i="27"/>
  <c r="AA767" i="27"/>
  <c r="Z767" i="27"/>
  <c r="Y767" i="27"/>
  <c r="X767" i="27"/>
  <c r="AA766" i="27"/>
  <c r="Z766" i="27"/>
  <c r="Y766" i="27"/>
  <c r="X766" i="27"/>
  <c r="AA765" i="27"/>
  <c r="Z765" i="27"/>
  <c r="Y765" i="27"/>
  <c r="X765" i="27"/>
  <c r="AA764" i="27"/>
  <c r="Z764" i="27"/>
  <c r="Y764" i="27"/>
  <c r="X764" i="27"/>
  <c r="AA763" i="27"/>
  <c r="Z763" i="27"/>
  <c r="Y763" i="27"/>
  <c r="X763" i="27"/>
  <c r="AA762" i="27"/>
  <c r="Z762" i="27"/>
  <c r="Y762" i="27"/>
  <c r="X762" i="27"/>
  <c r="AA761" i="27"/>
  <c r="Z761" i="27"/>
  <c r="Y761" i="27"/>
  <c r="X761" i="27"/>
  <c r="AA760" i="27"/>
  <c r="Z760" i="27"/>
  <c r="Y760" i="27"/>
  <c r="X760" i="27"/>
  <c r="AA759" i="27"/>
  <c r="Z759" i="27"/>
  <c r="Y759" i="27"/>
  <c r="X759" i="27"/>
  <c r="AA758" i="27"/>
  <c r="Z758" i="27"/>
  <c r="Y758" i="27"/>
  <c r="X758" i="27"/>
  <c r="AA757" i="27"/>
  <c r="Z757" i="27"/>
  <c r="Y757" i="27"/>
  <c r="X757" i="27"/>
  <c r="AA756" i="27"/>
  <c r="Z756" i="27"/>
  <c r="Y756" i="27"/>
  <c r="X756" i="27"/>
  <c r="AA755" i="27"/>
  <c r="Z755" i="27"/>
  <c r="Y755" i="27"/>
  <c r="X755" i="27"/>
  <c r="AA754" i="27"/>
  <c r="Z754" i="27"/>
  <c r="Y754" i="27"/>
  <c r="X754" i="27"/>
  <c r="AA753" i="27"/>
  <c r="Z753" i="27"/>
  <c r="Y753" i="27"/>
  <c r="X753" i="27"/>
  <c r="AA752" i="27"/>
  <c r="Z752" i="27"/>
  <c r="Y752" i="27"/>
  <c r="X752" i="27"/>
  <c r="AA751" i="27"/>
  <c r="Z751" i="27"/>
  <c r="Y751" i="27"/>
  <c r="X751" i="27"/>
  <c r="AA750" i="27"/>
  <c r="Z750" i="27"/>
  <c r="Y750" i="27"/>
  <c r="X750" i="27"/>
  <c r="AA749" i="27"/>
  <c r="Z749" i="27"/>
  <c r="Y749" i="27"/>
  <c r="X749" i="27"/>
  <c r="AA748" i="27"/>
  <c r="Z748" i="27"/>
  <c r="Y748" i="27"/>
  <c r="X748" i="27"/>
  <c r="AA747" i="27"/>
  <c r="Z747" i="27"/>
  <c r="Y747" i="27"/>
  <c r="X747" i="27"/>
  <c r="AA746" i="27"/>
  <c r="Z746" i="27"/>
  <c r="Y746" i="27"/>
  <c r="X746" i="27"/>
  <c r="AA745" i="27"/>
  <c r="Z745" i="27"/>
  <c r="Y745" i="27"/>
  <c r="X745" i="27"/>
  <c r="AA744" i="27"/>
  <c r="Z744" i="27"/>
  <c r="Y744" i="27"/>
  <c r="X744" i="27"/>
  <c r="AA743" i="27"/>
  <c r="Z743" i="27"/>
  <c r="Y743" i="27"/>
  <c r="X743" i="27"/>
  <c r="AA742" i="27"/>
  <c r="Z742" i="27"/>
  <c r="Y742" i="27"/>
  <c r="X742" i="27"/>
  <c r="AA741" i="27"/>
  <c r="Z741" i="27"/>
  <c r="Y741" i="27"/>
  <c r="X741" i="27"/>
  <c r="AA740" i="27"/>
  <c r="Z740" i="27"/>
  <c r="Y740" i="27"/>
  <c r="X740" i="27"/>
  <c r="AA739" i="27"/>
  <c r="Z739" i="27"/>
  <c r="Y739" i="27"/>
  <c r="X739" i="27"/>
  <c r="AA738" i="27"/>
  <c r="Z738" i="27"/>
  <c r="Y738" i="27"/>
  <c r="X738" i="27"/>
  <c r="AA737" i="27"/>
  <c r="Z737" i="27"/>
  <c r="Y737" i="27"/>
  <c r="X737" i="27"/>
  <c r="AA736" i="27"/>
  <c r="Z736" i="27"/>
  <c r="Y736" i="27"/>
  <c r="X736" i="27"/>
  <c r="AA735" i="27"/>
  <c r="Z735" i="27"/>
  <c r="Y735" i="27"/>
  <c r="X735" i="27"/>
  <c r="AA734" i="27"/>
  <c r="Z734" i="27"/>
  <c r="Y734" i="27"/>
  <c r="X734" i="27"/>
  <c r="AA733" i="27"/>
  <c r="Z733" i="27"/>
  <c r="Y733" i="27"/>
  <c r="X733" i="27"/>
  <c r="AA732" i="27"/>
  <c r="Z732" i="27"/>
  <c r="Y732" i="27"/>
  <c r="X732" i="27"/>
  <c r="AA731" i="27"/>
  <c r="Z731" i="27"/>
  <c r="Y731" i="27"/>
  <c r="X731" i="27"/>
  <c r="AA730" i="27"/>
  <c r="Z730" i="27"/>
  <c r="Y730" i="27"/>
  <c r="X730" i="27"/>
  <c r="AA729" i="27"/>
  <c r="Z729" i="27"/>
  <c r="Y729" i="27"/>
  <c r="X729" i="27"/>
  <c r="AA728" i="27"/>
  <c r="Z728" i="27"/>
  <c r="Y728" i="27"/>
  <c r="X728" i="27"/>
  <c r="AA727" i="27"/>
  <c r="Z727" i="27"/>
  <c r="Y727" i="27"/>
  <c r="X727" i="27"/>
  <c r="AA726" i="27"/>
  <c r="Z726" i="27"/>
  <c r="Y726" i="27"/>
  <c r="X726" i="27"/>
  <c r="AA725" i="27"/>
  <c r="Z725" i="27"/>
  <c r="Y725" i="27"/>
  <c r="X725" i="27"/>
  <c r="AA724" i="27"/>
  <c r="Z724" i="27"/>
  <c r="Y724" i="27"/>
  <c r="X724" i="27"/>
  <c r="AA723" i="27"/>
  <c r="Z723" i="27"/>
  <c r="Y723" i="27"/>
  <c r="X723" i="27"/>
  <c r="AA722" i="27"/>
  <c r="Z722" i="27"/>
  <c r="Y722" i="27"/>
  <c r="X722" i="27"/>
  <c r="AA721" i="27"/>
  <c r="Z721" i="27"/>
  <c r="Y721" i="27"/>
  <c r="X721" i="27"/>
  <c r="AA720" i="27"/>
  <c r="Z720" i="27"/>
  <c r="Y720" i="27"/>
  <c r="X720" i="27"/>
  <c r="AA719" i="27"/>
  <c r="Z719" i="27"/>
  <c r="Y719" i="27"/>
  <c r="X719" i="27"/>
  <c r="AA718" i="27"/>
  <c r="Z718" i="27"/>
  <c r="Y718" i="27"/>
  <c r="X718" i="27"/>
  <c r="AA717" i="27"/>
  <c r="Z717" i="27"/>
  <c r="Y717" i="27"/>
  <c r="X717" i="27"/>
  <c r="AA716" i="27"/>
  <c r="Z716" i="27"/>
  <c r="Y716" i="27"/>
  <c r="X716" i="27"/>
  <c r="AA715" i="27"/>
  <c r="Z715" i="27"/>
  <c r="Y715" i="27"/>
  <c r="X715" i="27"/>
  <c r="AA714" i="27"/>
  <c r="Z714" i="27"/>
  <c r="Y714" i="27"/>
  <c r="X714" i="27"/>
  <c r="AA713" i="27"/>
  <c r="Z713" i="27"/>
  <c r="Y713" i="27"/>
  <c r="X713" i="27"/>
  <c r="AA712" i="27"/>
  <c r="Z712" i="27"/>
  <c r="Y712" i="27"/>
  <c r="X712" i="27"/>
  <c r="AA711" i="27"/>
  <c r="Z711" i="27"/>
  <c r="Y711" i="27"/>
  <c r="X711" i="27"/>
  <c r="AA710" i="27"/>
  <c r="Z710" i="27"/>
  <c r="Y710" i="27"/>
  <c r="X710" i="27"/>
  <c r="AA709" i="27"/>
  <c r="Z709" i="27"/>
  <c r="Y709" i="27"/>
  <c r="X709" i="27"/>
  <c r="AA708" i="27"/>
  <c r="Z708" i="27"/>
  <c r="Y708" i="27"/>
  <c r="X708" i="27"/>
  <c r="AA707" i="27"/>
  <c r="Z707" i="27"/>
  <c r="Y707" i="27"/>
  <c r="X707" i="27"/>
  <c r="AA706" i="27"/>
  <c r="Z706" i="27"/>
  <c r="Y706" i="27"/>
  <c r="X706" i="27"/>
  <c r="AA705" i="27"/>
  <c r="Z705" i="27"/>
  <c r="Y705" i="27"/>
  <c r="X705" i="27"/>
  <c r="AA704" i="27"/>
  <c r="Z704" i="27"/>
  <c r="Y704" i="27"/>
  <c r="X704" i="27"/>
  <c r="AA703" i="27"/>
  <c r="Z703" i="27"/>
  <c r="Y703" i="27"/>
  <c r="X703" i="27"/>
  <c r="AA702" i="27"/>
  <c r="Z702" i="27"/>
  <c r="Y702" i="27"/>
  <c r="X702" i="27"/>
  <c r="AA701" i="27"/>
  <c r="Z701" i="27"/>
  <c r="Y701" i="27"/>
  <c r="X701" i="27"/>
  <c r="AA700" i="27"/>
  <c r="Z700" i="27"/>
  <c r="Y700" i="27"/>
  <c r="X700" i="27"/>
  <c r="AA699" i="27"/>
  <c r="Z699" i="27"/>
  <c r="Y699" i="27"/>
  <c r="X699" i="27"/>
  <c r="AA698" i="27"/>
  <c r="Z698" i="27"/>
  <c r="Y698" i="27"/>
  <c r="X698" i="27"/>
  <c r="AA697" i="27"/>
  <c r="Z697" i="27"/>
  <c r="Y697" i="27"/>
  <c r="X697" i="27"/>
  <c r="AA696" i="27"/>
  <c r="Z696" i="27"/>
  <c r="Y696" i="27"/>
  <c r="X696" i="27"/>
  <c r="AA695" i="27"/>
  <c r="Z695" i="27"/>
  <c r="Y695" i="27"/>
  <c r="X695" i="27"/>
  <c r="AA694" i="27"/>
  <c r="Z694" i="27"/>
  <c r="Y694" i="27"/>
  <c r="X694" i="27"/>
  <c r="AA693" i="27"/>
  <c r="Z693" i="27"/>
  <c r="Y693" i="27"/>
  <c r="X693" i="27"/>
  <c r="AA692" i="27"/>
  <c r="Z692" i="27"/>
  <c r="Y692" i="27"/>
  <c r="X692" i="27"/>
  <c r="AA691" i="27"/>
  <c r="Z691" i="27"/>
  <c r="Y691" i="27"/>
  <c r="X691" i="27"/>
  <c r="AA690" i="27"/>
  <c r="Z690" i="27"/>
  <c r="Y690" i="27"/>
  <c r="X690" i="27"/>
  <c r="AA689" i="27"/>
  <c r="Z689" i="27"/>
  <c r="Y689" i="27"/>
  <c r="X689" i="27"/>
  <c r="AA688" i="27"/>
  <c r="Z688" i="27"/>
  <c r="Y688" i="27"/>
  <c r="X688" i="27"/>
  <c r="AA687" i="27"/>
  <c r="Z687" i="27"/>
  <c r="Y687" i="27"/>
  <c r="X687" i="27"/>
  <c r="AA686" i="27"/>
  <c r="Z686" i="27"/>
  <c r="Y686" i="27"/>
  <c r="X686" i="27"/>
  <c r="AA685" i="27"/>
  <c r="Z685" i="27"/>
  <c r="Y685" i="27"/>
  <c r="X685" i="27"/>
  <c r="AA684" i="27"/>
  <c r="Z684" i="27"/>
  <c r="Y684" i="27"/>
  <c r="X684" i="27"/>
  <c r="AA683" i="27"/>
  <c r="Z683" i="27"/>
  <c r="Y683" i="27"/>
  <c r="X683" i="27"/>
  <c r="AA682" i="27"/>
  <c r="Z682" i="27"/>
  <c r="Y682" i="27"/>
  <c r="X682" i="27"/>
  <c r="AA681" i="27"/>
  <c r="Z681" i="27"/>
  <c r="Y681" i="27"/>
  <c r="X681" i="27"/>
  <c r="AA680" i="27"/>
  <c r="Z680" i="27"/>
  <c r="Y680" i="27"/>
  <c r="X680" i="27"/>
  <c r="AA679" i="27"/>
  <c r="Z679" i="27"/>
  <c r="Y679" i="27"/>
  <c r="X679" i="27"/>
  <c r="AA678" i="27"/>
  <c r="Z678" i="27"/>
  <c r="Y678" i="27"/>
  <c r="X678" i="27"/>
  <c r="AA677" i="27"/>
  <c r="Z677" i="27"/>
  <c r="Y677" i="27"/>
  <c r="X677" i="27"/>
  <c r="AA676" i="27"/>
  <c r="Z676" i="27"/>
  <c r="Y676" i="27"/>
  <c r="X676" i="27"/>
  <c r="AA675" i="27"/>
  <c r="Z675" i="27"/>
  <c r="Y675" i="27"/>
  <c r="X675" i="27"/>
  <c r="AA674" i="27"/>
  <c r="Z674" i="27"/>
  <c r="Y674" i="27"/>
  <c r="X674" i="27"/>
  <c r="AA673" i="27"/>
  <c r="Z673" i="27"/>
  <c r="Y673" i="27"/>
  <c r="X673" i="27"/>
  <c r="AA672" i="27"/>
  <c r="Z672" i="27"/>
  <c r="Y672" i="27"/>
  <c r="X672" i="27"/>
  <c r="AA671" i="27"/>
  <c r="Z671" i="27"/>
  <c r="Y671" i="27"/>
  <c r="X671" i="27"/>
  <c r="AA670" i="27"/>
  <c r="Z670" i="27"/>
  <c r="Y670" i="27"/>
  <c r="X670" i="27"/>
  <c r="AA669" i="27"/>
  <c r="Z669" i="27"/>
  <c r="Y669" i="27"/>
  <c r="X669" i="27"/>
  <c r="AA668" i="27"/>
  <c r="Z668" i="27"/>
  <c r="Y668" i="27"/>
  <c r="X668" i="27"/>
  <c r="AA667" i="27"/>
  <c r="Z667" i="27"/>
  <c r="Y667" i="27"/>
  <c r="X667" i="27"/>
  <c r="AA666" i="27"/>
  <c r="Z666" i="27"/>
  <c r="Y666" i="27"/>
  <c r="X666" i="27"/>
  <c r="AA665" i="27"/>
  <c r="Z665" i="27"/>
  <c r="Y665" i="27"/>
  <c r="X665" i="27"/>
  <c r="AA664" i="27"/>
  <c r="Z664" i="27"/>
  <c r="Y664" i="27"/>
  <c r="X664" i="27"/>
  <c r="AA663" i="27"/>
  <c r="Z663" i="27"/>
  <c r="Y663" i="27"/>
  <c r="X663" i="27"/>
  <c r="AA662" i="27"/>
  <c r="Z662" i="27"/>
  <c r="Y662" i="27"/>
  <c r="X662" i="27"/>
  <c r="AA661" i="27"/>
  <c r="Z661" i="27"/>
  <c r="Y661" i="27"/>
  <c r="X661" i="27"/>
  <c r="AA660" i="27"/>
  <c r="Z660" i="27"/>
  <c r="Y660" i="27"/>
  <c r="X660" i="27"/>
  <c r="AA659" i="27"/>
  <c r="Z659" i="27"/>
  <c r="Y659" i="27"/>
  <c r="X659" i="27"/>
  <c r="AA658" i="27"/>
  <c r="Z658" i="27"/>
  <c r="Y658" i="27"/>
  <c r="X658" i="27"/>
  <c r="AA657" i="27"/>
  <c r="Z657" i="27"/>
  <c r="Y657" i="27"/>
  <c r="X657" i="27"/>
  <c r="AA656" i="27"/>
  <c r="Z656" i="27"/>
  <c r="Y656" i="27"/>
  <c r="X656" i="27"/>
  <c r="AA655" i="27"/>
  <c r="Z655" i="27"/>
  <c r="Y655" i="27"/>
  <c r="X655" i="27"/>
  <c r="AA654" i="27"/>
  <c r="Z654" i="27"/>
  <c r="Y654" i="27"/>
  <c r="X654" i="27"/>
  <c r="AA653" i="27"/>
  <c r="Z653" i="27"/>
  <c r="Y653" i="27"/>
  <c r="X653" i="27"/>
  <c r="AA652" i="27"/>
  <c r="Z652" i="27"/>
  <c r="Y652" i="27"/>
  <c r="X652" i="27"/>
  <c r="AA651" i="27"/>
  <c r="Z651" i="27"/>
  <c r="Y651" i="27"/>
  <c r="X651" i="27"/>
  <c r="AA650" i="27"/>
  <c r="Z650" i="27"/>
  <c r="Y650" i="27"/>
  <c r="X650" i="27"/>
  <c r="AA649" i="27"/>
  <c r="Z649" i="27"/>
  <c r="Y649" i="27"/>
  <c r="X649" i="27"/>
  <c r="AA648" i="27"/>
  <c r="Z648" i="27"/>
  <c r="Y648" i="27"/>
  <c r="X648" i="27"/>
  <c r="AA647" i="27"/>
  <c r="Z647" i="27"/>
  <c r="Y647" i="27"/>
  <c r="X647" i="27"/>
  <c r="AA646" i="27"/>
  <c r="Z646" i="27"/>
  <c r="Y646" i="27"/>
  <c r="X646" i="27"/>
  <c r="AA645" i="27"/>
  <c r="Z645" i="27"/>
  <c r="Y645" i="27"/>
  <c r="X645" i="27"/>
  <c r="AA644" i="27"/>
  <c r="Z644" i="27"/>
  <c r="Y644" i="27"/>
  <c r="X644" i="27"/>
  <c r="AA643" i="27"/>
  <c r="Z643" i="27"/>
  <c r="Y643" i="27"/>
  <c r="X643" i="27"/>
  <c r="AA642" i="27"/>
  <c r="Z642" i="27"/>
  <c r="Y642" i="27"/>
  <c r="X642" i="27"/>
  <c r="AA641" i="27"/>
  <c r="Z641" i="27"/>
  <c r="Y641" i="27"/>
  <c r="X641" i="27"/>
  <c r="AA640" i="27"/>
  <c r="Z640" i="27"/>
  <c r="Y640" i="27"/>
  <c r="X640" i="27"/>
  <c r="AA639" i="27"/>
  <c r="Z639" i="27"/>
  <c r="Y639" i="27"/>
  <c r="X639" i="27"/>
  <c r="AA638" i="27"/>
  <c r="Z638" i="27"/>
  <c r="Y638" i="27"/>
  <c r="X638" i="27"/>
  <c r="AA637" i="27"/>
  <c r="Z637" i="27"/>
  <c r="Y637" i="27"/>
  <c r="X637" i="27"/>
  <c r="AA636" i="27"/>
  <c r="Z636" i="27"/>
  <c r="Y636" i="27"/>
  <c r="X636" i="27"/>
  <c r="AA635" i="27"/>
  <c r="Z635" i="27"/>
  <c r="Y635" i="27"/>
  <c r="X635" i="27"/>
  <c r="AA634" i="27"/>
  <c r="Z634" i="27"/>
  <c r="Y634" i="27"/>
  <c r="X634" i="27"/>
  <c r="AA633" i="27"/>
  <c r="Z633" i="27"/>
  <c r="Y633" i="27"/>
  <c r="X633" i="27"/>
  <c r="AA632" i="27"/>
  <c r="Z632" i="27"/>
  <c r="Y632" i="27"/>
  <c r="X632" i="27"/>
  <c r="AA631" i="27"/>
  <c r="Z631" i="27"/>
  <c r="Y631" i="27"/>
  <c r="X631" i="27"/>
  <c r="AA630" i="27"/>
  <c r="Z630" i="27"/>
  <c r="Y630" i="27"/>
  <c r="X630" i="27"/>
  <c r="AA629" i="27"/>
  <c r="Z629" i="27"/>
  <c r="Y629" i="27"/>
  <c r="X629" i="27"/>
  <c r="AA628" i="27"/>
  <c r="Z628" i="27"/>
  <c r="Y628" i="27"/>
  <c r="X628" i="27"/>
  <c r="AA627" i="27"/>
  <c r="Z627" i="27"/>
  <c r="Y627" i="27"/>
  <c r="X627" i="27"/>
  <c r="AA626" i="27"/>
  <c r="Z626" i="27"/>
  <c r="Y626" i="27"/>
  <c r="X626" i="27"/>
  <c r="AA625" i="27"/>
  <c r="Z625" i="27"/>
  <c r="Y625" i="27"/>
  <c r="X625" i="27"/>
  <c r="AA624" i="27"/>
  <c r="Z624" i="27"/>
  <c r="Y624" i="27"/>
  <c r="X624" i="27"/>
  <c r="AA623" i="27"/>
  <c r="Z623" i="27"/>
  <c r="Y623" i="27"/>
  <c r="X623" i="27"/>
  <c r="AA622" i="27"/>
  <c r="Z622" i="27"/>
  <c r="Y622" i="27"/>
  <c r="X622" i="27"/>
  <c r="AA621" i="27"/>
  <c r="Z621" i="27"/>
  <c r="Y621" i="27"/>
  <c r="X621" i="27"/>
  <c r="AA620" i="27"/>
  <c r="Z620" i="27"/>
  <c r="Y620" i="27"/>
  <c r="X620" i="27"/>
  <c r="AA619" i="27"/>
  <c r="Z619" i="27"/>
  <c r="Y619" i="27"/>
  <c r="X619" i="27"/>
  <c r="AA618" i="27"/>
  <c r="Z618" i="27"/>
  <c r="Y618" i="27"/>
  <c r="X618" i="27"/>
  <c r="AA617" i="27"/>
  <c r="Z617" i="27"/>
  <c r="Y617" i="27"/>
  <c r="X617" i="27"/>
  <c r="AA616" i="27"/>
  <c r="Z616" i="27"/>
  <c r="Y616" i="27"/>
  <c r="X616" i="27"/>
  <c r="AA615" i="27"/>
  <c r="Z615" i="27"/>
  <c r="Y615" i="27"/>
  <c r="X615" i="27"/>
  <c r="AA614" i="27"/>
  <c r="Z614" i="27"/>
  <c r="Y614" i="27"/>
  <c r="X614" i="27"/>
  <c r="AA613" i="27"/>
  <c r="Z613" i="27"/>
  <c r="Y613" i="27"/>
  <c r="X613" i="27"/>
  <c r="AA612" i="27"/>
  <c r="Z612" i="27"/>
  <c r="Y612" i="27"/>
  <c r="X612" i="27"/>
  <c r="AA611" i="27"/>
  <c r="Z611" i="27"/>
  <c r="Y611" i="27"/>
  <c r="X611" i="27"/>
  <c r="AA610" i="27"/>
  <c r="Z610" i="27"/>
  <c r="Y610" i="27"/>
  <c r="X610" i="27"/>
  <c r="AA609" i="27"/>
  <c r="Z609" i="27"/>
  <c r="Y609" i="27"/>
  <c r="X609" i="27"/>
  <c r="AA608" i="27"/>
  <c r="Z608" i="27"/>
  <c r="Y608" i="27"/>
  <c r="X608" i="27"/>
  <c r="AA607" i="27"/>
  <c r="Z607" i="27"/>
  <c r="Y607" i="27"/>
  <c r="X607" i="27"/>
  <c r="AA606" i="27"/>
  <c r="Z606" i="27"/>
  <c r="Y606" i="27"/>
  <c r="X606" i="27"/>
  <c r="AA605" i="27"/>
  <c r="Z605" i="27"/>
  <c r="Y605" i="27"/>
  <c r="X605" i="27"/>
  <c r="AA604" i="27"/>
  <c r="Z604" i="27"/>
  <c r="Y604" i="27"/>
  <c r="X604" i="27"/>
  <c r="AA603" i="27"/>
  <c r="Z603" i="27"/>
  <c r="Y603" i="27"/>
  <c r="X603" i="27"/>
  <c r="AA602" i="27"/>
  <c r="Z602" i="27"/>
  <c r="Y602" i="27"/>
  <c r="X602" i="27"/>
  <c r="AA601" i="27"/>
  <c r="Z601" i="27"/>
  <c r="Y601" i="27"/>
  <c r="X601" i="27"/>
  <c r="AA600" i="27"/>
  <c r="Z600" i="27"/>
  <c r="Y600" i="27"/>
  <c r="X600" i="27"/>
  <c r="AA599" i="27"/>
  <c r="Z599" i="27"/>
  <c r="Y599" i="27"/>
  <c r="X599" i="27"/>
  <c r="AA598" i="27"/>
  <c r="Z598" i="27"/>
  <c r="Y598" i="27"/>
  <c r="X598" i="27"/>
  <c r="AA597" i="27"/>
  <c r="Z597" i="27"/>
  <c r="Y597" i="27"/>
  <c r="X597" i="27"/>
  <c r="AA596" i="27"/>
  <c r="Z596" i="27"/>
  <c r="Y596" i="27"/>
  <c r="X596" i="27"/>
  <c r="AA595" i="27"/>
  <c r="Z595" i="27"/>
  <c r="Y595" i="27"/>
  <c r="X595" i="27"/>
  <c r="AA594" i="27"/>
  <c r="Z594" i="27"/>
  <c r="Y594" i="27"/>
  <c r="X594" i="27"/>
  <c r="AA593" i="27"/>
  <c r="Z593" i="27"/>
  <c r="Y593" i="27"/>
  <c r="X593" i="27"/>
  <c r="AA592" i="27"/>
  <c r="Z592" i="27"/>
  <c r="Y592" i="27"/>
  <c r="X592" i="27"/>
  <c r="AA591" i="27"/>
  <c r="Z591" i="27"/>
  <c r="Y591" i="27"/>
  <c r="X591" i="27"/>
  <c r="AA590" i="27"/>
  <c r="Z590" i="27"/>
  <c r="Y590" i="27"/>
  <c r="X590" i="27"/>
  <c r="AA589" i="27"/>
  <c r="Z589" i="27"/>
  <c r="Y589" i="27"/>
  <c r="X589" i="27"/>
  <c r="AA588" i="27"/>
  <c r="Z588" i="27"/>
  <c r="Y588" i="27"/>
  <c r="X588" i="27"/>
  <c r="AA587" i="27"/>
  <c r="Z587" i="27"/>
  <c r="Y587" i="27"/>
  <c r="X587" i="27"/>
  <c r="AA586" i="27"/>
  <c r="Z586" i="27"/>
  <c r="Y586" i="27"/>
  <c r="X586" i="27"/>
  <c r="AA585" i="27"/>
  <c r="Z585" i="27"/>
  <c r="Y585" i="27"/>
  <c r="X585" i="27"/>
  <c r="AA584" i="27"/>
  <c r="Z584" i="27"/>
  <c r="Y584" i="27"/>
  <c r="X584" i="27"/>
  <c r="AA583" i="27"/>
  <c r="Z583" i="27"/>
  <c r="Y583" i="27"/>
  <c r="X583" i="27"/>
  <c r="AA582" i="27"/>
  <c r="Z582" i="27"/>
  <c r="Y582" i="27"/>
  <c r="X582" i="27"/>
  <c r="AA581" i="27"/>
  <c r="Z581" i="27"/>
  <c r="Y581" i="27"/>
  <c r="X581" i="27"/>
  <c r="AA580" i="27"/>
  <c r="Z580" i="27"/>
  <c r="Y580" i="27"/>
  <c r="X580" i="27"/>
  <c r="AA579" i="27"/>
  <c r="Z579" i="27"/>
  <c r="Y579" i="27"/>
  <c r="X579" i="27"/>
  <c r="AA578" i="27"/>
  <c r="Z578" i="27"/>
  <c r="Y578" i="27"/>
  <c r="X578" i="27"/>
  <c r="AA577" i="27"/>
  <c r="Z577" i="27"/>
  <c r="Y577" i="27"/>
  <c r="X577" i="27"/>
  <c r="AA576" i="27"/>
  <c r="Z576" i="27"/>
  <c r="Y576" i="27"/>
  <c r="X576" i="27"/>
  <c r="AA575" i="27"/>
  <c r="Z575" i="27"/>
  <c r="Y575" i="27"/>
  <c r="X575" i="27"/>
  <c r="AA574" i="27"/>
  <c r="Z574" i="27"/>
  <c r="Y574" i="27"/>
  <c r="X574" i="27"/>
  <c r="AA573" i="27"/>
  <c r="Z573" i="27"/>
  <c r="Y573" i="27"/>
  <c r="X573" i="27"/>
  <c r="AA572" i="27"/>
  <c r="Z572" i="27"/>
  <c r="Y572" i="27"/>
  <c r="X572" i="27"/>
  <c r="AA571" i="27"/>
  <c r="Z571" i="27"/>
  <c r="Y571" i="27"/>
  <c r="X571" i="27"/>
  <c r="AA570" i="27"/>
  <c r="Z570" i="27"/>
  <c r="Y570" i="27"/>
  <c r="X570" i="27"/>
  <c r="AA569" i="27"/>
  <c r="Z569" i="27"/>
  <c r="Y569" i="27"/>
  <c r="X569" i="27"/>
  <c r="AA568" i="27"/>
  <c r="Z568" i="27"/>
  <c r="Y568" i="27"/>
  <c r="X568" i="27"/>
  <c r="AA567" i="27"/>
  <c r="Z567" i="27"/>
  <c r="Y567" i="27"/>
  <c r="X567" i="27"/>
  <c r="AA566" i="27"/>
  <c r="Z566" i="27"/>
  <c r="Y566" i="27"/>
  <c r="X566" i="27"/>
  <c r="AA565" i="27"/>
  <c r="Z565" i="27"/>
  <c r="Y565" i="27"/>
  <c r="X565" i="27"/>
  <c r="AA564" i="27"/>
  <c r="Z564" i="27"/>
  <c r="Y564" i="27"/>
  <c r="X564" i="27"/>
  <c r="AA563" i="27"/>
  <c r="Z563" i="27"/>
  <c r="Y563" i="27"/>
  <c r="X563" i="27"/>
  <c r="AA562" i="27"/>
  <c r="Z562" i="27"/>
  <c r="Y562" i="27"/>
  <c r="X562" i="27"/>
  <c r="AA561" i="27"/>
  <c r="Z561" i="27"/>
  <c r="Y561" i="27"/>
  <c r="X561" i="27"/>
  <c r="AA560" i="27"/>
  <c r="Z560" i="27"/>
  <c r="Y560" i="27"/>
  <c r="X560" i="27"/>
  <c r="AA559" i="27"/>
  <c r="Z559" i="27"/>
  <c r="Y559" i="27"/>
  <c r="X559" i="27"/>
  <c r="AA558" i="27"/>
  <c r="Z558" i="27"/>
  <c r="Y558" i="27"/>
  <c r="X558" i="27"/>
  <c r="AA557" i="27"/>
  <c r="Z557" i="27"/>
  <c r="Y557" i="27"/>
  <c r="X557" i="27"/>
  <c r="AA556" i="27"/>
  <c r="Z556" i="27"/>
  <c r="Y556" i="27"/>
  <c r="X556" i="27"/>
  <c r="AA555" i="27"/>
  <c r="Z555" i="27"/>
  <c r="Y555" i="27"/>
  <c r="X555" i="27"/>
  <c r="AA554" i="27"/>
  <c r="Z554" i="27"/>
  <c r="Y554" i="27"/>
  <c r="X554" i="27"/>
  <c r="AA553" i="27"/>
  <c r="Z553" i="27"/>
  <c r="Y553" i="27"/>
  <c r="X553" i="27"/>
  <c r="AA552" i="27"/>
  <c r="Z552" i="27"/>
  <c r="Y552" i="27"/>
  <c r="X552" i="27"/>
  <c r="AA551" i="27"/>
  <c r="Z551" i="27"/>
  <c r="Y551" i="27"/>
  <c r="X551" i="27"/>
  <c r="AA550" i="27"/>
  <c r="Z550" i="27"/>
  <c r="Y550" i="27"/>
  <c r="X550" i="27"/>
  <c r="AA549" i="27"/>
  <c r="Z549" i="27"/>
  <c r="Y549" i="27"/>
  <c r="X549" i="27"/>
  <c r="AA548" i="27"/>
  <c r="Z548" i="27"/>
  <c r="Y548" i="27"/>
  <c r="X548" i="27"/>
  <c r="AA547" i="27"/>
  <c r="Z547" i="27"/>
  <c r="Y547" i="27"/>
  <c r="X547" i="27"/>
  <c r="AA546" i="27"/>
  <c r="Z546" i="27"/>
  <c r="Y546" i="27"/>
  <c r="X546" i="27"/>
  <c r="AA545" i="27"/>
  <c r="Z545" i="27"/>
  <c r="Y545" i="27"/>
  <c r="X545" i="27"/>
  <c r="AA544" i="27"/>
  <c r="Z544" i="27"/>
  <c r="Y544" i="27"/>
  <c r="X544" i="27"/>
  <c r="AA543" i="27"/>
  <c r="Z543" i="27"/>
  <c r="Y543" i="27"/>
  <c r="X543" i="27"/>
  <c r="AA542" i="27"/>
  <c r="Z542" i="27"/>
  <c r="Y542" i="27"/>
  <c r="X542" i="27"/>
  <c r="AA541" i="27"/>
  <c r="Z541" i="27"/>
  <c r="Y541" i="27"/>
  <c r="X541" i="27"/>
  <c r="AA540" i="27"/>
  <c r="Z540" i="27"/>
  <c r="Y540" i="27"/>
  <c r="X540" i="27"/>
  <c r="AA539" i="27"/>
  <c r="Z539" i="27"/>
  <c r="Y539" i="27"/>
  <c r="X539" i="27"/>
  <c r="AA538" i="27"/>
  <c r="Z538" i="27"/>
  <c r="Y538" i="27"/>
  <c r="X538" i="27"/>
  <c r="AA537" i="27"/>
  <c r="Z537" i="27"/>
  <c r="Y537" i="27"/>
  <c r="X537" i="27"/>
  <c r="AA536" i="27"/>
  <c r="Z536" i="27"/>
  <c r="Y536" i="27"/>
  <c r="X536" i="27"/>
  <c r="AA535" i="27"/>
  <c r="Z535" i="27"/>
  <c r="Y535" i="27"/>
  <c r="X535" i="27"/>
  <c r="AA534" i="27"/>
  <c r="Z534" i="27"/>
  <c r="Y534" i="27"/>
  <c r="X534" i="27"/>
  <c r="AA533" i="27"/>
  <c r="Z533" i="27"/>
  <c r="Y533" i="27"/>
  <c r="X533" i="27"/>
  <c r="AA532" i="27"/>
  <c r="Z532" i="27"/>
  <c r="Y532" i="27"/>
  <c r="X532" i="27"/>
  <c r="AA531" i="27"/>
  <c r="Z531" i="27"/>
  <c r="Y531" i="27"/>
  <c r="X531" i="27"/>
  <c r="AA530" i="27"/>
  <c r="Z530" i="27"/>
  <c r="Y530" i="27"/>
  <c r="X530" i="27"/>
  <c r="AA529" i="27"/>
  <c r="Z529" i="27"/>
  <c r="Y529" i="27"/>
  <c r="X529" i="27"/>
  <c r="AA528" i="27"/>
  <c r="Z528" i="27"/>
  <c r="Y528" i="27"/>
  <c r="X528" i="27"/>
  <c r="AA527" i="27"/>
  <c r="Z527" i="27"/>
  <c r="Y527" i="27"/>
  <c r="X527" i="27"/>
  <c r="AA526" i="27"/>
  <c r="Z526" i="27"/>
  <c r="Y526" i="27"/>
  <c r="X526" i="27"/>
  <c r="AA525" i="27"/>
  <c r="Z525" i="27"/>
  <c r="Y525" i="27"/>
  <c r="X525" i="27"/>
  <c r="AA524" i="27"/>
  <c r="Z524" i="27"/>
  <c r="Y524" i="27"/>
  <c r="X524" i="27"/>
  <c r="AA523" i="27"/>
  <c r="Z523" i="27"/>
  <c r="Y523" i="27"/>
  <c r="X523" i="27"/>
  <c r="AA522" i="27"/>
  <c r="Z522" i="27"/>
  <c r="Y522" i="27"/>
  <c r="X522" i="27"/>
  <c r="AA521" i="27"/>
  <c r="Z521" i="27"/>
  <c r="Y521" i="27"/>
  <c r="X521" i="27"/>
  <c r="AA520" i="27"/>
  <c r="Z520" i="27"/>
  <c r="Y520" i="27"/>
  <c r="X520" i="27"/>
  <c r="AA519" i="27"/>
  <c r="Z519" i="27"/>
  <c r="Y519" i="27"/>
  <c r="X519" i="27"/>
  <c r="AA518" i="27"/>
  <c r="Z518" i="27"/>
  <c r="Y518" i="27"/>
  <c r="X518" i="27"/>
  <c r="AA517" i="27"/>
  <c r="Z517" i="27"/>
  <c r="Y517" i="27"/>
  <c r="X517" i="27"/>
  <c r="AA516" i="27"/>
  <c r="Z516" i="27"/>
  <c r="Y516" i="27"/>
  <c r="X516" i="27"/>
  <c r="AA515" i="27"/>
  <c r="Z515" i="27"/>
  <c r="Y515" i="27"/>
  <c r="X515" i="27"/>
  <c r="AA514" i="27"/>
  <c r="Z514" i="27"/>
  <c r="Y514" i="27"/>
  <c r="X514" i="27"/>
  <c r="AA513" i="27"/>
  <c r="Z513" i="27"/>
  <c r="Y513" i="27"/>
  <c r="X513" i="27"/>
  <c r="AA512" i="27"/>
  <c r="Z512" i="27"/>
  <c r="Y512" i="27"/>
  <c r="X512" i="27"/>
  <c r="AA511" i="27"/>
  <c r="Z511" i="27"/>
  <c r="Y511" i="27"/>
  <c r="X511" i="27"/>
  <c r="AA510" i="27"/>
  <c r="Z510" i="27"/>
  <c r="Y510" i="27"/>
  <c r="X510" i="27"/>
  <c r="AA509" i="27"/>
  <c r="Z509" i="27"/>
  <c r="Y509" i="27"/>
  <c r="X509" i="27"/>
  <c r="AA508" i="27"/>
  <c r="Z508" i="27"/>
  <c r="Y508" i="27"/>
  <c r="X508" i="27"/>
  <c r="AA507" i="27"/>
  <c r="Z507" i="27"/>
  <c r="Y507" i="27"/>
  <c r="X507" i="27"/>
  <c r="AA506" i="27"/>
  <c r="Z506" i="27"/>
  <c r="Y506" i="27"/>
  <c r="X506" i="27"/>
  <c r="AA505" i="27"/>
  <c r="Z505" i="27"/>
  <c r="Y505" i="27"/>
  <c r="X505" i="27"/>
  <c r="AA504" i="27"/>
  <c r="Z504" i="27"/>
  <c r="Y504" i="27"/>
  <c r="X504" i="27"/>
  <c r="AA503" i="27"/>
  <c r="Z503" i="27"/>
  <c r="Y503" i="27"/>
  <c r="X503" i="27"/>
  <c r="AA502" i="27"/>
  <c r="Z502" i="27"/>
  <c r="Y502" i="27"/>
  <c r="X502" i="27"/>
  <c r="AA501" i="27"/>
  <c r="Z501" i="27"/>
  <c r="Y501" i="27"/>
  <c r="X501" i="27"/>
  <c r="AA500" i="27"/>
  <c r="Z500" i="27"/>
  <c r="Y500" i="27"/>
  <c r="X500" i="27"/>
  <c r="AA499" i="27"/>
  <c r="Z499" i="27"/>
  <c r="Y499" i="27"/>
  <c r="X499" i="27"/>
  <c r="AA498" i="27"/>
  <c r="Z498" i="27"/>
  <c r="Y498" i="27"/>
  <c r="X498" i="27"/>
  <c r="AA497" i="27"/>
  <c r="Z497" i="27"/>
  <c r="Y497" i="27"/>
  <c r="X497" i="27"/>
  <c r="AA496" i="27"/>
  <c r="Z496" i="27"/>
  <c r="Y496" i="27"/>
  <c r="X496" i="27"/>
  <c r="AA495" i="27"/>
  <c r="Z495" i="27"/>
  <c r="Y495" i="27"/>
  <c r="X495" i="27"/>
  <c r="AA494" i="27"/>
  <c r="Z494" i="27"/>
  <c r="Y494" i="27"/>
  <c r="X494" i="27"/>
  <c r="AA493" i="27"/>
  <c r="Z493" i="27"/>
  <c r="Y493" i="27"/>
  <c r="X493" i="27"/>
  <c r="AA492" i="27"/>
  <c r="Z492" i="27"/>
  <c r="Y492" i="27"/>
  <c r="X492" i="27"/>
  <c r="AA491" i="27"/>
  <c r="Z491" i="27"/>
  <c r="Y491" i="27"/>
  <c r="X491" i="27"/>
  <c r="AA490" i="27"/>
  <c r="Z490" i="27"/>
  <c r="Y490" i="27"/>
  <c r="X490" i="27"/>
  <c r="AA489" i="27"/>
  <c r="Z489" i="27"/>
  <c r="Y489" i="27"/>
  <c r="X489" i="27"/>
  <c r="AA488" i="27"/>
  <c r="Z488" i="27"/>
  <c r="Y488" i="27"/>
  <c r="X488" i="27"/>
  <c r="AA487" i="27"/>
  <c r="Z487" i="27"/>
  <c r="Y487" i="27"/>
  <c r="X487" i="27"/>
  <c r="AA486" i="27"/>
  <c r="Z486" i="27"/>
  <c r="Y486" i="27"/>
  <c r="X486" i="27"/>
  <c r="AA485" i="27"/>
  <c r="Z485" i="27"/>
  <c r="Y485" i="27"/>
  <c r="X485" i="27"/>
  <c r="AA484" i="27"/>
  <c r="Z484" i="27"/>
  <c r="Y484" i="27"/>
  <c r="X484" i="27"/>
  <c r="AA483" i="27"/>
  <c r="Z483" i="27"/>
  <c r="Y483" i="27"/>
  <c r="X483" i="27"/>
  <c r="AA482" i="27"/>
  <c r="Z482" i="27"/>
  <c r="Y482" i="27"/>
  <c r="X482" i="27"/>
  <c r="AA481" i="27"/>
  <c r="Z481" i="27"/>
  <c r="Y481" i="27"/>
  <c r="X481" i="27"/>
  <c r="AA480" i="27"/>
  <c r="Z480" i="27"/>
  <c r="Y480" i="27"/>
  <c r="X480" i="27"/>
  <c r="AA479" i="27"/>
  <c r="Z479" i="27"/>
  <c r="Y479" i="27"/>
  <c r="X479" i="27"/>
  <c r="AA478" i="27"/>
  <c r="Z478" i="27"/>
  <c r="Y478" i="27"/>
  <c r="X478" i="27"/>
  <c r="AA477" i="27"/>
  <c r="Z477" i="27"/>
  <c r="Y477" i="27"/>
  <c r="X477" i="27"/>
  <c r="AA476" i="27"/>
  <c r="Z476" i="27"/>
  <c r="Y476" i="27"/>
  <c r="X476" i="27"/>
  <c r="AA475" i="27"/>
  <c r="Z475" i="27"/>
  <c r="Y475" i="27"/>
  <c r="X475" i="27"/>
  <c r="AA474" i="27"/>
  <c r="Z474" i="27"/>
  <c r="Y474" i="27"/>
  <c r="X474" i="27"/>
  <c r="AA473" i="27"/>
  <c r="Z473" i="27"/>
  <c r="Y473" i="27"/>
  <c r="X473" i="27"/>
  <c r="AA472" i="27"/>
  <c r="Z472" i="27"/>
  <c r="Y472" i="27"/>
  <c r="X472" i="27"/>
  <c r="AA471" i="27"/>
  <c r="Z471" i="27"/>
  <c r="Y471" i="27"/>
  <c r="X471" i="27"/>
  <c r="AA470" i="27"/>
  <c r="Z470" i="27"/>
  <c r="Y470" i="27"/>
  <c r="X470" i="27"/>
  <c r="AA469" i="27"/>
  <c r="Z469" i="27"/>
  <c r="Y469" i="27"/>
  <c r="X469" i="27"/>
  <c r="AA468" i="27"/>
  <c r="Z468" i="27"/>
  <c r="Y468" i="27"/>
  <c r="X468" i="27"/>
  <c r="AA467" i="27"/>
  <c r="Z467" i="27"/>
  <c r="Y467" i="27"/>
  <c r="X467" i="27"/>
  <c r="AA466" i="27"/>
  <c r="Z466" i="27"/>
  <c r="Y466" i="27"/>
  <c r="X466" i="27"/>
  <c r="AA465" i="27"/>
  <c r="Z465" i="27"/>
  <c r="Y465" i="27"/>
  <c r="X465" i="27"/>
  <c r="AA464" i="27"/>
  <c r="Z464" i="27"/>
  <c r="Y464" i="27"/>
  <c r="X464" i="27"/>
  <c r="AA463" i="27"/>
  <c r="Z463" i="27"/>
  <c r="Y463" i="27"/>
  <c r="X463" i="27"/>
  <c r="AA462" i="27"/>
  <c r="Z462" i="27"/>
  <c r="Y462" i="27"/>
  <c r="X462" i="27"/>
  <c r="AA461" i="27"/>
  <c r="Z461" i="27"/>
  <c r="Y461" i="27"/>
  <c r="X461" i="27"/>
  <c r="AA460" i="27"/>
  <c r="Z460" i="27"/>
  <c r="Y460" i="27"/>
  <c r="X460" i="27"/>
  <c r="AA459" i="27"/>
  <c r="Z459" i="27"/>
  <c r="Y459" i="27"/>
  <c r="X459" i="27"/>
  <c r="AA458" i="27"/>
  <c r="Z458" i="27"/>
  <c r="Y458" i="27"/>
  <c r="X458" i="27"/>
  <c r="AA457" i="27"/>
  <c r="Z457" i="27"/>
  <c r="Y457" i="27"/>
  <c r="X457" i="27"/>
  <c r="AA456" i="27"/>
  <c r="Z456" i="27"/>
  <c r="Y456" i="27"/>
  <c r="X456" i="27"/>
  <c r="AA455" i="27"/>
  <c r="Z455" i="27"/>
  <c r="Y455" i="27"/>
  <c r="X455" i="27"/>
  <c r="AA454" i="27"/>
  <c r="Z454" i="27"/>
  <c r="Y454" i="27"/>
  <c r="X454" i="27"/>
  <c r="AA453" i="27"/>
  <c r="Z453" i="27"/>
  <c r="Y453" i="27"/>
  <c r="X453" i="27"/>
  <c r="AA452" i="27"/>
  <c r="Z452" i="27"/>
  <c r="Y452" i="27"/>
  <c r="X452" i="27"/>
  <c r="AA451" i="27"/>
  <c r="Z451" i="27"/>
  <c r="Y451" i="27"/>
  <c r="X451" i="27"/>
  <c r="AA450" i="27"/>
  <c r="Z450" i="27"/>
  <c r="Y450" i="27"/>
  <c r="X450" i="27"/>
  <c r="AA449" i="27"/>
  <c r="Z449" i="27"/>
  <c r="Y449" i="27"/>
  <c r="X449" i="27"/>
  <c r="AA448" i="27"/>
  <c r="Z448" i="27"/>
  <c r="Y448" i="27"/>
  <c r="X448" i="27"/>
  <c r="AA447" i="27"/>
  <c r="Z447" i="27"/>
  <c r="Y447" i="27"/>
  <c r="X447" i="27"/>
  <c r="AA446" i="27"/>
  <c r="Z446" i="27"/>
  <c r="Y446" i="27"/>
  <c r="X446" i="27"/>
  <c r="AA445" i="27"/>
  <c r="Z445" i="27"/>
  <c r="Y445" i="27"/>
  <c r="X445" i="27"/>
  <c r="AA444" i="27"/>
  <c r="Z444" i="27"/>
  <c r="Y444" i="27"/>
  <c r="X444" i="27"/>
  <c r="AA443" i="27"/>
  <c r="Z443" i="27"/>
  <c r="Y443" i="27"/>
  <c r="X443" i="27"/>
  <c r="AA442" i="27"/>
  <c r="Z442" i="27"/>
  <c r="Y442" i="27"/>
  <c r="X442" i="27"/>
  <c r="AA441" i="27"/>
  <c r="Z441" i="27"/>
  <c r="Y441" i="27"/>
  <c r="X441" i="27"/>
  <c r="AA440" i="27"/>
  <c r="Z440" i="27"/>
  <c r="Y440" i="27"/>
  <c r="X440" i="27"/>
  <c r="AA439" i="27"/>
  <c r="Z439" i="27"/>
  <c r="Y439" i="27"/>
  <c r="X439" i="27"/>
  <c r="AA438" i="27"/>
  <c r="Z438" i="27"/>
  <c r="Y438" i="27"/>
  <c r="X438" i="27"/>
  <c r="AA437" i="27"/>
  <c r="Z437" i="27"/>
  <c r="Y437" i="27"/>
  <c r="X437" i="27"/>
  <c r="AA436" i="27"/>
  <c r="Z436" i="27"/>
  <c r="Y436" i="27"/>
  <c r="X436" i="27"/>
  <c r="AA435" i="27"/>
  <c r="Z435" i="27"/>
  <c r="Y435" i="27"/>
  <c r="X435" i="27"/>
  <c r="AA434" i="27"/>
  <c r="Z434" i="27"/>
  <c r="Y434" i="27"/>
  <c r="X434" i="27"/>
  <c r="AA433" i="27"/>
  <c r="Z433" i="27"/>
  <c r="Y433" i="27"/>
  <c r="X433" i="27"/>
  <c r="AA432" i="27"/>
  <c r="Z432" i="27"/>
  <c r="Y432" i="27"/>
  <c r="X432" i="27"/>
  <c r="AA431" i="27"/>
  <c r="Z431" i="27"/>
  <c r="Y431" i="27"/>
  <c r="X431" i="27"/>
  <c r="AA430" i="27"/>
  <c r="Z430" i="27"/>
  <c r="Y430" i="27"/>
  <c r="X430" i="27"/>
  <c r="AA429" i="27"/>
  <c r="Z429" i="27"/>
  <c r="Y429" i="27"/>
  <c r="X429" i="27"/>
  <c r="AA428" i="27"/>
  <c r="Z428" i="27"/>
  <c r="Y428" i="27"/>
  <c r="X428" i="27"/>
  <c r="AA427" i="27"/>
  <c r="Z427" i="27"/>
  <c r="Y427" i="27"/>
  <c r="X427" i="27"/>
  <c r="AA426" i="27"/>
  <c r="Z426" i="27"/>
  <c r="Y426" i="27"/>
  <c r="X426" i="27"/>
  <c r="AA425" i="27"/>
  <c r="Z425" i="27"/>
  <c r="Y425" i="27"/>
  <c r="X425" i="27"/>
  <c r="AA424" i="27"/>
  <c r="Z424" i="27"/>
  <c r="Y424" i="27"/>
  <c r="X424" i="27"/>
  <c r="AA423" i="27"/>
  <c r="Z423" i="27"/>
  <c r="Y423" i="27"/>
  <c r="X423" i="27"/>
  <c r="AA422" i="27"/>
  <c r="Z422" i="27"/>
  <c r="Y422" i="27"/>
  <c r="X422" i="27"/>
  <c r="AA421" i="27"/>
  <c r="Z421" i="27"/>
  <c r="Y421" i="27"/>
  <c r="X421" i="27"/>
  <c r="AA420" i="27"/>
  <c r="Z420" i="27"/>
  <c r="Y420" i="27"/>
  <c r="X420" i="27"/>
  <c r="AA419" i="27"/>
  <c r="Z419" i="27"/>
  <c r="Y419" i="27"/>
  <c r="X419" i="27"/>
  <c r="AA418" i="27"/>
  <c r="Z418" i="27"/>
  <c r="Y418" i="27"/>
  <c r="X418" i="27"/>
  <c r="AA417" i="27"/>
  <c r="Z417" i="27"/>
  <c r="Y417" i="27"/>
  <c r="X417" i="27"/>
  <c r="AA416" i="27"/>
  <c r="Z416" i="27"/>
  <c r="Y416" i="27"/>
  <c r="X416" i="27"/>
  <c r="AA415" i="27"/>
  <c r="Z415" i="27"/>
  <c r="Y415" i="27"/>
  <c r="X415" i="27"/>
  <c r="AA414" i="27"/>
  <c r="Z414" i="27"/>
  <c r="Y414" i="27"/>
  <c r="X414" i="27"/>
  <c r="AA413" i="27"/>
  <c r="Z413" i="27"/>
  <c r="Y413" i="27"/>
  <c r="X413" i="27"/>
  <c r="AA412" i="27"/>
  <c r="Z412" i="27"/>
  <c r="Y412" i="27"/>
  <c r="X412" i="27"/>
  <c r="AA411" i="27"/>
  <c r="Z411" i="27"/>
  <c r="Y411" i="27"/>
  <c r="X411" i="27"/>
  <c r="AA410" i="27"/>
  <c r="Z410" i="27"/>
  <c r="Y410" i="27"/>
  <c r="X410" i="27"/>
  <c r="AA409" i="27"/>
  <c r="Z409" i="27"/>
  <c r="Y409" i="27"/>
  <c r="X409" i="27"/>
  <c r="AA408" i="27"/>
  <c r="Z408" i="27"/>
  <c r="Y408" i="27"/>
  <c r="X408" i="27"/>
  <c r="AA407" i="27"/>
  <c r="Z407" i="27"/>
  <c r="Y407" i="27"/>
  <c r="X407" i="27"/>
  <c r="AA406" i="27"/>
  <c r="Z406" i="27"/>
  <c r="Y406" i="27"/>
  <c r="X406" i="27"/>
  <c r="AA405" i="27"/>
  <c r="Z405" i="27"/>
  <c r="Y405" i="27"/>
  <c r="X405" i="27"/>
  <c r="AA404" i="27"/>
  <c r="Z404" i="27"/>
  <c r="Y404" i="27"/>
  <c r="X404" i="27"/>
  <c r="AA403" i="27"/>
  <c r="Z403" i="27"/>
  <c r="Y403" i="27"/>
  <c r="X403" i="27"/>
  <c r="AA402" i="27"/>
  <c r="Z402" i="27"/>
  <c r="Y402" i="27"/>
  <c r="X402" i="27"/>
  <c r="AA401" i="27"/>
  <c r="Z401" i="27"/>
  <c r="Y401" i="27"/>
  <c r="X401" i="27"/>
  <c r="AA400" i="27"/>
  <c r="Z400" i="27"/>
  <c r="Y400" i="27"/>
  <c r="X400" i="27"/>
  <c r="AA399" i="27"/>
  <c r="Z399" i="27"/>
  <c r="Y399" i="27"/>
  <c r="X399" i="27"/>
  <c r="AA398" i="27"/>
  <c r="Z398" i="27"/>
  <c r="Y398" i="27"/>
  <c r="X398" i="27"/>
  <c r="AA397" i="27"/>
  <c r="Z397" i="27"/>
  <c r="Y397" i="27"/>
  <c r="X397" i="27"/>
  <c r="AA396" i="27"/>
  <c r="Z396" i="27"/>
  <c r="Y396" i="27"/>
  <c r="X396" i="27"/>
  <c r="AA395" i="27"/>
  <c r="Z395" i="27"/>
  <c r="Y395" i="27"/>
  <c r="X395" i="27"/>
  <c r="AA394" i="27"/>
  <c r="Z394" i="27"/>
  <c r="Y394" i="27"/>
  <c r="X394" i="27"/>
  <c r="AA393" i="27"/>
  <c r="Z393" i="27"/>
  <c r="Y393" i="27"/>
  <c r="X393" i="27"/>
  <c r="AA392" i="27"/>
  <c r="Z392" i="27"/>
  <c r="Y392" i="27"/>
  <c r="X392" i="27"/>
  <c r="AA391" i="27"/>
  <c r="Z391" i="27"/>
  <c r="Y391" i="27"/>
  <c r="X391" i="27"/>
  <c r="AA390" i="27"/>
  <c r="Z390" i="27"/>
  <c r="Y390" i="27"/>
  <c r="X390" i="27"/>
  <c r="AA389" i="27"/>
  <c r="Z389" i="27"/>
  <c r="Y389" i="27"/>
  <c r="X389" i="27"/>
  <c r="AA388" i="27"/>
  <c r="Z388" i="27"/>
  <c r="Y388" i="27"/>
  <c r="X388" i="27"/>
  <c r="AA387" i="27"/>
  <c r="Z387" i="27"/>
  <c r="Y387" i="27"/>
  <c r="X387" i="27"/>
  <c r="AA386" i="27"/>
  <c r="Z386" i="27"/>
  <c r="Y386" i="27"/>
  <c r="X386" i="27"/>
  <c r="AA385" i="27"/>
  <c r="Z385" i="27"/>
  <c r="Y385" i="27"/>
  <c r="X385" i="27"/>
  <c r="AA384" i="27"/>
  <c r="Z384" i="27"/>
  <c r="Y384" i="27"/>
  <c r="X384" i="27"/>
  <c r="AA383" i="27"/>
  <c r="Z383" i="27"/>
  <c r="Y383" i="27"/>
  <c r="X383" i="27"/>
  <c r="AA382" i="27"/>
  <c r="Z382" i="27"/>
  <c r="Y382" i="27"/>
  <c r="X382" i="27"/>
  <c r="AA381" i="27"/>
  <c r="Z381" i="27"/>
  <c r="Y381" i="27"/>
  <c r="X381" i="27"/>
  <c r="AA380" i="27"/>
  <c r="Z380" i="27"/>
  <c r="Y380" i="27"/>
  <c r="X380" i="27"/>
  <c r="AA379" i="27"/>
  <c r="Z379" i="27"/>
  <c r="Y379" i="27"/>
  <c r="X379" i="27"/>
  <c r="AA378" i="27"/>
  <c r="Z378" i="27"/>
  <c r="Y378" i="27"/>
  <c r="X378" i="27"/>
  <c r="AA377" i="27"/>
  <c r="Z377" i="27"/>
  <c r="Y377" i="27"/>
  <c r="X377" i="27"/>
  <c r="AA376" i="27"/>
  <c r="Z376" i="27"/>
  <c r="Y376" i="27"/>
  <c r="X376" i="27"/>
  <c r="AA375" i="27"/>
  <c r="Z375" i="27"/>
  <c r="Y375" i="27"/>
  <c r="X375" i="27"/>
  <c r="AA374" i="27"/>
  <c r="Z374" i="27"/>
  <c r="Y374" i="27"/>
  <c r="X374" i="27"/>
  <c r="AA373" i="27"/>
  <c r="Z373" i="27"/>
  <c r="Y373" i="27"/>
  <c r="X373" i="27"/>
  <c r="AA372" i="27"/>
  <c r="Z372" i="27"/>
  <c r="Y372" i="27"/>
  <c r="X372" i="27"/>
  <c r="AA371" i="27"/>
  <c r="Z371" i="27"/>
  <c r="Y371" i="27"/>
  <c r="X371" i="27"/>
  <c r="AA370" i="27"/>
  <c r="Z370" i="27"/>
  <c r="Y370" i="27"/>
  <c r="X370" i="27"/>
  <c r="AA369" i="27"/>
  <c r="Z369" i="27"/>
  <c r="Y369" i="27"/>
  <c r="X369" i="27"/>
  <c r="AA368" i="27"/>
  <c r="Z368" i="27"/>
  <c r="Y368" i="27"/>
  <c r="X368" i="27"/>
  <c r="AA367" i="27"/>
  <c r="Z367" i="27"/>
  <c r="Y367" i="27"/>
  <c r="X367" i="27"/>
  <c r="AA366" i="27"/>
  <c r="Z366" i="27"/>
  <c r="Y366" i="27"/>
  <c r="X366" i="27"/>
  <c r="AA365" i="27"/>
  <c r="Z365" i="27"/>
  <c r="Y365" i="27"/>
  <c r="X365" i="27"/>
  <c r="AA364" i="27"/>
  <c r="Z364" i="27"/>
  <c r="Y364" i="27"/>
  <c r="X364" i="27"/>
  <c r="AA363" i="27"/>
  <c r="Z363" i="27"/>
  <c r="Y363" i="27"/>
  <c r="X363" i="27"/>
  <c r="AA362" i="27"/>
  <c r="Z362" i="27"/>
  <c r="Y362" i="27"/>
  <c r="X362" i="27"/>
  <c r="AA361" i="27"/>
  <c r="Z361" i="27"/>
  <c r="Y361" i="27"/>
  <c r="X361" i="27"/>
  <c r="AA360" i="27"/>
  <c r="Z360" i="27"/>
  <c r="Y360" i="27"/>
  <c r="X360" i="27"/>
  <c r="AA359" i="27"/>
  <c r="Z359" i="27"/>
  <c r="Y359" i="27"/>
  <c r="X359" i="27"/>
  <c r="AA358" i="27"/>
  <c r="Z358" i="27"/>
  <c r="Y358" i="27"/>
  <c r="X358" i="27"/>
  <c r="AA357" i="27"/>
  <c r="Z357" i="27"/>
  <c r="Y357" i="27"/>
  <c r="X357" i="27"/>
  <c r="AA356" i="27"/>
  <c r="Z356" i="27"/>
  <c r="Y356" i="27"/>
  <c r="X356" i="27"/>
  <c r="AA355" i="27"/>
  <c r="Z355" i="27"/>
  <c r="Y355" i="27"/>
  <c r="X355" i="27"/>
  <c r="AA354" i="27"/>
  <c r="Z354" i="27"/>
  <c r="Y354" i="27"/>
  <c r="X354" i="27"/>
  <c r="AA353" i="27"/>
  <c r="Z353" i="27"/>
  <c r="Y353" i="27"/>
  <c r="X353" i="27"/>
  <c r="AA352" i="27"/>
  <c r="Z352" i="27"/>
  <c r="Y352" i="27"/>
  <c r="X352" i="27"/>
  <c r="AA351" i="27"/>
  <c r="Z351" i="27"/>
  <c r="Y351" i="27"/>
  <c r="X351" i="27"/>
  <c r="AA350" i="27"/>
  <c r="Z350" i="27"/>
  <c r="Y350" i="27"/>
  <c r="X350" i="27"/>
  <c r="AA349" i="27"/>
  <c r="Z349" i="27"/>
  <c r="Y349" i="27"/>
  <c r="X349" i="27"/>
  <c r="AA348" i="27"/>
  <c r="Z348" i="27"/>
  <c r="Y348" i="27"/>
  <c r="X348" i="27"/>
  <c r="AA347" i="27"/>
  <c r="Z347" i="27"/>
  <c r="Y347" i="27"/>
  <c r="X347" i="27"/>
  <c r="AA346" i="27"/>
  <c r="Z346" i="27"/>
  <c r="Y346" i="27"/>
  <c r="X346" i="27"/>
  <c r="AA345" i="27"/>
  <c r="Z345" i="27"/>
  <c r="Y345" i="27"/>
  <c r="X345" i="27"/>
  <c r="AA344" i="27"/>
  <c r="Z344" i="27"/>
  <c r="Y344" i="27"/>
  <c r="X344" i="27"/>
  <c r="AA343" i="27"/>
  <c r="Z343" i="27"/>
  <c r="Y343" i="27"/>
  <c r="X343" i="27"/>
  <c r="AA342" i="27"/>
  <c r="Z342" i="27"/>
  <c r="Y342" i="27"/>
  <c r="X342" i="27"/>
  <c r="AA341" i="27"/>
  <c r="Z341" i="27"/>
  <c r="Y341" i="27"/>
  <c r="X341" i="27"/>
  <c r="AA340" i="27"/>
  <c r="Z340" i="27"/>
  <c r="Y340" i="27"/>
  <c r="X340" i="27"/>
  <c r="AA339" i="27"/>
  <c r="Z339" i="27"/>
  <c r="Y339" i="27"/>
  <c r="X339" i="27"/>
  <c r="AA338" i="27"/>
  <c r="Z338" i="27"/>
  <c r="Y338" i="27"/>
  <c r="X338" i="27"/>
  <c r="AA337" i="27"/>
  <c r="Z337" i="27"/>
  <c r="Y337" i="27"/>
  <c r="X337" i="27"/>
  <c r="AA336" i="27"/>
  <c r="Z336" i="27"/>
  <c r="Y336" i="27"/>
  <c r="X336" i="27"/>
  <c r="AA335" i="27"/>
  <c r="Z335" i="27"/>
  <c r="Y335" i="27"/>
  <c r="X335" i="27"/>
  <c r="AA334" i="27"/>
  <c r="Z334" i="27"/>
  <c r="Y334" i="27"/>
  <c r="X334" i="27"/>
  <c r="AA333" i="27"/>
  <c r="Z333" i="27"/>
  <c r="Y333" i="27"/>
  <c r="X333" i="27"/>
  <c r="AA332" i="27"/>
  <c r="Z332" i="27"/>
  <c r="Y332" i="27"/>
  <c r="X332" i="27"/>
  <c r="AA331" i="27"/>
  <c r="Z331" i="27"/>
  <c r="Y331" i="27"/>
  <c r="X331" i="27"/>
  <c r="AA330" i="27"/>
  <c r="Z330" i="27"/>
  <c r="Y330" i="27"/>
  <c r="X330" i="27"/>
  <c r="AA329" i="27"/>
  <c r="Z329" i="27"/>
  <c r="Y329" i="27"/>
  <c r="X329" i="27"/>
  <c r="AA328" i="27"/>
  <c r="Z328" i="27"/>
  <c r="Y328" i="27"/>
  <c r="X328" i="27"/>
  <c r="AA327" i="27"/>
  <c r="Z327" i="27"/>
  <c r="Y327" i="27"/>
  <c r="X327" i="27"/>
  <c r="AA326" i="27"/>
  <c r="Z326" i="27"/>
  <c r="Y326" i="27"/>
  <c r="X326" i="27"/>
  <c r="AA325" i="27"/>
  <c r="Z325" i="27"/>
  <c r="Y325" i="27"/>
  <c r="X325" i="27"/>
  <c r="AA324" i="27"/>
  <c r="Z324" i="27"/>
  <c r="Y324" i="27"/>
  <c r="X324" i="27"/>
  <c r="AA323" i="27"/>
  <c r="Z323" i="27"/>
  <c r="Y323" i="27"/>
  <c r="X323" i="27"/>
  <c r="AA322" i="27"/>
  <c r="Z322" i="27"/>
  <c r="Y322" i="27"/>
  <c r="X322" i="27"/>
  <c r="AA321" i="27"/>
  <c r="Z321" i="27"/>
  <c r="Y321" i="27"/>
  <c r="X321" i="27"/>
  <c r="AA320" i="27"/>
  <c r="Z320" i="27"/>
  <c r="Y320" i="27"/>
  <c r="X320" i="27"/>
  <c r="AA319" i="27"/>
  <c r="Z319" i="27"/>
  <c r="Y319" i="27"/>
  <c r="X319" i="27"/>
  <c r="AA318" i="27"/>
  <c r="Z318" i="27"/>
  <c r="Y318" i="27"/>
  <c r="X318" i="27"/>
  <c r="AA317" i="27"/>
  <c r="Z317" i="27"/>
  <c r="Y317" i="27"/>
  <c r="X317" i="27"/>
  <c r="AA316" i="27"/>
  <c r="Z316" i="27"/>
  <c r="Y316" i="27"/>
  <c r="X316" i="27"/>
  <c r="AA315" i="27"/>
  <c r="Z315" i="27"/>
  <c r="Y315" i="27"/>
  <c r="X315" i="27"/>
  <c r="AA314" i="27"/>
  <c r="Z314" i="27"/>
  <c r="Y314" i="27"/>
  <c r="X314" i="27"/>
  <c r="AA313" i="27"/>
  <c r="Z313" i="27"/>
  <c r="Y313" i="27"/>
  <c r="X313" i="27"/>
  <c r="AA312" i="27"/>
  <c r="Z312" i="27"/>
  <c r="Y312" i="27"/>
  <c r="X312" i="27"/>
  <c r="AA311" i="27"/>
  <c r="Z311" i="27"/>
  <c r="Y311" i="27"/>
  <c r="X311" i="27"/>
  <c r="AA310" i="27"/>
  <c r="Z310" i="27"/>
  <c r="Y310" i="27"/>
  <c r="X310" i="27"/>
  <c r="AA309" i="27"/>
  <c r="Z309" i="27"/>
  <c r="Y309" i="27"/>
  <c r="X309" i="27"/>
  <c r="AA308" i="27"/>
  <c r="Z308" i="27"/>
  <c r="Y308" i="27"/>
  <c r="X308" i="27"/>
  <c r="AA307" i="27"/>
  <c r="Z307" i="27"/>
  <c r="Y307" i="27"/>
  <c r="X307" i="27"/>
  <c r="AA306" i="27"/>
  <c r="Z306" i="27"/>
  <c r="Y306" i="27"/>
  <c r="X306" i="27"/>
  <c r="AA305" i="27"/>
  <c r="Z305" i="27"/>
  <c r="Y305" i="27"/>
  <c r="X305" i="27"/>
  <c r="AA304" i="27"/>
  <c r="Z304" i="27"/>
  <c r="Y304" i="27"/>
  <c r="X304" i="27"/>
  <c r="AA303" i="27"/>
  <c r="Z303" i="27"/>
  <c r="Y303" i="27"/>
  <c r="X303" i="27"/>
  <c r="AA302" i="27"/>
  <c r="Z302" i="27"/>
  <c r="Y302" i="27"/>
  <c r="X302" i="27"/>
  <c r="AA301" i="27"/>
  <c r="Z301" i="27"/>
  <c r="Y301" i="27"/>
  <c r="X301" i="27"/>
  <c r="AA300" i="27"/>
  <c r="Z300" i="27"/>
  <c r="Y300" i="27"/>
  <c r="X300" i="27"/>
  <c r="AA299" i="27"/>
  <c r="Z299" i="27"/>
  <c r="Y299" i="27"/>
  <c r="X299" i="27"/>
  <c r="AA298" i="27"/>
  <c r="Z298" i="27"/>
  <c r="Y298" i="27"/>
  <c r="X298" i="27"/>
  <c r="AA297" i="27"/>
  <c r="Z297" i="27"/>
  <c r="Y297" i="27"/>
  <c r="X297" i="27"/>
  <c r="AA296" i="27"/>
  <c r="Z296" i="27"/>
  <c r="Y296" i="27"/>
  <c r="X296" i="27"/>
  <c r="AA295" i="27"/>
  <c r="Z295" i="27"/>
  <c r="Y295" i="27"/>
  <c r="X295" i="27"/>
  <c r="AA294" i="27"/>
  <c r="Z294" i="27"/>
  <c r="Y294" i="27"/>
  <c r="X294" i="27"/>
  <c r="AA293" i="27"/>
  <c r="Z293" i="27"/>
  <c r="Y293" i="27"/>
  <c r="X293" i="27"/>
  <c r="AA292" i="27"/>
  <c r="Z292" i="27"/>
  <c r="Y292" i="27"/>
  <c r="X292" i="27"/>
  <c r="AA291" i="27"/>
  <c r="Z291" i="27"/>
  <c r="Y291" i="27"/>
  <c r="X291" i="27"/>
  <c r="AA290" i="27"/>
  <c r="Z290" i="27"/>
  <c r="Y290" i="27"/>
  <c r="X290" i="27"/>
  <c r="AA289" i="27"/>
  <c r="Z289" i="27"/>
  <c r="Y289" i="27"/>
  <c r="X289" i="27"/>
  <c r="AA288" i="27"/>
  <c r="Z288" i="27"/>
  <c r="Y288" i="27"/>
  <c r="X288" i="27"/>
  <c r="AA287" i="27"/>
  <c r="Z287" i="27"/>
  <c r="Y287" i="27"/>
  <c r="X287" i="27"/>
  <c r="AA286" i="27"/>
  <c r="Z286" i="27"/>
  <c r="Y286" i="27"/>
  <c r="X286" i="27"/>
  <c r="AA285" i="27"/>
  <c r="Z285" i="27"/>
  <c r="Y285" i="27"/>
  <c r="X285" i="27"/>
  <c r="AA284" i="27"/>
  <c r="Z284" i="27"/>
  <c r="Y284" i="27"/>
  <c r="X284" i="27"/>
  <c r="AA283" i="27"/>
  <c r="Z283" i="27"/>
  <c r="Y283" i="27"/>
  <c r="X283" i="27"/>
  <c r="AA282" i="27"/>
  <c r="Z282" i="27"/>
  <c r="Y282" i="27"/>
  <c r="X282" i="27"/>
  <c r="AA281" i="27"/>
  <c r="Z281" i="27"/>
  <c r="Y281" i="27"/>
  <c r="X281" i="27"/>
  <c r="AA280" i="27"/>
  <c r="Z280" i="27"/>
  <c r="Y280" i="27"/>
  <c r="X280" i="27"/>
  <c r="AA279" i="27"/>
  <c r="Z279" i="27"/>
  <c r="Y279" i="27"/>
  <c r="X279" i="27"/>
  <c r="AA278" i="27"/>
  <c r="Z278" i="27"/>
  <c r="Y278" i="27"/>
  <c r="X278" i="27"/>
  <c r="AA277" i="27"/>
  <c r="Z277" i="27"/>
  <c r="Y277" i="27"/>
  <c r="X277" i="27"/>
  <c r="AA276" i="27"/>
  <c r="Z276" i="27"/>
  <c r="Y276" i="27"/>
  <c r="X276" i="27"/>
  <c r="AA275" i="27"/>
  <c r="Z275" i="27"/>
  <c r="Y275" i="27"/>
  <c r="X275" i="27"/>
  <c r="AA274" i="27"/>
  <c r="Z274" i="27"/>
  <c r="Y274" i="27"/>
  <c r="X274" i="27"/>
  <c r="AA273" i="27"/>
  <c r="Z273" i="27"/>
  <c r="Y273" i="27"/>
  <c r="X273" i="27"/>
  <c r="AA272" i="27"/>
  <c r="Z272" i="27"/>
  <c r="Y272" i="27"/>
  <c r="X272" i="27"/>
  <c r="AA271" i="27"/>
  <c r="Z271" i="27"/>
  <c r="Y271" i="27"/>
  <c r="X271" i="27"/>
  <c r="AA270" i="27"/>
  <c r="Z270" i="27"/>
  <c r="Y270" i="27"/>
  <c r="X270" i="27"/>
  <c r="AA269" i="27"/>
  <c r="Z269" i="27"/>
  <c r="Y269" i="27"/>
  <c r="X269" i="27"/>
  <c r="AA268" i="27"/>
  <c r="Z268" i="27"/>
  <c r="Y268" i="27"/>
  <c r="X268" i="27"/>
  <c r="AA267" i="27"/>
  <c r="Z267" i="27"/>
  <c r="Y267" i="27"/>
  <c r="X267" i="27"/>
  <c r="AA266" i="27"/>
  <c r="Z266" i="27"/>
  <c r="Y266" i="27"/>
  <c r="X266" i="27"/>
  <c r="AA265" i="27"/>
  <c r="Z265" i="27"/>
  <c r="Y265" i="27"/>
  <c r="X265" i="27"/>
  <c r="AA264" i="27"/>
  <c r="Z264" i="27"/>
  <c r="Y264" i="27"/>
  <c r="X264" i="27"/>
  <c r="AA263" i="27"/>
  <c r="Z263" i="27"/>
  <c r="Y263" i="27"/>
  <c r="X263" i="27"/>
  <c r="AA262" i="27"/>
  <c r="Z262" i="27"/>
  <c r="Y262" i="27"/>
  <c r="X262" i="27"/>
  <c r="AA261" i="27"/>
  <c r="Z261" i="27"/>
  <c r="Y261" i="27"/>
  <c r="X261" i="27"/>
  <c r="AA260" i="27"/>
  <c r="Z260" i="27"/>
  <c r="Y260" i="27"/>
  <c r="X260" i="27"/>
  <c r="AA259" i="27"/>
  <c r="Z259" i="27"/>
  <c r="Y259" i="27"/>
  <c r="X259" i="27"/>
  <c r="AA258" i="27"/>
  <c r="Z258" i="27"/>
  <c r="Y258" i="27"/>
  <c r="X258" i="27"/>
  <c r="AA257" i="27"/>
  <c r="Z257" i="27"/>
  <c r="Y257" i="27"/>
  <c r="X257" i="27"/>
  <c r="AA256" i="27"/>
  <c r="Z256" i="27"/>
  <c r="Y256" i="27"/>
  <c r="X256" i="27"/>
  <c r="AA255" i="27"/>
  <c r="Z255" i="27"/>
  <c r="Y255" i="27"/>
  <c r="X255" i="27"/>
  <c r="AA254" i="27"/>
  <c r="Z254" i="27"/>
  <c r="Y254" i="27"/>
  <c r="X254" i="27"/>
  <c r="AA253" i="27"/>
  <c r="Z253" i="27"/>
  <c r="Y253" i="27"/>
  <c r="X253" i="27"/>
  <c r="AA252" i="27"/>
  <c r="Z252" i="27"/>
  <c r="Y252" i="27"/>
  <c r="X252" i="27"/>
  <c r="AA251" i="27"/>
  <c r="Z251" i="27"/>
  <c r="Y251" i="27"/>
  <c r="X251" i="27"/>
  <c r="AA250" i="27"/>
  <c r="Z250" i="27"/>
  <c r="Y250" i="27"/>
  <c r="X250" i="27"/>
  <c r="AA249" i="27"/>
  <c r="Z249" i="27"/>
  <c r="Y249" i="27"/>
  <c r="X249" i="27"/>
  <c r="AA248" i="27"/>
  <c r="Z248" i="27"/>
  <c r="Y248" i="27"/>
  <c r="X248" i="27"/>
  <c r="AA247" i="27"/>
  <c r="Z247" i="27"/>
  <c r="Y247" i="27"/>
  <c r="X247" i="27"/>
  <c r="AA246" i="27"/>
  <c r="Z246" i="27"/>
  <c r="Y246" i="27"/>
  <c r="X246" i="27"/>
  <c r="AA245" i="27"/>
  <c r="Z245" i="27"/>
  <c r="Y245" i="27"/>
  <c r="X245" i="27"/>
  <c r="AA244" i="27"/>
  <c r="Z244" i="27"/>
  <c r="Y244" i="27"/>
  <c r="X244" i="27"/>
  <c r="AA243" i="27"/>
  <c r="Z243" i="27"/>
  <c r="Y243" i="27"/>
  <c r="X243" i="27"/>
  <c r="AA242" i="27"/>
  <c r="Z242" i="27"/>
  <c r="Y242" i="27"/>
  <c r="X242" i="27"/>
  <c r="AA241" i="27"/>
  <c r="Z241" i="27"/>
  <c r="Y241" i="27"/>
  <c r="X241" i="27"/>
  <c r="AA240" i="27"/>
  <c r="Z240" i="27"/>
  <c r="Y240" i="27"/>
  <c r="X240" i="27"/>
  <c r="AA239" i="27"/>
  <c r="Z239" i="27"/>
  <c r="Y239" i="27"/>
  <c r="X239" i="27"/>
  <c r="AA238" i="27"/>
  <c r="Z238" i="27"/>
  <c r="Y238" i="27"/>
  <c r="X238" i="27"/>
  <c r="AA237" i="27"/>
  <c r="Z237" i="27"/>
  <c r="Y237" i="27"/>
  <c r="X237" i="27"/>
  <c r="AA236" i="27"/>
  <c r="Z236" i="27"/>
  <c r="Y236" i="27"/>
  <c r="X236" i="27"/>
  <c r="AA235" i="27"/>
  <c r="Z235" i="27"/>
  <c r="Y235" i="27"/>
  <c r="X235" i="27"/>
  <c r="AA234" i="27"/>
  <c r="Z234" i="27"/>
  <c r="Y234" i="27"/>
  <c r="X234" i="27"/>
  <c r="AA233" i="27"/>
  <c r="Z233" i="27"/>
  <c r="Y233" i="27"/>
  <c r="X233" i="27"/>
  <c r="AA232" i="27"/>
  <c r="Z232" i="27"/>
  <c r="Y232" i="27"/>
  <c r="X232" i="27"/>
  <c r="AA231" i="27"/>
  <c r="Z231" i="27"/>
  <c r="Y231" i="27"/>
  <c r="X231" i="27"/>
  <c r="AA230" i="27"/>
  <c r="Z230" i="27"/>
  <c r="Y230" i="27"/>
  <c r="X230" i="27"/>
  <c r="AA229" i="27"/>
  <c r="Z229" i="27"/>
  <c r="Y229" i="27"/>
  <c r="X229" i="27"/>
  <c r="AA228" i="27"/>
  <c r="Z228" i="27"/>
  <c r="Y228" i="27"/>
  <c r="X228" i="27"/>
  <c r="AA227" i="27"/>
  <c r="Z227" i="27"/>
  <c r="Y227" i="27"/>
  <c r="X227" i="27"/>
  <c r="AA226" i="27"/>
  <c r="Z226" i="27"/>
  <c r="Y226" i="27"/>
  <c r="X226" i="27"/>
  <c r="AA225" i="27"/>
  <c r="Z225" i="27"/>
  <c r="Y225" i="27"/>
  <c r="X225" i="27"/>
  <c r="AA224" i="27"/>
  <c r="Z224" i="27"/>
  <c r="Y224" i="27"/>
  <c r="X224" i="27"/>
  <c r="AA223" i="27"/>
  <c r="Z223" i="27"/>
  <c r="Y223" i="27"/>
  <c r="X223" i="27"/>
  <c r="AA222" i="27"/>
  <c r="Z222" i="27"/>
  <c r="Y222" i="27"/>
  <c r="X222" i="27"/>
  <c r="AA221" i="27"/>
  <c r="Z221" i="27"/>
  <c r="Y221" i="27"/>
  <c r="X221" i="27"/>
  <c r="AA220" i="27"/>
  <c r="Z220" i="27"/>
  <c r="Y220" i="27"/>
  <c r="X220" i="27"/>
  <c r="AA219" i="27"/>
  <c r="Z219" i="27"/>
  <c r="Y219" i="27"/>
  <c r="X219" i="27"/>
  <c r="AA218" i="27"/>
  <c r="Z218" i="27"/>
  <c r="Y218" i="27"/>
  <c r="X218" i="27"/>
  <c r="AA217" i="27"/>
  <c r="Z217" i="27"/>
  <c r="Y217" i="27"/>
  <c r="X217" i="27"/>
  <c r="AA216" i="27"/>
  <c r="Z216" i="27"/>
  <c r="Y216" i="27"/>
  <c r="X216" i="27"/>
  <c r="AA215" i="27"/>
  <c r="Z215" i="27"/>
  <c r="Y215" i="27"/>
  <c r="X215" i="27"/>
  <c r="AA214" i="27"/>
  <c r="Z214" i="27"/>
  <c r="Y214" i="27"/>
  <c r="X214" i="27"/>
  <c r="AA213" i="27"/>
  <c r="Z213" i="27"/>
  <c r="Y213" i="27"/>
  <c r="X213" i="27"/>
  <c r="AA212" i="27"/>
  <c r="Z212" i="27"/>
  <c r="Y212" i="27"/>
  <c r="X212" i="27"/>
  <c r="AA211" i="27"/>
  <c r="Z211" i="27"/>
  <c r="Y211" i="27"/>
  <c r="X211" i="27"/>
  <c r="AA210" i="27"/>
  <c r="Z210" i="27"/>
  <c r="Y210" i="27"/>
  <c r="X210" i="27"/>
  <c r="AA209" i="27"/>
  <c r="Z209" i="27"/>
  <c r="Y209" i="27"/>
  <c r="X209" i="27"/>
  <c r="AA208" i="27"/>
  <c r="Z208" i="27"/>
  <c r="Y208" i="27"/>
  <c r="X208" i="27"/>
  <c r="AA207" i="27"/>
  <c r="Z207" i="27"/>
  <c r="Y207" i="27"/>
  <c r="X207" i="27"/>
  <c r="AA206" i="27"/>
  <c r="Z206" i="27"/>
  <c r="Y206" i="27"/>
  <c r="X206" i="27"/>
  <c r="AA205" i="27"/>
  <c r="Z205" i="27"/>
  <c r="Y205" i="27"/>
  <c r="X205" i="27"/>
  <c r="AA204" i="27"/>
  <c r="Z204" i="27"/>
  <c r="Y204" i="27"/>
  <c r="X204" i="27"/>
  <c r="AA203" i="27"/>
  <c r="Z203" i="27"/>
  <c r="Y203" i="27"/>
  <c r="X203" i="27"/>
  <c r="AA202" i="27"/>
  <c r="Z202" i="27"/>
  <c r="Y202" i="27"/>
  <c r="X202" i="27"/>
  <c r="AA201" i="27"/>
  <c r="Z201" i="27"/>
  <c r="Y201" i="27"/>
  <c r="X201" i="27"/>
  <c r="AA200" i="27"/>
  <c r="Z200" i="27"/>
  <c r="Y200" i="27"/>
  <c r="X200" i="27"/>
  <c r="AA199" i="27"/>
  <c r="Z199" i="27"/>
  <c r="Y199" i="27"/>
  <c r="X199" i="27"/>
  <c r="AA198" i="27"/>
  <c r="Z198" i="27"/>
  <c r="Y198" i="27"/>
  <c r="X198" i="27"/>
  <c r="AA197" i="27"/>
  <c r="Z197" i="27"/>
  <c r="Y197" i="27"/>
  <c r="X197" i="27"/>
  <c r="AA196" i="27"/>
  <c r="Z196" i="27"/>
  <c r="Y196" i="27"/>
  <c r="X196" i="27"/>
  <c r="AA195" i="27"/>
  <c r="Z195" i="27"/>
  <c r="Y195" i="27"/>
  <c r="X195" i="27"/>
  <c r="AA194" i="27"/>
  <c r="Z194" i="27"/>
  <c r="Y194" i="27"/>
  <c r="X194" i="27"/>
  <c r="AA193" i="27"/>
  <c r="Z193" i="27"/>
  <c r="Y193" i="27"/>
  <c r="X193" i="27"/>
  <c r="AA192" i="27"/>
  <c r="Z192" i="27"/>
  <c r="Y192" i="27"/>
  <c r="X192" i="27"/>
  <c r="AA191" i="27"/>
  <c r="Z191" i="27"/>
  <c r="Y191" i="27"/>
  <c r="X191" i="27"/>
  <c r="AA190" i="27"/>
  <c r="Z190" i="27"/>
  <c r="Y190" i="27"/>
  <c r="X190" i="27"/>
  <c r="AA189" i="27"/>
  <c r="Z189" i="27"/>
  <c r="Y189" i="27"/>
  <c r="X189" i="27"/>
  <c r="AA188" i="27"/>
  <c r="Z188" i="27"/>
  <c r="Y188" i="27"/>
  <c r="X188" i="27"/>
  <c r="AA187" i="27"/>
  <c r="Z187" i="27"/>
  <c r="Y187" i="27"/>
  <c r="X187" i="27"/>
  <c r="AA186" i="27"/>
  <c r="Z186" i="27"/>
  <c r="Y186" i="27"/>
  <c r="X186" i="27"/>
  <c r="AA185" i="27"/>
  <c r="Z185" i="27"/>
  <c r="Y185" i="27"/>
  <c r="X185" i="27"/>
  <c r="AA184" i="27"/>
  <c r="Z184" i="27"/>
  <c r="Y184" i="27"/>
  <c r="X184" i="27"/>
  <c r="AA183" i="27"/>
  <c r="Z183" i="27"/>
  <c r="Y183" i="27"/>
  <c r="X183" i="27"/>
  <c r="AA182" i="27"/>
  <c r="Z182" i="27"/>
  <c r="Y182" i="27"/>
  <c r="X182" i="27"/>
  <c r="AA181" i="27"/>
  <c r="Z181" i="27"/>
  <c r="Y181" i="27"/>
  <c r="X181" i="27"/>
  <c r="AA180" i="27"/>
  <c r="Z180" i="27"/>
  <c r="Y180" i="27"/>
  <c r="X180" i="27"/>
  <c r="AA179" i="27"/>
  <c r="Z179" i="27"/>
  <c r="Y179" i="27"/>
  <c r="X179" i="27"/>
  <c r="AA178" i="27"/>
  <c r="Z178" i="27"/>
  <c r="Y178" i="27"/>
  <c r="X178" i="27"/>
  <c r="AA177" i="27"/>
  <c r="Z177" i="27"/>
  <c r="Y177" i="27"/>
  <c r="X177" i="27"/>
  <c r="AA176" i="27"/>
  <c r="Z176" i="27"/>
  <c r="Y176" i="27"/>
  <c r="X176" i="27"/>
  <c r="AA175" i="27"/>
  <c r="Z175" i="27"/>
  <c r="Y175" i="27"/>
  <c r="X175" i="27"/>
  <c r="AA174" i="27"/>
  <c r="Z174" i="27"/>
  <c r="Y174" i="27"/>
  <c r="X174" i="27"/>
  <c r="AA173" i="27"/>
  <c r="Z173" i="27"/>
  <c r="Y173" i="27"/>
  <c r="X173" i="27"/>
  <c r="AA172" i="27"/>
  <c r="Z172" i="27"/>
  <c r="Y172" i="27"/>
  <c r="X172" i="27"/>
  <c r="AA171" i="27"/>
  <c r="Z171" i="27"/>
  <c r="Y171" i="27"/>
  <c r="X171" i="27"/>
  <c r="AA170" i="27"/>
  <c r="Z170" i="27"/>
  <c r="Y170" i="27"/>
  <c r="X170" i="27"/>
  <c r="AA169" i="27"/>
  <c r="Z169" i="27"/>
  <c r="Y169" i="27"/>
  <c r="X169" i="27"/>
  <c r="AA168" i="27"/>
  <c r="Z168" i="27"/>
  <c r="Y168" i="27"/>
  <c r="X168" i="27"/>
  <c r="AA167" i="27"/>
  <c r="Z167" i="27"/>
  <c r="Y167" i="27"/>
  <c r="X167" i="27"/>
  <c r="AA166" i="27"/>
  <c r="Z166" i="27"/>
  <c r="Y166" i="27"/>
  <c r="X166" i="27"/>
  <c r="AA165" i="27"/>
  <c r="Z165" i="27"/>
  <c r="Y165" i="27"/>
  <c r="X165" i="27"/>
  <c r="AA164" i="27"/>
  <c r="Z164" i="27"/>
  <c r="Y164" i="27"/>
  <c r="X164" i="27"/>
  <c r="AA163" i="27"/>
  <c r="Z163" i="27"/>
  <c r="Y163" i="27"/>
  <c r="X163" i="27"/>
  <c r="AA162" i="27"/>
  <c r="Z162" i="27"/>
  <c r="Y162" i="27"/>
  <c r="X162" i="27"/>
  <c r="AA161" i="27"/>
  <c r="Z161" i="27"/>
  <c r="Y161" i="27"/>
  <c r="X161" i="27"/>
  <c r="AA160" i="27"/>
  <c r="Z160" i="27"/>
  <c r="Y160" i="27"/>
  <c r="X160" i="27"/>
  <c r="AA159" i="27"/>
  <c r="Z159" i="27"/>
  <c r="Y159" i="27"/>
  <c r="X159" i="27"/>
  <c r="AA158" i="27"/>
  <c r="Z158" i="27"/>
  <c r="Y158" i="27"/>
  <c r="X158" i="27"/>
  <c r="AA157" i="27"/>
  <c r="Z157" i="27"/>
  <c r="Y157" i="27"/>
  <c r="X157" i="27"/>
  <c r="AA156" i="27"/>
  <c r="Z156" i="27"/>
  <c r="Y156" i="27"/>
  <c r="X156" i="27"/>
  <c r="AA155" i="27"/>
  <c r="Z155" i="27"/>
  <c r="Y155" i="27"/>
  <c r="X155" i="27"/>
  <c r="AA154" i="27"/>
  <c r="Z154" i="27"/>
  <c r="Y154" i="27"/>
  <c r="X154" i="27"/>
  <c r="AA153" i="27"/>
  <c r="Z153" i="27"/>
  <c r="Y153" i="27"/>
  <c r="X153" i="27"/>
  <c r="AA152" i="27"/>
  <c r="Z152" i="27"/>
  <c r="Y152" i="27"/>
  <c r="X152" i="27"/>
  <c r="AA151" i="27"/>
  <c r="Z151" i="27"/>
  <c r="Y151" i="27"/>
  <c r="X151" i="27"/>
  <c r="AA150" i="27"/>
  <c r="Z150" i="27"/>
  <c r="Y150" i="27"/>
  <c r="X150" i="27"/>
  <c r="AA149" i="27"/>
  <c r="Z149" i="27"/>
  <c r="Y149" i="27"/>
  <c r="X149" i="27"/>
  <c r="AA148" i="27"/>
  <c r="Z148" i="27"/>
  <c r="Y148" i="27"/>
  <c r="X148" i="27"/>
  <c r="AA147" i="27"/>
  <c r="Z147" i="27"/>
  <c r="Y147" i="27"/>
  <c r="X147" i="27"/>
  <c r="AA146" i="27"/>
  <c r="Z146" i="27"/>
  <c r="Y146" i="27"/>
  <c r="X146" i="27"/>
  <c r="AA145" i="27"/>
  <c r="Z145" i="27"/>
  <c r="Y145" i="27"/>
  <c r="X145" i="27"/>
  <c r="AA144" i="27"/>
  <c r="Z144" i="27"/>
  <c r="Y144" i="27"/>
  <c r="X144" i="27"/>
  <c r="AA143" i="27"/>
  <c r="Z143" i="27"/>
  <c r="Y143" i="27"/>
  <c r="X143" i="27"/>
  <c r="AA142" i="27"/>
  <c r="Z142" i="27"/>
  <c r="Y142" i="27"/>
  <c r="X142" i="27"/>
  <c r="AA141" i="27"/>
  <c r="Z141" i="27"/>
  <c r="Y141" i="27"/>
  <c r="X141" i="27"/>
  <c r="AA140" i="27"/>
  <c r="Z140" i="27"/>
  <c r="Y140" i="27"/>
  <c r="X140" i="27"/>
  <c r="AA139" i="27"/>
  <c r="Z139" i="27"/>
  <c r="Y139" i="27"/>
  <c r="X139" i="27"/>
  <c r="AA138" i="27"/>
  <c r="Z138" i="27"/>
  <c r="Y138" i="27"/>
  <c r="X138" i="27"/>
  <c r="AA137" i="27"/>
  <c r="Z137" i="27"/>
  <c r="Y137" i="27"/>
  <c r="X137" i="27"/>
  <c r="AA136" i="27"/>
  <c r="Z136" i="27"/>
  <c r="Y136" i="27"/>
  <c r="X136" i="27"/>
  <c r="AA135" i="27"/>
  <c r="Z135" i="27"/>
  <c r="Y135" i="27"/>
  <c r="X135" i="27"/>
  <c r="AA134" i="27"/>
  <c r="Z134" i="27"/>
  <c r="Y134" i="27"/>
  <c r="X134" i="27"/>
  <c r="AA133" i="27"/>
  <c r="Z133" i="27"/>
  <c r="Y133" i="27"/>
  <c r="X133" i="27"/>
  <c r="AA132" i="27"/>
  <c r="Z132" i="27"/>
  <c r="Y132" i="27"/>
  <c r="X132" i="27"/>
  <c r="AA131" i="27"/>
  <c r="Z131" i="27"/>
  <c r="Y131" i="27"/>
  <c r="X131" i="27"/>
  <c r="AA130" i="27"/>
  <c r="Z130" i="27"/>
  <c r="Y130" i="27"/>
  <c r="X130" i="27"/>
  <c r="AA129" i="27"/>
  <c r="Z129" i="27"/>
  <c r="Y129" i="27"/>
  <c r="X129" i="27"/>
  <c r="AA128" i="27"/>
  <c r="Z128" i="27"/>
  <c r="Y128" i="27"/>
  <c r="X128" i="27"/>
  <c r="AA127" i="27"/>
  <c r="Z127" i="27"/>
  <c r="Y127" i="27"/>
  <c r="X127" i="27"/>
  <c r="AA126" i="27"/>
  <c r="Z126" i="27"/>
  <c r="Y126" i="27"/>
  <c r="X126" i="27"/>
  <c r="AA125" i="27"/>
  <c r="Z125" i="27"/>
  <c r="Y125" i="27"/>
  <c r="X125" i="27"/>
  <c r="AA124" i="27"/>
  <c r="Z124" i="27"/>
  <c r="Y124" i="27"/>
  <c r="X124" i="27"/>
  <c r="AA123" i="27"/>
  <c r="Z123" i="27"/>
  <c r="Y123" i="27"/>
  <c r="X123" i="27"/>
  <c r="AA122" i="27"/>
  <c r="Z122" i="27"/>
  <c r="Y122" i="27"/>
  <c r="X122" i="27"/>
  <c r="AA121" i="27"/>
  <c r="Z121" i="27"/>
  <c r="Y121" i="27"/>
  <c r="X121" i="27"/>
  <c r="AA120" i="27"/>
  <c r="Z120" i="27"/>
  <c r="Y120" i="27"/>
  <c r="X120" i="27"/>
  <c r="AA119" i="27"/>
  <c r="Z119" i="27"/>
  <c r="Y119" i="27"/>
  <c r="X119" i="27"/>
  <c r="AA118" i="27"/>
  <c r="Z118" i="27"/>
  <c r="Y118" i="27"/>
  <c r="X118" i="27"/>
  <c r="AA117" i="27"/>
  <c r="Z117" i="27"/>
  <c r="Y117" i="27"/>
  <c r="X117" i="27"/>
  <c r="AA116" i="27"/>
  <c r="Z116" i="27"/>
  <c r="Y116" i="27"/>
  <c r="X116" i="27"/>
  <c r="AA115" i="27"/>
  <c r="Z115" i="27"/>
  <c r="Y115" i="27"/>
  <c r="X115" i="27"/>
  <c r="AA114" i="27"/>
  <c r="Z114" i="27"/>
  <c r="Y114" i="27"/>
  <c r="X114" i="27"/>
  <c r="AA113" i="27"/>
  <c r="Z113" i="27"/>
  <c r="Y113" i="27"/>
  <c r="X113" i="27"/>
  <c r="AA112" i="27"/>
  <c r="Z112" i="27"/>
  <c r="Y112" i="27"/>
  <c r="X112" i="27"/>
  <c r="AA111" i="27"/>
  <c r="Z111" i="27"/>
  <c r="Y111" i="27"/>
  <c r="X111" i="27"/>
  <c r="AA110" i="27"/>
  <c r="Z110" i="27"/>
  <c r="Y110" i="27"/>
  <c r="X110" i="27"/>
  <c r="AA109" i="27"/>
  <c r="Z109" i="27"/>
  <c r="Y109" i="27"/>
  <c r="X109" i="27"/>
  <c r="AA108" i="27"/>
  <c r="Z108" i="27"/>
  <c r="Y108" i="27"/>
  <c r="X108" i="27"/>
  <c r="AA107" i="27"/>
  <c r="Z107" i="27"/>
  <c r="Y107" i="27"/>
  <c r="X107" i="27"/>
  <c r="AA106" i="27"/>
  <c r="Z106" i="27"/>
  <c r="Y106" i="27"/>
  <c r="X106" i="27"/>
  <c r="AA105" i="27"/>
  <c r="Z105" i="27"/>
  <c r="Y105" i="27"/>
  <c r="X105" i="27"/>
  <c r="AA104" i="27"/>
  <c r="Z104" i="27"/>
  <c r="Y104" i="27"/>
  <c r="X104" i="27"/>
  <c r="AA103" i="27"/>
  <c r="Z103" i="27"/>
  <c r="Y103" i="27"/>
  <c r="X103" i="27"/>
  <c r="AA102" i="27"/>
  <c r="Z102" i="27"/>
  <c r="Y102" i="27"/>
  <c r="X102" i="27"/>
  <c r="AA101" i="27"/>
  <c r="Z101" i="27"/>
  <c r="Y101" i="27"/>
  <c r="X101" i="27"/>
  <c r="AA100" i="27"/>
  <c r="Z100" i="27"/>
  <c r="Y100" i="27"/>
  <c r="X100" i="27"/>
  <c r="AA99" i="27"/>
  <c r="Z99" i="27"/>
  <c r="Y99" i="27"/>
  <c r="X99" i="27"/>
  <c r="AA98" i="27"/>
  <c r="Z98" i="27"/>
  <c r="Y98" i="27"/>
  <c r="X98" i="27"/>
  <c r="AA97" i="27"/>
  <c r="Z97" i="27"/>
  <c r="Y97" i="27"/>
  <c r="X97" i="27"/>
  <c r="AA96" i="27"/>
  <c r="Z96" i="27"/>
  <c r="Y96" i="27"/>
  <c r="X96" i="27"/>
  <c r="AA95" i="27"/>
  <c r="Z95" i="27"/>
  <c r="Y95" i="27"/>
  <c r="X95" i="27"/>
  <c r="AA94" i="27"/>
  <c r="Z94" i="27"/>
  <c r="Y94" i="27"/>
  <c r="X94" i="27"/>
  <c r="AA93" i="27"/>
  <c r="Z93" i="27"/>
  <c r="Y93" i="27"/>
  <c r="X93" i="27"/>
  <c r="AA92" i="27"/>
  <c r="Z92" i="27"/>
  <c r="Y92" i="27"/>
  <c r="X92" i="27"/>
  <c r="AA91" i="27"/>
  <c r="Z91" i="27"/>
  <c r="Y91" i="27"/>
  <c r="X91" i="27"/>
  <c r="AA90" i="27"/>
  <c r="Z90" i="27"/>
  <c r="Y90" i="27"/>
  <c r="X90" i="27"/>
  <c r="AA89" i="27"/>
  <c r="Z89" i="27"/>
  <c r="Y89" i="27"/>
  <c r="X89" i="27"/>
  <c r="AA88" i="27"/>
  <c r="Z88" i="27"/>
  <c r="Y88" i="27"/>
  <c r="X88" i="27"/>
  <c r="AA87" i="27"/>
  <c r="Z87" i="27"/>
  <c r="Y87" i="27"/>
  <c r="X87" i="27"/>
  <c r="AA86" i="27"/>
  <c r="Z86" i="27"/>
  <c r="Y86" i="27"/>
  <c r="X86" i="27"/>
  <c r="AA85" i="27"/>
  <c r="Z85" i="27"/>
  <c r="Y85" i="27"/>
  <c r="X85" i="27"/>
  <c r="AA84" i="27"/>
  <c r="Z84" i="27"/>
  <c r="Y84" i="27"/>
  <c r="X84" i="27"/>
  <c r="AA83" i="27"/>
  <c r="Z83" i="27"/>
  <c r="Y83" i="27"/>
  <c r="X83" i="27"/>
  <c r="AA82" i="27"/>
  <c r="Z82" i="27"/>
  <c r="Y82" i="27"/>
  <c r="X82" i="27"/>
  <c r="AA81" i="27"/>
  <c r="Z81" i="27"/>
  <c r="Y81" i="27"/>
  <c r="X81" i="27"/>
  <c r="AA80" i="27"/>
  <c r="Z80" i="27"/>
  <c r="Y80" i="27"/>
  <c r="X80" i="27"/>
  <c r="AA79" i="27"/>
  <c r="Z79" i="27"/>
  <c r="Y79" i="27"/>
  <c r="X79" i="27"/>
  <c r="AA78" i="27"/>
  <c r="Z78" i="27"/>
  <c r="Y78" i="27"/>
  <c r="X78" i="27"/>
  <c r="AA77" i="27"/>
  <c r="Z77" i="27"/>
  <c r="Y77" i="27"/>
  <c r="X77" i="27"/>
  <c r="AA76" i="27"/>
  <c r="Z76" i="27"/>
  <c r="Y76" i="27"/>
  <c r="X76" i="27"/>
  <c r="AA75" i="27"/>
  <c r="Z75" i="27"/>
  <c r="Y75" i="27"/>
  <c r="X75" i="27"/>
  <c r="AA74" i="27"/>
  <c r="Z74" i="27"/>
  <c r="Y74" i="27"/>
  <c r="X74" i="27"/>
  <c r="AA73" i="27"/>
  <c r="Z73" i="27"/>
  <c r="Y73" i="27"/>
  <c r="X73" i="27"/>
  <c r="AA72" i="27"/>
  <c r="Z72" i="27"/>
  <c r="Y72" i="27"/>
  <c r="X72" i="27"/>
  <c r="AA71" i="27"/>
  <c r="Z71" i="27"/>
  <c r="Y71" i="27"/>
  <c r="X71" i="27"/>
  <c r="AA70" i="27"/>
  <c r="Z70" i="27"/>
  <c r="Y70" i="27"/>
  <c r="X70" i="27"/>
  <c r="AA69" i="27"/>
  <c r="Z69" i="27"/>
  <c r="Y69" i="27"/>
  <c r="X69" i="27"/>
  <c r="AA68" i="27"/>
  <c r="Z68" i="27"/>
  <c r="Y68" i="27"/>
  <c r="X68" i="27"/>
  <c r="AA67" i="27"/>
  <c r="Z67" i="27"/>
  <c r="Y67" i="27"/>
  <c r="X67" i="27"/>
  <c r="AA66" i="27"/>
  <c r="Z66" i="27"/>
  <c r="Y66" i="27"/>
  <c r="X66" i="27"/>
  <c r="AA65" i="27"/>
  <c r="Z65" i="27"/>
  <c r="Y65" i="27"/>
  <c r="X65" i="27"/>
  <c r="AA64" i="27"/>
  <c r="Z64" i="27"/>
  <c r="Y64" i="27"/>
  <c r="X64" i="27"/>
  <c r="AA63" i="27"/>
  <c r="Z63" i="27"/>
  <c r="Y63" i="27"/>
  <c r="X63" i="27"/>
  <c r="AA62" i="27"/>
  <c r="Z62" i="27"/>
  <c r="Y62" i="27"/>
  <c r="X62" i="27"/>
  <c r="AA61" i="27"/>
  <c r="Z61" i="27"/>
  <c r="Y61" i="27"/>
  <c r="X61" i="27"/>
  <c r="AA60" i="27"/>
  <c r="Z60" i="27"/>
  <c r="Y60" i="27"/>
  <c r="X60" i="27"/>
  <c r="AA59" i="27"/>
  <c r="Z59" i="27"/>
  <c r="Y59" i="27"/>
  <c r="X59" i="27"/>
  <c r="AA58" i="27"/>
  <c r="Z58" i="27"/>
  <c r="Y58" i="27"/>
  <c r="X58" i="27"/>
  <c r="AA57" i="27"/>
  <c r="Z57" i="27"/>
  <c r="Y57" i="27"/>
  <c r="X57" i="27"/>
  <c r="AA56" i="27"/>
  <c r="Z56" i="27"/>
  <c r="Y56" i="27"/>
  <c r="X56" i="27"/>
  <c r="AA55" i="27"/>
  <c r="Z55" i="27"/>
  <c r="Y55" i="27"/>
  <c r="X55" i="27"/>
  <c r="AA54" i="27"/>
  <c r="Z54" i="27"/>
  <c r="Y54" i="27"/>
  <c r="X54" i="27"/>
  <c r="AA53" i="27"/>
  <c r="Z53" i="27"/>
  <c r="Y53" i="27"/>
  <c r="X53" i="27"/>
  <c r="AA52" i="27"/>
  <c r="Z52" i="27"/>
  <c r="Y52" i="27"/>
  <c r="X52" i="27"/>
  <c r="AA51" i="27"/>
  <c r="Z51" i="27"/>
  <c r="Y51" i="27"/>
  <c r="X51" i="27"/>
  <c r="AA50" i="27"/>
  <c r="Z50" i="27"/>
  <c r="Y50" i="27"/>
  <c r="X50" i="27"/>
  <c r="AA49" i="27"/>
  <c r="Z49" i="27"/>
  <c r="Y49" i="27"/>
  <c r="X49" i="27"/>
  <c r="AA48" i="27"/>
  <c r="Z48" i="27"/>
  <c r="Y48" i="27"/>
  <c r="X48" i="27"/>
  <c r="AA47" i="27"/>
  <c r="Z47" i="27"/>
  <c r="Y47" i="27"/>
  <c r="X47" i="27"/>
  <c r="AA46" i="27"/>
  <c r="Z46" i="27"/>
  <c r="Y46" i="27"/>
  <c r="X46" i="27"/>
  <c r="AA45" i="27"/>
  <c r="Z45" i="27"/>
  <c r="Y45" i="27"/>
  <c r="X45" i="27"/>
  <c r="AA44" i="27"/>
  <c r="Z44" i="27"/>
  <c r="Y44" i="27"/>
  <c r="X44" i="27"/>
  <c r="AA43" i="27"/>
  <c r="Z43" i="27"/>
  <c r="Y43" i="27"/>
  <c r="X43" i="27"/>
  <c r="AA42" i="27"/>
  <c r="Z42" i="27"/>
  <c r="Y42" i="27"/>
  <c r="X42" i="27"/>
  <c r="AA41" i="27"/>
  <c r="Z41" i="27"/>
  <c r="Y41" i="27"/>
  <c r="X41" i="27"/>
  <c r="AA40" i="27"/>
  <c r="Z40" i="27"/>
  <c r="Y40" i="27"/>
  <c r="X40" i="27"/>
  <c r="AA39" i="27"/>
  <c r="Z39" i="27"/>
  <c r="Y39" i="27"/>
  <c r="X39" i="27"/>
  <c r="AA38" i="27"/>
  <c r="Z38" i="27"/>
  <c r="Y38" i="27"/>
  <c r="X38" i="27"/>
  <c r="AA37" i="27"/>
  <c r="Z37" i="27"/>
  <c r="Y37" i="27"/>
  <c r="X37" i="27"/>
  <c r="AA36" i="27"/>
  <c r="Z36" i="27"/>
  <c r="Y36" i="27"/>
  <c r="X36" i="27"/>
  <c r="AA35" i="27"/>
  <c r="Z35" i="27"/>
  <c r="Y35" i="27"/>
  <c r="X35" i="27"/>
  <c r="AA34" i="27"/>
  <c r="Z34" i="27"/>
  <c r="Y34" i="27"/>
  <c r="X34" i="27"/>
  <c r="AA33" i="27"/>
  <c r="Z33" i="27"/>
  <c r="Y33" i="27"/>
  <c r="X33" i="27"/>
  <c r="AA32" i="27"/>
  <c r="Z32" i="27"/>
  <c r="Y32" i="27"/>
  <c r="X32" i="27"/>
  <c r="AA31" i="27"/>
  <c r="Z31" i="27"/>
  <c r="Y31" i="27"/>
  <c r="X31" i="27"/>
  <c r="AA30" i="27"/>
  <c r="Z30" i="27"/>
  <c r="Y30" i="27"/>
  <c r="X30" i="27"/>
  <c r="AA29" i="27"/>
  <c r="Z29" i="27"/>
  <c r="Y29" i="27"/>
  <c r="X29" i="27"/>
  <c r="AA28" i="27"/>
  <c r="Z28" i="27"/>
  <c r="Y28" i="27"/>
  <c r="X28" i="27"/>
  <c r="AA27" i="27"/>
  <c r="Z27" i="27"/>
  <c r="Y27" i="27"/>
  <c r="X27" i="27"/>
  <c r="AA26" i="27"/>
  <c r="Z26" i="27"/>
  <c r="Y26" i="27"/>
  <c r="X26" i="27"/>
  <c r="AA25" i="27"/>
  <c r="Z25" i="27"/>
  <c r="Y25" i="27"/>
  <c r="X25" i="27"/>
  <c r="AA24" i="27"/>
  <c r="Z24" i="27"/>
  <c r="Y24" i="27"/>
  <c r="X24" i="27"/>
  <c r="AA23" i="27"/>
  <c r="Z23" i="27"/>
  <c r="Y23" i="27"/>
  <c r="X23" i="27"/>
  <c r="AA22" i="27"/>
  <c r="Z22" i="27"/>
  <c r="Y22" i="27"/>
  <c r="X22" i="27"/>
  <c r="AA21" i="27"/>
  <c r="Z21" i="27"/>
  <c r="Y21" i="27"/>
  <c r="X21" i="27"/>
  <c r="AA20" i="27"/>
  <c r="Z20" i="27"/>
  <c r="Y20" i="27"/>
  <c r="X20" i="27"/>
  <c r="AA19" i="27"/>
  <c r="Z19" i="27"/>
  <c r="Y19" i="27"/>
  <c r="X19" i="27"/>
  <c r="AA18" i="27"/>
  <c r="Z18" i="27"/>
  <c r="Y18" i="27"/>
  <c r="X18" i="27"/>
  <c r="AA17" i="27"/>
  <c r="Z17" i="27"/>
  <c r="Y17" i="27"/>
  <c r="X17" i="27"/>
  <c r="AA16" i="27"/>
  <c r="Z16" i="27"/>
  <c r="Y16" i="27"/>
  <c r="X16" i="27"/>
  <c r="AA15" i="27"/>
  <c r="Z15" i="27"/>
  <c r="Y15" i="27"/>
  <c r="X15" i="27"/>
  <c r="AA14" i="27"/>
  <c r="Z14" i="27"/>
  <c r="Y14" i="27"/>
  <c r="X14" i="27"/>
  <c r="AA13" i="27"/>
  <c r="Z13" i="27"/>
  <c r="Y13" i="27"/>
  <c r="X13" i="27"/>
  <c r="AA12" i="27"/>
  <c r="Z12" i="27"/>
  <c r="Y12" i="27"/>
  <c r="X12" i="27"/>
  <c r="AA11" i="27"/>
  <c r="Z11" i="27"/>
  <c r="Y11" i="27"/>
  <c r="X11" i="27"/>
  <c r="AA10" i="27"/>
  <c r="Z10" i="27"/>
  <c r="Y10" i="27"/>
  <c r="X10" i="27"/>
  <c r="X9" i="27"/>
  <c r="Y9" i="27"/>
  <c r="Z9" i="27"/>
  <c r="AA9" i="27"/>
  <c r="W1005" i="27" l="1"/>
  <c r="C9" i="3"/>
  <c r="AA81" i="44" l="1"/>
  <c r="U81" i="44" s="1"/>
  <c r="V81" i="44" s="1"/>
  <c r="Z81" i="44"/>
  <c r="Y81" i="44"/>
  <c r="AA77" i="44"/>
  <c r="U77" i="44" s="1"/>
  <c r="V77" i="44" s="1"/>
  <c r="Z77" i="44"/>
  <c r="Y77" i="44"/>
  <c r="AA76" i="44"/>
  <c r="W76" i="44" s="1"/>
  <c r="X76" i="44" s="1"/>
  <c r="Z76" i="44"/>
  <c r="Y76" i="44"/>
  <c r="AA8" i="44"/>
  <c r="W8" i="44" s="1"/>
  <c r="X8" i="44" s="1"/>
  <c r="Z8" i="44"/>
  <c r="AA89" i="44" s="1"/>
  <c r="Y8" i="44"/>
  <c r="W77" i="44" l="1"/>
  <c r="X77" i="44" s="1"/>
  <c r="U8" i="44"/>
  <c r="V89" i="44" s="1"/>
  <c r="W81" i="44"/>
  <c r="X81" i="44" s="1"/>
  <c r="U76" i="44"/>
  <c r="V76" i="44" s="1"/>
  <c r="V8" i="44" l="1"/>
  <c r="P7" i="3" l="1"/>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N1006" i="3"/>
  <c r="N1005" i="3"/>
  <c r="Q1005" i="3" s="1"/>
  <c r="N1004" i="3"/>
  <c r="N1003" i="3"/>
  <c r="Q1003" i="3" s="1"/>
  <c r="N1002" i="3"/>
  <c r="N1001" i="3"/>
  <c r="Q1001" i="3" s="1"/>
  <c r="N1000" i="3"/>
  <c r="N999" i="3"/>
  <c r="Q999" i="3" s="1"/>
  <c r="N998" i="3"/>
  <c r="N997" i="3"/>
  <c r="Q997" i="3" s="1"/>
  <c r="N996" i="3"/>
  <c r="N995" i="3"/>
  <c r="Q995" i="3" s="1"/>
  <c r="N994" i="3"/>
  <c r="N993" i="3"/>
  <c r="Q993" i="3" s="1"/>
  <c r="N992" i="3"/>
  <c r="N991" i="3"/>
  <c r="Q991" i="3" s="1"/>
  <c r="N990" i="3"/>
  <c r="N989" i="3"/>
  <c r="Q989" i="3" s="1"/>
  <c r="N988" i="3"/>
  <c r="N987" i="3"/>
  <c r="Q987" i="3" s="1"/>
  <c r="N986" i="3"/>
  <c r="N985" i="3"/>
  <c r="Q985" i="3" s="1"/>
  <c r="N984" i="3"/>
  <c r="N983" i="3"/>
  <c r="Q983" i="3" s="1"/>
  <c r="N982" i="3"/>
  <c r="N981" i="3"/>
  <c r="Q981" i="3" s="1"/>
  <c r="N980" i="3"/>
  <c r="Q980" i="3" s="1"/>
  <c r="N979" i="3"/>
  <c r="Q979" i="3" s="1"/>
  <c r="N978" i="3"/>
  <c r="N977" i="3"/>
  <c r="Q977" i="3" s="1"/>
  <c r="N976" i="3"/>
  <c r="N975" i="3"/>
  <c r="Q975" i="3" s="1"/>
  <c r="N974" i="3"/>
  <c r="N973" i="3"/>
  <c r="Q973" i="3" s="1"/>
  <c r="N972" i="3"/>
  <c r="Q972" i="3" s="1"/>
  <c r="N971" i="3"/>
  <c r="Q971" i="3" s="1"/>
  <c r="N970" i="3"/>
  <c r="N969" i="3"/>
  <c r="Q969" i="3" s="1"/>
  <c r="N968" i="3"/>
  <c r="N967" i="3"/>
  <c r="Q967" i="3" s="1"/>
  <c r="N966" i="3"/>
  <c r="N965" i="3"/>
  <c r="Q965" i="3" s="1"/>
  <c r="N964" i="3"/>
  <c r="Q964" i="3" s="1"/>
  <c r="N963" i="3"/>
  <c r="Q963" i="3" s="1"/>
  <c r="N962" i="3"/>
  <c r="N961" i="3"/>
  <c r="Q961" i="3" s="1"/>
  <c r="N960" i="3"/>
  <c r="N959" i="3"/>
  <c r="Q959" i="3" s="1"/>
  <c r="N958" i="3"/>
  <c r="N957" i="3"/>
  <c r="Q957" i="3" s="1"/>
  <c r="N956" i="3"/>
  <c r="Q956" i="3" s="1"/>
  <c r="N955" i="3"/>
  <c r="Q955" i="3" s="1"/>
  <c r="N954" i="3"/>
  <c r="N953" i="3"/>
  <c r="Q953" i="3" s="1"/>
  <c r="N952" i="3"/>
  <c r="N951" i="3"/>
  <c r="Q951" i="3" s="1"/>
  <c r="N950" i="3"/>
  <c r="N949" i="3"/>
  <c r="Q949" i="3" s="1"/>
  <c r="N948" i="3"/>
  <c r="Q948" i="3" s="1"/>
  <c r="N947" i="3"/>
  <c r="Q947" i="3" s="1"/>
  <c r="N946" i="3"/>
  <c r="N945" i="3"/>
  <c r="Q945" i="3" s="1"/>
  <c r="N944" i="3"/>
  <c r="N943" i="3"/>
  <c r="Q943" i="3" s="1"/>
  <c r="N942" i="3"/>
  <c r="N941" i="3"/>
  <c r="Q941" i="3" s="1"/>
  <c r="N940" i="3"/>
  <c r="Q940" i="3" s="1"/>
  <c r="N939" i="3"/>
  <c r="Q939" i="3" s="1"/>
  <c r="N938" i="3"/>
  <c r="N937" i="3"/>
  <c r="Q937" i="3" s="1"/>
  <c r="N936" i="3"/>
  <c r="N935" i="3"/>
  <c r="Q935" i="3" s="1"/>
  <c r="N934" i="3"/>
  <c r="N933" i="3"/>
  <c r="Q933" i="3" s="1"/>
  <c r="N932" i="3"/>
  <c r="Q932" i="3" s="1"/>
  <c r="N931" i="3"/>
  <c r="Q931" i="3" s="1"/>
  <c r="N930" i="3"/>
  <c r="N929" i="3"/>
  <c r="Q929" i="3" s="1"/>
  <c r="N928" i="3"/>
  <c r="N927" i="3"/>
  <c r="Q927" i="3" s="1"/>
  <c r="N926" i="3"/>
  <c r="N925" i="3"/>
  <c r="Q925" i="3" s="1"/>
  <c r="N924" i="3"/>
  <c r="Q924" i="3" s="1"/>
  <c r="N923" i="3"/>
  <c r="Q923" i="3" s="1"/>
  <c r="N922" i="3"/>
  <c r="N921" i="3"/>
  <c r="Q921" i="3" s="1"/>
  <c r="N920" i="3"/>
  <c r="N919" i="3"/>
  <c r="Q919" i="3" s="1"/>
  <c r="N918" i="3"/>
  <c r="N917" i="3"/>
  <c r="Q917" i="3" s="1"/>
  <c r="N916" i="3"/>
  <c r="Q916" i="3" s="1"/>
  <c r="N915" i="3"/>
  <c r="Q915" i="3" s="1"/>
  <c r="N914" i="3"/>
  <c r="N913" i="3"/>
  <c r="Q913" i="3" s="1"/>
  <c r="N912" i="3"/>
  <c r="N911" i="3"/>
  <c r="Q911" i="3" s="1"/>
  <c r="N910" i="3"/>
  <c r="N909" i="3"/>
  <c r="Q909" i="3" s="1"/>
  <c r="N908" i="3"/>
  <c r="Q908" i="3" s="1"/>
  <c r="N907" i="3"/>
  <c r="Q907" i="3" s="1"/>
  <c r="N906" i="3"/>
  <c r="N905" i="3"/>
  <c r="Q905" i="3" s="1"/>
  <c r="N904" i="3"/>
  <c r="N903" i="3"/>
  <c r="Q903" i="3" s="1"/>
  <c r="N902" i="3"/>
  <c r="N901" i="3"/>
  <c r="Q901" i="3" s="1"/>
  <c r="N900" i="3"/>
  <c r="Q900" i="3" s="1"/>
  <c r="N899" i="3"/>
  <c r="Q899" i="3" s="1"/>
  <c r="N898" i="3"/>
  <c r="N897" i="3"/>
  <c r="Q897" i="3" s="1"/>
  <c r="N896" i="3"/>
  <c r="N895" i="3"/>
  <c r="Q895" i="3" s="1"/>
  <c r="N894" i="3"/>
  <c r="N893" i="3"/>
  <c r="Q893" i="3" s="1"/>
  <c r="N892" i="3"/>
  <c r="Q892" i="3" s="1"/>
  <c r="N891" i="3"/>
  <c r="Q891" i="3" s="1"/>
  <c r="N890" i="3"/>
  <c r="N889" i="3"/>
  <c r="Q889" i="3" s="1"/>
  <c r="N888" i="3"/>
  <c r="N887" i="3"/>
  <c r="Q887" i="3" s="1"/>
  <c r="N886" i="3"/>
  <c r="N885" i="3"/>
  <c r="Q885" i="3" s="1"/>
  <c r="N884" i="3"/>
  <c r="Q884" i="3" s="1"/>
  <c r="N883" i="3"/>
  <c r="Q883" i="3" s="1"/>
  <c r="N882" i="3"/>
  <c r="N881" i="3"/>
  <c r="Q881" i="3" s="1"/>
  <c r="N880" i="3"/>
  <c r="N879" i="3"/>
  <c r="Q879" i="3" s="1"/>
  <c r="N878" i="3"/>
  <c r="N877" i="3"/>
  <c r="Q877" i="3" s="1"/>
  <c r="N876" i="3"/>
  <c r="Q876" i="3" s="1"/>
  <c r="N875" i="3"/>
  <c r="Q875" i="3" s="1"/>
  <c r="N874" i="3"/>
  <c r="N873" i="3"/>
  <c r="Q873" i="3" s="1"/>
  <c r="N872" i="3"/>
  <c r="N871" i="3"/>
  <c r="Q871" i="3" s="1"/>
  <c r="N870" i="3"/>
  <c r="N869" i="3"/>
  <c r="Q869" i="3" s="1"/>
  <c r="N868" i="3"/>
  <c r="Q868" i="3" s="1"/>
  <c r="N867" i="3"/>
  <c r="Q867" i="3" s="1"/>
  <c r="N866" i="3"/>
  <c r="N865" i="3"/>
  <c r="Q865" i="3" s="1"/>
  <c r="N864" i="3"/>
  <c r="Q864" i="3" s="1"/>
  <c r="N863" i="3"/>
  <c r="Q863" i="3" s="1"/>
  <c r="N862" i="3"/>
  <c r="N861" i="3"/>
  <c r="Q861" i="3" s="1"/>
  <c r="N860" i="3"/>
  <c r="Q860" i="3" s="1"/>
  <c r="N859" i="3"/>
  <c r="Q859" i="3" s="1"/>
  <c r="N858" i="3"/>
  <c r="N857" i="3"/>
  <c r="Q857" i="3" s="1"/>
  <c r="N856" i="3"/>
  <c r="Q856" i="3" s="1"/>
  <c r="N855" i="3"/>
  <c r="Q855" i="3" s="1"/>
  <c r="N854" i="3"/>
  <c r="N853" i="3"/>
  <c r="Q853" i="3" s="1"/>
  <c r="N852" i="3"/>
  <c r="Q852" i="3" s="1"/>
  <c r="N851" i="3"/>
  <c r="Q851" i="3" s="1"/>
  <c r="N850" i="3"/>
  <c r="N849" i="3"/>
  <c r="Q849" i="3" s="1"/>
  <c r="N848" i="3"/>
  <c r="Q848" i="3" s="1"/>
  <c r="N847" i="3"/>
  <c r="Q847" i="3" s="1"/>
  <c r="N846" i="3"/>
  <c r="N845" i="3"/>
  <c r="Q845" i="3" s="1"/>
  <c r="N844" i="3"/>
  <c r="Q844" i="3" s="1"/>
  <c r="N843" i="3"/>
  <c r="Q843" i="3" s="1"/>
  <c r="N842" i="3"/>
  <c r="N841" i="3"/>
  <c r="Q841" i="3" s="1"/>
  <c r="N840" i="3"/>
  <c r="Q840" i="3" s="1"/>
  <c r="N839" i="3"/>
  <c r="Q839" i="3" s="1"/>
  <c r="N838" i="3"/>
  <c r="N837" i="3"/>
  <c r="Q837" i="3" s="1"/>
  <c r="N836" i="3"/>
  <c r="Q836" i="3" s="1"/>
  <c r="N835" i="3"/>
  <c r="Q835" i="3" s="1"/>
  <c r="N834" i="3"/>
  <c r="N833" i="3"/>
  <c r="Q833" i="3" s="1"/>
  <c r="N832" i="3"/>
  <c r="Q832" i="3" s="1"/>
  <c r="N831" i="3"/>
  <c r="Q831" i="3" s="1"/>
  <c r="N830" i="3"/>
  <c r="N829" i="3"/>
  <c r="Q829" i="3" s="1"/>
  <c r="N828" i="3"/>
  <c r="Q828" i="3" s="1"/>
  <c r="N827" i="3"/>
  <c r="Q827" i="3" s="1"/>
  <c r="N826" i="3"/>
  <c r="N825" i="3"/>
  <c r="Q825" i="3" s="1"/>
  <c r="N824" i="3"/>
  <c r="Q824" i="3" s="1"/>
  <c r="N823" i="3"/>
  <c r="Q823" i="3" s="1"/>
  <c r="N822" i="3"/>
  <c r="N821" i="3"/>
  <c r="Q821" i="3" s="1"/>
  <c r="N820" i="3"/>
  <c r="Q820" i="3" s="1"/>
  <c r="N819" i="3"/>
  <c r="Q819" i="3" s="1"/>
  <c r="N818" i="3"/>
  <c r="N817" i="3"/>
  <c r="Q817" i="3" s="1"/>
  <c r="N816" i="3"/>
  <c r="Q816" i="3" s="1"/>
  <c r="N815" i="3"/>
  <c r="Q815" i="3" s="1"/>
  <c r="N814" i="3"/>
  <c r="N813" i="3"/>
  <c r="Q813" i="3" s="1"/>
  <c r="N812" i="3"/>
  <c r="Q812" i="3" s="1"/>
  <c r="N811" i="3"/>
  <c r="Q811" i="3" s="1"/>
  <c r="N810" i="3"/>
  <c r="N809" i="3"/>
  <c r="Q809" i="3" s="1"/>
  <c r="N808" i="3"/>
  <c r="Q808" i="3" s="1"/>
  <c r="N807" i="3"/>
  <c r="Q807" i="3" s="1"/>
  <c r="N806" i="3"/>
  <c r="N805" i="3"/>
  <c r="Q805" i="3" s="1"/>
  <c r="N804" i="3"/>
  <c r="Q804" i="3" s="1"/>
  <c r="N803" i="3"/>
  <c r="Q803" i="3" s="1"/>
  <c r="N802" i="3"/>
  <c r="N801" i="3"/>
  <c r="Q801" i="3" s="1"/>
  <c r="N800" i="3"/>
  <c r="Q800" i="3" s="1"/>
  <c r="N799" i="3"/>
  <c r="Q799" i="3" s="1"/>
  <c r="N798" i="3"/>
  <c r="N797" i="3"/>
  <c r="Q797" i="3" s="1"/>
  <c r="N796" i="3"/>
  <c r="Q796" i="3" s="1"/>
  <c r="N795" i="3"/>
  <c r="Q795" i="3" s="1"/>
  <c r="N794" i="3"/>
  <c r="N793" i="3"/>
  <c r="Q793" i="3" s="1"/>
  <c r="N792" i="3"/>
  <c r="Q792" i="3" s="1"/>
  <c r="N791" i="3"/>
  <c r="Q791" i="3" s="1"/>
  <c r="N790" i="3"/>
  <c r="N789" i="3"/>
  <c r="Q789" i="3" s="1"/>
  <c r="N788" i="3"/>
  <c r="Q788" i="3" s="1"/>
  <c r="N787" i="3"/>
  <c r="Q787" i="3" s="1"/>
  <c r="N786" i="3"/>
  <c r="N785" i="3"/>
  <c r="Q785" i="3" s="1"/>
  <c r="N784" i="3"/>
  <c r="Q784" i="3" s="1"/>
  <c r="N783" i="3"/>
  <c r="Q783" i="3" s="1"/>
  <c r="N782" i="3"/>
  <c r="N781" i="3"/>
  <c r="Q781" i="3" s="1"/>
  <c r="N780" i="3"/>
  <c r="Q780" i="3" s="1"/>
  <c r="N779" i="3"/>
  <c r="Q779" i="3" s="1"/>
  <c r="N778" i="3"/>
  <c r="N777" i="3"/>
  <c r="Q777" i="3" s="1"/>
  <c r="N776" i="3"/>
  <c r="Q776" i="3" s="1"/>
  <c r="N775" i="3"/>
  <c r="Q775" i="3" s="1"/>
  <c r="N774" i="3"/>
  <c r="N773" i="3"/>
  <c r="Q773" i="3" s="1"/>
  <c r="N772" i="3"/>
  <c r="Q772" i="3" s="1"/>
  <c r="N771" i="3"/>
  <c r="Q771" i="3" s="1"/>
  <c r="N770" i="3"/>
  <c r="N769" i="3"/>
  <c r="Q769" i="3" s="1"/>
  <c r="N768" i="3"/>
  <c r="Q768" i="3" s="1"/>
  <c r="N767" i="3"/>
  <c r="Q767" i="3" s="1"/>
  <c r="N766" i="3"/>
  <c r="N765" i="3"/>
  <c r="Q765" i="3" s="1"/>
  <c r="N764" i="3"/>
  <c r="Q764" i="3" s="1"/>
  <c r="N763" i="3"/>
  <c r="Q763" i="3" s="1"/>
  <c r="N762" i="3"/>
  <c r="N761" i="3"/>
  <c r="Q761" i="3" s="1"/>
  <c r="N760" i="3"/>
  <c r="Q760" i="3" s="1"/>
  <c r="N759" i="3"/>
  <c r="Q759" i="3" s="1"/>
  <c r="N758" i="3"/>
  <c r="N757" i="3"/>
  <c r="Q757" i="3" s="1"/>
  <c r="N756" i="3"/>
  <c r="Q756" i="3" s="1"/>
  <c r="N755" i="3"/>
  <c r="Q755" i="3" s="1"/>
  <c r="N754" i="3"/>
  <c r="N753" i="3"/>
  <c r="Q753" i="3" s="1"/>
  <c r="N752" i="3"/>
  <c r="Q752" i="3" s="1"/>
  <c r="N751" i="3"/>
  <c r="Q751" i="3" s="1"/>
  <c r="N750" i="3"/>
  <c r="N749" i="3"/>
  <c r="Q749" i="3" s="1"/>
  <c r="N748" i="3"/>
  <c r="Q748" i="3" s="1"/>
  <c r="N747" i="3"/>
  <c r="Q747" i="3" s="1"/>
  <c r="N746" i="3"/>
  <c r="N745" i="3"/>
  <c r="Q745" i="3" s="1"/>
  <c r="N744" i="3"/>
  <c r="Q744" i="3" s="1"/>
  <c r="N743" i="3"/>
  <c r="Q743" i="3" s="1"/>
  <c r="N742" i="3"/>
  <c r="N741" i="3"/>
  <c r="Q741" i="3" s="1"/>
  <c r="N740" i="3"/>
  <c r="Q740" i="3" s="1"/>
  <c r="N739" i="3"/>
  <c r="Q739" i="3" s="1"/>
  <c r="N738" i="3"/>
  <c r="N737" i="3"/>
  <c r="Q737" i="3" s="1"/>
  <c r="N736" i="3"/>
  <c r="Q736" i="3" s="1"/>
  <c r="N735" i="3"/>
  <c r="Q735" i="3" s="1"/>
  <c r="N734" i="3"/>
  <c r="N733" i="3"/>
  <c r="Q733" i="3" s="1"/>
  <c r="N732" i="3"/>
  <c r="Q732" i="3" s="1"/>
  <c r="N731" i="3"/>
  <c r="Q731" i="3" s="1"/>
  <c r="N730" i="3"/>
  <c r="N729" i="3"/>
  <c r="Q729" i="3" s="1"/>
  <c r="N728" i="3"/>
  <c r="Q728" i="3" s="1"/>
  <c r="N727" i="3"/>
  <c r="Q727" i="3" s="1"/>
  <c r="N726" i="3"/>
  <c r="N725" i="3"/>
  <c r="Q725" i="3" s="1"/>
  <c r="N724" i="3"/>
  <c r="Q724" i="3" s="1"/>
  <c r="N723" i="3"/>
  <c r="Q723" i="3" s="1"/>
  <c r="N722" i="3"/>
  <c r="N721" i="3"/>
  <c r="Q721" i="3" s="1"/>
  <c r="N720" i="3"/>
  <c r="Q720" i="3" s="1"/>
  <c r="N719" i="3"/>
  <c r="Q719" i="3" s="1"/>
  <c r="N718" i="3"/>
  <c r="N717" i="3"/>
  <c r="Q717" i="3" s="1"/>
  <c r="N716" i="3"/>
  <c r="Q716" i="3" s="1"/>
  <c r="N715" i="3"/>
  <c r="Q715" i="3" s="1"/>
  <c r="N714" i="3"/>
  <c r="N713" i="3"/>
  <c r="Q713" i="3" s="1"/>
  <c r="N712" i="3"/>
  <c r="Q712" i="3" s="1"/>
  <c r="N711" i="3"/>
  <c r="Q711" i="3" s="1"/>
  <c r="N710" i="3"/>
  <c r="N709" i="3"/>
  <c r="Q709" i="3" s="1"/>
  <c r="N708" i="3"/>
  <c r="Q708" i="3" s="1"/>
  <c r="N707" i="3"/>
  <c r="Q707" i="3" s="1"/>
  <c r="N706" i="3"/>
  <c r="N705" i="3"/>
  <c r="Q705" i="3" s="1"/>
  <c r="N704" i="3"/>
  <c r="Q704" i="3" s="1"/>
  <c r="N703" i="3"/>
  <c r="Q703" i="3" s="1"/>
  <c r="N702" i="3"/>
  <c r="N701" i="3"/>
  <c r="Q701" i="3" s="1"/>
  <c r="N700" i="3"/>
  <c r="Q700" i="3" s="1"/>
  <c r="N699" i="3"/>
  <c r="Q699" i="3" s="1"/>
  <c r="N698" i="3"/>
  <c r="N697" i="3"/>
  <c r="Q697" i="3" s="1"/>
  <c r="N696" i="3"/>
  <c r="Q696" i="3" s="1"/>
  <c r="N695" i="3"/>
  <c r="Q695" i="3" s="1"/>
  <c r="N694" i="3"/>
  <c r="N693" i="3"/>
  <c r="Q693" i="3" s="1"/>
  <c r="N692" i="3"/>
  <c r="Q692" i="3" s="1"/>
  <c r="N691" i="3"/>
  <c r="Q691" i="3" s="1"/>
  <c r="N690" i="3"/>
  <c r="N689" i="3"/>
  <c r="Q689" i="3" s="1"/>
  <c r="N688" i="3"/>
  <c r="Q688" i="3" s="1"/>
  <c r="N687" i="3"/>
  <c r="Q687" i="3" s="1"/>
  <c r="N686" i="3"/>
  <c r="N685" i="3"/>
  <c r="Q685" i="3" s="1"/>
  <c r="N684" i="3"/>
  <c r="Q684" i="3" s="1"/>
  <c r="N683" i="3"/>
  <c r="Q683" i="3" s="1"/>
  <c r="N682" i="3"/>
  <c r="N681" i="3"/>
  <c r="Q681" i="3" s="1"/>
  <c r="N680" i="3"/>
  <c r="Q680" i="3" s="1"/>
  <c r="N679" i="3"/>
  <c r="Q679" i="3" s="1"/>
  <c r="N678" i="3"/>
  <c r="N677" i="3"/>
  <c r="Q677" i="3" s="1"/>
  <c r="N676" i="3"/>
  <c r="Q676" i="3" s="1"/>
  <c r="N675" i="3"/>
  <c r="Q675" i="3" s="1"/>
  <c r="N674" i="3"/>
  <c r="N673" i="3"/>
  <c r="Q673" i="3" s="1"/>
  <c r="N672" i="3"/>
  <c r="Q672" i="3" s="1"/>
  <c r="N671" i="3"/>
  <c r="Q671" i="3" s="1"/>
  <c r="N670" i="3"/>
  <c r="N669" i="3"/>
  <c r="Q669" i="3" s="1"/>
  <c r="N668" i="3"/>
  <c r="Q668" i="3" s="1"/>
  <c r="N667" i="3"/>
  <c r="Q667" i="3" s="1"/>
  <c r="N666" i="3"/>
  <c r="N665" i="3"/>
  <c r="Q665" i="3" s="1"/>
  <c r="N664" i="3"/>
  <c r="Q664" i="3" s="1"/>
  <c r="N663" i="3"/>
  <c r="Q663" i="3" s="1"/>
  <c r="N662" i="3"/>
  <c r="N661" i="3"/>
  <c r="Q661" i="3" s="1"/>
  <c r="N660" i="3"/>
  <c r="Q660" i="3" s="1"/>
  <c r="N659" i="3"/>
  <c r="Q659" i="3" s="1"/>
  <c r="N658" i="3"/>
  <c r="N657" i="3"/>
  <c r="Q657" i="3" s="1"/>
  <c r="N656" i="3"/>
  <c r="Q656" i="3" s="1"/>
  <c r="N655" i="3"/>
  <c r="Q655" i="3" s="1"/>
  <c r="N654" i="3"/>
  <c r="N653" i="3"/>
  <c r="Q653" i="3" s="1"/>
  <c r="N652" i="3"/>
  <c r="Q652" i="3" s="1"/>
  <c r="N651" i="3"/>
  <c r="Q651" i="3" s="1"/>
  <c r="N650" i="3"/>
  <c r="N649" i="3"/>
  <c r="Q649" i="3" s="1"/>
  <c r="N648" i="3"/>
  <c r="Q648" i="3" s="1"/>
  <c r="N647" i="3"/>
  <c r="Q647" i="3" s="1"/>
  <c r="N646" i="3"/>
  <c r="N645" i="3"/>
  <c r="Q645" i="3" s="1"/>
  <c r="N644" i="3"/>
  <c r="Q644" i="3" s="1"/>
  <c r="N643" i="3"/>
  <c r="Q643" i="3" s="1"/>
  <c r="N642" i="3"/>
  <c r="N641" i="3"/>
  <c r="Q641" i="3" s="1"/>
  <c r="N640" i="3"/>
  <c r="Q640" i="3" s="1"/>
  <c r="N639" i="3"/>
  <c r="Q639" i="3" s="1"/>
  <c r="N638" i="3"/>
  <c r="N637" i="3"/>
  <c r="Q637" i="3" s="1"/>
  <c r="N636" i="3"/>
  <c r="Q636" i="3" s="1"/>
  <c r="N635" i="3"/>
  <c r="Q635" i="3" s="1"/>
  <c r="N634" i="3"/>
  <c r="N633" i="3"/>
  <c r="Q633" i="3" s="1"/>
  <c r="N632" i="3"/>
  <c r="Q632" i="3" s="1"/>
  <c r="N631" i="3"/>
  <c r="Q631" i="3" s="1"/>
  <c r="N630" i="3"/>
  <c r="N629" i="3"/>
  <c r="Q629" i="3" s="1"/>
  <c r="N628" i="3"/>
  <c r="Q628" i="3" s="1"/>
  <c r="N627" i="3"/>
  <c r="Q627" i="3" s="1"/>
  <c r="N626" i="3"/>
  <c r="N625" i="3"/>
  <c r="Q625" i="3" s="1"/>
  <c r="N624" i="3"/>
  <c r="Q624" i="3" s="1"/>
  <c r="N623" i="3"/>
  <c r="Q623" i="3" s="1"/>
  <c r="N622" i="3"/>
  <c r="N621" i="3"/>
  <c r="Q621" i="3" s="1"/>
  <c r="N620" i="3"/>
  <c r="Q620" i="3" s="1"/>
  <c r="N619" i="3"/>
  <c r="Q619" i="3" s="1"/>
  <c r="N618" i="3"/>
  <c r="N617" i="3"/>
  <c r="Q617" i="3" s="1"/>
  <c r="N616" i="3"/>
  <c r="Q616" i="3" s="1"/>
  <c r="N615" i="3"/>
  <c r="Q615" i="3" s="1"/>
  <c r="N614" i="3"/>
  <c r="N613" i="3"/>
  <c r="Q613" i="3" s="1"/>
  <c r="N612" i="3"/>
  <c r="Q612" i="3" s="1"/>
  <c r="N611" i="3"/>
  <c r="Q611" i="3" s="1"/>
  <c r="N610" i="3"/>
  <c r="N609" i="3"/>
  <c r="Q609" i="3" s="1"/>
  <c r="N608" i="3"/>
  <c r="Q608" i="3" s="1"/>
  <c r="N607" i="3"/>
  <c r="Q607" i="3" s="1"/>
  <c r="N606" i="3"/>
  <c r="N605" i="3"/>
  <c r="Q605" i="3" s="1"/>
  <c r="N604" i="3"/>
  <c r="Q604" i="3" s="1"/>
  <c r="N603" i="3"/>
  <c r="Q603" i="3" s="1"/>
  <c r="N602" i="3"/>
  <c r="N601" i="3"/>
  <c r="Q601" i="3" s="1"/>
  <c r="N600" i="3"/>
  <c r="Q600" i="3" s="1"/>
  <c r="N599" i="3"/>
  <c r="Q599" i="3" s="1"/>
  <c r="N598" i="3"/>
  <c r="N597" i="3"/>
  <c r="Q597" i="3" s="1"/>
  <c r="N596" i="3"/>
  <c r="Q596" i="3" s="1"/>
  <c r="N595" i="3"/>
  <c r="Q595" i="3" s="1"/>
  <c r="N594" i="3"/>
  <c r="N593" i="3"/>
  <c r="Q593" i="3" s="1"/>
  <c r="N592" i="3"/>
  <c r="Q592" i="3" s="1"/>
  <c r="N591" i="3"/>
  <c r="Q591" i="3" s="1"/>
  <c r="N590" i="3"/>
  <c r="N589" i="3"/>
  <c r="Q589" i="3" s="1"/>
  <c r="N588" i="3"/>
  <c r="Q588" i="3" s="1"/>
  <c r="N587" i="3"/>
  <c r="Q587" i="3" s="1"/>
  <c r="N586" i="3"/>
  <c r="N585" i="3"/>
  <c r="Q585" i="3" s="1"/>
  <c r="N584" i="3"/>
  <c r="Q584" i="3" s="1"/>
  <c r="N583" i="3"/>
  <c r="Q583" i="3" s="1"/>
  <c r="N582" i="3"/>
  <c r="N581" i="3"/>
  <c r="Q581" i="3" s="1"/>
  <c r="N580" i="3"/>
  <c r="Q580" i="3" s="1"/>
  <c r="N579" i="3"/>
  <c r="Q579" i="3" s="1"/>
  <c r="N578" i="3"/>
  <c r="N577" i="3"/>
  <c r="Q577" i="3" s="1"/>
  <c r="N576" i="3"/>
  <c r="Q576" i="3" s="1"/>
  <c r="N575" i="3"/>
  <c r="Q575" i="3" s="1"/>
  <c r="N574" i="3"/>
  <c r="N573" i="3"/>
  <c r="Q573" i="3" s="1"/>
  <c r="N572" i="3"/>
  <c r="Q572" i="3" s="1"/>
  <c r="N571" i="3"/>
  <c r="Q571" i="3" s="1"/>
  <c r="N570" i="3"/>
  <c r="N569" i="3"/>
  <c r="Q569" i="3" s="1"/>
  <c r="N568" i="3"/>
  <c r="Q568" i="3" s="1"/>
  <c r="N567" i="3"/>
  <c r="Q567" i="3" s="1"/>
  <c r="N566" i="3"/>
  <c r="N565" i="3"/>
  <c r="Q565" i="3" s="1"/>
  <c r="N564" i="3"/>
  <c r="Q564" i="3" s="1"/>
  <c r="N563" i="3"/>
  <c r="Q563" i="3" s="1"/>
  <c r="N562" i="3"/>
  <c r="N561" i="3"/>
  <c r="Q561" i="3" s="1"/>
  <c r="N560" i="3"/>
  <c r="Q560" i="3" s="1"/>
  <c r="N559" i="3"/>
  <c r="Q559" i="3" s="1"/>
  <c r="N558" i="3"/>
  <c r="N557" i="3"/>
  <c r="Q557" i="3" s="1"/>
  <c r="N556" i="3"/>
  <c r="Q556" i="3" s="1"/>
  <c r="N555" i="3"/>
  <c r="Q555" i="3" s="1"/>
  <c r="N554" i="3"/>
  <c r="N553" i="3"/>
  <c r="Q553" i="3" s="1"/>
  <c r="N552" i="3"/>
  <c r="Q552" i="3" s="1"/>
  <c r="N551" i="3"/>
  <c r="Q551" i="3" s="1"/>
  <c r="N550" i="3"/>
  <c r="N549" i="3"/>
  <c r="Q549" i="3" s="1"/>
  <c r="N548" i="3"/>
  <c r="Q548" i="3" s="1"/>
  <c r="N547" i="3"/>
  <c r="Q547" i="3" s="1"/>
  <c r="N546" i="3"/>
  <c r="N545" i="3"/>
  <c r="Q545" i="3" s="1"/>
  <c r="N544" i="3"/>
  <c r="Q544" i="3" s="1"/>
  <c r="N543" i="3"/>
  <c r="Q543" i="3" s="1"/>
  <c r="N542" i="3"/>
  <c r="N541" i="3"/>
  <c r="Q541" i="3" s="1"/>
  <c r="N540" i="3"/>
  <c r="Q540" i="3" s="1"/>
  <c r="N539" i="3"/>
  <c r="Q539" i="3" s="1"/>
  <c r="N538" i="3"/>
  <c r="N537" i="3"/>
  <c r="Q537" i="3" s="1"/>
  <c r="N536" i="3"/>
  <c r="Q536" i="3" s="1"/>
  <c r="N535" i="3"/>
  <c r="Q535" i="3" s="1"/>
  <c r="N534" i="3"/>
  <c r="N533" i="3"/>
  <c r="Q533" i="3" s="1"/>
  <c r="N532" i="3"/>
  <c r="Q532" i="3" s="1"/>
  <c r="N531" i="3"/>
  <c r="Q531" i="3" s="1"/>
  <c r="N530" i="3"/>
  <c r="N529" i="3"/>
  <c r="Q529" i="3" s="1"/>
  <c r="N528" i="3"/>
  <c r="Q528" i="3" s="1"/>
  <c r="N527" i="3"/>
  <c r="Q527" i="3" s="1"/>
  <c r="N526" i="3"/>
  <c r="N525" i="3"/>
  <c r="Q525" i="3" s="1"/>
  <c r="N524" i="3"/>
  <c r="Q524" i="3" s="1"/>
  <c r="N523" i="3"/>
  <c r="Q523" i="3" s="1"/>
  <c r="N522" i="3"/>
  <c r="N521" i="3"/>
  <c r="Q521" i="3" s="1"/>
  <c r="N520" i="3"/>
  <c r="Q520" i="3" s="1"/>
  <c r="N519" i="3"/>
  <c r="Q519" i="3" s="1"/>
  <c r="N518" i="3"/>
  <c r="N517" i="3"/>
  <c r="Q517" i="3" s="1"/>
  <c r="N516" i="3"/>
  <c r="Q516" i="3" s="1"/>
  <c r="N515" i="3"/>
  <c r="Q515" i="3" s="1"/>
  <c r="N514" i="3"/>
  <c r="N513" i="3"/>
  <c r="Q513" i="3" s="1"/>
  <c r="N512" i="3"/>
  <c r="Q512" i="3" s="1"/>
  <c r="N511" i="3"/>
  <c r="Q511" i="3" s="1"/>
  <c r="N510" i="3"/>
  <c r="N509" i="3"/>
  <c r="Q509" i="3" s="1"/>
  <c r="N508" i="3"/>
  <c r="Q508" i="3" s="1"/>
  <c r="N507" i="3"/>
  <c r="Q507" i="3" s="1"/>
  <c r="N506" i="3"/>
  <c r="N505" i="3"/>
  <c r="Q505" i="3" s="1"/>
  <c r="N504" i="3"/>
  <c r="Q504" i="3" s="1"/>
  <c r="N503" i="3"/>
  <c r="Q503" i="3" s="1"/>
  <c r="N502" i="3"/>
  <c r="N501" i="3"/>
  <c r="Q501" i="3" s="1"/>
  <c r="N500" i="3"/>
  <c r="Q500" i="3" s="1"/>
  <c r="N499" i="3"/>
  <c r="Q499" i="3" s="1"/>
  <c r="N498" i="3"/>
  <c r="N497" i="3"/>
  <c r="Q497" i="3" s="1"/>
  <c r="N496" i="3"/>
  <c r="Q496" i="3" s="1"/>
  <c r="N495" i="3"/>
  <c r="Q495" i="3" s="1"/>
  <c r="N494" i="3"/>
  <c r="N493" i="3"/>
  <c r="Q493" i="3" s="1"/>
  <c r="N492" i="3"/>
  <c r="Q492" i="3" s="1"/>
  <c r="N491" i="3"/>
  <c r="Q491" i="3" s="1"/>
  <c r="N490" i="3"/>
  <c r="N489" i="3"/>
  <c r="Q489" i="3" s="1"/>
  <c r="N488" i="3"/>
  <c r="Q488" i="3" s="1"/>
  <c r="N487" i="3"/>
  <c r="Q487" i="3" s="1"/>
  <c r="N486" i="3"/>
  <c r="N485" i="3"/>
  <c r="Q485" i="3" s="1"/>
  <c r="N484" i="3"/>
  <c r="Q484" i="3" s="1"/>
  <c r="N483" i="3"/>
  <c r="Q483" i="3" s="1"/>
  <c r="N482" i="3"/>
  <c r="N481" i="3"/>
  <c r="Q481" i="3" s="1"/>
  <c r="N480" i="3"/>
  <c r="Q480" i="3" s="1"/>
  <c r="N479" i="3"/>
  <c r="Q479" i="3" s="1"/>
  <c r="N478" i="3"/>
  <c r="N477" i="3"/>
  <c r="Q477" i="3" s="1"/>
  <c r="N476" i="3"/>
  <c r="Q476" i="3" s="1"/>
  <c r="N475" i="3"/>
  <c r="Q475" i="3" s="1"/>
  <c r="N474" i="3"/>
  <c r="N473" i="3"/>
  <c r="Q473" i="3" s="1"/>
  <c r="N472" i="3"/>
  <c r="Q472" i="3" s="1"/>
  <c r="N471" i="3"/>
  <c r="Q471" i="3" s="1"/>
  <c r="N470" i="3"/>
  <c r="N469" i="3"/>
  <c r="Q469" i="3" s="1"/>
  <c r="N468" i="3"/>
  <c r="Q468" i="3" s="1"/>
  <c r="N467" i="3"/>
  <c r="Q467" i="3" s="1"/>
  <c r="N466" i="3"/>
  <c r="N465" i="3"/>
  <c r="Q465" i="3" s="1"/>
  <c r="N464" i="3"/>
  <c r="Q464" i="3" s="1"/>
  <c r="N463" i="3"/>
  <c r="Q463" i="3" s="1"/>
  <c r="N462" i="3"/>
  <c r="N461" i="3"/>
  <c r="Q461" i="3" s="1"/>
  <c r="N460" i="3"/>
  <c r="Q460" i="3" s="1"/>
  <c r="N459" i="3"/>
  <c r="Q459" i="3" s="1"/>
  <c r="N458" i="3"/>
  <c r="N457" i="3"/>
  <c r="Q457" i="3" s="1"/>
  <c r="N456" i="3"/>
  <c r="Q456" i="3" s="1"/>
  <c r="N455" i="3"/>
  <c r="Q455" i="3" s="1"/>
  <c r="N454" i="3"/>
  <c r="N453" i="3"/>
  <c r="Q453" i="3" s="1"/>
  <c r="N452" i="3"/>
  <c r="Q452" i="3" s="1"/>
  <c r="N451" i="3"/>
  <c r="Q451" i="3" s="1"/>
  <c r="N450" i="3"/>
  <c r="N449" i="3"/>
  <c r="Q449" i="3" s="1"/>
  <c r="N448" i="3"/>
  <c r="Q448" i="3" s="1"/>
  <c r="N447" i="3"/>
  <c r="Q447" i="3" s="1"/>
  <c r="N446" i="3"/>
  <c r="N445" i="3"/>
  <c r="Q445" i="3" s="1"/>
  <c r="N444" i="3"/>
  <c r="Q444" i="3" s="1"/>
  <c r="N443" i="3"/>
  <c r="Q443" i="3" s="1"/>
  <c r="N442" i="3"/>
  <c r="N441" i="3"/>
  <c r="Q441" i="3" s="1"/>
  <c r="N440" i="3"/>
  <c r="Q440" i="3" s="1"/>
  <c r="N439" i="3"/>
  <c r="Q439" i="3" s="1"/>
  <c r="N438" i="3"/>
  <c r="N437" i="3"/>
  <c r="Q437" i="3" s="1"/>
  <c r="N436" i="3"/>
  <c r="Q436" i="3" s="1"/>
  <c r="N435" i="3"/>
  <c r="Q435" i="3" s="1"/>
  <c r="N434" i="3"/>
  <c r="N433" i="3"/>
  <c r="Q433" i="3" s="1"/>
  <c r="N432" i="3"/>
  <c r="Q432" i="3" s="1"/>
  <c r="N431" i="3"/>
  <c r="Q431" i="3" s="1"/>
  <c r="N430" i="3"/>
  <c r="N429" i="3"/>
  <c r="Q429" i="3" s="1"/>
  <c r="N428" i="3"/>
  <c r="Q428" i="3" s="1"/>
  <c r="N427" i="3"/>
  <c r="Q427" i="3" s="1"/>
  <c r="N426" i="3"/>
  <c r="N425" i="3"/>
  <c r="Q425" i="3" s="1"/>
  <c r="N424" i="3"/>
  <c r="Q424" i="3" s="1"/>
  <c r="N423" i="3"/>
  <c r="Q423" i="3" s="1"/>
  <c r="N422" i="3"/>
  <c r="N421" i="3"/>
  <c r="Q421" i="3" s="1"/>
  <c r="N420" i="3"/>
  <c r="Q420" i="3" s="1"/>
  <c r="N419" i="3"/>
  <c r="Q419" i="3" s="1"/>
  <c r="N418" i="3"/>
  <c r="N417" i="3"/>
  <c r="Q417" i="3" s="1"/>
  <c r="N416" i="3"/>
  <c r="Q416" i="3" s="1"/>
  <c r="N415" i="3"/>
  <c r="Q415" i="3" s="1"/>
  <c r="N414" i="3"/>
  <c r="N413" i="3"/>
  <c r="Q413" i="3" s="1"/>
  <c r="N412" i="3"/>
  <c r="Q412" i="3" s="1"/>
  <c r="N411" i="3"/>
  <c r="Q411" i="3" s="1"/>
  <c r="N410" i="3"/>
  <c r="N409" i="3"/>
  <c r="Q409" i="3" s="1"/>
  <c r="N408" i="3"/>
  <c r="Q408" i="3" s="1"/>
  <c r="N407" i="3"/>
  <c r="Q407" i="3" s="1"/>
  <c r="N406" i="3"/>
  <c r="N405" i="3"/>
  <c r="Q405" i="3" s="1"/>
  <c r="N404" i="3"/>
  <c r="Q404" i="3" s="1"/>
  <c r="N403" i="3"/>
  <c r="Q403" i="3" s="1"/>
  <c r="N402" i="3"/>
  <c r="N401" i="3"/>
  <c r="Q401" i="3" s="1"/>
  <c r="N400" i="3"/>
  <c r="Q400" i="3" s="1"/>
  <c r="N399" i="3"/>
  <c r="Q399" i="3" s="1"/>
  <c r="N398" i="3"/>
  <c r="N397" i="3"/>
  <c r="Q397" i="3" s="1"/>
  <c r="N396" i="3"/>
  <c r="Q396" i="3" s="1"/>
  <c r="N395" i="3"/>
  <c r="Q395" i="3" s="1"/>
  <c r="N394" i="3"/>
  <c r="N393" i="3"/>
  <c r="Q393" i="3" s="1"/>
  <c r="N392" i="3"/>
  <c r="Q392" i="3" s="1"/>
  <c r="N391" i="3"/>
  <c r="Q391" i="3" s="1"/>
  <c r="N390" i="3"/>
  <c r="N389" i="3"/>
  <c r="Q389" i="3" s="1"/>
  <c r="N388" i="3"/>
  <c r="Q388" i="3" s="1"/>
  <c r="N387" i="3"/>
  <c r="Q387" i="3" s="1"/>
  <c r="N386" i="3"/>
  <c r="N385" i="3"/>
  <c r="Q385" i="3" s="1"/>
  <c r="N384" i="3"/>
  <c r="Q384" i="3" s="1"/>
  <c r="N383" i="3"/>
  <c r="Q383" i="3" s="1"/>
  <c r="N382" i="3"/>
  <c r="N381" i="3"/>
  <c r="Q381" i="3" s="1"/>
  <c r="N380" i="3"/>
  <c r="Q380" i="3" s="1"/>
  <c r="N379" i="3"/>
  <c r="Q379" i="3" s="1"/>
  <c r="N378" i="3"/>
  <c r="N377" i="3"/>
  <c r="Q377" i="3" s="1"/>
  <c r="N376" i="3"/>
  <c r="Q376" i="3" s="1"/>
  <c r="N375" i="3"/>
  <c r="Q375" i="3" s="1"/>
  <c r="N374" i="3"/>
  <c r="N373" i="3"/>
  <c r="Q373" i="3" s="1"/>
  <c r="N372" i="3"/>
  <c r="Q372" i="3" s="1"/>
  <c r="N371" i="3"/>
  <c r="Q371" i="3" s="1"/>
  <c r="N370" i="3"/>
  <c r="N369" i="3"/>
  <c r="Q369" i="3" s="1"/>
  <c r="N368" i="3"/>
  <c r="Q368" i="3" s="1"/>
  <c r="N367" i="3"/>
  <c r="Q367" i="3" s="1"/>
  <c r="N366" i="3"/>
  <c r="N365" i="3"/>
  <c r="Q365" i="3" s="1"/>
  <c r="N364" i="3"/>
  <c r="Q364" i="3" s="1"/>
  <c r="N363" i="3"/>
  <c r="Q363" i="3" s="1"/>
  <c r="N362" i="3"/>
  <c r="N361" i="3"/>
  <c r="Q361" i="3" s="1"/>
  <c r="N360" i="3"/>
  <c r="Q360" i="3" s="1"/>
  <c r="N359" i="3"/>
  <c r="Q359" i="3" s="1"/>
  <c r="N358" i="3"/>
  <c r="N357" i="3"/>
  <c r="Q357" i="3" s="1"/>
  <c r="N356" i="3"/>
  <c r="Q356" i="3" s="1"/>
  <c r="N355" i="3"/>
  <c r="Q355" i="3" s="1"/>
  <c r="N354" i="3"/>
  <c r="N353" i="3"/>
  <c r="Q353" i="3" s="1"/>
  <c r="N352" i="3"/>
  <c r="Q352" i="3" s="1"/>
  <c r="N351" i="3"/>
  <c r="Q351" i="3" s="1"/>
  <c r="N350" i="3"/>
  <c r="N349" i="3"/>
  <c r="Q349" i="3" s="1"/>
  <c r="N348" i="3"/>
  <c r="Q348" i="3" s="1"/>
  <c r="N347" i="3"/>
  <c r="Q347" i="3" s="1"/>
  <c r="N346" i="3"/>
  <c r="N345" i="3"/>
  <c r="Q345" i="3" s="1"/>
  <c r="N344" i="3"/>
  <c r="Q344" i="3" s="1"/>
  <c r="N343" i="3"/>
  <c r="Q343" i="3" s="1"/>
  <c r="N342" i="3"/>
  <c r="N341" i="3"/>
  <c r="Q341" i="3" s="1"/>
  <c r="N340" i="3"/>
  <c r="Q340" i="3" s="1"/>
  <c r="N339" i="3"/>
  <c r="Q339" i="3" s="1"/>
  <c r="N338" i="3"/>
  <c r="N337" i="3"/>
  <c r="Q337" i="3" s="1"/>
  <c r="N336" i="3"/>
  <c r="Q336" i="3" s="1"/>
  <c r="N335" i="3"/>
  <c r="Q335" i="3" s="1"/>
  <c r="N334" i="3"/>
  <c r="N333" i="3"/>
  <c r="Q333" i="3" s="1"/>
  <c r="N332" i="3"/>
  <c r="Q332" i="3" s="1"/>
  <c r="N331" i="3"/>
  <c r="Q331" i="3" s="1"/>
  <c r="N330" i="3"/>
  <c r="N329" i="3"/>
  <c r="Q329" i="3" s="1"/>
  <c r="N328" i="3"/>
  <c r="Q328" i="3" s="1"/>
  <c r="N327" i="3"/>
  <c r="Q327" i="3" s="1"/>
  <c r="N326" i="3"/>
  <c r="N325" i="3"/>
  <c r="Q325" i="3" s="1"/>
  <c r="N324" i="3"/>
  <c r="Q324" i="3" s="1"/>
  <c r="N323" i="3"/>
  <c r="Q323" i="3" s="1"/>
  <c r="N322" i="3"/>
  <c r="N321" i="3"/>
  <c r="Q321" i="3" s="1"/>
  <c r="N320" i="3"/>
  <c r="Q320" i="3" s="1"/>
  <c r="N319" i="3"/>
  <c r="Q319" i="3" s="1"/>
  <c r="N318" i="3"/>
  <c r="N317" i="3"/>
  <c r="Q317" i="3" s="1"/>
  <c r="N316" i="3"/>
  <c r="Q316" i="3" s="1"/>
  <c r="N315" i="3"/>
  <c r="Q315" i="3" s="1"/>
  <c r="N314" i="3"/>
  <c r="N313" i="3"/>
  <c r="Q313" i="3" s="1"/>
  <c r="N312" i="3"/>
  <c r="Q312" i="3" s="1"/>
  <c r="N311" i="3"/>
  <c r="Q311" i="3" s="1"/>
  <c r="N310" i="3"/>
  <c r="N309" i="3"/>
  <c r="Q309" i="3" s="1"/>
  <c r="N308" i="3"/>
  <c r="Q308" i="3" s="1"/>
  <c r="N307" i="3"/>
  <c r="Q307" i="3" s="1"/>
  <c r="N306" i="3"/>
  <c r="N305" i="3"/>
  <c r="Q305" i="3" s="1"/>
  <c r="N304" i="3"/>
  <c r="Q304" i="3" s="1"/>
  <c r="N303" i="3"/>
  <c r="Q303" i="3" s="1"/>
  <c r="N302" i="3"/>
  <c r="N301" i="3"/>
  <c r="Q301" i="3" s="1"/>
  <c r="N300" i="3"/>
  <c r="Q300" i="3" s="1"/>
  <c r="N299" i="3"/>
  <c r="Q299" i="3" s="1"/>
  <c r="N298" i="3"/>
  <c r="N297" i="3"/>
  <c r="Q297" i="3" s="1"/>
  <c r="N296" i="3"/>
  <c r="Q296" i="3" s="1"/>
  <c r="N295" i="3"/>
  <c r="Q295" i="3" s="1"/>
  <c r="N294" i="3"/>
  <c r="N293" i="3"/>
  <c r="Q293" i="3" s="1"/>
  <c r="N292" i="3"/>
  <c r="Q292" i="3" s="1"/>
  <c r="N291" i="3"/>
  <c r="Q291" i="3" s="1"/>
  <c r="N290" i="3"/>
  <c r="N289" i="3"/>
  <c r="Q289" i="3" s="1"/>
  <c r="N288" i="3"/>
  <c r="Q288" i="3" s="1"/>
  <c r="N287" i="3"/>
  <c r="Q287" i="3" s="1"/>
  <c r="N286" i="3"/>
  <c r="N285" i="3"/>
  <c r="Q285" i="3" s="1"/>
  <c r="N284" i="3"/>
  <c r="Q284" i="3" s="1"/>
  <c r="N283" i="3"/>
  <c r="Q283" i="3" s="1"/>
  <c r="N282" i="3"/>
  <c r="N281" i="3"/>
  <c r="Q281" i="3" s="1"/>
  <c r="N280" i="3"/>
  <c r="Q280" i="3" s="1"/>
  <c r="N279" i="3"/>
  <c r="Q279" i="3" s="1"/>
  <c r="N278" i="3"/>
  <c r="N277" i="3"/>
  <c r="Q277" i="3" s="1"/>
  <c r="N276" i="3"/>
  <c r="Q276" i="3" s="1"/>
  <c r="N275" i="3"/>
  <c r="Q275" i="3" s="1"/>
  <c r="N274" i="3"/>
  <c r="N273" i="3"/>
  <c r="Q273" i="3" s="1"/>
  <c r="N272" i="3"/>
  <c r="Q272" i="3" s="1"/>
  <c r="N271" i="3"/>
  <c r="Q271" i="3" s="1"/>
  <c r="N270" i="3"/>
  <c r="N269" i="3"/>
  <c r="Q269" i="3" s="1"/>
  <c r="N268" i="3"/>
  <c r="Q268" i="3" s="1"/>
  <c r="N267" i="3"/>
  <c r="Q267" i="3" s="1"/>
  <c r="N266" i="3"/>
  <c r="N265" i="3"/>
  <c r="Q265" i="3" s="1"/>
  <c r="N264" i="3"/>
  <c r="Q264" i="3" s="1"/>
  <c r="N263" i="3"/>
  <c r="Q263" i="3" s="1"/>
  <c r="N262" i="3"/>
  <c r="N261" i="3"/>
  <c r="Q261" i="3" s="1"/>
  <c r="N260" i="3"/>
  <c r="Q260" i="3" s="1"/>
  <c r="N259" i="3"/>
  <c r="Q259" i="3" s="1"/>
  <c r="N258" i="3"/>
  <c r="N257" i="3"/>
  <c r="Q257" i="3" s="1"/>
  <c r="N256" i="3"/>
  <c r="Q256" i="3" s="1"/>
  <c r="N255" i="3"/>
  <c r="Q255" i="3" s="1"/>
  <c r="N254" i="3"/>
  <c r="N253" i="3"/>
  <c r="Q253" i="3" s="1"/>
  <c r="N252" i="3"/>
  <c r="Q252" i="3" s="1"/>
  <c r="N251" i="3"/>
  <c r="Q251" i="3" s="1"/>
  <c r="N250" i="3"/>
  <c r="N249" i="3"/>
  <c r="Q249" i="3" s="1"/>
  <c r="N248" i="3"/>
  <c r="Q248" i="3" s="1"/>
  <c r="N247" i="3"/>
  <c r="Q247" i="3" s="1"/>
  <c r="N246" i="3"/>
  <c r="N245" i="3"/>
  <c r="Q245" i="3" s="1"/>
  <c r="N244" i="3"/>
  <c r="Q244" i="3" s="1"/>
  <c r="N243" i="3"/>
  <c r="Q243" i="3" s="1"/>
  <c r="N242" i="3"/>
  <c r="N241" i="3"/>
  <c r="Q241" i="3" s="1"/>
  <c r="N240" i="3"/>
  <c r="Q240" i="3" s="1"/>
  <c r="N239" i="3"/>
  <c r="Q239" i="3" s="1"/>
  <c r="N238" i="3"/>
  <c r="N237" i="3"/>
  <c r="Q237" i="3" s="1"/>
  <c r="N236" i="3"/>
  <c r="Q236" i="3" s="1"/>
  <c r="N235" i="3"/>
  <c r="Q235" i="3" s="1"/>
  <c r="N234" i="3"/>
  <c r="N233" i="3"/>
  <c r="Q233" i="3" s="1"/>
  <c r="N232" i="3"/>
  <c r="Q232" i="3" s="1"/>
  <c r="N231" i="3"/>
  <c r="Q231" i="3" s="1"/>
  <c r="N230" i="3"/>
  <c r="N229" i="3"/>
  <c r="Q229" i="3" s="1"/>
  <c r="N228" i="3"/>
  <c r="Q228" i="3" s="1"/>
  <c r="N227" i="3"/>
  <c r="Q227" i="3" s="1"/>
  <c r="N226" i="3"/>
  <c r="N225" i="3"/>
  <c r="Q225" i="3" s="1"/>
  <c r="N224" i="3"/>
  <c r="Q224" i="3" s="1"/>
  <c r="N223" i="3"/>
  <c r="Q223" i="3" s="1"/>
  <c r="N222" i="3"/>
  <c r="N221" i="3"/>
  <c r="Q221" i="3" s="1"/>
  <c r="N220" i="3"/>
  <c r="Q220" i="3" s="1"/>
  <c r="N219" i="3"/>
  <c r="Q219" i="3" s="1"/>
  <c r="N218" i="3"/>
  <c r="N217" i="3"/>
  <c r="Q217" i="3" s="1"/>
  <c r="N216" i="3"/>
  <c r="Q216" i="3" s="1"/>
  <c r="N215" i="3"/>
  <c r="Q215" i="3" s="1"/>
  <c r="N214" i="3"/>
  <c r="N213" i="3"/>
  <c r="Q213" i="3" s="1"/>
  <c r="N212" i="3"/>
  <c r="Q212" i="3" s="1"/>
  <c r="N211" i="3"/>
  <c r="Q211" i="3" s="1"/>
  <c r="N210" i="3"/>
  <c r="N209" i="3"/>
  <c r="Q209" i="3" s="1"/>
  <c r="N208" i="3"/>
  <c r="Q208" i="3" s="1"/>
  <c r="N207" i="3"/>
  <c r="Q207" i="3" s="1"/>
  <c r="N206" i="3"/>
  <c r="N205" i="3"/>
  <c r="Q205" i="3" s="1"/>
  <c r="N204" i="3"/>
  <c r="Q204" i="3" s="1"/>
  <c r="N203" i="3"/>
  <c r="Q203" i="3" s="1"/>
  <c r="N202" i="3"/>
  <c r="N201" i="3"/>
  <c r="Q201" i="3" s="1"/>
  <c r="N200" i="3"/>
  <c r="Q200" i="3" s="1"/>
  <c r="N199" i="3"/>
  <c r="Q199" i="3" s="1"/>
  <c r="N198" i="3"/>
  <c r="N197" i="3"/>
  <c r="Q197" i="3" s="1"/>
  <c r="N196" i="3"/>
  <c r="Q196" i="3" s="1"/>
  <c r="N195" i="3"/>
  <c r="Q195" i="3" s="1"/>
  <c r="N194" i="3"/>
  <c r="N193" i="3"/>
  <c r="Q193" i="3" s="1"/>
  <c r="N192" i="3"/>
  <c r="Q192" i="3" s="1"/>
  <c r="N191" i="3"/>
  <c r="Q191" i="3" s="1"/>
  <c r="N190" i="3"/>
  <c r="N189" i="3"/>
  <c r="Q189" i="3" s="1"/>
  <c r="N188" i="3"/>
  <c r="Q188" i="3" s="1"/>
  <c r="N187" i="3"/>
  <c r="Q187" i="3" s="1"/>
  <c r="N186" i="3"/>
  <c r="N185" i="3"/>
  <c r="Q185" i="3" s="1"/>
  <c r="N184" i="3"/>
  <c r="Q184" i="3" s="1"/>
  <c r="N183" i="3"/>
  <c r="Q183" i="3" s="1"/>
  <c r="N182" i="3"/>
  <c r="N181" i="3"/>
  <c r="Q181" i="3" s="1"/>
  <c r="N180" i="3"/>
  <c r="Q180" i="3" s="1"/>
  <c r="N179" i="3"/>
  <c r="Q179" i="3" s="1"/>
  <c r="N178" i="3"/>
  <c r="N177" i="3"/>
  <c r="Q177" i="3" s="1"/>
  <c r="N176" i="3"/>
  <c r="Q176" i="3" s="1"/>
  <c r="N175" i="3"/>
  <c r="Q175" i="3" s="1"/>
  <c r="N174" i="3"/>
  <c r="N173" i="3"/>
  <c r="Q173" i="3" s="1"/>
  <c r="N172" i="3"/>
  <c r="Q172" i="3" s="1"/>
  <c r="N171" i="3"/>
  <c r="Q171" i="3" s="1"/>
  <c r="N170" i="3"/>
  <c r="N169" i="3"/>
  <c r="Q169" i="3" s="1"/>
  <c r="N168" i="3"/>
  <c r="Q168" i="3" s="1"/>
  <c r="N167" i="3"/>
  <c r="Q167" i="3" s="1"/>
  <c r="N166" i="3"/>
  <c r="N165" i="3"/>
  <c r="Q165" i="3" s="1"/>
  <c r="N164" i="3"/>
  <c r="Q164" i="3" s="1"/>
  <c r="N163" i="3"/>
  <c r="Q163" i="3" s="1"/>
  <c r="N162" i="3"/>
  <c r="N161" i="3"/>
  <c r="Q161" i="3" s="1"/>
  <c r="N160" i="3"/>
  <c r="Q160" i="3" s="1"/>
  <c r="N159" i="3"/>
  <c r="Q159" i="3" s="1"/>
  <c r="N158" i="3"/>
  <c r="N157" i="3"/>
  <c r="Q157" i="3" s="1"/>
  <c r="N156" i="3"/>
  <c r="Q156" i="3" s="1"/>
  <c r="N155" i="3"/>
  <c r="Q155" i="3" s="1"/>
  <c r="N154" i="3"/>
  <c r="N153" i="3"/>
  <c r="Q153" i="3" s="1"/>
  <c r="N152" i="3"/>
  <c r="Q152" i="3" s="1"/>
  <c r="N151" i="3"/>
  <c r="Q151" i="3" s="1"/>
  <c r="N150" i="3"/>
  <c r="N149" i="3"/>
  <c r="Q149" i="3" s="1"/>
  <c r="N148" i="3"/>
  <c r="Q148" i="3" s="1"/>
  <c r="N147" i="3"/>
  <c r="Q147" i="3" s="1"/>
  <c r="N146" i="3"/>
  <c r="N145" i="3"/>
  <c r="Q145" i="3" s="1"/>
  <c r="N144" i="3"/>
  <c r="Q144" i="3" s="1"/>
  <c r="N143" i="3"/>
  <c r="Q143" i="3" s="1"/>
  <c r="N142" i="3"/>
  <c r="N141" i="3"/>
  <c r="Q141" i="3" s="1"/>
  <c r="N140" i="3"/>
  <c r="Q140" i="3" s="1"/>
  <c r="N139" i="3"/>
  <c r="Q139" i="3" s="1"/>
  <c r="N138" i="3"/>
  <c r="N137" i="3"/>
  <c r="Q137" i="3" s="1"/>
  <c r="N136" i="3"/>
  <c r="Q136" i="3" s="1"/>
  <c r="N135" i="3"/>
  <c r="Q135" i="3" s="1"/>
  <c r="N134" i="3"/>
  <c r="N133" i="3"/>
  <c r="Q133" i="3" s="1"/>
  <c r="N132" i="3"/>
  <c r="Q132" i="3" s="1"/>
  <c r="N131" i="3"/>
  <c r="Q131" i="3" s="1"/>
  <c r="N130" i="3"/>
  <c r="N129" i="3"/>
  <c r="Q129" i="3" s="1"/>
  <c r="N128" i="3"/>
  <c r="Q128" i="3" s="1"/>
  <c r="N127" i="3"/>
  <c r="Q127" i="3" s="1"/>
  <c r="N126" i="3"/>
  <c r="N125" i="3"/>
  <c r="Q125" i="3" s="1"/>
  <c r="N124" i="3"/>
  <c r="Q124" i="3" s="1"/>
  <c r="N123" i="3"/>
  <c r="Q123" i="3" s="1"/>
  <c r="N122" i="3"/>
  <c r="N121" i="3"/>
  <c r="Q121" i="3" s="1"/>
  <c r="N120" i="3"/>
  <c r="Q120" i="3" s="1"/>
  <c r="N119" i="3"/>
  <c r="Q119" i="3" s="1"/>
  <c r="N118" i="3"/>
  <c r="N117" i="3"/>
  <c r="Q117" i="3" s="1"/>
  <c r="N116" i="3"/>
  <c r="Q116" i="3" s="1"/>
  <c r="N115" i="3"/>
  <c r="Q115" i="3" s="1"/>
  <c r="N114" i="3"/>
  <c r="N113" i="3"/>
  <c r="Q113" i="3" s="1"/>
  <c r="N112" i="3"/>
  <c r="Q112" i="3" s="1"/>
  <c r="N111" i="3"/>
  <c r="Q111" i="3" s="1"/>
  <c r="N110" i="3"/>
  <c r="N109" i="3"/>
  <c r="Q109" i="3" s="1"/>
  <c r="N108" i="3"/>
  <c r="Q108" i="3" s="1"/>
  <c r="N107" i="3"/>
  <c r="Q107" i="3" s="1"/>
  <c r="N106" i="3"/>
  <c r="N105" i="3"/>
  <c r="Q105" i="3" s="1"/>
  <c r="N104" i="3"/>
  <c r="Q104" i="3" s="1"/>
  <c r="N103" i="3"/>
  <c r="Q103" i="3" s="1"/>
  <c r="N102" i="3"/>
  <c r="N101" i="3"/>
  <c r="Q101" i="3" s="1"/>
  <c r="N100" i="3"/>
  <c r="Q100" i="3" s="1"/>
  <c r="N99" i="3"/>
  <c r="Q99" i="3" s="1"/>
  <c r="N98" i="3"/>
  <c r="N97" i="3"/>
  <c r="Q97" i="3" s="1"/>
  <c r="N96" i="3"/>
  <c r="Q96" i="3" s="1"/>
  <c r="N95" i="3"/>
  <c r="Q95" i="3" s="1"/>
  <c r="N94" i="3"/>
  <c r="N93" i="3"/>
  <c r="Q93" i="3" s="1"/>
  <c r="N92" i="3"/>
  <c r="Q92" i="3" s="1"/>
  <c r="N91" i="3"/>
  <c r="Q91" i="3" s="1"/>
  <c r="N90" i="3"/>
  <c r="N89" i="3"/>
  <c r="Q89" i="3" s="1"/>
  <c r="N88" i="3"/>
  <c r="Q88" i="3" s="1"/>
  <c r="N87" i="3"/>
  <c r="Q87" i="3" s="1"/>
  <c r="N86" i="3"/>
  <c r="N85" i="3"/>
  <c r="Q85" i="3" s="1"/>
  <c r="N84" i="3"/>
  <c r="Q84" i="3" s="1"/>
  <c r="N83" i="3"/>
  <c r="Q83" i="3" s="1"/>
  <c r="N82" i="3"/>
  <c r="N81" i="3"/>
  <c r="Q81" i="3" s="1"/>
  <c r="N80" i="3"/>
  <c r="Q80" i="3" s="1"/>
  <c r="N79" i="3"/>
  <c r="Q79" i="3" s="1"/>
  <c r="N78" i="3"/>
  <c r="N77" i="3"/>
  <c r="Q77" i="3" s="1"/>
  <c r="N76" i="3"/>
  <c r="Q76" i="3" s="1"/>
  <c r="N75" i="3"/>
  <c r="Q75" i="3" s="1"/>
  <c r="N74" i="3"/>
  <c r="N73" i="3"/>
  <c r="Q73" i="3" s="1"/>
  <c r="N72" i="3"/>
  <c r="Q72" i="3" s="1"/>
  <c r="N71" i="3"/>
  <c r="Q71" i="3" s="1"/>
  <c r="N70" i="3"/>
  <c r="N69" i="3"/>
  <c r="Q69" i="3" s="1"/>
  <c r="N68" i="3"/>
  <c r="Q68" i="3" s="1"/>
  <c r="N67" i="3"/>
  <c r="Q67" i="3" s="1"/>
  <c r="N66" i="3"/>
  <c r="N65" i="3"/>
  <c r="Q65" i="3" s="1"/>
  <c r="N64" i="3"/>
  <c r="Q64" i="3" s="1"/>
  <c r="N63" i="3"/>
  <c r="Q63" i="3" s="1"/>
  <c r="N62" i="3"/>
  <c r="N61" i="3"/>
  <c r="Q61" i="3" s="1"/>
  <c r="N60" i="3"/>
  <c r="Q60" i="3" s="1"/>
  <c r="N59" i="3"/>
  <c r="Q59" i="3" s="1"/>
  <c r="N58" i="3"/>
  <c r="N57" i="3"/>
  <c r="Q57" i="3" s="1"/>
  <c r="N56" i="3"/>
  <c r="Q56" i="3" s="1"/>
  <c r="N55" i="3"/>
  <c r="Q55" i="3" s="1"/>
  <c r="N54" i="3"/>
  <c r="N53" i="3"/>
  <c r="Q53" i="3" s="1"/>
  <c r="N52" i="3"/>
  <c r="Q52" i="3" s="1"/>
  <c r="N51" i="3"/>
  <c r="Q51" i="3" s="1"/>
  <c r="N50" i="3"/>
  <c r="N49" i="3"/>
  <c r="Q49" i="3" s="1"/>
  <c r="N48" i="3"/>
  <c r="Q48" i="3" s="1"/>
  <c r="N47" i="3"/>
  <c r="Q47" i="3" s="1"/>
  <c r="N46" i="3"/>
  <c r="N45" i="3"/>
  <c r="Q45" i="3" s="1"/>
  <c r="N44" i="3"/>
  <c r="Q44" i="3" s="1"/>
  <c r="N43" i="3"/>
  <c r="Q43" i="3" s="1"/>
  <c r="N42" i="3"/>
  <c r="N41" i="3"/>
  <c r="Q41" i="3" s="1"/>
  <c r="N40" i="3"/>
  <c r="Q40" i="3" s="1"/>
  <c r="N39" i="3"/>
  <c r="Q39" i="3" s="1"/>
  <c r="N38" i="3"/>
  <c r="N37" i="3"/>
  <c r="Q37" i="3" s="1"/>
  <c r="N36" i="3"/>
  <c r="Q36" i="3" s="1"/>
  <c r="N35" i="3"/>
  <c r="Q35" i="3" s="1"/>
  <c r="N34" i="3"/>
  <c r="N33" i="3"/>
  <c r="Q33" i="3" s="1"/>
  <c r="N32" i="3"/>
  <c r="Q32" i="3" s="1"/>
  <c r="N31" i="3"/>
  <c r="Q31" i="3" s="1"/>
  <c r="N30" i="3"/>
  <c r="N29" i="3"/>
  <c r="Q29" i="3" s="1"/>
  <c r="N28" i="3"/>
  <c r="Q28" i="3" s="1"/>
  <c r="N27" i="3"/>
  <c r="Q27" i="3" s="1"/>
  <c r="N26" i="3"/>
  <c r="N25" i="3"/>
  <c r="Q25" i="3" s="1"/>
  <c r="N24" i="3"/>
  <c r="Q24" i="3" s="1"/>
  <c r="N23" i="3"/>
  <c r="Q23" i="3" s="1"/>
  <c r="N22" i="3"/>
  <c r="N21" i="3"/>
  <c r="Q21" i="3" s="1"/>
  <c r="N20" i="3"/>
  <c r="Q20" i="3" s="1"/>
  <c r="N19" i="3"/>
  <c r="Q19" i="3" s="1"/>
  <c r="N18" i="3"/>
  <c r="N17" i="3"/>
  <c r="Q17" i="3" s="1"/>
  <c r="N16" i="3"/>
  <c r="Q16" i="3" s="1"/>
  <c r="N15" i="3"/>
  <c r="Q15" i="3" s="1"/>
  <c r="N14" i="3"/>
  <c r="N13" i="3"/>
  <c r="Q13" i="3" s="1"/>
  <c r="N12" i="3"/>
  <c r="Q12" i="3" s="1"/>
  <c r="N11" i="3"/>
  <c r="Q11" i="3" s="1"/>
  <c r="N10" i="3"/>
  <c r="N9" i="3"/>
  <c r="N8" i="3"/>
  <c r="Q8" i="3" s="1"/>
  <c r="N7" i="3"/>
  <c r="Q7" i="3" s="1"/>
  <c r="Q14" i="3" l="1"/>
  <c r="Q18" i="3"/>
  <c r="Q22" i="3"/>
  <c r="Q26" i="3"/>
  <c r="Q30" i="3"/>
  <c r="Q34" i="3"/>
  <c r="Q38" i="3"/>
  <c r="Q42" i="3"/>
  <c r="Q46" i="3"/>
  <c r="Q50" i="3"/>
  <c r="Q54" i="3"/>
  <c r="Q58" i="3"/>
  <c r="Q62" i="3"/>
  <c r="Q66" i="3"/>
  <c r="Q70" i="3"/>
  <c r="Q74" i="3"/>
  <c r="Q78" i="3"/>
  <c r="Q82" i="3"/>
  <c r="Q86" i="3"/>
  <c r="Q90" i="3"/>
  <c r="Q94" i="3"/>
  <c r="Q98" i="3"/>
  <c r="Q102" i="3"/>
  <c r="Q106" i="3"/>
  <c r="Q110" i="3"/>
  <c r="Q114" i="3"/>
  <c r="Q118" i="3"/>
  <c r="Q122" i="3"/>
  <c r="Q126" i="3"/>
  <c r="Q130" i="3"/>
  <c r="Q134" i="3"/>
  <c r="Q138" i="3"/>
  <c r="Q142" i="3"/>
  <c r="Q146" i="3"/>
  <c r="Q150" i="3"/>
  <c r="Q154" i="3"/>
  <c r="Q158" i="3"/>
  <c r="Q162" i="3"/>
  <c r="Q166" i="3"/>
  <c r="Q170" i="3"/>
  <c r="Q174" i="3"/>
  <c r="Q178" i="3"/>
  <c r="Q182" i="3"/>
  <c r="Q186" i="3"/>
  <c r="Q190" i="3"/>
  <c r="Q194" i="3"/>
  <c r="Q198" i="3"/>
  <c r="Q202" i="3"/>
  <c r="Q206" i="3"/>
  <c r="Q210" i="3"/>
  <c r="Q214" i="3"/>
  <c r="Q218" i="3"/>
  <c r="Q222" i="3"/>
  <c r="Q226" i="3"/>
  <c r="Q230" i="3"/>
  <c r="Q234" i="3"/>
  <c r="Q238" i="3"/>
  <c r="Q242" i="3"/>
  <c r="Q246" i="3"/>
  <c r="Q250" i="3"/>
  <c r="Q254" i="3"/>
  <c r="Q258" i="3"/>
  <c r="Q262" i="3"/>
  <c r="Q266" i="3"/>
  <c r="Q270" i="3"/>
  <c r="Q274" i="3"/>
  <c r="Q278" i="3"/>
  <c r="Q282" i="3"/>
  <c r="Q286" i="3"/>
  <c r="Q290" i="3"/>
  <c r="Q294" i="3"/>
  <c r="Q298" i="3"/>
  <c r="Q302" i="3"/>
  <c r="Q306" i="3"/>
  <c r="Q310" i="3"/>
  <c r="Q314" i="3"/>
  <c r="Q318" i="3"/>
  <c r="Q322" i="3"/>
  <c r="Q326" i="3"/>
  <c r="Q330" i="3"/>
  <c r="Q334" i="3"/>
  <c r="Q338" i="3"/>
  <c r="Q342" i="3"/>
  <c r="Q346" i="3"/>
  <c r="Q350" i="3"/>
  <c r="Q872" i="3"/>
  <c r="Q880" i="3"/>
  <c r="Q888" i="3"/>
  <c r="Q896" i="3"/>
  <c r="Q904" i="3"/>
  <c r="Q912" i="3"/>
  <c r="Q920" i="3"/>
  <c r="Q928" i="3"/>
  <c r="Q936" i="3"/>
  <c r="Q944" i="3"/>
  <c r="Q952" i="3"/>
  <c r="Q960" i="3"/>
  <c r="Q968" i="3"/>
  <c r="Q976" i="3"/>
  <c r="Q9" i="3"/>
  <c r="Q10" i="3"/>
  <c r="Q984" i="3"/>
  <c r="Q988" i="3"/>
  <c r="Q992" i="3"/>
  <c r="Q996" i="3"/>
  <c r="Q1000" i="3"/>
  <c r="Q1004" i="3"/>
  <c r="Q354" i="3"/>
  <c r="Q358" i="3"/>
  <c r="Q362" i="3"/>
  <c r="Q366" i="3"/>
  <c r="Q370" i="3"/>
  <c r="Q374" i="3"/>
  <c r="Q378" i="3"/>
  <c r="Q382" i="3"/>
  <c r="Q386" i="3"/>
  <c r="Q390" i="3"/>
  <c r="Q394" i="3"/>
  <c r="Q398" i="3"/>
  <c r="Q402" i="3"/>
  <c r="Q406" i="3"/>
  <c r="Q410" i="3"/>
  <c r="Q414" i="3"/>
  <c r="Q418" i="3"/>
  <c r="Q422" i="3"/>
  <c r="Q426" i="3"/>
  <c r="Q430" i="3"/>
  <c r="Q434" i="3"/>
  <c r="Q438" i="3"/>
  <c r="Q442" i="3"/>
  <c r="Q446" i="3"/>
  <c r="Q450" i="3"/>
  <c r="Q454" i="3"/>
  <c r="Q458" i="3"/>
  <c r="Q462" i="3"/>
  <c r="Q466" i="3"/>
  <c r="Q470" i="3"/>
  <c r="Q474" i="3"/>
  <c r="Q478" i="3"/>
  <c r="Q482" i="3"/>
  <c r="Q486" i="3"/>
  <c r="Q490" i="3"/>
  <c r="Q494" i="3"/>
  <c r="Q498" i="3"/>
  <c r="Q502" i="3"/>
  <c r="Q506" i="3"/>
  <c r="Q510" i="3"/>
  <c r="Q514" i="3"/>
  <c r="Q518" i="3"/>
  <c r="Q522" i="3"/>
  <c r="Q526" i="3"/>
  <c r="Q530" i="3"/>
  <c r="Q534" i="3"/>
  <c r="Q538" i="3"/>
  <c r="Q542" i="3"/>
  <c r="Q546" i="3"/>
  <c r="Q550" i="3"/>
  <c r="Q554" i="3"/>
  <c r="Q558" i="3"/>
  <c r="Q562" i="3"/>
  <c r="Q566" i="3"/>
  <c r="Q570" i="3"/>
  <c r="Q574" i="3"/>
  <c r="Q578" i="3"/>
  <c r="Q582" i="3"/>
  <c r="Q586" i="3"/>
  <c r="Q590" i="3"/>
  <c r="Q594" i="3"/>
  <c r="Q598" i="3"/>
  <c r="Q602" i="3"/>
  <c r="Q606" i="3"/>
  <c r="Q610" i="3"/>
  <c r="Q614" i="3"/>
  <c r="Q618" i="3"/>
  <c r="Q622" i="3"/>
  <c r="Q626" i="3"/>
  <c r="Q630" i="3"/>
  <c r="Q634" i="3"/>
  <c r="Q638" i="3"/>
  <c r="Q642" i="3"/>
  <c r="Q646" i="3"/>
  <c r="Q650" i="3"/>
  <c r="Q654" i="3"/>
  <c r="Q658" i="3"/>
  <c r="Q662" i="3"/>
  <c r="Q666" i="3"/>
  <c r="Q670" i="3"/>
  <c r="Q674" i="3"/>
  <c r="Q678" i="3"/>
  <c r="Q682" i="3"/>
  <c r="Q686" i="3"/>
  <c r="Q690" i="3"/>
  <c r="Q694" i="3"/>
  <c r="Q698" i="3"/>
  <c r="Q702" i="3"/>
  <c r="Q706" i="3"/>
  <c r="Q710" i="3"/>
  <c r="Q714" i="3"/>
  <c r="Q718" i="3"/>
  <c r="Q722" i="3"/>
  <c r="Q726" i="3"/>
  <c r="Q730" i="3"/>
  <c r="Q734" i="3"/>
  <c r="Q738" i="3"/>
  <c r="Q742" i="3"/>
  <c r="Q746" i="3"/>
  <c r="Q750" i="3"/>
  <c r="Q754" i="3"/>
  <c r="Q758" i="3"/>
  <c r="Q762" i="3"/>
  <c r="Q766" i="3"/>
  <c r="Q770" i="3"/>
  <c r="Q774" i="3"/>
  <c r="Q778" i="3"/>
  <c r="Q782" i="3"/>
  <c r="Q786" i="3"/>
  <c r="Q790" i="3"/>
  <c r="Q794" i="3"/>
  <c r="Q798" i="3"/>
  <c r="Q802" i="3"/>
  <c r="Q806" i="3"/>
  <c r="Q810" i="3"/>
  <c r="Q814" i="3"/>
  <c r="Q818" i="3"/>
  <c r="Q822" i="3"/>
  <c r="Q826" i="3"/>
  <c r="Q830" i="3"/>
  <c r="Q834" i="3"/>
  <c r="Q838" i="3"/>
  <c r="Q842" i="3"/>
  <c r="Q846" i="3"/>
  <c r="Q850" i="3"/>
  <c r="Q854" i="3"/>
  <c r="Q858" i="3"/>
  <c r="Q862" i="3"/>
  <c r="Q866" i="3"/>
  <c r="Q870" i="3"/>
  <c r="Q874" i="3"/>
  <c r="Q878" i="3"/>
  <c r="Q882" i="3"/>
  <c r="Q886" i="3"/>
  <c r="Q890" i="3"/>
  <c r="Q894" i="3"/>
  <c r="Q898" i="3"/>
  <c r="Q902" i="3"/>
  <c r="Q906" i="3"/>
  <c r="Q910" i="3"/>
  <c r="Q914" i="3"/>
  <c r="Q918" i="3"/>
  <c r="Q922" i="3"/>
  <c r="Q926" i="3"/>
  <c r="Q930" i="3"/>
  <c r="Q934" i="3"/>
  <c r="Q938" i="3"/>
  <c r="Q942" i="3"/>
  <c r="Q946" i="3"/>
  <c r="Q950" i="3"/>
  <c r="Q954" i="3"/>
  <c r="Q958" i="3"/>
  <c r="Q962" i="3"/>
  <c r="Q966" i="3"/>
  <c r="Q970" i="3"/>
  <c r="Q974" i="3"/>
  <c r="Q978" i="3"/>
  <c r="Q982" i="3"/>
  <c r="Q986" i="3"/>
  <c r="Q990" i="3"/>
  <c r="Q994" i="3"/>
  <c r="Q998" i="3"/>
  <c r="Q1002" i="3"/>
  <c r="Q1006" i="3"/>
  <c r="C67" i="11"/>
  <c r="C41" i="11"/>
  <c r="C24" i="11"/>
  <c r="C12" i="11"/>
  <c r="C9" i="11"/>
  <c r="C82" i="20"/>
  <c r="C81" i="20"/>
  <c r="C80" i="20"/>
  <c r="C79" i="20"/>
  <c r="C78" i="20"/>
  <c r="C75" i="20"/>
  <c r="C76" i="20"/>
  <c r="C77" i="20"/>
  <c r="C74" i="20"/>
  <c r="D78" i="20"/>
  <c r="D74" i="20"/>
  <c r="C73" i="20"/>
  <c r="C71" i="20"/>
  <c r="C69" i="20"/>
  <c r="C68" i="20"/>
  <c r="C67" i="20"/>
  <c r="C65" i="20"/>
  <c r="D62" i="20"/>
  <c r="D45" i="20"/>
  <c r="K1002" i="10"/>
  <c r="K1001" i="10"/>
  <c r="K1000" i="10"/>
  <c r="K999" i="10"/>
  <c r="K998" i="10"/>
  <c r="K997" i="10"/>
  <c r="K996" i="10"/>
  <c r="K995" i="10"/>
  <c r="K994" i="10"/>
  <c r="K993" i="10"/>
  <c r="K992" i="10"/>
  <c r="K991" i="10"/>
  <c r="K990" i="10"/>
  <c r="K989" i="10"/>
  <c r="K988" i="10"/>
  <c r="K987" i="10"/>
  <c r="K986" i="10"/>
  <c r="K985" i="10"/>
  <c r="K984" i="10"/>
  <c r="K983" i="10"/>
  <c r="K982" i="10"/>
  <c r="K981" i="10"/>
  <c r="K980" i="10"/>
  <c r="K979" i="10"/>
  <c r="K978" i="10"/>
  <c r="K977" i="10"/>
  <c r="K976" i="10"/>
  <c r="K975" i="10"/>
  <c r="K974" i="10"/>
  <c r="K973" i="10"/>
  <c r="K972" i="10"/>
  <c r="K971" i="10"/>
  <c r="K970" i="10"/>
  <c r="K969" i="10"/>
  <c r="K968" i="10"/>
  <c r="K967" i="10"/>
  <c r="K966" i="10"/>
  <c r="K965" i="10"/>
  <c r="K964" i="10"/>
  <c r="K963" i="10"/>
  <c r="K962" i="10"/>
  <c r="K961" i="10"/>
  <c r="K960" i="10"/>
  <c r="K959" i="10"/>
  <c r="K958" i="10"/>
  <c r="K957" i="10"/>
  <c r="K956" i="10"/>
  <c r="K955" i="10"/>
  <c r="K954" i="10"/>
  <c r="K953" i="10"/>
  <c r="K952" i="10"/>
  <c r="K951" i="10"/>
  <c r="K950" i="10"/>
  <c r="K949" i="10"/>
  <c r="K948" i="10"/>
  <c r="K947" i="10"/>
  <c r="K946" i="10"/>
  <c r="K945" i="10"/>
  <c r="K944" i="10"/>
  <c r="K943" i="10"/>
  <c r="K942" i="10"/>
  <c r="K941" i="10"/>
  <c r="K940" i="10"/>
  <c r="K939" i="10"/>
  <c r="K938" i="10"/>
  <c r="K937" i="10"/>
  <c r="K936" i="10"/>
  <c r="K935" i="10"/>
  <c r="K934" i="10"/>
  <c r="K933" i="10"/>
  <c r="K932" i="10"/>
  <c r="K931" i="10"/>
  <c r="K930" i="10"/>
  <c r="K929" i="10"/>
  <c r="K928" i="10"/>
  <c r="K927" i="10"/>
  <c r="K926" i="10"/>
  <c r="K925" i="10"/>
  <c r="K924" i="10"/>
  <c r="K923" i="10"/>
  <c r="K922" i="10"/>
  <c r="K921" i="10"/>
  <c r="K920" i="10"/>
  <c r="K919" i="10"/>
  <c r="K918" i="10"/>
  <c r="K917" i="10"/>
  <c r="K916" i="10"/>
  <c r="K915" i="10"/>
  <c r="K914" i="10"/>
  <c r="K913" i="10"/>
  <c r="K912" i="10"/>
  <c r="K911" i="10"/>
  <c r="K910" i="10"/>
  <c r="K909" i="10"/>
  <c r="K908" i="10"/>
  <c r="K907" i="10"/>
  <c r="K906" i="10"/>
  <c r="K905" i="10"/>
  <c r="K904" i="10"/>
  <c r="K903" i="10"/>
  <c r="K902" i="10"/>
  <c r="K901" i="10"/>
  <c r="K900" i="10"/>
  <c r="K899" i="10"/>
  <c r="K898" i="10"/>
  <c r="K897" i="10"/>
  <c r="K896" i="10"/>
  <c r="K895" i="10"/>
  <c r="K894" i="10"/>
  <c r="K893" i="10"/>
  <c r="K892" i="10"/>
  <c r="K891" i="10"/>
  <c r="K890" i="10"/>
  <c r="K889" i="10"/>
  <c r="K888" i="10"/>
  <c r="K887" i="10"/>
  <c r="K886" i="10"/>
  <c r="K885" i="10"/>
  <c r="K884" i="10"/>
  <c r="K883" i="10"/>
  <c r="K882" i="10"/>
  <c r="K881" i="10"/>
  <c r="K880" i="10"/>
  <c r="K879" i="10"/>
  <c r="K878" i="10"/>
  <c r="K877" i="10"/>
  <c r="K876" i="10"/>
  <c r="K875" i="10"/>
  <c r="K874" i="10"/>
  <c r="K873" i="10"/>
  <c r="K872" i="10"/>
  <c r="K871" i="10"/>
  <c r="K870" i="10"/>
  <c r="K869" i="10"/>
  <c r="K868" i="10"/>
  <c r="K867" i="10"/>
  <c r="K866" i="10"/>
  <c r="K865" i="10"/>
  <c r="K864" i="10"/>
  <c r="K863" i="10"/>
  <c r="K862" i="10"/>
  <c r="K861" i="10"/>
  <c r="K860" i="10"/>
  <c r="K859" i="10"/>
  <c r="K858" i="10"/>
  <c r="K857" i="10"/>
  <c r="K856" i="10"/>
  <c r="K855" i="10"/>
  <c r="K854" i="10"/>
  <c r="K853" i="10"/>
  <c r="K852" i="10"/>
  <c r="K851" i="10"/>
  <c r="K850" i="10"/>
  <c r="K849" i="10"/>
  <c r="K848" i="10"/>
  <c r="K847" i="10"/>
  <c r="K846" i="10"/>
  <c r="K845" i="10"/>
  <c r="K844" i="10"/>
  <c r="K843" i="10"/>
  <c r="K842" i="10"/>
  <c r="K841" i="10"/>
  <c r="K840" i="10"/>
  <c r="K839" i="10"/>
  <c r="K838" i="10"/>
  <c r="K837" i="10"/>
  <c r="K836" i="10"/>
  <c r="K835" i="10"/>
  <c r="K834" i="10"/>
  <c r="K833" i="10"/>
  <c r="K832" i="10"/>
  <c r="K831" i="10"/>
  <c r="K830" i="10"/>
  <c r="K829" i="10"/>
  <c r="K828" i="10"/>
  <c r="K827" i="10"/>
  <c r="K826" i="10"/>
  <c r="K825" i="10"/>
  <c r="K824" i="10"/>
  <c r="K823" i="10"/>
  <c r="K822" i="10"/>
  <c r="K821" i="10"/>
  <c r="K820" i="10"/>
  <c r="K819" i="10"/>
  <c r="K818" i="10"/>
  <c r="K817" i="10"/>
  <c r="K816" i="10"/>
  <c r="K815" i="10"/>
  <c r="K814" i="10"/>
  <c r="K813" i="10"/>
  <c r="K812" i="10"/>
  <c r="K811" i="10"/>
  <c r="K810" i="10"/>
  <c r="K809" i="10"/>
  <c r="K808" i="10"/>
  <c r="K807" i="10"/>
  <c r="K806" i="10"/>
  <c r="K805" i="10"/>
  <c r="K804" i="10"/>
  <c r="K803" i="10"/>
  <c r="K802" i="10"/>
  <c r="K801" i="10"/>
  <c r="K800" i="10"/>
  <c r="K799" i="10"/>
  <c r="K798" i="10"/>
  <c r="K797" i="10"/>
  <c r="K796" i="10"/>
  <c r="K795" i="10"/>
  <c r="K794" i="10"/>
  <c r="K793" i="10"/>
  <c r="K792" i="10"/>
  <c r="K791" i="10"/>
  <c r="K790" i="10"/>
  <c r="K789" i="10"/>
  <c r="K788" i="10"/>
  <c r="K787" i="10"/>
  <c r="K786" i="10"/>
  <c r="K785" i="10"/>
  <c r="K784" i="10"/>
  <c r="K783" i="10"/>
  <c r="K782" i="10"/>
  <c r="K781" i="10"/>
  <c r="K780" i="10"/>
  <c r="K779" i="10"/>
  <c r="K778" i="10"/>
  <c r="K777" i="10"/>
  <c r="K776" i="10"/>
  <c r="K775" i="10"/>
  <c r="K774" i="10"/>
  <c r="K773" i="10"/>
  <c r="K772" i="10"/>
  <c r="K771" i="10"/>
  <c r="K770" i="10"/>
  <c r="K769" i="10"/>
  <c r="K768" i="10"/>
  <c r="K767" i="10"/>
  <c r="K766" i="10"/>
  <c r="K765" i="10"/>
  <c r="K764" i="10"/>
  <c r="K763" i="10"/>
  <c r="K762" i="10"/>
  <c r="K761" i="10"/>
  <c r="K760" i="10"/>
  <c r="K759" i="10"/>
  <c r="K758" i="10"/>
  <c r="K757" i="10"/>
  <c r="K756" i="10"/>
  <c r="K755" i="10"/>
  <c r="K754" i="10"/>
  <c r="K753" i="10"/>
  <c r="K752" i="10"/>
  <c r="K751" i="10"/>
  <c r="K750" i="10"/>
  <c r="K749" i="10"/>
  <c r="K748" i="10"/>
  <c r="K747" i="10"/>
  <c r="K746" i="10"/>
  <c r="K745" i="10"/>
  <c r="K744" i="10"/>
  <c r="K743" i="10"/>
  <c r="K742" i="10"/>
  <c r="K741" i="10"/>
  <c r="K740" i="10"/>
  <c r="K739" i="10"/>
  <c r="K738" i="10"/>
  <c r="K737" i="10"/>
  <c r="K736" i="10"/>
  <c r="K735" i="10"/>
  <c r="K734" i="10"/>
  <c r="K733" i="10"/>
  <c r="K732" i="10"/>
  <c r="K731" i="10"/>
  <c r="K730" i="10"/>
  <c r="K729" i="10"/>
  <c r="K728" i="10"/>
  <c r="K727" i="10"/>
  <c r="K726" i="10"/>
  <c r="K725" i="10"/>
  <c r="K724" i="10"/>
  <c r="K723" i="10"/>
  <c r="K722" i="10"/>
  <c r="K721" i="10"/>
  <c r="K720" i="10"/>
  <c r="K719" i="10"/>
  <c r="K718" i="10"/>
  <c r="K717" i="10"/>
  <c r="K716" i="10"/>
  <c r="K715" i="10"/>
  <c r="K714" i="10"/>
  <c r="K713" i="10"/>
  <c r="K712" i="10"/>
  <c r="K711" i="10"/>
  <c r="K710" i="10"/>
  <c r="K709" i="10"/>
  <c r="K708" i="10"/>
  <c r="K707" i="10"/>
  <c r="K706" i="10"/>
  <c r="K705" i="10"/>
  <c r="K704" i="10"/>
  <c r="K703" i="10"/>
  <c r="K702" i="10"/>
  <c r="K701" i="10"/>
  <c r="K700" i="10"/>
  <c r="K699" i="10"/>
  <c r="K698" i="10"/>
  <c r="K697" i="10"/>
  <c r="K696" i="10"/>
  <c r="K695" i="10"/>
  <c r="K694" i="10"/>
  <c r="K693" i="10"/>
  <c r="K692" i="10"/>
  <c r="K691" i="10"/>
  <c r="K690" i="10"/>
  <c r="K689" i="10"/>
  <c r="K688" i="10"/>
  <c r="K687" i="10"/>
  <c r="K686" i="10"/>
  <c r="K685" i="10"/>
  <c r="K684" i="10"/>
  <c r="K683" i="10"/>
  <c r="K682" i="10"/>
  <c r="K681" i="10"/>
  <c r="K680" i="10"/>
  <c r="K679" i="10"/>
  <c r="K678" i="10"/>
  <c r="K677" i="10"/>
  <c r="K676" i="10"/>
  <c r="K675" i="10"/>
  <c r="K674" i="10"/>
  <c r="K673" i="10"/>
  <c r="K672" i="10"/>
  <c r="K671" i="10"/>
  <c r="K670" i="10"/>
  <c r="K669" i="10"/>
  <c r="K668" i="10"/>
  <c r="K667" i="10"/>
  <c r="K666" i="10"/>
  <c r="K665" i="10"/>
  <c r="K664" i="10"/>
  <c r="K663" i="10"/>
  <c r="K662" i="10"/>
  <c r="K661" i="10"/>
  <c r="K660" i="10"/>
  <c r="K659" i="10"/>
  <c r="K658" i="10"/>
  <c r="K657" i="10"/>
  <c r="K656" i="10"/>
  <c r="K655" i="10"/>
  <c r="K654" i="10"/>
  <c r="K653" i="10"/>
  <c r="K652" i="10"/>
  <c r="K651" i="10"/>
  <c r="K650" i="10"/>
  <c r="K649" i="10"/>
  <c r="K648" i="10"/>
  <c r="K647" i="10"/>
  <c r="K646" i="10"/>
  <c r="K645" i="10"/>
  <c r="K644" i="10"/>
  <c r="K643" i="10"/>
  <c r="K642" i="10"/>
  <c r="K641" i="10"/>
  <c r="K640" i="10"/>
  <c r="K639" i="10"/>
  <c r="K638" i="10"/>
  <c r="K637" i="10"/>
  <c r="K636" i="10"/>
  <c r="K635" i="10"/>
  <c r="K634" i="10"/>
  <c r="K633" i="10"/>
  <c r="K632" i="10"/>
  <c r="K631" i="10"/>
  <c r="K630" i="10"/>
  <c r="K629" i="10"/>
  <c r="K628" i="10"/>
  <c r="K627" i="10"/>
  <c r="K626" i="10"/>
  <c r="K625" i="10"/>
  <c r="K624" i="10"/>
  <c r="K623" i="10"/>
  <c r="K622" i="10"/>
  <c r="K621" i="10"/>
  <c r="K620" i="10"/>
  <c r="K619" i="10"/>
  <c r="K618" i="10"/>
  <c r="K617" i="10"/>
  <c r="K616" i="10"/>
  <c r="K615" i="10"/>
  <c r="K614" i="10"/>
  <c r="K613" i="10"/>
  <c r="K612" i="10"/>
  <c r="K611" i="10"/>
  <c r="K610" i="10"/>
  <c r="K609" i="10"/>
  <c r="K608" i="10"/>
  <c r="K607" i="10"/>
  <c r="K606" i="10"/>
  <c r="K605" i="10"/>
  <c r="K604" i="10"/>
  <c r="K603" i="10"/>
  <c r="K602" i="10"/>
  <c r="K601" i="10"/>
  <c r="K600" i="10"/>
  <c r="K599" i="10"/>
  <c r="K598" i="10"/>
  <c r="K597" i="10"/>
  <c r="K596" i="10"/>
  <c r="K595" i="10"/>
  <c r="K594" i="10"/>
  <c r="K593" i="10"/>
  <c r="K592" i="10"/>
  <c r="K591" i="10"/>
  <c r="K590" i="10"/>
  <c r="K589" i="10"/>
  <c r="K588" i="10"/>
  <c r="K587" i="10"/>
  <c r="K586" i="10"/>
  <c r="K585" i="10"/>
  <c r="K584" i="10"/>
  <c r="K583" i="10"/>
  <c r="K582" i="10"/>
  <c r="K581" i="10"/>
  <c r="K580" i="10"/>
  <c r="K579" i="10"/>
  <c r="K578" i="10"/>
  <c r="K577" i="10"/>
  <c r="K576" i="10"/>
  <c r="K575" i="10"/>
  <c r="K574" i="10"/>
  <c r="K573" i="10"/>
  <c r="K572" i="10"/>
  <c r="K571" i="10"/>
  <c r="K570" i="10"/>
  <c r="K569" i="10"/>
  <c r="K568" i="10"/>
  <c r="K567" i="10"/>
  <c r="K566" i="10"/>
  <c r="K565" i="10"/>
  <c r="K564" i="10"/>
  <c r="K563" i="10"/>
  <c r="K562" i="10"/>
  <c r="K561" i="10"/>
  <c r="K560" i="10"/>
  <c r="K559" i="10"/>
  <c r="K558" i="10"/>
  <c r="K557" i="10"/>
  <c r="K556" i="10"/>
  <c r="K555" i="10"/>
  <c r="K554" i="10"/>
  <c r="K553" i="10"/>
  <c r="K552" i="10"/>
  <c r="K551" i="10"/>
  <c r="K550" i="10"/>
  <c r="K549" i="10"/>
  <c r="K548" i="10"/>
  <c r="K547" i="10"/>
  <c r="K546" i="10"/>
  <c r="K545" i="10"/>
  <c r="K544" i="10"/>
  <c r="K543" i="10"/>
  <c r="K542" i="10"/>
  <c r="K541" i="10"/>
  <c r="K540" i="10"/>
  <c r="K539" i="10"/>
  <c r="K538" i="10"/>
  <c r="K537" i="10"/>
  <c r="K536" i="10"/>
  <c r="K535" i="10"/>
  <c r="K534" i="10"/>
  <c r="K533" i="10"/>
  <c r="K532" i="10"/>
  <c r="K531" i="10"/>
  <c r="K530" i="10"/>
  <c r="K529" i="10"/>
  <c r="K528" i="10"/>
  <c r="K527" i="10"/>
  <c r="K526" i="10"/>
  <c r="K525" i="10"/>
  <c r="K524" i="10"/>
  <c r="K523" i="10"/>
  <c r="K522" i="10"/>
  <c r="K521" i="10"/>
  <c r="K520" i="10"/>
  <c r="K519" i="10"/>
  <c r="K518" i="10"/>
  <c r="K517" i="10"/>
  <c r="K516" i="10"/>
  <c r="K515" i="10"/>
  <c r="K514" i="10"/>
  <c r="K513" i="10"/>
  <c r="K512" i="10"/>
  <c r="K511" i="10"/>
  <c r="K510" i="10"/>
  <c r="K509" i="10"/>
  <c r="K508" i="10"/>
  <c r="K507" i="10"/>
  <c r="K506" i="10"/>
  <c r="K505" i="10"/>
  <c r="K504" i="10"/>
  <c r="K503" i="10"/>
  <c r="K502" i="10"/>
  <c r="K501" i="10"/>
  <c r="K500" i="10"/>
  <c r="K499" i="10"/>
  <c r="K498" i="10"/>
  <c r="K497" i="10"/>
  <c r="K496" i="10"/>
  <c r="K495" i="10"/>
  <c r="K494" i="10"/>
  <c r="K493" i="10"/>
  <c r="K492" i="10"/>
  <c r="K491" i="10"/>
  <c r="K490" i="10"/>
  <c r="K489" i="10"/>
  <c r="K488" i="10"/>
  <c r="K487" i="10"/>
  <c r="K486" i="10"/>
  <c r="K485" i="10"/>
  <c r="K484" i="10"/>
  <c r="K483" i="10"/>
  <c r="K482" i="10"/>
  <c r="K481" i="10"/>
  <c r="K480" i="10"/>
  <c r="K479" i="10"/>
  <c r="K478" i="10"/>
  <c r="K477" i="10"/>
  <c r="K476" i="10"/>
  <c r="K475" i="10"/>
  <c r="K474" i="10"/>
  <c r="K473" i="10"/>
  <c r="K472" i="10"/>
  <c r="K471" i="10"/>
  <c r="K470" i="10"/>
  <c r="K469" i="10"/>
  <c r="K468" i="10"/>
  <c r="K467" i="10"/>
  <c r="K466" i="10"/>
  <c r="K465" i="10"/>
  <c r="K464" i="10"/>
  <c r="K463" i="10"/>
  <c r="K462" i="10"/>
  <c r="K461" i="10"/>
  <c r="K460" i="10"/>
  <c r="K459" i="10"/>
  <c r="K458" i="10"/>
  <c r="K457" i="10"/>
  <c r="K456" i="10"/>
  <c r="K455" i="10"/>
  <c r="K454" i="10"/>
  <c r="K453" i="10"/>
  <c r="K452" i="10"/>
  <c r="K451" i="10"/>
  <c r="K450" i="10"/>
  <c r="K449" i="10"/>
  <c r="K448" i="10"/>
  <c r="K447" i="10"/>
  <c r="K446" i="10"/>
  <c r="K445" i="10"/>
  <c r="K444" i="10"/>
  <c r="K443" i="10"/>
  <c r="K442" i="10"/>
  <c r="K441" i="10"/>
  <c r="K440" i="10"/>
  <c r="K439" i="10"/>
  <c r="K438" i="10"/>
  <c r="K437" i="10"/>
  <c r="K436" i="10"/>
  <c r="K435" i="10"/>
  <c r="K434" i="10"/>
  <c r="K433" i="10"/>
  <c r="K432" i="10"/>
  <c r="K431" i="10"/>
  <c r="K430" i="10"/>
  <c r="K429" i="10"/>
  <c r="K428" i="10"/>
  <c r="K427" i="10"/>
  <c r="K426" i="10"/>
  <c r="K425" i="10"/>
  <c r="K424" i="10"/>
  <c r="K423" i="10"/>
  <c r="K422" i="10"/>
  <c r="K421" i="10"/>
  <c r="K420" i="10"/>
  <c r="K419" i="10"/>
  <c r="K418" i="10"/>
  <c r="K417" i="10"/>
  <c r="K416" i="10"/>
  <c r="K415" i="10"/>
  <c r="K414" i="10"/>
  <c r="K413" i="10"/>
  <c r="K412" i="10"/>
  <c r="K411" i="10"/>
  <c r="K410" i="10"/>
  <c r="K409" i="10"/>
  <c r="K408" i="10"/>
  <c r="K407" i="10"/>
  <c r="K406" i="10"/>
  <c r="K405" i="10"/>
  <c r="K404" i="10"/>
  <c r="K403" i="10"/>
  <c r="K402" i="10"/>
  <c r="K401" i="10"/>
  <c r="K400" i="10"/>
  <c r="K399" i="10"/>
  <c r="K398" i="10"/>
  <c r="K397" i="10"/>
  <c r="K396" i="10"/>
  <c r="K395" i="10"/>
  <c r="K394" i="10"/>
  <c r="K393" i="10"/>
  <c r="K392" i="10"/>
  <c r="K391" i="10"/>
  <c r="K390" i="10"/>
  <c r="K389" i="10"/>
  <c r="K388" i="10"/>
  <c r="K387" i="10"/>
  <c r="K386" i="10"/>
  <c r="K385" i="10"/>
  <c r="K384" i="10"/>
  <c r="K383" i="10"/>
  <c r="K382" i="10"/>
  <c r="K381" i="10"/>
  <c r="K380" i="10"/>
  <c r="K379" i="10"/>
  <c r="K378" i="10"/>
  <c r="K377" i="10"/>
  <c r="K376" i="10"/>
  <c r="K375" i="10"/>
  <c r="K374" i="10"/>
  <c r="K373" i="10"/>
  <c r="K372" i="10"/>
  <c r="K371" i="10"/>
  <c r="K370" i="10"/>
  <c r="K369" i="10"/>
  <c r="K368" i="10"/>
  <c r="K367" i="10"/>
  <c r="K366" i="10"/>
  <c r="K365" i="10"/>
  <c r="K364" i="10"/>
  <c r="K363" i="10"/>
  <c r="K362" i="10"/>
  <c r="K361" i="10"/>
  <c r="K360" i="10"/>
  <c r="K359" i="10"/>
  <c r="K358" i="10"/>
  <c r="K357" i="10"/>
  <c r="K356" i="10"/>
  <c r="K355" i="10"/>
  <c r="K354" i="10"/>
  <c r="K353" i="10"/>
  <c r="K352" i="10"/>
  <c r="K351" i="10"/>
  <c r="K350" i="10"/>
  <c r="K349" i="10"/>
  <c r="K348" i="10"/>
  <c r="K347" i="10"/>
  <c r="K346" i="10"/>
  <c r="K345" i="10"/>
  <c r="K344" i="10"/>
  <c r="K343" i="10"/>
  <c r="K342" i="10"/>
  <c r="K341" i="10"/>
  <c r="K340" i="10"/>
  <c r="K339" i="10"/>
  <c r="K338" i="10"/>
  <c r="K337" i="10"/>
  <c r="K336" i="10"/>
  <c r="K335" i="10"/>
  <c r="K334" i="10"/>
  <c r="K333" i="10"/>
  <c r="K332" i="10"/>
  <c r="K331" i="10"/>
  <c r="K330" i="10"/>
  <c r="K329" i="10"/>
  <c r="K328" i="10"/>
  <c r="K327" i="10"/>
  <c r="K326" i="10"/>
  <c r="K325" i="10"/>
  <c r="K324" i="10"/>
  <c r="K323" i="10"/>
  <c r="K322" i="10"/>
  <c r="K321" i="10"/>
  <c r="K320" i="10"/>
  <c r="K319" i="10"/>
  <c r="K318" i="10"/>
  <c r="K317" i="10"/>
  <c r="K316" i="10"/>
  <c r="K315" i="10"/>
  <c r="K314" i="10"/>
  <c r="K313" i="10"/>
  <c r="K312" i="10"/>
  <c r="K311" i="10"/>
  <c r="K310" i="10"/>
  <c r="K309" i="10"/>
  <c r="K308" i="10"/>
  <c r="K307" i="10"/>
  <c r="K306" i="10"/>
  <c r="K305" i="10"/>
  <c r="K304" i="10"/>
  <c r="K303" i="10"/>
  <c r="K302" i="10"/>
  <c r="K301" i="10"/>
  <c r="K300" i="10"/>
  <c r="K299" i="10"/>
  <c r="K298" i="10"/>
  <c r="K297" i="10"/>
  <c r="K296" i="10"/>
  <c r="K295" i="10"/>
  <c r="K294" i="10"/>
  <c r="K293" i="10"/>
  <c r="K292" i="10"/>
  <c r="K291" i="10"/>
  <c r="K290" i="10"/>
  <c r="K289" i="10"/>
  <c r="K288" i="10"/>
  <c r="K287" i="10"/>
  <c r="K286" i="10"/>
  <c r="K285" i="10"/>
  <c r="K284" i="10"/>
  <c r="K283" i="10"/>
  <c r="K282" i="10"/>
  <c r="K281" i="10"/>
  <c r="K280" i="10"/>
  <c r="K279" i="10"/>
  <c r="K278" i="10"/>
  <c r="K277" i="10"/>
  <c r="K276" i="10"/>
  <c r="K275" i="10"/>
  <c r="K274" i="10"/>
  <c r="K273" i="10"/>
  <c r="K272" i="10"/>
  <c r="K271" i="10"/>
  <c r="K270" i="10"/>
  <c r="K269" i="10"/>
  <c r="K268" i="10"/>
  <c r="K267" i="10"/>
  <c r="K266" i="10"/>
  <c r="K265" i="10"/>
  <c r="K264" i="10"/>
  <c r="K263" i="10"/>
  <c r="K262" i="10"/>
  <c r="K261" i="10"/>
  <c r="K260" i="10"/>
  <c r="K259" i="10"/>
  <c r="K258" i="10"/>
  <c r="K257" i="10"/>
  <c r="K256" i="10"/>
  <c r="K255" i="10"/>
  <c r="K254" i="10"/>
  <c r="K253" i="10"/>
  <c r="K252" i="10"/>
  <c r="K251" i="10"/>
  <c r="K250" i="10"/>
  <c r="K249" i="10"/>
  <c r="K248" i="10"/>
  <c r="K247" i="10"/>
  <c r="K246" i="10"/>
  <c r="K245" i="10"/>
  <c r="K244" i="10"/>
  <c r="K243" i="10"/>
  <c r="K242" i="10"/>
  <c r="K241" i="10"/>
  <c r="K240" i="10"/>
  <c r="K239" i="10"/>
  <c r="K238" i="10"/>
  <c r="K237" i="10"/>
  <c r="K236" i="10"/>
  <c r="K235" i="10"/>
  <c r="K234" i="10"/>
  <c r="K233" i="10"/>
  <c r="K232" i="10"/>
  <c r="K231" i="10"/>
  <c r="K230" i="10"/>
  <c r="K229" i="10"/>
  <c r="K228" i="10"/>
  <c r="K227" i="10"/>
  <c r="K226" i="10"/>
  <c r="K225" i="10"/>
  <c r="K224" i="10"/>
  <c r="K223" i="10"/>
  <c r="K222" i="10"/>
  <c r="K221" i="10"/>
  <c r="K220" i="10"/>
  <c r="K219" i="10"/>
  <c r="K218" i="10"/>
  <c r="K217" i="10"/>
  <c r="K216" i="10"/>
  <c r="K215" i="10"/>
  <c r="K214" i="10"/>
  <c r="K213" i="10"/>
  <c r="K212" i="10"/>
  <c r="K211" i="10"/>
  <c r="K210" i="10"/>
  <c r="K209" i="10"/>
  <c r="K208" i="10"/>
  <c r="K207" i="10"/>
  <c r="K206" i="10"/>
  <c r="K205" i="10"/>
  <c r="K204" i="10"/>
  <c r="K203" i="10"/>
  <c r="K202" i="10"/>
  <c r="K201" i="10"/>
  <c r="K200" i="10"/>
  <c r="K199" i="10"/>
  <c r="K198" i="10"/>
  <c r="K197" i="10"/>
  <c r="K196" i="10"/>
  <c r="K195" i="10"/>
  <c r="K194" i="10"/>
  <c r="K193" i="10"/>
  <c r="K192" i="10"/>
  <c r="K191" i="10"/>
  <c r="K190" i="10"/>
  <c r="K189" i="10"/>
  <c r="K188" i="10"/>
  <c r="K187" i="10"/>
  <c r="K186" i="10"/>
  <c r="K185" i="10"/>
  <c r="K184" i="10"/>
  <c r="K183" i="10"/>
  <c r="K182" i="10"/>
  <c r="K181" i="10"/>
  <c r="K180" i="10"/>
  <c r="K179" i="10"/>
  <c r="K178" i="10"/>
  <c r="K177" i="10"/>
  <c r="K176" i="10"/>
  <c r="K175" i="10"/>
  <c r="K174" i="10"/>
  <c r="K173" i="10"/>
  <c r="K172" i="10"/>
  <c r="K171" i="10"/>
  <c r="K170" i="10"/>
  <c r="K169" i="10"/>
  <c r="K168" i="10"/>
  <c r="K167" i="10"/>
  <c r="K166" i="10"/>
  <c r="K165" i="10"/>
  <c r="K164" i="10"/>
  <c r="K163" i="10"/>
  <c r="K162" i="10"/>
  <c r="K161" i="10"/>
  <c r="K160" i="10"/>
  <c r="K159" i="10"/>
  <c r="K158" i="10"/>
  <c r="K157" i="10"/>
  <c r="K156" i="10"/>
  <c r="K155" i="10"/>
  <c r="K154" i="10"/>
  <c r="K153" i="10"/>
  <c r="K152" i="10"/>
  <c r="K151" i="10"/>
  <c r="K150" i="10"/>
  <c r="K149" i="10"/>
  <c r="K148" i="10"/>
  <c r="K147" i="10"/>
  <c r="K146" i="10"/>
  <c r="K145" i="10"/>
  <c r="K144" i="10"/>
  <c r="K143" i="10"/>
  <c r="K142" i="10"/>
  <c r="K141" i="10"/>
  <c r="K140" i="10"/>
  <c r="K139" i="10"/>
  <c r="K138" i="10"/>
  <c r="K137" i="10"/>
  <c r="K136" i="10"/>
  <c r="K135" i="10"/>
  <c r="K134" i="10"/>
  <c r="K133" i="10"/>
  <c r="K132" i="10"/>
  <c r="K131" i="10"/>
  <c r="K130" i="10"/>
  <c r="K129" i="10"/>
  <c r="K128" i="10"/>
  <c r="K127" i="10"/>
  <c r="K126" i="10"/>
  <c r="K125" i="10"/>
  <c r="K124" i="10"/>
  <c r="K123" i="10"/>
  <c r="K122" i="10"/>
  <c r="K121" i="10"/>
  <c r="K120" i="10"/>
  <c r="K119" i="10"/>
  <c r="K118" i="10"/>
  <c r="K117" i="10"/>
  <c r="K116" i="10"/>
  <c r="K115" i="10"/>
  <c r="K114" i="10"/>
  <c r="K113" i="10"/>
  <c r="K112" i="10"/>
  <c r="K111" i="10"/>
  <c r="K110" i="10"/>
  <c r="K109" i="10"/>
  <c r="K108" i="10"/>
  <c r="K107" i="10"/>
  <c r="K106" i="10"/>
  <c r="K105" i="10"/>
  <c r="K104" i="10"/>
  <c r="K103" i="10"/>
  <c r="K102" i="10"/>
  <c r="K101" i="10"/>
  <c r="K100" i="10"/>
  <c r="K99" i="10"/>
  <c r="K98" i="10"/>
  <c r="K97" i="10"/>
  <c r="K96" i="10"/>
  <c r="K95" i="10"/>
  <c r="K94" i="10"/>
  <c r="K93" i="10"/>
  <c r="K92" i="10"/>
  <c r="K91" i="10"/>
  <c r="K90" i="10"/>
  <c r="K89" i="10"/>
  <c r="K88" i="10"/>
  <c r="K87" i="10"/>
  <c r="K86" i="10"/>
  <c r="K85" i="10"/>
  <c r="K84" i="10"/>
  <c r="K83" i="10"/>
  <c r="K82" i="10"/>
  <c r="K81" i="10"/>
  <c r="K80" i="10"/>
  <c r="K79" i="10"/>
  <c r="K78" i="10"/>
  <c r="K77" i="10"/>
  <c r="K76" i="10"/>
  <c r="K75" i="10"/>
  <c r="K74" i="10"/>
  <c r="K73" i="10"/>
  <c r="K72" i="10"/>
  <c r="K71" i="10"/>
  <c r="K70" i="10"/>
  <c r="K69" i="10"/>
  <c r="K68" i="10"/>
  <c r="K67" i="10"/>
  <c r="K66" i="10"/>
  <c r="K65" i="10"/>
  <c r="K64" i="10"/>
  <c r="K63" i="10"/>
  <c r="K62" i="10"/>
  <c r="K61" i="10"/>
  <c r="K60" i="10"/>
  <c r="K59" i="10"/>
  <c r="K58" i="10"/>
  <c r="K57" i="10"/>
  <c r="K56" i="10"/>
  <c r="K55" i="10"/>
  <c r="K54" i="10"/>
  <c r="K53" i="10"/>
  <c r="K52" i="10"/>
  <c r="K51" i="10"/>
  <c r="K50" i="10"/>
  <c r="K49" i="10"/>
  <c r="K48" i="10"/>
  <c r="K47" i="10"/>
  <c r="K46" i="10"/>
  <c r="K45" i="10"/>
  <c r="K44" i="10"/>
  <c r="K43" i="10"/>
  <c r="K42" i="10"/>
  <c r="K41" i="10"/>
  <c r="K40" i="10"/>
  <c r="K39" i="10"/>
  <c r="K38" i="10"/>
  <c r="K37" i="10"/>
  <c r="K36" i="10"/>
  <c r="K35" i="10"/>
  <c r="K34" i="10"/>
  <c r="K33" i="10"/>
  <c r="K32" i="10"/>
  <c r="K31" i="10"/>
  <c r="K30" i="10"/>
  <c r="K29" i="10"/>
  <c r="K28" i="10"/>
  <c r="K27" i="10"/>
  <c r="K26" i="10"/>
  <c r="K25" i="10"/>
  <c r="K24" i="10"/>
  <c r="K23" i="10"/>
  <c r="K22" i="10"/>
  <c r="K21" i="10"/>
  <c r="K20" i="10"/>
  <c r="K19" i="10"/>
  <c r="K18" i="10"/>
  <c r="K17" i="10"/>
  <c r="K16" i="10"/>
  <c r="K15" i="10"/>
  <c r="K14" i="10"/>
  <c r="K13" i="10"/>
  <c r="K12" i="10"/>
  <c r="K11" i="10"/>
  <c r="I1002" i="10"/>
  <c r="I1001" i="10"/>
  <c r="I1000" i="10"/>
  <c r="I999" i="10"/>
  <c r="I998" i="10"/>
  <c r="I997" i="10"/>
  <c r="I996" i="10"/>
  <c r="I995" i="10"/>
  <c r="I994" i="10"/>
  <c r="I993" i="10"/>
  <c r="I992" i="10"/>
  <c r="I991" i="10"/>
  <c r="I990" i="10"/>
  <c r="I989" i="10"/>
  <c r="I988" i="10"/>
  <c r="I987" i="10"/>
  <c r="I986" i="10"/>
  <c r="I985" i="10"/>
  <c r="I984" i="10"/>
  <c r="I983" i="10"/>
  <c r="I982" i="10"/>
  <c r="I981" i="10"/>
  <c r="I980" i="10"/>
  <c r="I979" i="10"/>
  <c r="I978" i="10"/>
  <c r="I977" i="10"/>
  <c r="I976" i="10"/>
  <c r="I975" i="10"/>
  <c r="I974" i="10"/>
  <c r="I973" i="10"/>
  <c r="I972" i="10"/>
  <c r="I971" i="10"/>
  <c r="I970" i="10"/>
  <c r="I969" i="10"/>
  <c r="I968" i="10"/>
  <c r="I967" i="10"/>
  <c r="I966" i="10"/>
  <c r="I965" i="10"/>
  <c r="I964" i="10"/>
  <c r="I963" i="10"/>
  <c r="I962" i="10"/>
  <c r="I961" i="10"/>
  <c r="I960" i="10"/>
  <c r="I959" i="10"/>
  <c r="I958" i="10"/>
  <c r="I957" i="10"/>
  <c r="I956" i="10"/>
  <c r="I955" i="10"/>
  <c r="I954" i="10"/>
  <c r="I953" i="10"/>
  <c r="I952" i="10"/>
  <c r="I951" i="10"/>
  <c r="I950" i="10"/>
  <c r="I949" i="10"/>
  <c r="I948" i="10"/>
  <c r="I947" i="10"/>
  <c r="I946" i="10"/>
  <c r="I945" i="10"/>
  <c r="I944" i="10"/>
  <c r="I943" i="10"/>
  <c r="I942" i="10"/>
  <c r="I941" i="10"/>
  <c r="I940" i="10"/>
  <c r="I939" i="10"/>
  <c r="I938" i="10"/>
  <c r="I937" i="10"/>
  <c r="I936" i="10"/>
  <c r="I935" i="10"/>
  <c r="I934" i="10"/>
  <c r="I933" i="10"/>
  <c r="I932" i="10"/>
  <c r="I931" i="10"/>
  <c r="I930" i="10"/>
  <c r="I929" i="10"/>
  <c r="I928" i="10"/>
  <c r="I927" i="10"/>
  <c r="I926" i="10"/>
  <c r="I925" i="10"/>
  <c r="I924" i="10"/>
  <c r="I923" i="10"/>
  <c r="I922" i="10"/>
  <c r="I921" i="10"/>
  <c r="I920" i="10"/>
  <c r="I919" i="10"/>
  <c r="I918" i="10"/>
  <c r="I917" i="10"/>
  <c r="I916" i="10"/>
  <c r="I915" i="10"/>
  <c r="I914" i="10"/>
  <c r="I913" i="10"/>
  <c r="I912" i="10"/>
  <c r="I911" i="10"/>
  <c r="I910" i="10"/>
  <c r="I909" i="10"/>
  <c r="I908" i="10"/>
  <c r="I907" i="10"/>
  <c r="I906" i="10"/>
  <c r="I905" i="10"/>
  <c r="I904" i="10"/>
  <c r="I903" i="10"/>
  <c r="I902" i="10"/>
  <c r="I901" i="10"/>
  <c r="I900" i="10"/>
  <c r="I899" i="10"/>
  <c r="I898" i="10"/>
  <c r="I897" i="10"/>
  <c r="I896" i="10"/>
  <c r="I895" i="10"/>
  <c r="I894" i="10"/>
  <c r="I893" i="10"/>
  <c r="I892" i="10"/>
  <c r="I891" i="10"/>
  <c r="I890" i="10"/>
  <c r="I889" i="10"/>
  <c r="I888" i="10"/>
  <c r="I887" i="10"/>
  <c r="I886" i="10"/>
  <c r="I885" i="10"/>
  <c r="I884" i="10"/>
  <c r="I883" i="10"/>
  <c r="I882" i="10"/>
  <c r="I881" i="10"/>
  <c r="I880" i="10"/>
  <c r="I879" i="10"/>
  <c r="I878" i="10"/>
  <c r="I877" i="10"/>
  <c r="I876" i="10"/>
  <c r="I875" i="10"/>
  <c r="I874" i="10"/>
  <c r="I873" i="10"/>
  <c r="I872" i="10"/>
  <c r="I871" i="10"/>
  <c r="I870" i="10"/>
  <c r="I869" i="10"/>
  <c r="I868" i="10"/>
  <c r="I867" i="10"/>
  <c r="I866" i="10"/>
  <c r="I865" i="10"/>
  <c r="I864" i="10"/>
  <c r="I863" i="10"/>
  <c r="I862" i="10"/>
  <c r="I861" i="10"/>
  <c r="I860" i="10"/>
  <c r="I859" i="10"/>
  <c r="I858" i="10"/>
  <c r="I857" i="10"/>
  <c r="I856" i="10"/>
  <c r="I855" i="10"/>
  <c r="I854" i="10"/>
  <c r="I853" i="10"/>
  <c r="I852" i="10"/>
  <c r="I851" i="10"/>
  <c r="I850" i="10"/>
  <c r="I849" i="10"/>
  <c r="I848" i="10"/>
  <c r="I847" i="10"/>
  <c r="I846" i="10"/>
  <c r="I845" i="10"/>
  <c r="I844" i="10"/>
  <c r="I843" i="10"/>
  <c r="I842" i="10"/>
  <c r="I841" i="10"/>
  <c r="I840" i="10"/>
  <c r="I839" i="10"/>
  <c r="I838" i="10"/>
  <c r="I837" i="10"/>
  <c r="I836" i="10"/>
  <c r="I835" i="10"/>
  <c r="I834" i="10"/>
  <c r="I833" i="10"/>
  <c r="I832" i="10"/>
  <c r="I831" i="10"/>
  <c r="I830" i="10"/>
  <c r="I829" i="10"/>
  <c r="I828" i="10"/>
  <c r="I827" i="10"/>
  <c r="I826" i="10"/>
  <c r="I825" i="10"/>
  <c r="I824" i="10"/>
  <c r="I823" i="10"/>
  <c r="I822" i="10"/>
  <c r="I821" i="10"/>
  <c r="I820" i="10"/>
  <c r="I819" i="10"/>
  <c r="I818" i="10"/>
  <c r="I817" i="10"/>
  <c r="I816" i="10"/>
  <c r="I815" i="10"/>
  <c r="I814" i="10"/>
  <c r="I813" i="10"/>
  <c r="I812" i="10"/>
  <c r="I811" i="10"/>
  <c r="I810" i="10"/>
  <c r="I809" i="10"/>
  <c r="I808" i="10"/>
  <c r="I807" i="10"/>
  <c r="I806" i="10"/>
  <c r="I805" i="10"/>
  <c r="I804" i="10"/>
  <c r="I803" i="10"/>
  <c r="I802" i="10"/>
  <c r="I801" i="10"/>
  <c r="I800" i="10"/>
  <c r="I799" i="10"/>
  <c r="I798" i="10"/>
  <c r="I797" i="10"/>
  <c r="I796" i="10"/>
  <c r="I795" i="10"/>
  <c r="I794" i="10"/>
  <c r="I793" i="10"/>
  <c r="I792" i="10"/>
  <c r="I791" i="10"/>
  <c r="I790" i="10"/>
  <c r="I789" i="10"/>
  <c r="I788" i="10"/>
  <c r="I787" i="10"/>
  <c r="I786" i="10"/>
  <c r="I785" i="10"/>
  <c r="I784" i="10"/>
  <c r="I783" i="10"/>
  <c r="I782" i="10"/>
  <c r="I781" i="10"/>
  <c r="I780" i="10"/>
  <c r="I779" i="10"/>
  <c r="I778" i="10"/>
  <c r="I777" i="10"/>
  <c r="I776" i="10"/>
  <c r="I775" i="10"/>
  <c r="I774" i="10"/>
  <c r="I773" i="10"/>
  <c r="I772" i="10"/>
  <c r="I771" i="10"/>
  <c r="I770" i="10"/>
  <c r="I769" i="10"/>
  <c r="I768" i="10"/>
  <c r="I767" i="10"/>
  <c r="I766" i="10"/>
  <c r="I765" i="10"/>
  <c r="I764" i="10"/>
  <c r="I763" i="10"/>
  <c r="I762" i="10"/>
  <c r="I761" i="10"/>
  <c r="I760" i="10"/>
  <c r="I759" i="10"/>
  <c r="I758" i="10"/>
  <c r="I757" i="10"/>
  <c r="I756" i="10"/>
  <c r="I755" i="10"/>
  <c r="I754" i="10"/>
  <c r="I753" i="10"/>
  <c r="I752" i="10"/>
  <c r="I751" i="10"/>
  <c r="I750" i="10"/>
  <c r="I749" i="10"/>
  <c r="I748" i="10"/>
  <c r="I747" i="10"/>
  <c r="I746" i="10"/>
  <c r="I745" i="10"/>
  <c r="I744" i="10"/>
  <c r="I743" i="10"/>
  <c r="I742" i="10"/>
  <c r="I741" i="10"/>
  <c r="I740" i="10"/>
  <c r="I739" i="10"/>
  <c r="I738" i="10"/>
  <c r="I737" i="10"/>
  <c r="I736" i="10"/>
  <c r="I735" i="10"/>
  <c r="I734" i="10"/>
  <c r="I733" i="10"/>
  <c r="I732" i="10"/>
  <c r="I731" i="10"/>
  <c r="I730" i="10"/>
  <c r="I729" i="10"/>
  <c r="I728" i="10"/>
  <c r="I727" i="10"/>
  <c r="I726" i="10"/>
  <c r="I725" i="10"/>
  <c r="I724" i="10"/>
  <c r="I723" i="10"/>
  <c r="I722" i="10"/>
  <c r="I721" i="10"/>
  <c r="I720" i="10"/>
  <c r="I719" i="10"/>
  <c r="I718" i="10"/>
  <c r="I717" i="10"/>
  <c r="I716" i="10"/>
  <c r="I715" i="10"/>
  <c r="I714" i="10"/>
  <c r="I713" i="10"/>
  <c r="I712" i="10"/>
  <c r="I711" i="10"/>
  <c r="I710" i="10"/>
  <c r="I709" i="10"/>
  <c r="I708" i="10"/>
  <c r="I707" i="10"/>
  <c r="I706" i="10"/>
  <c r="I705" i="10"/>
  <c r="I704" i="10"/>
  <c r="I703" i="10"/>
  <c r="I702" i="10"/>
  <c r="I701" i="10"/>
  <c r="I700" i="10"/>
  <c r="I699" i="10"/>
  <c r="I698" i="10"/>
  <c r="I697" i="10"/>
  <c r="I696" i="10"/>
  <c r="I695" i="10"/>
  <c r="I694" i="10"/>
  <c r="I693" i="10"/>
  <c r="I692" i="10"/>
  <c r="I691" i="10"/>
  <c r="I690" i="10"/>
  <c r="I689" i="10"/>
  <c r="I688" i="10"/>
  <c r="I687" i="10"/>
  <c r="I686" i="10"/>
  <c r="I685" i="10"/>
  <c r="I684" i="10"/>
  <c r="I683" i="10"/>
  <c r="I682" i="10"/>
  <c r="I681" i="10"/>
  <c r="I680" i="10"/>
  <c r="I679" i="10"/>
  <c r="I678" i="10"/>
  <c r="I677" i="10"/>
  <c r="I676" i="10"/>
  <c r="I675" i="10"/>
  <c r="I674" i="10"/>
  <c r="I673" i="10"/>
  <c r="I672" i="10"/>
  <c r="I671" i="10"/>
  <c r="I670" i="10"/>
  <c r="I669" i="10"/>
  <c r="I668" i="10"/>
  <c r="I667" i="10"/>
  <c r="I666" i="10"/>
  <c r="I665" i="10"/>
  <c r="I664" i="10"/>
  <c r="I663" i="10"/>
  <c r="I662" i="10"/>
  <c r="I661" i="10"/>
  <c r="I660" i="10"/>
  <c r="I659" i="10"/>
  <c r="I658" i="10"/>
  <c r="I657" i="10"/>
  <c r="I656" i="10"/>
  <c r="I655" i="10"/>
  <c r="I654" i="10"/>
  <c r="I653" i="10"/>
  <c r="I652" i="10"/>
  <c r="I651" i="10"/>
  <c r="I650" i="10"/>
  <c r="I649" i="10"/>
  <c r="I648" i="10"/>
  <c r="I647" i="10"/>
  <c r="I646" i="10"/>
  <c r="I645" i="10"/>
  <c r="I644" i="10"/>
  <c r="I643" i="10"/>
  <c r="I642" i="10"/>
  <c r="I641" i="10"/>
  <c r="I640" i="10"/>
  <c r="I639" i="10"/>
  <c r="I638" i="10"/>
  <c r="I637" i="10"/>
  <c r="I636" i="10"/>
  <c r="I635" i="10"/>
  <c r="I634" i="10"/>
  <c r="I633" i="10"/>
  <c r="I632" i="10"/>
  <c r="I631" i="10"/>
  <c r="I630" i="10"/>
  <c r="I629" i="10"/>
  <c r="I628" i="10"/>
  <c r="I627" i="10"/>
  <c r="I626" i="10"/>
  <c r="I625" i="10"/>
  <c r="I624" i="10"/>
  <c r="I623" i="10"/>
  <c r="I622" i="10"/>
  <c r="I621" i="10"/>
  <c r="I620" i="10"/>
  <c r="I619" i="10"/>
  <c r="I618" i="10"/>
  <c r="I617" i="10"/>
  <c r="I616" i="10"/>
  <c r="I615" i="10"/>
  <c r="I614" i="10"/>
  <c r="I613" i="10"/>
  <c r="I612" i="10"/>
  <c r="I611" i="10"/>
  <c r="I610" i="10"/>
  <c r="I609" i="10"/>
  <c r="I608" i="10"/>
  <c r="I607" i="10"/>
  <c r="I606" i="10"/>
  <c r="I605" i="10"/>
  <c r="I604" i="10"/>
  <c r="I603" i="10"/>
  <c r="I602" i="10"/>
  <c r="I601" i="10"/>
  <c r="I600" i="10"/>
  <c r="I599" i="10"/>
  <c r="I598" i="10"/>
  <c r="I597" i="10"/>
  <c r="I596" i="10"/>
  <c r="I595" i="10"/>
  <c r="I594" i="10"/>
  <c r="I593" i="10"/>
  <c r="I592" i="10"/>
  <c r="I591" i="10"/>
  <c r="I590" i="10"/>
  <c r="I589" i="10"/>
  <c r="I588" i="10"/>
  <c r="I587" i="10"/>
  <c r="I586" i="10"/>
  <c r="I585" i="10"/>
  <c r="I584" i="10"/>
  <c r="I583" i="10"/>
  <c r="I582" i="10"/>
  <c r="I581" i="10"/>
  <c r="I580" i="10"/>
  <c r="I579" i="10"/>
  <c r="I578" i="10"/>
  <c r="I577" i="10"/>
  <c r="I576" i="10"/>
  <c r="I575" i="10"/>
  <c r="I574" i="10"/>
  <c r="I573" i="10"/>
  <c r="I572" i="10"/>
  <c r="I571" i="10"/>
  <c r="I570" i="10"/>
  <c r="I569" i="10"/>
  <c r="I568" i="10"/>
  <c r="I567" i="10"/>
  <c r="I566" i="10"/>
  <c r="I565" i="10"/>
  <c r="I564" i="10"/>
  <c r="I563" i="10"/>
  <c r="I562" i="10"/>
  <c r="I561" i="10"/>
  <c r="I560" i="10"/>
  <c r="I559" i="10"/>
  <c r="I558" i="10"/>
  <c r="I557" i="10"/>
  <c r="I556" i="10"/>
  <c r="I555" i="10"/>
  <c r="I554" i="10"/>
  <c r="I553" i="10"/>
  <c r="I552" i="10"/>
  <c r="I551" i="10"/>
  <c r="I550" i="10"/>
  <c r="I549" i="10"/>
  <c r="I548" i="10"/>
  <c r="I547" i="10"/>
  <c r="I546" i="10"/>
  <c r="I545" i="10"/>
  <c r="I544" i="10"/>
  <c r="I543" i="10"/>
  <c r="I542" i="10"/>
  <c r="I541" i="10"/>
  <c r="I540" i="10"/>
  <c r="I539" i="10"/>
  <c r="I538" i="10"/>
  <c r="I537" i="10"/>
  <c r="I536" i="10"/>
  <c r="I535" i="10"/>
  <c r="I534" i="10"/>
  <c r="I533" i="10"/>
  <c r="I532" i="10"/>
  <c r="I531" i="10"/>
  <c r="I530" i="10"/>
  <c r="I529" i="10"/>
  <c r="I528" i="10"/>
  <c r="I527" i="10"/>
  <c r="I526" i="10"/>
  <c r="I525" i="10"/>
  <c r="I524" i="10"/>
  <c r="I523" i="10"/>
  <c r="I522" i="10"/>
  <c r="I521" i="10"/>
  <c r="I520" i="10"/>
  <c r="I519" i="10"/>
  <c r="I518" i="10"/>
  <c r="I517" i="10"/>
  <c r="I516" i="10"/>
  <c r="I515" i="10"/>
  <c r="I514" i="10"/>
  <c r="I513" i="10"/>
  <c r="I512" i="10"/>
  <c r="I511" i="10"/>
  <c r="I510" i="10"/>
  <c r="I509" i="10"/>
  <c r="I508" i="10"/>
  <c r="I507" i="10"/>
  <c r="I506" i="10"/>
  <c r="I505" i="10"/>
  <c r="I504" i="10"/>
  <c r="I503" i="10"/>
  <c r="I502" i="10"/>
  <c r="I501" i="10"/>
  <c r="I500" i="10"/>
  <c r="I499" i="10"/>
  <c r="I498" i="10"/>
  <c r="I497" i="10"/>
  <c r="I496" i="10"/>
  <c r="I495" i="10"/>
  <c r="I494" i="10"/>
  <c r="I493" i="10"/>
  <c r="I492" i="10"/>
  <c r="I491" i="10"/>
  <c r="I490" i="10"/>
  <c r="I489" i="10"/>
  <c r="I488" i="10"/>
  <c r="I487" i="10"/>
  <c r="I486" i="10"/>
  <c r="I485" i="10"/>
  <c r="I484" i="10"/>
  <c r="I483" i="10"/>
  <c r="I482" i="10"/>
  <c r="I481" i="10"/>
  <c r="I480" i="10"/>
  <c r="I479" i="10"/>
  <c r="I478" i="10"/>
  <c r="I477" i="10"/>
  <c r="I476" i="10"/>
  <c r="I475" i="10"/>
  <c r="I474" i="10"/>
  <c r="I473" i="10"/>
  <c r="I472" i="10"/>
  <c r="I471" i="10"/>
  <c r="I470" i="10"/>
  <c r="I469" i="10"/>
  <c r="I468" i="10"/>
  <c r="I467" i="10"/>
  <c r="I466" i="10"/>
  <c r="I465" i="10"/>
  <c r="I464" i="10"/>
  <c r="I463" i="10"/>
  <c r="I462" i="10"/>
  <c r="I461" i="10"/>
  <c r="I460" i="10"/>
  <c r="I459" i="10"/>
  <c r="I458" i="10"/>
  <c r="I457" i="10"/>
  <c r="I456" i="10"/>
  <c r="I455" i="10"/>
  <c r="I454" i="10"/>
  <c r="I453" i="10"/>
  <c r="I452" i="10"/>
  <c r="I451" i="10"/>
  <c r="I450" i="10"/>
  <c r="I449" i="10"/>
  <c r="I448" i="10"/>
  <c r="I447" i="10"/>
  <c r="I446" i="10"/>
  <c r="I445" i="10"/>
  <c r="I444" i="10"/>
  <c r="I443" i="10"/>
  <c r="I442" i="10"/>
  <c r="I441" i="10"/>
  <c r="I440" i="10"/>
  <c r="I439" i="10"/>
  <c r="I438" i="10"/>
  <c r="I437" i="10"/>
  <c r="I436" i="10"/>
  <c r="I435" i="10"/>
  <c r="I434" i="10"/>
  <c r="I433" i="10"/>
  <c r="I432" i="10"/>
  <c r="I431" i="10"/>
  <c r="I430" i="10"/>
  <c r="I429" i="10"/>
  <c r="I428" i="10"/>
  <c r="I427" i="10"/>
  <c r="I426" i="10"/>
  <c r="I425" i="10"/>
  <c r="I424" i="10"/>
  <c r="I423" i="10"/>
  <c r="I422" i="10"/>
  <c r="I421" i="10"/>
  <c r="I420" i="10"/>
  <c r="I419" i="10"/>
  <c r="I418" i="10"/>
  <c r="I417" i="10"/>
  <c r="I416" i="10"/>
  <c r="I415" i="10"/>
  <c r="I414" i="10"/>
  <c r="I413" i="10"/>
  <c r="I412" i="10"/>
  <c r="I411" i="10"/>
  <c r="I410" i="10"/>
  <c r="I409" i="10"/>
  <c r="I408" i="10"/>
  <c r="I407" i="10"/>
  <c r="I406" i="10"/>
  <c r="I405" i="10"/>
  <c r="I404" i="10"/>
  <c r="I403" i="10"/>
  <c r="I402" i="10"/>
  <c r="I401" i="10"/>
  <c r="I400" i="10"/>
  <c r="I399" i="10"/>
  <c r="I398" i="10"/>
  <c r="I397" i="10"/>
  <c r="I396" i="10"/>
  <c r="I395" i="10"/>
  <c r="I394" i="10"/>
  <c r="I393" i="10"/>
  <c r="I392" i="10"/>
  <c r="I391" i="10"/>
  <c r="I390" i="10"/>
  <c r="I389" i="10"/>
  <c r="I388" i="10"/>
  <c r="I387" i="10"/>
  <c r="I386" i="10"/>
  <c r="I385" i="10"/>
  <c r="I384" i="10"/>
  <c r="I383" i="10"/>
  <c r="I382" i="10"/>
  <c r="I381" i="10"/>
  <c r="I380" i="10"/>
  <c r="I379" i="10"/>
  <c r="I378" i="10"/>
  <c r="I377" i="10"/>
  <c r="I376" i="10"/>
  <c r="I375" i="10"/>
  <c r="I374" i="10"/>
  <c r="I373" i="10"/>
  <c r="I372" i="10"/>
  <c r="I371" i="10"/>
  <c r="I370" i="10"/>
  <c r="I369" i="10"/>
  <c r="I368" i="10"/>
  <c r="I367" i="10"/>
  <c r="I366" i="10"/>
  <c r="I365" i="10"/>
  <c r="I364" i="10"/>
  <c r="I363" i="10"/>
  <c r="I362" i="10"/>
  <c r="I361" i="10"/>
  <c r="I360" i="10"/>
  <c r="I359" i="10"/>
  <c r="I358" i="10"/>
  <c r="I357" i="10"/>
  <c r="I356" i="10"/>
  <c r="I355" i="10"/>
  <c r="I354" i="10"/>
  <c r="I353" i="10"/>
  <c r="I352" i="10"/>
  <c r="I351" i="10"/>
  <c r="I350" i="10"/>
  <c r="I349" i="10"/>
  <c r="I348" i="10"/>
  <c r="I347" i="10"/>
  <c r="I346" i="10"/>
  <c r="I345" i="10"/>
  <c r="I344" i="10"/>
  <c r="I343" i="10"/>
  <c r="I342" i="10"/>
  <c r="I341" i="10"/>
  <c r="I340" i="10"/>
  <c r="I339" i="10"/>
  <c r="I338" i="10"/>
  <c r="I337" i="10"/>
  <c r="I336" i="10"/>
  <c r="I335" i="10"/>
  <c r="I334" i="10"/>
  <c r="I333" i="10"/>
  <c r="I332" i="10"/>
  <c r="I331" i="10"/>
  <c r="I330" i="10"/>
  <c r="I329" i="10"/>
  <c r="I328" i="10"/>
  <c r="I327" i="10"/>
  <c r="I326" i="10"/>
  <c r="I325" i="10"/>
  <c r="I324" i="10"/>
  <c r="I323" i="10"/>
  <c r="I322" i="10"/>
  <c r="I321" i="10"/>
  <c r="I320" i="10"/>
  <c r="I319" i="10"/>
  <c r="I318" i="10"/>
  <c r="I317" i="10"/>
  <c r="I316" i="10"/>
  <c r="I315" i="10"/>
  <c r="I314" i="10"/>
  <c r="I313" i="10"/>
  <c r="I312" i="10"/>
  <c r="I311" i="10"/>
  <c r="I310" i="10"/>
  <c r="I309" i="10"/>
  <c r="I308" i="10"/>
  <c r="I307" i="10"/>
  <c r="I306" i="10"/>
  <c r="I305" i="10"/>
  <c r="I304" i="10"/>
  <c r="I303" i="10"/>
  <c r="I302" i="10"/>
  <c r="I301" i="10"/>
  <c r="I300" i="10"/>
  <c r="I299" i="10"/>
  <c r="I298" i="10"/>
  <c r="I297" i="10"/>
  <c r="I296" i="10"/>
  <c r="I295" i="10"/>
  <c r="I294" i="10"/>
  <c r="I293" i="10"/>
  <c r="I292" i="10"/>
  <c r="I291" i="10"/>
  <c r="I290" i="10"/>
  <c r="I289" i="10"/>
  <c r="I288" i="10"/>
  <c r="I287" i="10"/>
  <c r="I286" i="10"/>
  <c r="I285" i="10"/>
  <c r="I284" i="10"/>
  <c r="I283" i="10"/>
  <c r="I282" i="10"/>
  <c r="I281" i="10"/>
  <c r="I280" i="10"/>
  <c r="I279" i="10"/>
  <c r="I278" i="10"/>
  <c r="I277" i="10"/>
  <c r="I276" i="10"/>
  <c r="I275" i="10"/>
  <c r="I274" i="10"/>
  <c r="I273" i="10"/>
  <c r="I272" i="10"/>
  <c r="I271" i="10"/>
  <c r="I270" i="10"/>
  <c r="I269" i="10"/>
  <c r="I268" i="10"/>
  <c r="I267" i="10"/>
  <c r="I266" i="10"/>
  <c r="I265" i="10"/>
  <c r="I264" i="10"/>
  <c r="I263" i="10"/>
  <c r="I262" i="10"/>
  <c r="I261" i="10"/>
  <c r="I260" i="10"/>
  <c r="I259" i="10"/>
  <c r="I258" i="10"/>
  <c r="I257" i="10"/>
  <c r="I256" i="10"/>
  <c r="I255" i="10"/>
  <c r="I254" i="10"/>
  <c r="I253" i="10"/>
  <c r="I252" i="10"/>
  <c r="I251" i="10"/>
  <c r="I250" i="10"/>
  <c r="I249" i="10"/>
  <c r="I248" i="10"/>
  <c r="I247" i="10"/>
  <c r="I246" i="10"/>
  <c r="I245" i="10"/>
  <c r="I244" i="10"/>
  <c r="I243" i="10"/>
  <c r="I242" i="10"/>
  <c r="I241" i="10"/>
  <c r="I240" i="10"/>
  <c r="I239" i="10"/>
  <c r="I238" i="10"/>
  <c r="I237" i="10"/>
  <c r="I236" i="10"/>
  <c r="I235" i="10"/>
  <c r="I234" i="10"/>
  <c r="I233" i="10"/>
  <c r="I232" i="10"/>
  <c r="I231" i="10"/>
  <c r="I230" i="10"/>
  <c r="I229" i="10"/>
  <c r="I228" i="10"/>
  <c r="I227" i="10"/>
  <c r="I226" i="10"/>
  <c r="I225" i="10"/>
  <c r="I224" i="10"/>
  <c r="I223" i="10"/>
  <c r="I222" i="10"/>
  <c r="I221" i="10"/>
  <c r="I220" i="10"/>
  <c r="I219" i="10"/>
  <c r="I218" i="10"/>
  <c r="I217" i="10"/>
  <c r="I216" i="10"/>
  <c r="I215" i="10"/>
  <c r="I214" i="10"/>
  <c r="I213" i="10"/>
  <c r="I212" i="10"/>
  <c r="I211" i="10"/>
  <c r="I210" i="10"/>
  <c r="I209" i="10"/>
  <c r="I208" i="10"/>
  <c r="I207" i="10"/>
  <c r="I206" i="10"/>
  <c r="I205" i="10"/>
  <c r="I204" i="10"/>
  <c r="I203" i="10"/>
  <c r="I202" i="10"/>
  <c r="I201" i="10"/>
  <c r="I200" i="10"/>
  <c r="I199" i="10"/>
  <c r="I198" i="10"/>
  <c r="I197" i="10"/>
  <c r="I196" i="10"/>
  <c r="I195" i="10"/>
  <c r="I194" i="10"/>
  <c r="I193" i="10"/>
  <c r="I192" i="10"/>
  <c r="I191" i="10"/>
  <c r="I190" i="10"/>
  <c r="I189" i="10"/>
  <c r="I188" i="10"/>
  <c r="I187" i="10"/>
  <c r="I186" i="10"/>
  <c r="I185" i="10"/>
  <c r="I184" i="10"/>
  <c r="I183" i="10"/>
  <c r="I182" i="10"/>
  <c r="I181" i="10"/>
  <c r="I180" i="10"/>
  <c r="I179" i="10"/>
  <c r="I178" i="10"/>
  <c r="I177" i="10"/>
  <c r="I176" i="10"/>
  <c r="I175" i="10"/>
  <c r="I174" i="10"/>
  <c r="I173" i="10"/>
  <c r="I172" i="10"/>
  <c r="I171" i="10"/>
  <c r="I170" i="10"/>
  <c r="I169" i="10"/>
  <c r="I168" i="10"/>
  <c r="I167" i="10"/>
  <c r="I166" i="10"/>
  <c r="I165" i="10"/>
  <c r="I164" i="10"/>
  <c r="I163" i="10"/>
  <c r="I162" i="10"/>
  <c r="I161" i="10"/>
  <c r="I160" i="10"/>
  <c r="I159" i="10"/>
  <c r="I158" i="10"/>
  <c r="I157" i="10"/>
  <c r="I156" i="10"/>
  <c r="I155" i="10"/>
  <c r="I154" i="10"/>
  <c r="I153" i="10"/>
  <c r="I152" i="10"/>
  <c r="I151" i="10"/>
  <c r="I150" i="10"/>
  <c r="I149" i="10"/>
  <c r="I148" i="10"/>
  <c r="I147" i="10"/>
  <c r="I146" i="10"/>
  <c r="I145" i="10"/>
  <c r="I144" i="10"/>
  <c r="I143" i="10"/>
  <c r="I142" i="10"/>
  <c r="I141" i="10"/>
  <c r="I140" i="10"/>
  <c r="I139" i="10"/>
  <c r="I138" i="10"/>
  <c r="I137" i="10"/>
  <c r="I136" i="10"/>
  <c r="I135" i="10"/>
  <c r="I134" i="10"/>
  <c r="I133" i="10"/>
  <c r="I132" i="10"/>
  <c r="I131" i="10"/>
  <c r="I130" i="10"/>
  <c r="I129" i="10"/>
  <c r="I128" i="10"/>
  <c r="I127" i="10"/>
  <c r="I126" i="10"/>
  <c r="I125" i="10"/>
  <c r="I124" i="10"/>
  <c r="I123" i="10"/>
  <c r="I122" i="10"/>
  <c r="I121" i="10"/>
  <c r="I120" i="10"/>
  <c r="I119" i="10"/>
  <c r="I118" i="10"/>
  <c r="I117" i="10"/>
  <c r="I116" i="10"/>
  <c r="I115" i="10"/>
  <c r="I114" i="10"/>
  <c r="I113" i="10"/>
  <c r="I112" i="10"/>
  <c r="I111" i="10"/>
  <c r="I110" i="10"/>
  <c r="I109" i="10"/>
  <c r="I108" i="10"/>
  <c r="I107" i="10"/>
  <c r="I106" i="10"/>
  <c r="I105" i="10"/>
  <c r="I104" i="10"/>
  <c r="I103" i="10"/>
  <c r="I102" i="10"/>
  <c r="I101" i="10"/>
  <c r="I100" i="10"/>
  <c r="I99" i="10"/>
  <c r="I98" i="10"/>
  <c r="I97" i="10"/>
  <c r="I96" i="10"/>
  <c r="I95" i="10"/>
  <c r="I94" i="10"/>
  <c r="I93" i="10"/>
  <c r="I92" i="10"/>
  <c r="I91" i="10"/>
  <c r="I90" i="10"/>
  <c r="I89" i="10"/>
  <c r="I88" i="10"/>
  <c r="I87" i="10"/>
  <c r="I86" i="10"/>
  <c r="I85" i="10"/>
  <c r="I84" i="10"/>
  <c r="I83" i="10"/>
  <c r="I82" i="10"/>
  <c r="I81" i="10"/>
  <c r="I80" i="10"/>
  <c r="I79" i="10"/>
  <c r="I78" i="10"/>
  <c r="I77" i="10"/>
  <c r="I76" i="10"/>
  <c r="I75" i="10"/>
  <c r="I74" i="10"/>
  <c r="I73" i="10"/>
  <c r="I72" i="10"/>
  <c r="I71" i="10"/>
  <c r="I70" i="10"/>
  <c r="I69" i="10"/>
  <c r="I68" i="10"/>
  <c r="I67" i="10"/>
  <c r="I66" i="10"/>
  <c r="I65" i="10"/>
  <c r="I64" i="10"/>
  <c r="I63" i="10"/>
  <c r="I62" i="10"/>
  <c r="I61" i="10"/>
  <c r="I60" i="10"/>
  <c r="I59" i="10"/>
  <c r="I58" i="10"/>
  <c r="I57" i="10"/>
  <c r="I56" i="10"/>
  <c r="I55" i="10"/>
  <c r="I54" i="10"/>
  <c r="I53" i="10"/>
  <c r="I52" i="10"/>
  <c r="I51" i="10"/>
  <c r="I50" i="10"/>
  <c r="I49" i="10"/>
  <c r="I48" i="10"/>
  <c r="I47" i="10"/>
  <c r="I46" i="10"/>
  <c r="I45" i="10"/>
  <c r="I44" i="10"/>
  <c r="I43" i="10"/>
  <c r="I42" i="10"/>
  <c r="I41" i="10"/>
  <c r="I40" i="10"/>
  <c r="I39" i="10"/>
  <c r="I38" i="10"/>
  <c r="I37" i="10"/>
  <c r="I36" i="10"/>
  <c r="I35" i="10"/>
  <c r="I34" i="10"/>
  <c r="I33" i="10"/>
  <c r="I32" i="10"/>
  <c r="I31" i="10"/>
  <c r="I30" i="10"/>
  <c r="I29" i="10"/>
  <c r="I28" i="10"/>
  <c r="I27" i="10"/>
  <c r="I26" i="10"/>
  <c r="I25" i="10"/>
  <c r="I24" i="10"/>
  <c r="I23" i="10"/>
  <c r="I22" i="10"/>
  <c r="I21" i="10"/>
  <c r="I20" i="10"/>
  <c r="I19" i="10"/>
  <c r="I18" i="10"/>
  <c r="I17" i="10"/>
  <c r="I15" i="10"/>
  <c r="I14" i="10"/>
  <c r="I13" i="10"/>
  <c r="I12" i="10"/>
  <c r="I11" i="10"/>
  <c r="J17" i="10" l="1"/>
  <c r="J29" i="10"/>
  <c r="J41" i="10"/>
  <c r="J49" i="10"/>
  <c r="J61" i="10"/>
  <c r="J73" i="10"/>
  <c r="J85" i="10"/>
  <c r="J97" i="10"/>
  <c r="J109" i="10"/>
  <c r="J121" i="10"/>
  <c r="J133" i="10"/>
  <c r="J145" i="10"/>
  <c r="J149" i="10"/>
  <c r="J161" i="10"/>
  <c r="J173" i="10"/>
  <c r="J189" i="10"/>
  <c r="J201" i="10"/>
  <c r="J213" i="10"/>
  <c r="J225" i="10"/>
  <c r="J237" i="10"/>
  <c r="J241" i="10"/>
  <c r="J257" i="10"/>
  <c r="J265" i="10"/>
  <c r="J277" i="10"/>
  <c r="J289" i="10"/>
  <c r="J301" i="10"/>
  <c r="J313" i="10"/>
  <c r="J321" i="10"/>
  <c r="J333" i="10"/>
  <c r="J345" i="10"/>
  <c r="J361" i="10"/>
  <c r="J373" i="10"/>
  <c r="J385" i="10"/>
  <c r="J393" i="10"/>
  <c r="J409" i="10"/>
  <c r="J417" i="10"/>
  <c r="J429" i="10"/>
  <c r="J437" i="10"/>
  <c r="J453" i="10"/>
  <c r="J465" i="10"/>
  <c r="J481" i="10"/>
  <c r="J493" i="10"/>
  <c r="J501" i="10"/>
  <c r="J513" i="10"/>
  <c r="J525" i="10"/>
  <c r="J537" i="10"/>
  <c r="J549" i="10"/>
  <c r="J561" i="10"/>
  <c r="J569" i="10"/>
  <c r="J581" i="10"/>
  <c r="J593" i="10"/>
  <c r="J609" i="10"/>
  <c r="J621" i="10"/>
  <c r="J625" i="10"/>
  <c r="J637" i="10"/>
  <c r="J653" i="10"/>
  <c r="J661" i="10"/>
  <c r="J673" i="10"/>
  <c r="J689" i="10"/>
  <c r="J701" i="10"/>
  <c r="J713" i="10"/>
  <c r="J725" i="10"/>
  <c r="J737" i="10"/>
  <c r="J749" i="10"/>
  <c r="J757" i="10"/>
  <c r="J765" i="10"/>
  <c r="J781" i="10"/>
  <c r="J793" i="10"/>
  <c r="J805" i="10"/>
  <c r="J817" i="10"/>
  <c r="J829" i="10"/>
  <c r="J837" i="10"/>
  <c r="J849" i="10"/>
  <c r="J861" i="10"/>
  <c r="J873" i="10"/>
  <c r="J885" i="10"/>
  <c r="J897" i="10"/>
  <c r="J909" i="10"/>
  <c r="J921" i="10"/>
  <c r="J929" i="10"/>
  <c r="J937" i="10"/>
  <c r="J953" i="10"/>
  <c r="J965" i="10"/>
  <c r="J977" i="10"/>
  <c r="J985" i="10"/>
  <c r="J993" i="10"/>
  <c r="J22" i="10"/>
  <c r="J30" i="10"/>
  <c r="J42" i="10"/>
  <c r="J58" i="10"/>
  <c r="J70" i="10"/>
  <c r="J82" i="10"/>
  <c r="J94" i="10"/>
  <c r="J106" i="10"/>
  <c r="J118" i="10"/>
  <c r="J130" i="10"/>
  <c r="J142" i="10"/>
  <c r="J154" i="10"/>
  <c r="J166" i="10"/>
  <c r="J178" i="10"/>
  <c r="J190" i="10"/>
  <c r="J206" i="10"/>
  <c r="J218" i="10"/>
  <c r="J230" i="10"/>
  <c r="J238" i="10"/>
  <c r="J250" i="10"/>
  <c r="J262" i="10"/>
  <c r="J274" i="10"/>
  <c r="J286" i="10"/>
  <c r="J298" i="10"/>
  <c r="J310" i="10"/>
  <c r="J21" i="10"/>
  <c r="J33" i="10"/>
  <c r="J45" i="10"/>
  <c r="J57" i="10"/>
  <c r="J69" i="10"/>
  <c r="J77" i="10"/>
  <c r="J89" i="10"/>
  <c r="J101" i="10"/>
  <c r="J113" i="10"/>
  <c r="J125" i="10"/>
  <c r="J137" i="10"/>
  <c r="J153" i="10"/>
  <c r="J165" i="10"/>
  <c r="J177" i="10"/>
  <c r="J185" i="10"/>
  <c r="J197" i="10"/>
  <c r="J209" i="10"/>
  <c r="J221" i="10"/>
  <c r="J233" i="10"/>
  <c r="J245" i="10"/>
  <c r="J253" i="10"/>
  <c r="J269" i="10"/>
  <c r="J281" i="10"/>
  <c r="J293" i="10"/>
  <c r="J305" i="10"/>
  <c r="J317" i="10"/>
  <c r="J325" i="10"/>
  <c r="J337" i="10"/>
  <c r="J349" i="10"/>
  <c r="J357" i="10"/>
  <c r="J369" i="10"/>
  <c r="J381" i="10"/>
  <c r="J397" i="10"/>
  <c r="J405" i="10"/>
  <c r="J421" i="10"/>
  <c r="J433" i="10"/>
  <c r="J441" i="10"/>
  <c r="J449" i="10"/>
  <c r="J461" i="10"/>
  <c r="J477" i="10"/>
  <c r="J489" i="10"/>
  <c r="J497" i="10"/>
  <c r="J509" i="10"/>
  <c r="J521" i="10"/>
  <c r="J533" i="10"/>
  <c r="J545" i="10"/>
  <c r="J557" i="10"/>
  <c r="J573" i="10"/>
  <c r="J585" i="10"/>
  <c r="J597" i="10"/>
  <c r="J605" i="10"/>
  <c r="J617" i="10"/>
  <c r="J629" i="10"/>
  <c r="J641" i="10"/>
  <c r="J649" i="10"/>
  <c r="J665" i="10"/>
  <c r="J677" i="10"/>
  <c r="J685" i="10"/>
  <c r="J697" i="10"/>
  <c r="J709" i="10"/>
  <c r="J721" i="10"/>
  <c r="J733" i="10"/>
  <c r="J741" i="10"/>
  <c r="J753" i="10"/>
  <c r="J769" i="10"/>
  <c r="J777" i="10"/>
  <c r="J789" i="10"/>
  <c r="J801" i="10"/>
  <c r="J813" i="10"/>
  <c r="J825" i="10"/>
  <c r="J841" i="10"/>
  <c r="J853" i="10"/>
  <c r="J865" i="10"/>
  <c r="J869" i="10"/>
  <c r="J881" i="10"/>
  <c r="J893" i="10"/>
  <c r="J905" i="10"/>
  <c r="J917" i="10"/>
  <c r="J933" i="10"/>
  <c r="J941" i="10"/>
  <c r="J949" i="10"/>
  <c r="J961" i="10"/>
  <c r="J973" i="10"/>
  <c r="J989" i="10"/>
  <c r="J997" i="10"/>
  <c r="J18" i="10"/>
  <c r="J34" i="10"/>
  <c r="J46" i="10"/>
  <c r="J54" i="10"/>
  <c r="J66" i="10"/>
  <c r="J78" i="10"/>
  <c r="J90" i="10"/>
  <c r="J98" i="10"/>
  <c r="J110" i="10"/>
  <c r="J122" i="10"/>
  <c r="J134" i="10"/>
  <c r="J146" i="10"/>
  <c r="J158" i="10"/>
  <c r="J170" i="10"/>
  <c r="J182" i="10"/>
  <c r="J194" i="10"/>
  <c r="J202" i="10"/>
  <c r="J210" i="10"/>
  <c r="J222" i="10"/>
  <c r="J234" i="10"/>
  <c r="J246" i="10"/>
  <c r="J254" i="10"/>
  <c r="J266" i="10"/>
  <c r="J278" i="10"/>
  <c r="J290" i="10"/>
  <c r="J302" i="10"/>
  <c r="J330" i="10"/>
  <c r="J13" i="10"/>
  <c r="J25" i="10"/>
  <c r="J37" i="10"/>
  <c r="J53" i="10"/>
  <c r="J65" i="10"/>
  <c r="J81" i="10"/>
  <c r="J93" i="10"/>
  <c r="J105" i="10"/>
  <c r="J117" i="10"/>
  <c r="J129" i="10"/>
  <c r="J141" i="10"/>
  <c r="J157" i="10"/>
  <c r="J169" i="10"/>
  <c r="J181" i="10"/>
  <c r="J193" i="10"/>
  <c r="J205" i="10"/>
  <c r="J217" i="10"/>
  <c r="J229" i="10"/>
  <c r="J249" i="10"/>
  <c r="J261" i="10"/>
  <c r="J273" i="10"/>
  <c r="J285" i="10"/>
  <c r="J297" i="10"/>
  <c r="J309" i="10"/>
  <c r="J329" i="10"/>
  <c r="J341" i="10"/>
  <c r="J353" i="10"/>
  <c r="J365" i="10"/>
  <c r="J377" i="10"/>
  <c r="J389" i="10"/>
  <c r="J401" i="10"/>
  <c r="J413" i="10"/>
  <c r="J425" i="10"/>
  <c r="J445" i="10"/>
  <c r="J457" i="10"/>
  <c r="J469" i="10"/>
  <c r="J473" i="10"/>
  <c r="J485" i="10"/>
  <c r="J505" i="10"/>
  <c r="J517" i="10"/>
  <c r="J529" i="10"/>
  <c r="J541" i="10"/>
  <c r="J553" i="10"/>
  <c r="J565" i="10"/>
  <c r="J577" i="10"/>
  <c r="J589" i="10"/>
  <c r="J601" i="10"/>
  <c r="J613" i="10"/>
  <c r="J633" i="10"/>
  <c r="J645" i="10"/>
  <c r="J657" i="10"/>
  <c r="J669" i="10"/>
  <c r="J681" i="10"/>
  <c r="J693" i="10"/>
  <c r="J705" i="10"/>
  <c r="J717" i="10"/>
  <c r="J729" i="10"/>
  <c r="J745" i="10"/>
  <c r="J761" i="10"/>
  <c r="J773" i="10"/>
  <c r="J785" i="10"/>
  <c r="J797" i="10"/>
  <c r="J809" i="10"/>
  <c r="J821" i="10"/>
  <c r="J833" i="10"/>
  <c r="J845" i="10"/>
  <c r="J857" i="10"/>
  <c r="J877" i="10"/>
  <c r="J889" i="10"/>
  <c r="J901" i="10"/>
  <c r="J913" i="10"/>
  <c r="J925" i="10"/>
  <c r="J945" i="10"/>
  <c r="J957" i="10"/>
  <c r="J969" i="10"/>
  <c r="J981" i="10"/>
  <c r="J1001" i="10"/>
  <c r="J14" i="10"/>
  <c r="J26" i="10"/>
  <c r="J38" i="10"/>
  <c r="J50" i="10"/>
  <c r="J62" i="10"/>
  <c r="J74" i="10"/>
  <c r="J86" i="10"/>
  <c r="J102" i="10"/>
  <c r="J114" i="10"/>
  <c r="J126" i="10"/>
  <c r="J138" i="10"/>
  <c r="J150" i="10"/>
  <c r="J162" i="10"/>
  <c r="J174" i="10"/>
  <c r="J186" i="10"/>
  <c r="J198" i="10"/>
  <c r="J214" i="10"/>
  <c r="J226" i="10"/>
  <c r="J242" i="10"/>
  <c r="J258" i="10"/>
  <c r="J270" i="10"/>
  <c r="J282" i="10"/>
  <c r="J294" i="10"/>
  <c r="J306" i="10"/>
  <c r="J318" i="10"/>
  <c r="J314" i="10"/>
  <c r="J322" i="10"/>
  <c r="J326" i="10"/>
  <c r="J334" i="10"/>
  <c r="J338" i="10"/>
  <c r="J342" i="10"/>
  <c r="J346" i="10"/>
  <c r="J350" i="10"/>
  <c r="J354" i="10"/>
  <c r="J358" i="10"/>
  <c r="J362" i="10"/>
  <c r="J366" i="10"/>
  <c r="J370" i="10"/>
  <c r="J374" i="10"/>
  <c r="J378" i="10"/>
  <c r="J382" i="10"/>
  <c r="J386" i="10"/>
  <c r="J390" i="10"/>
  <c r="J394" i="10"/>
  <c r="J398" i="10"/>
  <c r="J402" i="10"/>
  <c r="J406" i="10"/>
  <c r="J410" i="10"/>
  <c r="J414" i="10"/>
  <c r="J418" i="10"/>
  <c r="J422" i="10"/>
  <c r="J426" i="10"/>
  <c r="J430" i="10"/>
  <c r="J434" i="10"/>
  <c r="J438" i="10"/>
  <c r="J442" i="10"/>
  <c r="J446" i="10"/>
  <c r="J450" i="10"/>
  <c r="J454" i="10"/>
  <c r="J458" i="10"/>
  <c r="J462" i="10"/>
  <c r="J466" i="10"/>
  <c r="J470" i="10"/>
  <c r="J474" i="10"/>
  <c r="J478" i="10"/>
  <c r="J482" i="10"/>
  <c r="J486" i="10"/>
  <c r="J490" i="10"/>
  <c r="J494" i="10"/>
  <c r="J498" i="10"/>
  <c r="J502" i="10"/>
  <c r="J506" i="10"/>
  <c r="J510" i="10"/>
  <c r="J514" i="10"/>
  <c r="J518" i="10"/>
  <c r="J522" i="10"/>
  <c r="J526" i="10"/>
  <c r="J530" i="10"/>
  <c r="J534" i="10"/>
  <c r="J538" i="10"/>
  <c r="J542" i="10"/>
  <c r="J546" i="10"/>
  <c r="J550" i="10"/>
  <c r="J554" i="10"/>
  <c r="J558" i="10"/>
  <c r="J562" i="10"/>
  <c r="J566" i="10"/>
  <c r="J570" i="10"/>
  <c r="J574" i="10"/>
  <c r="J578" i="10"/>
  <c r="J582" i="10"/>
  <c r="J586" i="10"/>
  <c r="J590" i="10"/>
  <c r="J594" i="10"/>
  <c r="J598" i="10"/>
  <c r="J602" i="10"/>
  <c r="J606" i="10"/>
  <c r="J610" i="10"/>
  <c r="J614" i="10"/>
  <c r="J618" i="10"/>
  <c r="J622" i="10"/>
  <c r="J626" i="10"/>
  <c r="J630" i="10"/>
  <c r="J634" i="10"/>
  <c r="J638" i="10"/>
  <c r="J642" i="10"/>
  <c r="J646" i="10"/>
  <c r="J650" i="10"/>
  <c r="J654" i="10"/>
  <c r="J658" i="10"/>
  <c r="J662" i="10"/>
  <c r="J666" i="10"/>
  <c r="J670" i="10"/>
  <c r="J674" i="10"/>
  <c r="J678" i="10"/>
  <c r="J682" i="10"/>
  <c r="J686" i="10"/>
  <c r="J690" i="10"/>
  <c r="J694" i="10"/>
  <c r="J698" i="10"/>
  <c r="J702" i="10"/>
  <c r="J706" i="10"/>
  <c r="J710" i="10"/>
  <c r="J714" i="10"/>
  <c r="J718" i="10"/>
  <c r="J722" i="10"/>
  <c r="J726" i="10"/>
  <c r="J730" i="10"/>
  <c r="J734" i="10"/>
  <c r="J738" i="10"/>
  <c r="J742" i="10"/>
  <c r="J746" i="10"/>
  <c r="J750" i="10"/>
  <c r="J754" i="10"/>
  <c r="J758" i="10"/>
  <c r="J762" i="10"/>
  <c r="J766" i="10"/>
  <c r="J770" i="10"/>
  <c r="J774" i="10"/>
  <c r="J778" i="10"/>
  <c r="J782" i="10"/>
  <c r="J786" i="10"/>
  <c r="J790" i="10"/>
  <c r="J794" i="10"/>
  <c r="J798" i="10"/>
  <c r="J802" i="10"/>
  <c r="J806" i="10"/>
  <c r="J810" i="10"/>
  <c r="J814" i="10"/>
  <c r="J818" i="10"/>
  <c r="J822" i="10"/>
  <c r="J826" i="10"/>
  <c r="J830" i="10"/>
  <c r="J834" i="10"/>
  <c r="J838" i="10"/>
  <c r="J842" i="10"/>
  <c r="J846" i="10"/>
  <c r="J850" i="10"/>
  <c r="J854" i="10"/>
  <c r="J858" i="10"/>
  <c r="J862" i="10"/>
  <c r="J866" i="10"/>
  <c r="J870" i="10"/>
  <c r="J874" i="10"/>
  <c r="J878" i="10"/>
  <c r="J882" i="10"/>
  <c r="J886" i="10"/>
  <c r="J890" i="10"/>
  <c r="J894" i="10"/>
  <c r="J898" i="10"/>
  <c r="J902" i="10"/>
  <c r="J906" i="10"/>
  <c r="J910" i="10"/>
  <c r="J914" i="10"/>
  <c r="J918" i="10"/>
  <c r="J922" i="10"/>
  <c r="J926" i="10"/>
  <c r="J930" i="10"/>
  <c r="J934" i="10"/>
  <c r="J938" i="10"/>
  <c r="J942" i="10"/>
  <c r="J946" i="10"/>
  <c r="J950" i="10"/>
  <c r="J954" i="10"/>
  <c r="J958" i="10"/>
  <c r="J962" i="10"/>
  <c r="J966" i="10"/>
  <c r="J970" i="10"/>
  <c r="J974" i="10"/>
  <c r="J978" i="10"/>
  <c r="J982" i="10"/>
  <c r="J986" i="10"/>
  <c r="J990" i="10"/>
  <c r="J994" i="10"/>
  <c r="J998" i="10"/>
  <c r="J11" i="10"/>
  <c r="J15" i="10"/>
  <c r="J19" i="10"/>
  <c r="J23" i="10"/>
  <c r="J27" i="10"/>
  <c r="J31" i="10"/>
  <c r="J35" i="10"/>
  <c r="J39" i="10"/>
  <c r="J43" i="10"/>
  <c r="J47" i="10"/>
  <c r="J51" i="10"/>
  <c r="J55" i="10"/>
  <c r="J59" i="10"/>
  <c r="J63" i="10"/>
  <c r="J67" i="10"/>
  <c r="J71" i="10"/>
  <c r="J75" i="10"/>
  <c r="J79" i="10"/>
  <c r="J83" i="10"/>
  <c r="J87" i="10"/>
  <c r="J91" i="10"/>
  <c r="J95" i="10"/>
  <c r="J99" i="10"/>
  <c r="J103" i="10"/>
  <c r="J107" i="10"/>
  <c r="J111" i="10"/>
  <c r="J115" i="10"/>
  <c r="J119" i="10"/>
  <c r="J123" i="10"/>
  <c r="J127" i="10"/>
  <c r="J131" i="10"/>
  <c r="J135" i="10"/>
  <c r="J139" i="10"/>
  <c r="J143" i="10"/>
  <c r="J147" i="10"/>
  <c r="J151" i="10"/>
  <c r="J155" i="10"/>
  <c r="J159" i="10"/>
  <c r="J163" i="10"/>
  <c r="J167" i="10"/>
  <c r="J171" i="10"/>
  <c r="J175" i="10"/>
  <c r="J179" i="10"/>
  <c r="J183" i="10"/>
  <c r="J187" i="10"/>
  <c r="J191" i="10"/>
  <c r="J195" i="10"/>
  <c r="J199" i="10"/>
  <c r="J203" i="10"/>
  <c r="J207" i="10"/>
  <c r="J211" i="10"/>
  <c r="J215" i="10"/>
  <c r="J219" i="10"/>
  <c r="J223" i="10"/>
  <c r="J227" i="10"/>
  <c r="J231" i="10"/>
  <c r="J235" i="10"/>
  <c r="J239" i="10"/>
  <c r="J243" i="10"/>
  <c r="J247" i="10"/>
  <c r="J251" i="10"/>
  <c r="J255" i="10"/>
  <c r="J259" i="10"/>
  <c r="J263" i="10"/>
  <c r="J267" i="10"/>
  <c r="J271" i="10"/>
  <c r="J275" i="10"/>
  <c r="J279" i="10"/>
  <c r="J283" i="10"/>
  <c r="J287" i="10"/>
  <c r="J291" i="10"/>
  <c r="J295" i="10"/>
  <c r="J299" i="10"/>
  <c r="J303" i="10"/>
  <c r="J307" i="10"/>
  <c r="J311" i="10"/>
  <c r="J315" i="10"/>
  <c r="J319" i="10"/>
  <c r="J323" i="10"/>
  <c r="J327" i="10"/>
  <c r="J331" i="10"/>
  <c r="J335" i="10"/>
  <c r="J339" i="10"/>
  <c r="J343" i="10"/>
  <c r="J347" i="10"/>
  <c r="J351" i="10"/>
  <c r="J355" i="10"/>
  <c r="J359" i="10"/>
  <c r="J363" i="10"/>
  <c r="J367" i="10"/>
  <c r="J371" i="10"/>
  <c r="J375" i="10"/>
  <c r="J379" i="10"/>
  <c r="J383" i="10"/>
  <c r="J387" i="10"/>
  <c r="J391" i="10"/>
  <c r="J395" i="10"/>
  <c r="J399" i="10"/>
  <c r="J403" i="10"/>
  <c r="J407" i="10"/>
  <c r="J411" i="10"/>
  <c r="J415" i="10"/>
  <c r="J419" i="10"/>
  <c r="J423" i="10"/>
  <c r="J427" i="10"/>
  <c r="J431" i="10"/>
  <c r="J435" i="10"/>
  <c r="J439" i="10"/>
  <c r="J443" i="10"/>
  <c r="J447" i="10"/>
  <c r="J451" i="10"/>
  <c r="J455" i="10"/>
  <c r="J459" i="10"/>
  <c r="J463" i="10"/>
  <c r="J467" i="10"/>
  <c r="J471" i="10"/>
  <c r="J475" i="10"/>
  <c r="J479" i="10"/>
  <c r="J483" i="10"/>
  <c r="J487" i="10"/>
  <c r="J491" i="10"/>
  <c r="J495" i="10"/>
  <c r="J499" i="10"/>
  <c r="J503" i="10"/>
  <c r="J507" i="10"/>
  <c r="J511" i="10"/>
  <c r="J515" i="10"/>
  <c r="J519" i="10"/>
  <c r="J12" i="10"/>
  <c r="J16" i="10"/>
  <c r="J20" i="10"/>
  <c r="J24" i="10"/>
  <c r="J28" i="10"/>
  <c r="J32" i="10"/>
  <c r="J36" i="10"/>
  <c r="J40" i="10"/>
  <c r="J44" i="10"/>
  <c r="J48" i="10"/>
  <c r="J52" i="10"/>
  <c r="J56" i="10"/>
  <c r="J60" i="10"/>
  <c r="J64" i="10"/>
  <c r="J68" i="10"/>
  <c r="J72" i="10"/>
  <c r="J76" i="10"/>
  <c r="J80" i="10"/>
  <c r="J84" i="10"/>
  <c r="J88" i="10"/>
  <c r="J92" i="10"/>
  <c r="J96" i="10"/>
  <c r="J100" i="10"/>
  <c r="J104" i="10"/>
  <c r="J108" i="10"/>
  <c r="J112" i="10"/>
  <c r="J116" i="10"/>
  <c r="J120" i="10"/>
  <c r="J124" i="10"/>
  <c r="J128" i="10"/>
  <c r="J132" i="10"/>
  <c r="J136" i="10"/>
  <c r="J140" i="10"/>
  <c r="J144" i="10"/>
  <c r="J148" i="10"/>
  <c r="J152" i="10"/>
  <c r="J156" i="10"/>
  <c r="J160" i="10"/>
  <c r="J164" i="10"/>
  <c r="J168" i="10"/>
  <c r="J172" i="10"/>
  <c r="J176" i="10"/>
  <c r="J180" i="10"/>
  <c r="J184" i="10"/>
  <c r="J188" i="10"/>
  <c r="J192" i="10"/>
  <c r="J196" i="10"/>
  <c r="J200" i="10"/>
  <c r="J204" i="10"/>
  <c r="J208" i="10"/>
  <c r="J212" i="10"/>
  <c r="J216" i="10"/>
  <c r="J220" i="10"/>
  <c r="J224" i="10"/>
  <c r="J228" i="10"/>
  <c r="J232" i="10"/>
  <c r="J236" i="10"/>
  <c r="J240" i="10"/>
  <c r="J244" i="10"/>
  <c r="J248" i="10"/>
  <c r="J252" i="10"/>
  <c r="J256" i="10"/>
  <c r="J260" i="10"/>
  <c r="J264" i="10"/>
  <c r="J268" i="10"/>
  <c r="J272" i="10"/>
  <c r="J276" i="10"/>
  <c r="J280" i="10"/>
  <c r="J284" i="10"/>
  <c r="J288" i="10"/>
  <c r="J292" i="10"/>
  <c r="J296" i="10"/>
  <c r="J300" i="10"/>
  <c r="J304" i="10"/>
  <c r="J308" i="10"/>
  <c r="J312" i="10"/>
  <c r="J316" i="10"/>
  <c r="J320" i="10"/>
  <c r="J523" i="10"/>
  <c r="J527" i="10"/>
  <c r="J531" i="10"/>
  <c r="J535" i="10"/>
  <c r="J539" i="10"/>
  <c r="J543" i="10"/>
  <c r="J547" i="10"/>
  <c r="J551" i="10"/>
  <c r="J555" i="10"/>
  <c r="J559" i="10"/>
  <c r="J563" i="10"/>
  <c r="J567" i="10"/>
  <c r="J571" i="10"/>
  <c r="J575" i="10"/>
  <c r="J579" i="10"/>
  <c r="J583" i="10"/>
  <c r="J587" i="10"/>
  <c r="J591" i="10"/>
  <c r="J595" i="10"/>
  <c r="J599" i="10"/>
  <c r="J603" i="10"/>
  <c r="J607" i="10"/>
  <c r="J611" i="10"/>
  <c r="J615" i="10"/>
  <c r="J619" i="10"/>
  <c r="J623" i="10"/>
  <c r="J627" i="10"/>
  <c r="J631" i="10"/>
  <c r="J635" i="10"/>
  <c r="J639" i="10"/>
  <c r="J643" i="10"/>
  <c r="J647" i="10"/>
  <c r="J651" i="10"/>
  <c r="J655" i="10"/>
  <c r="J659" i="10"/>
  <c r="J663" i="10"/>
  <c r="J667" i="10"/>
  <c r="J671" i="10"/>
  <c r="J675" i="10"/>
  <c r="J679" i="10"/>
  <c r="J683" i="10"/>
  <c r="J687" i="10"/>
  <c r="J691" i="10"/>
  <c r="J695" i="10"/>
  <c r="J699" i="10"/>
  <c r="J703" i="10"/>
  <c r="J707" i="10"/>
  <c r="J711" i="10"/>
  <c r="J715" i="10"/>
  <c r="J719" i="10"/>
  <c r="J723" i="10"/>
  <c r="J727" i="10"/>
  <c r="J731" i="10"/>
  <c r="J735" i="10"/>
  <c r="J739" i="10"/>
  <c r="J743" i="10"/>
  <c r="J747" i="10"/>
  <c r="J751" i="10"/>
  <c r="J755" i="10"/>
  <c r="J759" i="10"/>
  <c r="J763" i="10"/>
  <c r="J767" i="10"/>
  <c r="J771" i="10"/>
  <c r="J775" i="10"/>
  <c r="J779" i="10"/>
  <c r="J783" i="10"/>
  <c r="J787" i="10"/>
  <c r="J791" i="10"/>
  <c r="J795" i="10"/>
  <c r="J799" i="10"/>
  <c r="J803" i="10"/>
  <c r="J807" i="10"/>
  <c r="J811" i="10"/>
  <c r="J815" i="10"/>
  <c r="J819" i="10"/>
  <c r="J823" i="10"/>
  <c r="J827" i="10"/>
  <c r="J831" i="10"/>
  <c r="J835" i="10"/>
  <c r="J839" i="10"/>
  <c r="J843" i="10"/>
  <c r="J847" i="10"/>
  <c r="J851" i="10"/>
  <c r="J855" i="10"/>
  <c r="J859" i="10"/>
  <c r="J863" i="10"/>
  <c r="J867" i="10"/>
  <c r="J871" i="10"/>
  <c r="J875" i="10"/>
  <c r="J879" i="10"/>
  <c r="J883" i="10"/>
  <c r="J887" i="10"/>
  <c r="J891" i="10"/>
  <c r="J895" i="10"/>
  <c r="J899" i="10"/>
  <c r="J903" i="10"/>
  <c r="J907" i="10"/>
  <c r="J911" i="10"/>
  <c r="J915" i="10"/>
  <c r="J919" i="10"/>
  <c r="J923" i="10"/>
  <c r="J927" i="10"/>
  <c r="J931" i="10"/>
  <c r="J935" i="10"/>
  <c r="J939" i="10"/>
  <c r="J943" i="10"/>
  <c r="J947" i="10"/>
  <c r="J951" i="10"/>
  <c r="J955" i="10"/>
  <c r="J959" i="10"/>
  <c r="J963" i="10"/>
  <c r="J967" i="10"/>
  <c r="J971" i="10"/>
  <c r="J975" i="10"/>
  <c r="J979" i="10"/>
  <c r="J983" i="10"/>
  <c r="J987" i="10"/>
  <c r="J991" i="10"/>
  <c r="J995" i="10"/>
  <c r="J999" i="10"/>
  <c r="J324" i="10"/>
  <c r="J328" i="10"/>
  <c r="J332" i="10"/>
  <c r="J336" i="10"/>
  <c r="J340" i="10"/>
  <c r="J344" i="10"/>
  <c r="J348" i="10"/>
  <c r="J352" i="10"/>
  <c r="J356" i="10"/>
  <c r="J360" i="10"/>
  <c r="J364" i="10"/>
  <c r="J368" i="10"/>
  <c r="J372" i="10"/>
  <c r="J376" i="10"/>
  <c r="J380" i="10"/>
  <c r="J384" i="10"/>
  <c r="J388" i="10"/>
  <c r="J392" i="10"/>
  <c r="J396" i="10"/>
  <c r="J400" i="10"/>
  <c r="J404" i="10"/>
  <c r="J408" i="10"/>
  <c r="J412" i="10"/>
  <c r="J416" i="10"/>
  <c r="J420" i="10"/>
  <c r="J424" i="10"/>
  <c r="J428" i="10"/>
  <c r="J432" i="10"/>
  <c r="J436" i="10"/>
  <c r="J440" i="10"/>
  <c r="J444" i="10"/>
  <c r="J448" i="10"/>
  <c r="J452" i="10"/>
  <c r="J456" i="10"/>
  <c r="J460" i="10"/>
  <c r="J464" i="10"/>
  <c r="J468" i="10"/>
  <c r="J472" i="10"/>
  <c r="J476" i="10"/>
  <c r="J480" i="10"/>
  <c r="J484" i="10"/>
  <c r="J488" i="10"/>
  <c r="J492" i="10"/>
  <c r="J496" i="10"/>
  <c r="J500" i="10"/>
  <c r="J504" i="10"/>
  <c r="J508" i="10"/>
  <c r="J512" i="10"/>
  <c r="J516" i="10"/>
  <c r="J520" i="10"/>
  <c r="J524" i="10"/>
  <c r="J528" i="10"/>
  <c r="J532" i="10"/>
  <c r="J536" i="10"/>
  <c r="J540" i="10"/>
  <c r="J544" i="10"/>
  <c r="J548" i="10"/>
  <c r="J552" i="10"/>
  <c r="J556" i="10"/>
  <c r="J560" i="10"/>
  <c r="J564" i="10"/>
  <c r="J568" i="10"/>
  <c r="J572" i="10"/>
  <c r="J576" i="10"/>
  <c r="J580" i="10"/>
  <c r="J584" i="10"/>
  <c r="J588" i="10"/>
  <c r="J592" i="10"/>
  <c r="J596" i="10"/>
  <c r="J600" i="10"/>
  <c r="J604" i="10"/>
  <c r="J608" i="10"/>
  <c r="J612" i="10"/>
  <c r="J616" i="10"/>
  <c r="J620" i="10"/>
  <c r="J624" i="10"/>
  <c r="J628" i="10"/>
  <c r="J632" i="10"/>
  <c r="J636" i="10"/>
  <c r="J640" i="10"/>
  <c r="J644" i="10"/>
  <c r="J648" i="10"/>
  <c r="J652" i="10"/>
  <c r="J656" i="10"/>
  <c r="J660" i="10"/>
  <c r="J664" i="10"/>
  <c r="J668" i="10"/>
  <c r="J672" i="10"/>
  <c r="J676" i="10"/>
  <c r="J680" i="10"/>
  <c r="J684" i="10"/>
  <c r="J688" i="10"/>
  <c r="J692" i="10"/>
  <c r="J696" i="10"/>
  <c r="J700" i="10"/>
  <c r="J704" i="10"/>
  <c r="J708" i="10"/>
  <c r="J712" i="10"/>
  <c r="J716" i="10"/>
  <c r="J720" i="10"/>
  <c r="J724" i="10"/>
  <c r="J728" i="10"/>
  <c r="J732" i="10"/>
  <c r="J736" i="10"/>
  <c r="J740" i="10"/>
  <c r="J744" i="10"/>
  <c r="J748" i="10"/>
  <c r="J752" i="10"/>
  <c r="J756" i="10"/>
  <c r="J760" i="10"/>
  <c r="J764" i="10"/>
  <c r="J768" i="10"/>
  <c r="J772" i="10"/>
  <c r="J776" i="10"/>
  <c r="J780" i="10"/>
  <c r="J784" i="10"/>
  <c r="J788" i="10"/>
  <c r="J792" i="10"/>
  <c r="J796" i="10"/>
  <c r="J800" i="10"/>
  <c r="J804" i="10"/>
  <c r="J808" i="10"/>
  <c r="J812" i="10"/>
  <c r="J816" i="10"/>
  <c r="J820" i="10"/>
  <c r="J824" i="10"/>
  <c r="J828" i="10"/>
  <c r="J832" i="10"/>
  <c r="J836" i="10"/>
  <c r="J840" i="10"/>
  <c r="J844" i="10"/>
  <c r="J848" i="10"/>
  <c r="J852" i="10"/>
  <c r="J856" i="10"/>
  <c r="J860" i="10"/>
  <c r="J864" i="10"/>
  <c r="J868" i="10"/>
  <c r="J872" i="10"/>
  <c r="J876" i="10"/>
  <c r="J880" i="10"/>
  <c r="J884" i="10"/>
  <c r="J888" i="10"/>
  <c r="J892" i="10"/>
  <c r="J896" i="10"/>
  <c r="J900" i="10"/>
  <c r="J904" i="10"/>
  <c r="J908" i="10"/>
  <c r="J912" i="10"/>
  <c r="J916" i="10"/>
  <c r="J920" i="10"/>
  <c r="J924" i="10"/>
  <c r="J928" i="10"/>
  <c r="J932" i="10"/>
  <c r="J936" i="10"/>
  <c r="J940" i="10"/>
  <c r="J944" i="10"/>
  <c r="J948" i="10"/>
  <c r="J952" i="10"/>
  <c r="J956" i="10"/>
  <c r="J960" i="10"/>
  <c r="J964" i="10"/>
  <c r="J968" i="10"/>
  <c r="J972" i="10"/>
  <c r="J976" i="10"/>
  <c r="J980" i="10"/>
  <c r="J984" i="10"/>
  <c r="J988" i="10"/>
  <c r="J992" i="10"/>
  <c r="J996" i="10"/>
  <c r="J1000" i="10"/>
  <c r="B212" i="2"/>
  <c r="B211" i="2"/>
  <c r="B210" i="2"/>
  <c r="B209" i="2"/>
  <c r="B208" i="2"/>
  <c r="B207" i="2"/>
  <c r="B120" i="2"/>
  <c r="B119" i="2"/>
  <c r="B118" i="2"/>
  <c r="B117" i="2"/>
  <c r="B116" i="2"/>
  <c r="B115" i="2"/>
  <c r="B114" i="2"/>
  <c r="B113" i="2"/>
  <c r="B112" i="2"/>
  <c r="B111" i="2"/>
  <c r="K350" i="3" l="1"/>
  <c r="K13" i="3"/>
  <c r="K12" i="3"/>
  <c r="K11" i="3"/>
  <c r="K10" i="3"/>
  <c r="K9" i="3"/>
  <c r="K8" i="3"/>
  <c r="K7" i="3"/>
  <c r="I350" i="3"/>
  <c r="K17" i="3"/>
  <c r="K21" i="3"/>
  <c r="K25" i="3"/>
  <c r="K29" i="3"/>
  <c r="K33" i="3"/>
  <c r="K37" i="3"/>
  <c r="K41" i="3"/>
  <c r="K45" i="3"/>
  <c r="K49" i="3"/>
  <c r="K53" i="3"/>
  <c r="K57" i="3"/>
  <c r="K61" i="3"/>
  <c r="K65" i="3"/>
  <c r="K69" i="3"/>
  <c r="K73" i="3"/>
  <c r="K77" i="3"/>
  <c r="K81" i="3"/>
  <c r="K85" i="3"/>
  <c r="K89" i="3"/>
  <c r="K93" i="3"/>
  <c r="K97" i="3"/>
  <c r="K101" i="3"/>
  <c r="K105" i="3"/>
  <c r="K109" i="3"/>
  <c r="K113" i="3"/>
  <c r="K117" i="3"/>
  <c r="K121" i="3"/>
  <c r="K125" i="3"/>
  <c r="K129" i="3"/>
  <c r="K133" i="3"/>
  <c r="K137" i="3"/>
  <c r="K141" i="3"/>
  <c r="K145" i="3"/>
  <c r="K149" i="3"/>
  <c r="K153" i="3"/>
  <c r="K157" i="3"/>
  <c r="K161" i="3"/>
  <c r="K165" i="3"/>
  <c r="K169" i="3"/>
  <c r="K173" i="3"/>
  <c r="K177" i="3"/>
  <c r="K181" i="3"/>
  <c r="K185" i="3"/>
  <c r="K189" i="3"/>
  <c r="K193" i="3"/>
  <c r="K197" i="3"/>
  <c r="K201" i="3"/>
  <c r="K205" i="3"/>
  <c r="K209" i="3"/>
  <c r="K213" i="3"/>
  <c r="K217" i="3"/>
  <c r="K221" i="3"/>
  <c r="K225" i="3"/>
  <c r="K229" i="3"/>
  <c r="K233" i="3"/>
  <c r="K237" i="3"/>
  <c r="K241" i="3"/>
  <c r="K245" i="3"/>
  <c r="K249" i="3"/>
  <c r="K253" i="3"/>
  <c r="K257" i="3"/>
  <c r="K261" i="3"/>
  <c r="K265" i="3"/>
  <c r="K269" i="3"/>
  <c r="K273" i="3"/>
  <c r="K277" i="3"/>
  <c r="K281" i="3"/>
  <c r="K285" i="3"/>
  <c r="K289" i="3"/>
  <c r="K293" i="3"/>
  <c r="K297" i="3"/>
  <c r="K301" i="3"/>
  <c r="K305" i="3"/>
  <c r="K309" i="3"/>
  <c r="K313" i="3"/>
  <c r="K317" i="3"/>
  <c r="K321" i="3"/>
  <c r="K325" i="3"/>
  <c r="K329" i="3"/>
  <c r="K333" i="3"/>
  <c r="K337" i="3"/>
  <c r="K1003" i="3"/>
  <c r="K999" i="3"/>
  <c r="K995" i="3"/>
  <c r="K991" i="3"/>
  <c r="K987" i="3"/>
  <c r="K983" i="3"/>
  <c r="K979" i="3"/>
  <c r="K975" i="3"/>
  <c r="K971" i="3"/>
  <c r="K967" i="3"/>
  <c r="K963" i="3"/>
  <c r="K959" i="3"/>
  <c r="K955" i="3"/>
  <c r="K951" i="3"/>
  <c r="K947" i="3"/>
  <c r="K943" i="3"/>
  <c r="K939" i="3"/>
  <c r="K935" i="3"/>
  <c r="K931" i="3"/>
  <c r="K927" i="3"/>
  <c r="K923" i="3"/>
  <c r="K919" i="3"/>
  <c r="K915" i="3"/>
  <c r="K911" i="3"/>
  <c r="K907" i="3"/>
  <c r="K903" i="3"/>
  <c r="K899" i="3"/>
  <c r="K895" i="3"/>
  <c r="K891" i="3"/>
  <c r="K887" i="3"/>
  <c r="K883" i="3"/>
  <c r="K879" i="3"/>
  <c r="K875" i="3"/>
  <c r="K871" i="3"/>
  <c r="K867" i="3"/>
  <c r="K863" i="3"/>
  <c r="K859" i="3"/>
  <c r="K855" i="3"/>
  <c r="K851" i="3"/>
  <c r="K847" i="3"/>
  <c r="K843" i="3"/>
  <c r="K839" i="3"/>
  <c r="K835" i="3"/>
  <c r="K831" i="3"/>
  <c r="K827" i="3"/>
  <c r="K823" i="3"/>
  <c r="K819" i="3"/>
  <c r="K815" i="3"/>
  <c r="K811" i="3"/>
  <c r="K807" i="3"/>
  <c r="K803" i="3"/>
  <c r="K799" i="3"/>
  <c r="K795" i="3"/>
  <c r="K791" i="3"/>
  <c r="K787" i="3"/>
  <c r="K783" i="3"/>
  <c r="K779" i="3"/>
  <c r="K775" i="3"/>
  <c r="K771" i="3"/>
  <c r="K767" i="3"/>
  <c r="K763" i="3"/>
  <c r="K759" i="3"/>
  <c r="K755" i="3"/>
  <c r="K751" i="3"/>
  <c r="K747" i="3"/>
  <c r="K743" i="3"/>
  <c r="K739" i="3"/>
  <c r="K735" i="3"/>
  <c r="K731" i="3"/>
  <c r="K727" i="3"/>
  <c r="K723" i="3"/>
  <c r="K719" i="3"/>
  <c r="K715" i="3"/>
  <c r="K711" i="3"/>
  <c r="K707" i="3"/>
  <c r="K703" i="3"/>
  <c r="K699" i="3"/>
  <c r="K695" i="3"/>
  <c r="K691" i="3"/>
  <c r="K687" i="3"/>
  <c r="K683" i="3"/>
  <c r="K1006" i="3"/>
  <c r="K1002" i="3"/>
  <c r="K998" i="3"/>
  <c r="K994" i="3"/>
  <c r="K990" i="3"/>
  <c r="K986" i="3"/>
  <c r="K982" i="3"/>
  <c r="K978" i="3"/>
  <c r="K974" i="3"/>
  <c r="K970" i="3"/>
  <c r="K966" i="3"/>
  <c r="K962" i="3"/>
  <c r="K958" i="3"/>
  <c r="K954" i="3"/>
  <c r="K950" i="3"/>
  <c r="K946" i="3"/>
  <c r="K942" i="3"/>
  <c r="K938" i="3"/>
  <c r="K934" i="3"/>
  <c r="K930" i="3"/>
  <c r="K926" i="3"/>
  <c r="K922" i="3"/>
  <c r="K918" i="3"/>
  <c r="K914" i="3"/>
  <c r="K910" i="3"/>
  <c r="K906" i="3"/>
  <c r="K902" i="3"/>
  <c r="K898" i="3"/>
  <c r="K894" i="3"/>
  <c r="K890" i="3"/>
  <c r="K886" i="3"/>
  <c r="K882" i="3"/>
  <c r="K878" i="3"/>
  <c r="K874" i="3"/>
  <c r="K870" i="3"/>
  <c r="K866" i="3"/>
  <c r="K862" i="3"/>
  <c r="K858" i="3"/>
  <c r="K854" i="3"/>
  <c r="K850" i="3"/>
  <c r="K846" i="3"/>
  <c r="K842" i="3"/>
  <c r="K838" i="3"/>
  <c r="K834" i="3"/>
  <c r="K830" i="3"/>
  <c r="K826" i="3"/>
  <c r="K822" i="3"/>
  <c r="K818" i="3"/>
  <c r="K814" i="3"/>
  <c r="K810" i="3"/>
  <c r="K806" i="3"/>
  <c r="K802" i="3"/>
  <c r="K798" i="3"/>
  <c r="K794" i="3"/>
  <c r="K790" i="3"/>
  <c r="K786" i="3"/>
  <c r="K782" i="3"/>
  <c r="K778" i="3"/>
  <c r="K774" i="3"/>
  <c r="K770" i="3"/>
  <c r="K766" i="3"/>
  <c r="K762" i="3"/>
  <c r="K758" i="3"/>
  <c r="K754" i="3"/>
  <c r="K750" i="3"/>
  <c r="K746" i="3"/>
  <c r="K742" i="3"/>
  <c r="K738" i="3"/>
  <c r="K734" i="3"/>
  <c r="K730" i="3"/>
  <c r="K726" i="3"/>
  <c r="K722" i="3"/>
  <c r="K718" i="3"/>
  <c r="K714" i="3"/>
  <c r="K710" i="3"/>
  <c r="K706" i="3"/>
  <c r="K702" i="3"/>
  <c r="K698" i="3"/>
  <c r="K694" i="3"/>
  <c r="K690" i="3"/>
  <c r="K686" i="3"/>
  <c r="K682" i="3"/>
  <c r="K678" i="3"/>
  <c r="K674" i="3"/>
  <c r="K670" i="3"/>
  <c r="K1005" i="3"/>
  <c r="K1001" i="3"/>
  <c r="K997" i="3"/>
  <c r="K993" i="3"/>
  <c r="K989" i="3"/>
  <c r="K985" i="3"/>
  <c r="K981" i="3"/>
  <c r="K977" i="3"/>
  <c r="K973" i="3"/>
  <c r="K969" i="3"/>
  <c r="K965" i="3"/>
  <c r="K961" i="3"/>
  <c r="K957" i="3"/>
  <c r="K953" i="3"/>
  <c r="K949" i="3"/>
  <c r="K945" i="3"/>
  <c r="K941" i="3"/>
  <c r="K937" i="3"/>
  <c r="K933" i="3"/>
  <c r="K929" i="3"/>
  <c r="K925" i="3"/>
  <c r="K921" i="3"/>
  <c r="K917" i="3"/>
  <c r="K913" i="3"/>
  <c r="K909" i="3"/>
  <c r="K905" i="3"/>
  <c r="K901" i="3"/>
  <c r="K897" i="3"/>
  <c r="K893" i="3"/>
  <c r="K889" i="3"/>
  <c r="K885" i="3"/>
  <c r="K881" i="3"/>
  <c r="K877" i="3"/>
  <c r="K873" i="3"/>
  <c r="K869" i="3"/>
  <c r="K865" i="3"/>
  <c r="K861" i="3"/>
  <c r="K857" i="3"/>
  <c r="K853" i="3"/>
  <c r="K849" i="3"/>
  <c r="K845" i="3"/>
  <c r="K841" i="3"/>
  <c r="K837" i="3"/>
  <c r="K833" i="3"/>
  <c r="K829" i="3"/>
  <c r="K825" i="3"/>
  <c r="K821" i="3"/>
  <c r="K817" i="3"/>
  <c r="K813" i="3"/>
  <c r="K809" i="3"/>
  <c r="K805" i="3"/>
  <c r="K801" i="3"/>
  <c r="K797" i="3"/>
  <c r="K793" i="3"/>
  <c r="K789" i="3"/>
  <c r="K785" i="3"/>
  <c r="K781" i="3"/>
  <c r="K777" i="3"/>
  <c r="K773" i="3"/>
  <c r="K769" i="3"/>
  <c r="K765" i="3"/>
  <c r="K761" i="3"/>
  <c r="K757" i="3"/>
  <c r="K753" i="3"/>
  <c r="K749" i="3"/>
  <c r="K745" i="3"/>
  <c r="K741" i="3"/>
  <c r="K737" i="3"/>
  <c r="K733" i="3"/>
  <c r="K729" i="3"/>
  <c r="K725" i="3"/>
  <c r="K721" i="3"/>
  <c r="K717" i="3"/>
  <c r="K713" i="3"/>
  <c r="K709" i="3"/>
  <c r="K705" i="3"/>
  <c r="K701" i="3"/>
  <c r="K697" i="3"/>
  <c r="K693" i="3"/>
  <c r="K689" i="3"/>
  <c r="K685" i="3"/>
  <c r="K681" i="3"/>
  <c r="K677" i="3"/>
  <c r="K673" i="3"/>
  <c r="K1004" i="3"/>
  <c r="K1000" i="3"/>
  <c r="K996" i="3"/>
  <c r="K992" i="3"/>
  <c r="K988" i="3"/>
  <c r="K984" i="3"/>
  <c r="K980" i="3"/>
  <c r="K976" i="3"/>
  <c r="K972" i="3"/>
  <c r="K968" i="3"/>
  <c r="K964" i="3"/>
  <c r="K960" i="3"/>
  <c r="K956" i="3"/>
  <c r="K952" i="3"/>
  <c r="K948" i="3"/>
  <c r="K944" i="3"/>
  <c r="K940" i="3"/>
  <c r="K936" i="3"/>
  <c r="K932" i="3"/>
  <c r="K928" i="3"/>
  <c r="K924" i="3"/>
  <c r="K920" i="3"/>
  <c r="K916" i="3"/>
  <c r="K912" i="3"/>
  <c r="K908" i="3"/>
  <c r="K904" i="3"/>
  <c r="K900" i="3"/>
  <c r="K896" i="3"/>
  <c r="K892" i="3"/>
  <c r="K888" i="3"/>
  <c r="K884" i="3"/>
  <c r="K880" i="3"/>
  <c r="K876" i="3"/>
  <c r="K872" i="3"/>
  <c r="K868" i="3"/>
  <c r="K864" i="3"/>
  <c r="K860" i="3"/>
  <c r="K856" i="3"/>
  <c r="K852" i="3"/>
  <c r="K848" i="3"/>
  <c r="K844" i="3"/>
  <c r="K840" i="3"/>
  <c r="K836" i="3"/>
  <c r="K832" i="3"/>
  <c r="K828" i="3"/>
  <c r="K824" i="3"/>
  <c r="K820" i="3"/>
  <c r="K816" i="3"/>
  <c r="K812" i="3"/>
  <c r="K808" i="3"/>
  <c r="K804" i="3"/>
  <c r="K800" i="3"/>
  <c r="K796" i="3"/>
  <c r="K792" i="3"/>
  <c r="K788" i="3"/>
  <c r="K784" i="3"/>
  <c r="K780" i="3"/>
  <c r="K776" i="3"/>
  <c r="K772" i="3"/>
  <c r="K768" i="3"/>
  <c r="K764" i="3"/>
  <c r="K760" i="3"/>
  <c r="K756" i="3"/>
  <c r="K752" i="3"/>
  <c r="K748" i="3"/>
  <c r="K744" i="3"/>
  <c r="K740" i="3"/>
  <c r="K736" i="3"/>
  <c r="K732" i="3"/>
  <c r="K728" i="3"/>
  <c r="K724" i="3"/>
  <c r="K720" i="3"/>
  <c r="K716" i="3"/>
  <c r="K712" i="3"/>
  <c r="K708" i="3"/>
  <c r="K704" i="3"/>
  <c r="K700" i="3"/>
  <c r="K696" i="3"/>
  <c r="K692" i="3"/>
  <c r="K688" i="3"/>
  <c r="K676" i="3"/>
  <c r="K669" i="3"/>
  <c r="K665" i="3"/>
  <c r="K661" i="3"/>
  <c r="K657" i="3"/>
  <c r="K653" i="3"/>
  <c r="K649" i="3"/>
  <c r="K645" i="3"/>
  <c r="K641" i="3"/>
  <c r="K637" i="3"/>
  <c r="K633" i="3"/>
  <c r="K629" i="3"/>
  <c r="K625" i="3"/>
  <c r="K621" i="3"/>
  <c r="K617" i="3"/>
  <c r="K613" i="3"/>
  <c r="K609" i="3"/>
  <c r="K605" i="3"/>
  <c r="K601" i="3"/>
  <c r="K597" i="3"/>
  <c r="K593" i="3"/>
  <c r="K589" i="3"/>
  <c r="K585" i="3"/>
  <c r="K581" i="3"/>
  <c r="K577" i="3"/>
  <c r="K573" i="3"/>
  <c r="K569" i="3"/>
  <c r="K565" i="3"/>
  <c r="K561" i="3"/>
  <c r="K557" i="3"/>
  <c r="K553" i="3"/>
  <c r="K549" i="3"/>
  <c r="K545" i="3"/>
  <c r="K541" i="3"/>
  <c r="K537" i="3"/>
  <c r="K533" i="3"/>
  <c r="K529" i="3"/>
  <c r="K525" i="3"/>
  <c r="K521" i="3"/>
  <c r="K517" i="3"/>
  <c r="K513" i="3"/>
  <c r="K509" i="3"/>
  <c r="K505" i="3"/>
  <c r="K501" i="3"/>
  <c r="K497" i="3"/>
  <c r="K493" i="3"/>
  <c r="K489" i="3"/>
  <c r="K485" i="3"/>
  <c r="K481" i="3"/>
  <c r="K477" i="3"/>
  <c r="K473" i="3"/>
  <c r="K469" i="3"/>
  <c r="K465" i="3"/>
  <c r="K461" i="3"/>
  <c r="K457" i="3"/>
  <c r="K453" i="3"/>
  <c r="K449" i="3"/>
  <c r="K445" i="3"/>
  <c r="K441" i="3"/>
  <c r="K437" i="3"/>
  <c r="K433" i="3"/>
  <c r="K429" i="3"/>
  <c r="K425" i="3"/>
  <c r="K421" i="3"/>
  <c r="K417" i="3"/>
  <c r="K413" i="3"/>
  <c r="K409" i="3"/>
  <c r="K405" i="3"/>
  <c r="K401" i="3"/>
  <c r="K397" i="3"/>
  <c r="K393" i="3"/>
  <c r="K389" i="3"/>
  <c r="K385" i="3"/>
  <c r="K381" i="3"/>
  <c r="K377" i="3"/>
  <c r="K373" i="3"/>
  <c r="K369" i="3"/>
  <c r="K365" i="3"/>
  <c r="K361" i="3"/>
  <c r="K357" i="3"/>
  <c r="K353" i="3"/>
  <c r="K349" i="3"/>
  <c r="K345" i="3"/>
  <c r="K341" i="3"/>
  <c r="K684" i="3"/>
  <c r="K675" i="3"/>
  <c r="K668" i="3"/>
  <c r="K664" i="3"/>
  <c r="K660" i="3"/>
  <c r="K656" i="3"/>
  <c r="K652" i="3"/>
  <c r="K648" i="3"/>
  <c r="K644" i="3"/>
  <c r="K640" i="3"/>
  <c r="K636" i="3"/>
  <c r="K632" i="3"/>
  <c r="K628" i="3"/>
  <c r="K624" i="3"/>
  <c r="K620" i="3"/>
  <c r="K616" i="3"/>
  <c r="K612" i="3"/>
  <c r="K608" i="3"/>
  <c r="K604" i="3"/>
  <c r="K600" i="3"/>
  <c r="K596" i="3"/>
  <c r="K592" i="3"/>
  <c r="K588" i="3"/>
  <c r="K584" i="3"/>
  <c r="K580" i="3"/>
  <c r="K576" i="3"/>
  <c r="K572" i="3"/>
  <c r="K568" i="3"/>
  <c r="K564" i="3"/>
  <c r="K560" i="3"/>
  <c r="K556" i="3"/>
  <c r="K552" i="3"/>
  <c r="K548" i="3"/>
  <c r="K544" i="3"/>
  <c r="K540" i="3"/>
  <c r="K536" i="3"/>
  <c r="K532" i="3"/>
  <c r="K528" i="3"/>
  <c r="K524" i="3"/>
  <c r="K520" i="3"/>
  <c r="K516" i="3"/>
  <c r="K512" i="3"/>
  <c r="K508" i="3"/>
  <c r="K504" i="3"/>
  <c r="K500" i="3"/>
  <c r="K496" i="3"/>
  <c r="K492" i="3"/>
  <c r="K488" i="3"/>
  <c r="K484" i="3"/>
  <c r="K480" i="3"/>
  <c r="K476" i="3"/>
  <c r="K472" i="3"/>
  <c r="K468" i="3"/>
  <c r="K464" i="3"/>
  <c r="K460" i="3"/>
  <c r="K456" i="3"/>
  <c r="K452" i="3"/>
  <c r="K448" i="3"/>
  <c r="K444" i="3"/>
  <c r="K440" i="3"/>
  <c r="K436" i="3"/>
  <c r="K432" i="3"/>
  <c r="K428" i="3"/>
  <c r="K424" i="3"/>
  <c r="K420" i="3"/>
  <c r="K416" i="3"/>
  <c r="K412" i="3"/>
  <c r="K408" i="3"/>
  <c r="K404" i="3"/>
  <c r="K400" i="3"/>
  <c r="K396" i="3"/>
  <c r="K392" i="3"/>
  <c r="K388" i="3"/>
  <c r="K384" i="3"/>
  <c r="K380" i="3"/>
  <c r="K376" i="3"/>
  <c r="K372" i="3"/>
  <c r="K368" i="3"/>
  <c r="K364" i="3"/>
  <c r="K360" i="3"/>
  <c r="K356" i="3"/>
  <c r="K352" i="3"/>
  <c r="K348" i="3"/>
  <c r="K344" i="3"/>
  <c r="K340" i="3"/>
  <c r="K680" i="3"/>
  <c r="K672" i="3"/>
  <c r="K667" i="3"/>
  <c r="K663" i="3"/>
  <c r="K659" i="3"/>
  <c r="K655" i="3"/>
  <c r="K651" i="3"/>
  <c r="K647" i="3"/>
  <c r="K643" i="3"/>
  <c r="K639" i="3"/>
  <c r="K635" i="3"/>
  <c r="K631" i="3"/>
  <c r="K627" i="3"/>
  <c r="K623" i="3"/>
  <c r="K619" i="3"/>
  <c r="K615" i="3"/>
  <c r="K611" i="3"/>
  <c r="K607" i="3"/>
  <c r="K603" i="3"/>
  <c r="K599" i="3"/>
  <c r="K595" i="3"/>
  <c r="K591" i="3"/>
  <c r="K587" i="3"/>
  <c r="K583" i="3"/>
  <c r="K579" i="3"/>
  <c r="K575" i="3"/>
  <c r="K571" i="3"/>
  <c r="K567" i="3"/>
  <c r="K563" i="3"/>
  <c r="K559" i="3"/>
  <c r="K555" i="3"/>
  <c r="K551" i="3"/>
  <c r="K547" i="3"/>
  <c r="K543" i="3"/>
  <c r="K539" i="3"/>
  <c r="K535" i="3"/>
  <c r="K531" i="3"/>
  <c r="K527" i="3"/>
  <c r="K523" i="3"/>
  <c r="K519" i="3"/>
  <c r="K515" i="3"/>
  <c r="K511" i="3"/>
  <c r="K507" i="3"/>
  <c r="K503" i="3"/>
  <c r="K499" i="3"/>
  <c r="K495" i="3"/>
  <c r="K491" i="3"/>
  <c r="K487" i="3"/>
  <c r="K483" i="3"/>
  <c r="K479" i="3"/>
  <c r="K475" i="3"/>
  <c r="K471" i="3"/>
  <c r="K467" i="3"/>
  <c r="K463" i="3"/>
  <c r="K459" i="3"/>
  <c r="K455" i="3"/>
  <c r="K451" i="3"/>
  <c r="K447" i="3"/>
  <c r="K443" i="3"/>
  <c r="K439" i="3"/>
  <c r="K435" i="3"/>
  <c r="K431" i="3"/>
  <c r="K427" i="3"/>
  <c r="K423" i="3"/>
  <c r="K419" i="3"/>
  <c r="K415" i="3"/>
  <c r="K411" i="3"/>
  <c r="K407" i="3"/>
  <c r="K403" i="3"/>
  <c r="K399" i="3"/>
  <c r="K395" i="3"/>
  <c r="K391" i="3"/>
  <c r="K387" i="3"/>
  <c r="K383" i="3"/>
  <c r="K379" i="3"/>
  <c r="K375" i="3"/>
  <c r="K371" i="3"/>
  <c r="K367" i="3"/>
  <c r="K363" i="3"/>
  <c r="K359" i="3"/>
  <c r="K355" i="3"/>
  <c r="K351" i="3"/>
  <c r="K347" i="3"/>
  <c r="K343" i="3"/>
  <c r="K339" i="3"/>
  <c r="K679" i="3"/>
  <c r="K671" i="3"/>
  <c r="K666" i="3"/>
  <c r="K662" i="3"/>
  <c r="K658" i="3"/>
  <c r="K654" i="3"/>
  <c r="K650" i="3"/>
  <c r="K646" i="3"/>
  <c r="K642" i="3"/>
  <c r="K638" i="3"/>
  <c r="K634" i="3"/>
  <c r="K630" i="3"/>
  <c r="K626" i="3"/>
  <c r="K622" i="3"/>
  <c r="K618" i="3"/>
  <c r="K614" i="3"/>
  <c r="K610" i="3"/>
  <c r="K606" i="3"/>
  <c r="K602" i="3"/>
  <c r="K598" i="3"/>
  <c r="K594" i="3"/>
  <c r="K590" i="3"/>
  <c r="K586" i="3"/>
  <c r="K582" i="3"/>
  <c r="K578" i="3"/>
  <c r="K574" i="3"/>
  <c r="K570" i="3"/>
  <c r="K566" i="3"/>
  <c r="K562" i="3"/>
  <c r="K558" i="3"/>
  <c r="K554" i="3"/>
  <c r="K550" i="3"/>
  <c r="K546" i="3"/>
  <c r="K542" i="3"/>
  <c r="K538" i="3"/>
  <c r="K534" i="3"/>
  <c r="K530" i="3"/>
  <c r="K526" i="3"/>
  <c r="K522" i="3"/>
  <c r="K518" i="3"/>
  <c r="K514" i="3"/>
  <c r="K510" i="3"/>
  <c r="K506" i="3"/>
  <c r="K502" i="3"/>
  <c r="K498" i="3"/>
  <c r="K494" i="3"/>
  <c r="K490" i="3"/>
  <c r="K486" i="3"/>
  <c r="K482" i="3"/>
  <c r="K478" i="3"/>
  <c r="K474" i="3"/>
  <c r="K470" i="3"/>
  <c r="K466" i="3"/>
  <c r="K462" i="3"/>
  <c r="K458" i="3"/>
  <c r="K454" i="3"/>
  <c r="K450" i="3"/>
  <c r="K446" i="3"/>
  <c r="K442" i="3"/>
  <c r="K438" i="3"/>
  <c r="K434" i="3"/>
  <c r="K430" i="3"/>
  <c r="K426" i="3"/>
  <c r="K422" i="3"/>
  <c r="K418" i="3"/>
  <c r="K414" i="3"/>
  <c r="K410" i="3"/>
  <c r="K406" i="3"/>
  <c r="K402" i="3"/>
  <c r="K398" i="3"/>
  <c r="K394" i="3"/>
  <c r="K390" i="3"/>
  <c r="K386" i="3"/>
  <c r="K382" i="3"/>
  <c r="K378" i="3"/>
  <c r="K374" i="3"/>
  <c r="K370" i="3"/>
  <c r="K366" i="3"/>
  <c r="K362" i="3"/>
  <c r="K14" i="3"/>
  <c r="K18" i="3"/>
  <c r="K22" i="3"/>
  <c r="K26" i="3"/>
  <c r="K30" i="3"/>
  <c r="K34" i="3"/>
  <c r="K38" i="3"/>
  <c r="K42" i="3"/>
  <c r="K46" i="3"/>
  <c r="K50" i="3"/>
  <c r="K54" i="3"/>
  <c r="K58" i="3"/>
  <c r="K62" i="3"/>
  <c r="K66" i="3"/>
  <c r="K70" i="3"/>
  <c r="K74" i="3"/>
  <c r="K78" i="3"/>
  <c r="K82" i="3"/>
  <c r="K86" i="3"/>
  <c r="K90" i="3"/>
  <c r="K94" i="3"/>
  <c r="K98" i="3"/>
  <c r="K102" i="3"/>
  <c r="K106" i="3"/>
  <c r="K110" i="3"/>
  <c r="K114" i="3"/>
  <c r="K118" i="3"/>
  <c r="K122" i="3"/>
  <c r="K126" i="3"/>
  <c r="K130" i="3"/>
  <c r="K134" i="3"/>
  <c r="K138" i="3"/>
  <c r="K142" i="3"/>
  <c r="K146" i="3"/>
  <c r="K150" i="3"/>
  <c r="K154" i="3"/>
  <c r="K158" i="3"/>
  <c r="K162" i="3"/>
  <c r="K166" i="3"/>
  <c r="K170" i="3"/>
  <c r="K174" i="3"/>
  <c r="K178" i="3"/>
  <c r="K182" i="3"/>
  <c r="K186" i="3"/>
  <c r="K190" i="3"/>
  <c r="K194" i="3"/>
  <c r="K198" i="3"/>
  <c r="K202" i="3"/>
  <c r="K206" i="3"/>
  <c r="K210" i="3"/>
  <c r="K214" i="3"/>
  <c r="K218" i="3"/>
  <c r="K222" i="3"/>
  <c r="K226" i="3"/>
  <c r="K230" i="3"/>
  <c r="K234" i="3"/>
  <c r="K238" i="3"/>
  <c r="K242" i="3"/>
  <c r="K246" i="3"/>
  <c r="K250" i="3"/>
  <c r="K254" i="3"/>
  <c r="K258" i="3"/>
  <c r="K262" i="3"/>
  <c r="K266" i="3"/>
  <c r="K270" i="3"/>
  <c r="K274" i="3"/>
  <c r="K278" i="3"/>
  <c r="K282" i="3"/>
  <c r="K286" i="3"/>
  <c r="K290" i="3"/>
  <c r="K294" i="3"/>
  <c r="K298" i="3"/>
  <c r="K302" i="3"/>
  <c r="K306" i="3"/>
  <c r="K310" i="3"/>
  <c r="K314" i="3"/>
  <c r="K318" i="3"/>
  <c r="K322" i="3"/>
  <c r="K326" i="3"/>
  <c r="K330" i="3"/>
  <c r="K334" i="3"/>
  <c r="K338" i="3"/>
  <c r="K354" i="3"/>
  <c r="K15" i="3"/>
  <c r="I15" i="3" s="1"/>
  <c r="K19" i="3"/>
  <c r="K23" i="3"/>
  <c r="K27" i="3"/>
  <c r="K31" i="3"/>
  <c r="K35" i="3"/>
  <c r="K39" i="3"/>
  <c r="K43" i="3"/>
  <c r="K47" i="3"/>
  <c r="K51" i="3"/>
  <c r="K55" i="3"/>
  <c r="K59" i="3"/>
  <c r="K63" i="3"/>
  <c r="K67" i="3"/>
  <c r="K71" i="3"/>
  <c r="K75" i="3"/>
  <c r="K79" i="3"/>
  <c r="K83" i="3"/>
  <c r="K87" i="3"/>
  <c r="K91" i="3"/>
  <c r="K95" i="3"/>
  <c r="K99" i="3"/>
  <c r="K103" i="3"/>
  <c r="K107" i="3"/>
  <c r="K111" i="3"/>
  <c r="K115" i="3"/>
  <c r="K119" i="3"/>
  <c r="K123" i="3"/>
  <c r="K127" i="3"/>
  <c r="K131" i="3"/>
  <c r="K135" i="3"/>
  <c r="K139" i="3"/>
  <c r="K143" i="3"/>
  <c r="K147" i="3"/>
  <c r="K151" i="3"/>
  <c r="K155" i="3"/>
  <c r="K159" i="3"/>
  <c r="K163" i="3"/>
  <c r="K167" i="3"/>
  <c r="K171" i="3"/>
  <c r="K175" i="3"/>
  <c r="K179" i="3"/>
  <c r="K183" i="3"/>
  <c r="K187" i="3"/>
  <c r="K191" i="3"/>
  <c r="K195" i="3"/>
  <c r="K199" i="3"/>
  <c r="K203" i="3"/>
  <c r="K207" i="3"/>
  <c r="K211" i="3"/>
  <c r="K215" i="3"/>
  <c r="K219" i="3"/>
  <c r="K223" i="3"/>
  <c r="K227" i="3"/>
  <c r="K231" i="3"/>
  <c r="K235" i="3"/>
  <c r="K239" i="3"/>
  <c r="K243" i="3"/>
  <c r="K247" i="3"/>
  <c r="K251" i="3"/>
  <c r="K255" i="3"/>
  <c r="K259" i="3"/>
  <c r="K263" i="3"/>
  <c r="K267" i="3"/>
  <c r="K271" i="3"/>
  <c r="K275" i="3"/>
  <c r="K279" i="3"/>
  <c r="K283" i="3"/>
  <c r="K287" i="3"/>
  <c r="K291" i="3"/>
  <c r="K295" i="3"/>
  <c r="K299" i="3"/>
  <c r="K303" i="3"/>
  <c r="K307" i="3"/>
  <c r="K311" i="3"/>
  <c r="K315" i="3"/>
  <c r="K319" i="3"/>
  <c r="K323" i="3"/>
  <c r="K327" i="3"/>
  <c r="K331" i="3"/>
  <c r="K335" i="3"/>
  <c r="K342" i="3"/>
  <c r="K358" i="3"/>
  <c r="K16" i="3"/>
  <c r="K20" i="3"/>
  <c r="K24" i="3"/>
  <c r="K28" i="3"/>
  <c r="K32" i="3"/>
  <c r="K36" i="3"/>
  <c r="K40" i="3"/>
  <c r="K44" i="3"/>
  <c r="K48" i="3"/>
  <c r="K52" i="3"/>
  <c r="K56" i="3"/>
  <c r="K60" i="3"/>
  <c r="K64" i="3"/>
  <c r="K68" i="3"/>
  <c r="K72" i="3"/>
  <c r="K76" i="3"/>
  <c r="K80" i="3"/>
  <c r="K84" i="3"/>
  <c r="K88" i="3"/>
  <c r="K92" i="3"/>
  <c r="K96" i="3"/>
  <c r="K100" i="3"/>
  <c r="K104" i="3"/>
  <c r="K108" i="3"/>
  <c r="K112" i="3"/>
  <c r="K116" i="3"/>
  <c r="K120" i="3"/>
  <c r="K124" i="3"/>
  <c r="K128" i="3"/>
  <c r="K132" i="3"/>
  <c r="K136" i="3"/>
  <c r="K140" i="3"/>
  <c r="K144" i="3"/>
  <c r="K148" i="3"/>
  <c r="K152" i="3"/>
  <c r="K156" i="3"/>
  <c r="K160" i="3"/>
  <c r="K164" i="3"/>
  <c r="K168" i="3"/>
  <c r="K172" i="3"/>
  <c r="K176" i="3"/>
  <c r="K180" i="3"/>
  <c r="K184" i="3"/>
  <c r="K188" i="3"/>
  <c r="K192" i="3"/>
  <c r="K196" i="3"/>
  <c r="K200" i="3"/>
  <c r="K204" i="3"/>
  <c r="K208" i="3"/>
  <c r="K212" i="3"/>
  <c r="K216" i="3"/>
  <c r="K220" i="3"/>
  <c r="K224" i="3"/>
  <c r="K228" i="3"/>
  <c r="K232" i="3"/>
  <c r="K236" i="3"/>
  <c r="K240" i="3"/>
  <c r="K244" i="3"/>
  <c r="K248" i="3"/>
  <c r="K252" i="3"/>
  <c r="K256" i="3"/>
  <c r="K260" i="3"/>
  <c r="K264" i="3"/>
  <c r="K268" i="3"/>
  <c r="K272" i="3"/>
  <c r="K276" i="3"/>
  <c r="K280" i="3"/>
  <c r="K284" i="3"/>
  <c r="K288" i="3"/>
  <c r="K292" i="3"/>
  <c r="K296" i="3"/>
  <c r="K300" i="3"/>
  <c r="K304" i="3"/>
  <c r="K308" i="3"/>
  <c r="K312" i="3"/>
  <c r="K316" i="3"/>
  <c r="K320" i="3"/>
  <c r="K324" i="3"/>
  <c r="K328" i="3"/>
  <c r="K332" i="3"/>
  <c r="K336" i="3"/>
  <c r="K346" i="3"/>
  <c r="C7" i="1"/>
  <c r="C8" i="1"/>
  <c r="C9" i="1"/>
  <c r="C10" i="1"/>
  <c r="C11" i="1"/>
  <c r="C12" i="1"/>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I13" i="3"/>
  <c r="J7" i="6"/>
  <c r="C7" i="3"/>
  <c r="C8" i="3"/>
  <c r="I8" i="3" l="1"/>
  <c r="I296" i="3"/>
  <c r="I248" i="3"/>
  <c r="I200" i="3"/>
  <c r="I152" i="3"/>
  <c r="I104" i="3"/>
  <c r="I56" i="3"/>
  <c r="I342" i="3"/>
  <c r="I291" i="3"/>
  <c r="I243" i="3"/>
  <c r="I195" i="3"/>
  <c r="I147" i="3"/>
  <c r="I83" i="3"/>
  <c r="I35" i="3"/>
  <c r="I334" i="3"/>
  <c r="I286" i="3"/>
  <c r="I238" i="3"/>
  <c r="I190" i="3"/>
  <c r="I142" i="3"/>
  <c r="I94" i="3"/>
  <c r="I14" i="3"/>
  <c r="I422" i="3"/>
  <c r="I454" i="3"/>
  <c r="I502" i="3"/>
  <c r="I550" i="3"/>
  <c r="I598" i="3"/>
  <c r="I646" i="3"/>
  <c r="I355" i="3"/>
  <c r="I419" i="3"/>
  <c r="I467" i="3"/>
  <c r="I515" i="3"/>
  <c r="I563" i="3"/>
  <c r="I595" i="3"/>
  <c r="I643" i="3"/>
  <c r="I352" i="3"/>
  <c r="I400" i="3"/>
  <c r="I432" i="3"/>
  <c r="I480" i="3"/>
  <c r="I544" i="3"/>
  <c r="I592" i="3"/>
  <c r="I640" i="3"/>
  <c r="I349" i="3"/>
  <c r="I397" i="3"/>
  <c r="I429" i="3"/>
  <c r="I477" i="3"/>
  <c r="I541" i="3"/>
  <c r="I589" i="3"/>
  <c r="I621" i="3"/>
  <c r="I669" i="3"/>
  <c r="I728" i="3"/>
  <c r="I776" i="3"/>
  <c r="I824" i="3"/>
  <c r="I872" i="3"/>
  <c r="I920" i="3"/>
  <c r="I968" i="3"/>
  <c r="I1000" i="3"/>
  <c r="I681" i="3"/>
  <c r="I697" i="3"/>
  <c r="I713" i="3"/>
  <c r="I761" i="3"/>
  <c r="I312" i="3"/>
  <c r="I264" i="3"/>
  <c r="I216" i="3"/>
  <c r="I168" i="3"/>
  <c r="I120" i="3"/>
  <c r="I72" i="3"/>
  <c r="I24" i="3"/>
  <c r="I307" i="3"/>
  <c r="I259" i="3"/>
  <c r="I211" i="3"/>
  <c r="I163" i="3"/>
  <c r="I115" i="3"/>
  <c r="I67" i="3"/>
  <c r="I19" i="3"/>
  <c r="I302" i="3"/>
  <c r="I254" i="3"/>
  <c r="I206" i="3"/>
  <c r="I158" i="3"/>
  <c r="I110" i="3"/>
  <c r="I62" i="3"/>
  <c r="I30" i="3"/>
  <c r="I390" i="3"/>
  <c r="I438" i="3"/>
  <c r="I486" i="3"/>
  <c r="I534" i="3"/>
  <c r="I582" i="3"/>
  <c r="I630" i="3"/>
  <c r="I339" i="3"/>
  <c r="I387" i="3"/>
  <c r="I435" i="3"/>
  <c r="I483" i="3"/>
  <c r="I531" i="3"/>
  <c r="I579" i="3"/>
  <c r="I611" i="3"/>
  <c r="I659" i="3"/>
  <c r="I368" i="3"/>
  <c r="I416" i="3"/>
  <c r="I464" i="3"/>
  <c r="I512" i="3"/>
  <c r="I560" i="3"/>
  <c r="I608" i="3"/>
  <c r="I656" i="3"/>
  <c r="I365" i="3"/>
  <c r="I413" i="3"/>
  <c r="I461" i="3"/>
  <c r="I509" i="3"/>
  <c r="I557" i="3"/>
  <c r="I605" i="3"/>
  <c r="I653" i="3"/>
  <c r="I712" i="3"/>
  <c r="I760" i="3"/>
  <c r="I808" i="3"/>
  <c r="I856" i="3"/>
  <c r="I904" i="3"/>
  <c r="I952" i="3"/>
  <c r="I729" i="3"/>
  <c r="I12" i="3"/>
  <c r="I328" i="3"/>
  <c r="I280" i="3"/>
  <c r="I232" i="3"/>
  <c r="I184" i="3"/>
  <c r="I136" i="3"/>
  <c r="I88" i="3"/>
  <c r="I40" i="3"/>
  <c r="I323" i="3"/>
  <c r="I275" i="3"/>
  <c r="I227" i="3"/>
  <c r="I179" i="3"/>
  <c r="I131" i="3"/>
  <c r="I99" i="3"/>
  <c r="I51" i="3"/>
  <c r="I318" i="3"/>
  <c r="I270" i="3"/>
  <c r="I222" i="3"/>
  <c r="I174" i="3"/>
  <c r="I126" i="3"/>
  <c r="I78" i="3"/>
  <c r="I46" i="3"/>
  <c r="I374" i="3"/>
  <c r="I406" i="3"/>
  <c r="I470" i="3"/>
  <c r="I518" i="3"/>
  <c r="I566" i="3"/>
  <c r="I614" i="3"/>
  <c r="I662" i="3"/>
  <c r="I371" i="3"/>
  <c r="I403" i="3"/>
  <c r="I451" i="3"/>
  <c r="I499" i="3"/>
  <c r="I547" i="3"/>
  <c r="I627" i="3"/>
  <c r="I680" i="3"/>
  <c r="I384" i="3"/>
  <c r="I448" i="3"/>
  <c r="I496" i="3"/>
  <c r="I528" i="3"/>
  <c r="I576" i="3"/>
  <c r="I624" i="3"/>
  <c r="I675" i="3"/>
  <c r="I381" i="3"/>
  <c r="I445" i="3"/>
  <c r="I493" i="3"/>
  <c r="I525" i="3"/>
  <c r="I573" i="3"/>
  <c r="I637" i="3"/>
  <c r="I696" i="3"/>
  <c r="I744" i="3"/>
  <c r="I792" i="3"/>
  <c r="I840" i="3"/>
  <c r="I888" i="3"/>
  <c r="I936" i="3"/>
  <c r="I984" i="3"/>
  <c r="I745" i="3"/>
  <c r="I17" i="3"/>
  <c r="I809" i="3"/>
  <c r="I857" i="3"/>
  <c r="I889" i="3"/>
  <c r="I937" i="3"/>
  <c r="I985" i="3"/>
  <c r="I694" i="3"/>
  <c r="I742" i="3"/>
  <c r="I790" i="3"/>
  <c r="I854" i="3"/>
  <c r="I902" i="3"/>
  <c r="I934" i="3"/>
  <c r="I982" i="3"/>
  <c r="I719" i="3"/>
  <c r="I767" i="3"/>
  <c r="I815" i="3"/>
  <c r="I863" i="3"/>
  <c r="I911" i="3"/>
  <c r="I959" i="3"/>
  <c r="I991" i="3"/>
  <c r="I305" i="3"/>
  <c r="I257" i="3"/>
  <c r="I209" i="3"/>
  <c r="I161" i="3"/>
  <c r="I113" i="3"/>
  <c r="I81" i="3"/>
  <c r="I33" i="3"/>
  <c r="I11" i="3"/>
  <c r="I7" i="3"/>
  <c r="I346" i="3"/>
  <c r="I324" i="3"/>
  <c r="I308" i="3"/>
  <c r="I292" i="3"/>
  <c r="I276" i="3"/>
  <c r="I260" i="3"/>
  <c r="I244" i="3"/>
  <c r="I228" i="3"/>
  <c r="I212" i="3"/>
  <c r="I196" i="3"/>
  <c r="I180" i="3"/>
  <c r="I164" i="3"/>
  <c r="I148" i="3"/>
  <c r="I132" i="3"/>
  <c r="I116" i="3"/>
  <c r="I100" i="3"/>
  <c r="I84" i="3"/>
  <c r="I68" i="3"/>
  <c r="I52" i="3"/>
  <c r="I36" i="3"/>
  <c r="I20" i="3"/>
  <c r="I335" i="3"/>
  <c r="I319" i="3"/>
  <c r="I303" i="3"/>
  <c r="I287" i="3"/>
  <c r="I271" i="3"/>
  <c r="I255" i="3"/>
  <c r="I239" i="3"/>
  <c r="I223" i="3"/>
  <c r="I207" i="3"/>
  <c r="I191" i="3"/>
  <c r="I175" i="3"/>
  <c r="I159" i="3"/>
  <c r="I143" i="3"/>
  <c r="I127" i="3"/>
  <c r="I111" i="3"/>
  <c r="I95" i="3"/>
  <c r="I79" i="3"/>
  <c r="I63" i="3"/>
  <c r="I47" i="3"/>
  <c r="I31" i="3"/>
  <c r="I330" i="3"/>
  <c r="I314" i="3"/>
  <c r="I298" i="3"/>
  <c r="I282" i="3"/>
  <c r="I266" i="3"/>
  <c r="I250" i="3"/>
  <c r="I234" i="3"/>
  <c r="I218" i="3"/>
  <c r="I202" i="3"/>
  <c r="I186" i="3"/>
  <c r="I170" i="3"/>
  <c r="I154" i="3"/>
  <c r="I138" i="3"/>
  <c r="I122" i="3"/>
  <c r="I106" i="3"/>
  <c r="I90" i="3"/>
  <c r="I74" i="3"/>
  <c r="I58" i="3"/>
  <c r="I42" i="3"/>
  <c r="I26" i="3"/>
  <c r="I362" i="3"/>
  <c r="I378" i="3"/>
  <c r="I394" i="3"/>
  <c r="I410" i="3"/>
  <c r="I426" i="3"/>
  <c r="I442" i="3"/>
  <c r="I458" i="3"/>
  <c r="I474" i="3"/>
  <c r="I490" i="3"/>
  <c r="I506" i="3"/>
  <c r="I522" i="3"/>
  <c r="I538" i="3"/>
  <c r="I554" i="3"/>
  <c r="I570" i="3"/>
  <c r="I586" i="3"/>
  <c r="I602" i="3"/>
  <c r="I618" i="3"/>
  <c r="I634" i="3"/>
  <c r="I650" i="3"/>
  <c r="I666" i="3"/>
  <c r="I343" i="3"/>
  <c r="I359" i="3"/>
  <c r="I375" i="3"/>
  <c r="I391" i="3"/>
  <c r="I407" i="3"/>
  <c r="I423" i="3"/>
  <c r="I439" i="3"/>
  <c r="I455" i="3"/>
  <c r="I471" i="3"/>
  <c r="I487" i="3"/>
  <c r="I503" i="3"/>
  <c r="I519" i="3"/>
  <c r="I535" i="3"/>
  <c r="I551" i="3"/>
  <c r="I567" i="3"/>
  <c r="I583" i="3"/>
  <c r="I599" i="3"/>
  <c r="I615" i="3"/>
  <c r="I631" i="3"/>
  <c r="I647" i="3"/>
  <c r="I663" i="3"/>
  <c r="I340" i="3"/>
  <c r="I356" i="3"/>
  <c r="I372" i="3"/>
  <c r="I388" i="3"/>
  <c r="I404" i="3"/>
  <c r="I420" i="3"/>
  <c r="I436" i="3"/>
  <c r="I452" i="3"/>
  <c r="I468" i="3"/>
  <c r="I484" i="3"/>
  <c r="I500" i="3"/>
  <c r="I516" i="3"/>
  <c r="I532" i="3"/>
  <c r="I548" i="3"/>
  <c r="I564" i="3"/>
  <c r="I580" i="3"/>
  <c r="I596" i="3"/>
  <c r="I612" i="3"/>
  <c r="I628" i="3"/>
  <c r="I644" i="3"/>
  <c r="I660" i="3"/>
  <c r="I684" i="3"/>
  <c r="I353" i="3"/>
  <c r="I369" i="3"/>
  <c r="I385" i="3"/>
  <c r="I401" i="3"/>
  <c r="I417" i="3"/>
  <c r="I433" i="3"/>
  <c r="I449" i="3"/>
  <c r="I465" i="3"/>
  <c r="I481" i="3"/>
  <c r="I497" i="3"/>
  <c r="I513" i="3"/>
  <c r="I529" i="3"/>
  <c r="I545" i="3"/>
  <c r="I561" i="3"/>
  <c r="I577" i="3"/>
  <c r="I593" i="3"/>
  <c r="I609" i="3"/>
  <c r="I625" i="3"/>
  <c r="I641" i="3"/>
  <c r="I657" i="3"/>
  <c r="I676" i="3"/>
  <c r="I700" i="3"/>
  <c r="I716" i="3"/>
  <c r="I732" i="3"/>
  <c r="I748" i="3"/>
  <c r="I764" i="3"/>
  <c r="I780" i="3"/>
  <c r="I796" i="3"/>
  <c r="I812" i="3"/>
  <c r="I828" i="3"/>
  <c r="I844" i="3"/>
  <c r="I860" i="3"/>
  <c r="I876" i="3"/>
  <c r="I892" i="3"/>
  <c r="I908" i="3"/>
  <c r="I924" i="3"/>
  <c r="I940" i="3"/>
  <c r="I956" i="3"/>
  <c r="I972" i="3"/>
  <c r="I988" i="3"/>
  <c r="I1004" i="3"/>
  <c r="I685" i="3"/>
  <c r="I701" i="3"/>
  <c r="I717" i="3"/>
  <c r="I733" i="3"/>
  <c r="I749" i="3"/>
  <c r="I765" i="3"/>
  <c r="I781" i="3"/>
  <c r="I797" i="3"/>
  <c r="I813" i="3"/>
  <c r="I829" i="3"/>
  <c r="I845" i="3"/>
  <c r="I861" i="3"/>
  <c r="I877" i="3"/>
  <c r="I893" i="3"/>
  <c r="I909" i="3"/>
  <c r="I925" i="3"/>
  <c r="I941" i="3"/>
  <c r="I957" i="3"/>
  <c r="I973" i="3"/>
  <c r="I989" i="3"/>
  <c r="I1005" i="3"/>
  <c r="I682" i="3"/>
  <c r="I698" i="3"/>
  <c r="I714" i="3"/>
  <c r="I730" i="3"/>
  <c r="I746" i="3"/>
  <c r="I762" i="3"/>
  <c r="I778" i="3"/>
  <c r="I794" i="3"/>
  <c r="I810" i="3"/>
  <c r="I826" i="3"/>
  <c r="I842" i="3"/>
  <c r="I858" i="3"/>
  <c r="I874" i="3"/>
  <c r="I890" i="3"/>
  <c r="I906" i="3"/>
  <c r="I922" i="3"/>
  <c r="I938" i="3"/>
  <c r="I954" i="3"/>
  <c r="I970" i="3"/>
  <c r="I986" i="3"/>
  <c r="I1002" i="3"/>
  <c r="I691" i="3"/>
  <c r="I707" i="3"/>
  <c r="I723" i="3"/>
  <c r="I739" i="3"/>
  <c r="I755" i="3"/>
  <c r="I771" i="3"/>
  <c r="I787" i="3"/>
  <c r="I803" i="3"/>
  <c r="I819" i="3"/>
  <c r="I835" i="3"/>
  <c r="I851" i="3"/>
  <c r="I867" i="3"/>
  <c r="I883" i="3"/>
  <c r="I899" i="3"/>
  <c r="I915" i="3"/>
  <c r="I931" i="3"/>
  <c r="I947" i="3"/>
  <c r="I963" i="3"/>
  <c r="I979" i="3"/>
  <c r="I995" i="3"/>
  <c r="I333" i="3"/>
  <c r="I317" i="3"/>
  <c r="I301" i="3"/>
  <c r="I285" i="3"/>
  <c r="I269" i="3"/>
  <c r="I253" i="3"/>
  <c r="I237" i="3"/>
  <c r="I221" i="3"/>
  <c r="I205" i="3"/>
  <c r="I189" i="3"/>
  <c r="I173" i="3"/>
  <c r="I157" i="3"/>
  <c r="I141" i="3"/>
  <c r="I125" i="3"/>
  <c r="I109" i="3"/>
  <c r="I93" i="3"/>
  <c r="I77" i="3"/>
  <c r="I61" i="3"/>
  <c r="I45" i="3"/>
  <c r="I29" i="3"/>
  <c r="I777" i="3"/>
  <c r="I825" i="3"/>
  <c r="I873" i="3"/>
  <c r="I921" i="3"/>
  <c r="I969" i="3"/>
  <c r="I678" i="3"/>
  <c r="I726" i="3"/>
  <c r="I774" i="3"/>
  <c r="I822" i="3"/>
  <c r="I870" i="3"/>
  <c r="I918" i="3"/>
  <c r="I966" i="3"/>
  <c r="I687" i="3"/>
  <c r="I735" i="3"/>
  <c r="I783" i="3"/>
  <c r="I831" i="3"/>
  <c r="I879" i="3"/>
  <c r="I927" i="3"/>
  <c r="I975" i="3"/>
  <c r="I321" i="3"/>
  <c r="I273" i="3"/>
  <c r="I225" i="3"/>
  <c r="I177" i="3"/>
  <c r="I49" i="3"/>
  <c r="I336" i="3"/>
  <c r="I320" i="3"/>
  <c r="I304" i="3"/>
  <c r="I288" i="3"/>
  <c r="I272" i="3"/>
  <c r="I256" i="3"/>
  <c r="I240" i="3"/>
  <c r="I224" i="3"/>
  <c r="I208" i="3"/>
  <c r="I192" i="3"/>
  <c r="I176" i="3"/>
  <c r="I160" i="3"/>
  <c r="I144" i="3"/>
  <c r="I128" i="3"/>
  <c r="I112" i="3"/>
  <c r="I96" i="3"/>
  <c r="I80" i="3"/>
  <c r="I64" i="3"/>
  <c r="I48" i="3"/>
  <c r="I32" i="3"/>
  <c r="I16" i="3"/>
  <c r="I331" i="3"/>
  <c r="I315" i="3"/>
  <c r="I299" i="3"/>
  <c r="I283" i="3"/>
  <c r="I267" i="3"/>
  <c r="I251" i="3"/>
  <c r="I235" i="3"/>
  <c r="I219" i="3"/>
  <c r="I203" i="3"/>
  <c r="I187" i="3"/>
  <c r="I171" i="3"/>
  <c r="I155" i="3"/>
  <c r="I139" i="3"/>
  <c r="I123" i="3"/>
  <c r="I107" i="3"/>
  <c r="I91" i="3"/>
  <c r="I75" i="3"/>
  <c r="I59" i="3"/>
  <c r="I43" i="3"/>
  <c r="I27" i="3"/>
  <c r="I354" i="3"/>
  <c r="I326" i="3"/>
  <c r="I310" i="3"/>
  <c r="I294" i="3"/>
  <c r="I278" i="3"/>
  <c r="I262" i="3"/>
  <c r="I246" i="3"/>
  <c r="I230" i="3"/>
  <c r="I214" i="3"/>
  <c r="I198" i="3"/>
  <c r="I182" i="3"/>
  <c r="I166" i="3"/>
  <c r="I150" i="3"/>
  <c r="I134" i="3"/>
  <c r="I118" i="3"/>
  <c r="I102" i="3"/>
  <c r="I86" i="3"/>
  <c r="I70" i="3"/>
  <c r="I54" i="3"/>
  <c r="I38" i="3"/>
  <c r="I22" i="3"/>
  <c r="I366" i="3"/>
  <c r="I382" i="3"/>
  <c r="I398" i="3"/>
  <c r="I414" i="3"/>
  <c r="I430" i="3"/>
  <c r="I446" i="3"/>
  <c r="I462" i="3"/>
  <c r="I478" i="3"/>
  <c r="I494" i="3"/>
  <c r="I510" i="3"/>
  <c r="I526" i="3"/>
  <c r="I542" i="3"/>
  <c r="I558" i="3"/>
  <c r="I574" i="3"/>
  <c r="I590" i="3"/>
  <c r="I606" i="3"/>
  <c r="I622" i="3"/>
  <c r="I638" i="3"/>
  <c r="I654" i="3"/>
  <c r="I671" i="3"/>
  <c r="I347" i="3"/>
  <c r="I363" i="3"/>
  <c r="I379" i="3"/>
  <c r="I395" i="3"/>
  <c r="I411" i="3"/>
  <c r="I427" i="3"/>
  <c r="I443" i="3"/>
  <c r="I459" i="3"/>
  <c r="I475" i="3"/>
  <c r="I491" i="3"/>
  <c r="I507" i="3"/>
  <c r="I523" i="3"/>
  <c r="I539" i="3"/>
  <c r="I555" i="3"/>
  <c r="I571" i="3"/>
  <c r="I587" i="3"/>
  <c r="I603" i="3"/>
  <c r="I619" i="3"/>
  <c r="I635" i="3"/>
  <c r="I651" i="3"/>
  <c r="I667" i="3"/>
  <c r="I344" i="3"/>
  <c r="I360" i="3"/>
  <c r="I376" i="3"/>
  <c r="I392" i="3"/>
  <c r="I408" i="3"/>
  <c r="I424" i="3"/>
  <c r="I440" i="3"/>
  <c r="I456" i="3"/>
  <c r="I472" i="3"/>
  <c r="I488" i="3"/>
  <c r="I504" i="3"/>
  <c r="I520" i="3"/>
  <c r="I536" i="3"/>
  <c r="I552" i="3"/>
  <c r="I568" i="3"/>
  <c r="I584" i="3"/>
  <c r="I600" i="3"/>
  <c r="I616" i="3"/>
  <c r="I632" i="3"/>
  <c r="I648" i="3"/>
  <c r="I664" i="3"/>
  <c r="I341" i="3"/>
  <c r="I357" i="3"/>
  <c r="I373" i="3"/>
  <c r="I389" i="3"/>
  <c r="I405" i="3"/>
  <c r="I421" i="3"/>
  <c r="I437" i="3"/>
  <c r="I453" i="3"/>
  <c r="I469" i="3"/>
  <c r="I485" i="3"/>
  <c r="I501" i="3"/>
  <c r="I517" i="3"/>
  <c r="I533" i="3"/>
  <c r="I549" i="3"/>
  <c r="I565" i="3"/>
  <c r="I581" i="3"/>
  <c r="I597" i="3"/>
  <c r="I613" i="3"/>
  <c r="I629" i="3"/>
  <c r="I645" i="3"/>
  <c r="I661" i="3"/>
  <c r="I688" i="3"/>
  <c r="I704" i="3"/>
  <c r="I720" i="3"/>
  <c r="I736" i="3"/>
  <c r="I752" i="3"/>
  <c r="I768" i="3"/>
  <c r="I784" i="3"/>
  <c r="I800" i="3"/>
  <c r="I816" i="3"/>
  <c r="I832" i="3"/>
  <c r="I848" i="3"/>
  <c r="I864" i="3"/>
  <c r="I880" i="3"/>
  <c r="I896" i="3"/>
  <c r="I912" i="3"/>
  <c r="I928" i="3"/>
  <c r="I944" i="3"/>
  <c r="I960" i="3"/>
  <c r="I976" i="3"/>
  <c r="I992" i="3"/>
  <c r="I673" i="3"/>
  <c r="I689" i="3"/>
  <c r="I705" i="3"/>
  <c r="I721" i="3"/>
  <c r="I737" i="3"/>
  <c r="I753" i="3"/>
  <c r="I769" i="3"/>
  <c r="I785" i="3"/>
  <c r="I801" i="3"/>
  <c r="I817" i="3"/>
  <c r="I833" i="3"/>
  <c r="I849" i="3"/>
  <c r="I865" i="3"/>
  <c r="I881" i="3"/>
  <c r="I897" i="3"/>
  <c r="I913" i="3"/>
  <c r="I929" i="3"/>
  <c r="I945" i="3"/>
  <c r="I961" i="3"/>
  <c r="I977" i="3"/>
  <c r="I993" i="3"/>
  <c r="I670" i="3"/>
  <c r="I686" i="3"/>
  <c r="I702" i="3"/>
  <c r="I718" i="3"/>
  <c r="I734" i="3"/>
  <c r="I750" i="3"/>
  <c r="I766" i="3"/>
  <c r="I782" i="3"/>
  <c r="I798" i="3"/>
  <c r="I814" i="3"/>
  <c r="I830" i="3"/>
  <c r="I846" i="3"/>
  <c r="I862" i="3"/>
  <c r="I878" i="3"/>
  <c r="I894" i="3"/>
  <c r="I910" i="3"/>
  <c r="I926" i="3"/>
  <c r="I942" i="3"/>
  <c r="I958" i="3"/>
  <c r="I974" i="3"/>
  <c r="I990" i="3"/>
  <c r="I1006" i="3"/>
  <c r="I695" i="3"/>
  <c r="I711" i="3"/>
  <c r="I727" i="3"/>
  <c r="I743" i="3"/>
  <c r="I759" i="3"/>
  <c r="I775" i="3"/>
  <c r="I791" i="3"/>
  <c r="I807" i="3"/>
  <c r="I823" i="3"/>
  <c r="I839" i="3"/>
  <c r="I855" i="3"/>
  <c r="I871" i="3"/>
  <c r="I887" i="3"/>
  <c r="I903" i="3"/>
  <c r="I919" i="3"/>
  <c r="I935" i="3"/>
  <c r="I951" i="3"/>
  <c r="I967" i="3"/>
  <c r="I983" i="3"/>
  <c r="I999" i="3"/>
  <c r="I329" i="3"/>
  <c r="I313" i="3"/>
  <c r="I297" i="3"/>
  <c r="I281" i="3"/>
  <c r="I265" i="3"/>
  <c r="I249" i="3"/>
  <c r="I233" i="3"/>
  <c r="I217" i="3"/>
  <c r="I201" i="3"/>
  <c r="I185" i="3"/>
  <c r="I169" i="3"/>
  <c r="I153" i="3"/>
  <c r="I137" i="3"/>
  <c r="I121" i="3"/>
  <c r="I105" i="3"/>
  <c r="I89" i="3"/>
  <c r="I73" i="3"/>
  <c r="I57" i="3"/>
  <c r="I41" i="3"/>
  <c r="I25" i="3"/>
  <c r="I793" i="3"/>
  <c r="I841" i="3"/>
  <c r="I905" i="3"/>
  <c r="I953" i="3"/>
  <c r="I1001" i="3"/>
  <c r="I710" i="3"/>
  <c r="I758" i="3"/>
  <c r="I806" i="3"/>
  <c r="I838" i="3"/>
  <c r="I886" i="3"/>
  <c r="I950" i="3"/>
  <c r="I998" i="3"/>
  <c r="I703" i="3"/>
  <c r="I751" i="3"/>
  <c r="I799" i="3"/>
  <c r="I847" i="3"/>
  <c r="I895" i="3"/>
  <c r="I943" i="3"/>
  <c r="I337" i="3"/>
  <c r="I289" i="3"/>
  <c r="I241" i="3"/>
  <c r="I193" i="3"/>
  <c r="I145" i="3"/>
  <c r="I129" i="3"/>
  <c r="I97" i="3"/>
  <c r="I65" i="3"/>
  <c r="I10" i="3"/>
  <c r="I9" i="3"/>
  <c r="I332" i="3"/>
  <c r="I316" i="3"/>
  <c r="I300" i="3"/>
  <c r="I284" i="3"/>
  <c r="I268" i="3"/>
  <c r="I252" i="3"/>
  <c r="I236" i="3"/>
  <c r="I220" i="3"/>
  <c r="I204" i="3"/>
  <c r="I188" i="3"/>
  <c r="I172" i="3"/>
  <c r="I156" i="3"/>
  <c r="I140" i="3"/>
  <c r="I124" i="3"/>
  <c r="I108" i="3"/>
  <c r="I92" i="3"/>
  <c r="I76" i="3"/>
  <c r="I60" i="3"/>
  <c r="I44" i="3"/>
  <c r="I28" i="3"/>
  <c r="I358" i="3"/>
  <c r="I327" i="3"/>
  <c r="I311" i="3"/>
  <c r="I295" i="3"/>
  <c r="I279" i="3"/>
  <c r="I263" i="3"/>
  <c r="I247" i="3"/>
  <c r="I231" i="3"/>
  <c r="I215" i="3"/>
  <c r="I199" i="3"/>
  <c r="I183" i="3"/>
  <c r="I167" i="3"/>
  <c r="I151" i="3"/>
  <c r="I135" i="3"/>
  <c r="I119" i="3"/>
  <c r="I103" i="3"/>
  <c r="I87" i="3"/>
  <c r="I71" i="3"/>
  <c r="I55" i="3"/>
  <c r="I39" i="3"/>
  <c r="I23" i="3"/>
  <c r="I338" i="3"/>
  <c r="I322" i="3"/>
  <c r="I306" i="3"/>
  <c r="I290" i="3"/>
  <c r="I274" i="3"/>
  <c r="I258" i="3"/>
  <c r="I242" i="3"/>
  <c r="I226" i="3"/>
  <c r="I210" i="3"/>
  <c r="I194" i="3"/>
  <c r="I178" i="3"/>
  <c r="I162" i="3"/>
  <c r="I146" i="3"/>
  <c r="I130" i="3"/>
  <c r="I114" i="3"/>
  <c r="I98" i="3"/>
  <c r="I82" i="3"/>
  <c r="I66" i="3"/>
  <c r="I50" i="3"/>
  <c r="I34" i="3"/>
  <c r="I18" i="3"/>
  <c r="I370" i="3"/>
  <c r="I386" i="3"/>
  <c r="I402" i="3"/>
  <c r="I418" i="3"/>
  <c r="I434" i="3"/>
  <c r="I450" i="3"/>
  <c r="I466" i="3"/>
  <c r="I482" i="3"/>
  <c r="I498" i="3"/>
  <c r="I514" i="3"/>
  <c r="I530" i="3"/>
  <c r="I546" i="3"/>
  <c r="I562" i="3"/>
  <c r="I578" i="3"/>
  <c r="I594" i="3"/>
  <c r="I610" i="3"/>
  <c r="I626" i="3"/>
  <c r="I642" i="3"/>
  <c r="I658" i="3"/>
  <c r="I679" i="3"/>
  <c r="I351" i="3"/>
  <c r="I367" i="3"/>
  <c r="I383" i="3"/>
  <c r="I399" i="3"/>
  <c r="I415" i="3"/>
  <c r="I431" i="3"/>
  <c r="I447" i="3"/>
  <c r="I463" i="3"/>
  <c r="I479" i="3"/>
  <c r="I495" i="3"/>
  <c r="I511" i="3"/>
  <c r="I527" i="3"/>
  <c r="I543" i="3"/>
  <c r="I559" i="3"/>
  <c r="I575" i="3"/>
  <c r="I591" i="3"/>
  <c r="I607" i="3"/>
  <c r="I623" i="3"/>
  <c r="I639" i="3"/>
  <c r="I655" i="3"/>
  <c r="I672" i="3"/>
  <c r="I348" i="3"/>
  <c r="I364" i="3"/>
  <c r="I380" i="3"/>
  <c r="I396" i="3"/>
  <c r="I412" i="3"/>
  <c r="I428" i="3"/>
  <c r="I444" i="3"/>
  <c r="I460" i="3"/>
  <c r="I476" i="3"/>
  <c r="I492" i="3"/>
  <c r="I508" i="3"/>
  <c r="I524" i="3"/>
  <c r="I540" i="3"/>
  <c r="I556" i="3"/>
  <c r="I572" i="3"/>
  <c r="I588" i="3"/>
  <c r="I604" i="3"/>
  <c r="I620" i="3"/>
  <c r="I636" i="3"/>
  <c r="I652" i="3"/>
  <c r="I668" i="3"/>
  <c r="I345" i="3"/>
  <c r="I361" i="3"/>
  <c r="I377" i="3"/>
  <c r="I393" i="3"/>
  <c r="I409" i="3"/>
  <c r="I425" i="3"/>
  <c r="I441" i="3"/>
  <c r="I457" i="3"/>
  <c r="I473" i="3"/>
  <c r="I489" i="3"/>
  <c r="I505" i="3"/>
  <c r="I521" i="3"/>
  <c r="I537" i="3"/>
  <c r="I553" i="3"/>
  <c r="I569" i="3"/>
  <c r="I585" i="3"/>
  <c r="I601" i="3"/>
  <c r="I617" i="3"/>
  <c r="I633" i="3"/>
  <c r="I649" i="3"/>
  <c r="I665" i="3"/>
  <c r="I692" i="3"/>
  <c r="I708" i="3"/>
  <c r="I724" i="3"/>
  <c r="I740" i="3"/>
  <c r="I756" i="3"/>
  <c r="I772" i="3"/>
  <c r="I788" i="3"/>
  <c r="I804" i="3"/>
  <c r="I820" i="3"/>
  <c r="I836" i="3"/>
  <c r="I852" i="3"/>
  <c r="I868" i="3"/>
  <c r="I884" i="3"/>
  <c r="I900" i="3"/>
  <c r="I916" i="3"/>
  <c r="I932" i="3"/>
  <c r="I948" i="3"/>
  <c r="I964" i="3"/>
  <c r="I980" i="3"/>
  <c r="I996" i="3"/>
  <c r="I677" i="3"/>
  <c r="I693" i="3"/>
  <c r="I709" i="3"/>
  <c r="I725" i="3"/>
  <c r="I741" i="3"/>
  <c r="I757" i="3"/>
  <c r="I773" i="3"/>
  <c r="I789" i="3"/>
  <c r="I805" i="3"/>
  <c r="I821" i="3"/>
  <c r="I837" i="3"/>
  <c r="I853" i="3"/>
  <c r="I869" i="3"/>
  <c r="I885" i="3"/>
  <c r="I901" i="3"/>
  <c r="I917" i="3"/>
  <c r="I933" i="3"/>
  <c r="I949" i="3"/>
  <c r="I965" i="3"/>
  <c r="I981" i="3"/>
  <c r="I997" i="3"/>
  <c r="I674" i="3"/>
  <c r="I690" i="3"/>
  <c r="I706" i="3"/>
  <c r="I722" i="3"/>
  <c r="I738" i="3"/>
  <c r="I754" i="3"/>
  <c r="I770" i="3"/>
  <c r="I786" i="3"/>
  <c r="I802" i="3"/>
  <c r="I818" i="3"/>
  <c r="I834" i="3"/>
  <c r="I850" i="3"/>
  <c r="I866" i="3"/>
  <c r="I882" i="3"/>
  <c r="I898" i="3"/>
  <c r="I914" i="3"/>
  <c r="I930" i="3"/>
  <c r="I946" i="3"/>
  <c r="I962" i="3"/>
  <c r="I978" i="3"/>
  <c r="I994" i="3"/>
  <c r="I683" i="3"/>
  <c r="I699" i="3"/>
  <c r="I715" i="3"/>
  <c r="I731" i="3"/>
  <c r="I747" i="3"/>
  <c r="I763" i="3"/>
  <c r="I779" i="3"/>
  <c r="I795" i="3"/>
  <c r="I811" i="3"/>
  <c r="I827" i="3"/>
  <c r="I843" i="3"/>
  <c r="I859" i="3"/>
  <c r="I875" i="3"/>
  <c r="I891" i="3"/>
  <c r="I907" i="3"/>
  <c r="I923" i="3"/>
  <c r="I939" i="3"/>
  <c r="I955" i="3"/>
  <c r="I971" i="3"/>
  <c r="I987" i="3"/>
  <c r="I1003" i="3"/>
  <c r="I325" i="3"/>
  <c r="I309" i="3"/>
  <c r="I293" i="3"/>
  <c r="I277" i="3"/>
  <c r="I261" i="3"/>
  <c r="I245" i="3"/>
  <c r="I229" i="3"/>
  <c r="I213" i="3"/>
  <c r="I197" i="3"/>
  <c r="I181" i="3"/>
  <c r="I165" i="3"/>
  <c r="I149" i="3"/>
  <c r="I133" i="3"/>
  <c r="I117" i="3"/>
  <c r="I101" i="3"/>
  <c r="I85" i="3"/>
  <c r="I69" i="3"/>
  <c r="I53" i="3"/>
  <c r="I37" i="3"/>
  <c r="I21" i="3"/>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7" i="4"/>
  <c r="C996" i="3"/>
  <c r="C997" i="3"/>
  <c r="C998" i="3"/>
  <c r="C999" i="3"/>
  <c r="C1000" i="3"/>
  <c r="C1001" i="3"/>
  <c r="C1002" i="3"/>
  <c r="C1003" i="3"/>
  <c r="C1004" i="3"/>
  <c r="C1005" i="3"/>
  <c r="C995" i="3"/>
  <c r="C10" i="3"/>
  <c r="C11" i="3"/>
  <c r="C12"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1006" i="3"/>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444" i="10"/>
  <c r="C445" i="10"/>
  <c r="C446" i="10"/>
  <c r="C447" i="10"/>
  <c r="C448" i="10"/>
  <c r="C449" i="10"/>
  <c r="C450" i="10"/>
  <c r="C451" i="10"/>
  <c r="C452" i="10"/>
  <c r="C453" i="10"/>
  <c r="C454" i="10"/>
  <c r="C455" i="10"/>
  <c r="C456" i="10"/>
  <c r="C457" i="10"/>
  <c r="C458" i="10"/>
  <c r="C459" i="10"/>
  <c r="C460" i="10"/>
  <c r="C461" i="10"/>
  <c r="C462" i="10"/>
  <c r="C463" i="10"/>
  <c r="C464" i="10"/>
  <c r="C465" i="10"/>
  <c r="C466" i="10"/>
  <c r="C467" i="10"/>
  <c r="C468" i="10"/>
  <c r="C469" i="10"/>
  <c r="C470" i="10"/>
  <c r="C471" i="10"/>
  <c r="C472" i="10"/>
  <c r="C473" i="10"/>
  <c r="C474" i="10"/>
  <c r="C475" i="10"/>
  <c r="C476" i="10"/>
  <c r="C477" i="10"/>
  <c r="C478" i="10"/>
  <c r="C479" i="10"/>
  <c r="C480" i="10"/>
  <c r="C481" i="10"/>
  <c r="C482" i="10"/>
  <c r="C483" i="10"/>
  <c r="C484" i="10"/>
  <c r="C485" i="10"/>
  <c r="C486" i="10"/>
  <c r="C487" i="10"/>
  <c r="C488" i="10"/>
  <c r="C489" i="10"/>
  <c r="C490" i="10"/>
  <c r="C491" i="10"/>
  <c r="C492" i="10"/>
  <c r="C493" i="10"/>
  <c r="C494" i="10"/>
  <c r="C495" i="10"/>
  <c r="C496" i="10"/>
  <c r="C497" i="10"/>
  <c r="C498" i="10"/>
  <c r="C499" i="10"/>
  <c r="C500" i="10"/>
  <c r="C501" i="10"/>
  <c r="C502" i="10"/>
  <c r="C503" i="10"/>
  <c r="C504" i="10"/>
  <c r="C505" i="10"/>
  <c r="C506" i="10"/>
  <c r="C507" i="10"/>
  <c r="C508" i="10"/>
  <c r="C509" i="10"/>
  <c r="C510" i="10"/>
  <c r="C511" i="10"/>
  <c r="C512" i="10"/>
  <c r="C513" i="10"/>
  <c r="C514" i="10"/>
  <c r="C515" i="10"/>
  <c r="C516" i="10"/>
  <c r="C517" i="10"/>
  <c r="C518" i="10"/>
  <c r="C519" i="10"/>
  <c r="C520" i="10"/>
  <c r="C521" i="10"/>
  <c r="C522" i="10"/>
  <c r="C523" i="10"/>
  <c r="C524" i="10"/>
  <c r="C525" i="10"/>
  <c r="C526" i="10"/>
  <c r="C527" i="10"/>
  <c r="C528" i="10"/>
  <c r="C529" i="10"/>
  <c r="C530" i="10"/>
  <c r="C531" i="10"/>
  <c r="C532" i="10"/>
  <c r="C533" i="10"/>
  <c r="C534" i="10"/>
  <c r="C535" i="10"/>
  <c r="C536" i="10"/>
  <c r="C537" i="10"/>
  <c r="C538" i="10"/>
  <c r="C539" i="10"/>
  <c r="C540" i="10"/>
  <c r="C541" i="10"/>
  <c r="C542" i="10"/>
  <c r="C543" i="10"/>
  <c r="C544" i="10"/>
  <c r="C545" i="10"/>
  <c r="C546" i="10"/>
  <c r="C547" i="10"/>
  <c r="C548" i="10"/>
  <c r="C549" i="10"/>
  <c r="C550" i="10"/>
  <c r="C551" i="10"/>
  <c r="C552" i="10"/>
  <c r="C553" i="10"/>
  <c r="C554" i="10"/>
  <c r="C555" i="10"/>
  <c r="C556" i="10"/>
  <c r="C557" i="10"/>
  <c r="C558" i="10"/>
  <c r="C559" i="10"/>
  <c r="C560" i="10"/>
  <c r="C561" i="10"/>
  <c r="C562" i="10"/>
  <c r="C563" i="10"/>
  <c r="C564" i="10"/>
  <c r="C565" i="10"/>
  <c r="C566" i="10"/>
  <c r="C567" i="10"/>
  <c r="C568" i="10"/>
  <c r="C569" i="10"/>
  <c r="C570" i="10"/>
  <c r="C571" i="10"/>
  <c r="C572" i="10"/>
  <c r="C573" i="10"/>
  <c r="C574" i="10"/>
  <c r="C575" i="10"/>
  <c r="C576" i="10"/>
  <c r="C577" i="10"/>
  <c r="C578" i="10"/>
  <c r="C579" i="10"/>
  <c r="C580" i="10"/>
  <c r="C581" i="10"/>
  <c r="C582" i="10"/>
  <c r="C583" i="10"/>
  <c r="C584" i="10"/>
  <c r="C585" i="10"/>
  <c r="C586" i="10"/>
  <c r="C587" i="10"/>
  <c r="C588" i="10"/>
  <c r="C589" i="10"/>
  <c r="C590" i="10"/>
  <c r="C591" i="10"/>
  <c r="C592" i="10"/>
  <c r="C593" i="10"/>
  <c r="C594" i="10"/>
  <c r="C595" i="10"/>
  <c r="C596" i="10"/>
  <c r="C597" i="10"/>
  <c r="C598" i="10"/>
  <c r="C599" i="10"/>
  <c r="C600" i="10"/>
  <c r="C601" i="10"/>
  <c r="C602" i="10"/>
  <c r="C603" i="10"/>
  <c r="C604" i="10"/>
  <c r="C605" i="10"/>
  <c r="C606" i="10"/>
  <c r="C607" i="10"/>
  <c r="C608" i="10"/>
  <c r="C609" i="10"/>
  <c r="C610" i="10"/>
  <c r="C611" i="10"/>
  <c r="C612" i="10"/>
  <c r="C613" i="10"/>
  <c r="C614" i="10"/>
  <c r="C615" i="10"/>
  <c r="C616" i="10"/>
  <c r="C617" i="10"/>
  <c r="C618" i="10"/>
  <c r="C619" i="10"/>
  <c r="C620" i="10"/>
  <c r="C621" i="10"/>
  <c r="C622" i="10"/>
  <c r="C623" i="10"/>
  <c r="C624" i="10"/>
  <c r="C625" i="10"/>
  <c r="C626" i="10"/>
  <c r="C627" i="10"/>
  <c r="C628" i="10"/>
  <c r="C629" i="10"/>
  <c r="C630" i="10"/>
  <c r="C631" i="10"/>
  <c r="C632" i="10"/>
  <c r="C633" i="10"/>
  <c r="C634" i="10"/>
  <c r="C635" i="10"/>
  <c r="C636" i="10"/>
  <c r="C637" i="10"/>
  <c r="C638" i="10"/>
  <c r="C639" i="10"/>
  <c r="C640" i="10"/>
  <c r="C641" i="10"/>
  <c r="C642" i="10"/>
  <c r="C643" i="10"/>
  <c r="C644" i="10"/>
  <c r="C645" i="10"/>
  <c r="C646" i="10"/>
  <c r="C647" i="10"/>
  <c r="C648" i="10"/>
  <c r="C649" i="10"/>
  <c r="C650" i="10"/>
  <c r="C651" i="10"/>
  <c r="C652" i="10"/>
  <c r="C653" i="10"/>
  <c r="C654" i="10"/>
  <c r="C655" i="10"/>
  <c r="C656" i="10"/>
  <c r="C657" i="10"/>
  <c r="C658" i="10"/>
  <c r="C659" i="10"/>
  <c r="C660" i="10"/>
  <c r="C661" i="10"/>
  <c r="C662" i="10"/>
  <c r="C663" i="10"/>
  <c r="C664" i="10"/>
  <c r="C665" i="10"/>
  <c r="C666" i="10"/>
  <c r="C667" i="10"/>
  <c r="C668" i="10"/>
  <c r="C669" i="10"/>
  <c r="C670" i="10"/>
  <c r="C671" i="10"/>
  <c r="C672" i="10"/>
  <c r="C673" i="10"/>
  <c r="C674" i="10"/>
  <c r="C675" i="10"/>
  <c r="C676" i="10"/>
  <c r="C677" i="10"/>
  <c r="C678" i="10"/>
  <c r="C679" i="10"/>
  <c r="C680" i="10"/>
  <c r="C681" i="10"/>
  <c r="C682" i="10"/>
  <c r="C683" i="10"/>
  <c r="C684" i="10"/>
  <c r="C685" i="10"/>
  <c r="C686" i="10"/>
  <c r="C687" i="10"/>
  <c r="C688" i="10"/>
  <c r="C689" i="10"/>
  <c r="C690" i="10"/>
  <c r="C691" i="10"/>
  <c r="C692" i="10"/>
  <c r="C693" i="10"/>
  <c r="C694" i="10"/>
  <c r="C695" i="10"/>
  <c r="C696" i="10"/>
  <c r="C697" i="10"/>
  <c r="C698" i="10"/>
  <c r="C699" i="10"/>
  <c r="C700" i="10"/>
  <c r="C701" i="10"/>
  <c r="C702" i="10"/>
  <c r="C703" i="10"/>
  <c r="C704" i="10"/>
  <c r="C705" i="10"/>
  <c r="C706" i="10"/>
  <c r="C707" i="10"/>
  <c r="C708" i="10"/>
  <c r="C709" i="10"/>
  <c r="C710" i="10"/>
  <c r="C711" i="10"/>
  <c r="C712" i="10"/>
  <c r="C713" i="10"/>
  <c r="C714" i="10"/>
  <c r="C715" i="10"/>
  <c r="C716" i="10"/>
  <c r="C717" i="10"/>
  <c r="C718" i="10"/>
  <c r="C719" i="10"/>
  <c r="C720" i="10"/>
  <c r="C721" i="10"/>
  <c r="C722" i="10"/>
  <c r="C723" i="10"/>
  <c r="C724" i="10"/>
  <c r="C725" i="10"/>
  <c r="C726" i="10"/>
  <c r="C727" i="10"/>
  <c r="C728" i="10"/>
  <c r="C729" i="10"/>
  <c r="C730" i="10"/>
  <c r="C731" i="10"/>
  <c r="C732" i="10"/>
  <c r="C733" i="10"/>
  <c r="C734" i="10"/>
  <c r="C735" i="10"/>
  <c r="C736" i="10"/>
  <c r="C737" i="10"/>
  <c r="C738" i="10"/>
  <c r="C739" i="10"/>
  <c r="C740" i="10"/>
  <c r="C741" i="10"/>
  <c r="C742" i="10"/>
  <c r="C743" i="10"/>
  <c r="C744" i="10"/>
  <c r="C745" i="10"/>
  <c r="C746" i="10"/>
  <c r="C747" i="10"/>
  <c r="C748" i="10"/>
  <c r="C749" i="10"/>
  <c r="C750" i="10"/>
  <c r="C751" i="10"/>
  <c r="C752" i="10"/>
  <c r="C753" i="10"/>
  <c r="C754" i="10"/>
  <c r="C755" i="10"/>
  <c r="C756" i="10"/>
  <c r="C757" i="10"/>
  <c r="C758" i="10"/>
  <c r="C759" i="10"/>
  <c r="C760" i="10"/>
  <c r="C761" i="10"/>
  <c r="C762" i="10"/>
  <c r="C763" i="10"/>
  <c r="C764" i="10"/>
  <c r="C765" i="10"/>
  <c r="C766" i="10"/>
  <c r="C767" i="10"/>
  <c r="C768" i="10"/>
  <c r="C769" i="10"/>
  <c r="C770" i="10"/>
  <c r="C771" i="10"/>
  <c r="C772" i="10"/>
  <c r="C773" i="10"/>
  <c r="C774" i="10"/>
  <c r="C775" i="10"/>
  <c r="C776" i="10"/>
  <c r="C777" i="10"/>
  <c r="C778" i="10"/>
  <c r="C779" i="10"/>
  <c r="C780" i="10"/>
  <c r="C781" i="10"/>
  <c r="C782" i="10"/>
  <c r="C783" i="10"/>
  <c r="C784" i="10"/>
  <c r="C785" i="10"/>
  <c r="C786" i="10"/>
  <c r="C787" i="10"/>
  <c r="C788" i="10"/>
  <c r="C789" i="10"/>
  <c r="C790" i="10"/>
  <c r="C791" i="10"/>
  <c r="C792" i="10"/>
  <c r="C793" i="10"/>
  <c r="C794" i="10"/>
  <c r="C795" i="10"/>
  <c r="C796" i="10"/>
  <c r="C797" i="10"/>
  <c r="C798" i="10"/>
  <c r="C799" i="10"/>
  <c r="C800" i="10"/>
  <c r="C801" i="10"/>
  <c r="C802" i="10"/>
  <c r="C803" i="10"/>
  <c r="C804" i="10"/>
  <c r="C805" i="10"/>
  <c r="C806" i="10"/>
  <c r="C807" i="10"/>
  <c r="C808" i="10"/>
  <c r="C809" i="10"/>
  <c r="C810" i="10"/>
  <c r="C811" i="10"/>
  <c r="C812" i="10"/>
  <c r="C813" i="10"/>
  <c r="C814" i="10"/>
  <c r="C815" i="10"/>
  <c r="C816" i="10"/>
  <c r="C817" i="10"/>
  <c r="C818" i="10"/>
  <c r="C819" i="10"/>
  <c r="C820" i="10"/>
  <c r="C821" i="10"/>
  <c r="C822" i="10"/>
  <c r="C823" i="10"/>
  <c r="C824" i="10"/>
  <c r="C825" i="10"/>
  <c r="C826" i="10"/>
  <c r="C827" i="10"/>
  <c r="C828" i="10"/>
  <c r="C829" i="10"/>
  <c r="C830" i="10"/>
  <c r="C831" i="10"/>
  <c r="C832" i="10"/>
  <c r="C833" i="10"/>
  <c r="C834" i="10"/>
  <c r="C835" i="10"/>
  <c r="C836" i="10"/>
  <c r="C837" i="10"/>
  <c r="C838" i="10"/>
  <c r="C839" i="10"/>
  <c r="C840" i="10"/>
  <c r="C841" i="10"/>
  <c r="C842" i="10"/>
  <c r="C843" i="10"/>
  <c r="C844" i="10"/>
  <c r="C845" i="10"/>
  <c r="C846" i="10"/>
  <c r="C847" i="10"/>
  <c r="C848" i="10"/>
  <c r="C849" i="10"/>
  <c r="C850" i="10"/>
  <c r="C851" i="10"/>
  <c r="C852" i="10"/>
  <c r="C853" i="10"/>
  <c r="C854" i="10"/>
  <c r="C855" i="10"/>
  <c r="C856" i="10"/>
  <c r="C857" i="10"/>
  <c r="C858" i="10"/>
  <c r="C859" i="10"/>
  <c r="C860" i="10"/>
  <c r="C861" i="10"/>
  <c r="C862" i="10"/>
  <c r="C863" i="10"/>
  <c r="C864" i="10"/>
  <c r="C865" i="10"/>
  <c r="C866" i="10"/>
  <c r="C867" i="10"/>
  <c r="C868" i="10"/>
  <c r="C869" i="10"/>
  <c r="C870" i="10"/>
  <c r="C871" i="10"/>
  <c r="C872" i="10"/>
  <c r="C873" i="10"/>
  <c r="C874" i="10"/>
  <c r="C875" i="10"/>
  <c r="C876" i="10"/>
  <c r="C877" i="10"/>
  <c r="C878" i="10"/>
  <c r="C879" i="10"/>
  <c r="C880" i="10"/>
  <c r="C881" i="10"/>
  <c r="C882" i="10"/>
  <c r="C883" i="10"/>
  <c r="C884" i="10"/>
  <c r="C885" i="10"/>
  <c r="C886" i="10"/>
  <c r="C887" i="10"/>
  <c r="C888" i="10"/>
  <c r="C889" i="10"/>
  <c r="C890" i="10"/>
  <c r="C891" i="10"/>
  <c r="C892" i="10"/>
  <c r="C893" i="10"/>
  <c r="C894" i="10"/>
  <c r="C895" i="10"/>
  <c r="C896" i="10"/>
  <c r="C897" i="10"/>
  <c r="C898" i="10"/>
  <c r="C899" i="10"/>
  <c r="C900" i="10"/>
  <c r="C901" i="10"/>
  <c r="C902" i="10"/>
  <c r="C903" i="10"/>
  <c r="C904" i="10"/>
  <c r="C905" i="10"/>
  <c r="C906" i="10"/>
  <c r="C907" i="10"/>
  <c r="C908" i="10"/>
  <c r="C909" i="10"/>
  <c r="C910" i="10"/>
  <c r="C911" i="10"/>
  <c r="C912" i="10"/>
  <c r="C913" i="10"/>
  <c r="C914" i="10"/>
  <c r="C915" i="10"/>
  <c r="C916" i="10"/>
  <c r="C917" i="10"/>
  <c r="C918" i="10"/>
  <c r="C919" i="10"/>
  <c r="C920" i="10"/>
  <c r="C921" i="10"/>
  <c r="C922" i="10"/>
  <c r="C923" i="10"/>
  <c r="C924" i="10"/>
  <c r="C925" i="10"/>
  <c r="C926" i="10"/>
  <c r="C927" i="10"/>
  <c r="C928" i="10"/>
  <c r="C929" i="10"/>
  <c r="C930" i="10"/>
  <c r="C931" i="10"/>
  <c r="C932" i="10"/>
  <c r="C933" i="10"/>
  <c r="C934" i="10"/>
  <c r="C935" i="10"/>
  <c r="C936" i="10"/>
  <c r="C937" i="10"/>
  <c r="C938" i="10"/>
  <c r="C939" i="10"/>
  <c r="C940" i="10"/>
  <c r="C941" i="10"/>
  <c r="C942" i="10"/>
  <c r="C943" i="10"/>
  <c r="C944" i="10"/>
  <c r="C945" i="10"/>
  <c r="C946" i="10"/>
  <c r="C947" i="10"/>
  <c r="C948" i="10"/>
  <c r="C949" i="10"/>
  <c r="C950" i="10"/>
  <c r="C951" i="10"/>
  <c r="C952" i="10"/>
  <c r="C953" i="10"/>
  <c r="C954" i="10"/>
  <c r="C955" i="10"/>
  <c r="C956" i="10"/>
  <c r="C957" i="10"/>
  <c r="C958" i="10"/>
  <c r="C959" i="10"/>
  <c r="C960" i="10"/>
  <c r="C961" i="10"/>
  <c r="C962" i="10"/>
  <c r="C963" i="10"/>
  <c r="C964" i="10"/>
  <c r="C965" i="10"/>
  <c r="C966" i="10"/>
  <c r="C967" i="10"/>
  <c r="C968" i="10"/>
  <c r="C969" i="10"/>
  <c r="C970" i="10"/>
  <c r="C971" i="10"/>
  <c r="C972" i="10"/>
  <c r="C973" i="10"/>
  <c r="C974" i="10"/>
  <c r="C975" i="10"/>
  <c r="C976" i="10"/>
  <c r="C977" i="10"/>
  <c r="C978" i="10"/>
  <c r="C979" i="10"/>
  <c r="C980" i="10"/>
  <c r="C981" i="10"/>
  <c r="C982" i="10"/>
  <c r="C983" i="10"/>
  <c r="C984" i="10"/>
  <c r="C985" i="10"/>
  <c r="C986" i="10"/>
  <c r="C987" i="10"/>
  <c r="C988" i="10"/>
  <c r="C989" i="10"/>
  <c r="C990" i="10"/>
  <c r="C991" i="10"/>
  <c r="C992" i="10"/>
  <c r="C993" i="10"/>
  <c r="C994" i="10"/>
  <c r="C995" i="10"/>
  <c r="C996" i="10"/>
  <c r="C997" i="10"/>
  <c r="C998" i="10"/>
  <c r="C999" i="10"/>
  <c r="C1000" i="10"/>
  <c r="C1001" i="10"/>
  <c r="C1002" i="10"/>
  <c r="L46" i="49" l="1" a="1"/>
  <c r="L46" i="49" s="1"/>
  <c r="H46" i="49" a="1"/>
  <c r="H46" i="49" s="1"/>
  <c r="D44" i="49" a="1"/>
  <c r="D44" i="49" s="1"/>
  <c r="L33" i="49" a="1"/>
  <c r="L33" i="49" s="1"/>
  <c r="F24" i="49" a="1"/>
  <c r="F24" i="49" s="1"/>
  <c r="K46" i="49" a="1"/>
  <c r="K46" i="49" s="1"/>
  <c r="G46" i="49" a="1"/>
  <c r="G46" i="49" s="1"/>
  <c r="M45" i="49" a="1"/>
  <c r="M45" i="49" s="1"/>
  <c r="I45" i="49" a="1"/>
  <c r="I45" i="49" s="1"/>
  <c r="E45" i="49" a="1"/>
  <c r="E45" i="49" s="1"/>
  <c r="K44" i="49" a="1"/>
  <c r="K44" i="49" s="1"/>
  <c r="G44" i="49" a="1"/>
  <c r="G44" i="49" s="1"/>
  <c r="G41" i="49" a="1"/>
  <c r="G41" i="49" s="1"/>
  <c r="K38" i="49" a="1"/>
  <c r="K38" i="49" s="1"/>
  <c r="K36" i="49" a="1"/>
  <c r="K36" i="49" s="1"/>
  <c r="E34" i="49" a="1"/>
  <c r="E34" i="49" s="1"/>
  <c r="E32" i="49" a="1"/>
  <c r="E32" i="49" s="1"/>
  <c r="M29" i="49" a="1"/>
  <c r="M29" i="49" s="1"/>
  <c r="M26" i="49" a="1"/>
  <c r="M26" i="49" s="1"/>
  <c r="M24" i="49" a="1"/>
  <c r="M24" i="49" s="1"/>
  <c r="G22" i="49" a="1"/>
  <c r="G22" i="49" s="1"/>
  <c r="E21" i="49" a="1"/>
  <c r="E21" i="49" s="1"/>
  <c r="G20" i="49" a="1"/>
  <c r="G20" i="49" s="1"/>
  <c r="M18" i="49" a="1"/>
  <c r="M18" i="49" s="1"/>
  <c r="O18" i="49" s="1"/>
  <c r="M16" i="49" a="1"/>
  <c r="M16" i="49" s="1"/>
  <c r="O16" i="49" s="1"/>
  <c r="K14" i="49" a="1"/>
  <c r="K14" i="49" s="1"/>
  <c r="L13" i="49" a="1"/>
  <c r="L13" i="49" s="1"/>
  <c r="H44" i="49" a="1"/>
  <c r="H44" i="49" s="1"/>
  <c r="F37" i="49" a="1"/>
  <c r="F37" i="49" s="1"/>
  <c r="F26" i="49" a="1"/>
  <c r="F26" i="49" s="1"/>
  <c r="J46" i="49" a="1"/>
  <c r="J46" i="49" s="1"/>
  <c r="F46" i="49" a="1"/>
  <c r="F46" i="49" s="1"/>
  <c r="L45" i="49" a="1"/>
  <c r="L45" i="49" s="1"/>
  <c r="H45" i="49" a="1"/>
  <c r="H45" i="49" s="1"/>
  <c r="D45" i="49" a="1"/>
  <c r="D45" i="49" s="1"/>
  <c r="J44" i="49" a="1"/>
  <c r="J44" i="49" s="1"/>
  <c r="F44" i="49" a="1"/>
  <c r="F44" i="49" s="1"/>
  <c r="J41" i="49" a="1"/>
  <c r="J41" i="49" s="1"/>
  <c r="F38" i="49" a="1"/>
  <c r="F38" i="49" s="1"/>
  <c r="F36" i="49" a="1"/>
  <c r="F36" i="49" s="1"/>
  <c r="L34" i="49" a="1"/>
  <c r="L34" i="49" s="1"/>
  <c r="L32" i="49" a="1"/>
  <c r="L32" i="49" s="1"/>
  <c r="D29" i="49" a="1"/>
  <c r="D29" i="49" s="1"/>
  <c r="F25" i="49" a="1"/>
  <c r="F25" i="49" s="1"/>
  <c r="K13" i="49" a="1"/>
  <c r="K13" i="49" s="1"/>
  <c r="L12" i="49" a="1"/>
  <c r="L12" i="49" s="1"/>
  <c r="M28" i="49" a="1"/>
  <c r="M28" i="49" s="1"/>
  <c r="E22" i="49" a="1"/>
  <c r="E22" i="49" s="1"/>
  <c r="E20" i="49" a="1"/>
  <c r="E20" i="49" s="1"/>
  <c r="K12" i="49" a="1"/>
  <c r="K12" i="49" s="1"/>
  <c r="J45" i="49" a="1"/>
  <c r="J45" i="49" s="1"/>
  <c r="L44" i="49" a="1"/>
  <c r="L44" i="49" s="1"/>
  <c r="J40" i="49" a="1"/>
  <c r="J40" i="49" s="1"/>
  <c r="D28" i="49" a="1"/>
  <c r="D28" i="49" s="1"/>
  <c r="M46" i="49" a="1"/>
  <c r="M46" i="49" s="1"/>
  <c r="I46" i="49" a="1"/>
  <c r="I46" i="49" s="1"/>
  <c r="E46" i="49" a="1"/>
  <c r="E46" i="49" s="1"/>
  <c r="K45" i="49" a="1"/>
  <c r="K45" i="49" s="1"/>
  <c r="G45" i="49" a="1"/>
  <c r="G45" i="49" s="1"/>
  <c r="M44" i="49" a="1"/>
  <c r="M44" i="49" s="1"/>
  <c r="I44" i="49" a="1"/>
  <c r="I44" i="49" s="1"/>
  <c r="E44" i="49" a="1"/>
  <c r="E44" i="49" s="1"/>
  <c r="G42" i="49" a="1"/>
  <c r="G42" i="49" s="1"/>
  <c r="G40" i="49" a="1"/>
  <c r="G40" i="49" s="1"/>
  <c r="K37" i="49" a="1"/>
  <c r="K37" i="49" s="1"/>
  <c r="E33" i="49" a="1"/>
  <c r="E33" i="49" s="1"/>
  <c r="M30" i="49" a="1"/>
  <c r="M30" i="49" s="1"/>
  <c r="M25" i="49" a="1"/>
  <c r="M25" i="49" s="1"/>
  <c r="G21" i="49" a="1"/>
  <c r="G21" i="49" s="1"/>
  <c r="M17" i="49" a="1"/>
  <c r="M17" i="49" s="1"/>
  <c r="O17" i="49" s="1"/>
  <c r="D46" i="49" a="1"/>
  <c r="D46" i="49" s="1"/>
  <c r="F45" i="49" a="1"/>
  <c r="F45" i="49" s="1"/>
  <c r="J42" i="49" a="1"/>
  <c r="J42" i="49" s="1"/>
  <c r="D30" i="49" a="1"/>
  <c r="D30" i="49" s="1"/>
  <c r="L14" i="49" a="1"/>
  <c r="L14" i="49" s="1"/>
  <c r="J8" i="49" a="1"/>
  <c r="J8" i="49" s="1"/>
  <c r="H10" i="49" a="1"/>
  <c r="H10" i="49" s="1"/>
  <c r="E12" i="49" a="1"/>
  <c r="E12" i="49" s="1"/>
  <c r="O12" i="49" s="1"/>
  <c r="E13" i="49" a="1"/>
  <c r="E13" i="49" s="1"/>
  <c r="I10" i="49" a="1"/>
  <c r="I10" i="49" s="1"/>
  <c r="H9" i="49" a="1"/>
  <c r="H9" i="49" s="1"/>
  <c r="J10" i="49" a="1"/>
  <c r="J10" i="49" s="1"/>
  <c r="I9" i="49" a="1"/>
  <c r="I9" i="49" s="1"/>
  <c r="H8" i="49" a="1"/>
  <c r="H8" i="49" s="1"/>
  <c r="I8" i="49" a="1"/>
  <c r="I8" i="49" s="1"/>
  <c r="E14" i="49" a="1"/>
  <c r="E14" i="49" s="1"/>
  <c r="J9" i="49" a="1"/>
  <c r="J9" i="49" s="1"/>
  <c r="D8" i="49" a="1"/>
  <c r="D8" i="49" s="1"/>
  <c r="D9" i="49" a="1"/>
  <c r="D9" i="49" s="1"/>
  <c r="D10" i="49" a="1"/>
  <c r="D10" i="49" s="1"/>
  <c r="K10" i="27"/>
  <c r="W10" i="27" s="1"/>
  <c r="K11" i="27"/>
  <c r="W11" i="27" s="1"/>
  <c r="K12" i="27"/>
  <c r="W12" i="27" s="1"/>
  <c r="K13" i="27"/>
  <c r="W13" i="27" s="1"/>
  <c r="K14" i="27"/>
  <c r="W14" i="27" s="1"/>
  <c r="K15" i="27"/>
  <c r="W15" i="27" s="1"/>
  <c r="K16" i="27"/>
  <c r="W16" i="27" s="1"/>
  <c r="K17" i="27"/>
  <c r="W17" i="27" s="1"/>
  <c r="K18" i="27"/>
  <c r="W18" i="27" s="1"/>
  <c r="K19" i="27"/>
  <c r="W19" i="27" s="1"/>
  <c r="K20" i="27"/>
  <c r="W20" i="27" s="1"/>
  <c r="K21" i="27"/>
  <c r="W21" i="27" s="1"/>
  <c r="K22" i="27"/>
  <c r="W22" i="27" s="1"/>
  <c r="K23" i="27"/>
  <c r="W23" i="27" s="1"/>
  <c r="K24" i="27"/>
  <c r="W24" i="27" s="1"/>
  <c r="K25" i="27"/>
  <c r="W25" i="27" s="1"/>
  <c r="K26" i="27"/>
  <c r="W26" i="27" s="1"/>
  <c r="K27" i="27"/>
  <c r="W27" i="27" s="1"/>
  <c r="K28" i="27"/>
  <c r="W28" i="27" s="1"/>
  <c r="K29" i="27"/>
  <c r="W29" i="27" s="1"/>
  <c r="K30" i="27"/>
  <c r="W30" i="27" s="1"/>
  <c r="K31" i="27"/>
  <c r="W31" i="27" s="1"/>
  <c r="K32" i="27"/>
  <c r="W32" i="27" s="1"/>
  <c r="K33" i="27"/>
  <c r="W33" i="27" s="1"/>
  <c r="K34" i="27"/>
  <c r="W34" i="27" s="1"/>
  <c r="K35" i="27"/>
  <c r="W35" i="27" s="1"/>
  <c r="K36" i="27"/>
  <c r="W36" i="27" s="1"/>
  <c r="K37" i="27"/>
  <c r="W37" i="27" s="1"/>
  <c r="K38" i="27"/>
  <c r="W38" i="27" s="1"/>
  <c r="K39" i="27"/>
  <c r="W39" i="27" s="1"/>
  <c r="K40" i="27"/>
  <c r="W40" i="27" s="1"/>
  <c r="K41" i="27"/>
  <c r="W41" i="27" s="1"/>
  <c r="K42" i="27"/>
  <c r="W42" i="27" s="1"/>
  <c r="K43" i="27"/>
  <c r="W43" i="27" s="1"/>
  <c r="K44" i="27"/>
  <c r="W44" i="27" s="1"/>
  <c r="K45" i="27"/>
  <c r="W45" i="27" s="1"/>
  <c r="K46" i="27"/>
  <c r="W46" i="27" s="1"/>
  <c r="K47" i="27"/>
  <c r="W47" i="27" s="1"/>
  <c r="K48" i="27"/>
  <c r="W48" i="27" s="1"/>
  <c r="K49" i="27"/>
  <c r="W49" i="27" s="1"/>
  <c r="K50" i="27"/>
  <c r="W50" i="27" s="1"/>
  <c r="K51" i="27"/>
  <c r="W51" i="27" s="1"/>
  <c r="K52" i="27"/>
  <c r="W52" i="27" s="1"/>
  <c r="K53" i="27"/>
  <c r="W53" i="27" s="1"/>
  <c r="K54" i="27"/>
  <c r="W54" i="27" s="1"/>
  <c r="K55" i="27"/>
  <c r="W55" i="27" s="1"/>
  <c r="K56" i="27"/>
  <c r="W56" i="27" s="1"/>
  <c r="K57" i="27"/>
  <c r="W57" i="27" s="1"/>
  <c r="K58" i="27"/>
  <c r="W58" i="27" s="1"/>
  <c r="K59" i="27"/>
  <c r="W59" i="27" s="1"/>
  <c r="K60" i="27"/>
  <c r="W60" i="27" s="1"/>
  <c r="K61" i="27"/>
  <c r="W61" i="27" s="1"/>
  <c r="K62" i="27"/>
  <c r="W62" i="27" s="1"/>
  <c r="K63" i="27"/>
  <c r="W63" i="27" s="1"/>
  <c r="K64" i="27"/>
  <c r="W64" i="27" s="1"/>
  <c r="K65" i="27"/>
  <c r="W65" i="27" s="1"/>
  <c r="K66" i="27"/>
  <c r="W66" i="27" s="1"/>
  <c r="K67" i="27"/>
  <c r="W67" i="27" s="1"/>
  <c r="K68" i="27"/>
  <c r="W68" i="27" s="1"/>
  <c r="K69" i="27"/>
  <c r="W69" i="27" s="1"/>
  <c r="K70" i="27"/>
  <c r="W70" i="27" s="1"/>
  <c r="K71" i="27"/>
  <c r="W71" i="27" s="1"/>
  <c r="K72" i="27"/>
  <c r="W72" i="27" s="1"/>
  <c r="K73" i="27"/>
  <c r="W73" i="27" s="1"/>
  <c r="K74" i="27"/>
  <c r="W74" i="27" s="1"/>
  <c r="K75" i="27"/>
  <c r="W75" i="27" s="1"/>
  <c r="K76" i="27"/>
  <c r="W76" i="27" s="1"/>
  <c r="K77" i="27"/>
  <c r="W77" i="27" s="1"/>
  <c r="K78" i="27"/>
  <c r="W78" i="27" s="1"/>
  <c r="K79" i="27"/>
  <c r="W79" i="27" s="1"/>
  <c r="K80" i="27"/>
  <c r="W80" i="27" s="1"/>
  <c r="K81" i="27"/>
  <c r="W81" i="27" s="1"/>
  <c r="K82" i="27"/>
  <c r="W82" i="27" s="1"/>
  <c r="K83" i="27"/>
  <c r="W83" i="27" s="1"/>
  <c r="K84" i="27"/>
  <c r="W84" i="27" s="1"/>
  <c r="K85" i="27"/>
  <c r="W85" i="27" s="1"/>
  <c r="K86" i="27"/>
  <c r="W86" i="27" s="1"/>
  <c r="K87" i="27"/>
  <c r="W87" i="27" s="1"/>
  <c r="K88" i="27"/>
  <c r="W88" i="27" s="1"/>
  <c r="K89" i="27"/>
  <c r="W89" i="27" s="1"/>
  <c r="K90" i="27"/>
  <c r="W90" i="27" s="1"/>
  <c r="K91" i="27"/>
  <c r="W91" i="27" s="1"/>
  <c r="K92" i="27"/>
  <c r="W92" i="27" s="1"/>
  <c r="K93" i="27"/>
  <c r="W93" i="27" s="1"/>
  <c r="K94" i="27"/>
  <c r="W94" i="27" s="1"/>
  <c r="K95" i="27"/>
  <c r="W95" i="27" s="1"/>
  <c r="K96" i="27"/>
  <c r="W96" i="27" s="1"/>
  <c r="K97" i="27"/>
  <c r="W97" i="27" s="1"/>
  <c r="K98" i="27"/>
  <c r="W98" i="27" s="1"/>
  <c r="K99" i="27"/>
  <c r="W99" i="27" s="1"/>
  <c r="K100" i="27"/>
  <c r="W100" i="27" s="1"/>
  <c r="K101" i="27"/>
  <c r="W101" i="27" s="1"/>
  <c r="K102" i="27"/>
  <c r="W102" i="27" s="1"/>
  <c r="K103" i="27"/>
  <c r="W103" i="27" s="1"/>
  <c r="K104" i="27"/>
  <c r="W104" i="27" s="1"/>
  <c r="K105" i="27"/>
  <c r="W105" i="27" s="1"/>
  <c r="K106" i="27"/>
  <c r="W106" i="27" s="1"/>
  <c r="K107" i="27"/>
  <c r="W107" i="27" s="1"/>
  <c r="K108" i="27"/>
  <c r="W108" i="27" s="1"/>
  <c r="K109" i="27"/>
  <c r="W109" i="27" s="1"/>
  <c r="K110" i="27"/>
  <c r="W110" i="27" s="1"/>
  <c r="K111" i="27"/>
  <c r="W111" i="27" s="1"/>
  <c r="K112" i="27"/>
  <c r="W112" i="27" s="1"/>
  <c r="K113" i="27"/>
  <c r="W113" i="27" s="1"/>
  <c r="K114" i="27"/>
  <c r="W114" i="27" s="1"/>
  <c r="K115" i="27"/>
  <c r="W115" i="27" s="1"/>
  <c r="K116" i="27"/>
  <c r="W116" i="27" s="1"/>
  <c r="K117" i="27"/>
  <c r="W117" i="27" s="1"/>
  <c r="K118" i="27"/>
  <c r="W118" i="27" s="1"/>
  <c r="K119" i="27"/>
  <c r="W119" i="27" s="1"/>
  <c r="K120" i="27"/>
  <c r="W120" i="27" s="1"/>
  <c r="K121" i="27"/>
  <c r="W121" i="27" s="1"/>
  <c r="K122" i="27"/>
  <c r="W122" i="27" s="1"/>
  <c r="K123" i="27"/>
  <c r="W123" i="27" s="1"/>
  <c r="K124" i="27"/>
  <c r="W124" i="27" s="1"/>
  <c r="K125" i="27"/>
  <c r="W125" i="27" s="1"/>
  <c r="K126" i="27"/>
  <c r="W126" i="27" s="1"/>
  <c r="K127" i="27"/>
  <c r="W127" i="27" s="1"/>
  <c r="K128" i="27"/>
  <c r="W128" i="27" s="1"/>
  <c r="K129" i="27"/>
  <c r="W129" i="27" s="1"/>
  <c r="K130" i="27"/>
  <c r="W130" i="27" s="1"/>
  <c r="K131" i="27"/>
  <c r="W131" i="27" s="1"/>
  <c r="K132" i="27"/>
  <c r="W132" i="27" s="1"/>
  <c r="K133" i="27"/>
  <c r="W133" i="27" s="1"/>
  <c r="K134" i="27"/>
  <c r="W134" i="27" s="1"/>
  <c r="K135" i="27"/>
  <c r="W135" i="27" s="1"/>
  <c r="K136" i="27"/>
  <c r="W136" i="27" s="1"/>
  <c r="K137" i="27"/>
  <c r="W137" i="27" s="1"/>
  <c r="K138" i="27"/>
  <c r="W138" i="27" s="1"/>
  <c r="K139" i="27"/>
  <c r="W139" i="27" s="1"/>
  <c r="K140" i="27"/>
  <c r="W140" i="27" s="1"/>
  <c r="K141" i="27"/>
  <c r="W141" i="27" s="1"/>
  <c r="K142" i="27"/>
  <c r="W142" i="27" s="1"/>
  <c r="K143" i="27"/>
  <c r="W143" i="27" s="1"/>
  <c r="K144" i="27"/>
  <c r="W144" i="27" s="1"/>
  <c r="K145" i="27"/>
  <c r="W145" i="27" s="1"/>
  <c r="K146" i="27"/>
  <c r="W146" i="27" s="1"/>
  <c r="K147" i="27"/>
  <c r="W147" i="27" s="1"/>
  <c r="K148" i="27"/>
  <c r="W148" i="27" s="1"/>
  <c r="K149" i="27"/>
  <c r="W149" i="27" s="1"/>
  <c r="K150" i="27"/>
  <c r="W150" i="27" s="1"/>
  <c r="K151" i="27"/>
  <c r="W151" i="27" s="1"/>
  <c r="K152" i="27"/>
  <c r="W152" i="27" s="1"/>
  <c r="K153" i="27"/>
  <c r="W153" i="27" s="1"/>
  <c r="K154" i="27"/>
  <c r="W154" i="27" s="1"/>
  <c r="K155" i="27"/>
  <c r="W155" i="27" s="1"/>
  <c r="K156" i="27"/>
  <c r="W156" i="27" s="1"/>
  <c r="K157" i="27"/>
  <c r="W157" i="27" s="1"/>
  <c r="K158" i="27"/>
  <c r="W158" i="27" s="1"/>
  <c r="K159" i="27"/>
  <c r="W159" i="27" s="1"/>
  <c r="K160" i="27"/>
  <c r="W160" i="27" s="1"/>
  <c r="K161" i="27"/>
  <c r="W161" i="27" s="1"/>
  <c r="K162" i="27"/>
  <c r="W162" i="27" s="1"/>
  <c r="K163" i="27"/>
  <c r="W163" i="27" s="1"/>
  <c r="K164" i="27"/>
  <c r="W164" i="27" s="1"/>
  <c r="K165" i="27"/>
  <c r="W165" i="27" s="1"/>
  <c r="K166" i="27"/>
  <c r="W166" i="27" s="1"/>
  <c r="K167" i="27"/>
  <c r="W167" i="27" s="1"/>
  <c r="K168" i="27"/>
  <c r="W168" i="27" s="1"/>
  <c r="K169" i="27"/>
  <c r="W169" i="27" s="1"/>
  <c r="K170" i="27"/>
  <c r="W170" i="27" s="1"/>
  <c r="K171" i="27"/>
  <c r="W171" i="27" s="1"/>
  <c r="K172" i="27"/>
  <c r="W172" i="27" s="1"/>
  <c r="K173" i="27"/>
  <c r="W173" i="27" s="1"/>
  <c r="K174" i="27"/>
  <c r="W174" i="27" s="1"/>
  <c r="K175" i="27"/>
  <c r="W175" i="27" s="1"/>
  <c r="K176" i="27"/>
  <c r="W176" i="27" s="1"/>
  <c r="K177" i="27"/>
  <c r="W177" i="27" s="1"/>
  <c r="K178" i="27"/>
  <c r="W178" i="27" s="1"/>
  <c r="K179" i="27"/>
  <c r="W179" i="27" s="1"/>
  <c r="K180" i="27"/>
  <c r="W180" i="27" s="1"/>
  <c r="K181" i="27"/>
  <c r="W181" i="27" s="1"/>
  <c r="K182" i="27"/>
  <c r="W182" i="27" s="1"/>
  <c r="K183" i="27"/>
  <c r="W183" i="27" s="1"/>
  <c r="K184" i="27"/>
  <c r="W184" i="27" s="1"/>
  <c r="K185" i="27"/>
  <c r="W185" i="27" s="1"/>
  <c r="K186" i="27"/>
  <c r="W186" i="27" s="1"/>
  <c r="K187" i="27"/>
  <c r="W187" i="27" s="1"/>
  <c r="K188" i="27"/>
  <c r="W188" i="27" s="1"/>
  <c r="K189" i="27"/>
  <c r="W189" i="27" s="1"/>
  <c r="K190" i="27"/>
  <c r="W190" i="27" s="1"/>
  <c r="K191" i="27"/>
  <c r="W191" i="27" s="1"/>
  <c r="K192" i="27"/>
  <c r="W192" i="27" s="1"/>
  <c r="K193" i="27"/>
  <c r="W193" i="27" s="1"/>
  <c r="K194" i="27"/>
  <c r="W194" i="27" s="1"/>
  <c r="K195" i="27"/>
  <c r="W195" i="27" s="1"/>
  <c r="K196" i="27"/>
  <c r="W196" i="27" s="1"/>
  <c r="K197" i="27"/>
  <c r="W197" i="27" s="1"/>
  <c r="K198" i="27"/>
  <c r="W198" i="27" s="1"/>
  <c r="K199" i="27"/>
  <c r="W199" i="27" s="1"/>
  <c r="K200" i="27"/>
  <c r="W200" i="27" s="1"/>
  <c r="K201" i="27"/>
  <c r="W201" i="27" s="1"/>
  <c r="K202" i="27"/>
  <c r="W202" i="27" s="1"/>
  <c r="K203" i="27"/>
  <c r="W203" i="27" s="1"/>
  <c r="K204" i="27"/>
  <c r="W204" i="27" s="1"/>
  <c r="K205" i="27"/>
  <c r="W205" i="27" s="1"/>
  <c r="K206" i="27"/>
  <c r="W206" i="27" s="1"/>
  <c r="K207" i="27"/>
  <c r="W207" i="27" s="1"/>
  <c r="K208" i="27"/>
  <c r="W208" i="27" s="1"/>
  <c r="K209" i="27"/>
  <c r="W209" i="27" s="1"/>
  <c r="K210" i="27"/>
  <c r="W210" i="27" s="1"/>
  <c r="K211" i="27"/>
  <c r="W211" i="27" s="1"/>
  <c r="K212" i="27"/>
  <c r="W212" i="27" s="1"/>
  <c r="K213" i="27"/>
  <c r="W213" i="27" s="1"/>
  <c r="K214" i="27"/>
  <c r="W214" i="27" s="1"/>
  <c r="K215" i="27"/>
  <c r="W215" i="27" s="1"/>
  <c r="K216" i="27"/>
  <c r="W216" i="27" s="1"/>
  <c r="K217" i="27"/>
  <c r="W217" i="27" s="1"/>
  <c r="K218" i="27"/>
  <c r="W218" i="27" s="1"/>
  <c r="K219" i="27"/>
  <c r="W219" i="27" s="1"/>
  <c r="K220" i="27"/>
  <c r="W220" i="27" s="1"/>
  <c r="K221" i="27"/>
  <c r="W221" i="27" s="1"/>
  <c r="K222" i="27"/>
  <c r="W222" i="27" s="1"/>
  <c r="K223" i="27"/>
  <c r="W223" i="27" s="1"/>
  <c r="K224" i="27"/>
  <c r="W224" i="27" s="1"/>
  <c r="K225" i="27"/>
  <c r="W225" i="27" s="1"/>
  <c r="K226" i="27"/>
  <c r="W226" i="27" s="1"/>
  <c r="K227" i="27"/>
  <c r="W227" i="27" s="1"/>
  <c r="K228" i="27"/>
  <c r="W228" i="27" s="1"/>
  <c r="K229" i="27"/>
  <c r="W229" i="27" s="1"/>
  <c r="K230" i="27"/>
  <c r="W230" i="27" s="1"/>
  <c r="K231" i="27"/>
  <c r="W231" i="27" s="1"/>
  <c r="K232" i="27"/>
  <c r="W232" i="27" s="1"/>
  <c r="K233" i="27"/>
  <c r="W233" i="27" s="1"/>
  <c r="K234" i="27"/>
  <c r="W234" i="27" s="1"/>
  <c r="K235" i="27"/>
  <c r="W235" i="27" s="1"/>
  <c r="K236" i="27"/>
  <c r="W236" i="27" s="1"/>
  <c r="K237" i="27"/>
  <c r="W237" i="27" s="1"/>
  <c r="K238" i="27"/>
  <c r="W238" i="27" s="1"/>
  <c r="K239" i="27"/>
  <c r="W239" i="27" s="1"/>
  <c r="K240" i="27"/>
  <c r="W240" i="27" s="1"/>
  <c r="K241" i="27"/>
  <c r="W241" i="27" s="1"/>
  <c r="K242" i="27"/>
  <c r="W242" i="27" s="1"/>
  <c r="K243" i="27"/>
  <c r="W243" i="27" s="1"/>
  <c r="K244" i="27"/>
  <c r="W244" i="27" s="1"/>
  <c r="K245" i="27"/>
  <c r="W245" i="27" s="1"/>
  <c r="K246" i="27"/>
  <c r="W246" i="27" s="1"/>
  <c r="K247" i="27"/>
  <c r="W247" i="27" s="1"/>
  <c r="K248" i="27"/>
  <c r="W248" i="27" s="1"/>
  <c r="K249" i="27"/>
  <c r="W249" i="27" s="1"/>
  <c r="K250" i="27"/>
  <c r="W250" i="27" s="1"/>
  <c r="K251" i="27"/>
  <c r="W251" i="27" s="1"/>
  <c r="K252" i="27"/>
  <c r="W252" i="27" s="1"/>
  <c r="K253" i="27"/>
  <c r="W253" i="27" s="1"/>
  <c r="K254" i="27"/>
  <c r="W254" i="27" s="1"/>
  <c r="K255" i="27"/>
  <c r="W255" i="27" s="1"/>
  <c r="K256" i="27"/>
  <c r="W256" i="27" s="1"/>
  <c r="K257" i="27"/>
  <c r="W257" i="27" s="1"/>
  <c r="K258" i="27"/>
  <c r="W258" i="27" s="1"/>
  <c r="K259" i="27"/>
  <c r="W259" i="27" s="1"/>
  <c r="K260" i="27"/>
  <c r="W260" i="27" s="1"/>
  <c r="K261" i="27"/>
  <c r="W261" i="27" s="1"/>
  <c r="K262" i="27"/>
  <c r="W262" i="27" s="1"/>
  <c r="K263" i="27"/>
  <c r="W263" i="27" s="1"/>
  <c r="K264" i="27"/>
  <c r="W264" i="27" s="1"/>
  <c r="K265" i="27"/>
  <c r="W265" i="27" s="1"/>
  <c r="K266" i="27"/>
  <c r="W266" i="27" s="1"/>
  <c r="K267" i="27"/>
  <c r="W267" i="27" s="1"/>
  <c r="K268" i="27"/>
  <c r="W268" i="27" s="1"/>
  <c r="K269" i="27"/>
  <c r="W269" i="27" s="1"/>
  <c r="K270" i="27"/>
  <c r="W270" i="27" s="1"/>
  <c r="K271" i="27"/>
  <c r="W271" i="27" s="1"/>
  <c r="K272" i="27"/>
  <c r="W272" i="27" s="1"/>
  <c r="K273" i="27"/>
  <c r="W273" i="27" s="1"/>
  <c r="K274" i="27"/>
  <c r="W274" i="27" s="1"/>
  <c r="K275" i="27"/>
  <c r="W275" i="27" s="1"/>
  <c r="K276" i="27"/>
  <c r="W276" i="27" s="1"/>
  <c r="K277" i="27"/>
  <c r="W277" i="27" s="1"/>
  <c r="K278" i="27"/>
  <c r="W278" i="27" s="1"/>
  <c r="K279" i="27"/>
  <c r="W279" i="27" s="1"/>
  <c r="K280" i="27"/>
  <c r="W280" i="27" s="1"/>
  <c r="K281" i="27"/>
  <c r="W281" i="27" s="1"/>
  <c r="K282" i="27"/>
  <c r="W282" i="27" s="1"/>
  <c r="K283" i="27"/>
  <c r="W283" i="27" s="1"/>
  <c r="K284" i="27"/>
  <c r="W284" i="27" s="1"/>
  <c r="K285" i="27"/>
  <c r="W285" i="27" s="1"/>
  <c r="K286" i="27"/>
  <c r="W286" i="27" s="1"/>
  <c r="K287" i="27"/>
  <c r="W287" i="27" s="1"/>
  <c r="K288" i="27"/>
  <c r="W288" i="27" s="1"/>
  <c r="K289" i="27"/>
  <c r="W289" i="27" s="1"/>
  <c r="K290" i="27"/>
  <c r="W290" i="27" s="1"/>
  <c r="K291" i="27"/>
  <c r="W291" i="27" s="1"/>
  <c r="K292" i="27"/>
  <c r="W292" i="27" s="1"/>
  <c r="K293" i="27"/>
  <c r="W293" i="27" s="1"/>
  <c r="K294" i="27"/>
  <c r="W294" i="27" s="1"/>
  <c r="K295" i="27"/>
  <c r="W295" i="27" s="1"/>
  <c r="K296" i="27"/>
  <c r="W296" i="27" s="1"/>
  <c r="K297" i="27"/>
  <c r="W297" i="27" s="1"/>
  <c r="K298" i="27"/>
  <c r="W298" i="27" s="1"/>
  <c r="K299" i="27"/>
  <c r="W299" i="27" s="1"/>
  <c r="K300" i="27"/>
  <c r="W300" i="27" s="1"/>
  <c r="K301" i="27"/>
  <c r="W301" i="27" s="1"/>
  <c r="K302" i="27"/>
  <c r="W302" i="27" s="1"/>
  <c r="K303" i="27"/>
  <c r="W303" i="27" s="1"/>
  <c r="K304" i="27"/>
  <c r="W304" i="27" s="1"/>
  <c r="K305" i="27"/>
  <c r="W305" i="27" s="1"/>
  <c r="K306" i="27"/>
  <c r="W306" i="27" s="1"/>
  <c r="K307" i="27"/>
  <c r="W307" i="27" s="1"/>
  <c r="K308" i="27"/>
  <c r="W308" i="27" s="1"/>
  <c r="K309" i="27"/>
  <c r="W309" i="27" s="1"/>
  <c r="K310" i="27"/>
  <c r="W310" i="27" s="1"/>
  <c r="K311" i="27"/>
  <c r="W311" i="27" s="1"/>
  <c r="K312" i="27"/>
  <c r="W312" i="27" s="1"/>
  <c r="K313" i="27"/>
  <c r="W313" i="27" s="1"/>
  <c r="K314" i="27"/>
  <c r="W314" i="27" s="1"/>
  <c r="K315" i="27"/>
  <c r="W315" i="27" s="1"/>
  <c r="K316" i="27"/>
  <c r="W316" i="27" s="1"/>
  <c r="K317" i="27"/>
  <c r="W317" i="27" s="1"/>
  <c r="K318" i="27"/>
  <c r="W318" i="27" s="1"/>
  <c r="K319" i="27"/>
  <c r="W319" i="27" s="1"/>
  <c r="K320" i="27"/>
  <c r="W320" i="27" s="1"/>
  <c r="K321" i="27"/>
  <c r="W321" i="27" s="1"/>
  <c r="K322" i="27"/>
  <c r="W322" i="27" s="1"/>
  <c r="K323" i="27"/>
  <c r="W323" i="27" s="1"/>
  <c r="K324" i="27"/>
  <c r="W324" i="27" s="1"/>
  <c r="K325" i="27"/>
  <c r="W325" i="27" s="1"/>
  <c r="K326" i="27"/>
  <c r="W326" i="27" s="1"/>
  <c r="K327" i="27"/>
  <c r="W327" i="27" s="1"/>
  <c r="K328" i="27"/>
  <c r="W328" i="27" s="1"/>
  <c r="K329" i="27"/>
  <c r="W329" i="27" s="1"/>
  <c r="K330" i="27"/>
  <c r="W330" i="27" s="1"/>
  <c r="K331" i="27"/>
  <c r="W331" i="27" s="1"/>
  <c r="K332" i="27"/>
  <c r="W332" i="27" s="1"/>
  <c r="K333" i="27"/>
  <c r="W333" i="27" s="1"/>
  <c r="K334" i="27"/>
  <c r="W334" i="27" s="1"/>
  <c r="K335" i="27"/>
  <c r="W335" i="27" s="1"/>
  <c r="K336" i="27"/>
  <c r="W336" i="27" s="1"/>
  <c r="K337" i="27"/>
  <c r="W337" i="27" s="1"/>
  <c r="K338" i="27"/>
  <c r="W338" i="27" s="1"/>
  <c r="K339" i="27"/>
  <c r="W339" i="27" s="1"/>
  <c r="K340" i="27"/>
  <c r="W340" i="27" s="1"/>
  <c r="K341" i="27"/>
  <c r="W341" i="27" s="1"/>
  <c r="K342" i="27"/>
  <c r="W342" i="27" s="1"/>
  <c r="K343" i="27"/>
  <c r="W343" i="27" s="1"/>
  <c r="K344" i="27"/>
  <c r="W344" i="27" s="1"/>
  <c r="K345" i="27"/>
  <c r="W345" i="27" s="1"/>
  <c r="K346" i="27"/>
  <c r="W346" i="27" s="1"/>
  <c r="K347" i="27"/>
  <c r="W347" i="27" s="1"/>
  <c r="K348" i="27"/>
  <c r="W348" i="27" s="1"/>
  <c r="K349" i="27"/>
  <c r="W349" i="27" s="1"/>
  <c r="K350" i="27"/>
  <c r="W350" i="27" s="1"/>
  <c r="K351" i="27"/>
  <c r="W351" i="27" s="1"/>
  <c r="K352" i="27"/>
  <c r="W352" i="27" s="1"/>
  <c r="K353" i="27"/>
  <c r="W353" i="27" s="1"/>
  <c r="K354" i="27"/>
  <c r="W354" i="27" s="1"/>
  <c r="K355" i="27"/>
  <c r="W355" i="27" s="1"/>
  <c r="K356" i="27"/>
  <c r="W356" i="27" s="1"/>
  <c r="K357" i="27"/>
  <c r="W357" i="27" s="1"/>
  <c r="K358" i="27"/>
  <c r="W358" i="27" s="1"/>
  <c r="K359" i="27"/>
  <c r="W359" i="27" s="1"/>
  <c r="K360" i="27"/>
  <c r="W360" i="27" s="1"/>
  <c r="K361" i="27"/>
  <c r="W361" i="27" s="1"/>
  <c r="K362" i="27"/>
  <c r="W362" i="27" s="1"/>
  <c r="K363" i="27"/>
  <c r="W363" i="27" s="1"/>
  <c r="K364" i="27"/>
  <c r="W364" i="27" s="1"/>
  <c r="K365" i="27"/>
  <c r="W365" i="27" s="1"/>
  <c r="K366" i="27"/>
  <c r="W366" i="27" s="1"/>
  <c r="K367" i="27"/>
  <c r="W367" i="27" s="1"/>
  <c r="K368" i="27"/>
  <c r="W368" i="27" s="1"/>
  <c r="K369" i="27"/>
  <c r="W369" i="27" s="1"/>
  <c r="K370" i="27"/>
  <c r="W370" i="27" s="1"/>
  <c r="K371" i="27"/>
  <c r="W371" i="27" s="1"/>
  <c r="K372" i="27"/>
  <c r="W372" i="27" s="1"/>
  <c r="K373" i="27"/>
  <c r="W373" i="27" s="1"/>
  <c r="K374" i="27"/>
  <c r="W374" i="27" s="1"/>
  <c r="K375" i="27"/>
  <c r="W375" i="27" s="1"/>
  <c r="K376" i="27"/>
  <c r="W376" i="27" s="1"/>
  <c r="K377" i="27"/>
  <c r="W377" i="27" s="1"/>
  <c r="K378" i="27"/>
  <c r="W378" i="27" s="1"/>
  <c r="K379" i="27"/>
  <c r="W379" i="27" s="1"/>
  <c r="K380" i="27"/>
  <c r="W380" i="27" s="1"/>
  <c r="K381" i="27"/>
  <c r="W381" i="27" s="1"/>
  <c r="K382" i="27"/>
  <c r="W382" i="27" s="1"/>
  <c r="K383" i="27"/>
  <c r="W383" i="27" s="1"/>
  <c r="K384" i="27"/>
  <c r="W384" i="27" s="1"/>
  <c r="K385" i="27"/>
  <c r="W385" i="27" s="1"/>
  <c r="K386" i="27"/>
  <c r="W386" i="27" s="1"/>
  <c r="K387" i="27"/>
  <c r="W387" i="27" s="1"/>
  <c r="K388" i="27"/>
  <c r="W388" i="27" s="1"/>
  <c r="K389" i="27"/>
  <c r="W389" i="27" s="1"/>
  <c r="K390" i="27"/>
  <c r="W390" i="27" s="1"/>
  <c r="K391" i="27"/>
  <c r="W391" i="27" s="1"/>
  <c r="K392" i="27"/>
  <c r="W392" i="27" s="1"/>
  <c r="K393" i="27"/>
  <c r="W393" i="27" s="1"/>
  <c r="K394" i="27"/>
  <c r="W394" i="27" s="1"/>
  <c r="K395" i="27"/>
  <c r="W395" i="27" s="1"/>
  <c r="K396" i="27"/>
  <c r="W396" i="27" s="1"/>
  <c r="K397" i="27"/>
  <c r="W397" i="27" s="1"/>
  <c r="K398" i="27"/>
  <c r="W398" i="27" s="1"/>
  <c r="K399" i="27"/>
  <c r="W399" i="27" s="1"/>
  <c r="K400" i="27"/>
  <c r="W400" i="27" s="1"/>
  <c r="K401" i="27"/>
  <c r="W401" i="27" s="1"/>
  <c r="K402" i="27"/>
  <c r="W402" i="27" s="1"/>
  <c r="K403" i="27"/>
  <c r="W403" i="27" s="1"/>
  <c r="K404" i="27"/>
  <c r="W404" i="27" s="1"/>
  <c r="K405" i="27"/>
  <c r="W405" i="27" s="1"/>
  <c r="K406" i="27"/>
  <c r="W406" i="27" s="1"/>
  <c r="K407" i="27"/>
  <c r="W407" i="27" s="1"/>
  <c r="K408" i="27"/>
  <c r="W408" i="27" s="1"/>
  <c r="K409" i="27"/>
  <c r="W409" i="27" s="1"/>
  <c r="K410" i="27"/>
  <c r="W410" i="27" s="1"/>
  <c r="K411" i="27"/>
  <c r="W411" i="27" s="1"/>
  <c r="K412" i="27"/>
  <c r="W412" i="27" s="1"/>
  <c r="K413" i="27"/>
  <c r="W413" i="27" s="1"/>
  <c r="K414" i="27"/>
  <c r="W414" i="27" s="1"/>
  <c r="K415" i="27"/>
  <c r="W415" i="27" s="1"/>
  <c r="K416" i="27"/>
  <c r="W416" i="27" s="1"/>
  <c r="K417" i="27"/>
  <c r="W417" i="27" s="1"/>
  <c r="K418" i="27"/>
  <c r="W418" i="27" s="1"/>
  <c r="K419" i="27"/>
  <c r="W419" i="27" s="1"/>
  <c r="K420" i="27"/>
  <c r="W420" i="27" s="1"/>
  <c r="K421" i="27"/>
  <c r="W421" i="27" s="1"/>
  <c r="K422" i="27"/>
  <c r="W422" i="27" s="1"/>
  <c r="K423" i="27"/>
  <c r="W423" i="27" s="1"/>
  <c r="K424" i="27"/>
  <c r="W424" i="27" s="1"/>
  <c r="K425" i="27"/>
  <c r="W425" i="27" s="1"/>
  <c r="K426" i="27"/>
  <c r="W426" i="27" s="1"/>
  <c r="K427" i="27"/>
  <c r="W427" i="27" s="1"/>
  <c r="K428" i="27"/>
  <c r="W428" i="27" s="1"/>
  <c r="K429" i="27"/>
  <c r="W429" i="27" s="1"/>
  <c r="K430" i="27"/>
  <c r="W430" i="27" s="1"/>
  <c r="K431" i="27"/>
  <c r="W431" i="27" s="1"/>
  <c r="K432" i="27"/>
  <c r="W432" i="27" s="1"/>
  <c r="K433" i="27"/>
  <c r="W433" i="27" s="1"/>
  <c r="K434" i="27"/>
  <c r="W434" i="27" s="1"/>
  <c r="K435" i="27"/>
  <c r="W435" i="27" s="1"/>
  <c r="K436" i="27"/>
  <c r="W436" i="27" s="1"/>
  <c r="K437" i="27"/>
  <c r="W437" i="27" s="1"/>
  <c r="K438" i="27"/>
  <c r="W438" i="27" s="1"/>
  <c r="K439" i="27"/>
  <c r="W439" i="27" s="1"/>
  <c r="K440" i="27"/>
  <c r="W440" i="27" s="1"/>
  <c r="K441" i="27"/>
  <c r="W441" i="27" s="1"/>
  <c r="K442" i="27"/>
  <c r="W442" i="27" s="1"/>
  <c r="K443" i="27"/>
  <c r="W443" i="27" s="1"/>
  <c r="K444" i="27"/>
  <c r="W444" i="27" s="1"/>
  <c r="K445" i="27"/>
  <c r="W445" i="27" s="1"/>
  <c r="K446" i="27"/>
  <c r="W446" i="27" s="1"/>
  <c r="K447" i="27"/>
  <c r="W447" i="27" s="1"/>
  <c r="K448" i="27"/>
  <c r="W448" i="27" s="1"/>
  <c r="K449" i="27"/>
  <c r="W449" i="27" s="1"/>
  <c r="K450" i="27"/>
  <c r="W450" i="27" s="1"/>
  <c r="K451" i="27"/>
  <c r="W451" i="27" s="1"/>
  <c r="K452" i="27"/>
  <c r="W452" i="27" s="1"/>
  <c r="K453" i="27"/>
  <c r="W453" i="27" s="1"/>
  <c r="K454" i="27"/>
  <c r="W454" i="27" s="1"/>
  <c r="K455" i="27"/>
  <c r="W455" i="27" s="1"/>
  <c r="K456" i="27"/>
  <c r="W456" i="27" s="1"/>
  <c r="K457" i="27"/>
  <c r="W457" i="27" s="1"/>
  <c r="K458" i="27"/>
  <c r="W458" i="27" s="1"/>
  <c r="K459" i="27"/>
  <c r="W459" i="27" s="1"/>
  <c r="K460" i="27"/>
  <c r="W460" i="27" s="1"/>
  <c r="K461" i="27"/>
  <c r="W461" i="27" s="1"/>
  <c r="K462" i="27"/>
  <c r="W462" i="27" s="1"/>
  <c r="K463" i="27"/>
  <c r="W463" i="27" s="1"/>
  <c r="K464" i="27"/>
  <c r="W464" i="27" s="1"/>
  <c r="K465" i="27"/>
  <c r="W465" i="27" s="1"/>
  <c r="K466" i="27"/>
  <c r="W466" i="27" s="1"/>
  <c r="K467" i="27"/>
  <c r="W467" i="27" s="1"/>
  <c r="K468" i="27"/>
  <c r="W468" i="27" s="1"/>
  <c r="K469" i="27"/>
  <c r="W469" i="27" s="1"/>
  <c r="K470" i="27"/>
  <c r="W470" i="27" s="1"/>
  <c r="K471" i="27"/>
  <c r="W471" i="27" s="1"/>
  <c r="K472" i="27"/>
  <c r="W472" i="27" s="1"/>
  <c r="K473" i="27"/>
  <c r="W473" i="27" s="1"/>
  <c r="K474" i="27"/>
  <c r="W474" i="27" s="1"/>
  <c r="K475" i="27"/>
  <c r="W475" i="27" s="1"/>
  <c r="K476" i="27"/>
  <c r="W476" i="27" s="1"/>
  <c r="K477" i="27"/>
  <c r="W477" i="27" s="1"/>
  <c r="K478" i="27"/>
  <c r="W478" i="27" s="1"/>
  <c r="K479" i="27"/>
  <c r="W479" i="27" s="1"/>
  <c r="K480" i="27"/>
  <c r="W480" i="27" s="1"/>
  <c r="K481" i="27"/>
  <c r="W481" i="27" s="1"/>
  <c r="K482" i="27"/>
  <c r="W482" i="27" s="1"/>
  <c r="K483" i="27"/>
  <c r="W483" i="27" s="1"/>
  <c r="K484" i="27"/>
  <c r="W484" i="27" s="1"/>
  <c r="K485" i="27"/>
  <c r="W485" i="27" s="1"/>
  <c r="K486" i="27"/>
  <c r="W486" i="27" s="1"/>
  <c r="K487" i="27"/>
  <c r="W487" i="27" s="1"/>
  <c r="K488" i="27"/>
  <c r="W488" i="27" s="1"/>
  <c r="K489" i="27"/>
  <c r="W489" i="27" s="1"/>
  <c r="K490" i="27"/>
  <c r="W490" i="27" s="1"/>
  <c r="K491" i="27"/>
  <c r="W491" i="27" s="1"/>
  <c r="K492" i="27"/>
  <c r="W492" i="27" s="1"/>
  <c r="K493" i="27"/>
  <c r="W493" i="27" s="1"/>
  <c r="K494" i="27"/>
  <c r="W494" i="27" s="1"/>
  <c r="K495" i="27"/>
  <c r="W495" i="27" s="1"/>
  <c r="K496" i="27"/>
  <c r="W496" i="27" s="1"/>
  <c r="K497" i="27"/>
  <c r="W497" i="27" s="1"/>
  <c r="K498" i="27"/>
  <c r="W498" i="27" s="1"/>
  <c r="K499" i="27"/>
  <c r="W499" i="27" s="1"/>
  <c r="K500" i="27"/>
  <c r="W500" i="27" s="1"/>
  <c r="K501" i="27"/>
  <c r="W501" i="27" s="1"/>
  <c r="K502" i="27"/>
  <c r="W502" i="27" s="1"/>
  <c r="K503" i="27"/>
  <c r="W503" i="27" s="1"/>
  <c r="K504" i="27"/>
  <c r="W504" i="27" s="1"/>
  <c r="K505" i="27"/>
  <c r="W505" i="27" s="1"/>
  <c r="K506" i="27"/>
  <c r="W506" i="27" s="1"/>
  <c r="K507" i="27"/>
  <c r="W507" i="27" s="1"/>
  <c r="K508" i="27"/>
  <c r="W508" i="27" s="1"/>
  <c r="K509" i="27"/>
  <c r="W509" i="27" s="1"/>
  <c r="K510" i="27"/>
  <c r="W510" i="27" s="1"/>
  <c r="K511" i="27"/>
  <c r="W511" i="27" s="1"/>
  <c r="K512" i="27"/>
  <c r="W512" i="27" s="1"/>
  <c r="K513" i="27"/>
  <c r="W513" i="27" s="1"/>
  <c r="K514" i="27"/>
  <c r="W514" i="27" s="1"/>
  <c r="K515" i="27"/>
  <c r="W515" i="27" s="1"/>
  <c r="K516" i="27"/>
  <c r="W516" i="27" s="1"/>
  <c r="K517" i="27"/>
  <c r="W517" i="27" s="1"/>
  <c r="K518" i="27"/>
  <c r="W518" i="27" s="1"/>
  <c r="K519" i="27"/>
  <c r="W519" i="27" s="1"/>
  <c r="K520" i="27"/>
  <c r="W520" i="27" s="1"/>
  <c r="K521" i="27"/>
  <c r="W521" i="27" s="1"/>
  <c r="K522" i="27"/>
  <c r="W522" i="27" s="1"/>
  <c r="K523" i="27"/>
  <c r="W523" i="27" s="1"/>
  <c r="K524" i="27"/>
  <c r="W524" i="27" s="1"/>
  <c r="K525" i="27"/>
  <c r="W525" i="27" s="1"/>
  <c r="K526" i="27"/>
  <c r="W526" i="27" s="1"/>
  <c r="K527" i="27"/>
  <c r="W527" i="27" s="1"/>
  <c r="K528" i="27"/>
  <c r="W528" i="27" s="1"/>
  <c r="K529" i="27"/>
  <c r="W529" i="27" s="1"/>
  <c r="K530" i="27"/>
  <c r="W530" i="27" s="1"/>
  <c r="K531" i="27"/>
  <c r="W531" i="27" s="1"/>
  <c r="K532" i="27"/>
  <c r="W532" i="27" s="1"/>
  <c r="K533" i="27"/>
  <c r="W533" i="27" s="1"/>
  <c r="K534" i="27"/>
  <c r="W534" i="27" s="1"/>
  <c r="K535" i="27"/>
  <c r="W535" i="27" s="1"/>
  <c r="K536" i="27"/>
  <c r="W536" i="27" s="1"/>
  <c r="K537" i="27"/>
  <c r="W537" i="27" s="1"/>
  <c r="K538" i="27"/>
  <c r="W538" i="27" s="1"/>
  <c r="K539" i="27"/>
  <c r="W539" i="27" s="1"/>
  <c r="K540" i="27"/>
  <c r="W540" i="27" s="1"/>
  <c r="K541" i="27"/>
  <c r="W541" i="27" s="1"/>
  <c r="K542" i="27"/>
  <c r="W542" i="27" s="1"/>
  <c r="K543" i="27"/>
  <c r="W543" i="27" s="1"/>
  <c r="K544" i="27"/>
  <c r="W544" i="27" s="1"/>
  <c r="K545" i="27"/>
  <c r="W545" i="27" s="1"/>
  <c r="K546" i="27"/>
  <c r="W546" i="27" s="1"/>
  <c r="K547" i="27"/>
  <c r="W547" i="27" s="1"/>
  <c r="K548" i="27"/>
  <c r="W548" i="27" s="1"/>
  <c r="K549" i="27"/>
  <c r="W549" i="27" s="1"/>
  <c r="K550" i="27"/>
  <c r="W550" i="27" s="1"/>
  <c r="K551" i="27"/>
  <c r="W551" i="27" s="1"/>
  <c r="K552" i="27"/>
  <c r="W552" i="27" s="1"/>
  <c r="K553" i="27"/>
  <c r="W553" i="27" s="1"/>
  <c r="K554" i="27"/>
  <c r="W554" i="27" s="1"/>
  <c r="K555" i="27"/>
  <c r="W555" i="27" s="1"/>
  <c r="K556" i="27"/>
  <c r="W556" i="27" s="1"/>
  <c r="K557" i="27"/>
  <c r="W557" i="27" s="1"/>
  <c r="K558" i="27"/>
  <c r="W558" i="27" s="1"/>
  <c r="K559" i="27"/>
  <c r="W559" i="27" s="1"/>
  <c r="K560" i="27"/>
  <c r="W560" i="27" s="1"/>
  <c r="K561" i="27"/>
  <c r="W561" i="27" s="1"/>
  <c r="K562" i="27"/>
  <c r="W562" i="27" s="1"/>
  <c r="K563" i="27"/>
  <c r="W563" i="27" s="1"/>
  <c r="K564" i="27"/>
  <c r="W564" i="27" s="1"/>
  <c r="K565" i="27"/>
  <c r="W565" i="27" s="1"/>
  <c r="K566" i="27"/>
  <c r="W566" i="27" s="1"/>
  <c r="K567" i="27"/>
  <c r="W567" i="27" s="1"/>
  <c r="K568" i="27"/>
  <c r="W568" i="27" s="1"/>
  <c r="K569" i="27"/>
  <c r="W569" i="27" s="1"/>
  <c r="K570" i="27"/>
  <c r="W570" i="27" s="1"/>
  <c r="K571" i="27"/>
  <c r="W571" i="27" s="1"/>
  <c r="K572" i="27"/>
  <c r="W572" i="27" s="1"/>
  <c r="K573" i="27"/>
  <c r="W573" i="27" s="1"/>
  <c r="K574" i="27"/>
  <c r="W574" i="27" s="1"/>
  <c r="K575" i="27"/>
  <c r="W575" i="27" s="1"/>
  <c r="K576" i="27"/>
  <c r="W576" i="27" s="1"/>
  <c r="K577" i="27"/>
  <c r="W577" i="27" s="1"/>
  <c r="K578" i="27"/>
  <c r="W578" i="27" s="1"/>
  <c r="K579" i="27"/>
  <c r="W579" i="27" s="1"/>
  <c r="K580" i="27"/>
  <c r="W580" i="27" s="1"/>
  <c r="K581" i="27"/>
  <c r="W581" i="27" s="1"/>
  <c r="K582" i="27"/>
  <c r="W582" i="27" s="1"/>
  <c r="K583" i="27"/>
  <c r="W583" i="27" s="1"/>
  <c r="K584" i="27"/>
  <c r="W584" i="27" s="1"/>
  <c r="K585" i="27"/>
  <c r="W585" i="27" s="1"/>
  <c r="K586" i="27"/>
  <c r="W586" i="27" s="1"/>
  <c r="K587" i="27"/>
  <c r="W587" i="27" s="1"/>
  <c r="K588" i="27"/>
  <c r="W588" i="27" s="1"/>
  <c r="K589" i="27"/>
  <c r="W589" i="27" s="1"/>
  <c r="K590" i="27"/>
  <c r="W590" i="27" s="1"/>
  <c r="K591" i="27"/>
  <c r="W591" i="27" s="1"/>
  <c r="K592" i="27"/>
  <c r="W592" i="27" s="1"/>
  <c r="K593" i="27"/>
  <c r="W593" i="27" s="1"/>
  <c r="K594" i="27"/>
  <c r="W594" i="27" s="1"/>
  <c r="K595" i="27"/>
  <c r="W595" i="27" s="1"/>
  <c r="K596" i="27"/>
  <c r="W596" i="27" s="1"/>
  <c r="K597" i="27"/>
  <c r="W597" i="27" s="1"/>
  <c r="K598" i="27"/>
  <c r="W598" i="27" s="1"/>
  <c r="K599" i="27"/>
  <c r="W599" i="27" s="1"/>
  <c r="K600" i="27"/>
  <c r="W600" i="27" s="1"/>
  <c r="K601" i="27"/>
  <c r="W601" i="27" s="1"/>
  <c r="K602" i="27"/>
  <c r="W602" i="27" s="1"/>
  <c r="K603" i="27"/>
  <c r="W603" i="27" s="1"/>
  <c r="K604" i="27"/>
  <c r="W604" i="27" s="1"/>
  <c r="K605" i="27"/>
  <c r="W605" i="27" s="1"/>
  <c r="K606" i="27"/>
  <c r="W606" i="27" s="1"/>
  <c r="K607" i="27"/>
  <c r="W607" i="27" s="1"/>
  <c r="K608" i="27"/>
  <c r="W608" i="27" s="1"/>
  <c r="K609" i="27"/>
  <c r="W609" i="27" s="1"/>
  <c r="K610" i="27"/>
  <c r="W610" i="27" s="1"/>
  <c r="K611" i="27"/>
  <c r="W611" i="27" s="1"/>
  <c r="K612" i="27"/>
  <c r="W612" i="27" s="1"/>
  <c r="K613" i="27"/>
  <c r="W613" i="27" s="1"/>
  <c r="K614" i="27"/>
  <c r="W614" i="27" s="1"/>
  <c r="K615" i="27"/>
  <c r="W615" i="27" s="1"/>
  <c r="K616" i="27"/>
  <c r="W616" i="27" s="1"/>
  <c r="K617" i="27"/>
  <c r="W617" i="27" s="1"/>
  <c r="K618" i="27"/>
  <c r="W618" i="27" s="1"/>
  <c r="K619" i="27"/>
  <c r="W619" i="27" s="1"/>
  <c r="K620" i="27"/>
  <c r="W620" i="27" s="1"/>
  <c r="K621" i="27"/>
  <c r="W621" i="27" s="1"/>
  <c r="K622" i="27"/>
  <c r="W622" i="27" s="1"/>
  <c r="K623" i="27"/>
  <c r="W623" i="27" s="1"/>
  <c r="K624" i="27"/>
  <c r="W624" i="27" s="1"/>
  <c r="K625" i="27"/>
  <c r="W625" i="27" s="1"/>
  <c r="K626" i="27"/>
  <c r="W626" i="27" s="1"/>
  <c r="K627" i="27"/>
  <c r="W627" i="27" s="1"/>
  <c r="K628" i="27"/>
  <c r="W628" i="27" s="1"/>
  <c r="K629" i="27"/>
  <c r="W629" i="27" s="1"/>
  <c r="K630" i="27"/>
  <c r="W630" i="27" s="1"/>
  <c r="K631" i="27"/>
  <c r="W631" i="27" s="1"/>
  <c r="K632" i="27"/>
  <c r="W632" i="27" s="1"/>
  <c r="K633" i="27"/>
  <c r="W633" i="27" s="1"/>
  <c r="K634" i="27"/>
  <c r="W634" i="27" s="1"/>
  <c r="K635" i="27"/>
  <c r="W635" i="27" s="1"/>
  <c r="K636" i="27"/>
  <c r="W636" i="27" s="1"/>
  <c r="K637" i="27"/>
  <c r="W637" i="27" s="1"/>
  <c r="K638" i="27"/>
  <c r="W638" i="27" s="1"/>
  <c r="K639" i="27"/>
  <c r="W639" i="27" s="1"/>
  <c r="K640" i="27"/>
  <c r="W640" i="27" s="1"/>
  <c r="K641" i="27"/>
  <c r="W641" i="27" s="1"/>
  <c r="K642" i="27"/>
  <c r="W642" i="27" s="1"/>
  <c r="K643" i="27"/>
  <c r="W643" i="27" s="1"/>
  <c r="K644" i="27"/>
  <c r="W644" i="27" s="1"/>
  <c r="K645" i="27"/>
  <c r="W645" i="27" s="1"/>
  <c r="K646" i="27"/>
  <c r="W646" i="27" s="1"/>
  <c r="K647" i="27"/>
  <c r="W647" i="27" s="1"/>
  <c r="K648" i="27"/>
  <c r="W648" i="27" s="1"/>
  <c r="K649" i="27"/>
  <c r="W649" i="27" s="1"/>
  <c r="K650" i="27"/>
  <c r="W650" i="27" s="1"/>
  <c r="K651" i="27"/>
  <c r="W651" i="27" s="1"/>
  <c r="K652" i="27"/>
  <c r="W652" i="27" s="1"/>
  <c r="K653" i="27"/>
  <c r="W653" i="27" s="1"/>
  <c r="K654" i="27"/>
  <c r="W654" i="27" s="1"/>
  <c r="K655" i="27"/>
  <c r="W655" i="27" s="1"/>
  <c r="K656" i="27"/>
  <c r="W656" i="27" s="1"/>
  <c r="K657" i="27"/>
  <c r="W657" i="27" s="1"/>
  <c r="K658" i="27"/>
  <c r="W658" i="27" s="1"/>
  <c r="K659" i="27"/>
  <c r="W659" i="27" s="1"/>
  <c r="K660" i="27"/>
  <c r="W660" i="27" s="1"/>
  <c r="K661" i="27"/>
  <c r="W661" i="27" s="1"/>
  <c r="K662" i="27"/>
  <c r="W662" i="27" s="1"/>
  <c r="K663" i="27"/>
  <c r="W663" i="27" s="1"/>
  <c r="K664" i="27"/>
  <c r="W664" i="27" s="1"/>
  <c r="K665" i="27"/>
  <c r="W665" i="27" s="1"/>
  <c r="K666" i="27"/>
  <c r="W666" i="27" s="1"/>
  <c r="K667" i="27"/>
  <c r="W667" i="27" s="1"/>
  <c r="K668" i="27"/>
  <c r="W668" i="27" s="1"/>
  <c r="K669" i="27"/>
  <c r="W669" i="27" s="1"/>
  <c r="K670" i="27"/>
  <c r="W670" i="27" s="1"/>
  <c r="K671" i="27"/>
  <c r="W671" i="27" s="1"/>
  <c r="K672" i="27"/>
  <c r="W672" i="27" s="1"/>
  <c r="K673" i="27"/>
  <c r="W673" i="27" s="1"/>
  <c r="K674" i="27"/>
  <c r="W674" i="27" s="1"/>
  <c r="K675" i="27"/>
  <c r="W675" i="27" s="1"/>
  <c r="K676" i="27"/>
  <c r="W676" i="27" s="1"/>
  <c r="K677" i="27"/>
  <c r="W677" i="27" s="1"/>
  <c r="K678" i="27"/>
  <c r="W678" i="27" s="1"/>
  <c r="K679" i="27"/>
  <c r="W679" i="27" s="1"/>
  <c r="K680" i="27"/>
  <c r="W680" i="27" s="1"/>
  <c r="K681" i="27"/>
  <c r="W681" i="27" s="1"/>
  <c r="K682" i="27"/>
  <c r="W682" i="27" s="1"/>
  <c r="K683" i="27"/>
  <c r="W683" i="27" s="1"/>
  <c r="K684" i="27"/>
  <c r="W684" i="27" s="1"/>
  <c r="K685" i="27"/>
  <c r="W685" i="27" s="1"/>
  <c r="K686" i="27"/>
  <c r="W686" i="27" s="1"/>
  <c r="K687" i="27"/>
  <c r="K688" i="27"/>
  <c r="K689" i="27"/>
  <c r="K690" i="27"/>
  <c r="K691" i="27"/>
  <c r="K692" i="27"/>
  <c r="K693" i="27"/>
  <c r="K694" i="27"/>
  <c r="K695" i="27"/>
  <c r="K696" i="27"/>
  <c r="K697" i="27"/>
  <c r="K698" i="27"/>
  <c r="K699" i="27"/>
  <c r="K700" i="27"/>
  <c r="K701" i="27"/>
  <c r="K702" i="27"/>
  <c r="K703" i="27"/>
  <c r="K704" i="27"/>
  <c r="K705" i="27"/>
  <c r="K706" i="27"/>
  <c r="K707" i="27"/>
  <c r="K708" i="27"/>
  <c r="K709" i="27"/>
  <c r="K710" i="27"/>
  <c r="K711" i="27"/>
  <c r="K712" i="27"/>
  <c r="K713" i="27"/>
  <c r="K714" i="27"/>
  <c r="K715" i="27"/>
  <c r="K716" i="27"/>
  <c r="K717" i="27"/>
  <c r="K718" i="27"/>
  <c r="K719" i="27"/>
  <c r="K720" i="27"/>
  <c r="K721" i="27"/>
  <c r="K722" i="27"/>
  <c r="K723" i="27"/>
  <c r="K724" i="27"/>
  <c r="K725" i="27"/>
  <c r="K726" i="27"/>
  <c r="K727" i="27"/>
  <c r="K728" i="27"/>
  <c r="K729" i="27"/>
  <c r="K730" i="27"/>
  <c r="K731" i="27"/>
  <c r="K732" i="27"/>
  <c r="K733" i="27"/>
  <c r="K734" i="27"/>
  <c r="K735" i="27"/>
  <c r="K736" i="27"/>
  <c r="K737" i="27"/>
  <c r="K738" i="27"/>
  <c r="K739" i="27"/>
  <c r="K740" i="27"/>
  <c r="K741" i="27"/>
  <c r="K742" i="27"/>
  <c r="K743" i="27"/>
  <c r="K744" i="27"/>
  <c r="K745" i="27"/>
  <c r="K746" i="27"/>
  <c r="K747" i="27"/>
  <c r="K748" i="27"/>
  <c r="K749" i="27"/>
  <c r="K750" i="27"/>
  <c r="K751" i="27"/>
  <c r="K752" i="27"/>
  <c r="K753" i="27"/>
  <c r="K754" i="27"/>
  <c r="K755" i="27"/>
  <c r="K756" i="27"/>
  <c r="K757" i="27"/>
  <c r="K758" i="27"/>
  <c r="K759" i="27"/>
  <c r="K760" i="27"/>
  <c r="K761" i="27"/>
  <c r="K762" i="27"/>
  <c r="K763" i="27"/>
  <c r="K764" i="27"/>
  <c r="K765" i="27"/>
  <c r="K766" i="27"/>
  <c r="K767" i="27"/>
  <c r="K768" i="27"/>
  <c r="K769" i="27"/>
  <c r="K770" i="27"/>
  <c r="K771" i="27"/>
  <c r="K772" i="27"/>
  <c r="K773" i="27"/>
  <c r="K774" i="27"/>
  <c r="K775" i="27"/>
  <c r="K776" i="27"/>
  <c r="K777" i="27"/>
  <c r="K778" i="27"/>
  <c r="K779" i="27"/>
  <c r="K780" i="27"/>
  <c r="K781" i="27"/>
  <c r="K782" i="27"/>
  <c r="K783" i="27"/>
  <c r="K784" i="27"/>
  <c r="K785" i="27"/>
  <c r="K786" i="27"/>
  <c r="K787" i="27"/>
  <c r="K788" i="27"/>
  <c r="K789" i="27"/>
  <c r="K790" i="27"/>
  <c r="K791" i="27"/>
  <c r="K792" i="27"/>
  <c r="K793" i="27"/>
  <c r="K794" i="27"/>
  <c r="K795" i="27"/>
  <c r="K796" i="27"/>
  <c r="K797" i="27"/>
  <c r="K798" i="27"/>
  <c r="K799" i="27"/>
  <c r="K800" i="27"/>
  <c r="K801" i="27"/>
  <c r="K802" i="27"/>
  <c r="K803" i="27"/>
  <c r="K804" i="27"/>
  <c r="K805" i="27"/>
  <c r="K806" i="27"/>
  <c r="K807" i="27"/>
  <c r="K808" i="27"/>
  <c r="K809" i="27"/>
  <c r="K810" i="27"/>
  <c r="K811" i="27"/>
  <c r="K812" i="27"/>
  <c r="K813" i="27"/>
  <c r="K814" i="27"/>
  <c r="K815" i="27"/>
  <c r="K816" i="27"/>
  <c r="K817" i="27"/>
  <c r="K818" i="27"/>
  <c r="K819" i="27"/>
  <c r="K820" i="27"/>
  <c r="K821" i="27"/>
  <c r="K822" i="27"/>
  <c r="K823" i="27"/>
  <c r="K824" i="27"/>
  <c r="K825" i="27"/>
  <c r="K826" i="27"/>
  <c r="K827" i="27"/>
  <c r="K828" i="27"/>
  <c r="K829" i="27"/>
  <c r="K830" i="27"/>
  <c r="K831" i="27"/>
  <c r="K832" i="27"/>
  <c r="K833" i="27"/>
  <c r="K834" i="27"/>
  <c r="K835" i="27"/>
  <c r="K836" i="27"/>
  <c r="K837" i="27"/>
  <c r="K838" i="27"/>
  <c r="K839" i="27"/>
  <c r="K840" i="27"/>
  <c r="K841" i="27"/>
  <c r="K842" i="27"/>
  <c r="K843" i="27"/>
  <c r="K844" i="27"/>
  <c r="K845" i="27"/>
  <c r="K846" i="27"/>
  <c r="K847" i="27"/>
  <c r="K848" i="27"/>
  <c r="K849" i="27"/>
  <c r="K850" i="27"/>
  <c r="K851" i="27"/>
  <c r="K852" i="27"/>
  <c r="K853" i="27"/>
  <c r="K854" i="27"/>
  <c r="K855" i="27"/>
  <c r="K856" i="27"/>
  <c r="K857" i="27"/>
  <c r="K858" i="27"/>
  <c r="K859" i="27"/>
  <c r="K860" i="27"/>
  <c r="K861" i="27"/>
  <c r="K862" i="27"/>
  <c r="K863" i="27"/>
  <c r="K864" i="27"/>
  <c r="K865" i="27"/>
  <c r="K866" i="27"/>
  <c r="K867" i="27"/>
  <c r="K868" i="27"/>
  <c r="K869" i="27"/>
  <c r="K870" i="27"/>
  <c r="K871" i="27"/>
  <c r="K872" i="27"/>
  <c r="K873" i="27"/>
  <c r="K874" i="27"/>
  <c r="K875" i="27"/>
  <c r="K876" i="27"/>
  <c r="K877" i="27"/>
  <c r="K878" i="27"/>
  <c r="K879" i="27"/>
  <c r="K880" i="27"/>
  <c r="K881" i="27"/>
  <c r="K882" i="27"/>
  <c r="K883" i="27"/>
  <c r="K884" i="27"/>
  <c r="K885" i="27"/>
  <c r="K886" i="27"/>
  <c r="K887" i="27"/>
  <c r="K888" i="27"/>
  <c r="K889" i="27"/>
  <c r="K890" i="27"/>
  <c r="K891" i="27"/>
  <c r="K892" i="27"/>
  <c r="K893" i="27"/>
  <c r="K894" i="27"/>
  <c r="K895" i="27"/>
  <c r="K896" i="27"/>
  <c r="K897" i="27"/>
  <c r="K898" i="27"/>
  <c r="K899" i="27"/>
  <c r="K900" i="27"/>
  <c r="K901" i="27"/>
  <c r="K902" i="27"/>
  <c r="K903" i="27"/>
  <c r="K904" i="27"/>
  <c r="K905" i="27"/>
  <c r="K906" i="27"/>
  <c r="K907" i="27"/>
  <c r="K908" i="27"/>
  <c r="K909" i="27"/>
  <c r="K910" i="27"/>
  <c r="K911" i="27"/>
  <c r="K912" i="27"/>
  <c r="K913" i="27"/>
  <c r="K914" i="27"/>
  <c r="K915" i="27"/>
  <c r="K916" i="27"/>
  <c r="K917" i="27"/>
  <c r="K918" i="27"/>
  <c r="K919" i="27"/>
  <c r="K920" i="27"/>
  <c r="K921" i="27"/>
  <c r="K922" i="27"/>
  <c r="K923" i="27"/>
  <c r="K924" i="27"/>
  <c r="K925" i="27"/>
  <c r="K926" i="27"/>
  <c r="K927" i="27"/>
  <c r="K928" i="27"/>
  <c r="K929" i="27"/>
  <c r="K930" i="27"/>
  <c r="K931" i="27"/>
  <c r="K932" i="27"/>
  <c r="K933" i="27"/>
  <c r="K934" i="27"/>
  <c r="K935" i="27"/>
  <c r="K936" i="27"/>
  <c r="K937" i="27"/>
  <c r="K938" i="27"/>
  <c r="K939" i="27"/>
  <c r="K940" i="27"/>
  <c r="K941" i="27"/>
  <c r="K942" i="27"/>
  <c r="K943" i="27"/>
  <c r="K944" i="27"/>
  <c r="K945" i="27"/>
  <c r="K946" i="27"/>
  <c r="K947" i="27"/>
  <c r="K948" i="27"/>
  <c r="K949" i="27"/>
  <c r="K950" i="27"/>
  <c r="K951" i="27"/>
  <c r="K952" i="27"/>
  <c r="K953" i="27"/>
  <c r="K954" i="27"/>
  <c r="K955" i="27"/>
  <c r="K956" i="27"/>
  <c r="K957" i="27"/>
  <c r="K958" i="27"/>
  <c r="K959" i="27"/>
  <c r="K960" i="27"/>
  <c r="K961" i="27"/>
  <c r="K962" i="27"/>
  <c r="K963" i="27"/>
  <c r="K964" i="27"/>
  <c r="K965" i="27"/>
  <c r="K966" i="27"/>
  <c r="K967" i="27"/>
  <c r="K968" i="27"/>
  <c r="K969" i="27"/>
  <c r="K970" i="27"/>
  <c r="K971" i="27"/>
  <c r="K972" i="27"/>
  <c r="K973" i="27"/>
  <c r="K974" i="27"/>
  <c r="K975" i="27"/>
  <c r="K976" i="27"/>
  <c r="K977" i="27"/>
  <c r="K978" i="27"/>
  <c r="K979" i="27"/>
  <c r="K980" i="27"/>
  <c r="K981" i="27"/>
  <c r="K982" i="27"/>
  <c r="K983" i="27"/>
  <c r="K984" i="27"/>
  <c r="K985" i="27"/>
  <c r="K986" i="27"/>
  <c r="K987" i="27"/>
  <c r="K988" i="27"/>
  <c r="K989" i="27"/>
  <c r="K990" i="27"/>
  <c r="K991" i="27"/>
  <c r="K992" i="27"/>
  <c r="K993" i="27"/>
  <c r="K994" i="27"/>
  <c r="K995" i="27"/>
  <c r="K996" i="27"/>
  <c r="K997" i="27"/>
  <c r="K998" i="27"/>
  <c r="K999" i="27"/>
  <c r="K1000" i="27"/>
  <c r="K1001" i="27"/>
  <c r="K1002" i="27"/>
  <c r="K1003" i="27"/>
  <c r="K1004" i="27"/>
  <c r="K1005" i="27"/>
  <c r="K9" i="27"/>
  <c r="W9" i="27" s="1"/>
  <c r="O29" i="49" l="1"/>
  <c r="O38" i="49"/>
  <c r="O40" i="49"/>
  <c r="O22" i="49"/>
  <c r="O13" i="49"/>
  <c r="O33" i="49"/>
  <c r="O36" i="49"/>
  <c r="O14" i="49"/>
  <c r="O30" i="49"/>
  <c r="O28" i="49"/>
  <c r="O26" i="49"/>
  <c r="O20" i="49"/>
  <c r="O34" i="49"/>
  <c r="O25" i="49"/>
  <c r="O8" i="49"/>
  <c r="O46" i="49"/>
  <c r="O42" i="49"/>
  <c r="O45" i="49"/>
  <c r="O44" i="49"/>
  <c r="O21" i="49"/>
  <c r="O37" i="49"/>
  <c r="O32" i="49"/>
  <c r="O41" i="49"/>
  <c r="O24" i="49"/>
  <c r="O10" i="49"/>
  <c r="O9" i="49"/>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J1006"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C7" i="5"/>
  <c r="C8" i="5"/>
  <c r="C9" i="5"/>
  <c r="L10" i="27" l="1"/>
  <c r="L11" i="27"/>
  <c r="L12" i="27"/>
  <c r="L13" i="27"/>
  <c r="L14" i="27"/>
  <c r="L15" i="27"/>
  <c r="L16" i="27"/>
  <c r="L17" i="27"/>
  <c r="L18" i="27"/>
  <c r="L19" i="27"/>
  <c r="L20" i="27"/>
  <c r="L21" i="27"/>
  <c r="L22" i="27"/>
  <c r="L23" i="27"/>
  <c r="L24" i="27"/>
  <c r="L25" i="27"/>
  <c r="L26" i="27"/>
  <c r="L27" i="27"/>
  <c r="L28" i="27"/>
  <c r="L29" i="27"/>
  <c r="L30" i="27"/>
  <c r="L31" i="27"/>
  <c r="L32" i="27"/>
  <c r="L33" i="27"/>
  <c r="L34" i="27"/>
  <c r="L35" i="27"/>
  <c r="L36" i="27"/>
  <c r="L37" i="27"/>
  <c r="L38" i="27"/>
  <c r="L39" i="27"/>
  <c r="L40" i="27"/>
  <c r="L41" i="27"/>
  <c r="L42" i="27"/>
  <c r="L43" i="27"/>
  <c r="L44" i="27"/>
  <c r="L45" i="27"/>
  <c r="L46" i="27"/>
  <c r="L47" i="27"/>
  <c r="L48" i="27"/>
  <c r="L49" i="27"/>
  <c r="L50" i="27"/>
  <c r="L51" i="27"/>
  <c r="L52" i="27"/>
  <c r="L53" i="27"/>
  <c r="L54" i="27"/>
  <c r="L55" i="27"/>
  <c r="L56" i="27"/>
  <c r="L57" i="27"/>
  <c r="L58" i="27"/>
  <c r="L59" i="27"/>
  <c r="L60" i="27"/>
  <c r="L61" i="27"/>
  <c r="L62" i="27"/>
  <c r="L63" i="27"/>
  <c r="L64" i="27"/>
  <c r="L65" i="27"/>
  <c r="L66" i="27"/>
  <c r="L67" i="27"/>
  <c r="L68" i="27"/>
  <c r="L69" i="27"/>
  <c r="L70" i="27"/>
  <c r="L71" i="27"/>
  <c r="L72" i="27"/>
  <c r="L73" i="27"/>
  <c r="L74" i="27"/>
  <c r="L75" i="27"/>
  <c r="L76" i="27"/>
  <c r="L77" i="27"/>
  <c r="L78" i="27"/>
  <c r="L79" i="27"/>
  <c r="L80" i="27"/>
  <c r="L81" i="27"/>
  <c r="L82" i="27"/>
  <c r="L83" i="27"/>
  <c r="L84" i="27"/>
  <c r="L85" i="27"/>
  <c r="L86" i="27"/>
  <c r="L87" i="27"/>
  <c r="L88" i="27"/>
  <c r="L89" i="27"/>
  <c r="L90" i="27"/>
  <c r="L91" i="27"/>
  <c r="L92" i="27"/>
  <c r="L93" i="27"/>
  <c r="L94" i="27"/>
  <c r="L95" i="27"/>
  <c r="L96" i="27"/>
  <c r="L97" i="27"/>
  <c r="L98" i="27"/>
  <c r="L99" i="27"/>
  <c r="L100" i="27"/>
  <c r="L101" i="27"/>
  <c r="L102" i="27"/>
  <c r="L103" i="27"/>
  <c r="L104" i="27"/>
  <c r="L105" i="27"/>
  <c r="L106" i="27"/>
  <c r="L107" i="27"/>
  <c r="L108" i="27"/>
  <c r="L109" i="27"/>
  <c r="L110" i="27"/>
  <c r="L111" i="27"/>
  <c r="L112" i="27"/>
  <c r="L113" i="27"/>
  <c r="L114" i="27"/>
  <c r="L115" i="27"/>
  <c r="L116" i="27"/>
  <c r="L117" i="27"/>
  <c r="L118" i="27"/>
  <c r="L119" i="27"/>
  <c r="L120" i="27"/>
  <c r="L121" i="27"/>
  <c r="L122" i="27"/>
  <c r="L123" i="27"/>
  <c r="L124" i="27"/>
  <c r="L125" i="27"/>
  <c r="L126" i="27"/>
  <c r="L127" i="27"/>
  <c r="L128" i="27"/>
  <c r="L129" i="27"/>
  <c r="L130" i="27"/>
  <c r="L131" i="27"/>
  <c r="L132" i="27"/>
  <c r="L133" i="27"/>
  <c r="L134" i="27"/>
  <c r="L135" i="27"/>
  <c r="L136" i="27"/>
  <c r="L137" i="27"/>
  <c r="L138" i="27"/>
  <c r="L139" i="27"/>
  <c r="L140" i="27"/>
  <c r="L141" i="27"/>
  <c r="L142" i="27"/>
  <c r="L143" i="27"/>
  <c r="L144" i="27"/>
  <c r="L145" i="27"/>
  <c r="L146" i="27"/>
  <c r="L147" i="27"/>
  <c r="L148" i="27"/>
  <c r="L149" i="27"/>
  <c r="L150" i="27"/>
  <c r="L151" i="27"/>
  <c r="L152" i="27"/>
  <c r="L153" i="27"/>
  <c r="L154" i="27"/>
  <c r="L155" i="27"/>
  <c r="L156" i="27"/>
  <c r="L157" i="27"/>
  <c r="L158" i="27"/>
  <c r="L159" i="27"/>
  <c r="L160" i="27"/>
  <c r="L161" i="27"/>
  <c r="L162" i="27"/>
  <c r="L163" i="27"/>
  <c r="L164" i="27"/>
  <c r="L165" i="27"/>
  <c r="L166" i="27"/>
  <c r="L167" i="27"/>
  <c r="L168" i="27"/>
  <c r="L169" i="27"/>
  <c r="L170" i="27"/>
  <c r="L171" i="27"/>
  <c r="L172" i="27"/>
  <c r="L173" i="27"/>
  <c r="L174" i="27"/>
  <c r="L175" i="27"/>
  <c r="L176" i="27"/>
  <c r="L177" i="27"/>
  <c r="L178" i="27"/>
  <c r="L179" i="27"/>
  <c r="L180" i="27"/>
  <c r="L181" i="27"/>
  <c r="L182" i="27"/>
  <c r="L183" i="27"/>
  <c r="L184" i="27"/>
  <c r="L185" i="27"/>
  <c r="L186" i="27"/>
  <c r="L187" i="27"/>
  <c r="L188" i="27"/>
  <c r="L189" i="27"/>
  <c r="L190" i="27"/>
  <c r="L191" i="27"/>
  <c r="L192" i="27"/>
  <c r="L193" i="27"/>
  <c r="L194" i="27"/>
  <c r="L195" i="27"/>
  <c r="L196" i="27"/>
  <c r="L197" i="27"/>
  <c r="L198" i="27"/>
  <c r="L199" i="27"/>
  <c r="L200" i="27"/>
  <c r="L201" i="27"/>
  <c r="L202" i="27"/>
  <c r="L203" i="27"/>
  <c r="L204" i="27"/>
  <c r="L205" i="27"/>
  <c r="L206" i="27"/>
  <c r="L207" i="27"/>
  <c r="L208" i="27"/>
  <c r="L209" i="27"/>
  <c r="L210" i="27"/>
  <c r="L211" i="27"/>
  <c r="L212" i="27"/>
  <c r="L213" i="27"/>
  <c r="L214" i="27"/>
  <c r="L215" i="27"/>
  <c r="L216" i="27"/>
  <c r="L217" i="27"/>
  <c r="L218" i="27"/>
  <c r="L219" i="27"/>
  <c r="L220" i="27"/>
  <c r="L221" i="27"/>
  <c r="L222" i="27"/>
  <c r="L223" i="27"/>
  <c r="L224" i="27"/>
  <c r="L225" i="27"/>
  <c r="L226" i="27"/>
  <c r="L227" i="27"/>
  <c r="L228" i="27"/>
  <c r="L229" i="27"/>
  <c r="L230" i="27"/>
  <c r="L231" i="27"/>
  <c r="L232" i="27"/>
  <c r="L233" i="27"/>
  <c r="L234" i="27"/>
  <c r="L235" i="27"/>
  <c r="L236" i="27"/>
  <c r="L237" i="27"/>
  <c r="L238" i="27"/>
  <c r="L239" i="27"/>
  <c r="L240" i="27"/>
  <c r="L241" i="27"/>
  <c r="L242" i="27"/>
  <c r="L243" i="27"/>
  <c r="L244" i="27"/>
  <c r="L245" i="27"/>
  <c r="L246" i="27"/>
  <c r="L247" i="27"/>
  <c r="L248" i="27"/>
  <c r="L249" i="27"/>
  <c r="L250" i="27"/>
  <c r="L251" i="27"/>
  <c r="L252" i="27"/>
  <c r="L253" i="27"/>
  <c r="L254" i="27"/>
  <c r="L255" i="27"/>
  <c r="L256" i="27"/>
  <c r="L257" i="27"/>
  <c r="L258" i="27"/>
  <c r="L259" i="27"/>
  <c r="L260" i="27"/>
  <c r="L261" i="27"/>
  <c r="L262" i="27"/>
  <c r="L263" i="27"/>
  <c r="L264" i="27"/>
  <c r="L265" i="27"/>
  <c r="L266" i="27"/>
  <c r="L267" i="27"/>
  <c r="L268" i="27"/>
  <c r="L269" i="27"/>
  <c r="L270" i="27"/>
  <c r="L271" i="27"/>
  <c r="L272" i="27"/>
  <c r="L273" i="27"/>
  <c r="L274" i="27"/>
  <c r="L275" i="27"/>
  <c r="L276" i="27"/>
  <c r="L277" i="27"/>
  <c r="L278" i="27"/>
  <c r="L279" i="27"/>
  <c r="L280" i="27"/>
  <c r="L281" i="27"/>
  <c r="L282" i="27"/>
  <c r="L283" i="27"/>
  <c r="L284" i="27"/>
  <c r="L285" i="27"/>
  <c r="L286" i="27"/>
  <c r="L287" i="27"/>
  <c r="L288" i="27"/>
  <c r="L289" i="27"/>
  <c r="L290" i="27"/>
  <c r="L291" i="27"/>
  <c r="L292" i="27"/>
  <c r="L293" i="27"/>
  <c r="L294" i="27"/>
  <c r="L295" i="27"/>
  <c r="L296" i="27"/>
  <c r="L297" i="27"/>
  <c r="L298" i="27"/>
  <c r="L299" i="27"/>
  <c r="L300" i="27"/>
  <c r="L301" i="27"/>
  <c r="L302" i="27"/>
  <c r="L303" i="27"/>
  <c r="L304" i="27"/>
  <c r="L305" i="27"/>
  <c r="L306" i="27"/>
  <c r="L307" i="27"/>
  <c r="L308" i="27"/>
  <c r="L309" i="27"/>
  <c r="L310" i="27"/>
  <c r="L311" i="27"/>
  <c r="L312" i="27"/>
  <c r="L313" i="27"/>
  <c r="L314" i="27"/>
  <c r="L315" i="27"/>
  <c r="L316" i="27"/>
  <c r="L317" i="27"/>
  <c r="L318" i="27"/>
  <c r="L319" i="27"/>
  <c r="L320" i="27"/>
  <c r="L321" i="27"/>
  <c r="L322" i="27"/>
  <c r="L323" i="27"/>
  <c r="L324" i="27"/>
  <c r="L325" i="27"/>
  <c r="L326" i="27"/>
  <c r="L327" i="27"/>
  <c r="L328" i="27"/>
  <c r="L329" i="27"/>
  <c r="L330" i="27"/>
  <c r="L331" i="27"/>
  <c r="L332" i="27"/>
  <c r="L333" i="27"/>
  <c r="L334" i="27"/>
  <c r="L335" i="27"/>
  <c r="L336" i="27"/>
  <c r="L337" i="27"/>
  <c r="L338" i="27"/>
  <c r="L339" i="27"/>
  <c r="L340" i="27"/>
  <c r="L341" i="27"/>
  <c r="L342" i="27"/>
  <c r="L343" i="27"/>
  <c r="L344" i="27"/>
  <c r="L345" i="27"/>
  <c r="L346" i="27"/>
  <c r="L347" i="27"/>
  <c r="L348" i="27"/>
  <c r="L349" i="27"/>
  <c r="L350" i="27"/>
  <c r="L351" i="27"/>
  <c r="L352" i="27"/>
  <c r="L353" i="27"/>
  <c r="L354" i="27"/>
  <c r="L355" i="27"/>
  <c r="L356" i="27"/>
  <c r="L357" i="27"/>
  <c r="L358" i="27"/>
  <c r="L359" i="27"/>
  <c r="L360" i="27"/>
  <c r="L361" i="27"/>
  <c r="L362" i="27"/>
  <c r="L363" i="27"/>
  <c r="L364" i="27"/>
  <c r="L365" i="27"/>
  <c r="L366" i="27"/>
  <c r="L367" i="27"/>
  <c r="L368" i="27"/>
  <c r="L369" i="27"/>
  <c r="L370" i="27"/>
  <c r="L371" i="27"/>
  <c r="L372" i="27"/>
  <c r="L373" i="27"/>
  <c r="L374" i="27"/>
  <c r="L375" i="27"/>
  <c r="L376" i="27"/>
  <c r="L377" i="27"/>
  <c r="L378" i="27"/>
  <c r="L379" i="27"/>
  <c r="L380" i="27"/>
  <c r="L381" i="27"/>
  <c r="L382" i="27"/>
  <c r="L383" i="27"/>
  <c r="L384" i="27"/>
  <c r="L385" i="27"/>
  <c r="L386" i="27"/>
  <c r="L387" i="27"/>
  <c r="L388" i="27"/>
  <c r="L389" i="27"/>
  <c r="L390" i="27"/>
  <c r="L391" i="27"/>
  <c r="L392" i="27"/>
  <c r="L393" i="27"/>
  <c r="L394" i="27"/>
  <c r="L395" i="27"/>
  <c r="L396" i="27"/>
  <c r="L397" i="27"/>
  <c r="L398" i="27"/>
  <c r="L399" i="27"/>
  <c r="L400" i="27"/>
  <c r="L401" i="27"/>
  <c r="L402" i="27"/>
  <c r="L403" i="27"/>
  <c r="L404" i="27"/>
  <c r="L405" i="27"/>
  <c r="L406" i="27"/>
  <c r="L407" i="27"/>
  <c r="L408" i="27"/>
  <c r="L409" i="27"/>
  <c r="L410" i="27"/>
  <c r="L411" i="27"/>
  <c r="L412" i="27"/>
  <c r="L413" i="27"/>
  <c r="L414" i="27"/>
  <c r="L415" i="27"/>
  <c r="L416" i="27"/>
  <c r="L417" i="27"/>
  <c r="L418" i="27"/>
  <c r="L419" i="27"/>
  <c r="L420" i="27"/>
  <c r="L421" i="27"/>
  <c r="L422" i="27"/>
  <c r="L423" i="27"/>
  <c r="L424" i="27"/>
  <c r="L425" i="27"/>
  <c r="L426" i="27"/>
  <c r="L427" i="27"/>
  <c r="L428" i="27"/>
  <c r="L429" i="27"/>
  <c r="L430" i="27"/>
  <c r="L431" i="27"/>
  <c r="L432" i="27"/>
  <c r="L433" i="27"/>
  <c r="L434" i="27"/>
  <c r="L435" i="27"/>
  <c r="L436" i="27"/>
  <c r="L437" i="27"/>
  <c r="L438" i="27"/>
  <c r="L439" i="27"/>
  <c r="L440" i="27"/>
  <c r="L441" i="27"/>
  <c r="L442" i="27"/>
  <c r="L443" i="27"/>
  <c r="L444" i="27"/>
  <c r="L445" i="27"/>
  <c r="L446" i="27"/>
  <c r="L447" i="27"/>
  <c r="L448" i="27"/>
  <c r="L449" i="27"/>
  <c r="L450" i="27"/>
  <c r="L451" i="27"/>
  <c r="L452" i="27"/>
  <c r="L453" i="27"/>
  <c r="L454" i="27"/>
  <c r="L455" i="27"/>
  <c r="L456" i="27"/>
  <c r="L457" i="27"/>
  <c r="L458" i="27"/>
  <c r="L459" i="27"/>
  <c r="L460" i="27"/>
  <c r="L461" i="27"/>
  <c r="L462" i="27"/>
  <c r="L463" i="27"/>
  <c r="L464" i="27"/>
  <c r="L465" i="27"/>
  <c r="L466" i="27"/>
  <c r="L467" i="27"/>
  <c r="L468" i="27"/>
  <c r="L469" i="27"/>
  <c r="L470" i="27"/>
  <c r="L471" i="27"/>
  <c r="L472" i="27"/>
  <c r="L473" i="27"/>
  <c r="L474" i="27"/>
  <c r="L475" i="27"/>
  <c r="L476" i="27"/>
  <c r="L477" i="27"/>
  <c r="L478" i="27"/>
  <c r="L479" i="27"/>
  <c r="L480" i="27"/>
  <c r="L481" i="27"/>
  <c r="L482" i="27"/>
  <c r="L483" i="27"/>
  <c r="L484" i="27"/>
  <c r="L485" i="27"/>
  <c r="L486" i="27"/>
  <c r="L487" i="27"/>
  <c r="L488" i="27"/>
  <c r="L489" i="27"/>
  <c r="L490" i="27"/>
  <c r="L491" i="27"/>
  <c r="L492" i="27"/>
  <c r="L493" i="27"/>
  <c r="L494" i="27"/>
  <c r="L495" i="27"/>
  <c r="L496" i="27"/>
  <c r="L497" i="27"/>
  <c r="L498" i="27"/>
  <c r="L499" i="27"/>
  <c r="L500" i="27"/>
  <c r="L501" i="27"/>
  <c r="L502" i="27"/>
  <c r="L503" i="27"/>
  <c r="L504" i="27"/>
  <c r="L505" i="27"/>
  <c r="L506" i="27"/>
  <c r="L507" i="27"/>
  <c r="L508" i="27"/>
  <c r="L509" i="27"/>
  <c r="L510" i="27"/>
  <c r="L511" i="27"/>
  <c r="L512" i="27"/>
  <c r="L513" i="27"/>
  <c r="L514" i="27"/>
  <c r="L515" i="27"/>
  <c r="L516" i="27"/>
  <c r="L517" i="27"/>
  <c r="L518" i="27"/>
  <c r="L519" i="27"/>
  <c r="L520" i="27"/>
  <c r="L521" i="27"/>
  <c r="L522" i="27"/>
  <c r="L523" i="27"/>
  <c r="L524" i="27"/>
  <c r="L525" i="27"/>
  <c r="L526" i="27"/>
  <c r="L527" i="27"/>
  <c r="L528" i="27"/>
  <c r="L529" i="27"/>
  <c r="L530" i="27"/>
  <c r="L531" i="27"/>
  <c r="L532" i="27"/>
  <c r="L533" i="27"/>
  <c r="L534" i="27"/>
  <c r="L535" i="27"/>
  <c r="L536" i="27"/>
  <c r="L537" i="27"/>
  <c r="L538" i="27"/>
  <c r="L539" i="27"/>
  <c r="L540" i="27"/>
  <c r="L541" i="27"/>
  <c r="L542" i="27"/>
  <c r="L543" i="27"/>
  <c r="L544" i="27"/>
  <c r="L545" i="27"/>
  <c r="L546" i="27"/>
  <c r="L547" i="27"/>
  <c r="L548" i="27"/>
  <c r="L549" i="27"/>
  <c r="L550" i="27"/>
  <c r="L551" i="27"/>
  <c r="L552" i="27"/>
  <c r="L553" i="27"/>
  <c r="L554" i="27"/>
  <c r="L555" i="27"/>
  <c r="L556" i="27"/>
  <c r="L557" i="27"/>
  <c r="L558" i="27"/>
  <c r="L559" i="27"/>
  <c r="L560" i="27"/>
  <c r="L561" i="27"/>
  <c r="L562" i="27"/>
  <c r="L563" i="27"/>
  <c r="L564" i="27"/>
  <c r="L565" i="27"/>
  <c r="L566" i="27"/>
  <c r="L567" i="27"/>
  <c r="L568" i="27"/>
  <c r="L569" i="27"/>
  <c r="L570" i="27"/>
  <c r="L571" i="27"/>
  <c r="L572" i="27"/>
  <c r="L573" i="27"/>
  <c r="L574" i="27"/>
  <c r="L575" i="27"/>
  <c r="L576" i="27"/>
  <c r="L577" i="27"/>
  <c r="L578" i="27"/>
  <c r="L579" i="27"/>
  <c r="L580" i="27"/>
  <c r="L581" i="27"/>
  <c r="L582" i="27"/>
  <c r="L583" i="27"/>
  <c r="L584" i="27"/>
  <c r="L585" i="27"/>
  <c r="L586" i="27"/>
  <c r="L587" i="27"/>
  <c r="L588" i="27"/>
  <c r="L589" i="27"/>
  <c r="L590" i="27"/>
  <c r="L591" i="27"/>
  <c r="L592" i="27"/>
  <c r="L593" i="27"/>
  <c r="L594" i="27"/>
  <c r="L595" i="27"/>
  <c r="L596" i="27"/>
  <c r="L597" i="27"/>
  <c r="L598" i="27"/>
  <c r="L599" i="27"/>
  <c r="L600" i="27"/>
  <c r="L601" i="27"/>
  <c r="L602" i="27"/>
  <c r="L603" i="27"/>
  <c r="L604" i="27"/>
  <c r="L605" i="27"/>
  <c r="L606" i="27"/>
  <c r="L607" i="27"/>
  <c r="L608" i="27"/>
  <c r="L609" i="27"/>
  <c r="L610" i="27"/>
  <c r="L611" i="27"/>
  <c r="L612" i="27"/>
  <c r="L613" i="27"/>
  <c r="L614" i="27"/>
  <c r="L615" i="27"/>
  <c r="L616" i="27"/>
  <c r="L617" i="27"/>
  <c r="L618" i="27"/>
  <c r="L619" i="27"/>
  <c r="L620" i="27"/>
  <c r="L621" i="27"/>
  <c r="L622" i="27"/>
  <c r="L623" i="27"/>
  <c r="L624" i="27"/>
  <c r="L625" i="27"/>
  <c r="L626" i="27"/>
  <c r="L627" i="27"/>
  <c r="L628" i="27"/>
  <c r="L629" i="27"/>
  <c r="L630" i="27"/>
  <c r="L631" i="27"/>
  <c r="L632" i="27"/>
  <c r="L633" i="27"/>
  <c r="L634" i="27"/>
  <c r="L635" i="27"/>
  <c r="L636" i="27"/>
  <c r="L637" i="27"/>
  <c r="L638" i="27"/>
  <c r="L639" i="27"/>
  <c r="L640" i="27"/>
  <c r="L641" i="27"/>
  <c r="L642" i="27"/>
  <c r="L643" i="27"/>
  <c r="L644" i="27"/>
  <c r="L645" i="27"/>
  <c r="L646" i="27"/>
  <c r="L647" i="27"/>
  <c r="L648" i="27"/>
  <c r="L649" i="27"/>
  <c r="L650" i="27"/>
  <c r="L651" i="27"/>
  <c r="L652" i="27"/>
  <c r="L653" i="27"/>
  <c r="L654" i="27"/>
  <c r="L655" i="27"/>
  <c r="L656" i="27"/>
  <c r="L657" i="27"/>
  <c r="L658" i="27"/>
  <c r="L659" i="27"/>
  <c r="L660" i="27"/>
  <c r="L661" i="27"/>
  <c r="L662" i="27"/>
  <c r="L663" i="27"/>
  <c r="L664" i="27"/>
  <c r="L665" i="27"/>
  <c r="L666" i="27"/>
  <c r="L667" i="27"/>
  <c r="L668" i="27"/>
  <c r="L669" i="27"/>
  <c r="L670" i="27"/>
  <c r="L671" i="27"/>
  <c r="L672" i="27"/>
  <c r="L673" i="27"/>
  <c r="L674" i="27"/>
  <c r="L675" i="27"/>
  <c r="L676" i="27"/>
  <c r="L677" i="27"/>
  <c r="L678" i="27"/>
  <c r="L679" i="27"/>
  <c r="L680" i="27"/>
  <c r="L681" i="27"/>
  <c r="L682" i="27"/>
  <c r="L683" i="27"/>
  <c r="L684" i="27"/>
  <c r="L685" i="27"/>
  <c r="L686" i="27"/>
  <c r="L687" i="27"/>
  <c r="L688" i="27"/>
  <c r="L689" i="27"/>
  <c r="L690" i="27"/>
  <c r="L691" i="27"/>
  <c r="L692" i="27"/>
  <c r="L693" i="27"/>
  <c r="L694" i="27"/>
  <c r="L695" i="27"/>
  <c r="L696" i="27"/>
  <c r="L697" i="27"/>
  <c r="L698" i="27"/>
  <c r="L699" i="27"/>
  <c r="L700" i="27"/>
  <c r="L701" i="27"/>
  <c r="L702" i="27"/>
  <c r="L703" i="27"/>
  <c r="L704" i="27"/>
  <c r="L705" i="27"/>
  <c r="L706" i="27"/>
  <c r="L707" i="27"/>
  <c r="L708" i="27"/>
  <c r="L709" i="27"/>
  <c r="L710" i="27"/>
  <c r="L711" i="27"/>
  <c r="L712" i="27"/>
  <c r="L713" i="27"/>
  <c r="L714" i="27"/>
  <c r="L715" i="27"/>
  <c r="L716" i="27"/>
  <c r="L717" i="27"/>
  <c r="L718" i="27"/>
  <c r="L719" i="27"/>
  <c r="L720" i="27"/>
  <c r="L721" i="27"/>
  <c r="L722" i="27"/>
  <c r="L723" i="27"/>
  <c r="L724" i="27"/>
  <c r="L725" i="27"/>
  <c r="L726" i="27"/>
  <c r="L727" i="27"/>
  <c r="L728" i="27"/>
  <c r="L729" i="27"/>
  <c r="L730" i="27"/>
  <c r="L731" i="27"/>
  <c r="L732" i="27"/>
  <c r="L733" i="27"/>
  <c r="L734" i="27"/>
  <c r="L735" i="27"/>
  <c r="L736" i="27"/>
  <c r="L737" i="27"/>
  <c r="L738" i="27"/>
  <c r="L739" i="27"/>
  <c r="L740" i="27"/>
  <c r="L741" i="27"/>
  <c r="L742" i="27"/>
  <c r="L743" i="27"/>
  <c r="L744" i="27"/>
  <c r="L745" i="27"/>
  <c r="L746" i="27"/>
  <c r="L747" i="27"/>
  <c r="L748" i="27"/>
  <c r="L749" i="27"/>
  <c r="L750" i="27"/>
  <c r="L751" i="27"/>
  <c r="L752" i="27"/>
  <c r="L753" i="27"/>
  <c r="L754" i="27"/>
  <c r="L755" i="27"/>
  <c r="L756" i="27"/>
  <c r="L757" i="27"/>
  <c r="L758" i="27"/>
  <c r="L759" i="27"/>
  <c r="L760" i="27"/>
  <c r="L761" i="27"/>
  <c r="L762" i="27"/>
  <c r="L763" i="27"/>
  <c r="L764" i="27"/>
  <c r="L765" i="27"/>
  <c r="L766" i="27"/>
  <c r="L767" i="27"/>
  <c r="L768" i="27"/>
  <c r="L769" i="27"/>
  <c r="L770" i="27"/>
  <c r="L771" i="27"/>
  <c r="L772" i="27"/>
  <c r="L773" i="27"/>
  <c r="L774" i="27"/>
  <c r="L775" i="27"/>
  <c r="L776" i="27"/>
  <c r="L777" i="27"/>
  <c r="L778" i="27"/>
  <c r="L779" i="27"/>
  <c r="L780" i="27"/>
  <c r="L781" i="27"/>
  <c r="L782" i="27"/>
  <c r="L783" i="27"/>
  <c r="L784" i="27"/>
  <c r="L785" i="27"/>
  <c r="L786" i="27"/>
  <c r="L787" i="27"/>
  <c r="L788" i="27"/>
  <c r="L789" i="27"/>
  <c r="L790" i="27"/>
  <c r="L791" i="27"/>
  <c r="L792" i="27"/>
  <c r="L793" i="27"/>
  <c r="L794" i="27"/>
  <c r="L795" i="27"/>
  <c r="L796" i="27"/>
  <c r="L797" i="27"/>
  <c r="L798" i="27"/>
  <c r="L799" i="27"/>
  <c r="L800" i="27"/>
  <c r="L801" i="27"/>
  <c r="L802" i="27"/>
  <c r="L803" i="27"/>
  <c r="L804" i="27"/>
  <c r="L805" i="27"/>
  <c r="L806" i="27"/>
  <c r="L807" i="27"/>
  <c r="L808" i="27"/>
  <c r="L809" i="27"/>
  <c r="L810" i="27"/>
  <c r="L811" i="27"/>
  <c r="L812" i="27"/>
  <c r="L813" i="27"/>
  <c r="L814" i="27"/>
  <c r="L815" i="27"/>
  <c r="L816" i="27"/>
  <c r="L817" i="27"/>
  <c r="L818" i="27"/>
  <c r="L819" i="27"/>
  <c r="L820" i="27"/>
  <c r="L821" i="27"/>
  <c r="L822" i="27"/>
  <c r="L823" i="27"/>
  <c r="L824" i="27"/>
  <c r="L825" i="27"/>
  <c r="L826" i="27"/>
  <c r="L827" i="27"/>
  <c r="L828" i="27"/>
  <c r="L829" i="27"/>
  <c r="L830" i="27"/>
  <c r="L831" i="27"/>
  <c r="L832" i="27"/>
  <c r="L833" i="27"/>
  <c r="L834" i="27"/>
  <c r="L835" i="27"/>
  <c r="L836" i="27"/>
  <c r="L837" i="27"/>
  <c r="L838" i="27"/>
  <c r="L839" i="27"/>
  <c r="L840" i="27"/>
  <c r="L841" i="27"/>
  <c r="L842" i="27"/>
  <c r="L843" i="27"/>
  <c r="L844" i="27"/>
  <c r="L845" i="27"/>
  <c r="L846" i="27"/>
  <c r="L847" i="27"/>
  <c r="L848" i="27"/>
  <c r="L849" i="27"/>
  <c r="L850" i="27"/>
  <c r="L851" i="27"/>
  <c r="L852" i="27"/>
  <c r="L853" i="27"/>
  <c r="L854" i="27"/>
  <c r="L855" i="27"/>
  <c r="L856" i="27"/>
  <c r="L857" i="27"/>
  <c r="L858" i="27"/>
  <c r="L859" i="27"/>
  <c r="L860" i="27"/>
  <c r="L861" i="27"/>
  <c r="L862" i="27"/>
  <c r="L863" i="27"/>
  <c r="L864" i="27"/>
  <c r="L865" i="27"/>
  <c r="L866" i="27"/>
  <c r="L867" i="27"/>
  <c r="L868" i="27"/>
  <c r="L869" i="27"/>
  <c r="L870" i="27"/>
  <c r="L871" i="27"/>
  <c r="L872" i="27"/>
  <c r="L873" i="27"/>
  <c r="L874" i="27"/>
  <c r="L875" i="27"/>
  <c r="L876" i="27"/>
  <c r="L877" i="27"/>
  <c r="L878" i="27"/>
  <c r="L879" i="27"/>
  <c r="L880" i="27"/>
  <c r="L881" i="27"/>
  <c r="L882" i="27"/>
  <c r="L883" i="27"/>
  <c r="L884" i="27"/>
  <c r="L885" i="27"/>
  <c r="L886" i="27"/>
  <c r="L887" i="27"/>
  <c r="L888" i="27"/>
  <c r="L889" i="27"/>
  <c r="L890" i="27"/>
  <c r="L891" i="27"/>
  <c r="L892" i="27"/>
  <c r="L893" i="27"/>
  <c r="L894" i="27"/>
  <c r="L895" i="27"/>
  <c r="L896" i="27"/>
  <c r="L897" i="27"/>
  <c r="L898" i="27"/>
  <c r="L899" i="27"/>
  <c r="L900" i="27"/>
  <c r="L901" i="27"/>
  <c r="L902" i="27"/>
  <c r="L903" i="27"/>
  <c r="L904" i="27"/>
  <c r="L905" i="27"/>
  <c r="L906" i="27"/>
  <c r="L907" i="27"/>
  <c r="L908" i="27"/>
  <c r="L909" i="27"/>
  <c r="L910" i="27"/>
  <c r="L911" i="27"/>
  <c r="L912" i="27"/>
  <c r="L913" i="27"/>
  <c r="L914" i="27"/>
  <c r="L915" i="27"/>
  <c r="L916" i="27"/>
  <c r="L917" i="27"/>
  <c r="L918" i="27"/>
  <c r="L919" i="27"/>
  <c r="L920" i="27"/>
  <c r="L921" i="27"/>
  <c r="L922" i="27"/>
  <c r="L923" i="27"/>
  <c r="L924" i="27"/>
  <c r="L925" i="27"/>
  <c r="L926" i="27"/>
  <c r="L927" i="27"/>
  <c r="L928" i="27"/>
  <c r="L929" i="27"/>
  <c r="L930" i="27"/>
  <c r="L931" i="27"/>
  <c r="L932" i="27"/>
  <c r="L933" i="27"/>
  <c r="L934" i="27"/>
  <c r="L935" i="27"/>
  <c r="L936" i="27"/>
  <c r="L937" i="27"/>
  <c r="L938" i="27"/>
  <c r="L939" i="27"/>
  <c r="L940" i="27"/>
  <c r="L941" i="27"/>
  <c r="L942" i="27"/>
  <c r="L943" i="27"/>
  <c r="L944" i="27"/>
  <c r="L945" i="27"/>
  <c r="L946" i="27"/>
  <c r="L947" i="27"/>
  <c r="L948" i="27"/>
  <c r="L949" i="27"/>
  <c r="L950" i="27"/>
  <c r="L951" i="27"/>
  <c r="L952" i="27"/>
  <c r="L953" i="27"/>
  <c r="L954" i="27"/>
  <c r="L955" i="27"/>
  <c r="L956" i="27"/>
  <c r="L957" i="27"/>
  <c r="L958" i="27"/>
  <c r="L959" i="27"/>
  <c r="L960" i="27"/>
  <c r="L961" i="27"/>
  <c r="L962" i="27"/>
  <c r="L963" i="27"/>
  <c r="L964" i="27"/>
  <c r="L965" i="27"/>
  <c r="L966" i="27"/>
  <c r="L967" i="27"/>
  <c r="L968" i="27"/>
  <c r="L969" i="27"/>
  <c r="L970" i="27"/>
  <c r="L971" i="27"/>
  <c r="L972" i="27"/>
  <c r="L973" i="27"/>
  <c r="L974" i="27"/>
  <c r="L975" i="27"/>
  <c r="L976" i="27"/>
  <c r="L977" i="27"/>
  <c r="L978" i="27"/>
  <c r="L979" i="27"/>
  <c r="L980" i="27"/>
  <c r="L981" i="27"/>
  <c r="L982" i="27"/>
  <c r="L983" i="27"/>
  <c r="L984" i="27"/>
  <c r="L985" i="27"/>
  <c r="L986" i="27"/>
  <c r="L987" i="27"/>
  <c r="L988" i="27"/>
  <c r="L989" i="27"/>
  <c r="L990" i="27"/>
  <c r="L991" i="27"/>
  <c r="L992" i="27"/>
  <c r="L993" i="27"/>
  <c r="L994" i="27"/>
  <c r="L995" i="27"/>
  <c r="L996" i="27"/>
  <c r="L997" i="27"/>
  <c r="L998" i="27"/>
  <c r="L999" i="27"/>
  <c r="L1000" i="27"/>
  <c r="L1001" i="27"/>
  <c r="L1002" i="27"/>
  <c r="L1003" i="27"/>
  <c r="L1004" i="27"/>
  <c r="L1005" i="27"/>
  <c r="L9" i="27"/>
  <c r="C10" i="27" l="1"/>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C43" i="27"/>
  <c r="C44" i="27"/>
  <c r="C45" i="27"/>
  <c r="C46" i="27"/>
  <c r="C47" i="27"/>
  <c r="C48" i="27"/>
  <c r="C49" i="27"/>
  <c r="C50" i="27"/>
  <c r="C51" i="27"/>
  <c r="C52" i="27"/>
  <c r="C53" i="27"/>
  <c r="C54" i="27"/>
  <c r="C55" i="27"/>
  <c r="C56" i="27"/>
  <c r="C57" i="27"/>
  <c r="C58" i="27"/>
  <c r="C59" i="27"/>
  <c r="C60" i="27"/>
  <c r="C61" i="27"/>
  <c r="C62" i="27"/>
  <c r="C63" i="27"/>
  <c r="C64" i="27"/>
  <c r="C65" i="27"/>
  <c r="C66" i="27"/>
  <c r="C67" i="27"/>
  <c r="C68" i="27"/>
  <c r="C69" i="27"/>
  <c r="C70" i="27"/>
  <c r="C71" i="27"/>
  <c r="C72" i="27"/>
  <c r="C73" i="27"/>
  <c r="C74" i="27"/>
  <c r="C75" i="27"/>
  <c r="C76" i="27"/>
  <c r="C77" i="27"/>
  <c r="C78" i="27"/>
  <c r="C79" i="27"/>
  <c r="C80" i="27"/>
  <c r="C81" i="27"/>
  <c r="C82" i="27"/>
  <c r="C83" i="27"/>
  <c r="C84" i="27"/>
  <c r="C85" i="27"/>
  <c r="C86" i="27"/>
  <c r="C87" i="27"/>
  <c r="C88" i="27"/>
  <c r="C89" i="27"/>
  <c r="C90" i="27"/>
  <c r="C91" i="27"/>
  <c r="C92" i="27"/>
  <c r="C93" i="27"/>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24" i="27"/>
  <c r="C125" i="27"/>
  <c r="C126" i="27"/>
  <c r="C127" i="27"/>
  <c r="C128" i="27"/>
  <c r="C129" i="27"/>
  <c r="C130" i="27"/>
  <c r="C131" i="27"/>
  <c r="C132" i="27"/>
  <c r="C133" i="27"/>
  <c r="C134" i="27"/>
  <c r="C135" i="27"/>
  <c r="C136" i="27"/>
  <c r="C137" i="27"/>
  <c r="C138" i="27"/>
  <c r="C139" i="27"/>
  <c r="C140" i="27"/>
  <c r="C141" i="27"/>
  <c r="C142" i="27"/>
  <c r="C143" i="27"/>
  <c r="C144" i="27"/>
  <c r="C145" i="27"/>
  <c r="C146" i="27"/>
  <c r="C147" i="27"/>
  <c r="C148" i="27"/>
  <c r="C149" i="27"/>
  <c r="C150" i="27"/>
  <c r="C151" i="27"/>
  <c r="C152" i="27"/>
  <c r="C153" i="27"/>
  <c r="C154" i="27"/>
  <c r="C155" i="27"/>
  <c r="C156" i="27"/>
  <c r="C157" i="27"/>
  <c r="C158" i="27"/>
  <c r="C159" i="27"/>
  <c r="C160" i="27"/>
  <c r="C161" i="27"/>
  <c r="C162" i="27"/>
  <c r="C163" i="27"/>
  <c r="C164" i="27"/>
  <c r="C165" i="27"/>
  <c r="C166" i="27"/>
  <c r="C167" i="27"/>
  <c r="C168" i="27"/>
  <c r="C169" i="27"/>
  <c r="C170" i="27"/>
  <c r="C171" i="27"/>
  <c r="C172" i="27"/>
  <c r="C173" i="27"/>
  <c r="C174" i="27"/>
  <c r="C175" i="27"/>
  <c r="C176" i="27"/>
  <c r="C177" i="27"/>
  <c r="C178" i="27"/>
  <c r="C179" i="27"/>
  <c r="C180" i="27"/>
  <c r="C181" i="27"/>
  <c r="C182" i="27"/>
  <c r="C183" i="27"/>
  <c r="C184" i="27"/>
  <c r="C185" i="27"/>
  <c r="C186" i="27"/>
  <c r="C187" i="27"/>
  <c r="C188" i="27"/>
  <c r="C189" i="27"/>
  <c r="C190" i="27"/>
  <c r="C191" i="27"/>
  <c r="C192" i="27"/>
  <c r="C193" i="27"/>
  <c r="C194" i="27"/>
  <c r="C195" i="27"/>
  <c r="C196" i="27"/>
  <c r="C197" i="27"/>
  <c r="C198" i="27"/>
  <c r="C199" i="27"/>
  <c r="C200" i="27"/>
  <c r="C201" i="27"/>
  <c r="C202" i="27"/>
  <c r="C203" i="27"/>
  <c r="C204" i="27"/>
  <c r="C205" i="27"/>
  <c r="C206" i="27"/>
  <c r="C207" i="27"/>
  <c r="C208" i="27"/>
  <c r="C209" i="27"/>
  <c r="C210" i="27"/>
  <c r="C211" i="27"/>
  <c r="C212" i="27"/>
  <c r="C213" i="27"/>
  <c r="C214" i="27"/>
  <c r="C215" i="27"/>
  <c r="C216" i="27"/>
  <c r="C217" i="27"/>
  <c r="C218" i="27"/>
  <c r="C219" i="27"/>
  <c r="C220" i="27"/>
  <c r="C221" i="27"/>
  <c r="C222" i="27"/>
  <c r="C223" i="27"/>
  <c r="C224" i="27"/>
  <c r="C225" i="27"/>
  <c r="C226" i="27"/>
  <c r="C227" i="27"/>
  <c r="C228" i="27"/>
  <c r="C229" i="27"/>
  <c r="C230" i="27"/>
  <c r="C231" i="27"/>
  <c r="C232" i="27"/>
  <c r="C233" i="27"/>
  <c r="C234" i="27"/>
  <c r="C235" i="27"/>
  <c r="C236" i="27"/>
  <c r="C237" i="27"/>
  <c r="C238" i="27"/>
  <c r="C239" i="27"/>
  <c r="C240" i="27"/>
  <c r="C241" i="27"/>
  <c r="C242" i="27"/>
  <c r="C243" i="27"/>
  <c r="C244" i="27"/>
  <c r="C245" i="27"/>
  <c r="C246" i="27"/>
  <c r="C247" i="27"/>
  <c r="C248" i="27"/>
  <c r="C249" i="27"/>
  <c r="C250" i="27"/>
  <c r="C251" i="27"/>
  <c r="C252" i="27"/>
  <c r="C253" i="27"/>
  <c r="C254" i="27"/>
  <c r="C255" i="27"/>
  <c r="C256" i="27"/>
  <c r="C257" i="27"/>
  <c r="C258" i="27"/>
  <c r="C259" i="27"/>
  <c r="C260" i="27"/>
  <c r="C261" i="27"/>
  <c r="C262" i="27"/>
  <c r="C263" i="27"/>
  <c r="C264" i="27"/>
  <c r="C265" i="27"/>
  <c r="C266" i="27"/>
  <c r="C267" i="27"/>
  <c r="C268" i="27"/>
  <c r="C269" i="27"/>
  <c r="C270" i="27"/>
  <c r="C271" i="27"/>
  <c r="C272" i="27"/>
  <c r="C273" i="27"/>
  <c r="C274" i="27"/>
  <c r="C275" i="27"/>
  <c r="C276" i="27"/>
  <c r="C277" i="27"/>
  <c r="C278" i="27"/>
  <c r="C279" i="27"/>
  <c r="C280" i="27"/>
  <c r="C281" i="27"/>
  <c r="C282" i="27"/>
  <c r="C283" i="27"/>
  <c r="C284" i="27"/>
  <c r="C285" i="27"/>
  <c r="C286" i="27"/>
  <c r="C287" i="27"/>
  <c r="C288" i="27"/>
  <c r="C289" i="27"/>
  <c r="C290" i="27"/>
  <c r="C291" i="27"/>
  <c r="C292" i="27"/>
  <c r="C293" i="27"/>
  <c r="C294" i="27"/>
  <c r="C295" i="27"/>
  <c r="C296" i="27"/>
  <c r="C297" i="27"/>
  <c r="C298" i="27"/>
  <c r="C299" i="27"/>
  <c r="C300" i="27"/>
  <c r="C301" i="27"/>
  <c r="C302" i="27"/>
  <c r="C303" i="27"/>
  <c r="C304" i="27"/>
  <c r="C305" i="27"/>
  <c r="C306" i="27"/>
  <c r="C307" i="27"/>
  <c r="C308" i="27"/>
  <c r="C309" i="27"/>
  <c r="C310" i="27"/>
  <c r="C311" i="27"/>
  <c r="C312" i="27"/>
  <c r="C313" i="27"/>
  <c r="C314" i="27"/>
  <c r="C315" i="27"/>
  <c r="C316" i="27"/>
  <c r="C317" i="27"/>
  <c r="C318" i="27"/>
  <c r="C319" i="27"/>
  <c r="C320" i="27"/>
  <c r="C321" i="27"/>
  <c r="C322" i="27"/>
  <c r="C323" i="27"/>
  <c r="C324" i="27"/>
  <c r="C325" i="27"/>
  <c r="C326" i="27"/>
  <c r="C327" i="27"/>
  <c r="C328" i="27"/>
  <c r="C329" i="27"/>
  <c r="C330" i="27"/>
  <c r="C331" i="27"/>
  <c r="C332" i="27"/>
  <c r="C333" i="27"/>
  <c r="C334" i="27"/>
  <c r="C335" i="27"/>
  <c r="C336" i="27"/>
  <c r="C337" i="27"/>
  <c r="C338" i="27"/>
  <c r="C339" i="27"/>
  <c r="C340" i="27"/>
  <c r="C341" i="27"/>
  <c r="C342" i="27"/>
  <c r="C343" i="27"/>
  <c r="C344" i="27"/>
  <c r="C345" i="27"/>
  <c r="C346" i="27"/>
  <c r="C347" i="27"/>
  <c r="C348" i="27"/>
  <c r="C349" i="27"/>
  <c r="C350" i="27"/>
  <c r="C351" i="27"/>
  <c r="C352" i="27"/>
  <c r="C353" i="27"/>
  <c r="C354" i="27"/>
  <c r="C355" i="27"/>
  <c r="C356" i="27"/>
  <c r="C357" i="27"/>
  <c r="C358" i="27"/>
  <c r="C359" i="27"/>
  <c r="C360" i="27"/>
  <c r="C361" i="27"/>
  <c r="C362" i="27"/>
  <c r="C363" i="27"/>
  <c r="C364" i="27"/>
  <c r="C365" i="27"/>
  <c r="C366" i="27"/>
  <c r="C367" i="27"/>
  <c r="C368" i="27"/>
  <c r="C369" i="27"/>
  <c r="C370" i="27"/>
  <c r="C371" i="27"/>
  <c r="C372" i="27"/>
  <c r="C373" i="27"/>
  <c r="C374" i="27"/>
  <c r="C375" i="27"/>
  <c r="C376" i="27"/>
  <c r="C377" i="27"/>
  <c r="C378" i="27"/>
  <c r="C379" i="27"/>
  <c r="C380" i="27"/>
  <c r="C381" i="27"/>
  <c r="C382" i="27"/>
  <c r="C383" i="27"/>
  <c r="C384" i="27"/>
  <c r="C385" i="27"/>
  <c r="C386" i="27"/>
  <c r="C387" i="27"/>
  <c r="C388" i="27"/>
  <c r="C389" i="27"/>
  <c r="C390" i="27"/>
  <c r="C391" i="27"/>
  <c r="C392" i="27"/>
  <c r="C393" i="27"/>
  <c r="C394" i="27"/>
  <c r="C395" i="27"/>
  <c r="C396" i="27"/>
  <c r="C397" i="27"/>
  <c r="C398" i="27"/>
  <c r="C399" i="27"/>
  <c r="C400" i="27"/>
  <c r="C401" i="27"/>
  <c r="C402" i="27"/>
  <c r="C403" i="27"/>
  <c r="C404" i="27"/>
  <c r="C405" i="27"/>
  <c r="C406" i="27"/>
  <c r="C407" i="27"/>
  <c r="C408" i="27"/>
  <c r="C409" i="27"/>
  <c r="C410" i="27"/>
  <c r="C411" i="27"/>
  <c r="C412" i="27"/>
  <c r="C413" i="27"/>
  <c r="C414" i="27"/>
  <c r="C415" i="27"/>
  <c r="C416" i="27"/>
  <c r="C417" i="27"/>
  <c r="C418" i="27"/>
  <c r="C419" i="27"/>
  <c r="C420" i="27"/>
  <c r="C421" i="27"/>
  <c r="C422" i="27"/>
  <c r="C423" i="27"/>
  <c r="C424" i="27"/>
  <c r="C425" i="27"/>
  <c r="C426" i="27"/>
  <c r="C427" i="27"/>
  <c r="C428" i="27"/>
  <c r="C429" i="27"/>
  <c r="C430" i="27"/>
  <c r="C431" i="27"/>
  <c r="C432" i="27"/>
  <c r="C433" i="27"/>
  <c r="C434" i="27"/>
  <c r="C435" i="27"/>
  <c r="C436" i="27"/>
  <c r="C437" i="27"/>
  <c r="C438" i="27"/>
  <c r="C439" i="27"/>
  <c r="C440" i="27"/>
  <c r="C441" i="27"/>
  <c r="C442" i="27"/>
  <c r="C443" i="27"/>
  <c r="C444" i="27"/>
  <c r="C445" i="27"/>
  <c r="C446" i="27"/>
  <c r="C447" i="27"/>
  <c r="C448" i="27"/>
  <c r="C449" i="27"/>
  <c r="C450" i="27"/>
  <c r="C451" i="27"/>
  <c r="C452" i="27"/>
  <c r="C453" i="27"/>
  <c r="C454" i="27"/>
  <c r="C455" i="27"/>
  <c r="C456" i="27"/>
  <c r="C457" i="27"/>
  <c r="C458" i="27"/>
  <c r="C459" i="27"/>
  <c r="C460" i="27"/>
  <c r="C461" i="27"/>
  <c r="C462" i="27"/>
  <c r="C463" i="27"/>
  <c r="C464" i="27"/>
  <c r="C465" i="27"/>
  <c r="C466" i="27"/>
  <c r="C467" i="27"/>
  <c r="C468" i="27"/>
  <c r="C469" i="27"/>
  <c r="C470" i="27"/>
  <c r="C471" i="27"/>
  <c r="C472" i="27"/>
  <c r="C473" i="27"/>
  <c r="C474" i="27"/>
  <c r="C475" i="27"/>
  <c r="C476" i="27"/>
  <c r="C477" i="27"/>
  <c r="C478" i="27"/>
  <c r="C479" i="27"/>
  <c r="C480" i="27"/>
  <c r="C481" i="27"/>
  <c r="C482" i="27"/>
  <c r="C483" i="27"/>
  <c r="C484" i="27"/>
  <c r="C485" i="27"/>
  <c r="C486" i="27"/>
  <c r="C487" i="27"/>
  <c r="C488" i="27"/>
  <c r="C489" i="27"/>
  <c r="C490" i="27"/>
  <c r="C491" i="27"/>
  <c r="C492" i="27"/>
  <c r="C493" i="27"/>
  <c r="C494" i="27"/>
  <c r="C495" i="27"/>
  <c r="C496" i="27"/>
  <c r="C497" i="27"/>
  <c r="C498" i="27"/>
  <c r="C499" i="27"/>
  <c r="C500" i="27"/>
  <c r="C501" i="27"/>
  <c r="C502" i="27"/>
  <c r="C503" i="27"/>
  <c r="C504" i="27"/>
  <c r="C505" i="27"/>
  <c r="C506" i="27"/>
  <c r="C507" i="27"/>
  <c r="C508" i="27"/>
  <c r="C509" i="27"/>
  <c r="C510" i="27"/>
  <c r="C511" i="27"/>
  <c r="C512" i="27"/>
  <c r="C513" i="27"/>
  <c r="C514" i="27"/>
  <c r="C515" i="27"/>
  <c r="C516" i="27"/>
  <c r="C517" i="27"/>
  <c r="C518" i="27"/>
  <c r="C519" i="27"/>
  <c r="C520" i="27"/>
  <c r="C521" i="27"/>
  <c r="C522" i="27"/>
  <c r="C523" i="27"/>
  <c r="C524" i="27"/>
  <c r="C525" i="27"/>
  <c r="C526" i="27"/>
  <c r="C527" i="27"/>
  <c r="C528" i="27"/>
  <c r="C529" i="27"/>
  <c r="C530" i="27"/>
  <c r="C531" i="27"/>
  <c r="C532" i="27"/>
  <c r="C533" i="27"/>
  <c r="C534" i="27"/>
  <c r="C535" i="27"/>
  <c r="C536" i="27"/>
  <c r="C537" i="27"/>
  <c r="C538" i="27"/>
  <c r="C539" i="27"/>
  <c r="C540" i="27"/>
  <c r="C541" i="27"/>
  <c r="C542" i="27"/>
  <c r="C543" i="27"/>
  <c r="C544" i="27"/>
  <c r="C545" i="27"/>
  <c r="C546" i="27"/>
  <c r="C547" i="27"/>
  <c r="C548" i="27"/>
  <c r="C549" i="27"/>
  <c r="C550" i="27"/>
  <c r="C551" i="27"/>
  <c r="C552" i="27"/>
  <c r="C553" i="27"/>
  <c r="C554" i="27"/>
  <c r="C555" i="27"/>
  <c r="C556" i="27"/>
  <c r="C557" i="27"/>
  <c r="C558" i="27"/>
  <c r="C559" i="27"/>
  <c r="C560" i="27"/>
  <c r="C561" i="27"/>
  <c r="C562" i="27"/>
  <c r="C563" i="27"/>
  <c r="C564" i="27"/>
  <c r="C565" i="27"/>
  <c r="C566" i="27"/>
  <c r="C567" i="27"/>
  <c r="C568" i="27"/>
  <c r="C569" i="27"/>
  <c r="C570" i="27"/>
  <c r="C571" i="27"/>
  <c r="C572" i="27"/>
  <c r="C573" i="27"/>
  <c r="C574" i="27"/>
  <c r="C575" i="27"/>
  <c r="C576" i="27"/>
  <c r="C577" i="27"/>
  <c r="C578" i="27"/>
  <c r="C579" i="27"/>
  <c r="C580" i="27"/>
  <c r="C581" i="27"/>
  <c r="C582" i="27"/>
  <c r="C583" i="27"/>
  <c r="C584" i="27"/>
  <c r="C585" i="27"/>
  <c r="C586" i="27"/>
  <c r="C587" i="27"/>
  <c r="C588" i="27"/>
  <c r="C589" i="27"/>
  <c r="C590" i="27"/>
  <c r="C591" i="27"/>
  <c r="C592" i="27"/>
  <c r="C593" i="27"/>
  <c r="C594" i="27"/>
  <c r="C595" i="27"/>
  <c r="C596" i="27"/>
  <c r="C597" i="27"/>
  <c r="C598" i="27"/>
  <c r="C599" i="27"/>
  <c r="C600" i="27"/>
  <c r="C601" i="27"/>
  <c r="C602" i="27"/>
  <c r="C603" i="27"/>
  <c r="C604" i="27"/>
  <c r="C605" i="27"/>
  <c r="C606" i="27"/>
  <c r="C607" i="27"/>
  <c r="C608" i="27"/>
  <c r="C609" i="27"/>
  <c r="C610" i="27"/>
  <c r="C611" i="27"/>
  <c r="C612" i="27"/>
  <c r="C613" i="27"/>
  <c r="C614" i="27"/>
  <c r="C615" i="27"/>
  <c r="C616" i="27"/>
  <c r="C617" i="27"/>
  <c r="C618" i="27"/>
  <c r="C619" i="27"/>
  <c r="C620" i="27"/>
  <c r="C621" i="27"/>
  <c r="C622" i="27"/>
  <c r="C623" i="27"/>
  <c r="C624" i="27"/>
  <c r="C625" i="27"/>
  <c r="C626" i="27"/>
  <c r="C627" i="27"/>
  <c r="C628" i="27"/>
  <c r="C629" i="27"/>
  <c r="C630" i="27"/>
  <c r="C631" i="27"/>
  <c r="C632" i="27"/>
  <c r="C633" i="27"/>
  <c r="C634" i="27"/>
  <c r="C635" i="27"/>
  <c r="C636" i="27"/>
  <c r="C637" i="27"/>
  <c r="C638" i="27"/>
  <c r="C639" i="27"/>
  <c r="C640" i="27"/>
  <c r="C641" i="27"/>
  <c r="C642" i="27"/>
  <c r="C643" i="27"/>
  <c r="C644" i="27"/>
  <c r="C645" i="27"/>
  <c r="C646" i="27"/>
  <c r="C647" i="27"/>
  <c r="C648" i="27"/>
  <c r="C649" i="27"/>
  <c r="C650" i="27"/>
  <c r="C651" i="27"/>
  <c r="C652" i="27"/>
  <c r="C653" i="27"/>
  <c r="C654" i="27"/>
  <c r="C655" i="27"/>
  <c r="C656" i="27"/>
  <c r="C657" i="27"/>
  <c r="C658" i="27"/>
  <c r="C659" i="27"/>
  <c r="C660" i="27"/>
  <c r="C661" i="27"/>
  <c r="C662" i="27"/>
  <c r="C663" i="27"/>
  <c r="C664" i="27"/>
  <c r="C665" i="27"/>
  <c r="C666" i="27"/>
  <c r="C667" i="27"/>
  <c r="C668" i="27"/>
  <c r="C669" i="27"/>
  <c r="C670" i="27"/>
  <c r="C671" i="27"/>
  <c r="C672" i="27"/>
  <c r="C673" i="27"/>
  <c r="C674" i="27"/>
  <c r="C675" i="27"/>
  <c r="C676" i="27"/>
  <c r="C677" i="27"/>
  <c r="C678" i="27"/>
  <c r="C679" i="27"/>
  <c r="C680" i="27"/>
  <c r="C681" i="27"/>
  <c r="C682" i="27"/>
  <c r="C683" i="27"/>
  <c r="C684" i="27"/>
  <c r="C685" i="27"/>
  <c r="C686" i="27"/>
  <c r="C687" i="27"/>
  <c r="C688" i="27"/>
  <c r="C689" i="27"/>
  <c r="C690" i="27"/>
  <c r="C691" i="27"/>
  <c r="C692" i="27"/>
  <c r="C693" i="27"/>
  <c r="C694" i="27"/>
  <c r="C695" i="27"/>
  <c r="C696" i="27"/>
  <c r="C697" i="27"/>
  <c r="C698" i="27"/>
  <c r="C699" i="27"/>
  <c r="C700" i="27"/>
  <c r="C701" i="27"/>
  <c r="C702" i="27"/>
  <c r="C703" i="27"/>
  <c r="C704" i="27"/>
  <c r="C705" i="27"/>
  <c r="C706" i="27"/>
  <c r="C707" i="27"/>
  <c r="C708" i="27"/>
  <c r="C709" i="27"/>
  <c r="C710" i="27"/>
  <c r="C711" i="27"/>
  <c r="C712" i="27"/>
  <c r="C713" i="27"/>
  <c r="C714" i="27"/>
  <c r="C715" i="27"/>
  <c r="C716" i="27"/>
  <c r="C717" i="27"/>
  <c r="C718" i="27"/>
  <c r="C719" i="27"/>
  <c r="C720" i="27"/>
  <c r="C721" i="27"/>
  <c r="C722" i="27"/>
  <c r="C723" i="27"/>
  <c r="C724" i="27"/>
  <c r="C725" i="27"/>
  <c r="C726" i="27"/>
  <c r="C727" i="27"/>
  <c r="C728" i="27"/>
  <c r="C729" i="27"/>
  <c r="C730" i="27"/>
  <c r="C731" i="27"/>
  <c r="C732" i="27"/>
  <c r="C733" i="27"/>
  <c r="C734" i="27"/>
  <c r="C735" i="27"/>
  <c r="C736" i="27"/>
  <c r="C737" i="27"/>
  <c r="C738" i="27"/>
  <c r="C739" i="27"/>
  <c r="C740" i="27"/>
  <c r="C741" i="27"/>
  <c r="C742" i="27"/>
  <c r="C743" i="27"/>
  <c r="C744" i="27"/>
  <c r="C745" i="27"/>
  <c r="C746" i="27"/>
  <c r="C747" i="27"/>
  <c r="C748" i="27"/>
  <c r="C749" i="27"/>
  <c r="C750" i="27"/>
  <c r="C751" i="27"/>
  <c r="C752" i="27"/>
  <c r="C753" i="27"/>
  <c r="C754" i="27"/>
  <c r="C755" i="27"/>
  <c r="C756" i="27"/>
  <c r="C757" i="27"/>
  <c r="C758" i="27"/>
  <c r="C759" i="27"/>
  <c r="C760" i="27"/>
  <c r="C761" i="27"/>
  <c r="C762" i="27"/>
  <c r="C763" i="27"/>
  <c r="C764" i="27"/>
  <c r="C765" i="27"/>
  <c r="C766" i="27"/>
  <c r="C767" i="27"/>
  <c r="C768" i="27"/>
  <c r="C769" i="27"/>
  <c r="C770" i="27"/>
  <c r="C771" i="27"/>
  <c r="C772" i="27"/>
  <c r="C773" i="27"/>
  <c r="C774" i="27"/>
  <c r="C775" i="27"/>
  <c r="C776" i="27"/>
  <c r="C777" i="27"/>
  <c r="C778" i="27"/>
  <c r="C779" i="27"/>
  <c r="C780" i="27"/>
  <c r="C781" i="27"/>
  <c r="C782" i="27"/>
  <c r="C783" i="27"/>
  <c r="C784" i="27"/>
  <c r="C785" i="27"/>
  <c r="C786" i="27"/>
  <c r="C787" i="27"/>
  <c r="C788" i="27"/>
  <c r="C789" i="27"/>
  <c r="C790" i="27"/>
  <c r="C791" i="27"/>
  <c r="C792" i="27"/>
  <c r="C793" i="27"/>
  <c r="C794" i="27"/>
  <c r="C795" i="27"/>
  <c r="C796" i="27"/>
  <c r="C797" i="27"/>
  <c r="C798" i="27"/>
  <c r="C799" i="27"/>
  <c r="C800" i="27"/>
  <c r="C801" i="27"/>
  <c r="C802" i="27"/>
  <c r="C803" i="27"/>
  <c r="C804" i="27"/>
  <c r="C805" i="27"/>
  <c r="C806" i="27"/>
  <c r="C807" i="27"/>
  <c r="C808" i="27"/>
  <c r="C809" i="27"/>
  <c r="C810" i="27"/>
  <c r="C811" i="27"/>
  <c r="C812" i="27"/>
  <c r="C813" i="27"/>
  <c r="C814" i="27"/>
  <c r="C815" i="27"/>
  <c r="C816" i="27"/>
  <c r="C817" i="27"/>
  <c r="C818" i="27"/>
  <c r="C819" i="27"/>
  <c r="C820" i="27"/>
  <c r="C821" i="27"/>
  <c r="C822" i="27"/>
  <c r="C823" i="27"/>
  <c r="C824" i="27"/>
  <c r="C825" i="27"/>
  <c r="C826" i="27"/>
  <c r="C827" i="27"/>
  <c r="C828" i="27"/>
  <c r="C829" i="27"/>
  <c r="C830" i="27"/>
  <c r="C831" i="27"/>
  <c r="C832" i="27"/>
  <c r="C833" i="27"/>
  <c r="C834" i="27"/>
  <c r="C835" i="27"/>
  <c r="C836" i="27"/>
  <c r="C837" i="27"/>
  <c r="C838" i="27"/>
  <c r="C839" i="27"/>
  <c r="C840" i="27"/>
  <c r="C841" i="27"/>
  <c r="C842" i="27"/>
  <c r="C843" i="27"/>
  <c r="C844" i="27"/>
  <c r="C845" i="27"/>
  <c r="C846" i="27"/>
  <c r="C847" i="27"/>
  <c r="C848" i="27"/>
  <c r="C849" i="27"/>
  <c r="C850" i="27"/>
  <c r="C851" i="27"/>
  <c r="C852" i="27"/>
  <c r="C853" i="27"/>
  <c r="C854" i="27"/>
  <c r="C855" i="27"/>
  <c r="C856" i="27"/>
  <c r="C857" i="27"/>
  <c r="C858" i="27"/>
  <c r="C859" i="27"/>
  <c r="C860" i="27"/>
  <c r="C861" i="27"/>
  <c r="C862" i="27"/>
  <c r="C863" i="27"/>
  <c r="C864" i="27"/>
  <c r="C865" i="27"/>
  <c r="C866" i="27"/>
  <c r="C867" i="27"/>
  <c r="C868" i="27"/>
  <c r="C869" i="27"/>
  <c r="C870" i="27"/>
  <c r="C871" i="27"/>
  <c r="C872" i="27"/>
  <c r="C873" i="27"/>
  <c r="C874" i="27"/>
  <c r="C875" i="27"/>
  <c r="C876" i="27"/>
  <c r="C877" i="27"/>
  <c r="C878" i="27"/>
  <c r="C879" i="27"/>
  <c r="C880" i="27"/>
  <c r="C881" i="27"/>
  <c r="C882" i="27"/>
  <c r="C883" i="27"/>
  <c r="C884" i="27"/>
  <c r="C885" i="27"/>
  <c r="C886" i="27"/>
  <c r="C887" i="27"/>
  <c r="C888" i="27"/>
  <c r="C889" i="27"/>
  <c r="C890" i="27"/>
  <c r="C891" i="27"/>
  <c r="C892" i="27"/>
  <c r="C893" i="27"/>
  <c r="C894" i="27"/>
  <c r="C895" i="27"/>
  <c r="C896" i="27"/>
  <c r="C897" i="27"/>
  <c r="C898" i="27"/>
  <c r="C899" i="27"/>
  <c r="C900" i="27"/>
  <c r="C901" i="27"/>
  <c r="C902" i="27"/>
  <c r="C903" i="27"/>
  <c r="C904" i="27"/>
  <c r="C905" i="27"/>
  <c r="C906" i="27"/>
  <c r="C907" i="27"/>
  <c r="C908" i="27"/>
  <c r="C909" i="27"/>
  <c r="C910" i="27"/>
  <c r="C911" i="27"/>
  <c r="C912" i="27"/>
  <c r="C913" i="27"/>
  <c r="C914" i="27"/>
  <c r="C915" i="27"/>
  <c r="C916" i="27"/>
  <c r="C917" i="27"/>
  <c r="C918" i="27"/>
  <c r="C919" i="27"/>
  <c r="C920" i="27"/>
  <c r="C921" i="27"/>
  <c r="C922" i="27"/>
  <c r="C923" i="27"/>
  <c r="C924" i="27"/>
  <c r="C925" i="27"/>
  <c r="C926" i="27"/>
  <c r="C927" i="27"/>
  <c r="C928" i="27"/>
  <c r="C929" i="27"/>
  <c r="C930" i="27"/>
  <c r="C931" i="27"/>
  <c r="C932" i="27"/>
  <c r="C933" i="27"/>
  <c r="C934" i="27"/>
  <c r="C935" i="27"/>
  <c r="C936" i="27"/>
  <c r="C937" i="27"/>
  <c r="C938" i="27"/>
  <c r="C939" i="27"/>
  <c r="C940" i="27"/>
  <c r="C941" i="27"/>
  <c r="C942" i="27"/>
  <c r="C943" i="27"/>
  <c r="C944" i="27"/>
  <c r="C945" i="27"/>
  <c r="C946" i="27"/>
  <c r="C947" i="27"/>
  <c r="C948" i="27"/>
  <c r="C949" i="27"/>
  <c r="C950" i="27"/>
  <c r="C951" i="27"/>
  <c r="C952" i="27"/>
  <c r="C953" i="27"/>
  <c r="C954" i="27"/>
  <c r="C955" i="27"/>
  <c r="C956" i="27"/>
  <c r="C957" i="27"/>
  <c r="C958" i="27"/>
  <c r="C959" i="27"/>
  <c r="C960" i="27"/>
  <c r="C961" i="27"/>
  <c r="C962" i="27"/>
  <c r="C963" i="27"/>
  <c r="C964" i="27"/>
  <c r="C965" i="27"/>
  <c r="C966" i="27"/>
  <c r="C967" i="27"/>
  <c r="C968" i="27"/>
  <c r="C969" i="27"/>
  <c r="C970" i="27"/>
  <c r="C971" i="27"/>
  <c r="C972" i="27"/>
  <c r="C973" i="27"/>
  <c r="C974" i="27"/>
  <c r="C975" i="27"/>
  <c r="C976" i="27"/>
  <c r="C977" i="27"/>
  <c r="C978" i="27"/>
  <c r="C979" i="27"/>
  <c r="C980" i="27"/>
  <c r="C981" i="27"/>
  <c r="C982" i="27"/>
  <c r="C983" i="27"/>
  <c r="C984" i="27"/>
  <c r="C985" i="27"/>
  <c r="C986" i="27"/>
  <c r="C987" i="27"/>
  <c r="C988" i="27"/>
  <c r="C989" i="27"/>
  <c r="C990" i="27"/>
  <c r="C991" i="27"/>
  <c r="C992" i="27"/>
  <c r="C993" i="27"/>
  <c r="C994" i="27"/>
  <c r="C995" i="27"/>
  <c r="C996" i="27"/>
  <c r="C997" i="27"/>
  <c r="C998" i="27"/>
  <c r="C999" i="27"/>
  <c r="C1000" i="27"/>
  <c r="C1001" i="27"/>
  <c r="C1002" i="27"/>
  <c r="C1003" i="27"/>
  <c r="C1004" i="27"/>
  <c r="C1005" i="27"/>
  <c r="C9" i="27"/>
  <c r="J1002" i="10"/>
  <c r="C1006" i="6" l="1"/>
  <c r="C1005" i="6"/>
  <c r="C1004" i="6"/>
  <c r="C1003" i="6"/>
  <c r="C1002" i="6"/>
  <c r="C1001" i="6"/>
  <c r="C1000" i="6"/>
  <c r="C999" i="6"/>
  <c r="C998" i="6"/>
  <c r="C997" i="6"/>
  <c r="C996" i="6"/>
  <c r="C995" i="6"/>
  <c r="C994" i="6"/>
  <c r="C993" i="6"/>
  <c r="C992" i="6"/>
  <c r="C991" i="6"/>
  <c r="C990" i="6"/>
  <c r="C989" i="6"/>
  <c r="C988" i="6"/>
  <c r="C987" i="6"/>
  <c r="C986" i="6"/>
  <c r="C985" i="6"/>
  <c r="C984" i="6"/>
  <c r="C983" i="6"/>
  <c r="C982" i="6"/>
  <c r="C981" i="6"/>
  <c r="C980" i="6"/>
  <c r="C979" i="6"/>
  <c r="C978" i="6"/>
  <c r="C977" i="6"/>
  <c r="C976" i="6"/>
  <c r="C975" i="6"/>
  <c r="C974" i="6"/>
  <c r="C973" i="6"/>
  <c r="C972" i="6"/>
  <c r="C971" i="6"/>
  <c r="C970" i="6"/>
  <c r="C969" i="6"/>
  <c r="C968" i="6"/>
  <c r="C967" i="6"/>
  <c r="C966" i="6"/>
  <c r="C965" i="6"/>
  <c r="C964" i="6"/>
  <c r="C963" i="6"/>
  <c r="C962" i="6"/>
  <c r="C961" i="6"/>
  <c r="C960" i="6"/>
  <c r="C959" i="6"/>
  <c r="C958" i="6"/>
  <c r="C957" i="6"/>
  <c r="C956" i="6"/>
  <c r="C955" i="6"/>
  <c r="C954" i="6"/>
  <c r="C953" i="6"/>
  <c r="C952" i="6"/>
  <c r="C951" i="6"/>
  <c r="C950" i="6"/>
  <c r="C949" i="6"/>
  <c r="C948" i="6"/>
  <c r="C947" i="6"/>
  <c r="C946" i="6"/>
  <c r="C945" i="6"/>
  <c r="C944" i="6"/>
  <c r="C943" i="6"/>
  <c r="C942" i="6"/>
  <c r="C941" i="6"/>
  <c r="C940" i="6"/>
  <c r="C939" i="6"/>
  <c r="C938" i="6"/>
  <c r="C937" i="6"/>
  <c r="C936" i="6"/>
  <c r="C935" i="6"/>
  <c r="C934" i="6"/>
  <c r="C933" i="6"/>
  <c r="C932" i="6"/>
  <c r="C931" i="6"/>
  <c r="C930" i="6"/>
  <c r="C929" i="6"/>
  <c r="C928" i="6"/>
  <c r="C927" i="6"/>
  <c r="C926" i="6"/>
  <c r="C925" i="6"/>
  <c r="C924" i="6"/>
  <c r="C923" i="6"/>
  <c r="C922" i="6"/>
  <c r="C921" i="6"/>
  <c r="C920" i="6"/>
  <c r="C919" i="6"/>
  <c r="C918" i="6"/>
  <c r="C917" i="6"/>
  <c r="C916" i="6"/>
  <c r="C915" i="6"/>
  <c r="C914" i="6"/>
  <c r="C913" i="6"/>
  <c r="C912" i="6"/>
  <c r="C911" i="6"/>
  <c r="C910" i="6"/>
  <c r="C909" i="6"/>
  <c r="C908" i="6"/>
  <c r="C907" i="6"/>
  <c r="C906" i="6"/>
  <c r="C905" i="6"/>
  <c r="C904" i="6"/>
  <c r="C903" i="6"/>
  <c r="C902" i="6"/>
  <c r="C901" i="6"/>
  <c r="C900" i="6"/>
  <c r="C899" i="6"/>
  <c r="C898" i="6"/>
  <c r="C897" i="6"/>
  <c r="C896" i="6"/>
  <c r="C895" i="6"/>
  <c r="C894" i="6"/>
  <c r="C893" i="6"/>
  <c r="C892" i="6"/>
  <c r="C891" i="6"/>
  <c r="C890" i="6"/>
  <c r="C889" i="6"/>
  <c r="C888" i="6"/>
  <c r="C887" i="6"/>
  <c r="C886" i="6"/>
  <c r="C885" i="6"/>
  <c r="C884" i="6"/>
  <c r="C883" i="6"/>
  <c r="C882" i="6"/>
  <c r="C881" i="6"/>
  <c r="C880" i="6"/>
  <c r="C879" i="6"/>
  <c r="C878" i="6"/>
  <c r="C877" i="6"/>
  <c r="C876" i="6"/>
  <c r="C875" i="6"/>
  <c r="C874" i="6"/>
  <c r="C873" i="6"/>
  <c r="C872" i="6"/>
  <c r="C871" i="6"/>
  <c r="C870" i="6"/>
  <c r="C869" i="6"/>
  <c r="C868" i="6"/>
  <c r="C867" i="6"/>
  <c r="C866" i="6"/>
  <c r="C865" i="6"/>
  <c r="C864" i="6"/>
  <c r="C863" i="6"/>
  <c r="C862" i="6"/>
  <c r="C861" i="6"/>
  <c r="C860" i="6"/>
  <c r="C859" i="6"/>
  <c r="C858" i="6"/>
  <c r="C857" i="6"/>
  <c r="C856" i="6"/>
  <c r="C855" i="6"/>
  <c r="C854" i="6"/>
  <c r="C853" i="6"/>
  <c r="C852" i="6"/>
  <c r="C851" i="6"/>
  <c r="C850" i="6"/>
  <c r="C849" i="6"/>
  <c r="C848" i="6"/>
  <c r="C847" i="6"/>
  <c r="C846" i="6"/>
  <c r="C845" i="6"/>
  <c r="C844" i="6"/>
  <c r="C843" i="6"/>
  <c r="C842" i="6"/>
  <c r="C841" i="6"/>
  <c r="C840" i="6"/>
  <c r="C839" i="6"/>
  <c r="C838" i="6"/>
  <c r="C837" i="6"/>
  <c r="C836" i="6"/>
  <c r="C835" i="6"/>
  <c r="C834" i="6"/>
  <c r="C833" i="6"/>
  <c r="C832" i="6"/>
  <c r="C831" i="6"/>
  <c r="C830" i="6"/>
  <c r="C829" i="6"/>
  <c r="C828" i="6"/>
  <c r="C827" i="6"/>
  <c r="C826" i="6"/>
  <c r="C825" i="6"/>
  <c r="C824" i="6"/>
  <c r="C823" i="6"/>
  <c r="C822" i="6"/>
  <c r="C821" i="6"/>
  <c r="C820" i="6"/>
  <c r="C819" i="6"/>
  <c r="C818" i="6"/>
  <c r="C817" i="6"/>
  <c r="C816" i="6"/>
  <c r="C815" i="6"/>
  <c r="C814" i="6"/>
  <c r="C813" i="6"/>
  <c r="C812" i="6"/>
  <c r="C811" i="6"/>
  <c r="C810" i="6"/>
  <c r="C809" i="6"/>
  <c r="C808" i="6"/>
  <c r="C807" i="6"/>
  <c r="C806" i="6"/>
  <c r="C805" i="6"/>
  <c r="C804" i="6"/>
  <c r="C803" i="6"/>
  <c r="C802" i="6"/>
  <c r="C801" i="6"/>
  <c r="C800" i="6"/>
  <c r="C799" i="6"/>
  <c r="C798" i="6"/>
  <c r="C797" i="6"/>
  <c r="C796" i="6"/>
  <c r="C795" i="6"/>
  <c r="C794" i="6"/>
  <c r="C793" i="6"/>
  <c r="C792" i="6"/>
  <c r="C791" i="6"/>
  <c r="C790" i="6"/>
  <c r="C789" i="6"/>
  <c r="C788" i="6"/>
  <c r="C787" i="6"/>
  <c r="C786" i="6"/>
  <c r="C785" i="6"/>
  <c r="C784" i="6"/>
  <c r="C783" i="6"/>
  <c r="C782" i="6"/>
  <c r="C781" i="6"/>
  <c r="C780" i="6"/>
  <c r="C779" i="6"/>
  <c r="C778" i="6"/>
  <c r="C777" i="6"/>
  <c r="C776" i="6"/>
  <c r="C775" i="6"/>
  <c r="C774" i="6"/>
  <c r="C773" i="6"/>
  <c r="C772" i="6"/>
  <c r="C771" i="6"/>
  <c r="C770" i="6"/>
  <c r="C769" i="6"/>
  <c r="C768" i="6"/>
  <c r="C767" i="6"/>
  <c r="C766" i="6"/>
  <c r="C765" i="6"/>
  <c r="C764" i="6"/>
  <c r="C763" i="6"/>
  <c r="C762" i="6"/>
  <c r="C761" i="6"/>
  <c r="C760" i="6"/>
  <c r="C759" i="6"/>
  <c r="C758" i="6"/>
  <c r="C757" i="6"/>
  <c r="C756" i="6"/>
  <c r="C755" i="6"/>
  <c r="C754" i="6"/>
  <c r="C753" i="6"/>
  <c r="C752" i="6"/>
  <c r="C751" i="6"/>
  <c r="C750" i="6"/>
  <c r="C749" i="6"/>
  <c r="C748" i="6"/>
  <c r="C747" i="6"/>
  <c r="C746" i="6"/>
  <c r="C745" i="6"/>
  <c r="C744" i="6"/>
  <c r="C743" i="6"/>
  <c r="C742" i="6"/>
  <c r="C741" i="6"/>
  <c r="C740" i="6"/>
  <c r="C739" i="6"/>
  <c r="C738" i="6"/>
  <c r="C737" i="6"/>
  <c r="C736" i="6"/>
  <c r="C735" i="6"/>
  <c r="C734" i="6"/>
  <c r="C733" i="6"/>
  <c r="C732" i="6"/>
  <c r="C731" i="6"/>
  <c r="C730" i="6"/>
  <c r="C729" i="6"/>
  <c r="C728" i="6"/>
  <c r="C727" i="6"/>
  <c r="C726" i="6"/>
  <c r="C725" i="6"/>
  <c r="C724" i="6"/>
  <c r="C723" i="6"/>
  <c r="C722" i="6"/>
  <c r="C721" i="6"/>
  <c r="C720" i="6"/>
  <c r="C719" i="6"/>
  <c r="C718" i="6"/>
  <c r="C717" i="6"/>
  <c r="C716" i="6"/>
  <c r="C715" i="6"/>
  <c r="C714" i="6"/>
  <c r="C713" i="6"/>
  <c r="C712" i="6"/>
  <c r="C711" i="6"/>
  <c r="C710" i="6"/>
  <c r="C709" i="6"/>
  <c r="C708" i="6"/>
  <c r="C707" i="6"/>
  <c r="C706" i="6"/>
  <c r="C705" i="6"/>
  <c r="C704" i="6"/>
  <c r="C703" i="6"/>
  <c r="C702" i="6"/>
  <c r="C701" i="6"/>
  <c r="C700" i="6"/>
  <c r="C699" i="6"/>
  <c r="C698" i="6"/>
  <c r="C697" i="6"/>
  <c r="C696" i="6"/>
  <c r="C695" i="6"/>
  <c r="C694" i="6"/>
  <c r="C693" i="6"/>
  <c r="C692" i="6"/>
  <c r="C691" i="6"/>
  <c r="C690" i="6"/>
  <c r="C689" i="6"/>
  <c r="C688" i="6"/>
  <c r="C687" i="6"/>
  <c r="C686" i="6"/>
  <c r="C685" i="6"/>
  <c r="C684" i="6"/>
  <c r="C683" i="6"/>
  <c r="C682" i="6"/>
  <c r="C681" i="6"/>
  <c r="C680" i="6"/>
  <c r="C679" i="6"/>
  <c r="C678" i="6"/>
  <c r="C677" i="6"/>
  <c r="C676" i="6"/>
  <c r="C675" i="6"/>
  <c r="C674" i="6"/>
  <c r="C673" i="6"/>
  <c r="C672" i="6"/>
  <c r="C671" i="6"/>
  <c r="C670" i="6"/>
  <c r="C669" i="6"/>
  <c r="C668" i="6"/>
  <c r="C667" i="6"/>
  <c r="C666" i="6"/>
  <c r="C665" i="6"/>
  <c r="C664" i="6"/>
  <c r="C663" i="6"/>
  <c r="C662" i="6"/>
  <c r="C661" i="6"/>
  <c r="C660" i="6"/>
  <c r="C659" i="6"/>
  <c r="C658" i="6"/>
  <c r="C657" i="6"/>
  <c r="C656" i="6"/>
  <c r="C655" i="6"/>
  <c r="C654" i="6"/>
  <c r="C653" i="6"/>
  <c r="C652" i="6"/>
  <c r="C651" i="6"/>
  <c r="C650" i="6"/>
  <c r="C649" i="6"/>
  <c r="C648" i="6"/>
  <c r="C647" i="6"/>
  <c r="C646" i="6"/>
  <c r="C645" i="6"/>
  <c r="C644" i="6"/>
  <c r="C643" i="6"/>
  <c r="C642" i="6"/>
  <c r="C641" i="6"/>
  <c r="C640" i="6"/>
  <c r="C639" i="6"/>
  <c r="C638" i="6"/>
  <c r="C637" i="6"/>
  <c r="C636" i="6"/>
  <c r="C635" i="6"/>
  <c r="C634" i="6"/>
  <c r="C633" i="6"/>
  <c r="C632" i="6"/>
  <c r="C631" i="6"/>
  <c r="C630" i="6"/>
  <c r="C629" i="6"/>
  <c r="C628" i="6"/>
  <c r="C627" i="6"/>
  <c r="C626" i="6"/>
  <c r="C625" i="6"/>
  <c r="C624" i="6"/>
  <c r="C623" i="6"/>
  <c r="C622" i="6"/>
  <c r="C621" i="6"/>
  <c r="C620" i="6"/>
  <c r="C619" i="6"/>
  <c r="C618" i="6"/>
  <c r="C617" i="6"/>
  <c r="C616" i="6"/>
  <c r="C615" i="6"/>
  <c r="C614" i="6"/>
  <c r="C613" i="6"/>
  <c r="C612" i="6"/>
  <c r="C611" i="6"/>
  <c r="C610" i="6"/>
  <c r="C609" i="6"/>
  <c r="C608" i="6"/>
  <c r="C607" i="6"/>
  <c r="C606" i="6"/>
  <c r="C605" i="6"/>
  <c r="C604" i="6"/>
  <c r="C603" i="6"/>
  <c r="C602" i="6"/>
  <c r="C601" i="6"/>
  <c r="C600" i="6"/>
  <c r="C599" i="6"/>
  <c r="C598" i="6"/>
  <c r="C597" i="6"/>
  <c r="C596" i="6"/>
  <c r="C595" i="6"/>
  <c r="C594" i="6"/>
  <c r="C593" i="6"/>
  <c r="C592" i="6"/>
  <c r="C591" i="6"/>
  <c r="C590" i="6"/>
  <c r="C589" i="6"/>
  <c r="C588" i="6"/>
  <c r="C587" i="6"/>
  <c r="C586" i="6"/>
  <c r="C585" i="6"/>
  <c r="C584" i="6"/>
  <c r="C583" i="6"/>
  <c r="C582" i="6"/>
  <c r="C581" i="6"/>
  <c r="C580" i="6"/>
  <c r="C579" i="6"/>
  <c r="C578" i="6"/>
  <c r="C577" i="6"/>
  <c r="C576" i="6"/>
  <c r="C575" i="6"/>
  <c r="C574" i="6"/>
  <c r="C573" i="6"/>
  <c r="C572" i="6"/>
  <c r="C571" i="6"/>
  <c r="C570" i="6"/>
  <c r="C569" i="6"/>
  <c r="C568" i="6"/>
  <c r="C567" i="6"/>
  <c r="C566" i="6"/>
  <c r="C565" i="6"/>
  <c r="C564" i="6"/>
  <c r="C563" i="6"/>
  <c r="C562" i="6"/>
  <c r="C561" i="6"/>
  <c r="C560" i="6"/>
  <c r="C559" i="6"/>
  <c r="C558" i="6"/>
  <c r="C557" i="6"/>
  <c r="C556" i="6"/>
  <c r="C555" i="6"/>
  <c r="C554" i="6"/>
  <c r="C553" i="6"/>
  <c r="C552" i="6"/>
  <c r="C551" i="6"/>
  <c r="C550" i="6"/>
  <c r="C549" i="6"/>
  <c r="C548" i="6"/>
  <c r="C547" i="6"/>
  <c r="C546" i="6"/>
  <c r="C545" i="6"/>
  <c r="C544" i="6"/>
  <c r="C543" i="6"/>
  <c r="C542" i="6"/>
  <c r="C541" i="6"/>
  <c r="C540" i="6"/>
  <c r="C539" i="6"/>
  <c r="C538" i="6"/>
  <c r="C537" i="6"/>
  <c r="C536" i="6"/>
  <c r="C535" i="6"/>
  <c r="C534" i="6"/>
  <c r="C533" i="6"/>
  <c r="C532" i="6"/>
  <c r="C531" i="6"/>
  <c r="C530" i="6"/>
  <c r="C529" i="6"/>
  <c r="C528" i="6"/>
  <c r="C527" i="6"/>
  <c r="C526" i="6"/>
  <c r="C525" i="6"/>
  <c r="C524" i="6"/>
  <c r="C523" i="6"/>
  <c r="C522" i="6"/>
  <c r="C521" i="6"/>
  <c r="C520" i="6"/>
  <c r="C519" i="6"/>
  <c r="C518" i="6"/>
  <c r="C517" i="6"/>
  <c r="C516" i="6"/>
  <c r="C515" i="6"/>
  <c r="C514" i="6"/>
  <c r="C513" i="6"/>
  <c r="C512" i="6"/>
  <c r="C511" i="6"/>
  <c r="C510" i="6"/>
  <c r="C509" i="6"/>
  <c r="C508" i="6"/>
  <c r="C507" i="6"/>
  <c r="C506" i="6"/>
  <c r="C505" i="6"/>
  <c r="C504" i="6"/>
  <c r="C503" i="6"/>
  <c r="C502" i="6"/>
  <c r="C501" i="6"/>
  <c r="C500" i="6"/>
  <c r="C499" i="6"/>
  <c r="C498" i="6"/>
  <c r="C497" i="6"/>
  <c r="C496" i="6"/>
  <c r="C495" i="6"/>
  <c r="C494" i="6"/>
  <c r="C493" i="6"/>
  <c r="C492" i="6"/>
  <c r="C491" i="6"/>
  <c r="C490" i="6"/>
  <c r="C489" i="6"/>
  <c r="C488" i="6"/>
  <c r="C487" i="6"/>
  <c r="C486" i="6"/>
  <c r="C485" i="6"/>
  <c r="C484" i="6"/>
  <c r="C483" i="6"/>
  <c r="C482" i="6"/>
  <c r="C481" i="6"/>
  <c r="C480" i="6"/>
  <c r="C479" i="6"/>
  <c r="C478" i="6"/>
  <c r="C477" i="6"/>
  <c r="C476" i="6"/>
  <c r="C475" i="6"/>
  <c r="C474" i="6"/>
  <c r="C473" i="6"/>
  <c r="C472" i="6"/>
  <c r="C471" i="6"/>
  <c r="C470" i="6"/>
  <c r="C469" i="6"/>
  <c r="C468" i="6"/>
  <c r="C467" i="6"/>
  <c r="C466" i="6"/>
  <c r="C465" i="6"/>
  <c r="C464" i="6"/>
  <c r="C463" i="6"/>
  <c r="C462" i="6"/>
  <c r="C461" i="6"/>
  <c r="C460" i="6"/>
  <c r="C459" i="6"/>
  <c r="C458" i="6"/>
  <c r="C457" i="6"/>
  <c r="C456" i="6"/>
  <c r="C455" i="6"/>
  <c r="C454" i="6"/>
  <c r="C453" i="6"/>
  <c r="C452" i="6"/>
  <c r="C451" i="6"/>
  <c r="C450" i="6"/>
  <c r="C449" i="6"/>
  <c r="C448" i="6"/>
  <c r="C447" i="6"/>
  <c r="C446" i="6"/>
  <c r="C445" i="6"/>
  <c r="C444" i="6"/>
  <c r="C443" i="6"/>
  <c r="C442" i="6"/>
  <c r="C441" i="6"/>
  <c r="C440" i="6"/>
  <c r="C439" i="6"/>
  <c r="C438" i="6"/>
  <c r="C437" i="6"/>
  <c r="C436" i="6"/>
  <c r="C435" i="6"/>
  <c r="C434" i="6"/>
  <c r="C433" i="6"/>
  <c r="C432" i="6"/>
  <c r="C431" i="6"/>
  <c r="C430" i="6"/>
  <c r="C429" i="6"/>
  <c r="C428" i="6"/>
  <c r="C427" i="6"/>
  <c r="C426" i="6"/>
  <c r="C425" i="6"/>
  <c r="C424" i="6"/>
  <c r="C423" i="6"/>
  <c r="C422" i="6"/>
  <c r="C421" i="6"/>
  <c r="C420" i="6"/>
  <c r="C419" i="6"/>
  <c r="C418" i="6"/>
  <c r="C417" i="6"/>
  <c r="C416" i="6"/>
  <c r="C415" i="6"/>
  <c r="C414" i="6"/>
  <c r="C413" i="6"/>
  <c r="C412" i="6"/>
  <c r="C411" i="6"/>
  <c r="C410" i="6"/>
  <c r="C409" i="6"/>
  <c r="C408" i="6"/>
  <c r="C407" i="6"/>
  <c r="C406" i="6"/>
  <c r="C405" i="6"/>
  <c r="C404" i="6"/>
  <c r="C403" i="6"/>
  <c r="C402" i="6"/>
  <c r="C401" i="6"/>
  <c r="C400" i="6"/>
  <c r="C399" i="6"/>
  <c r="C398" i="6"/>
  <c r="C397" i="6"/>
  <c r="C396" i="6"/>
  <c r="C395" i="6"/>
  <c r="C394" i="6"/>
  <c r="C393" i="6"/>
  <c r="C392" i="6"/>
  <c r="C391" i="6"/>
  <c r="C390" i="6"/>
  <c r="C389" i="6"/>
  <c r="C388" i="6"/>
  <c r="C387" i="6"/>
  <c r="C386" i="6"/>
  <c r="C385" i="6"/>
  <c r="C384" i="6"/>
  <c r="C383" i="6"/>
  <c r="C382" i="6"/>
  <c r="C381" i="6"/>
  <c r="C380" i="6"/>
  <c r="C379" i="6"/>
  <c r="C378" i="6"/>
  <c r="C377" i="6"/>
  <c r="C376" i="6"/>
  <c r="C375" i="6"/>
  <c r="C374" i="6"/>
  <c r="C373" i="6"/>
  <c r="C372" i="6"/>
  <c r="C371" i="6"/>
  <c r="C370" i="6"/>
  <c r="C369" i="6"/>
  <c r="C368" i="6"/>
  <c r="C367" i="6"/>
  <c r="C366" i="6"/>
  <c r="C365" i="6"/>
  <c r="C364" i="6"/>
  <c r="C363" i="6"/>
  <c r="C362" i="6"/>
  <c r="C361" i="6"/>
  <c r="C360" i="6"/>
  <c r="C359" i="6"/>
  <c r="C358" i="6"/>
  <c r="C357" i="6"/>
  <c r="C356" i="6"/>
  <c r="C355" i="6"/>
  <c r="C354" i="6"/>
  <c r="C353" i="6"/>
  <c r="C352" i="6"/>
  <c r="C351" i="6"/>
  <c r="C350" i="6"/>
  <c r="C349" i="6"/>
  <c r="C348" i="6"/>
  <c r="C347" i="6"/>
  <c r="C346" i="6"/>
  <c r="C345" i="6"/>
  <c r="C344" i="6"/>
  <c r="C343" i="6"/>
  <c r="C342" i="6"/>
  <c r="C341" i="6"/>
  <c r="C340" i="6"/>
  <c r="C339" i="6"/>
  <c r="C338" i="6"/>
  <c r="C337" i="6"/>
  <c r="C336" i="6"/>
  <c r="C335" i="6"/>
  <c r="C334" i="6"/>
  <c r="C333" i="6"/>
  <c r="C332" i="6"/>
  <c r="C331" i="6"/>
  <c r="C330" i="6"/>
  <c r="C329" i="6"/>
  <c r="C328" i="6"/>
  <c r="C327" i="6"/>
  <c r="C326" i="6"/>
  <c r="C325" i="6"/>
  <c r="C324" i="6"/>
  <c r="C323" i="6"/>
  <c r="C322" i="6"/>
  <c r="C321" i="6"/>
  <c r="C320" i="6"/>
  <c r="C319" i="6"/>
  <c r="C318" i="6"/>
  <c r="C317" i="6"/>
  <c r="C316" i="6"/>
  <c r="C315" i="6"/>
  <c r="C314" i="6"/>
  <c r="C313" i="6"/>
  <c r="C312" i="6"/>
  <c r="C311" i="6"/>
  <c r="C310" i="6"/>
  <c r="C309" i="6"/>
  <c r="C308" i="6"/>
  <c r="C307" i="6"/>
  <c r="C306" i="6"/>
  <c r="C305" i="6"/>
  <c r="C304" i="6"/>
  <c r="C303" i="6"/>
  <c r="C302" i="6"/>
  <c r="C301" i="6"/>
  <c r="C300" i="6"/>
  <c r="C299" i="6"/>
  <c r="C298" i="6"/>
  <c r="C297" i="6"/>
  <c r="C296" i="6"/>
  <c r="C295" i="6"/>
  <c r="C294" i="6"/>
  <c r="C293" i="6"/>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1007" i="5"/>
  <c r="C1006" i="5"/>
  <c r="C1005" i="5"/>
  <c r="C1004" i="5"/>
  <c r="C1003" i="5"/>
  <c r="C1002" i="5"/>
  <c r="C1001" i="5"/>
  <c r="C1000" i="5"/>
  <c r="C999" i="5"/>
  <c r="C998" i="5"/>
  <c r="C997" i="5"/>
  <c r="C996" i="5"/>
  <c r="C995" i="5"/>
  <c r="C994" i="5"/>
  <c r="C993" i="5"/>
  <c r="C992" i="5"/>
  <c r="C991" i="5"/>
  <c r="C990" i="5"/>
  <c r="C989" i="5"/>
  <c r="C988" i="5"/>
  <c r="C987" i="5"/>
  <c r="C986" i="5"/>
  <c r="C985" i="5"/>
  <c r="C984" i="5"/>
  <c r="C983" i="5"/>
  <c r="C982" i="5"/>
  <c r="C981" i="5"/>
  <c r="C980" i="5"/>
  <c r="C979" i="5"/>
  <c r="C978" i="5"/>
  <c r="C977" i="5"/>
  <c r="C976" i="5"/>
  <c r="C975" i="5"/>
  <c r="C974" i="5"/>
  <c r="C973" i="5"/>
  <c r="C972" i="5"/>
  <c r="C971" i="5"/>
  <c r="C970" i="5"/>
  <c r="C969" i="5"/>
  <c r="C968" i="5"/>
  <c r="C967" i="5"/>
  <c r="C966" i="5"/>
  <c r="C965" i="5"/>
  <c r="C964" i="5"/>
  <c r="C963" i="5"/>
  <c r="C962" i="5"/>
  <c r="C961" i="5"/>
  <c r="C960" i="5"/>
  <c r="C959" i="5"/>
  <c r="C958" i="5"/>
  <c r="C957" i="5"/>
  <c r="C956" i="5"/>
  <c r="C955" i="5"/>
  <c r="C954" i="5"/>
  <c r="C953" i="5"/>
  <c r="C952" i="5"/>
  <c r="C951" i="5"/>
  <c r="C950" i="5"/>
  <c r="C949" i="5"/>
  <c r="C948" i="5"/>
  <c r="C947" i="5"/>
  <c r="C946" i="5"/>
  <c r="C945" i="5"/>
  <c r="C944" i="5"/>
  <c r="C943" i="5"/>
  <c r="C942" i="5"/>
  <c r="C941" i="5"/>
  <c r="C940" i="5"/>
  <c r="C939" i="5"/>
  <c r="C938" i="5"/>
  <c r="C937" i="5"/>
  <c r="C936" i="5"/>
  <c r="C935" i="5"/>
  <c r="C934" i="5"/>
  <c r="C933" i="5"/>
  <c r="C932" i="5"/>
  <c r="C931" i="5"/>
  <c r="C930" i="5"/>
  <c r="C929" i="5"/>
  <c r="C928" i="5"/>
  <c r="C927" i="5"/>
  <c r="C926" i="5"/>
  <c r="C925" i="5"/>
  <c r="C924" i="5"/>
  <c r="C923" i="5"/>
  <c r="C922" i="5"/>
  <c r="C921" i="5"/>
  <c r="C920" i="5"/>
  <c r="C919" i="5"/>
  <c r="C918" i="5"/>
  <c r="C917" i="5"/>
  <c r="C916" i="5"/>
  <c r="C915" i="5"/>
  <c r="C914" i="5"/>
  <c r="C913" i="5"/>
  <c r="C912" i="5"/>
  <c r="C911" i="5"/>
  <c r="C910" i="5"/>
  <c r="C909" i="5"/>
  <c r="C908" i="5"/>
  <c r="C907" i="5"/>
  <c r="C906" i="5"/>
  <c r="C905" i="5"/>
  <c r="C904" i="5"/>
  <c r="C903" i="5"/>
  <c r="C902" i="5"/>
  <c r="C901" i="5"/>
  <c r="C900" i="5"/>
  <c r="C899" i="5"/>
  <c r="C898" i="5"/>
  <c r="C897" i="5"/>
  <c r="C896" i="5"/>
  <c r="C895" i="5"/>
  <c r="C894" i="5"/>
  <c r="C893" i="5"/>
  <c r="C892" i="5"/>
  <c r="C891" i="5"/>
  <c r="C890" i="5"/>
  <c r="C889" i="5"/>
  <c r="C888" i="5"/>
  <c r="C887" i="5"/>
  <c r="C886" i="5"/>
  <c r="C885" i="5"/>
  <c r="C884" i="5"/>
  <c r="C883" i="5"/>
  <c r="C882" i="5"/>
  <c r="C881" i="5"/>
  <c r="C880" i="5"/>
  <c r="C879" i="5"/>
  <c r="C878" i="5"/>
  <c r="C877" i="5"/>
  <c r="C876" i="5"/>
  <c r="C875" i="5"/>
  <c r="C874" i="5"/>
  <c r="C873" i="5"/>
  <c r="C872" i="5"/>
  <c r="C871" i="5"/>
  <c r="C870" i="5"/>
  <c r="C869" i="5"/>
  <c r="C868" i="5"/>
  <c r="C867" i="5"/>
  <c r="C866" i="5"/>
  <c r="C865" i="5"/>
  <c r="C864" i="5"/>
  <c r="C863" i="5"/>
  <c r="C862" i="5"/>
  <c r="C861" i="5"/>
  <c r="C860" i="5"/>
  <c r="C859" i="5"/>
  <c r="C858" i="5"/>
  <c r="C857" i="5"/>
  <c r="C856" i="5"/>
  <c r="C855" i="5"/>
  <c r="C854" i="5"/>
  <c r="C853" i="5"/>
  <c r="C852" i="5"/>
  <c r="C851" i="5"/>
  <c r="C850" i="5"/>
  <c r="C849" i="5"/>
  <c r="C848" i="5"/>
  <c r="C847" i="5"/>
  <c r="C846" i="5"/>
  <c r="C845" i="5"/>
  <c r="C844" i="5"/>
  <c r="C843" i="5"/>
  <c r="C842" i="5"/>
  <c r="C841" i="5"/>
  <c r="C840" i="5"/>
  <c r="C839" i="5"/>
  <c r="C838" i="5"/>
  <c r="C837" i="5"/>
  <c r="C836" i="5"/>
  <c r="C835" i="5"/>
  <c r="C834" i="5"/>
  <c r="C833" i="5"/>
  <c r="C832" i="5"/>
  <c r="C831" i="5"/>
  <c r="C830" i="5"/>
  <c r="C829" i="5"/>
  <c r="C828" i="5"/>
  <c r="C827" i="5"/>
  <c r="C826" i="5"/>
  <c r="C825" i="5"/>
  <c r="C824" i="5"/>
  <c r="C823" i="5"/>
  <c r="C822" i="5"/>
  <c r="C821" i="5"/>
  <c r="C820" i="5"/>
  <c r="C819" i="5"/>
  <c r="C818" i="5"/>
  <c r="C817" i="5"/>
  <c r="C816" i="5"/>
  <c r="C815" i="5"/>
  <c r="C814" i="5"/>
  <c r="C813" i="5"/>
  <c r="C812" i="5"/>
  <c r="C811" i="5"/>
  <c r="C810" i="5"/>
  <c r="C809" i="5"/>
  <c r="C808" i="5"/>
  <c r="C807" i="5"/>
  <c r="C806" i="5"/>
  <c r="C805" i="5"/>
  <c r="C804" i="5"/>
  <c r="C803" i="5"/>
  <c r="C802" i="5"/>
  <c r="C801" i="5"/>
  <c r="C800" i="5"/>
  <c r="C799" i="5"/>
  <c r="C798" i="5"/>
  <c r="C797" i="5"/>
  <c r="C796" i="5"/>
  <c r="C795" i="5"/>
  <c r="C794" i="5"/>
  <c r="C793" i="5"/>
  <c r="C792" i="5"/>
  <c r="C791" i="5"/>
  <c r="C790" i="5"/>
  <c r="C789" i="5"/>
  <c r="C788" i="5"/>
  <c r="C787" i="5"/>
  <c r="C786" i="5"/>
  <c r="C785" i="5"/>
  <c r="C784" i="5"/>
  <c r="C783" i="5"/>
  <c r="C782" i="5"/>
  <c r="C781" i="5"/>
  <c r="C780" i="5"/>
  <c r="C779" i="5"/>
  <c r="C778" i="5"/>
  <c r="C777" i="5"/>
  <c r="C776" i="5"/>
  <c r="C775" i="5"/>
  <c r="C774" i="5"/>
  <c r="C773" i="5"/>
  <c r="C772" i="5"/>
  <c r="C771" i="5"/>
  <c r="C770" i="5"/>
  <c r="C769" i="5"/>
  <c r="C768" i="5"/>
  <c r="C767" i="5"/>
  <c r="C766" i="5"/>
  <c r="C765" i="5"/>
  <c r="C764" i="5"/>
  <c r="C763" i="5"/>
  <c r="C762" i="5"/>
  <c r="C761" i="5"/>
  <c r="C760" i="5"/>
  <c r="C759" i="5"/>
  <c r="C758" i="5"/>
  <c r="C757" i="5"/>
  <c r="C756" i="5"/>
  <c r="C755" i="5"/>
  <c r="C754" i="5"/>
  <c r="C753" i="5"/>
  <c r="C752" i="5"/>
  <c r="C751" i="5"/>
  <c r="C750" i="5"/>
  <c r="C749" i="5"/>
  <c r="C748" i="5"/>
  <c r="C747" i="5"/>
  <c r="C746" i="5"/>
  <c r="C745" i="5"/>
  <c r="C744" i="5"/>
  <c r="C743" i="5"/>
  <c r="C742" i="5"/>
  <c r="C741" i="5"/>
  <c r="C740" i="5"/>
  <c r="C739" i="5"/>
  <c r="C738" i="5"/>
  <c r="C737" i="5"/>
  <c r="C736" i="5"/>
  <c r="C735" i="5"/>
  <c r="C734" i="5"/>
  <c r="C733" i="5"/>
  <c r="C732" i="5"/>
  <c r="C731" i="5"/>
  <c r="C730" i="5"/>
  <c r="C729" i="5"/>
  <c r="C728" i="5"/>
  <c r="C727" i="5"/>
  <c r="C726" i="5"/>
  <c r="C725" i="5"/>
  <c r="C724" i="5"/>
  <c r="C723" i="5"/>
  <c r="C722" i="5"/>
  <c r="C721" i="5"/>
  <c r="C720" i="5"/>
  <c r="C719" i="5"/>
  <c r="C718" i="5"/>
  <c r="C717" i="5"/>
  <c r="C716" i="5"/>
  <c r="C715" i="5"/>
  <c r="C714" i="5"/>
  <c r="C713" i="5"/>
  <c r="C712" i="5"/>
  <c r="C711" i="5"/>
  <c r="C710" i="5"/>
  <c r="C709" i="5"/>
  <c r="C708" i="5"/>
  <c r="C707" i="5"/>
  <c r="C706" i="5"/>
  <c r="C705" i="5"/>
  <c r="C704" i="5"/>
  <c r="C703" i="5"/>
  <c r="C702" i="5"/>
  <c r="C701" i="5"/>
  <c r="C700" i="5"/>
  <c r="C699" i="5"/>
  <c r="C698" i="5"/>
  <c r="C697" i="5"/>
  <c r="C696" i="5"/>
  <c r="C695" i="5"/>
  <c r="C694" i="5"/>
  <c r="C693" i="5"/>
  <c r="C692" i="5"/>
  <c r="C691" i="5"/>
  <c r="C690" i="5"/>
  <c r="C689" i="5"/>
  <c r="C688" i="5"/>
  <c r="C687" i="5"/>
  <c r="C686" i="5"/>
  <c r="C685" i="5"/>
  <c r="C684" i="5"/>
  <c r="C683" i="5"/>
  <c r="C682" i="5"/>
  <c r="C681" i="5"/>
  <c r="C680" i="5"/>
  <c r="C679" i="5"/>
  <c r="C678" i="5"/>
  <c r="C677" i="5"/>
  <c r="C676" i="5"/>
  <c r="C675" i="5"/>
  <c r="C674" i="5"/>
  <c r="C673" i="5"/>
  <c r="C672" i="5"/>
  <c r="C671" i="5"/>
  <c r="C670" i="5"/>
  <c r="C669" i="5"/>
  <c r="C668" i="5"/>
  <c r="C667" i="5"/>
  <c r="C666" i="5"/>
  <c r="C665" i="5"/>
  <c r="C664" i="5"/>
  <c r="C663" i="5"/>
  <c r="C662" i="5"/>
  <c r="C661" i="5"/>
  <c r="C660" i="5"/>
  <c r="C659" i="5"/>
  <c r="C658" i="5"/>
  <c r="C657" i="5"/>
  <c r="C656" i="5"/>
  <c r="C655" i="5"/>
  <c r="C654" i="5"/>
  <c r="C653" i="5"/>
  <c r="C652" i="5"/>
  <c r="C651" i="5"/>
  <c r="C650" i="5"/>
  <c r="C649" i="5"/>
  <c r="C648" i="5"/>
  <c r="C647" i="5"/>
  <c r="C646" i="5"/>
  <c r="C645" i="5"/>
  <c r="C644" i="5"/>
  <c r="C643" i="5"/>
  <c r="C642" i="5"/>
  <c r="C641" i="5"/>
  <c r="C640" i="5"/>
  <c r="C639" i="5"/>
  <c r="C638" i="5"/>
  <c r="C637" i="5"/>
  <c r="C636" i="5"/>
  <c r="C635" i="5"/>
  <c r="C634" i="5"/>
  <c r="C633" i="5"/>
  <c r="C632" i="5"/>
  <c r="C631" i="5"/>
  <c r="C630" i="5"/>
  <c r="C629" i="5"/>
  <c r="C628" i="5"/>
  <c r="C627" i="5"/>
  <c r="C626" i="5"/>
  <c r="C625" i="5"/>
  <c r="C624" i="5"/>
  <c r="C623" i="5"/>
  <c r="C622" i="5"/>
  <c r="C621" i="5"/>
  <c r="C620" i="5"/>
  <c r="C619" i="5"/>
  <c r="C618" i="5"/>
  <c r="C617" i="5"/>
  <c r="C616" i="5"/>
  <c r="C615" i="5"/>
  <c r="C614" i="5"/>
  <c r="C613" i="5"/>
  <c r="C612" i="5"/>
  <c r="C611" i="5"/>
  <c r="C610" i="5"/>
  <c r="C609" i="5"/>
  <c r="C608" i="5"/>
  <c r="C607" i="5"/>
  <c r="C606" i="5"/>
  <c r="C605" i="5"/>
  <c r="C604" i="5"/>
  <c r="C603" i="5"/>
  <c r="C602" i="5"/>
  <c r="C601" i="5"/>
  <c r="C600" i="5"/>
  <c r="C599" i="5"/>
  <c r="C598" i="5"/>
  <c r="C597" i="5"/>
  <c r="C596" i="5"/>
  <c r="C595" i="5"/>
  <c r="C594" i="5"/>
  <c r="C593" i="5"/>
  <c r="C592" i="5"/>
  <c r="C591" i="5"/>
  <c r="C590" i="5"/>
  <c r="C589" i="5"/>
  <c r="C588" i="5"/>
  <c r="C587" i="5"/>
  <c r="C586" i="5"/>
  <c r="C585" i="5"/>
  <c r="C584" i="5"/>
  <c r="C583" i="5"/>
  <c r="C582" i="5"/>
  <c r="C581" i="5"/>
  <c r="C580" i="5"/>
  <c r="C579" i="5"/>
  <c r="C578" i="5"/>
  <c r="C577" i="5"/>
  <c r="C576" i="5"/>
  <c r="C575" i="5"/>
  <c r="C574" i="5"/>
  <c r="C573" i="5"/>
  <c r="C572" i="5"/>
  <c r="C571" i="5"/>
  <c r="C570" i="5"/>
  <c r="C569" i="5"/>
  <c r="C568" i="5"/>
  <c r="C567" i="5"/>
  <c r="C566" i="5"/>
  <c r="C565" i="5"/>
  <c r="C564" i="5"/>
  <c r="C563" i="5"/>
  <c r="C562" i="5"/>
  <c r="C561" i="5"/>
  <c r="C560" i="5"/>
  <c r="C559" i="5"/>
  <c r="C558" i="5"/>
  <c r="C557" i="5"/>
  <c r="C556" i="5"/>
  <c r="C555" i="5"/>
  <c r="C554" i="5"/>
  <c r="C553" i="5"/>
  <c r="C552" i="5"/>
  <c r="C551" i="5"/>
  <c r="C550" i="5"/>
  <c r="C549" i="5"/>
  <c r="C548" i="5"/>
  <c r="C547" i="5"/>
  <c r="C546" i="5"/>
  <c r="C545" i="5"/>
  <c r="C544" i="5"/>
  <c r="C543" i="5"/>
  <c r="C542" i="5"/>
  <c r="C541" i="5"/>
  <c r="C540" i="5"/>
  <c r="C539" i="5"/>
  <c r="C538" i="5"/>
  <c r="C537" i="5"/>
  <c r="C536" i="5"/>
  <c r="C535" i="5"/>
  <c r="C534" i="5"/>
  <c r="C533" i="5"/>
  <c r="C532" i="5"/>
  <c r="C531" i="5"/>
  <c r="C530" i="5"/>
  <c r="C529" i="5"/>
  <c r="C528" i="5"/>
  <c r="C527" i="5"/>
  <c r="C526" i="5"/>
  <c r="C525" i="5"/>
  <c r="C524" i="5"/>
  <c r="C523" i="5"/>
  <c r="C522" i="5"/>
  <c r="C521" i="5"/>
  <c r="C520" i="5"/>
  <c r="C519" i="5"/>
  <c r="C518" i="5"/>
  <c r="C517" i="5"/>
  <c r="C516" i="5"/>
  <c r="C515" i="5"/>
  <c r="C514" i="5"/>
  <c r="C513" i="5"/>
  <c r="C512" i="5"/>
  <c r="C511" i="5"/>
  <c r="C510" i="5"/>
  <c r="C509" i="5"/>
  <c r="C508" i="5"/>
  <c r="C507" i="5"/>
  <c r="C506" i="5"/>
  <c r="C505" i="5"/>
  <c r="C504" i="5"/>
  <c r="C503" i="5"/>
  <c r="C502" i="5"/>
  <c r="C501" i="5"/>
  <c r="C500" i="5"/>
  <c r="C499" i="5"/>
  <c r="C498" i="5"/>
  <c r="C497" i="5"/>
  <c r="C496" i="5"/>
  <c r="C495" i="5"/>
  <c r="C494" i="5"/>
  <c r="C493" i="5"/>
  <c r="C492" i="5"/>
  <c r="C491" i="5"/>
  <c r="C490" i="5"/>
  <c r="C489" i="5"/>
  <c r="C488" i="5"/>
  <c r="C487" i="5"/>
  <c r="C486" i="5"/>
  <c r="C485" i="5"/>
  <c r="C484" i="5"/>
  <c r="C483" i="5"/>
  <c r="C482" i="5"/>
  <c r="C481" i="5"/>
  <c r="C480" i="5"/>
  <c r="C479" i="5"/>
  <c r="C478" i="5"/>
  <c r="C477" i="5"/>
  <c r="C476" i="5"/>
  <c r="C475" i="5"/>
  <c r="C474" i="5"/>
  <c r="C473" i="5"/>
  <c r="C472" i="5"/>
  <c r="C471" i="5"/>
  <c r="C470" i="5"/>
  <c r="C469" i="5"/>
  <c r="C468" i="5"/>
  <c r="C467" i="5"/>
  <c r="C466" i="5"/>
  <c r="C465" i="5"/>
  <c r="C464" i="5"/>
  <c r="C463" i="5"/>
  <c r="C462" i="5"/>
  <c r="C461" i="5"/>
  <c r="C460" i="5"/>
  <c r="C459" i="5"/>
  <c r="C458" i="5"/>
  <c r="C457" i="5"/>
  <c r="C456" i="5"/>
  <c r="C455" i="5"/>
  <c r="C454" i="5"/>
  <c r="C453" i="5"/>
  <c r="C452" i="5"/>
  <c r="C451" i="5"/>
  <c r="C450" i="5"/>
  <c r="C449" i="5"/>
  <c r="C448" i="5"/>
  <c r="C447" i="5"/>
  <c r="C446" i="5"/>
  <c r="C445" i="5"/>
  <c r="C444" i="5"/>
  <c r="C443" i="5"/>
  <c r="C442" i="5"/>
  <c r="C441" i="5"/>
  <c r="C440" i="5"/>
  <c r="C439" i="5"/>
  <c r="C438" i="5"/>
  <c r="C437" i="5"/>
  <c r="C436" i="5"/>
  <c r="C435" i="5"/>
  <c r="C434" i="5"/>
  <c r="C433" i="5"/>
  <c r="C432" i="5"/>
  <c r="C431" i="5"/>
  <c r="C430" i="5"/>
  <c r="C429" i="5"/>
  <c r="C428" i="5"/>
  <c r="C427" i="5"/>
  <c r="C426" i="5"/>
  <c r="C425" i="5"/>
  <c r="C424" i="5"/>
  <c r="C423" i="5"/>
  <c r="C422" i="5"/>
  <c r="C421" i="5"/>
  <c r="C420" i="5"/>
  <c r="C419" i="5"/>
  <c r="C418" i="5"/>
  <c r="C417" i="5"/>
  <c r="C416" i="5"/>
  <c r="C415" i="5"/>
  <c r="C414" i="5"/>
  <c r="C413" i="5"/>
  <c r="C412" i="5"/>
  <c r="C411" i="5"/>
  <c r="C410" i="5"/>
  <c r="C409" i="5"/>
  <c r="C408" i="5"/>
  <c r="C407" i="5"/>
  <c r="C406" i="5"/>
  <c r="C405" i="5"/>
  <c r="C404" i="5"/>
  <c r="C403" i="5"/>
  <c r="C402" i="5"/>
  <c r="C401" i="5"/>
  <c r="C400" i="5"/>
  <c r="C399" i="5"/>
  <c r="C398" i="5"/>
  <c r="C397" i="5"/>
  <c r="C396" i="5"/>
  <c r="C395" i="5"/>
  <c r="C394" i="5"/>
  <c r="C393" i="5"/>
  <c r="C392" i="5"/>
  <c r="C391" i="5"/>
  <c r="C390" i="5"/>
  <c r="C389" i="5"/>
  <c r="C388" i="5"/>
  <c r="C387" i="5"/>
  <c r="C386" i="5"/>
  <c r="C385" i="5"/>
  <c r="C384" i="5"/>
  <c r="C383" i="5"/>
  <c r="C382" i="5"/>
  <c r="C381" i="5"/>
  <c r="C380" i="5"/>
  <c r="C379" i="5"/>
  <c r="C378" i="5"/>
  <c r="C377" i="5"/>
  <c r="C376" i="5"/>
  <c r="C375" i="5"/>
  <c r="C374" i="5"/>
  <c r="C373" i="5"/>
  <c r="C372" i="5"/>
  <c r="C371" i="5"/>
  <c r="C370" i="5"/>
  <c r="C369" i="5"/>
  <c r="C368" i="5"/>
  <c r="C367" i="5"/>
  <c r="C366" i="5"/>
  <c r="C365" i="5"/>
  <c r="C364" i="5"/>
  <c r="C363" i="5"/>
  <c r="C362" i="5"/>
  <c r="C361" i="5"/>
  <c r="C360" i="5"/>
  <c r="C359" i="5"/>
  <c r="C358" i="5"/>
  <c r="C357" i="5"/>
  <c r="C356" i="5"/>
  <c r="C355" i="5"/>
  <c r="C354" i="5"/>
  <c r="C353" i="5"/>
  <c r="C352" i="5"/>
  <c r="C351" i="5"/>
  <c r="C350" i="5"/>
  <c r="C349" i="5"/>
  <c r="C348" i="5"/>
  <c r="C347" i="5"/>
  <c r="C346" i="5"/>
  <c r="C345" i="5"/>
  <c r="C344" i="5"/>
  <c r="C343" i="5"/>
  <c r="C342" i="5"/>
  <c r="C341" i="5"/>
  <c r="C340" i="5"/>
  <c r="C339" i="5"/>
  <c r="C338" i="5"/>
  <c r="C337" i="5"/>
  <c r="C336" i="5"/>
  <c r="C335" i="5"/>
  <c r="C334" i="5"/>
  <c r="C333" i="5"/>
  <c r="C332" i="5"/>
  <c r="C331" i="5"/>
  <c r="C330" i="5"/>
  <c r="C329" i="5"/>
  <c r="C328" i="5"/>
  <c r="C327" i="5"/>
  <c r="C326" i="5"/>
  <c r="C325" i="5"/>
  <c r="C324" i="5"/>
  <c r="C323" i="5"/>
  <c r="C322" i="5"/>
  <c r="C321" i="5"/>
  <c r="C320" i="5"/>
  <c r="C319" i="5"/>
  <c r="C318" i="5"/>
  <c r="C317" i="5"/>
  <c r="C316" i="5"/>
  <c r="C315" i="5"/>
  <c r="C314" i="5"/>
  <c r="C313" i="5"/>
  <c r="C312" i="5"/>
  <c r="C311" i="5"/>
  <c r="C310" i="5"/>
  <c r="C309" i="5"/>
  <c r="C308" i="5"/>
  <c r="C307" i="5"/>
  <c r="C306" i="5"/>
  <c r="C305" i="5"/>
  <c r="C304" i="5"/>
  <c r="C303" i="5"/>
  <c r="C302" i="5"/>
  <c r="C301" i="5"/>
  <c r="C300" i="5"/>
  <c r="C299" i="5"/>
  <c r="C298" i="5"/>
  <c r="C297" i="5"/>
  <c r="C296" i="5"/>
  <c r="C295" i="5"/>
  <c r="C294" i="5"/>
  <c r="C293" i="5"/>
  <c r="C292" i="5"/>
  <c r="C291" i="5"/>
  <c r="C290" i="5"/>
  <c r="C289" i="5"/>
  <c r="C288" i="5"/>
  <c r="C287" i="5"/>
  <c r="C286" i="5"/>
  <c r="C285" i="5"/>
  <c r="C284" i="5"/>
  <c r="C283" i="5"/>
  <c r="C282" i="5"/>
  <c r="C281" i="5"/>
  <c r="C280" i="5"/>
  <c r="C279" i="5"/>
  <c r="C278" i="5"/>
  <c r="C277" i="5"/>
  <c r="C276" i="5"/>
  <c r="C275" i="5"/>
  <c r="C274" i="5"/>
  <c r="C273" i="5"/>
  <c r="C272" i="5"/>
  <c r="C271" i="5"/>
  <c r="C270" i="5"/>
  <c r="C269" i="5"/>
  <c r="C268" i="5"/>
  <c r="C267" i="5"/>
  <c r="C266" i="5"/>
  <c r="C265" i="5"/>
  <c r="C264" i="5"/>
  <c r="C263" i="5"/>
  <c r="C262" i="5"/>
  <c r="C261" i="5"/>
  <c r="C260" i="5"/>
  <c r="C259" i="5"/>
  <c r="C258" i="5"/>
  <c r="C257" i="5"/>
  <c r="C256" i="5"/>
  <c r="C255" i="5"/>
  <c r="C254" i="5"/>
  <c r="C253" i="5"/>
  <c r="C252" i="5"/>
  <c r="C251" i="5"/>
  <c r="C250" i="5"/>
  <c r="C249" i="5"/>
  <c r="C248" i="5"/>
  <c r="C247" i="5"/>
  <c r="C246" i="5"/>
  <c r="C245" i="5"/>
  <c r="C244" i="5"/>
  <c r="C243" i="5"/>
  <c r="C242" i="5"/>
  <c r="C241" i="5"/>
  <c r="C240" i="5"/>
  <c r="C239" i="5"/>
  <c r="C238" i="5"/>
  <c r="C237" i="5"/>
  <c r="C236" i="5"/>
  <c r="C235" i="5"/>
  <c r="C234" i="5"/>
  <c r="C233" i="5"/>
  <c r="C232" i="5"/>
  <c r="C231" i="5"/>
  <c r="C230" i="5"/>
  <c r="C229" i="5"/>
  <c r="C228" i="5"/>
  <c r="C227" i="5"/>
  <c r="C226" i="5"/>
  <c r="C225" i="5"/>
  <c r="C224" i="5"/>
  <c r="C223" i="5"/>
  <c r="C222" i="5"/>
  <c r="C221" i="5"/>
  <c r="C220" i="5"/>
  <c r="C219" i="5"/>
  <c r="C218" i="5"/>
  <c r="C217" i="5"/>
  <c r="C216" i="5"/>
  <c r="C215" i="5"/>
  <c r="C214" i="5"/>
  <c r="C213" i="5"/>
  <c r="C212" i="5"/>
  <c r="C211" i="5"/>
  <c r="C210" i="5"/>
  <c r="C209" i="5"/>
  <c r="C208" i="5"/>
  <c r="C207" i="5"/>
  <c r="C206" i="5"/>
  <c r="C205" i="5"/>
  <c r="C204" i="5"/>
  <c r="C203" i="5"/>
  <c r="C202" i="5"/>
  <c r="C201" i="5"/>
  <c r="C200" i="5"/>
  <c r="C199" i="5"/>
  <c r="C198" i="5"/>
  <c r="C197" i="5"/>
  <c r="C196" i="5"/>
  <c r="C195" i="5"/>
  <c r="C194" i="5"/>
  <c r="C193" i="5"/>
  <c r="C192" i="5"/>
  <c r="C191" i="5"/>
  <c r="C190" i="5"/>
  <c r="C189" i="5"/>
  <c r="C188" i="5"/>
  <c r="C187" i="5"/>
  <c r="C186" i="5"/>
  <c r="C185" i="5"/>
  <c r="C184" i="5"/>
  <c r="C183" i="5"/>
  <c r="C182" i="5"/>
  <c r="C181" i="5"/>
  <c r="C180" i="5"/>
  <c r="C179" i="5"/>
  <c r="C178" i="5"/>
  <c r="C177" i="5"/>
  <c r="C176" i="5"/>
  <c r="C175" i="5"/>
  <c r="C174" i="5"/>
  <c r="C173" i="5"/>
  <c r="C172" i="5"/>
  <c r="C171" i="5"/>
  <c r="C170" i="5"/>
  <c r="C169" i="5"/>
  <c r="C168" i="5"/>
  <c r="C167" i="5"/>
  <c r="C166" i="5"/>
  <c r="C165" i="5"/>
  <c r="C164" i="5"/>
  <c r="C163" i="5"/>
  <c r="C162" i="5"/>
  <c r="C161" i="5"/>
  <c r="C160" i="5"/>
  <c r="C159" i="5"/>
  <c r="C158" i="5"/>
  <c r="C157" i="5"/>
  <c r="C156" i="5"/>
  <c r="C155" i="5"/>
  <c r="C154" i="5"/>
  <c r="C153" i="5"/>
  <c r="C152" i="5"/>
  <c r="C151" i="5"/>
  <c r="C150" i="5"/>
  <c r="C149" i="5"/>
  <c r="C148" i="5"/>
  <c r="C147" i="5"/>
  <c r="C146" i="5"/>
  <c r="C145" i="5"/>
  <c r="C144" i="5"/>
  <c r="C143" i="5"/>
  <c r="C142" i="5"/>
  <c r="C141" i="5"/>
  <c r="C140" i="5"/>
  <c r="C139" i="5"/>
  <c r="C138" i="5"/>
  <c r="C137" i="5"/>
  <c r="C136" i="5"/>
  <c r="C135" i="5"/>
  <c r="C134" i="5"/>
  <c r="C133" i="5"/>
  <c r="C132" i="5"/>
  <c r="C131" i="5"/>
  <c r="C130" i="5"/>
  <c r="C129" i="5"/>
  <c r="C128" i="5"/>
  <c r="C127" i="5"/>
  <c r="C126" i="5"/>
  <c r="C125" i="5"/>
  <c r="C124" i="5"/>
  <c r="C123" i="5"/>
  <c r="C122" i="5"/>
  <c r="C121" i="5"/>
  <c r="C120" i="5"/>
  <c r="C119" i="5"/>
  <c r="C118" i="5"/>
  <c r="C117" i="5"/>
  <c r="C116" i="5"/>
  <c r="C115"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alcChain>
</file>

<file path=xl/sharedStrings.xml><?xml version="1.0" encoding="utf-8"?>
<sst xmlns="http://schemas.openxmlformats.org/spreadsheetml/2006/main" count="24004" uniqueCount="1582">
  <si>
    <t>ID</t>
  </si>
  <si>
    <t>Primary asset</t>
  </si>
  <si>
    <t>Type</t>
  </si>
  <si>
    <t>Description</t>
  </si>
  <si>
    <t>Owner</t>
  </si>
  <si>
    <t>Aux Table 1</t>
  </si>
  <si>
    <t>Value</t>
  </si>
  <si>
    <t>Label</t>
  </si>
  <si>
    <t>Very Low</t>
  </si>
  <si>
    <t>Low</t>
  </si>
  <si>
    <t>Medium</t>
  </si>
  <si>
    <t>High</t>
  </si>
  <si>
    <t>Very High</t>
  </si>
  <si>
    <t>Aux Table 2</t>
  </si>
  <si>
    <t>Aux Table 3</t>
  </si>
  <si>
    <t>P.A. type</t>
  </si>
  <si>
    <t>Data</t>
  </si>
  <si>
    <t>Function</t>
  </si>
  <si>
    <t>Aux Table 4</t>
  </si>
  <si>
    <t>PA-SA Relation</t>
  </si>
  <si>
    <t>Store</t>
  </si>
  <si>
    <t>Process</t>
  </si>
  <si>
    <t>Transmit</t>
  </si>
  <si>
    <t>Aux table 8</t>
  </si>
  <si>
    <t>Impact type</t>
  </si>
  <si>
    <t>Code</t>
  </si>
  <si>
    <t>IT.FinLoss</t>
  </si>
  <si>
    <t>2% to 5%</t>
  </si>
  <si>
    <t>One month or moderate delay</t>
  </si>
  <si>
    <t>Six months or significant delay</t>
  </si>
  <si>
    <t>IT.DamPol</t>
  </si>
  <si>
    <t>Consequential</t>
  </si>
  <si>
    <t>Result in critical intervention at political level (Council/Parliament) regarding the Commission's performance</t>
  </si>
  <si>
    <t>Minimum intervention</t>
  </si>
  <si>
    <t>Consequential, affects execution of political decisions</t>
  </si>
  <si>
    <t xml:space="preserve">Significant or impede important executions </t>
  </si>
  <si>
    <t>IT.DegServ</t>
  </si>
  <si>
    <t>IT.HealSafe</t>
  </si>
  <si>
    <t>Moderate</t>
  </si>
  <si>
    <t>IT.MorProd</t>
  </si>
  <si>
    <t>Consequential or limited to 3 EU countries</t>
  </si>
  <si>
    <t>Significant or limited to 5 EU countries</t>
  </si>
  <si>
    <t>More than serious, Europe wide or worldwide negative publ.</t>
  </si>
  <si>
    <t>IT.ImaRep</t>
  </si>
  <si>
    <t>Limited or very  localised protest</t>
  </si>
  <si>
    <t>Consequential, region wide protest, lightly injured people</t>
  </si>
  <si>
    <t>Demonstrations national effects or injured people</t>
  </si>
  <si>
    <t>IT.PubOrd</t>
  </si>
  <si>
    <t xml:space="preserve">Infringement of Laws and regulation </t>
  </si>
  <si>
    <t>IT.LawReg</t>
  </si>
  <si>
    <t>to fill</t>
  </si>
  <si>
    <t>Aux table 9</t>
  </si>
  <si>
    <t>Life of individual(s) threatened</t>
  </si>
  <si>
    <t>Aux table X</t>
  </si>
  <si>
    <t>Threat agents</t>
  </si>
  <si>
    <t>Power</t>
  </si>
  <si>
    <t xml:space="preserve">Cybercriminals </t>
  </si>
  <si>
    <t>Nation States</t>
  </si>
  <si>
    <t>Coorporations</t>
  </si>
  <si>
    <t>Hacktivists</t>
  </si>
  <si>
    <t>Cyber terrorism</t>
  </si>
  <si>
    <t>Script Kiddies</t>
  </si>
  <si>
    <t>Insider</t>
  </si>
  <si>
    <t>Privileged insider</t>
  </si>
  <si>
    <t xml:space="preserve">Partner/Contractor </t>
  </si>
  <si>
    <t>Aux table 10</t>
  </si>
  <si>
    <t>Motivation</t>
  </si>
  <si>
    <t>Aux table 11</t>
  </si>
  <si>
    <t>Relation</t>
  </si>
  <si>
    <t>X</t>
  </si>
  <si>
    <t>Aux table 12</t>
  </si>
  <si>
    <t>Macro protection</t>
  </si>
  <si>
    <t>Macro Locked</t>
  </si>
  <si>
    <t>Aux table 13</t>
  </si>
  <si>
    <t>Confidentiality</t>
  </si>
  <si>
    <t>Exceptionally grave prejudice  to the essential interest of the European Union or of one or more of the Member States</t>
  </si>
  <si>
    <t xml:space="preserve">Seriously harm the essential interest of the European Union or of one or more of the Member States </t>
  </si>
  <si>
    <t>Disadvantageous to the interest of the European Union or of one or more of the Member States</t>
  </si>
  <si>
    <t>Moderate damage on the organisations interests and activities</t>
  </si>
  <si>
    <t>Negligeble or no damage on the organisations interests and activities</t>
  </si>
  <si>
    <t>Aux table 14</t>
  </si>
  <si>
    <t>Disadvantegeous to the interest of the European Union or of one or more of the Member States</t>
  </si>
  <si>
    <t>Moderate darmage on the organisations interests and activities</t>
  </si>
  <si>
    <t>Aux table 15</t>
  </si>
  <si>
    <t>Availability</t>
  </si>
  <si>
    <t>Almost Immediately (seconds or few minutes)</t>
  </si>
  <si>
    <t>Between 1-12 hours (half a day)</t>
  </si>
  <si>
    <t>Between 24-48 hours</t>
  </si>
  <si>
    <t>Between 48 hours- 2 week</t>
  </si>
  <si>
    <t>Several months</t>
  </si>
  <si>
    <t>Aux table 16</t>
  </si>
  <si>
    <t>Constraints</t>
  </si>
  <si>
    <t>Legal contraints</t>
  </si>
  <si>
    <t>Contractual contraints</t>
  </si>
  <si>
    <t>Economic contraints</t>
  </si>
  <si>
    <t>Organisational contraints</t>
  </si>
  <si>
    <t>Temporal contraints</t>
  </si>
  <si>
    <t>Technical contraints</t>
  </si>
  <si>
    <t>Aux table 19</t>
  </si>
  <si>
    <t>Legal answer</t>
  </si>
  <si>
    <t>Yes</t>
  </si>
  <si>
    <t>No</t>
  </si>
  <si>
    <t>Aux table 17</t>
  </si>
  <si>
    <t>Integrity</t>
  </si>
  <si>
    <t>Aux table 18</t>
  </si>
  <si>
    <t>Sophistication</t>
  </si>
  <si>
    <t>IN05.01 Risk Treatment Options table</t>
  </si>
  <si>
    <t>Accept</t>
  </si>
  <si>
    <t>These risks require no action from the organisation as  they have been accepted</t>
  </si>
  <si>
    <t>Mitigate</t>
  </si>
  <si>
    <t>Mitigation of risks with the application of security measures that may reduce the likelihood of the risk trying to reduce or eliminate the likelihood of the negative outcomes or reduce the consequences in a way that will reduce losses</t>
  </si>
  <si>
    <t>Avoid</t>
  </si>
  <si>
    <t>Avoid the risk by deciding to stop, postpone, cancel, divert or continue with an activity that may be the cause for that risk</t>
  </si>
  <si>
    <t>Transfer</t>
  </si>
  <si>
    <t>Share the risk with other parties facing the same risk (insurance arrangements and organisational structures such as partnerships and joint ventures can be used to spread responsibility and liability)</t>
  </si>
  <si>
    <t>Implemented</t>
  </si>
  <si>
    <t>Compulsory</t>
  </si>
  <si>
    <t>Strengthen</t>
  </si>
  <si>
    <t>Other</t>
  </si>
  <si>
    <t xml:space="preserve">  Impact scenario</t>
  </si>
  <si>
    <t>Impact scenario description</t>
  </si>
  <si>
    <t>Dimension</t>
  </si>
  <si>
    <t>Effect</t>
  </si>
  <si>
    <t>Asset value</t>
  </si>
  <si>
    <t>Primary</t>
  </si>
  <si>
    <t>Number of primary assets</t>
  </si>
  <si>
    <t>Supporting assets</t>
  </si>
  <si>
    <t>Supporting asset</t>
  </si>
  <si>
    <t>Level 1</t>
  </si>
  <si>
    <t>Level 2</t>
  </si>
  <si>
    <t>Level 3</t>
  </si>
  <si>
    <t>Supporting asset - Primary asset relation</t>
  </si>
  <si>
    <t>Threat</t>
  </si>
  <si>
    <t>Interest level</t>
  </si>
  <si>
    <t>TH.PD</t>
  </si>
  <si>
    <t>TH.ND</t>
  </si>
  <si>
    <t>TH.FD</t>
  </si>
  <si>
    <t>TH.ER</t>
  </si>
  <si>
    <t>TH.WL</t>
  </si>
  <si>
    <t>Water damage</t>
  </si>
  <si>
    <t>Impact</t>
  </si>
  <si>
    <t>Likelihood</t>
  </si>
  <si>
    <t>Software</t>
  </si>
  <si>
    <t>People</t>
  </si>
  <si>
    <t>Aux table 5</t>
  </si>
  <si>
    <t xml:space="preserve">Supporting assets </t>
  </si>
  <si>
    <t>Services</t>
  </si>
  <si>
    <t>SA1.Services</t>
  </si>
  <si>
    <t>SA1.SW</t>
  </si>
  <si>
    <t>Hardware</t>
  </si>
  <si>
    <t>SA1.HW</t>
  </si>
  <si>
    <t>SA1.PEO</t>
  </si>
  <si>
    <t>Location</t>
  </si>
  <si>
    <t>SA1.FAC</t>
  </si>
  <si>
    <t>Aux table 6</t>
  </si>
  <si>
    <t>IaaS</t>
  </si>
  <si>
    <t>PaaS</t>
  </si>
  <si>
    <t>SaaS</t>
  </si>
  <si>
    <t>SA2.ServNet</t>
  </si>
  <si>
    <t>Firmware</t>
  </si>
  <si>
    <t>SA2.Firm</t>
  </si>
  <si>
    <t>Middleware</t>
  </si>
  <si>
    <t>SA2.Middle</t>
  </si>
  <si>
    <t>End-user application</t>
  </si>
  <si>
    <t>SA2.EUAPP</t>
  </si>
  <si>
    <t>Network</t>
  </si>
  <si>
    <t>Portable</t>
  </si>
  <si>
    <t>Decision maker</t>
  </si>
  <si>
    <t>Normal user</t>
  </si>
  <si>
    <t>SA2.NormUs</t>
  </si>
  <si>
    <t>SA2.PriUs</t>
  </si>
  <si>
    <t>Physical location</t>
  </si>
  <si>
    <t>Utilities</t>
  </si>
  <si>
    <t>Aux table 7</t>
  </si>
  <si>
    <t>N/A</t>
  </si>
  <si>
    <t>Operating systems</t>
  </si>
  <si>
    <t>Web server</t>
  </si>
  <si>
    <t>Network stack</t>
  </si>
  <si>
    <t>Application server</t>
  </si>
  <si>
    <t>DBMS server</t>
  </si>
  <si>
    <t>In house developed</t>
  </si>
  <si>
    <t>COTS</t>
  </si>
  <si>
    <t>User device (portable)</t>
  </si>
  <si>
    <t>User device (fixed)</t>
  </si>
  <si>
    <t>Shared device (fixed)</t>
  </si>
  <si>
    <t>Network equipment</t>
  </si>
  <si>
    <t>Wired media</t>
  </si>
  <si>
    <t>Wireless media</t>
  </si>
  <si>
    <t>Supporting assets Inventory</t>
  </si>
  <si>
    <t>Primary asset inventory</t>
  </si>
  <si>
    <t>Asset valuation: Business impact assessment (BIA)</t>
  </si>
  <si>
    <t xml:space="preserve">Asset valuation: Manual </t>
  </si>
  <si>
    <t xml:space="preserve">Primary Asset Summary </t>
  </si>
  <si>
    <t>User Group 4</t>
  </si>
  <si>
    <t>User Group 3</t>
  </si>
  <si>
    <t>User Group 2</t>
  </si>
  <si>
    <t>User Group 1</t>
  </si>
  <si>
    <t>Other stakeholders</t>
  </si>
  <si>
    <t>DPC</t>
  </si>
  <si>
    <t>Data owner</t>
  </si>
  <si>
    <t>System owner</t>
  </si>
  <si>
    <t>Identification of roles</t>
  </si>
  <si>
    <t>Specific regulations</t>
  </si>
  <si>
    <t>Technical</t>
  </si>
  <si>
    <t>Identification of relevant constraints</t>
  </si>
  <si>
    <t>Main purpose / function</t>
  </si>
  <si>
    <t>System name</t>
  </si>
  <si>
    <t>System description</t>
  </si>
  <si>
    <t>Business Objective</t>
  </si>
  <si>
    <t>Organisation name</t>
  </si>
  <si>
    <t>Organisation description</t>
  </si>
  <si>
    <t>Attractiveness</t>
  </si>
  <si>
    <t>PA Attractiveness: Interest scenarios</t>
  </si>
  <si>
    <t>Potential adversary (Threat agent)</t>
  </si>
  <si>
    <t>Dimensions</t>
  </si>
  <si>
    <t>Interest level value</t>
  </si>
  <si>
    <r>
      <rPr>
        <u/>
        <sz val="12"/>
        <color theme="0"/>
        <rFont val="Calibri"/>
        <family val="2"/>
        <scheme val="minor"/>
      </rPr>
      <t>EUCI</t>
    </r>
    <r>
      <rPr>
        <sz val="12"/>
        <color theme="0"/>
        <rFont val="Calibri"/>
        <family val="2"/>
        <scheme val="minor"/>
      </rPr>
      <t xml:space="preserve">
Top secret, secret, confidential, restricted</t>
    </r>
  </si>
  <si>
    <t xml:space="preserve"> </t>
  </si>
  <si>
    <t>Threat group</t>
  </si>
  <si>
    <t>Inherent risk</t>
  </si>
  <si>
    <t>Aux table 18-b</t>
  </si>
  <si>
    <t>Residual risk</t>
  </si>
  <si>
    <t>Sheet</t>
  </si>
  <si>
    <t>Formula</t>
  </si>
  <si>
    <t>P2</t>
  </si>
  <si>
    <t>P1</t>
  </si>
  <si>
    <t>SSC</t>
  </si>
  <si>
    <t>Primary asset identification</t>
  </si>
  <si>
    <t>Asset valuation (BIA)</t>
  </si>
  <si>
    <t>Asset valuation (Manual)</t>
  </si>
  <si>
    <t>PA atractiveness</t>
  </si>
  <si>
    <t>Primary asset summary</t>
  </si>
  <si>
    <t>P3</t>
  </si>
  <si>
    <t>Primary-Supporting</t>
  </si>
  <si>
    <t>P4</t>
  </si>
  <si>
    <t>Risk identification</t>
  </si>
  <si>
    <t>----</t>
  </si>
  <si>
    <t>=SI(D7&lt;&gt;"";FILA()-6;"")</t>
  </si>
  <si>
    <t>ID column formula</t>
  </si>
  <si>
    <t>=DESREF('P2-Primary asset identification'!$D$6;1;;CONTARA('P2-Primary asset identification'!$D$6:$D$1003)-1;)</t>
  </si>
  <si>
    <t>Primary assets formula that takes the assets introduced on the identification sheet</t>
  </si>
  <si>
    <t>='Auxiliary data'!$B$233:$B$235</t>
  </si>
  <si>
    <t>Impact formula, it takes the impacts values from a hidden auxiliary data sheet</t>
  </si>
  <si>
    <t>=SI(E7&lt;&gt;"";CONCATENAR("Imp";TEXTO(FILA()-6;"000");"");"")</t>
  </si>
  <si>
    <t>=INDIRECTO(H7)</t>
  </si>
  <si>
    <t>Impact type formula</t>
  </si>
  <si>
    <t>=SI.ERROR(BUSCARV(J7;'Auxiliary data'!$B$6:$C$10;2;0);"")</t>
  </si>
  <si>
    <t>Effect formula</t>
  </si>
  <si>
    <t>='Auxiliary data'!$B$163:$B$176</t>
  </si>
  <si>
    <t>Threat agent formula, taken from a hidden auxiliary data sheet</t>
  </si>
  <si>
    <t>=SI.ERROR(BUSCARV(G7;'Auxiliary data'!$B$163:$C$176;2;0);"")</t>
  </si>
  <si>
    <t>Power formula</t>
  </si>
  <si>
    <t>='Auxiliary data'!$B$14:$B$18</t>
  </si>
  <si>
    <t>Interest level formula</t>
  </si>
  <si>
    <t>=SI.ERROR(SI(D7&lt;&gt;"";PROMEDIO('P2-PA Attractiveness'!H7;'P2-PA Attractiveness'!J7);"");"")</t>
  </si>
  <si>
    <t>Atractiveness formula</t>
  </si>
  <si>
    <t>=DESREF('P3-Supporting assets'!$D$6;1;;CONTARA('P3-Supporting assets'!$D$6:$D$1007);)</t>
  </si>
  <si>
    <t>Supporting asset dropwdown formula, it deploys the supporting assets introduced on the supporting assets sheet</t>
  </si>
  <si>
    <t>=AuxThreats!$B$2:$B$6</t>
  </si>
  <si>
    <t>Threat group formula taking the values from a hidden auxiliary data sheet</t>
  </si>
  <si>
    <t>=INDIRECTO($I7)</t>
  </si>
  <si>
    <t>Threat formula</t>
  </si>
  <si>
    <t>=SI(Y(M7&lt;&gt;"";N7&lt;&gt;"");SI.ERROR(M7*N7;"Not number");"")</t>
  </si>
  <si>
    <t>Inherent risk calculation formula</t>
  </si>
  <si>
    <t>=SI(Y(P7&lt;&gt;"";Q7&lt;&gt;"");SI.ERROR('P4-Inherent risk'!M7*(1-'P4-Residual risk'!P7*'P4-Residual risk'!Q7);"Not number");"")</t>
  </si>
  <si>
    <t>Mitigated likelihood formula</t>
  </si>
  <si>
    <t>=SI(Y(P7&lt;&gt;"";Q7&lt;&gt;"");SI.ERROR('P4-Inherent risk'!N7*(1-'P4-Residual risk'!P7*'P4-Residual risk'!Q7);"Not number");"")</t>
  </si>
  <si>
    <t>Mitidated impact formula</t>
  </si>
  <si>
    <t>=SI(Y(S7&lt;&gt;"";T7&lt;&gt;"");SI.ERROR(S7*T7;"Not number");"")</t>
  </si>
  <si>
    <t>Residual risk formula</t>
  </si>
  <si>
    <t>INDEX</t>
  </si>
  <si>
    <t>Process 1</t>
  </si>
  <si>
    <t>Process 2</t>
  </si>
  <si>
    <t>Process 3</t>
  </si>
  <si>
    <t>Process 4</t>
  </si>
  <si>
    <t>Access control</t>
  </si>
  <si>
    <t>The users IDs should be disabled or removed immediately after that users left the organization</t>
  </si>
  <si>
    <t>The audit records of target system are protected against an individual falsely denying having perfomed actions to be covered by non-repudiation</t>
  </si>
  <si>
    <t>Authentication process based on public key certificates</t>
  </si>
  <si>
    <t>Apply cryptographic mechanisms to the information stored on digital media</t>
  </si>
  <si>
    <t>The organisation requires third-party providers to comply with personnel security policies and procedures established by the organisation</t>
  </si>
  <si>
    <t>Establishes an target system alternate storage site</t>
  </si>
  <si>
    <t>Monitor and log priviledge users activities</t>
  </si>
  <si>
    <t>Implement traffic policy for allowing target system to connect to external systems.</t>
  </si>
  <si>
    <t>Limits the number of external network connections to the target sytem.</t>
  </si>
  <si>
    <t>Water protection systems</t>
  </si>
  <si>
    <t>Security alerts reception from external organisations</t>
  </si>
  <si>
    <t>Retains records of configuration-controlled changes to the information system</t>
  </si>
  <si>
    <t>Logging and monitoring</t>
  </si>
  <si>
    <t>Redundant users IDs should be identified and removed periodically</t>
  </si>
  <si>
    <t>A policy on the use of cryptographic controls for protection of information should be developed and implemented.</t>
  </si>
  <si>
    <t>Apply cryptography in transmissions to internal and external networks</t>
  </si>
  <si>
    <t>Apply cryptography mechanisms to backup information</t>
  </si>
  <si>
    <t>The organisation modifies access authorization as needed to correspond with any changes in operational need due to reassignment or transfer</t>
  </si>
  <si>
    <t>Establishes an target system alternate processing site</t>
  </si>
  <si>
    <t>Review regulary priviledge users activities</t>
  </si>
  <si>
    <t>Monitors and controls communications at the external boundary of the target system and at key internal boundaries within the system.</t>
  </si>
  <si>
    <t>Use authenticated proxies to route connections to external systems</t>
  </si>
  <si>
    <t>Power equipment protection</t>
  </si>
  <si>
    <t>The patches should be tested and evaluated before they are installed</t>
  </si>
  <si>
    <t>Audits and reviews activities associated with configuration-controlled changes to the information system.</t>
  </si>
  <si>
    <t>Policies and procedures</t>
  </si>
  <si>
    <t>Access rights should not be activated (e.g. by service providers) before authorization procedures are completed</t>
  </si>
  <si>
    <t>Management mechanisms for keys and certificates in accordance with defined requirements for key generation, distribution, storage, access, and destruction.</t>
  </si>
  <si>
    <t>Apply cryptography in wireless authentication and transmissions</t>
  </si>
  <si>
    <t>Information security responsibilities and duties that remain valid after termination or change of employment should be defined,communicated to the employee or contractor and enforced</t>
  </si>
  <si>
    <t>Track and document security incidents</t>
  </si>
  <si>
    <t>Monitor remote access connections</t>
  </si>
  <si>
    <t>Implements subnetworks for publicly accessible system components that are physically or logicall separated from internal organizational networks; and</t>
  </si>
  <si>
    <t>Monitor traffic</t>
  </si>
  <si>
    <t>An access control policy should be established, documented and reviewed.</t>
  </si>
  <si>
    <t xml:space="preserve">Implement mechanisms to manages excess capacity, bandwidth, or other redundancy </t>
  </si>
  <si>
    <t>Cryptography</t>
  </si>
  <si>
    <t>A central record of access rights granted to a user ID to access information systems and services;</t>
  </si>
  <si>
    <t xml:space="preserve">Implements cryptographic mechanisms to protect the integrity of audit information and audit tools of the target system </t>
  </si>
  <si>
    <t xml:space="preserve">Apply full-device encryption in mobile devices </t>
  </si>
  <si>
    <t>Provides basic security awareness training to information system users (including managers, senior executives, and contractors) as part of initial training for new users, when required by information system changes .</t>
  </si>
  <si>
    <t>The use of network services should be monitored</t>
  </si>
  <si>
    <t>Employs monitoring tools to detect indicators of denial of service attacks</t>
  </si>
  <si>
    <t>Physical access audit logs</t>
  </si>
  <si>
    <t>A policy about the use of networks and network services should be established, documented and reviewed.</t>
  </si>
  <si>
    <t>Malicious code protection mechanisms</t>
  </si>
  <si>
    <t>Human Resource Security</t>
  </si>
  <si>
    <t xml:space="preserve">The user access rights  who have left the organization or changed  their roles should be immediately removing or blocking </t>
  </si>
  <si>
    <t xml:space="preserve">The organisation should screens on all candidates for employment </t>
  </si>
  <si>
    <t>Identify personnel with specific roles and responsibilities associated with environmental controls requiring specialized training</t>
  </si>
  <si>
    <t>Monitor and report atypical usage of accounts</t>
  </si>
  <si>
    <t>Monitor resources of the target system</t>
  </si>
  <si>
    <t>Physical access monitoring</t>
  </si>
  <si>
    <t xml:space="preserve">The organization develops, documents, and disseminates a physical and environmental protection policy </t>
  </si>
  <si>
    <t>The organisation tests backup information  to verify media reliability and information integrity</t>
  </si>
  <si>
    <t>Information security aspects of business continuity management</t>
  </si>
  <si>
    <t>The user privileged access rights should be assigned to a user ID different from those used for regular business activitie</t>
  </si>
  <si>
    <t>The organisation should maintain contractual agreements with employees and contractors that includes their responsabilites for information security</t>
  </si>
  <si>
    <t>Defines personnel or roles to be notified when a formal employee sanctions process initiated,identifying the individual sanctioned and the reason for the sanction.</t>
  </si>
  <si>
    <t>Scans for vulnerabilities in the target system</t>
  </si>
  <si>
    <t>Fire protection systems</t>
  </si>
  <si>
    <t>The organization enforces physical access controls employs to the entry/exit points of the facility where the target  system resides</t>
  </si>
  <si>
    <t>Information security incident management</t>
  </si>
  <si>
    <t>The target system enforces the user´s access through secret autentication information</t>
  </si>
  <si>
    <t xml:space="preserve">Document rules of behaviour based on roles describing responsibilities and expected behavior with regard to information and target system usage. </t>
  </si>
  <si>
    <t xml:space="preserve">Provide incident response training to target system users </t>
  </si>
  <si>
    <t>Analysis of discoverable information</t>
  </si>
  <si>
    <t>The organization enforces physical access controls visitor,  contractors and external parties</t>
  </si>
  <si>
    <t>System protection</t>
  </si>
  <si>
    <t>default vendor secret authentication information should be altered following installation of systems or software.</t>
  </si>
  <si>
    <t>Develop a target system contingency plan</t>
  </si>
  <si>
    <t>Identifies, reports, and corrects target system flaws</t>
  </si>
  <si>
    <t>Physical acess rights should be regularly reviewed and updated, and revoked when necessary</t>
  </si>
  <si>
    <t>Network security</t>
  </si>
  <si>
    <t>The access to systems and applications should be controllled by a secure log on designed to minimize the opportunity for unauthorized access.</t>
  </si>
  <si>
    <t>Coordinates target system contingency planning activities</t>
  </si>
  <si>
    <t>Vulnerability analysis of the outsourced development</t>
  </si>
  <si>
    <t xml:space="preserve">A formal user access provisioning process should be implemented to assign or revoke access rights for all user types </t>
  </si>
  <si>
    <t>Physical and environmental security</t>
  </si>
  <si>
    <t>A good log-on procedure should protect against brute force log-on attempts</t>
  </si>
  <si>
    <t>Provides target system contigency trainning to target sytem users</t>
  </si>
  <si>
    <t>Maintain records for maintenance procedures</t>
  </si>
  <si>
    <t>The provisioning process for assigning or revoking access rights granted to user IDs should include obtaining authorization from the owner of the target system or service for the use of the target system</t>
  </si>
  <si>
    <t>Roles and responsibilities</t>
  </si>
  <si>
    <t>A good log-on procedure should log unsuccessful and successful attempts;</t>
  </si>
  <si>
    <t>Flaw remediatin mechanisms</t>
  </si>
  <si>
    <t xml:space="preserve">The provisioning process for assigning or revoking access rights granted to user IDs should include verifying that the level of access granted is appropriate to the access policies  and is consistent with other requirements such as segregation of duties </t>
  </si>
  <si>
    <t>Supplier relationships</t>
  </si>
  <si>
    <t>A good log-on procedure should display a general notice warning that the computer should only be accessed by authorized users;</t>
  </si>
  <si>
    <t>The user access rights should be reviewed periodically by the owner of the target system</t>
  </si>
  <si>
    <t>A not display system or application identifiers until the log-on process has been successfully completed</t>
  </si>
  <si>
    <t xml:space="preserve">The user privileged access rights should be allocated to users on a need-to-use basis and on an event-byevent basis in line with the access control policy </t>
  </si>
  <si>
    <t>A password management system should enforce a choice of quality passwords</t>
  </si>
  <si>
    <t>Specific procedures should be established and maintained in order to avoid the unauthorized use of generic administration user IDs, according to systems’ configuration capabilities;</t>
  </si>
  <si>
    <t>A password management system force users to change their passwords at the first log-on</t>
  </si>
  <si>
    <t>The allocation of secret authentication information should be controlled through a formal management process.</t>
  </si>
  <si>
    <t>The use of utility programs should be limitated to  authorized users</t>
  </si>
  <si>
    <t>The users should be required to sign a statement to keep personal secret authentication information confidential</t>
  </si>
  <si>
    <t>Access to program source code should be restricted</t>
  </si>
  <si>
    <t>procedures should be established to verify the identity of a user prior to providing new, replacement or temporary secret authentication information;</t>
  </si>
  <si>
    <t>The Target System generates audit records for the auditable events identified</t>
  </si>
  <si>
    <t>temporary secret authentication information should be given to users in a secure manner</t>
  </si>
  <si>
    <t>Internal system clocks are used to generate time stamps for audit records that can be mapped to Coordinated Universal Time(UTC) or Greenwich Mean Time(GMT)</t>
  </si>
  <si>
    <t>Incident handling activities for security incidents that includes preparation, detection and analysis, containment, eradication, and recovery are implemented</t>
  </si>
  <si>
    <t>The Target System audit records are rewied and analyzed</t>
  </si>
  <si>
    <t>The organization develops, documents, and disseminates to an incident response policy</t>
  </si>
  <si>
    <t>Define procedures to report situations to be considered for information security incident from employees and contractors</t>
  </si>
  <si>
    <t>Report security incidents to thirdy parties  (authorities and providers)</t>
  </si>
  <si>
    <t>The incident response plan is developed, updated and distributed</t>
  </si>
  <si>
    <t>Schedules, performs, documents, and reviews records of maintenance and repairs on target system components</t>
  </si>
  <si>
    <t>Approves and monitors all maintenance activities</t>
  </si>
  <si>
    <t>Define procedures and authorisations for removal of target system components</t>
  </si>
  <si>
    <t>Define maintenance procedures for target system components</t>
  </si>
  <si>
    <t>Sanitization procedures for target system media</t>
  </si>
  <si>
    <t>Maintain software updating procedures</t>
  </si>
  <si>
    <t>All users should be advised to keep secret authentication information confidential</t>
  </si>
  <si>
    <t>The organization should define and establish the roles and responsibilities associated with technical vulnerability management</t>
  </si>
  <si>
    <t>Intellingence over suppliers</t>
  </si>
  <si>
    <t>Atractiveness</t>
  </si>
  <si>
    <t>Aux table 20</t>
  </si>
  <si>
    <t>Method</t>
  </si>
  <si>
    <t>BIA asset valuation</t>
  </si>
  <si>
    <t>Manual asset valuation</t>
  </si>
  <si>
    <t>Physical damage</t>
  </si>
  <si>
    <t>Natural events</t>
  </si>
  <si>
    <t>Loss of esential services</t>
  </si>
  <si>
    <t>Disturbance due to radiation</t>
  </si>
  <si>
    <t>Compromise of information</t>
  </si>
  <si>
    <t>Technical failures</t>
  </si>
  <si>
    <t>Unauthorised Actions</t>
  </si>
  <si>
    <t>Compromise of functions</t>
  </si>
  <si>
    <t>Cloud</t>
  </si>
  <si>
    <t>Security measure</t>
  </si>
  <si>
    <t>Measure description</t>
  </si>
  <si>
    <t>STR</t>
  </si>
  <si>
    <t>TAC</t>
  </si>
  <si>
    <t>OPE</t>
  </si>
  <si>
    <t>C</t>
  </si>
  <si>
    <t>I</t>
  </si>
  <si>
    <t>A</t>
  </si>
  <si>
    <t>ISO 27002</t>
  </si>
  <si>
    <t>Fire</t>
  </si>
  <si>
    <t xml:space="preserve">Pollution </t>
  </si>
  <si>
    <t>Major accident</t>
  </si>
  <si>
    <t xml:space="preserve">Destruction of equipment or media </t>
  </si>
  <si>
    <t>Dust, corrosion, freezing</t>
  </si>
  <si>
    <t xml:space="preserve">Climatic phenomenon </t>
  </si>
  <si>
    <t xml:space="preserve">Seismic phenomenon </t>
  </si>
  <si>
    <t xml:space="preserve">Volcanic phenomenon </t>
  </si>
  <si>
    <t xml:space="preserve">Meteorological phenomenon </t>
  </si>
  <si>
    <t>Flood</t>
  </si>
  <si>
    <t xml:space="preserve">Failure of air-conditioning or water supply system </t>
  </si>
  <si>
    <t xml:space="preserve">Loss of power supply </t>
  </si>
  <si>
    <t>Failure of telecommunication equipment</t>
  </si>
  <si>
    <t>Electromagnetion radiation</t>
  </si>
  <si>
    <t>Thermal radiation</t>
  </si>
  <si>
    <t>Electromagnetic pulses</t>
  </si>
  <si>
    <t>Interception of compromising interface signals</t>
  </si>
  <si>
    <t>Remote spying</t>
  </si>
  <si>
    <t>Eavesdropping</t>
  </si>
  <si>
    <t xml:space="preserve">Theft of media or documents </t>
  </si>
  <si>
    <t xml:space="preserve">Theft of equipment </t>
  </si>
  <si>
    <t xml:space="preserve">Retrieval of recycled or discarded media </t>
  </si>
  <si>
    <t xml:space="preserve">Disclosure </t>
  </si>
  <si>
    <t xml:space="preserve">Data from untrustworthy sources </t>
  </si>
  <si>
    <t>Tampering with hardware</t>
  </si>
  <si>
    <t>Tampering with software</t>
  </si>
  <si>
    <t>Position detection</t>
  </si>
  <si>
    <t>Advanced persistant threat</t>
  </si>
  <si>
    <t>Social engineering</t>
  </si>
  <si>
    <t xml:space="preserve">Equipment failure </t>
  </si>
  <si>
    <t xml:space="preserve">Equipment malfunction </t>
  </si>
  <si>
    <t xml:space="preserve">Saturation of the information system </t>
  </si>
  <si>
    <t xml:space="preserve">Software malfunction </t>
  </si>
  <si>
    <t>Breach of information system maintainability</t>
  </si>
  <si>
    <t xml:space="preserve">Unauthorised use of equipment </t>
  </si>
  <si>
    <t xml:space="preserve">Fraudulent copying of software </t>
  </si>
  <si>
    <t xml:space="preserve">Use of counterfeit or copied software </t>
  </si>
  <si>
    <t xml:space="preserve">Corruption of data </t>
  </si>
  <si>
    <t>Illegal processing of data</t>
  </si>
  <si>
    <t xml:space="preserve">Error in use </t>
  </si>
  <si>
    <t xml:space="preserve">Abuse of rights </t>
  </si>
  <si>
    <t>Forging of rights</t>
  </si>
  <si>
    <t>Denial of actions</t>
  </si>
  <si>
    <t>Breach of personnel availability</t>
  </si>
  <si>
    <t>Loss of governance</t>
  </si>
  <si>
    <t>Collateral consequencues due to co-tenant activities</t>
  </si>
  <si>
    <t xml:space="preserve">Security failure in the cloud services </t>
  </si>
  <si>
    <t xml:space="preserve">Service failure in the cloud services </t>
  </si>
  <si>
    <t xml:space="preserve">Termination in the cloud services </t>
  </si>
  <si>
    <t xml:space="preserve">Insufficient due diligence </t>
  </si>
  <si>
    <t>SM001</t>
  </si>
  <si>
    <t>Assign system user roles and responsibilities</t>
  </si>
  <si>
    <t xml:space="preserve">Define, assign and manage roles and their security responsibilities including the group of permissions defined and assigned to each one. </t>
  </si>
  <si>
    <r>
      <t xml:space="preserve">#Develop, maintain a distribute a rules of behaviour document based on roles that:
a. Establishes and makes readily available to individuals requiring access to the information system, the rules that describe their responsibilities and expected behavior with regard to information and information system usage;
b. Receives a signed acknowledgment from such individuals, indicating that they have read, understand, and agree to abide by the rules of behavior, before authorizing access to information and the information system;
c. Reviews and updates the rules of behavior in the defined frequency;
d. Requires individuals who have signed a previous version of the rules of behavior to read and re-sign when the rules of behavior are revised/updated. (PL-4)
</t>
    </r>
    <r>
      <rPr>
        <sz val="11"/>
        <color theme="1"/>
        <rFont val="Calibri"/>
        <family val="2"/>
        <scheme val="minor"/>
      </rPr>
      <t>#Management should require all employees and contractors to apply information security in accordance with the established policies and procedures of the organization (7.2.1)</t>
    </r>
  </si>
  <si>
    <t>#Conflicting duties and areas of responsibility should be segregated to reduce opportunities for unauthorized or unintentional modification or misuse of the organization’s assets (6.1.2)</t>
  </si>
  <si>
    <t>#There should be a formal and communicated disciplinary process in place to take action against employees who have committed an information security breach (7.2.3)</t>
  </si>
  <si>
    <t>6.1.1</t>
  </si>
  <si>
    <t>6.1.2</t>
  </si>
  <si>
    <t>7.1.2</t>
  </si>
  <si>
    <t>7.2.1</t>
  </si>
  <si>
    <t>7.2.3</t>
  </si>
  <si>
    <t>7.3.1</t>
  </si>
  <si>
    <t>9.4.4</t>
  </si>
  <si>
    <t>SM002</t>
  </si>
  <si>
    <t>Assign information security roles and responsibilities</t>
  </si>
  <si>
    <t>Define, assign and manage information security roles with their duties and responsibilites.</t>
  </si>
  <si>
    <t># Define and assign roles and responsabilities for: 
a. The security officer (CISO)
b. The LISO
# Addresses contingency roles, responsibilities, assigned individuals with contact information;</t>
  </si>
  <si>
    <t># Responsibilities for the protection of individual assets and for carrying out specific information security processes should be identified. 
# Responsibilities for information security risk management activities and in particular for acceptance of residual risks should be defined</t>
  </si>
  <si>
    <t xml:space="preserve"># Define in the roles the responsabilities for:
a.Ensure that the management of the information system is using the system development life cycle that incorporates information security considerations
b.Requires that providers of external information system services comply with organizational information security requirements
</t>
  </si>
  <si>
    <t>SM003</t>
  </si>
  <si>
    <t>Establish and manage permissions</t>
  </si>
  <si>
    <t>Assign and manage specific permissions to users or groups of users based on the least priviledge principle. Define users or group of users that can create and revoke permissions.</t>
  </si>
  <si>
    <r>
      <t xml:space="preserve"># The information system enforces approved authorizations for logical access to information and system resources in accordance with applicable access control policies (AC-3)
# The organization employs the principle of least privilege, allowing only authorized accesses for users (or processes acting on behalf of users) which are necessary to accomplish assigned tasks (AC-6)
</t>
    </r>
    <r>
      <rPr>
        <b/>
        <sz val="11"/>
        <color rgb="FFFF0000"/>
        <rFont val="Calibri"/>
        <family val="2"/>
        <scheme val="minor"/>
      </rPr>
      <t>#Define and manage the use of privileged utility programs (9.4.4)</t>
    </r>
  </si>
  <si>
    <t># The information system enforces dual authorization for privileged commands and/or actions. (AC-3 2)</t>
  </si>
  <si>
    <t>9.1.2</t>
  </si>
  <si>
    <t>9.2.3</t>
  </si>
  <si>
    <t>9.2.5</t>
  </si>
  <si>
    <t>SM004</t>
  </si>
  <si>
    <t>Credential management</t>
  </si>
  <si>
    <t>All credentials ensure that only the authorised user have access to the information system.</t>
  </si>
  <si>
    <t>#The organization manages information system credentials by:
a. Verifying, as part of the initial credential distribution, the identity of the individual, group, role, or device receiving the credential;
b. Establishing initial credential content for credentials defined by the organization;
c. Ensuring that credentials have sufficient strength of mechanism for their intended use;
d. Changing default content of credentials prior to information system installation;
f. Establishing minimum and maximum lifetime restrictions and reuse conditions for credential;
g. Changing/refreshing credentials with defined time period by credential type;
h. Protecting credential content from unauthorized disclosure and modification;
i. Requiring individuals to take, and having devices implement, specific security safeguards to protect credentials; and
j. Changing credentias for group/role accounts when membership to those accounts changes.</t>
  </si>
  <si>
    <t>9.4.3</t>
  </si>
  <si>
    <t/>
  </si>
  <si>
    <t>SM005</t>
  </si>
  <si>
    <t>Match between authentication and permissions</t>
  </si>
  <si>
    <t>#The information system enforces access control policy over defined subjects and objects where the policy specifies that a subject that has been granted access to information can do one or more of the following:
(a) Pass the information to any other subjects or objects;
(b) Grant its privileges to other subjects;
(c) Change security attributes on subjects, objects, the information system, or the information system’s components;
(d) Choose the security attributes to be associated with newly created or revised objects; or
(e) Change the rules governing access control. (AC-3 4)</t>
  </si>
  <si>
    <t># The organization employs an audited override of automated access control mechanisms under the defined conditions. (IA-5 10)
# The information system automatically disables inactive accounts after a defined time period (AC-2 3)</t>
  </si>
  <si>
    <t># The organisation employs automated mechanisms to support the management of information system accounts (AC-2 1)
# The organisation requires that users log out when defined time-period of expected inactivity (AC-2 5)</t>
  </si>
  <si>
    <t>6.2.2</t>
  </si>
  <si>
    <t>SM006</t>
  </si>
  <si>
    <t>Network segregation</t>
  </si>
  <si>
    <t>Maintain different zones in the network based on the security requirements of the devices. It can be done in a physical or logical way.</t>
  </si>
  <si>
    <t># Different networks does not release information outside of the established boundaries unless the receiving system provides proper security safeguards (AC-3 9)
# The information system enforces approved authorizations for controlling the flow of information between nwtworks based on the information flow control policies (AC-4)
# Implements subnetworks for publicly accessible system components that are physically/logically separated from internal organisational networks (SC-7)</t>
  </si>
  <si>
    <t># Role-based access control includes permissions and restrictions over different networks (AC-3 7)
# The information system uniquely identifies and authenticates source and destination points by organisation, system, application and/or individual for information transfer (AC-4 17)</t>
  </si>
  <si>
    <t># The information system enforces one-way information flows between networks using hardware mechanisms (AC-4 7)
# The information system, when transferring information between different networks, applies the same security policy filtering to metadata as it applies to data payloads (AC-4 19)
The information system provides the capability to dynamically isolate/segregate information system components from other components of the system. (SC-7 20)</t>
  </si>
  <si>
    <t>13.1.3</t>
  </si>
  <si>
    <t>SM007</t>
  </si>
  <si>
    <t>Malware detection</t>
  </si>
  <si>
    <t>Implement anti-malware solutions that detect malicious binaries accross the network and/or end-points</t>
  </si>
  <si>
    <t># Employs malicious code protection mechanisms at information system entry and exit points to detect and eradicate malicious code. (SI-3)
# Updates malicious code protection mechanisms whenever new releases are available in accordance with organizational configuration management policy and procedures. (SI-3)
# Configures malicious code protection mechanisms to:
a. Perform periodic scans of the information systemand real-time scans of files from external sources at endpoint; network entry/exit points as the files are downloaded, opened, or execute.
b. Block or quarentine malicious code and send alert to administrator. (SI-3)
# Addresses the receipt of false positives during malicious code detection and eradication and the resulting potential impact on the availability of the information system. (SI-3)</t>
  </si>
  <si>
    <t># The information system automatically updates malicious code protection mechanisms (SI-3 2)
# Apply anti-malware scans to portable storage devices (SI-3 5)
# The information system defines, detects and prevent unauthorized operating system commands through the kernel application programming interface (SI-3 8)</t>
  </si>
  <si>
    <t># The information system implements nonsignature-based malicious code detection mechanisms (SI-3 7)
[Nonsignature-based detection mechanisms include, for example, the use of heuristics to detect, analyze, and describe the characteristics or behavior of malicious code and to provide safeguards against malicious code for which signatures do not yet exist or for which existing signatures may not be effective]
# Employs defined tools and techniques to analyze the characteristics and behavior of malicious code and incorporates the results from malicious code analysis into anti-malware systems and organisational incident response processes.</t>
  </si>
  <si>
    <t>12.2.1</t>
  </si>
  <si>
    <t>SM008</t>
  </si>
  <si>
    <t>Logging</t>
  </si>
  <si>
    <t>Maintain records of the users activity and system performance. Maintain also a logging system to aggregate and correlate them. This includes network, software and system logs.</t>
  </si>
  <si>
    <t># Event logs includes, when relevant: user IDs; system activities; dates, times and details of key events, e.g. log-on and log-off; device identity or location if possible and system identifier; records of successful and rejected system access attempts; records of successful and rejected data and other resource access attempts; changes to system configuration; use of privileges; use of system utilities and applications; files accessed and the kind of access; network addresses and protocols; alarms raised by the access control system; activation and de-activation of protection systems, such as anti-virus systems and intrusion detection systems; records of transactions executed by users in applications. (12.4.1)</t>
  </si>
  <si>
    <t># Logging facilities and log information should be protected against tampering and unauthorized access (12.4.2)
# System administrator and system operator activities should be logged and the logs protected and regularly reviewed. (12.4.3)</t>
  </si>
  <si>
    <t>12.4.1</t>
  </si>
  <si>
    <t>12.4.2</t>
  </si>
  <si>
    <t>12.4.3</t>
  </si>
  <si>
    <t>SM009</t>
  </si>
  <si>
    <t>Clock sync.</t>
  </si>
  <si>
    <t xml:space="preserve">Maintain a centralised clock to synchronize and coordinate independents clocks in the system. This measure provide the ability of correlation for logs and events </t>
  </si>
  <si>
    <t># Uses internal system clocks to generate time stamps for audit records (AU-8)
# Records time stamps for audit records that can be mapped to Coordinated Universal Time (UTC) or Greenwich Mean Time (GMT) and meets a defined granularity of time measurement (AU-8)</t>
  </si>
  <si>
    <t># Compares the internal information system clocks in a defined frequency withthe authoritative time source.  (AU-8 1)
# Synchronizes the internal system clocks to the authoritative time source when the time difference is greater than a defined gap (AU-8 1)</t>
  </si>
  <si>
    <t># The information system identifies a secondary authoritative time source that is located in a different geographic region than the primary authoritative time source. (AU-8 2)</t>
  </si>
  <si>
    <t>12.4.4</t>
  </si>
  <si>
    <t>SM010</t>
  </si>
  <si>
    <t>Network filtering</t>
  </si>
  <si>
    <t>All network access and network services must be monitored to collect events and generate evidences.</t>
  </si>
  <si>
    <t># Filter and controls communications at the external boundary of the system and at key internal boundaries within the system (SC-7)
# Filter traffic of the remote access to the information system. (AC-17 1)
# Filter traffic of the wireless access to the information system. (AC-18 1)</t>
  </si>
  <si>
    <t># The information system routes all networked, privileged accesses through a dedicated, managed interface for purposes of access control and auditing.
# The information system only allows incoming communications from authorized sources to be routed to authorized destinations. (SC-7 11)
# The information system routes internal communications traffic to external networks through authenticated proxy servers at managed interfaces (SC-7 8)</t>
  </si>
  <si>
    <t># The information system routes internal communications traffic to external networks through authenticated proxy servers at managed interfaces (SC-7 8)
# The organization implements host-based boundary protection mechanisms at information system components. (SC-7 12)</t>
  </si>
  <si>
    <t>13.1.1</t>
  </si>
  <si>
    <t>13.1.2</t>
  </si>
  <si>
    <t>SM011</t>
  </si>
  <si>
    <t>Network intrusion detection</t>
  </si>
  <si>
    <t>Monitor and analyse the network passing traffic to detect and identify unauthorized users or abnormal behavior, if detected, the network administrator must be alerted.</t>
  </si>
  <si>
    <t># The information system terminates the network connection associated with a communications session at the end of the session or after a defined time period of inactivity. (SC-10)</t>
  </si>
  <si>
    <t># The information system at managed interfaces denies network communications traffic by default and allows network communications traffic by exception (i.e., deny all, permit by exception). (SC-7 5)</t>
  </si>
  <si>
    <t># Prevent spli tunneling for remote devices. The information system, in conjunction with a remote device, prevents the device from simultaneously establishing non-remote connections with the system and communicating via some other connection to resources in external networks. (SC-7 7)</t>
  </si>
  <si>
    <t>SM012</t>
  </si>
  <si>
    <t>Document policies for information security</t>
  </si>
  <si>
    <t>Information security policies must be defined, approved by management and later published and communicated to employees.</t>
  </si>
  <si>
    <t>#At the highest level, the organisation should define an “information security policy”  sets out the organization’s approach to managing its information security objectives and approved by management.</t>
  </si>
  <si>
    <t># At a lower level, the information security policy should be supported by topic-specific policies that should be communicated to employees and relevant external parties in a form that is relevant, accessible and understandable to the intended reader. (e.g access control,  physical and en vironmental security, protection from malware, cryptographic controls, supplier relationships)</t>
  </si>
  <si>
    <t>#The policies for information security should be reviewed at planned intervals or if significant changes occur to ensure their continuing suitability, adequacy and effectiveness.</t>
  </si>
  <si>
    <t>5.1.1</t>
  </si>
  <si>
    <t>5.1.2</t>
  </si>
  <si>
    <t>6.2.1</t>
  </si>
  <si>
    <t>9.1.1</t>
  </si>
  <si>
    <t>SM013</t>
  </si>
  <si>
    <t>Document best practices for information security</t>
  </si>
  <si>
    <t>Rules for the acceptable use of information and of assets associated with information and information processing facilities should be identified, documented and implemented.</t>
  </si>
  <si>
    <t>#The organization establishes and makes readily available to individuals requiring access to the information system, the rules that describe their responsibilities and expected behavior with regard to information and information system usage (e.g  organization’s best practices in the use of secret authentication information; Unattended user equipment; Clear desk and screen policy)</t>
  </si>
  <si>
    <t>#The organisation receives a signed acknowledgment from such individuals, indicating that they have read, understand, and agree to abide by the rules of behavior, before authorizing access to information and the information system;</t>
  </si>
  <si>
    <t>#The organisation reviews and updates the rules of behavior 
#The organisation requires individuals who have signed a previous version of the rules of behavior to read and re-sign when the rules of behavior are revised/updated.</t>
  </si>
  <si>
    <t>8.1.3</t>
  </si>
  <si>
    <t>9.3.1</t>
  </si>
  <si>
    <t>11.2.8</t>
  </si>
  <si>
    <t>11.2.9</t>
  </si>
  <si>
    <t>12.6.2</t>
  </si>
  <si>
    <t>18…</t>
  </si>
  <si>
    <t>SM014</t>
  </si>
  <si>
    <t>Document procedures for information security</t>
  </si>
  <si>
    <t>The information security policies should be developed in practical terms through the procedures that should be disseminate, review and updated.</t>
  </si>
  <si>
    <t>Develops documents AC-1 Access control procedures; AT-1 Security awareness procedures; AU-1 Audit and accountability procedures; CM-1 Comfiguration management procedures; CP-1 Contingency plan procedures; IA-1 Identification and authentication procedures; IR-1 Incident response procedures; MA-1 System maintenance procedures; MP-1 Media protection procedures; PE-1 Physical and enviromental procedures; PS-1 Personnel security procedures; SA-1 System and services acquisition procedures; SC-1 System and communication protection procedures</t>
  </si>
  <si>
    <t>The organisation reviews and updates the procedures when a significative chance occurs or into a defined time</t>
  </si>
  <si>
    <t>12.1.1</t>
  </si>
  <si>
    <t>11.1.5</t>
  </si>
  <si>
    <t>13.2.1</t>
  </si>
  <si>
    <t>16.1.5</t>
  </si>
  <si>
    <t>16.1.6</t>
  </si>
  <si>
    <t>SM015</t>
  </si>
  <si>
    <t>Physical control access</t>
  </si>
  <si>
    <t>The entry / exit areas of the location should be protected to ensure that only authorized personnel (organisational employees and visitors)  can access them.</t>
  </si>
  <si>
    <t># A  manned reception area or other means to control physical access to the site or building should be in place (11.1.1 c)
# The organisation maintain a access control list of individuals with authorized access to the facility where the information system resides. (PE-2)
# The organisation maintains the date and time of entry and departure of visitors (27002)
# The organisation maintains physical access audit logs for entry/exit points (PE-3)
# The organisation enfoces to scorts visitors and monitors visitor activity (PE-3)
# The organisation enforces physical access authorizations to the information system in addition to the physical access controls for the facility at defined physical spaces containing one or more components of the information system (PE-3)</t>
  </si>
  <si>
    <t xml:space="preserve"># The organisation reviews the access control list detailing authorized facility access by individuals (PE-2) 
# The organisation removes individuals from the facility access control list when access is no longer required. (PE-2) </t>
  </si>
  <si>
    <t># The organisation restricts unescorted access to the facility where the information system resides (PE-2)</t>
  </si>
  <si>
    <t>11.1.2</t>
  </si>
  <si>
    <t>SM016</t>
  </si>
  <si>
    <t>Physical security design</t>
  </si>
  <si>
    <t>Physical security perimeters should be defined and used to protect areas against unauthorized access (offices, delivery and loading areas, rooms and facilities).</t>
  </si>
  <si>
    <r>
      <rPr>
        <sz val="11"/>
        <rFont val="Calibri"/>
        <family val="2"/>
        <scheme val="minor"/>
      </rPr>
      <t># Physical barriers are built to prevent unauthorized physical access (11.1.1 d)</t>
    </r>
    <r>
      <rPr>
        <sz val="11"/>
        <color theme="1"/>
        <rFont val="Calibri"/>
        <family val="2"/>
        <scheme val="minor"/>
      </rPr>
      <t xml:space="preserve">
# Information processing facilities managed by the organization should be physically separated from those managed by external parties (11.1.1 g)
# The key facilities are sited to avoid access by the public</t>
    </r>
  </si>
  <si>
    <t># The buildings should be unobtrusive and give minimum indication of their purpose, with no obvious signs, outside or inside the building, identifying the presence of information processing activities.</t>
  </si>
  <si>
    <t># Facilities should be configured to prevent confidential information or activities from being visible and audible from the outside. Electromagnetic shielding should also be considered as appropriate.</t>
  </si>
  <si>
    <t>11.1.1</t>
  </si>
  <si>
    <t>11.1.3</t>
  </si>
  <si>
    <t>11.1.6</t>
  </si>
  <si>
    <t>SM017</t>
  </si>
  <si>
    <t>Environmental threats protection</t>
  </si>
  <si>
    <t xml:space="preserve">Physical security and protection to keep the state of being free from danger caused by natural disasters and man-made disaster, whether intentional or accidental. </t>
  </si>
  <si>
    <t># All fire doors on a security perimeter should be alarmed, monitored and tested in conjunction with the walls to establish the required level of resistance in accordance with suitable regional, national and international standards (11.1.1 e)
# The organization protects power equipment and power cabling for the information system from damage and destruction. (PE-9)
# The organization employs and maintains fire suppression and detection devices/systems for the information system that are supported by an independent energy source. (PE-13)
# The organization Maintains temperature and humidity levels within the facility where the information system resides at defined acceptable levels  and Monitors temperature and humidity levels. (PE-14) 
# The organization protects the information system from damage resulting from water leakage by providing master shutoff or isolation valves that are accessible, working properly, and  known to key personnel (PE-15)</t>
  </si>
  <si>
    <t xml:space="preserve"># The organization employs redundant power cabling paths that are physically separated by defined distance. (PE-9 1)
# The organization employs automatic voltage controls for defined critical information system components (PE-9 2) 
# The organization employs automated mechanisms to detect the presence of water in the vicinity of the information system and alerts can include, for example, water detection sensors, alarms, and notification systems. (PE-15 1) </t>
  </si>
  <si>
    <t>11.1.4</t>
  </si>
  <si>
    <t>11.2.1</t>
  </si>
  <si>
    <t>SM018</t>
  </si>
  <si>
    <t>Redundancy in supply chain</t>
  </si>
  <si>
    <t>The organisation provides a short-term uninterruptible power supply to facilitate  an orderly shutdown of the information system; transition of the information system to long-term alternate power in the event of a primary power source loss.</t>
  </si>
  <si>
    <t># The organization provides a long-term alternate power supply for the information system that is capable of maintaining minimally required operational capability in the event of an extended loss of the primary power source. (PE-11 1)
# The organization employs and maintains automatic emergency lighting for the information system that activates in the event of a power outage or disruption and that covers emergency exits and evacuation routes within the facility (PE-12)</t>
  </si>
  <si>
    <t># The organization provides a long-term alternate power supply for the information system that is: self-contained, not reliant on external power generation and capable of maintaining minimally required operational capability. (PE-11 2)</t>
  </si>
  <si>
    <t>14.2.7</t>
  </si>
  <si>
    <t>15.1.1</t>
  </si>
  <si>
    <t xml:space="preserve">15.1.2 </t>
  </si>
  <si>
    <t>15.1.3</t>
  </si>
  <si>
    <t>11.2.2</t>
  </si>
  <si>
    <t>SM019</t>
  </si>
  <si>
    <t>Physical storage protection</t>
  </si>
  <si>
    <t>Equipment should be sited and protected to reduce the risks from environmental threats and hazards, and opportunities for unauthorized access</t>
  </si>
  <si>
    <t># Equipment should be sited to minimize unnecessary access into work areas;
# Information processing facilities handling sensitive data should be positioned carefully to reduce the risk of information being viewed by unauthorized persons during their use;
# Storage facilities should be secured to avoid unauthorized access;
# Items requiring special protection should be safeguarded to reduce the general level of protection required;</t>
  </si>
  <si>
    <t>SM020</t>
  </si>
  <si>
    <t>Interception, interference or damage protection for cabling</t>
  </si>
  <si>
    <t>Power and telecommunications cabling carrying data or supporting information services should be protected from interception, interference or damage.</t>
  </si>
  <si>
    <t># Control physical access to information system distribution and transmission lines within organizational facilities. 
# Security safeguards to control physical access to system distribution and transmission lines include, for example: 
a. locked wiring closets.
b. disconnected or locked spare jacks.
c. protection of cabling by conduit or cable trays.</t>
  </si>
  <si>
    <t xml:space="preserve"># The organization employs redundant power cabling paths that are physically separated </t>
  </si>
  <si>
    <t>11.2.3</t>
  </si>
  <si>
    <t>SM021</t>
  </si>
  <si>
    <t>Sign, audit and maintain agreements related with system security</t>
  </si>
  <si>
    <t>Agreements with employees and supplier should address the organization’s  information security requirements.</t>
  </si>
  <si>
    <t># The agreements should contain: 
a. the expected duration; 
b. the required actions when an agreement is terminated;
c. the responsibilities and actions of signatories; 
d. the ownership of information; 
e. the right to audit and monitor activities that involve confidential information;
f. the organization’s responsibilities for information security (7.1.2).</t>
  </si>
  <si>
    <t>13.2.2</t>
  </si>
  <si>
    <t xml:space="preserve">13.2.4 </t>
  </si>
  <si>
    <t xml:space="preserve">15.1.3 </t>
  </si>
  <si>
    <t xml:space="preserve">15.2.1 </t>
  </si>
  <si>
    <t>SM022</t>
  </si>
  <si>
    <t>Encryption</t>
  </si>
  <si>
    <t>Apply cryptography algorithm to the information storage or transmitted data to ensure its confidentiallity</t>
  </si>
  <si>
    <t># The required level of protection should be identified taking into account the type, strength and quality of the encryption algorithm required. (AU-9 3)</t>
  </si>
  <si>
    <t>10.1.1</t>
  </si>
  <si>
    <t>13.2.3</t>
  </si>
  <si>
    <t>14.1.2</t>
  </si>
  <si>
    <t>14.1.3</t>
  </si>
  <si>
    <t>14.3.1</t>
  </si>
  <si>
    <t>SM023</t>
  </si>
  <si>
    <t>Key management</t>
  </si>
  <si>
    <t xml:space="preserve">Secure storage, update and manage keys generated in the cryptography processes </t>
  </si>
  <si>
    <t># A key management system should be based on an agreed set of standards, procedures and secure methods for:
a. generating keys for different cryptographic systems and different applications;
b. issuing and obtaining public key certificates.
c. distributing keys to intended entities, including how keys should be activated when received.
d. storing keys, including how authorized users obtain access to keys.
e. changing or updating keys including rules on when keys should be changed and how this will be done.
f. dealing with compromised keys.
g. revoking keys including how keys should be withdrawn or deactivated.
h. recovering keys that are lost or corrupted.
i. backing up or archiving keys.
j. destroying keys.
k. logging and auditing of key management related activities. (10.1.2)</t>
  </si>
  <si>
    <t>10.1.2</t>
  </si>
  <si>
    <t>SM024</t>
  </si>
  <si>
    <t>Content authentication</t>
  </si>
  <si>
    <t>Implement cryptography mechanisms and algorithms to ensure the integrity of data and the identity of its owner or originator.</t>
  </si>
  <si>
    <t># Controls should aim to protect against unauthorized changes to log information and operational problems with the logging facility including:
a. alterations to the message types that are recorded
b. log files being edited or deleted  (12.4.2)</t>
  </si>
  <si>
    <t># The organization authorizes access to management of audit functionality to only priviliged users. (AU-9 4)</t>
  </si>
  <si>
    <t>#The information system backs up audit records onto a physically different system or system component than the system or component being audited. (AU-9 2)
#The information system implements cryptographic mechanisms to protect the integrity of audit information and audit tools. (AU-9 3)</t>
  </si>
  <si>
    <t>SM025</t>
  </si>
  <si>
    <t>System architecture design</t>
  </si>
  <si>
    <t>The information security related requirements should be included in the requirements for new information systems or enhancements to existing information systems</t>
  </si>
  <si>
    <t># Information security requirements should be identified and integrated in early stages of information systems projects.
# Projections of future capacity requirements should take account of new business and system requirements and current and projected trends in the organization’s information processing capabilities</t>
  </si>
  <si>
    <t># Contracts with the supplier should address the identified security requirements.</t>
  </si>
  <si>
    <t># Criteria for accepting products should be defined e.g. in terms of their functionality, which will give assurance that the identified security requirements are met.</t>
  </si>
  <si>
    <t>14.1.1</t>
  </si>
  <si>
    <t>SM026</t>
  </si>
  <si>
    <t>Inventory of assets</t>
  </si>
  <si>
    <t>Develops, documents, reviews and updates an inventory of target system components</t>
  </si>
  <si>
    <t># The asset owner should:
a. ensure that assets are inventoried.
b. ensure that assets are appropriately classified and protected.
c. define and periodically review access restrictions and classifications to important assets, taking into account applicable access control policies.
d. ensure proper handling when the asset is deleted or destroyed. (8.1.2)</t>
  </si>
  <si>
    <t>8.1.1</t>
  </si>
  <si>
    <t>8.1.2</t>
  </si>
  <si>
    <t>SM027</t>
  </si>
  <si>
    <t>Equipment maintenance</t>
  </si>
  <si>
    <t xml:space="preserve"> Keep up a maintaining program to ensure equipment availability and integrity</t>
  </si>
  <si>
    <t># The equipment should be maintained in accordance with the supplier’s recommended service intervals and specifications.
# Only authorized maintenance personnel should carry out repairs and service equipment.
# The records should be kept of all suspected or actual faults, and of all preventive and corrective maintenance.</t>
  </si>
  <si>
    <t># The organization performs preventive maintenance on at defined time intervals. 
# Proactive care and servicing of components for the purpose of maintaining equipment and facilities in satisfactory operating condition</t>
  </si>
  <si>
    <t># Evaluate the condition of equipment by performing periodic or continuous (online) equipment condition monitoring.</t>
  </si>
  <si>
    <t>11.2.4</t>
  </si>
  <si>
    <t>SM028</t>
  </si>
  <si>
    <t>Secure removal and re-usable of media</t>
  </si>
  <si>
    <t>Authorizes, monitors and controls that the media when no longer required should be disposed or re-usable in accordance with the labelling scheme adopted by the organization.</t>
  </si>
  <si>
    <t># The organisation employs automated mechanisms to restrict access to media storage areas and to audit access attempts and access granted. (MP-4 2) 
# The organisation reviews, approves, tracks, documents, and verifies media sanitization and disposal actions. (MP-6 1)</t>
  </si>
  <si>
    <t xml:space="preserve"># The organisation tests sanitization equipment and procedures defined frequency to verify that the intended sanitization is being achieved. (MP-6 2)
</t>
  </si>
  <si>
    <t>The organisation enforces dual authorization for the sanitization of information system media. (MP-6 7) 
The organisation prohibits the use of sanitization-resistant media in organizational information systems. (MP-7 2)</t>
  </si>
  <si>
    <t>8.3.1</t>
  </si>
  <si>
    <t>11.2.5</t>
  </si>
  <si>
    <t>11.2.6</t>
  </si>
  <si>
    <t>11.2.7</t>
  </si>
  <si>
    <t>SM029</t>
  </si>
  <si>
    <t>Monitor system resources</t>
  </si>
  <si>
    <t xml:space="preserve">The use of resources should be monitored, tuned and projections made of future capacity requirements to ensure the required system performance. </t>
  </si>
  <si>
    <t># Capacity requirements should be identified, taking into account the business criticality of the concerned system.
# Detective controls should be put in place to indicate problems in due time.</t>
  </si>
  <si>
    <t xml:space="preserve"># The information system manages excess capacity, bandwidth, or other redundancy to limit the effects of information flooding denial of service attacks </t>
  </si>
  <si>
    <t>12.1.3</t>
  </si>
  <si>
    <t>SM030</t>
  </si>
  <si>
    <t>Restore and back up</t>
  </si>
  <si>
    <t>Backup copies of information, software and system images should be taken and tested regularly in accordance with an agreed backup policy.</t>
  </si>
  <si>
    <t># Accurate and complete records of the backup copies and documented restoration procedures should be produced:
a. The extent (e.g. full or differential backup) and frequency of backups should reflect the business requirements of the organisation.
b. The organisation tests backup information defined frequency to verify media reliability and information integrity.</t>
  </si>
  <si>
    <t xml:space="preserve"># The organisation uses a sample of backup information in the restoration of selected information system functions as part of contingency plan testing.
# The organisation stores backup copies in a separate facility or in a fire-rated container that is not collocated with the operational system.
# The organisation transfers information system backup information to the alternate storage site in the defined time period and transfer rate consistent with the recovery time and recovery point objectives. 
</t>
  </si>
  <si>
    <t># Monitor the execution of backups and address failures to ensure its completeness according to the backup policy.</t>
  </si>
  <si>
    <t>12.3.1</t>
  </si>
  <si>
    <t>SM031</t>
  </si>
  <si>
    <t>System and services redundancy and recovery</t>
  </si>
  <si>
    <t>Information processing facilities should be implemented with redundancy sufficient to meet availability requirements</t>
  </si>
  <si>
    <t># The organisation plans for the transfer of essential missions and business functions to alternate processing and/or storage sites with little or no loss of operational continuity and sustains that continuity through information system restoration to primary processing and/or storage sites. 
# The organization obtains alternate telecommunications services from providers that are separated from primary service providers to reduce susceptibility to the same threats (CP-8 3)</t>
  </si>
  <si>
    <t># Where applicable, redundant information systems should be tested to ensure the failover from one component to another component works as intended.</t>
  </si>
  <si>
    <t>17.1.1</t>
  </si>
  <si>
    <t>17.1.2</t>
  </si>
  <si>
    <t>17.1.3</t>
  </si>
  <si>
    <t>17.2.1</t>
  </si>
  <si>
    <t>SM032</t>
  </si>
  <si>
    <t>Label information</t>
  </si>
  <si>
    <t>Information should be labeled in terms of legal requirements, value, criticality and sensitivity to unauthorised disclosure or modification.</t>
  </si>
  <si>
    <t># The labelling should reflect the classification scheme established.
# The labels should be easily recognizable.
# Marks information system media indicating the distribution limitations, handling caveats, and applicable security markings</t>
  </si>
  <si>
    <t>8.2.1</t>
  </si>
  <si>
    <t>8.2.2</t>
  </si>
  <si>
    <t>8.2.3</t>
  </si>
  <si>
    <t>SM033</t>
  </si>
  <si>
    <t>Change management</t>
  </si>
  <si>
    <t xml:space="preserve">Implement procedures to control changes to the organization, business processes, information processing facilities and systems, information security policies and provision of services by suppliers. </t>
  </si>
  <si>
    <t># identify and record significant changes.
# planning and testing of changes.
# assessment of the potential impacts, including information security impacts, of such changes.
# formal approval procedure for proposed changes.
# verification that information security requirements have been met.
# communication of change details to all relevant persons.
# fall-back procedures, including procedures and responsibilities for aborting and recovering from unsuccessful changes and unforeseen events.
# provision of an emergency change process to enable quick and controlled implementation of changes needed to resolve an incident.</t>
  </si>
  <si>
    <t xml:space="preserve"># Tests, validates, and documents changes to the information system before implementing the changes on the operational system. (CM-3 2) </t>
  </si>
  <si>
    <t># When operating platforms are changed, business critical applications should be reviewed and tested to ensure there is no adverse impact on organizational operations or security (14.2.3)</t>
  </si>
  <si>
    <t>12.1.2</t>
  </si>
  <si>
    <t>12.5.1</t>
  </si>
  <si>
    <t>14.2.2</t>
  </si>
  <si>
    <t>14.2.3</t>
  </si>
  <si>
    <t>15.2.2</t>
  </si>
  <si>
    <t>SM034</t>
  </si>
  <si>
    <t>System vulnerabilities audit</t>
  </si>
  <si>
    <t xml:space="preserve">Study of the overall system (Software/Hardware/Network), focusing on scan and find system weaknesses and evaluate interpreting results and prioritizing vulnerabilities according to risk level. </t>
  </si>
  <si>
    <t># Information resources that will be used to identify relevant technical vulnerabilities and to maintain awareness about them should be identified for software and other technology. These information resources should be updated based on changes in the
inventory or when other new or useful resources are found. (12.6.1 b)
# Depending on how urgently a technical vulnerability needs to be addressed, the action taken should be carried out according to the controls related to change management or by following information security incident response procedures (12.6.1 d)
# If a patch is available from a legitimate source, the risks associated with installing the patch should be assessed (12.6.1 f)</t>
  </si>
  <si>
    <t>12.6.1</t>
  </si>
  <si>
    <t>12.7.1</t>
  </si>
  <si>
    <t>SM035</t>
  </si>
  <si>
    <t>Maintain contact with special interest groups</t>
  </si>
  <si>
    <t>Cooperate and coordinate with special interest groups or other specialist security forums and professional associations and keep an appropriate contact with them to establish an effective management of security issues.</t>
  </si>
  <si>
    <t>6.1.4</t>
  </si>
  <si>
    <t>SM036</t>
  </si>
  <si>
    <t>Manage security events/weakness (internal)</t>
  </si>
  <si>
    <t>The events and weakness should be managed and reported to a contact point who assess and decide if they are to be classified as information security incidents.
Enable a contact point that allows all organisation system or services users or group of users report system or services flaws, weaknesses, unexpected behaviour or performance of information security as quickly as possible.</t>
  </si>
  <si>
    <t># Malfunctions or other anomalous system behaviour may be an indicator of a security attack or actual security breach and should therefore always be reported as an information security event. (16.1.2)</t>
  </si>
  <si>
    <t xml:space="preserve"># The point of contact should assess each information security event using the agreed information security event and incident classification scale and decide whether the event should be classified as an information security incident (16.1.3)
# The information system provides the capability to centrally review and analyze audit records from multiple components within the system. (AU-6 4)
# The organisation correlates information from audit records with information obtained from monitoring physical access to further enhance the ability to identify suspicious, inappropriate, unusual, or malevolent activity. (AU-6 6)
</t>
  </si>
  <si>
    <t># The organisation employs automated mechanisms to support the incident handling process. (IR-4 1)
# Results of the assessment and decision should be recorded in detail for the purpose of future reference and verification(16.1.3)</t>
  </si>
  <si>
    <t>16.1.2</t>
  </si>
  <si>
    <t>16.1.3</t>
  </si>
  <si>
    <t>16.1.4</t>
  </si>
  <si>
    <t>SM037</t>
  </si>
  <si>
    <t>Collection of evidence</t>
  </si>
  <si>
    <t>Detect, identify, collect, store and perserve the information and data that can be considered as evidence.</t>
  </si>
  <si>
    <t># The information system implements cryptographic mechanisms to protect the integrity of audit information and audit tools. (AU-9 3) 
# The organisation authorizes access to management of audit functionality to only privileged users. (AU-9 4)</t>
  </si>
  <si>
    <t># The organisation employs measures to ensure that long-term audit records generated by the information system can be retrieved. (AU-11)</t>
  </si>
  <si>
    <t xml:space="preserve"># The information system off-loads audit records in a defined frequency onto a different system or media than the system being audited.
# The information system maintains reviewer/releaser identity and credentials within the established chain of custody for all information reviewed or released. (AU-10 3)
</t>
  </si>
  <si>
    <t>16.1.7</t>
  </si>
  <si>
    <t>SM038</t>
  </si>
  <si>
    <t>Implement secure development lifecycle</t>
  </si>
  <si>
    <t>Rules for the development of software and systems should be established and applied to developments within the organization.</t>
  </si>
  <si>
    <t># Include guidance on the security in the software development lifecycle:
a. security in the software development methodology.
b. secure coding guidelines for each programming language used.
# Security requirements in the design phase.
# Security checkpoints within the project milestones.
# Secure repositories.
# Security in the version control.
# Developers’ capability of avoiding, finding and fixing vulnerabilities.</t>
  </si>
  <si>
    <t>14.2.1</t>
  </si>
  <si>
    <t>14.2.4</t>
  </si>
  <si>
    <t>14.2.5</t>
  </si>
  <si>
    <t>SM039</t>
  </si>
  <si>
    <t>Software security testing</t>
  </si>
  <si>
    <t>Testing for system flaws should be carried out before the software is purchased or upgraded, it must remove vulnerabilities before the flaws can be exploited.</t>
  </si>
  <si>
    <t># Testing should be performed in a realistic test environment to ensure that the system will not introduce vulnerabilities to the organization’s environment and that the tests are reliable. (14.2.9)</t>
  </si>
  <si>
    <t># If personally identifiable information or otherwise confidential information is used for testing purposes, all sensitive details and content should be protected by removal or modification (14.3.1)</t>
  </si>
  <si>
    <t># System acceptance testing should include testing of information security requirements and adherence to secure system development practices (14.2.9)</t>
  </si>
  <si>
    <t>14.2.8</t>
  </si>
  <si>
    <t>14.2.9</t>
  </si>
  <si>
    <t>SM040</t>
  </si>
  <si>
    <t>Maintain differents development, testing and operational environments</t>
  </si>
  <si>
    <t>Development, testing, and operational environments should be separated to reduce the risks of unauthorized access or changes to the operational environment</t>
  </si>
  <si>
    <t># development and operational software should run on different systems or computer processors and in different domains or directories.
# compilers, editors and other development tools or system utilities should not be accessible from operational systems when not required.
# users should use different user profiles for operational and testing systems, and menus should display appropriate identification messages to reduce the risk of error.</t>
  </si>
  <si>
    <t>12.1.4</t>
  </si>
  <si>
    <t>14.2.6</t>
  </si>
  <si>
    <t>SM041</t>
  </si>
  <si>
    <t>Personnel screening</t>
  </si>
  <si>
    <t>Background verification checks on all candidates for employment should be carried out in accordance with relevant laws, regulations and ethics and should be proportional to the business requirements, the classification of the information to be accessed and the perceived risks</t>
  </si>
  <si>
    <t># The background check should include
a) availability of satisfactory character references (e.g. one business and one personal).
b) a verification (for completeness and accuracy) of the applicant’s curriculum vitae.
c) confirmation of claimed academic and professional qualifications.
d) independent identity verification (passport or similar document).
e) more detailed verification, such as credit review or review of criminal records.</t>
  </si>
  <si>
    <t># When an individual is hired for a specific information security role, organizations should make sure the candidate:
a) has the necessary competence to perform the security role.
b) can be trusted to take on the role, especially if the role is critical for the organization.</t>
  </si>
  <si>
    <t># A screening process should also be ensured for contractors.</t>
  </si>
  <si>
    <t>7.1.1</t>
  </si>
  <si>
    <t>SM042</t>
  </si>
  <si>
    <t xml:space="preserve">Information Security Awareness and training </t>
  </si>
  <si>
    <t>All employees of the organization and, where relevant, contractors should receive appropriate awareness education and training and regular updates in organizational policies and procedures, as relevant for their job function.</t>
  </si>
  <si>
    <t># The information security awareness programme should aware of their responsibilities for information security.
# Information security education and training should take place periodically.
# The information security awareness programme should include basic information security procedures (such as information security incident reporting) and baseline controls (such as password security, malware controls and clear desks).
# The awareness programme should include a number of awareness-raising activities such as campaigns (e.g. an “information security day”) and issuing booklets or newsletters.</t>
  </si>
  <si>
    <t># Awareness training should use different delivery media including classroom-based, distance learning, web-based, self-paced and others.</t>
  </si>
  <si>
    <t># An assessment of the employees’ understanding could be conducted at the end of an awareness, education and training course to test knowledge transfer.
# Initial education and training should apply to those who transfer to new positions or roles with substantially different information security requirements</t>
  </si>
  <si>
    <t>7.2.2</t>
  </si>
  <si>
    <t>Security Dimensions</t>
  </si>
  <si>
    <t>Source</t>
  </si>
  <si>
    <t>End user application</t>
  </si>
  <si>
    <t>Processin/Storage</t>
  </si>
  <si>
    <t xml:space="preserve"> Normal User</t>
  </si>
  <si>
    <t>Privileged user</t>
  </si>
  <si>
    <t>Physical Location</t>
  </si>
  <si>
    <t>Type of threat</t>
  </si>
  <si>
    <t>D</t>
  </si>
  <si>
    <t>E</t>
  </si>
  <si>
    <t>F</t>
  </si>
  <si>
    <t>Virtualisation layer</t>
  </si>
  <si>
    <t>x</t>
  </si>
  <si>
    <t xml:space="preserve">Remote spying </t>
  </si>
  <si>
    <t xml:space="preserve">Position detection </t>
  </si>
  <si>
    <t xml:space="preserve">Illegal processing of data </t>
  </si>
  <si>
    <t xml:space="preserve">Forging of rights </t>
  </si>
  <si>
    <t>Termination in the cloud services</t>
  </si>
  <si>
    <t xml:space="preserve">Insufficiente due diligence  </t>
  </si>
  <si>
    <t>Subtype</t>
  </si>
  <si>
    <t>Power value</t>
  </si>
  <si>
    <t>External</t>
  </si>
  <si>
    <t>State-sponsored espionage activities related with intelligence or military groups.</t>
  </si>
  <si>
    <t>Organised groups that commit illegal activities involving a computer or network-connected device, e.g.: crimes in which the computing device is the target; crimes in which the computer is used as a weapon.</t>
  </si>
  <si>
    <t xml:space="preserve">Hacker groups that, acting with terrorist objectives (ISIS cyber terrorist), use available anonymous tools and techniques or other illicit resources for communicating purposes, such as the deep web. </t>
  </si>
  <si>
    <t>Corporations</t>
  </si>
  <si>
    <t>Corporate-sponsored espionage activities.</t>
  </si>
  <si>
    <t>People that use the same tools and techniques as a hacker with the intention of disrupting services and bringing attention to a political or social cause.</t>
  </si>
  <si>
    <t xml:space="preserve">Group of TA with technical knowledge but no financial, personal or ideological aspirations. They normally act as a consequence of their curiosity. </t>
  </si>
  <si>
    <t>Internal</t>
  </si>
  <si>
    <t>Organisation or individual (with no direct contractual link) that provides services to the target organisation. This may be a hosting facility, cloud provider, or any other service provider.</t>
  </si>
  <si>
    <t>Current employee with limited knowledge about system misuses or safeguards but with privileged access to sensitive information.</t>
  </si>
  <si>
    <t>Current employee with limited knowledge about system misuses or safeguards and limited access to sensitive information.</t>
  </si>
  <si>
    <t>First level</t>
  </si>
  <si>
    <t>Second level</t>
  </si>
  <si>
    <t>Third level</t>
  </si>
  <si>
    <t>Examples</t>
  </si>
  <si>
    <t> N/A</t>
  </si>
  <si>
    <t>GoDaddy, DigitalOcean, Amazon Web Services, Google Cloud Platform, Microsoft Azure</t>
  </si>
  <si>
    <t>GoDaddy, Amazon Web Services, Google Cloud Platform, Microsoft Azure</t>
  </si>
  <si>
    <t>Combination of supporting assets, including HW, SW and people that provide a service to the organisation for the same business objective or activity.</t>
  </si>
  <si>
    <t>ADSL, RDSI</t>
  </si>
  <si>
    <t>Third system</t>
  </si>
  <si>
    <t>EBIOS, UEFI</t>
  </si>
  <si>
    <t>Windows, Mac OS, Linux</t>
  </si>
  <si>
    <t>Tomcat</t>
  </si>
  <si>
    <t>VMware</t>
  </si>
  <si>
    <t>Open SSL, TCP IP</t>
  </si>
  <si>
    <t>Programmes and applications of the target system related to the processing, transmission and storage of primary assets.</t>
  </si>
  <si>
    <t>PHP server, net server mobile application server, J2EE, WebSphere Application Server (WAS)</t>
  </si>
  <si>
    <t>Oracle MySQL SQL</t>
  </si>
  <si>
    <t>End-user</t>
  </si>
  <si>
    <t>Application</t>
  </si>
  <si>
    <t xml:space="preserve">Outlook, SAP,  </t>
  </si>
  <si>
    <t>Processing/</t>
  </si>
  <si>
    <t>Laptop, netbook, tablet, smartphone, smartcard, token</t>
  </si>
  <si>
    <t>Storage</t>
  </si>
  <si>
    <t>Desktop, workstation</t>
  </si>
  <si>
    <t>Physical elements part of the Target System used for the processing, transmission and storage of primary assets (data and functions/services).</t>
  </si>
  <si>
    <t>Server, Multi-purpose Device (networked printer/copier/scanner with storage)</t>
  </si>
  <si>
    <t>Repeater, hub, bridge, switch, router, Wifi Access Point, Firewall, Firewall IDS, IPS Antivirus</t>
  </si>
  <si>
    <t xml:space="preserve">   </t>
  </si>
  <si>
    <t xml:space="preserve">  </t>
  </si>
  <si>
    <t xml:space="preserve">PSTN twisted pair, copper cable, UTP, coaxial cable, fibre optic </t>
  </si>
  <si>
    <t>Wireless Media</t>
  </si>
  <si>
    <t>Wifi 802.11, BlueTooth, IR, Radio, satellite, ADSL</t>
  </si>
  <si>
    <t>Project Manager</t>
  </si>
  <si>
    <t>People and roles that use the target system or are involved in the processing, transmission and storage of primary assets.</t>
  </si>
  <si>
    <t>Final user</t>
  </si>
  <si>
    <t>Database operator, system administrator,</t>
  </si>
  <si>
    <t>Offices, premises, secure zone, administrative zone, computer room</t>
  </si>
  <si>
    <t>Infrastructures, offices and other premises related to the geographical location of the hardware and software managed by the organisation.</t>
  </si>
  <si>
    <t>Power supply, Water supply, HVAC, Waste disposal, light, Furniture, Equipment</t>
  </si>
  <si>
    <t>Damage to Public Order</t>
  </si>
  <si>
    <t>L2-code</t>
  </si>
  <si>
    <t>L3-code</t>
  </si>
  <si>
    <t>Threat group Code</t>
  </si>
  <si>
    <t>Server</t>
  </si>
  <si>
    <t>Sensitive information</t>
  </si>
  <si>
    <t>Financial loss 
(in %age of EC budget)</t>
  </si>
  <si>
    <t>&lt; 0.001%</t>
  </si>
  <si>
    <t>0.001% to 0.01%</t>
  </si>
  <si>
    <t>0.01% to 0.05%</t>
  </si>
  <si>
    <t>0.05% to 0.5%</t>
  </si>
  <si>
    <t>0.5% to 2%</t>
  </si>
  <si>
    <t>5% to 30%</t>
  </si>
  <si>
    <t>30% to 200%</t>
  </si>
  <si>
    <t>200% to 1000%</t>
  </si>
  <si>
    <t>&gt; 1000%</t>
  </si>
  <si>
    <t>Financial loss
(based on 3.5G€ functioning budget of the EC)</t>
  </si>
  <si>
    <t>IT.FinLossEC</t>
  </si>
  <si>
    <t>&lt; 50.000€</t>
  </si>
  <si>
    <t>50.000€ to 500.000€</t>
  </si>
  <si>
    <t>500.000€ to 2M€</t>
  </si>
  <si>
    <t>2M€ to 20M€</t>
  </si>
  <si>
    <t>20M€ to 100M€</t>
  </si>
  <si>
    <t>100M€ to 250M€</t>
  </si>
  <si>
    <t>250M€ to 1.5G€</t>
  </si>
  <si>
    <t>1.5G€ to 10G€</t>
  </si>
  <si>
    <t>10G€ to 50G€</t>
  </si>
  <si>
    <t>&gt; 50G€</t>
  </si>
  <si>
    <t>Delay in political decision / execution</t>
  </si>
  <si>
    <t>IT.DelPol</t>
  </si>
  <si>
    <t>One week or negligible delay</t>
  </si>
  <si>
    <t>Two weeks delay</t>
  </si>
  <si>
    <t>Two months delay</t>
  </si>
  <si>
    <t>4 months delay</t>
  </si>
  <si>
    <t>One year delay</t>
  </si>
  <si>
    <t>Two years delay</t>
  </si>
  <si>
    <t>Four years delay</t>
  </si>
  <si>
    <t>Abandoned execution</t>
  </si>
  <si>
    <t>Damage political relations</t>
  </si>
  <si>
    <t>Negligible damage to  relations with Commission's partners.</t>
  </si>
  <si>
    <t>Moderate damage to relations with Commission's partners</t>
  </si>
  <si>
    <t>Consequential damage to political relation with Commission's partners</t>
  </si>
  <si>
    <t>Significant damages  adversely affecting relations with Commission's partners</t>
  </si>
  <si>
    <t>Serious damages to relations with Commission's partners</t>
  </si>
  <si>
    <t>Significant damages affecting political relations in Member States</t>
  </si>
  <si>
    <t>Serious; raise tension or formal protest in some Member States</t>
  </si>
  <si>
    <t>Serious; raise tension or formal protest in several Member States</t>
  </si>
  <si>
    <t>Exceptionally grave; raise tension or formal protest in the EU and with others countries.</t>
  </si>
  <si>
    <t>would result  in termination of relations between EU commission and member state or strategic alliance partner</t>
  </si>
  <si>
    <t>IT.PolInt</t>
  </si>
  <si>
    <t>Minimum intervention with some resolution via alternative routine operations</t>
  </si>
  <si>
    <t>Moderate intervention</t>
  </si>
  <si>
    <t>Moderate intervention with substantial resolution via alternative routine operations</t>
  </si>
  <si>
    <t>Serious, disrupt execution(s)</t>
  </si>
  <si>
    <t>Serious, disrupt execution(s) with disablement of execution of political decisions</t>
  </si>
  <si>
    <t>Exceptionally grave, abort critical execution(s)</t>
  </si>
  <si>
    <t>Stopping significant number of execution(s) with disablement of execution of political decisions</t>
  </si>
  <si>
    <t>Degradation of the Commission services (delayed delivery, %age of expected time)</t>
  </si>
  <si>
    <t>1% delay</t>
  </si>
  <si>
    <t>10% delay</t>
  </si>
  <si>
    <t>25% delay</t>
  </si>
  <si>
    <t>50% delay</t>
  </si>
  <si>
    <t>Disruption of activities</t>
  </si>
  <si>
    <t>IT.DisAct</t>
  </si>
  <si>
    <t>Could cause disruption to activities within the EC</t>
  </si>
  <si>
    <t>Is likely to cause disruption to activities within the EC</t>
  </si>
  <si>
    <t>Is likely to cause disruption to activities within the EC and with  impact on other organisations</t>
  </si>
  <si>
    <t>Is likely to have some impact to other organizations</t>
  </si>
  <si>
    <t>Is likely to cause major impact on other organisations</t>
  </si>
  <si>
    <t>Is likely to cause a serious impact on other organizations</t>
  </si>
  <si>
    <t>Damage to health and safety</t>
  </si>
  <si>
    <t>Minor injury(ies)  to one individual</t>
  </si>
  <si>
    <t>Minor injury(ies)  to some individuals</t>
  </si>
  <si>
    <t>More than minor injuries to several individuals</t>
  </si>
  <si>
    <t>Injuries to several individuals</t>
  </si>
  <si>
    <t>Major injuries or widespread injuries</t>
  </si>
  <si>
    <t xml:space="preserve">Death of one individual </t>
  </si>
  <si>
    <t>Death of several individuals</t>
  </si>
  <si>
    <t>Permanent incapacitating injury or illness to many individuals that may lead to widespread loss of life</t>
  </si>
  <si>
    <t>Widespread loss of life</t>
  </si>
  <si>
    <t>Damage to Staff morale and productivity</t>
  </si>
  <si>
    <t>Negligible damage to staff morale and productivity</t>
  </si>
  <si>
    <t>Minimum</t>
  </si>
  <si>
    <t>Significant</t>
  </si>
  <si>
    <t>Adversely affected</t>
  </si>
  <si>
    <t>Serious loss</t>
  </si>
  <si>
    <t>Complete loss</t>
  </si>
  <si>
    <t>Damage Organisation image and reputation</t>
  </si>
  <si>
    <t>Negligible damage to image and reputation</t>
  </si>
  <si>
    <t>Moderate negative publicity, limited to local/specific public</t>
  </si>
  <si>
    <t>Consequential, limited to local/specific public</t>
  </si>
  <si>
    <t>Moderate negative publicity,  to public</t>
  </si>
  <si>
    <t>negligible impact to public order, no disruption to community</t>
  </si>
  <si>
    <t>Some alteration to public order</t>
  </si>
  <si>
    <t>Limited or very  localised protest, endangering individual security or liberty</t>
  </si>
  <si>
    <t>Threaten stability</t>
  </si>
  <si>
    <t>Serious prejudice public order/extensive disruptions on national level</t>
  </si>
  <si>
    <t>Serious prejudice public order/extensive disruptions on several national levels</t>
  </si>
  <si>
    <t>widespread effects/ individual or loss of lifes</t>
  </si>
  <si>
    <t>No relevant legal consequences for the EC</t>
  </si>
  <si>
    <t xml:space="preserve">No relevant legal consequences for the EC or third parties. </t>
  </si>
  <si>
    <t xml:space="preserve">Internal legal consequences for the EC </t>
  </si>
  <si>
    <t xml:space="preserve">Internal legal consequences that include fines and economic penalties for the EC </t>
  </si>
  <si>
    <t>Legal consequences that include sentences of imprisonment fo members of the EC</t>
  </si>
  <si>
    <t>Legal consequences that affect the formal constitution of the EC</t>
  </si>
  <si>
    <t>Cybercriminals</t>
  </si>
  <si>
    <t>Partner / Contractor</t>
  </si>
  <si>
    <t>Cyber terrorist</t>
  </si>
  <si>
    <t>Software Data</t>
  </si>
  <si>
    <t>SA1.SWD</t>
  </si>
  <si>
    <t>Personnel</t>
  </si>
  <si>
    <t>IT Service</t>
  </si>
  <si>
    <t>Location /Installation</t>
  </si>
  <si>
    <t>Data Center</t>
  </si>
  <si>
    <t>User defined service</t>
  </si>
  <si>
    <t>Cloud services</t>
  </si>
  <si>
    <t>Standard service</t>
  </si>
  <si>
    <t>Network services</t>
  </si>
  <si>
    <t>SA2.DC</t>
  </si>
  <si>
    <t>SA2.Cloud</t>
  </si>
  <si>
    <t>SA2.Stand</t>
  </si>
  <si>
    <t>SA2.UserDef</t>
  </si>
  <si>
    <t>Application data</t>
  </si>
  <si>
    <t>Security data</t>
  </si>
  <si>
    <t>SA2.DatCon</t>
  </si>
  <si>
    <t>SA2.AppDat</t>
  </si>
  <si>
    <t>Data container</t>
  </si>
  <si>
    <t>SA2.SecDat</t>
  </si>
  <si>
    <t>End-point</t>
  </si>
  <si>
    <t>Network node</t>
  </si>
  <si>
    <t>Network media</t>
  </si>
  <si>
    <t>Data media</t>
  </si>
  <si>
    <t>Peripherals</t>
  </si>
  <si>
    <t>SA2.EP</t>
  </si>
  <si>
    <t>SA2.Svr</t>
  </si>
  <si>
    <t>SA2.NetNode</t>
  </si>
  <si>
    <t>SA2.NetMed</t>
  </si>
  <si>
    <t>SA2.DatMed</t>
  </si>
  <si>
    <t>SA2.Per</t>
  </si>
  <si>
    <t>Priviliged user / Manager</t>
  </si>
  <si>
    <t>Service provider</t>
  </si>
  <si>
    <t>SA2.SerProv</t>
  </si>
  <si>
    <t>System supplier</t>
  </si>
  <si>
    <t>SA2.SysSup</t>
  </si>
  <si>
    <t>Area</t>
  </si>
  <si>
    <t>Building</t>
  </si>
  <si>
    <t>Room</t>
  </si>
  <si>
    <t>Container</t>
  </si>
  <si>
    <t>Mobile platform</t>
  </si>
  <si>
    <t>SA2.Area</t>
  </si>
  <si>
    <t>SA2.Buil</t>
  </si>
  <si>
    <t>SA2.Room</t>
  </si>
  <si>
    <t>SA2.Cont</t>
  </si>
  <si>
    <t>SA2.MobPla</t>
  </si>
  <si>
    <t>Web Browser</t>
  </si>
  <si>
    <t>Web Server</t>
  </si>
  <si>
    <t>DB Server</t>
  </si>
  <si>
    <t>Network Stack</t>
  </si>
  <si>
    <t>Operating System</t>
  </si>
  <si>
    <t>Hypervisor</t>
  </si>
  <si>
    <t>Hosting</t>
  </si>
  <si>
    <t>Housing</t>
  </si>
  <si>
    <t>Fixed</t>
  </si>
  <si>
    <t>Wired</t>
  </si>
  <si>
    <t>Wireless</t>
  </si>
  <si>
    <t>Digital</t>
  </si>
  <si>
    <t>Non-digital</t>
  </si>
  <si>
    <t>Natural</t>
  </si>
  <si>
    <t>Industrial</t>
  </si>
  <si>
    <t xml:space="preserve">Errors and unintentional failures                     </t>
  </si>
  <si>
    <t xml:space="preserve">Wilful attacks                       </t>
  </si>
  <si>
    <t>Services risks (Cloud services, services provided by 3rd parties)</t>
  </si>
  <si>
    <t>TH.NT</t>
  </si>
  <si>
    <t>TH.IN</t>
  </si>
  <si>
    <t>TH.WA</t>
  </si>
  <si>
    <t>TH.SR</t>
  </si>
  <si>
    <t xml:space="preserve">Fire                        </t>
  </si>
  <si>
    <t xml:space="preserve">Water                        </t>
  </si>
  <si>
    <t xml:space="preserve">Other natural disasters                      </t>
  </si>
  <si>
    <t xml:space="preserve">Other industrial disasters                      </t>
  </si>
  <si>
    <t xml:space="preserve">Environmental pollution                       </t>
  </si>
  <si>
    <t xml:space="preserve">Electromagnetic pollution                       </t>
  </si>
  <si>
    <t xml:space="preserve">Hardware or software failure                     </t>
  </si>
  <si>
    <t xml:space="preserve">Power interruption                       </t>
  </si>
  <si>
    <t xml:space="preserve">Unsuitable temperature or humidity conditions                    </t>
  </si>
  <si>
    <t xml:space="preserve">Communications services failure                      </t>
  </si>
  <si>
    <t xml:space="preserve">Interruption of other services or essential supplies                  </t>
  </si>
  <si>
    <t xml:space="preserve">Media degradation                       </t>
  </si>
  <si>
    <t xml:space="preserve">Electromagnetic emanations                       </t>
  </si>
  <si>
    <t xml:space="preserve">User errors                       </t>
  </si>
  <si>
    <t xml:space="preserve">System / Security administrator errors                    </t>
  </si>
  <si>
    <t xml:space="preserve">Monitoring errors (log)                      </t>
  </si>
  <si>
    <t xml:space="preserve">Configuration errors                       </t>
  </si>
  <si>
    <t xml:space="preserve">Organisational deficiencies                       </t>
  </si>
  <si>
    <t xml:space="preserve">Malware diffusion                       </t>
  </si>
  <si>
    <t xml:space="preserve">[Re-]routing errors                       </t>
  </si>
  <si>
    <t xml:space="preserve">Sequence errors                       </t>
  </si>
  <si>
    <t xml:space="preserve">Accidental alteration of the information                    </t>
  </si>
  <si>
    <t xml:space="preserve">Destruction of information                      </t>
  </si>
  <si>
    <t xml:space="preserve">Information leaks                       </t>
  </si>
  <si>
    <t xml:space="preserve">Software vulnerabilities                       </t>
  </si>
  <si>
    <t xml:space="preserve">Defects in software maintenance / updating                   </t>
  </si>
  <si>
    <t xml:space="preserve">Defects in hardware maintenance / updating                   </t>
  </si>
  <si>
    <t xml:space="preserve">System failure due to exhaustion of resources                  </t>
  </si>
  <si>
    <t xml:space="preserve">Equipment loss                       </t>
  </si>
  <si>
    <t xml:space="preserve">Staff shortage                       </t>
  </si>
  <si>
    <t xml:space="preserve">Manipulation of activity records (log)                    </t>
  </si>
  <si>
    <t xml:space="preserve">Manipulation of the configuration files                    </t>
  </si>
  <si>
    <t xml:space="preserve">Masquerading of identity                      </t>
  </si>
  <si>
    <t xml:space="preserve">Abuse of access privileges                     </t>
  </si>
  <si>
    <t xml:space="preserve">Misuse                        </t>
  </si>
  <si>
    <t xml:space="preserve">[Re-]routing of messages                      </t>
  </si>
  <si>
    <t xml:space="preserve">Sequence alteration                       </t>
  </si>
  <si>
    <t xml:space="preserve">Unauthorised access                       </t>
  </si>
  <si>
    <t xml:space="preserve">Traffic analysis                       </t>
  </si>
  <si>
    <t xml:space="preserve">Repudiation (denial of actions)                     </t>
  </si>
  <si>
    <t xml:space="preserve">Eavesdropping                        </t>
  </si>
  <si>
    <t xml:space="preserve">Deliberate alteration of information                     </t>
  </si>
  <si>
    <t xml:space="preserve">Disclosure of information                      </t>
  </si>
  <si>
    <t xml:space="preserve">Software manipulation                       </t>
  </si>
  <si>
    <t xml:space="preserve">Hardware manipulation                       </t>
  </si>
  <si>
    <t xml:space="preserve">Denial of service                      </t>
  </si>
  <si>
    <t xml:space="preserve">Theft                        </t>
  </si>
  <si>
    <t xml:space="preserve">Destructive attack                       </t>
  </si>
  <si>
    <t xml:space="preserve">Enemy over-run                       </t>
  </si>
  <si>
    <t xml:space="preserve">Extortion                        </t>
  </si>
  <si>
    <t xml:space="preserve">Social engineering                       </t>
  </si>
  <si>
    <t xml:space="preserve">Distraction                        </t>
  </si>
  <si>
    <t xml:space="preserve">Failure to comply with laws, regulations, rules, ...                 </t>
  </si>
  <si>
    <t>Lock-in</t>
  </si>
  <si>
    <t>Isolation failure</t>
  </si>
  <si>
    <t>Management interface compromise</t>
  </si>
  <si>
    <t>Insecure or ineffective deletion of data</t>
  </si>
  <si>
    <t>Compromise of Service Engine</t>
  </si>
  <si>
    <t>Subpoena and e-discovery</t>
  </si>
  <si>
    <t>Risk from changes of jurisdiction</t>
  </si>
  <si>
    <t>Data protection risks</t>
  </si>
  <si>
    <t>Accountability and Data Ownership</t>
  </si>
  <si>
    <t>User Identity Federation</t>
  </si>
  <si>
    <t>User Privacy and Secondary Usage of Data</t>
  </si>
  <si>
    <t>Incidence Analysis and Forensic Support</t>
  </si>
  <si>
    <t>Insecure Interfaces and APIs</t>
  </si>
  <si>
    <t>Information handled</t>
  </si>
  <si>
    <t>Users population</t>
  </si>
  <si>
    <t>Identification of Mandatory Security Measures</t>
  </si>
  <si>
    <t>Security Policies and Standards</t>
  </si>
  <si>
    <t>Applicable legislation on processing of Personal Data</t>
  </si>
  <si>
    <t>Applicable legislation on processing of Classified Information</t>
  </si>
  <si>
    <t>Interest</t>
  </si>
  <si>
    <t>Asset Value</t>
  </si>
  <si>
    <t>Security measure 1</t>
  </si>
  <si>
    <t>Measure Family 2</t>
  </si>
  <si>
    <t>Measure Family 1</t>
  </si>
  <si>
    <t>Security measure 2</t>
  </si>
  <si>
    <t>Measure Family 3</t>
  </si>
  <si>
    <t>Security measure 3</t>
  </si>
  <si>
    <t>Access Control</t>
  </si>
  <si>
    <t>ACCESS ENFORCEMENT</t>
  </si>
  <si>
    <t>INFORMATION FLOW ENFORCEMENT</t>
  </si>
  <si>
    <t>REMOTE ACCESS</t>
  </si>
  <si>
    <t>WIRELESS ACCESS</t>
  </si>
  <si>
    <t>ACCESS CONTROL FOR MOBILE DEVICES</t>
  </si>
  <si>
    <t>USE OF EXTERNAL INFORMATION SYSTEMS</t>
  </si>
  <si>
    <t>INFORMATION SHARING</t>
  </si>
  <si>
    <t>DATA MINING PROTECTION</t>
  </si>
  <si>
    <t>Awareness and Training</t>
  </si>
  <si>
    <t>SECURITY AWARENESS TRAINING</t>
  </si>
  <si>
    <t>ROLE-BASED SECURITY TRAINING</t>
  </si>
  <si>
    <t>Audit and Accountability</t>
  </si>
  <si>
    <t>AUDIT EVENTS</t>
  </si>
  <si>
    <t>NON-REPUDIATION</t>
  </si>
  <si>
    <t>MONITORING FOR INFORMATION DISCLOSURE</t>
  </si>
  <si>
    <t>Security Assessment and Authorization</t>
  </si>
  <si>
    <t>SECURITY ASSESSMENTS</t>
  </si>
  <si>
    <t>SYSTEM INTERCONNECTIONS</t>
  </si>
  <si>
    <t>PENETRATION TESTING</t>
  </si>
  <si>
    <t>INTERNAL SYSTEM CONNECTIONS</t>
  </si>
  <si>
    <t>Configuration Management</t>
  </si>
  <si>
    <t>BASELINE CONFIGURATION</t>
  </si>
  <si>
    <t>INFORMATION SYSTEM COMPONENT INVENTORY</t>
  </si>
  <si>
    <t>SOFTWARE USAGE RESTRICTIONS</t>
  </si>
  <si>
    <t>USER-INSTALLED SOFTWARE</t>
  </si>
  <si>
    <t>Contingency Planning</t>
  </si>
  <si>
    <t>CONTINGENCY PLAN</t>
  </si>
  <si>
    <t>ALTERNATE STORAGE SITE</t>
  </si>
  <si>
    <t>ALTERNATE PROCESSING SITE</t>
  </si>
  <si>
    <t>TELECOMMUNICATIONS SERVICES</t>
  </si>
  <si>
    <t>INFORMATION SYSTEM BACKUP</t>
  </si>
  <si>
    <t>ALTERNATE COMMUNICATIONS PROTOCOLS</t>
  </si>
  <si>
    <t>SAFE MODE</t>
  </si>
  <si>
    <t>ALTERNATIVE SECURITY MECHANISMS</t>
  </si>
  <si>
    <t>Identification and Authentication</t>
  </si>
  <si>
    <t>IDENTIFICATION AND AUTHENTICATION (ORGANIZATIONAL USERS)</t>
  </si>
  <si>
    <t>DEVICE IDENTIFICATION AND AUTHENTICATION</t>
  </si>
  <si>
    <t>IDENTIFICATION AND AUTHENTICATION (NON-ORGANIZATIONAL USERS)</t>
  </si>
  <si>
    <t>SERVICE IDENTIFICATION AND AUTHENTICATION</t>
  </si>
  <si>
    <t>Incident Response</t>
  </si>
  <si>
    <t>INCIDENT HANDLING</t>
  </si>
  <si>
    <t>Maintenance</t>
  </si>
  <si>
    <t>TIMELY MAINTENANCE</t>
  </si>
  <si>
    <t>Media Protection</t>
  </si>
  <si>
    <t>MEDIA ACCESS</t>
  </si>
  <si>
    <t>MEDIA SANITIZATION</t>
  </si>
  <si>
    <t>MEDIA USE</t>
  </si>
  <si>
    <t>Physical and Environmental Protection (1. Physical access control)</t>
  </si>
  <si>
    <t>PHYSICAL ACCESS CONTROL</t>
  </si>
  <si>
    <t>ACCESS CONTROL FOR TRANSMISSION MEDIUM</t>
  </si>
  <si>
    <t>ACCESS CONTROL FOR OUTPUT DEVICES</t>
  </si>
  <si>
    <t>POWER EQUIPMENT AND CABLING</t>
  </si>
  <si>
    <t>FIRE PROTECTION</t>
  </si>
  <si>
    <t>TEMPERATURE AND HUMIDITY CONTROLS</t>
  </si>
  <si>
    <t>WATER DAMAGE PROTECTION</t>
  </si>
  <si>
    <t>ALTERNATE WORK SITE</t>
  </si>
  <si>
    <t>LOCATION OF INFORMATION SYSTEM COMPONENTS</t>
  </si>
  <si>
    <t>INFORMATION LEAKAGE</t>
  </si>
  <si>
    <t>ASSET MONITORING AND TRACKING</t>
  </si>
  <si>
    <t>Planning</t>
  </si>
  <si>
    <t>SYSTEM SECURITY PLAN</t>
  </si>
  <si>
    <t>Personnel Security</t>
  </si>
  <si>
    <t>POSITION RISK DESIGNATION</t>
  </si>
  <si>
    <t>PERSONNEL SCREENING</t>
  </si>
  <si>
    <t>PERSONNEL TERMINATION</t>
  </si>
  <si>
    <t>ACCESS AGREEMENTS</t>
  </si>
  <si>
    <t>THIRD-PARTY PERSONNEL SECURITY</t>
  </si>
  <si>
    <t>Risk Assessment</t>
  </si>
  <si>
    <t>RISK ASSESSMENT</t>
  </si>
  <si>
    <t>VULNERABILITY SCANNING</t>
  </si>
  <si>
    <t>TECHNICAL SURVEILLANCE COUNTERMEASURES SURVEY</t>
  </si>
  <si>
    <t>System and Services Acquisition (1. Development, 2. acquisition)</t>
  </si>
  <si>
    <t>SYSTEM DEVELOPMENT LIFE CYCLE</t>
  </si>
  <si>
    <t>ACQUISITION PROCESS</t>
  </si>
  <si>
    <t>EXTERNAL INFORMATION SYSTEM SERVICES</t>
  </si>
  <si>
    <t>SUPPLY CHAIN PROTECTION</t>
  </si>
  <si>
    <t>TAMPER RESISTANCE AND DETECTION</t>
  </si>
  <si>
    <t>System and Communications Protection</t>
  </si>
  <si>
    <t>APPLICATION PARTITIONING</t>
  </si>
  <si>
    <t>SECURITY FUNCTION ISOLATION</t>
  </si>
  <si>
    <t>INFORMATION IN SHARED RESOURCES</t>
  </si>
  <si>
    <t>DENIAL OF SERVICE PROTECTION</t>
  </si>
  <si>
    <t>RESOURCE AVAILABILITY</t>
  </si>
  <si>
    <t>BOUNDARY PROTECTION</t>
  </si>
  <si>
    <t>TRANSMISSION CONFIDENTIALITY AND INTEGRITY</t>
  </si>
  <si>
    <t>NETWORK DISCONNECT</t>
  </si>
  <si>
    <t>TRUSTED PATH</t>
  </si>
  <si>
    <t>CRYPTOGRAPHIC KEY ESTABLISHMENT AND MANAGEMENT</t>
  </si>
  <si>
    <t>CRYPTOGRAPHIC PROTECTION</t>
  </si>
  <si>
    <t>PUBLIC KEY INFRASTRUCTURE CERTIFICATES</t>
  </si>
  <si>
    <t>MOBILE CODE</t>
  </si>
  <si>
    <t>SESSION AUTHENTICITY</t>
  </si>
  <si>
    <t>PROTECTION OF INFORMATION AT REST</t>
  </si>
  <si>
    <t>COVERT CHANNEL ANALYSIS</t>
  </si>
  <si>
    <t>NON-MODIFIABLE EXECUTABLE PROGRAMS</t>
  </si>
  <si>
    <t>PROCESS ISOLATION</t>
  </si>
  <si>
    <t>WIRELESS LINK PROTECTION</t>
  </si>
  <si>
    <t>System and Information Integrity</t>
  </si>
  <si>
    <t>FLAW REMEDIATION</t>
  </si>
  <si>
    <t>MALICIOUS CODE PROTECTION</t>
  </si>
  <si>
    <t>INFORMATION SYSTEM MONITORING</t>
  </si>
  <si>
    <t>SECURITY ALERTS, ADVISORIES, AND DIRECTIVES</t>
  </si>
  <si>
    <t>SOFTWARE, FIRMWARE, AND INFORMATION INTEGRITY</t>
  </si>
  <si>
    <t>NON-PERSISTENCE</t>
  </si>
  <si>
    <t>Program Management</t>
  </si>
  <si>
    <t>INFORMATION SECURITY PROGRAM PLAN</t>
  </si>
  <si>
    <t>Tag</t>
  </si>
  <si>
    <t>ME.AC</t>
  </si>
  <si>
    <t>ME.AW</t>
  </si>
  <si>
    <t>ME.AA</t>
  </si>
  <si>
    <t>ME.SA</t>
  </si>
  <si>
    <t>ME.CM</t>
  </si>
  <si>
    <t>ME.CP</t>
  </si>
  <si>
    <t>ME.IA</t>
  </si>
  <si>
    <t>ME.IR</t>
  </si>
  <si>
    <t>ME.MP</t>
  </si>
  <si>
    <t>ME.PH</t>
  </si>
  <si>
    <t>ME.PL</t>
  </si>
  <si>
    <t>ME.PE</t>
  </si>
  <si>
    <t>ME.RA</t>
  </si>
  <si>
    <t>ME.SS</t>
  </si>
  <si>
    <t>ME.SC</t>
  </si>
  <si>
    <t>ME.SI</t>
  </si>
  <si>
    <t>ME.PM</t>
  </si>
  <si>
    <t>System Security Characterisation</t>
  </si>
  <si>
    <t>System modelling</t>
  </si>
  <si>
    <t>IT Services</t>
  </si>
  <si>
    <t>Accidental</t>
  </si>
  <si>
    <t>Deliberate</t>
  </si>
  <si>
    <t xml:space="preserve">Natural                        </t>
  </si>
  <si>
    <t xml:space="preserve">Industrial                        </t>
  </si>
  <si>
    <t>[I.11]</t>
  </si>
  <si>
    <t>[E.1]</t>
  </si>
  <si>
    <t>[E.2]</t>
  </si>
  <si>
    <t>[E.8]</t>
  </si>
  <si>
    <t>[E.9]</t>
  </si>
  <si>
    <t>[E.19]</t>
  </si>
  <si>
    <t>[E.20]</t>
  </si>
  <si>
    <t>[E.25]</t>
  </si>
  <si>
    <t>(*1)</t>
  </si>
  <si>
    <t>[A.4]</t>
  </si>
  <si>
    <t>[A.5]</t>
  </si>
  <si>
    <t>[A.6]</t>
  </si>
  <si>
    <t>[A.7]</t>
  </si>
  <si>
    <t>[A.8]</t>
  </si>
  <si>
    <t>[A.9]</t>
  </si>
  <si>
    <t>[A.11]</t>
  </si>
  <si>
    <t>[A.12]</t>
  </si>
  <si>
    <t>[A.14]</t>
  </si>
  <si>
    <t>[A.19]</t>
  </si>
  <si>
    <t>[A.22]</t>
  </si>
  <si>
    <t>[A.23]</t>
  </si>
  <si>
    <t>[A.25]</t>
  </si>
  <si>
    <t>(*2)</t>
  </si>
  <si>
    <t>[A.27]</t>
  </si>
  <si>
    <t>[A.29]</t>
  </si>
  <si>
    <t>[A.30]</t>
  </si>
  <si>
    <t>[SR.2]</t>
  </si>
  <si>
    <t>[SR.7]</t>
  </si>
  <si>
    <t>[SR.11]</t>
  </si>
  <si>
    <t>[SR.14]</t>
  </si>
  <si>
    <t>[SR.19]</t>
  </si>
  <si>
    <t>[SR.20]</t>
  </si>
  <si>
    <t>[SR.21]</t>
  </si>
  <si>
    <t>[SR.35]</t>
  </si>
  <si>
    <t>[SR.38]</t>
  </si>
  <si>
    <t>[SR.53]</t>
  </si>
  <si>
    <t>Likelihood-Frequency tables</t>
  </si>
  <si>
    <t>Mitigation factors table</t>
  </si>
  <si>
    <t>Aux</t>
  </si>
  <si>
    <t>Accidental: the LIKELIHOOD will correspond to the threat FREQUENCY</t>
  </si>
  <si>
    <t>Deliberate: the LIKELIHOOD will correspond to the average of the threat EASINESS, the Potential Adversary POWER and its INTEREST (as retained in the Attractiveness)</t>
  </si>
  <si>
    <t>Mitigation factors</t>
  </si>
  <si>
    <t>AC-3</t>
  </si>
  <si>
    <t>AC-4</t>
  </si>
  <si>
    <t>AC-17</t>
  </si>
  <si>
    <t>AC-18</t>
  </si>
  <si>
    <t>AC-19</t>
  </si>
  <si>
    <t>AC-20</t>
  </si>
  <si>
    <t>AC-21</t>
  </si>
  <si>
    <t>AC-23</t>
  </si>
  <si>
    <t>AT-2</t>
  </si>
  <si>
    <t>AT-3</t>
  </si>
  <si>
    <t>AU-13</t>
  </si>
  <si>
    <t>CA-2</t>
  </si>
  <si>
    <t>CA-3</t>
  </si>
  <si>
    <t>CA-8</t>
  </si>
  <si>
    <t>CA-9</t>
  </si>
  <si>
    <t>CM-2</t>
  </si>
  <si>
    <t>CM-8</t>
  </si>
  <si>
    <t>CM-10</t>
  </si>
  <si>
    <t>CM-11</t>
  </si>
  <si>
    <t>CP-2</t>
  </si>
  <si>
    <t>IA-2</t>
  </si>
  <si>
    <t>IA-3</t>
  </si>
  <si>
    <t>IA-8</t>
  </si>
  <si>
    <t>IA-9</t>
  </si>
  <si>
    <t>IR-4</t>
  </si>
  <si>
    <t>MP-2</t>
  </si>
  <si>
    <t>MP-6</t>
  </si>
  <si>
    <t>MP-7</t>
  </si>
  <si>
    <t>PE-3</t>
  </si>
  <si>
    <t>PE-4</t>
  </si>
  <si>
    <t>PE-5</t>
  </si>
  <si>
    <t>PE-18</t>
  </si>
  <si>
    <t>PE-19</t>
  </si>
  <si>
    <t>PE-20</t>
  </si>
  <si>
    <t>PL-2</t>
  </si>
  <si>
    <t>PS-2</t>
  </si>
  <si>
    <t>PS-3</t>
  </si>
  <si>
    <t>PS-4</t>
  </si>
  <si>
    <t>PS-6</t>
  </si>
  <si>
    <t>PS-7</t>
  </si>
  <si>
    <t>RA-3</t>
  </si>
  <si>
    <t>RA-5</t>
  </si>
  <si>
    <t>RA-6</t>
  </si>
  <si>
    <t>SA-3</t>
  </si>
  <si>
    <t>SA-4</t>
  </si>
  <si>
    <t>SA-9</t>
  </si>
  <si>
    <t>SA-12</t>
  </si>
  <si>
    <t>SC-2</t>
  </si>
  <si>
    <t>SC-3</t>
  </si>
  <si>
    <t>SC-4</t>
  </si>
  <si>
    <t>SC-7</t>
  </si>
  <si>
    <t>SC-8</t>
  </si>
  <si>
    <t>SC-10</t>
  </si>
  <si>
    <t>SC-11</t>
  </si>
  <si>
    <t>SC-12</t>
  </si>
  <si>
    <t>SC-13</t>
  </si>
  <si>
    <t>SC-17</t>
  </si>
  <si>
    <t>SC-18</t>
  </si>
  <si>
    <t>SC-23</t>
  </si>
  <si>
    <t>SC-28</t>
  </si>
  <si>
    <t>SC-31</t>
  </si>
  <si>
    <t>SC-40</t>
  </si>
  <si>
    <t>SI-2</t>
  </si>
  <si>
    <t>SI-5</t>
  </si>
  <si>
    <t>SI-14</t>
  </si>
  <si>
    <t>PM-1</t>
  </si>
  <si>
    <t>Global Mitigation Likelihood</t>
  </si>
  <si>
    <t>Global Mitigation Impact</t>
  </si>
  <si>
    <t>Strenght value</t>
  </si>
  <si>
    <t>Measure Group Code1</t>
  </si>
  <si>
    <t>Measure Group Code2</t>
  </si>
  <si>
    <t>Measure Group Code3</t>
  </si>
  <si>
    <t>Threat type</t>
  </si>
  <si>
    <t xml:space="preserve">I </t>
  </si>
  <si>
    <t>Frequency</t>
  </si>
  <si>
    <t>Easiness</t>
  </si>
  <si>
    <t>IT Services (Network)</t>
  </si>
  <si>
    <t>Constraints for the risk treatment</t>
  </si>
  <si>
    <t>Time</t>
  </si>
  <si>
    <t>Financial</t>
  </si>
  <si>
    <t>Environmental</t>
  </si>
  <si>
    <t>Legal</t>
  </si>
  <si>
    <t>Ease of use</t>
  </si>
  <si>
    <t>Constraints for the organization</t>
  </si>
  <si>
    <t>Political nature</t>
  </si>
  <si>
    <t>Strategic nature</t>
  </si>
  <si>
    <t>Budgetary</t>
  </si>
  <si>
    <t>Consequence</t>
  </si>
  <si>
    <t>Intentionality</t>
  </si>
  <si>
    <t>Measure</t>
  </si>
  <si>
    <t>Threat Label</t>
  </si>
  <si>
    <t>Measure Label</t>
  </si>
  <si>
    <t>AU-2</t>
  </si>
  <si>
    <t>[E.3]</t>
  </si>
  <si>
    <t>SA-18</t>
  </si>
  <si>
    <t>SI-4</t>
  </si>
  <si>
    <t>[E.4]</t>
  </si>
  <si>
    <t>MA-6</t>
  </si>
  <si>
    <t>SC-34</t>
  </si>
  <si>
    <t>SI-7</t>
  </si>
  <si>
    <t>SI-3</t>
  </si>
  <si>
    <t>[E.10]</t>
  </si>
  <si>
    <t>SC-39</t>
  </si>
  <si>
    <t>[E.15]</t>
  </si>
  <si>
    <t>[E.21]</t>
  </si>
  <si>
    <t>[A.3]</t>
  </si>
  <si>
    <t>AU-10</t>
  </si>
  <si>
    <t>[A.10]</t>
  </si>
  <si>
    <t>[A.13]</t>
  </si>
  <si>
    <t>[A.15]</t>
  </si>
  <si>
    <t>[N.1]</t>
  </si>
  <si>
    <t>CP-7</t>
  </si>
  <si>
    <t>PE-13</t>
  </si>
  <si>
    <t>PE-17</t>
  </si>
  <si>
    <t>[N.2]</t>
  </si>
  <si>
    <t>PE-15</t>
  </si>
  <si>
    <t>[N.*]</t>
  </si>
  <si>
    <t>PE-9</t>
  </si>
  <si>
    <t>PE-14</t>
  </si>
  <si>
    <t>[I.1]</t>
  </si>
  <si>
    <t>[I.2]</t>
  </si>
  <si>
    <t>[I.*]</t>
  </si>
  <si>
    <t>[I.3]</t>
  </si>
  <si>
    <t>[I.4]</t>
  </si>
  <si>
    <t>[I.5]</t>
  </si>
  <si>
    <t>CP-6</t>
  </si>
  <si>
    <t>CP-9</t>
  </si>
  <si>
    <t>[I.6]</t>
  </si>
  <si>
    <t>[I.7]</t>
  </si>
  <si>
    <t>[I.8]</t>
  </si>
  <si>
    <t>CP-8</t>
  </si>
  <si>
    <t>CP-11</t>
  </si>
  <si>
    <t>CP-12</t>
  </si>
  <si>
    <t>[I.9]</t>
  </si>
  <si>
    <t>CP-13</t>
  </si>
  <si>
    <t>[I.10]</t>
  </si>
  <si>
    <t>SC-6</t>
  </si>
  <si>
    <t>[E.7]</t>
  </si>
  <si>
    <t>[E.18]</t>
  </si>
  <si>
    <t>[E.23]</t>
  </si>
  <si>
    <t>[E.24]</t>
  </si>
  <si>
    <t>[E.28]</t>
  </si>
  <si>
    <t>[A.18]</t>
  </si>
  <si>
    <t>[A.24]</t>
  </si>
  <si>
    <t>SC-5</t>
  </si>
  <si>
    <t>[A.26]</t>
  </si>
  <si>
    <t>[A.28]</t>
  </si>
  <si>
    <t>[SR.1]</t>
  </si>
  <si>
    <t>[SR.31]</t>
  </si>
  <si>
    <t>[SR.32]</t>
  </si>
  <si>
    <t>ME.MA</t>
  </si>
  <si>
    <t>Comments</t>
  </si>
  <si>
    <t>Processes 5-6-7</t>
  </si>
  <si>
    <t>Risk calculation</t>
  </si>
  <si>
    <t>Identified Potential Adversary</t>
  </si>
  <si>
    <t>Measure Family</t>
  </si>
  <si>
    <t>Reduced factor</t>
  </si>
  <si>
    <t>Mitigation factor</t>
  </si>
  <si>
    <t>[SR.9]</t>
  </si>
  <si>
    <r>
      <rPr>
        <u/>
        <sz val="12"/>
        <color theme="0"/>
        <rFont val="Calibri"/>
        <family val="2"/>
        <scheme val="minor"/>
      </rPr>
      <t>GDPR/Commission Decision 45/2001</t>
    </r>
    <r>
      <rPr>
        <sz val="12"/>
        <color theme="0"/>
        <rFont val="Calibri"/>
        <family val="2"/>
        <scheme val="minor"/>
      </rPr>
      <t xml:space="preserve">
Personally identifiable information (PII)</t>
    </r>
  </si>
  <si>
    <r>
      <rPr>
        <u/>
        <sz val="12"/>
        <color theme="0"/>
        <rFont val="Calibri"/>
        <family val="2"/>
        <scheme val="minor"/>
      </rPr>
      <t>GDPR/Commission Decision 45/2001</t>
    </r>
    <r>
      <rPr>
        <sz val="12"/>
        <color theme="0"/>
        <rFont val="Calibri"/>
        <family val="2"/>
        <scheme val="minor"/>
      </rPr>
      <t xml:space="preserve">
Sensitive personal information</t>
    </r>
  </si>
  <si>
    <t>Disclaimer:</t>
  </si>
  <si>
    <t>Cells in gray are computed fields, therefore, they should not be modified</t>
  </si>
  <si>
    <t>The information found on this spreadsheet is intended to be used as a tool to facilitate the Risk Assessment process</t>
  </si>
  <si>
    <t>using the IT Risk Management Methodology (ITSRM2).</t>
  </si>
  <si>
    <t>Aux tables are used for filtering/sort and they feed other sheets, so, they should not be modified</t>
  </si>
  <si>
    <t>Adding rows or columns to the tables could modified the computing of the next steps into the process, for this reason</t>
  </si>
  <si>
    <t>it is not recommended to do so.</t>
  </si>
  <si>
    <t>Detailed measure</t>
  </si>
  <si>
    <t xml:space="preserve">Supporting | Primary </t>
  </si>
  <si>
    <t>SUP1</t>
  </si>
  <si>
    <t>Prim1</t>
  </si>
  <si>
    <t>Prim2</t>
  </si>
  <si>
    <t>Prim3</t>
  </si>
  <si>
    <t>Implemented?</t>
  </si>
  <si>
    <t>Mandatory?</t>
  </si>
  <si>
    <t>Mitigated Risk ID</t>
  </si>
  <si>
    <t>Sup3</t>
  </si>
  <si>
    <t>Sup4</t>
  </si>
  <si>
    <t>Prim4</t>
  </si>
  <si>
    <t>Prim5</t>
  </si>
  <si>
    <t>Prim6</t>
  </si>
  <si>
    <t>Prim7</t>
  </si>
  <si>
    <t>Prim8</t>
  </si>
  <si>
    <t>Prim9</t>
  </si>
  <si>
    <t>Accumulated value</t>
  </si>
  <si>
    <t>Prim10</t>
  </si>
  <si>
    <t>Sup2</t>
  </si>
  <si>
    <t>Sup5</t>
  </si>
  <si>
    <t>Sup6</t>
  </si>
  <si>
    <t>Sup7</t>
  </si>
  <si>
    <t>Sup8</t>
  </si>
  <si>
    <t>Sup9</t>
  </si>
  <si>
    <t>Sup10</t>
  </si>
  <si>
    <t>Citizens' data</t>
  </si>
  <si>
    <t>Providing citizen's data to third parties</t>
  </si>
  <si>
    <t>Mitigation factor 1</t>
  </si>
  <si>
    <t>Mitigation factor 2</t>
  </si>
  <si>
    <t>Mitigation factor 3</t>
  </si>
  <si>
    <t>Mitigation factor Total</t>
  </si>
  <si>
    <t>TEst3</t>
  </si>
  <si>
    <t>AuxThreats</t>
  </si>
  <si>
    <t>ACTIVITY 8</t>
  </si>
  <si>
    <t>ACTIVITY 9</t>
  </si>
  <si>
    <t>ACTIVITY 7</t>
  </si>
  <si>
    <t>Measures cat</t>
  </si>
  <si>
    <t>Measures Register</t>
  </si>
  <si>
    <t>ACTIVITY 10</t>
  </si>
  <si>
    <t>ACTIVITY 11</t>
  </si>
  <si>
    <t>ACTIVITY 12</t>
  </si>
  <si>
    <t>Risk Treatment Requirement (Y/N)</t>
  </si>
  <si>
    <t>Security measures catalogue</t>
  </si>
  <si>
    <t>ACTIVITY 13, ACTIVITY 14</t>
  </si>
  <si>
    <t>Information Security Officer</t>
  </si>
  <si>
    <t>ACTIVITY 15</t>
  </si>
  <si>
    <t>Ministry of Interior, MS A</t>
  </si>
  <si>
    <t>To provide and efficient data access services for authorized government agencies (G2G),ensuring availability,confeditiality,integrity of citizens' records for critical e-gov services</t>
  </si>
  <si>
    <t>Citizen Data Registry Access Service</t>
  </si>
  <si>
    <t xml:space="preserve">Provide read access to citizen data records for authorised government agencies via secure web services </t>
  </si>
  <si>
    <t>Citizen records including Name,Surname, ID Number,Contact Details etc.</t>
  </si>
  <si>
    <t>Authorised government agencies in Member State A</t>
  </si>
  <si>
    <t>Comply with GDPR and National data protection laws</t>
  </si>
  <si>
    <t>Directorate-General of Public Service</t>
  </si>
  <si>
    <t>Directorate-General of Digital Society</t>
  </si>
  <si>
    <t xml:space="preserve">Advises on IT security measures and monitors compliance </t>
  </si>
  <si>
    <t xml:space="preserve">Handles Data protection compliance and audits </t>
  </si>
  <si>
    <t xml:space="preserve"> Six Months</t>
  </si>
  <si>
    <t>System Manager,System Supplier, IT Service Provider</t>
  </si>
  <si>
    <t xml:space="preserve">GDPR and Commision Decision 45/2001 govern the handling of personal data in the system,ensuring compliance with regulation on data protection, access control and secure processing </t>
  </si>
  <si>
    <t>The ministry adheres to general information security policies to ensure confeditiality,intergrity and availability of data. These include access control,data encryption and monitoring in alignment with established security frameworks suchs as ISO/IEC 27001</t>
  </si>
  <si>
    <t>Deployment of dedicated application server for web services</t>
  </si>
  <si>
    <t>Citizen Data</t>
  </si>
  <si>
    <t>Statistical Data</t>
  </si>
  <si>
    <t>Read Access to Citizen Data</t>
  </si>
  <si>
    <t>Provision of Statistical Data</t>
  </si>
  <si>
    <t>Directorate-General of Public Services</t>
  </si>
  <si>
    <t>This function involves generating and delivering anonymized statistical data to the public (G2C) and businesses (G2B). It leverages citizen data to provide insights while protecting individual identities.</t>
  </si>
  <si>
    <t>This function enables authorized government agencies (G2G) to securely access individual citizen records as required by law. It ensures that access is limited to entities with proper authorization and safeguards the data's confidentiality, integrity, and availability</t>
  </si>
  <si>
    <t>Aggregated and anonymized demographic data derived from citizen records</t>
  </si>
  <si>
    <t>This dataset contains personal identifiable information (PII) of citizens</t>
  </si>
  <si>
    <t>New Web  Server</t>
  </si>
  <si>
    <t>Application Server</t>
  </si>
  <si>
    <t>New Database Server</t>
  </si>
  <si>
    <t xml:space="preserve">Router </t>
  </si>
  <si>
    <t>External Firewall</t>
  </si>
  <si>
    <t xml:space="preserve">Core Switch </t>
  </si>
  <si>
    <t>Web Hosting Services</t>
  </si>
  <si>
    <t>Internet Service</t>
  </si>
  <si>
    <t>'FLAW REMEDIATION</t>
  </si>
  <si>
    <t>IR003</t>
  </si>
  <si>
    <t>IR017</t>
  </si>
  <si>
    <t>IR023</t>
  </si>
  <si>
    <t>IR033</t>
  </si>
  <si>
    <t>IR038</t>
  </si>
  <si>
    <t>IR004</t>
  </si>
  <si>
    <t>IR008</t>
  </si>
  <si>
    <t>IR011</t>
  </si>
  <si>
    <t>IR016</t>
  </si>
  <si>
    <t>IR022</t>
  </si>
  <si>
    <t>IR029</t>
  </si>
  <si>
    <t>IR005</t>
  </si>
  <si>
    <t>IR013</t>
  </si>
  <si>
    <t>IR024</t>
  </si>
  <si>
    <t>IR027</t>
  </si>
  <si>
    <t>IR006</t>
  </si>
  <si>
    <t>IR015</t>
  </si>
  <si>
    <t>IR034</t>
  </si>
  <si>
    <t>IR007</t>
  </si>
  <si>
    <t>IR025</t>
  </si>
  <si>
    <t>IR035</t>
  </si>
  <si>
    <t>IR036</t>
  </si>
  <si>
    <t>IR009</t>
  </si>
  <si>
    <t>IR037</t>
  </si>
  <si>
    <t>IR010</t>
  </si>
  <si>
    <t>IR026</t>
  </si>
  <si>
    <t>IR012</t>
  </si>
  <si>
    <t>IR028</t>
  </si>
  <si>
    <t>IR014</t>
  </si>
  <si>
    <t>IR020</t>
  </si>
  <si>
    <t xml:space="preserve">Citizen Data Provision Service </t>
  </si>
  <si>
    <t>Statistical Data  Provision Service</t>
  </si>
  <si>
    <t>Access for Static information</t>
  </si>
  <si>
    <t>Public access to the Web Server for some static information - (G2C)</t>
  </si>
  <si>
    <t>Read access to statistical data provided only to authorized government agencies (required by law)
- (G2G).</t>
  </si>
  <si>
    <t>Read Access to Statistical Demographic Data</t>
  </si>
  <si>
    <t>IR039</t>
  </si>
  <si>
    <t>IR044</t>
  </si>
  <si>
    <t>IR043</t>
  </si>
  <si>
    <t>IR040</t>
  </si>
  <si>
    <t>IR042</t>
  </si>
  <si>
    <t>IR041</t>
  </si>
  <si>
    <t>IR052</t>
  </si>
  <si>
    <t>IR048</t>
  </si>
  <si>
    <t>IR053</t>
  </si>
  <si>
    <t>IR049</t>
  </si>
  <si>
    <t>IR051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</si>
</sst>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16"/>
    <numFmt numFmtId="165" formatCode="0;;;@"/>
    <numFmt numFmtId="166" formatCode="0.00;;;@"/>
  </numFmts>
  <fonts count="41" x14ac:knownFonts="1">
    <font>
      <sz val="11"/>
      <color theme="1"/>
      <name val="Calibri"/>
      <family val="2"/>
      <scheme val="minor"/>
    </font>
    <font>
      <b/>
      <sz val="11"/>
      <color theme="0"/>
      <name val="Calibri"/>
      <family val="2"/>
      <scheme val="minor"/>
    </font>
    <font>
      <sz val="11"/>
      <color theme="0"/>
      <name val="Calibri"/>
      <family val="2"/>
      <scheme val="minor"/>
    </font>
    <font>
      <b/>
      <sz val="14"/>
      <color theme="0"/>
      <name val="Calibri"/>
      <family val="2"/>
      <scheme val="minor"/>
    </font>
    <font>
      <u/>
      <sz val="11"/>
      <color theme="1"/>
      <name val="Calibri"/>
      <family val="2"/>
      <scheme val="minor"/>
    </font>
    <font>
      <sz val="18"/>
      <color theme="1"/>
      <name val="Calibri"/>
      <family val="2"/>
      <scheme val="minor"/>
    </font>
    <font>
      <b/>
      <sz val="11"/>
      <color rgb="FF92D050"/>
      <name val="Calibri"/>
      <family val="2"/>
      <scheme val="minor"/>
    </font>
    <font>
      <sz val="11"/>
      <color rgb="FFFF0000"/>
      <name val="Calibri"/>
      <family val="2"/>
      <scheme val="minor"/>
    </font>
    <font>
      <b/>
      <sz val="12"/>
      <color theme="0"/>
      <name val="Calibri"/>
      <family val="2"/>
      <scheme val="minor"/>
    </font>
    <font>
      <sz val="12"/>
      <color theme="1"/>
      <name val="Calibri"/>
      <family val="2"/>
      <scheme val="minor"/>
    </font>
    <font>
      <b/>
      <sz val="12"/>
      <color rgb="FFFF0000"/>
      <name val="Calibri"/>
      <family val="2"/>
      <scheme val="minor"/>
    </font>
    <font>
      <b/>
      <sz val="14"/>
      <color rgb="FFFF0000"/>
      <name val="Calibri"/>
      <family val="2"/>
      <scheme val="minor"/>
    </font>
    <font>
      <sz val="11"/>
      <color theme="1"/>
      <name val="Arial"/>
      <family val="2"/>
    </font>
    <font>
      <sz val="10"/>
      <name val="Calibri"/>
      <family val="2"/>
      <scheme val="minor"/>
    </font>
    <font>
      <sz val="11"/>
      <color theme="0"/>
      <name val="Arial"/>
      <family val="2"/>
    </font>
    <font>
      <sz val="12"/>
      <color theme="1"/>
      <name val="Arial"/>
      <family val="2"/>
    </font>
    <font>
      <sz val="12"/>
      <color rgb="FF002060"/>
      <name val="Arial"/>
      <family val="2"/>
    </font>
    <font>
      <sz val="12"/>
      <color rgb="FF002060"/>
      <name val="Calibri"/>
      <family val="2"/>
      <scheme val="minor"/>
    </font>
    <font>
      <sz val="12"/>
      <color theme="0"/>
      <name val="Calibri"/>
      <family val="2"/>
      <scheme val="minor"/>
    </font>
    <font>
      <b/>
      <sz val="11"/>
      <color theme="1"/>
      <name val="Calibri"/>
      <family val="2"/>
      <scheme val="minor"/>
    </font>
    <font>
      <b/>
      <sz val="14"/>
      <color rgb="FF002060"/>
      <name val="Calibri"/>
      <family val="2"/>
      <scheme val="minor"/>
    </font>
    <font>
      <u/>
      <sz val="11"/>
      <color theme="1"/>
      <name val="Arial"/>
      <family val="2"/>
    </font>
    <font>
      <sz val="11"/>
      <color theme="1"/>
      <name val="Calibri"/>
      <family val="2"/>
      <scheme val="minor"/>
    </font>
    <font>
      <u/>
      <sz val="12"/>
      <color theme="0"/>
      <name val="Calibri"/>
      <family val="2"/>
      <scheme val="minor"/>
    </font>
    <font>
      <b/>
      <sz val="12"/>
      <color theme="1"/>
      <name val="Calibri"/>
      <family val="2"/>
      <scheme val="minor"/>
    </font>
    <font>
      <b/>
      <sz val="11"/>
      <color theme="9"/>
      <name val="Calibri"/>
      <family val="2"/>
      <scheme val="minor"/>
    </font>
    <font>
      <u/>
      <sz val="11"/>
      <color theme="10"/>
      <name val="Calibri"/>
      <family val="2"/>
      <scheme val="minor"/>
    </font>
    <font>
      <b/>
      <sz val="11"/>
      <name val="Calibri"/>
      <family val="2"/>
      <scheme val="minor"/>
    </font>
    <font>
      <b/>
      <sz val="11"/>
      <color theme="0"/>
      <name val="Arial"/>
      <family val="2"/>
    </font>
    <font>
      <sz val="11"/>
      <name val="Calibri"/>
      <family val="2"/>
      <scheme val="minor"/>
    </font>
    <font>
      <b/>
      <sz val="11"/>
      <color rgb="FFFF0000"/>
      <name val="Calibri"/>
      <family val="2"/>
      <scheme val="minor"/>
    </font>
    <font>
      <sz val="9.5"/>
      <color theme="0"/>
      <name val="Arial"/>
      <family val="2"/>
    </font>
    <font>
      <sz val="9.5"/>
      <color theme="1"/>
      <name val="Arial"/>
      <family val="2"/>
    </font>
    <font>
      <sz val="9.5"/>
      <name val="Arial"/>
      <family val="2"/>
    </font>
    <font>
      <sz val="8"/>
      <color rgb="FFFFFFFF"/>
      <name val="Arial"/>
      <family val="2"/>
    </font>
    <font>
      <sz val="8"/>
      <name val="Arial"/>
      <family val="2"/>
    </font>
    <font>
      <sz val="8"/>
      <color rgb="FF000000"/>
      <name val="Arial"/>
      <family val="2"/>
    </font>
    <font>
      <sz val="10"/>
      <color theme="1"/>
      <name val="Times New Roman"/>
      <family val="1"/>
    </font>
    <font>
      <b/>
      <sz val="12"/>
      <name val="Calibri"/>
      <family val="2"/>
      <scheme val="minor"/>
    </font>
    <font>
      <sz val="8"/>
      <name val="Calibri"/>
      <family val="2"/>
      <scheme val="minor"/>
    </font>
    <font>
      <sz val="10"/>
      <color theme="1"/>
      <name val="Calibri"/>
      <family val="2"/>
      <charset val="161"/>
      <scheme val="minor"/>
    </font>
  </fonts>
  <fills count="31">
    <fill>
      <patternFill patternType="none"/>
    </fill>
    <fill>
      <patternFill patternType="gray125"/>
    </fill>
    <fill>
      <patternFill patternType="solid">
        <fgColor rgb="FF002060"/>
        <bgColor indexed="64"/>
      </patternFill>
    </fill>
    <fill>
      <patternFill patternType="solid">
        <fgColor theme="0" tint="-0.14999847407452621"/>
        <bgColor indexed="64"/>
      </patternFill>
    </fill>
    <fill>
      <patternFill patternType="solid">
        <fgColor rgb="FFFFFFFF"/>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3" tint="-0.499984740745262"/>
        <bgColor indexed="64"/>
      </patternFill>
    </fill>
    <fill>
      <patternFill patternType="solid">
        <fgColor rgb="FFD9D9D9"/>
        <bgColor indexed="64"/>
      </patternFill>
    </fill>
    <fill>
      <patternFill patternType="solid">
        <fgColor theme="0"/>
        <bgColor indexed="64"/>
      </patternFill>
    </fill>
    <fill>
      <patternFill patternType="solid">
        <fgColor theme="9"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2"/>
        <bgColor indexed="64"/>
      </patternFill>
    </fill>
    <fill>
      <patternFill patternType="solid">
        <fgColor rgb="FFF2F2F2"/>
        <bgColor indexed="64"/>
      </patternFill>
    </fill>
    <fill>
      <patternFill patternType="solid">
        <fgColor rgb="FFBFBFBF"/>
        <bgColor indexed="64"/>
      </patternFill>
    </fill>
    <fill>
      <patternFill patternType="solid">
        <fgColor theme="6" tint="0.59999389629810485"/>
        <bgColor indexed="65"/>
      </patternFill>
    </fill>
    <fill>
      <patternFill patternType="solid">
        <fgColor theme="6" tint="0.39997558519241921"/>
        <bgColor indexed="65"/>
      </patternFill>
    </fill>
    <fill>
      <patternFill patternType="solid">
        <fgColor theme="0" tint="-0.249977111117893"/>
        <bgColor indexed="64"/>
      </patternFill>
    </fill>
    <fill>
      <patternFill patternType="solid">
        <fgColor theme="0" tint="-0.499984740745262"/>
        <bgColor indexed="64"/>
      </patternFill>
    </fill>
    <fill>
      <patternFill patternType="solid">
        <fgColor theme="2" tint="-0.49998474074526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7"/>
        <bgColor indexed="64"/>
      </patternFill>
    </fill>
    <fill>
      <patternFill patternType="solid">
        <fgColor theme="8" tint="0.79998168889431442"/>
        <bgColor indexed="64"/>
      </patternFill>
    </fill>
    <fill>
      <patternFill patternType="solid">
        <fgColor theme="7" tint="0.59999389629810485"/>
        <bgColor indexed="64"/>
      </patternFill>
    </fill>
  </fills>
  <borders count="81">
    <border>
      <left/>
      <right/>
      <top/>
      <bottom/>
      <diagonal/>
    </border>
    <border>
      <left style="medium">
        <color indexed="64"/>
      </left>
      <right/>
      <top/>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medium">
        <color auto="1"/>
      </left>
      <right style="medium">
        <color auto="1"/>
      </right>
      <top/>
      <bottom style="medium">
        <color auto="1"/>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right style="thick">
        <color rgb="FF002060"/>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auto="1"/>
      </left>
      <right style="thin">
        <color auto="1"/>
      </right>
      <top style="medium">
        <color indexed="64"/>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style="medium">
        <color indexed="64"/>
      </right>
      <top/>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thin">
        <color indexed="64"/>
      </right>
      <top style="thin">
        <color auto="1"/>
      </top>
      <bottom/>
      <diagonal/>
    </border>
    <border>
      <left/>
      <right style="thin">
        <color indexed="64"/>
      </right>
      <top/>
      <bottom style="medium">
        <color indexed="64"/>
      </bottom>
      <diagonal/>
    </border>
    <border>
      <left style="medium">
        <color auto="1"/>
      </left>
      <right style="medium">
        <color auto="1"/>
      </right>
      <top/>
      <bottom/>
      <diagonal/>
    </border>
    <border>
      <left style="medium">
        <color theme="0"/>
      </left>
      <right/>
      <top style="medium">
        <color theme="0"/>
      </top>
      <bottom style="medium">
        <color theme="0"/>
      </bottom>
      <diagonal/>
    </border>
    <border>
      <left/>
      <right/>
      <top style="medium">
        <color theme="0"/>
      </top>
      <bottom style="medium">
        <color theme="0"/>
      </bottom>
      <diagonal/>
    </border>
    <border>
      <left style="thin">
        <color theme="0"/>
      </left>
      <right style="thin">
        <color theme="0"/>
      </right>
      <top/>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bottom style="medium">
        <color indexed="64"/>
      </bottom>
      <diagonal/>
    </border>
    <border>
      <left style="thin">
        <color auto="1"/>
      </left>
      <right/>
      <top style="thin">
        <color auto="1"/>
      </top>
      <bottom style="thin">
        <color auto="1"/>
      </bottom>
      <diagonal/>
    </border>
    <border>
      <left style="thin">
        <color indexed="64"/>
      </left>
      <right/>
      <top style="thin">
        <color indexed="64"/>
      </top>
      <bottom style="medium">
        <color indexed="64"/>
      </bottom>
      <diagonal/>
    </border>
    <border>
      <left style="medium">
        <color indexed="64"/>
      </left>
      <right style="medium">
        <color indexed="64"/>
      </right>
      <top/>
      <bottom style="medium">
        <color theme="0"/>
      </bottom>
      <diagonal/>
    </border>
    <border>
      <left style="medium">
        <color indexed="64"/>
      </left>
      <right style="medium">
        <color indexed="64"/>
      </right>
      <top style="medium">
        <color theme="0"/>
      </top>
      <bottom/>
      <diagonal/>
    </border>
    <border>
      <left/>
      <right/>
      <top/>
      <bottom style="medium">
        <color indexed="64"/>
      </bottom>
      <diagonal/>
    </border>
    <border>
      <left/>
      <right style="medium">
        <color indexed="64"/>
      </right>
      <top style="medium">
        <color indexed="64"/>
      </top>
      <bottom style="medium">
        <color rgb="FF002060"/>
      </bottom>
      <diagonal/>
    </border>
    <border>
      <left/>
      <right/>
      <top style="medium">
        <color indexed="64"/>
      </top>
      <bottom style="medium">
        <color rgb="FF002060"/>
      </bottom>
      <diagonal/>
    </border>
    <border>
      <left style="medium">
        <color indexed="64"/>
      </left>
      <right/>
      <top style="medium">
        <color indexed="64"/>
      </top>
      <bottom style="medium">
        <color rgb="FF00206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auto="1"/>
      </top>
      <bottom/>
      <diagonal/>
    </border>
    <border>
      <left/>
      <right style="thin">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medium">
        <color indexed="64"/>
      </top>
      <bottom/>
      <diagonal/>
    </border>
    <border>
      <left style="medium">
        <color indexed="64"/>
      </left>
      <right style="thin">
        <color indexed="64"/>
      </right>
      <top style="thin">
        <color indexed="64"/>
      </top>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rgb="FF000000"/>
      </top>
      <bottom/>
      <diagonal/>
    </border>
    <border>
      <left style="thin">
        <color indexed="64"/>
      </left>
      <right style="medium">
        <color indexed="64"/>
      </right>
      <top/>
      <bottom/>
      <diagonal/>
    </border>
    <border>
      <left/>
      <right/>
      <top style="thin">
        <color theme="6"/>
      </top>
      <bottom/>
      <diagonal/>
    </border>
    <border>
      <left/>
      <right/>
      <top style="thin">
        <color theme="6"/>
      </top>
      <bottom style="thin">
        <color theme="6"/>
      </bottom>
      <diagonal/>
    </border>
    <border>
      <left/>
      <right style="thin">
        <color indexed="64"/>
      </right>
      <top/>
      <bottom/>
      <diagonal/>
    </border>
    <border>
      <left style="thin">
        <color indexed="64"/>
      </left>
      <right/>
      <top/>
      <bottom/>
      <diagonal/>
    </border>
  </borders>
  <cellStyleXfs count="5">
    <xf numFmtId="0" fontId="0" fillId="0" borderId="0"/>
    <xf numFmtId="9" fontId="22" fillId="0" borderId="0" applyFont="0" applyFill="0" applyBorder="0" applyAlignment="0" applyProtection="0"/>
    <xf numFmtId="0" fontId="26" fillId="0" borderId="0" applyNumberFormat="0" applyFill="0" applyBorder="0" applyAlignment="0" applyProtection="0"/>
    <xf numFmtId="0" fontId="22" fillId="21" borderId="0" applyNumberFormat="0" applyBorder="0" applyAlignment="0" applyProtection="0"/>
    <xf numFmtId="0" fontId="2" fillId="22" borderId="0" applyNumberFormat="0" applyBorder="0" applyAlignment="0" applyProtection="0"/>
  </cellStyleXfs>
  <cellXfs count="600">
    <xf numFmtId="0" fontId="0" fillId="0" borderId="0" xfId="0"/>
    <xf numFmtId="0" fontId="0" fillId="2" borderId="0" xfId="0" applyFill="1"/>
    <xf numFmtId="0" fontId="0" fillId="2" borderId="0" xfId="0" applyFill="1" applyAlignment="1">
      <alignment horizontal="center" vertical="center" wrapText="1"/>
    </xf>
    <xf numFmtId="0" fontId="0" fillId="2" borderId="0" xfId="0" applyFill="1" applyAlignment="1">
      <alignment wrapText="1"/>
    </xf>
    <xf numFmtId="0" fontId="0" fillId="2" borderId="14" xfId="0" applyFill="1" applyBorder="1"/>
    <xf numFmtId="0" fontId="0" fillId="0" borderId="0" xfId="0" applyAlignment="1">
      <alignment horizontal="center" vertical="center" wrapText="1"/>
    </xf>
    <xf numFmtId="0" fontId="0" fillId="0" borderId="0" xfId="0" applyAlignment="1">
      <alignment wrapText="1"/>
    </xf>
    <xf numFmtId="0" fontId="0" fillId="5" borderId="15" xfId="0"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0" fillId="6" borderId="8" xfId="0" applyFill="1" applyBorder="1" applyAlignment="1">
      <alignment horizontal="center" vertical="center" wrapText="1"/>
    </xf>
    <xf numFmtId="0" fontId="0" fillId="0" borderId="6" xfId="0" applyBorder="1" applyAlignment="1">
      <alignment horizontal="center" vertical="center" wrapText="1"/>
    </xf>
    <xf numFmtId="0" fontId="0" fillId="6" borderId="18" xfId="0" applyFill="1" applyBorder="1" applyAlignment="1">
      <alignment horizontal="center" vertical="center" wrapText="1"/>
    </xf>
    <xf numFmtId="0" fontId="0" fillId="0" borderId="19" xfId="0" applyBorder="1" applyAlignment="1">
      <alignment horizontal="center" vertical="center" wrapText="1"/>
    </xf>
    <xf numFmtId="0" fontId="1" fillId="2" borderId="20" xfId="0" applyFont="1" applyFill="1" applyBorder="1" applyAlignment="1">
      <alignment horizontal="center" vertical="center" wrapText="1"/>
    </xf>
    <xf numFmtId="0" fontId="0" fillId="6" borderId="7" xfId="0" applyFill="1" applyBorder="1" applyAlignment="1">
      <alignment horizontal="center" vertical="center" wrapText="1"/>
    </xf>
    <xf numFmtId="0" fontId="0" fillId="6" borderId="21" xfId="0" applyFill="1" applyBorder="1" applyAlignment="1">
      <alignment horizontal="center" vertical="center" wrapText="1"/>
    </xf>
    <xf numFmtId="0" fontId="0" fillId="5" borderId="22" xfId="0" applyFill="1" applyBorder="1" applyAlignment="1">
      <alignment horizontal="center" vertical="center" wrapText="1"/>
    </xf>
    <xf numFmtId="0" fontId="0" fillId="6" borderId="23" xfId="0" applyFill="1" applyBorder="1" applyAlignment="1">
      <alignment horizontal="center" vertical="center" wrapText="1"/>
    </xf>
    <xf numFmtId="0" fontId="0" fillId="0" borderId="24" xfId="0" applyBorder="1" applyAlignment="1">
      <alignment horizontal="center" vertical="center" wrapText="1"/>
    </xf>
    <xf numFmtId="0" fontId="1" fillId="2" borderId="25"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0" fillId="7" borderId="16" xfId="0" applyFill="1" applyBorder="1" applyAlignment="1">
      <alignment horizontal="center" vertical="center" wrapText="1"/>
    </xf>
    <xf numFmtId="0" fontId="0" fillId="0" borderId="17" xfId="0" applyBorder="1" applyAlignment="1">
      <alignment horizontal="center" vertical="center" wrapText="1"/>
    </xf>
    <xf numFmtId="0" fontId="0" fillId="7" borderId="8" xfId="0" applyFill="1" applyBorder="1" applyAlignment="1">
      <alignment horizontal="center" vertical="center" wrapText="1"/>
    </xf>
    <xf numFmtId="0" fontId="0" fillId="0" borderId="28" xfId="0" applyBorder="1" applyAlignment="1">
      <alignment horizontal="center" vertical="center" wrapText="1"/>
    </xf>
    <xf numFmtId="0" fontId="0" fillId="0" borderId="9" xfId="0" applyBorder="1" applyAlignment="1">
      <alignment horizontal="center" vertical="center" wrapText="1"/>
    </xf>
    <xf numFmtId="0" fontId="0" fillId="0" borderId="29" xfId="0" applyBorder="1" applyAlignment="1">
      <alignment horizontal="center" vertical="center" wrapText="1"/>
    </xf>
    <xf numFmtId="0" fontId="0" fillId="7" borderId="18" xfId="0" applyFill="1" applyBorder="1" applyAlignment="1">
      <alignment horizontal="center" vertical="center" wrapText="1"/>
    </xf>
    <xf numFmtId="0" fontId="4" fillId="0" borderId="0" xfId="0" applyFont="1"/>
    <xf numFmtId="0" fontId="1" fillId="2" borderId="30" xfId="0" applyFont="1" applyFill="1" applyBorder="1" applyAlignment="1">
      <alignment horizontal="center" vertical="center" wrapText="1"/>
    </xf>
    <xf numFmtId="0" fontId="1" fillId="2" borderId="31" xfId="0" applyFont="1" applyFill="1" applyBorder="1" applyAlignment="1">
      <alignment horizontal="center" vertical="center" wrapText="1"/>
    </xf>
    <xf numFmtId="0" fontId="0" fillId="7" borderId="11" xfId="0" applyFill="1" applyBorder="1" applyAlignment="1">
      <alignment horizontal="center" vertical="center" wrapText="1"/>
    </xf>
    <xf numFmtId="0" fontId="0" fillId="0" borderId="32" xfId="0" applyBorder="1" applyAlignment="1">
      <alignment horizontal="center" vertical="center" wrapText="1"/>
    </xf>
    <xf numFmtId="0" fontId="0" fillId="7" borderId="7" xfId="0" applyFill="1" applyBorder="1" applyAlignment="1">
      <alignment horizontal="center" vertical="center" wrapText="1"/>
    </xf>
    <xf numFmtId="0" fontId="0" fillId="7" borderId="21" xfId="0" applyFill="1" applyBorder="1" applyAlignment="1">
      <alignment horizontal="center" vertical="center" wrapText="1"/>
    </xf>
    <xf numFmtId="0" fontId="0" fillId="7" borderId="10" xfId="0" applyFill="1" applyBorder="1" applyAlignment="1">
      <alignment horizontal="center" vertical="center" wrapText="1"/>
    </xf>
    <xf numFmtId="0" fontId="1" fillId="8" borderId="35" xfId="0" applyFont="1" applyFill="1" applyBorder="1"/>
    <xf numFmtId="0" fontId="0" fillId="0" borderId="5" xfId="0" applyBorder="1" applyAlignment="1">
      <alignment wrapText="1"/>
    </xf>
    <xf numFmtId="0" fontId="1" fillId="8" borderId="8" xfId="0" applyFont="1" applyFill="1" applyBorder="1" applyAlignment="1">
      <alignment vertical="center"/>
    </xf>
    <xf numFmtId="0" fontId="0" fillId="0" borderId="6" xfId="0" applyBorder="1" applyAlignment="1">
      <alignment vertical="top" wrapText="1"/>
    </xf>
    <xf numFmtId="0" fontId="0" fillId="0" borderId="6" xfId="0" applyBorder="1" applyAlignment="1">
      <alignment wrapText="1"/>
    </xf>
    <xf numFmtId="0" fontId="1" fillId="8" borderId="18" xfId="0" applyFont="1" applyFill="1" applyBorder="1" applyAlignment="1">
      <alignment vertical="center"/>
    </xf>
    <xf numFmtId="0" fontId="0" fillId="0" borderId="19" xfId="0" applyBorder="1" applyAlignment="1">
      <alignment wrapText="1"/>
    </xf>
    <xf numFmtId="0" fontId="0" fillId="9" borderId="0" xfId="0" applyFill="1" applyAlignment="1">
      <alignment horizontal="center" vertical="center" wrapText="1"/>
    </xf>
    <xf numFmtId="0" fontId="0" fillId="10" borderId="0" xfId="0" applyFill="1" applyAlignment="1">
      <alignment horizontal="center" vertical="center" wrapText="1"/>
    </xf>
    <xf numFmtId="0" fontId="3" fillId="0" borderId="0" xfId="0" applyFont="1" applyAlignment="1">
      <alignment horizontal="center" vertical="center" wrapText="1"/>
    </xf>
    <xf numFmtId="0" fontId="0" fillId="4" borderId="9" xfId="0" applyFill="1" applyBorder="1" applyAlignment="1">
      <alignment horizontal="center" vertical="center" wrapText="1"/>
    </xf>
    <xf numFmtId="0" fontId="0" fillId="4" borderId="8" xfId="0" applyFill="1" applyBorder="1" applyAlignment="1">
      <alignment horizontal="center" vertical="center" wrapText="1"/>
    </xf>
    <xf numFmtId="0" fontId="0" fillId="4" borderId="4" xfId="0" applyFill="1" applyBorder="1" applyAlignment="1">
      <alignment horizontal="center" vertical="center" wrapText="1"/>
    </xf>
    <xf numFmtId="0" fontId="0" fillId="4" borderId="29" xfId="0" applyFill="1" applyBorder="1" applyAlignment="1">
      <alignment horizontal="center" vertical="center" wrapText="1"/>
    </xf>
    <xf numFmtId="0" fontId="1" fillId="2" borderId="33" xfId="0" applyFont="1" applyFill="1" applyBorder="1" applyAlignment="1">
      <alignment horizontal="center" vertical="center" wrapText="1"/>
    </xf>
    <xf numFmtId="4" fontId="0" fillId="4" borderId="6" xfId="0" applyNumberFormat="1" applyFill="1" applyBorder="1" applyAlignment="1">
      <alignment horizontal="center" vertical="center" wrapText="1"/>
    </xf>
    <xf numFmtId="4" fontId="0" fillId="4" borderId="19" xfId="0" applyNumberFormat="1" applyFill="1" applyBorder="1" applyAlignment="1">
      <alignment horizontal="center" vertical="center" wrapText="1"/>
    </xf>
    <xf numFmtId="4" fontId="0" fillId="4" borderId="9" xfId="0" applyNumberFormat="1" applyFill="1" applyBorder="1" applyAlignment="1">
      <alignment horizontal="center" vertical="center" wrapText="1"/>
    </xf>
    <xf numFmtId="0" fontId="5" fillId="0" borderId="0" xfId="0" applyFont="1" applyAlignment="1">
      <alignment horizontal="center" vertical="center" wrapText="1"/>
    </xf>
    <xf numFmtId="0" fontId="1" fillId="0" borderId="0" xfId="0" applyFont="1" applyAlignment="1">
      <alignment horizontal="center" vertical="center" wrapText="1"/>
    </xf>
    <xf numFmtId="0" fontId="0" fillId="0" borderId="3" xfId="0" applyBorder="1" applyAlignment="1">
      <alignment horizontal="center" vertical="center" wrapText="1"/>
    </xf>
    <xf numFmtId="0" fontId="0" fillId="0" borderId="16" xfId="0" applyBorder="1"/>
    <xf numFmtId="0" fontId="0" fillId="0" borderId="17" xfId="0" applyBorder="1"/>
    <xf numFmtId="0" fontId="0" fillId="0" borderId="8" xfId="0" applyBorder="1"/>
    <xf numFmtId="0" fontId="0" fillId="0" borderId="6" xfId="0" applyBorder="1"/>
    <xf numFmtId="0" fontId="0" fillId="0" borderId="8" xfId="0" applyBorder="1" applyAlignment="1">
      <alignment wrapText="1"/>
    </xf>
    <xf numFmtId="0" fontId="0" fillId="0" borderId="18" xfId="0" applyBorder="1" applyAlignment="1">
      <alignment wrapText="1"/>
    </xf>
    <xf numFmtId="0" fontId="0" fillId="0" borderId="19" xfId="0" applyBorder="1"/>
    <xf numFmtId="0" fontId="0" fillId="0" borderId="18" xfId="0" applyBorder="1"/>
    <xf numFmtId="0" fontId="0" fillId="0" borderId="40" xfId="0" applyBorder="1" applyAlignment="1">
      <alignment horizontal="center" vertical="center" wrapText="1"/>
    </xf>
    <xf numFmtId="0" fontId="0" fillId="0" borderId="0" xfId="0" applyAlignment="1">
      <alignment horizontal="left" vertical="center" wrapText="1"/>
    </xf>
    <xf numFmtId="0" fontId="1" fillId="2" borderId="34"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0" borderId="36" xfId="0" applyBorder="1" applyAlignment="1">
      <alignment horizontal="center" vertical="center" wrapText="1"/>
    </xf>
    <xf numFmtId="0" fontId="0" fillId="7" borderId="47" xfId="0" applyFill="1" applyBorder="1" applyAlignment="1">
      <alignment horizontal="center" vertical="center" wrapText="1"/>
    </xf>
    <xf numFmtId="0" fontId="0" fillId="0" borderId="13" xfId="0" applyBorder="1" applyAlignment="1">
      <alignment horizontal="center" vertical="center" wrapText="1"/>
    </xf>
    <xf numFmtId="0" fontId="0" fillId="7" borderId="25" xfId="0" applyFill="1" applyBorder="1" applyAlignment="1">
      <alignment horizontal="center" vertical="center" wrapText="1"/>
    </xf>
    <xf numFmtId="0" fontId="0" fillId="0" borderId="26" xfId="0" applyBorder="1" applyAlignment="1">
      <alignment horizontal="center" vertical="center" wrapText="1"/>
    </xf>
    <xf numFmtId="0" fontId="0" fillId="0" borderId="25" xfId="0" applyBorder="1"/>
    <xf numFmtId="0" fontId="0" fillId="0" borderId="1" xfId="0" applyBorder="1"/>
    <xf numFmtId="0" fontId="0" fillId="0" borderId="36" xfId="0" applyBorder="1"/>
    <xf numFmtId="0" fontId="0" fillId="0" borderId="47" xfId="0" applyBorder="1"/>
    <xf numFmtId="0" fontId="0" fillId="0" borderId="13" xfId="0" applyBorder="1"/>
    <xf numFmtId="0" fontId="0" fillId="0" borderId="33" xfId="0" applyBorder="1"/>
    <xf numFmtId="0" fontId="0" fillId="0" borderId="34" xfId="0" applyBorder="1"/>
    <xf numFmtId="0" fontId="12" fillId="0" borderId="0" xfId="0" applyFont="1" applyAlignment="1">
      <alignment horizontal="left" vertical="center" wrapText="1"/>
    </xf>
    <xf numFmtId="0" fontId="13" fillId="10" borderId="0" xfId="0" applyFont="1" applyFill="1" applyAlignment="1">
      <alignment horizontal="left" vertical="center" wrapText="1"/>
    </xf>
    <xf numFmtId="0" fontId="13" fillId="10" borderId="52" xfId="0" applyFont="1" applyFill="1" applyBorder="1" applyAlignment="1">
      <alignment horizontal="left" vertical="center" wrapText="1"/>
    </xf>
    <xf numFmtId="0" fontId="0" fillId="10" borderId="0" xfId="0" applyFill="1" applyAlignment="1">
      <alignment horizontal="left" vertical="center" wrapText="1"/>
    </xf>
    <xf numFmtId="0" fontId="14" fillId="10" borderId="0" xfId="0" applyFont="1" applyFill="1" applyAlignment="1">
      <alignment horizontal="left" vertical="center" wrapText="1"/>
    </xf>
    <xf numFmtId="0" fontId="12" fillId="10" borderId="0" xfId="0" applyFont="1" applyFill="1" applyAlignment="1">
      <alignment horizontal="left" vertical="center" wrapText="1"/>
    </xf>
    <xf numFmtId="0" fontId="16" fillId="10" borderId="0" xfId="0" applyFont="1" applyFill="1" applyAlignment="1">
      <alignment horizontal="left" vertical="center" wrapText="1"/>
    </xf>
    <xf numFmtId="0" fontId="17" fillId="10" borderId="0" xfId="0" applyFont="1" applyFill="1" applyAlignment="1">
      <alignment horizontal="left" vertical="center" wrapText="1"/>
    </xf>
    <xf numFmtId="0" fontId="17" fillId="10" borderId="52" xfId="0" applyFont="1" applyFill="1" applyBorder="1" applyAlignment="1">
      <alignment horizontal="left" vertical="center" wrapText="1"/>
    </xf>
    <xf numFmtId="0" fontId="9" fillId="10" borderId="0" xfId="0" applyFont="1" applyFill="1" applyAlignment="1">
      <alignment horizontal="left" vertical="center" wrapText="1"/>
    </xf>
    <xf numFmtId="0" fontId="8" fillId="0" borderId="0" xfId="0" applyFont="1" applyAlignment="1">
      <alignment horizontal="left" vertical="center" wrapText="1"/>
    </xf>
    <xf numFmtId="0" fontId="8" fillId="0" borderId="45" xfId="0" applyFont="1" applyBorder="1" applyAlignment="1">
      <alignment horizontal="left" vertical="center" wrapText="1"/>
    </xf>
    <xf numFmtId="0" fontId="8" fillId="0" borderId="1" xfId="0" applyFont="1" applyBorder="1" applyAlignment="1">
      <alignment horizontal="left" vertical="center" wrapText="1"/>
    </xf>
    <xf numFmtId="0" fontId="8" fillId="0" borderId="36" xfId="0" applyFont="1" applyBorder="1" applyAlignment="1">
      <alignment horizontal="left" vertical="center" wrapText="1"/>
    </xf>
    <xf numFmtId="0" fontId="1" fillId="2" borderId="56" xfId="0" applyFont="1" applyFill="1" applyBorder="1" applyAlignment="1">
      <alignment horizontal="center" vertical="center" wrapText="1"/>
    </xf>
    <xf numFmtId="0" fontId="1" fillId="2" borderId="57" xfId="0" applyFont="1" applyFill="1" applyBorder="1" applyAlignment="1" applyProtection="1">
      <alignment horizontal="center" vertical="center" wrapText="1"/>
      <protection locked="0"/>
    </xf>
    <xf numFmtId="0" fontId="1" fillId="2" borderId="46" xfId="0" applyFont="1" applyFill="1" applyBorder="1" applyAlignment="1">
      <alignment horizontal="center" vertical="center" wrapText="1"/>
    </xf>
    <xf numFmtId="0" fontId="0" fillId="4" borderId="16" xfId="0" applyFill="1" applyBorder="1" applyAlignment="1">
      <alignment horizontal="center" vertical="center" wrapText="1"/>
    </xf>
    <xf numFmtId="0" fontId="0" fillId="4" borderId="27" xfId="0" applyFill="1" applyBorder="1" applyAlignment="1">
      <alignment horizontal="center" vertical="center" wrapText="1"/>
    </xf>
    <xf numFmtId="4" fontId="0" fillId="4" borderId="27" xfId="0" applyNumberFormat="1" applyFill="1" applyBorder="1" applyAlignment="1">
      <alignment horizontal="center" vertical="center" wrapText="1"/>
    </xf>
    <xf numFmtId="0" fontId="0" fillId="4" borderId="18" xfId="0" applyFill="1" applyBorder="1" applyAlignment="1">
      <alignment horizontal="center" vertical="center" wrapText="1"/>
    </xf>
    <xf numFmtId="0" fontId="1" fillId="2" borderId="57" xfId="0" applyFont="1" applyFill="1" applyBorder="1" applyAlignment="1">
      <alignment horizontal="center" vertical="center" wrapText="1"/>
    </xf>
    <xf numFmtId="0" fontId="1" fillId="2" borderId="58" xfId="0" applyFont="1" applyFill="1" applyBorder="1" applyAlignment="1">
      <alignment horizontal="center" vertical="center" wrapText="1"/>
    </xf>
    <xf numFmtId="0" fontId="0" fillId="0" borderId="9" xfId="0" applyBorder="1" applyAlignment="1">
      <alignment horizontal="center" vertical="center"/>
    </xf>
    <xf numFmtId="0" fontId="0" fillId="0" borderId="20" xfId="0" applyBorder="1" applyAlignment="1">
      <alignment horizontal="center" vertical="center" wrapText="1"/>
    </xf>
    <xf numFmtId="0" fontId="0" fillId="0" borderId="7" xfId="0" applyBorder="1" applyAlignment="1">
      <alignment horizontal="center" vertical="center" wrapText="1"/>
    </xf>
    <xf numFmtId="0" fontId="0" fillId="0" borderId="21" xfId="0" applyBorder="1" applyAlignment="1">
      <alignment horizontal="center" vertical="center" wrapText="1"/>
    </xf>
    <xf numFmtId="0" fontId="0" fillId="6" borderId="9" xfId="0" applyFill="1" applyBorder="1" applyAlignment="1">
      <alignment horizontal="center" vertical="center"/>
    </xf>
    <xf numFmtId="0" fontId="4" fillId="0" borderId="0" xfId="0" applyFont="1" applyAlignment="1">
      <alignment horizontal="center" vertical="center" wrapText="1"/>
    </xf>
    <xf numFmtId="0" fontId="18" fillId="2" borderId="15" xfId="0" applyFont="1" applyFill="1" applyBorder="1" applyAlignment="1">
      <alignment horizontal="left" vertical="center" wrapText="1"/>
    </xf>
    <xf numFmtId="0" fontId="18" fillId="2" borderId="10" xfId="0" applyFont="1" applyFill="1" applyBorder="1" applyAlignment="1">
      <alignment horizontal="left" vertical="center" wrapText="1"/>
    </xf>
    <xf numFmtId="4" fontId="0" fillId="4" borderId="5" xfId="0" applyNumberFormat="1" applyFill="1" applyBorder="1" applyAlignment="1">
      <alignment horizontal="center" vertical="center" wrapText="1"/>
    </xf>
    <xf numFmtId="4" fontId="0" fillId="4" borderId="38" xfId="0" applyNumberFormat="1" applyFill="1" applyBorder="1" applyAlignment="1">
      <alignment horizontal="center" vertical="center" wrapText="1"/>
    </xf>
    <xf numFmtId="0" fontId="19" fillId="0" borderId="0" xfId="0" applyFont="1" applyAlignment="1">
      <alignment horizontal="center" vertical="center" wrapText="1"/>
    </xf>
    <xf numFmtId="1" fontId="0" fillId="0" borderId="3" xfId="1" applyNumberFormat="1" applyFont="1" applyFill="1" applyBorder="1" applyAlignment="1" applyProtection="1">
      <alignment horizontal="center" vertical="center" wrapText="1"/>
    </xf>
    <xf numFmtId="0" fontId="0" fillId="0" borderId="12" xfId="0" applyBorder="1" applyAlignment="1">
      <alignment horizontal="center" vertical="center" wrapText="1"/>
    </xf>
    <xf numFmtId="0" fontId="0" fillId="0" borderId="9" xfId="0" quotePrefix="1" applyBorder="1" applyAlignment="1">
      <alignment horizontal="center" vertical="center" wrapText="1"/>
    </xf>
    <xf numFmtId="12" fontId="0" fillId="7" borderId="7" xfId="0" applyNumberFormat="1" applyFill="1" applyBorder="1" applyAlignment="1">
      <alignment horizontal="center" vertical="center" wrapText="1"/>
    </xf>
    <xf numFmtId="164" fontId="0" fillId="7" borderId="10" xfId="0" applyNumberFormat="1" applyFill="1" applyBorder="1" applyAlignment="1">
      <alignment horizontal="center" vertical="center" wrapText="1"/>
    </xf>
    <xf numFmtId="0" fontId="0" fillId="0" borderId="39" xfId="0" applyBorder="1" applyAlignment="1">
      <alignment wrapText="1"/>
    </xf>
    <xf numFmtId="0" fontId="25" fillId="2" borderId="60" xfId="0" applyFont="1" applyFill="1" applyBorder="1" applyAlignment="1" applyProtection="1">
      <alignment horizontal="center" vertical="center" wrapText="1"/>
      <protection locked="0"/>
    </xf>
    <xf numFmtId="0" fontId="0" fillId="0" borderId="0" xfId="0" applyAlignment="1" applyProtection="1">
      <alignment wrapText="1"/>
      <protection locked="0"/>
    </xf>
    <xf numFmtId="0" fontId="0" fillId="6" borderId="15" xfId="0" applyFill="1" applyBorder="1" applyAlignment="1">
      <alignment horizontal="center" vertical="center" wrapText="1"/>
    </xf>
    <xf numFmtId="0" fontId="8" fillId="12" borderId="15" xfId="0" applyFont="1" applyFill="1" applyBorder="1" applyAlignment="1">
      <alignment horizontal="center" vertical="center" wrapText="1"/>
    </xf>
    <xf numFmtId="0" fontId="0" fillId="6" borderId="15" xfId="0" applyFill="1" applyBorder="1" applyAlignment="1">
      <alignment horizontal="left" vertical="center" wrapText="1"/>
    </xf>
    <xf numFmtId="0" fontId="0" fillId="3" borderId="7" xfId="0" applyFill="1" applyBorder="1" applyAlignment="1">
      <alignment horizontal="left" vertical="center" wrapText="1"/>
    </xf>
    <xf numFmtId="0" fontId="0" fillId="13" borderId="21" xfId="0" applyFill="1" applyBorder="1" applyAlignment="1">
      <alignment horizontal="left" vertical="center" wrapText="1"/>
    </xf>
    <xf numFmtId="0" fontId="0" fillId="6" borderId="22" xfId="0" applyFill="1" applyBorder="1" applyAlignment="1">
      <alignment horizontal="left" vertical="center" wrapText="1"/>
    </xf>
    <xf numFmtId="0" fontId="0" fillId="6" borderId="21" xfId="0" applyFill="1" applyBorder="1" applyAlignment="1">
      <alignment horizontal="left" vertical="center" wrapText="1"/>
    </xf>
    <xf numFmtId="0" fontId="0" fillId="13" borderId="20" xfId="0" applyFill="1" applyBorder="1" applyAlignment="1">
      <alignment horizontal="left" vertical="center" wrapText="1"/>
    </xf>
    <xf numFmtId="0" fontId="0" fillId="3" borderId="41" xfId="0" applyFill="1" applyBorder="1" applyAlignment="1">
      <alignment horizontal="center" vertical="center" wrapText="1"/>
    </xf>
    <xf numFmtId="2" fontId="0" fillId="0" borderId="0" xfId="0" applyNumberFormat="1" applyAlignment="1">
      <alignment wrapText="1"/>
    </xf>
    <xf numFmtId="0" fontId="0" fillId="13" borderId="22" xfId="0" applyFill="1" applyBorder="1" applyAlignment="1">
      <alignment vertical="center" wrapText="1"/>
    </xf>
    <xf numFmtId="0" fontId="0" fillId="6" borderId="15" xfId="0" quotePrefix="1" applyFill="1" applyBorder="1" applyAlignment="1">
      <alignment horizontal="center" vertical="center" wrapText="1"/>
    </xf>
    <xf numFmtId="0" fontId="0" fillId="6" borderId="22" xfId="0" quotePrefix="1" applyFill="1" applyBorder="1" applyAlignment="1">
      <alignment horizontal="center" vertical="center" wrapText="1"/>
    </xf>
    <xf numFmtId="0" fontId="0" fillId="13" borderId="20" xfId="0" quotePrefix="1" applyFill="1" applyBorder="1" applyAlignment="1">
      <alignment horizontal="center" vertical="center" wrapText="1"/>
    </xf>
    <xf numFmtId="0" fontId="0" fillId="13" borderId="66" xfId="0" quotePrefix="1" applyFill="1" applyBorder="1" applyAlignment="1">
      <alignment horizontal="center" vertical="center" wrapText="1"/>
    </xf>
    <xf numFmtId="0" fontId="0" fillId="3" borderId="64" xfId="0" applyFill="1" applyBorder="1" applyAlignment="1">
      <alignment horizontal="center" vertical="center" wrapText="1"/>
    </xf>
    <xf numFmtId="0" fontId="0" fillId="3" borderId="64" xfId="0" quotePrefix="1" applyFill="1" applyBorder="1" applyAlignment="1">
      <alignment horizontal="center" vertical="center" wrapText="1"/>
    </xf>
    <xf numFmtId="0" fontId="0" fillId="3" borderId="23" xfId="0" applyFill="1" applyBorder="1" applyAlignment="1">
      <alignment horizontal="center" vertical="center" wrapText="1"/>
    </xf>
    <xf numFmtId="0" fontId="0" fillId="6" borderId="20" xfId="0" quotePrefix="1" applyFill="1" applyBorder="1" applyAlignment="1">
      <alignment horizontal="center" vertical="center" wrapText="1"/>
    </xf>
    <xf numFmtId="0" fontId="0" fillId="6" borderId="21" xfId="0" quotePrefix="1" applyFill="1" applyBorder="1" applyAlignment="1">
      <alignment horizontal="center" vertical="center" wrapText="1"/>
    </xf>
    <xf numFmtId="0" fontId="0" fillId="13" borderId="2" xfId="0" applyFill="1" applyBorder="1" applyAlignment="1">
      <alignment horizontal="left" vertical="center" wrapText="1"/>
    </xf>
    <xf numFmtId="0" fontId="0" fillId="3" borderId="1" xfId="0" applyFill="1" applyBorder="1" applyAlignment="1">
      <alignment horizontal="center" vertical="center" wrapText="1"/>
    </xf>
    <xf numFmtId="0" fontId="0" fillId="13" borderId="7" xfId="0" quotePrefix="1" applyFill="1" applyBorder="1" applyAlignment="1">
      <alignment horizontal="center" vertical="center" wrapText="1"/>
    </xf>
    <xf numFmtId="0" fontId="0" fillId="13" borderId="21" xfId="0" quotePrefix="1" applyFill="1" applyBorder="1" applyAlignment="1">
      <alignment horizontal="center" vertical="center" wrapText="1"/>
    </xf>
    <xf numFmtId="0" fontId="0" fillId="13" borderId="13" xfId="0" quotePrefix="1" applyFill="1" applyBorder="1" applyAlignment="1">
      <alignment horizontal="center" vertical="center" wrapText="1"/>
    </xf>
    <xf numFmtId="0" fontId="0" fillId="13" borderId="67" xfId="0" quotePrefix="1" applyFill="1" applyBorder="1" applyAlignment="1">
      <alignment horizontal="left" vertical="center" wrapText="1"/>
    </xf>
    <xf numFmtId="0" fontId="0" fillId="6" borderId="10" xfId="0" applyFill="1" applyBorder="1" applyAlignment="1">
      <alignment horizontal="left" vertical="center" wrapText="1"/>
    </xf>
    <xf numFmtId="0" fontId="0" fillId="13" borderId="65" xfId="0" applyFill="1" applyBorder="1" applyAlignment="1">
      <alignment horizontal="left" vertical="center" wrapText="1"/>
    </xf>
    <xf numFmtId="0" fontId="0" fillId="3" borderId="36" xfId="0" applyFill="1" applyBorder="1" applyAlignment="1">
      <alignment horizontal="left" vertical="center" wrapText="1"/>
    </xf>
    <xf numFmtId="0" fontId="0" fillId="13" borderId="64" xfId="0" applyFill="1" applyBorder="1" applyAlignment="1">
      <alignment horizontal="left" vertical="center" wrapText="1"/>
    </xf>
    <xf numFmtId="0" fontId="0" fillId="13" borderId="67" xfId="0" applyFill="1" applyBorder="1" applyAlignment="1">
      <alignment horizontal="left" vertical="center" wrapText="1"/>
    </xf>
    <xf numFmtId="0" fontId="0" fillId="0" borderId="0" xfId="0" applyAlignment="1">
      <alignment vertical="center"/>
    </xf>
    <xf numFmtId="0" fontId="1" fillId="0" borderId="0" xfId="0" applyFont="1" applyAlignment="1">
      <alignment horizontal="center" vertical="center"/>
    </xf>
    <xf numFmtId="0" fontId="19" fillId="3" borderId="7" xfId="0" applyFont="1" applyFill="1" applyBorder="1" applyAlignment="1">
      <alignment horizontal="center" vertical="center"/>
    </xf>
    <xf numFmtId="0" fontId="0" fillId="0" borderId="8" xfId="0" applyBorder="1" applyAlignment="1">
      <alignment horizontal="center" vertical="center" wrapText="1"/>
    </xf>
    <xf numFmtId="0" fontId="19" fillId="3" borderId="2" xfId="0" applyFont="1" applyFill="1" applyBorder="1" applyAlignment="1">
      <alignment horizontal="center" vertical="center" wrapText="1"/>
    </xf>
    <xf numFmtId="0" fontId="19" fillId="3" borderId="21" xfId="0" applyFont="1" applyFill="1" applyBorder="1" applyAlignment="1">
      <alignment horizontal="center" vertical="center" wrapText="1"/>
    </xf>
    <xf numFmtId="0" fontId="27" fillId="9" borderId="2" xfId="0" applyFont="1" applyFill="1" applyBorder="1" applyAlignment="1">
      <alignment horizontal="center" vertical="center"/>
    </xf>
    <xf numFmtId="0" fontId="27" fillId="9" borderId="21" xfId="0" applyFont="1" applyFill="1" applyBorder="1" applyAlignment="1">
      <alignment horizontal="center" vertical="center"/>
    </xf>
    <xf numFmtId="4" fontId="0" fillId="4" borderId="49" xfId="0" applyNumberFormat="1" applyFill="1" applyBorder="1" applyAlignment="1">
      <alignment horizontal="center" vertical="center" wrapText="1"/>
    </xf>
    <xf numFmtId="0" fontId="1" fillId="2" borderId="72" xfId="0" applyFont="1" applyFill="1" applyBorder="1" applyAlignment="1">
      <alignment horizontal="center" vertical="center" wrapText="1"/>
    </xf>
    <xf numFmtId="0" fontId="0" fillId="0" borderId="4" xfId="0" applyBorder="1" applyAlignment="1">
      <alignment horizontal="center" vertical="center" wrapText="1"/>
    </xf>
    <xf numFmtId="0" fontId="1" fillId="2" borderId="15" xfId="0" applyFont="1" applyFill="1" applyBorder="1" applyAlignment="1">
      <alignment horizontal="center" vertical="center" wrapText="1"/>
    </xf>
    <xf numFmtId="0" fontId="0" fillId="3" borderId="48" xfId="0" applyFill="1" applyBorder="1" applyAlignment="1">
      <alignment horizontal="center" vertical="center" wrapText="1"/>
    </xf>
    <xf numFmtId="2" fontId="0" fillId="0" borderId="6" xfId="0" applyNumberFormat="1" applyBorder="1" applyAlignment="1">
      <alignment horizontal="center" vertical="center" wrapText="1"/>
    </xf>
    <xf numFmtId="2" fontId="0" fillId="0" borderId="19" xfId="0" applyNumberFormat="1" applyBorder="1" applyAlignment="1">
      <alignment horizontal="center" vertical="center" wrapText="1"/>
    </xf>
    <xf numFmtId="0" fontId="19" fillId="9" borderId="62" xfId="0" applyFont="1" applyFill="1" applyBorder="1" applyAlignment="1">
      <alignment horizontal="center" vertical="center" wrapText="1"/>
    </xf>
    <xf numFmtId="0" fontId="19" fillId="9" borderId="63"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vertical="center" wrapText="1"/>
    </xf>
    <xf numFmtId="0" fontId="2" fillId="2" borderId="22" xfId="0" applyFont="1" applyFill="1" applyBorder="1" applyAlignment="1">
      <alignment horizontal="center" vertical="center" wrapText="1"/>
    </xf>
    <xf numFmtId="0" fontId="2" fillId="2" borderId="25"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2" borderId="24" xfId="0" applyFont="1" applyFill="1" applyBorder="1" applyAlignment="1">
      <alignment horizontal="center" vertical="center" wrapText="1"/>
    </xf>
    <xf numFmtId="0" fontId="12" fillId="7" borderId="8" xfId="0" applyFont="1" applyFill="1" applyBorder="1" applyAlignment="1">
      <alignment horizontal="center" vertical="center" wrapText="1"/>
    </xf>
    <xf numFmtId="0" fontId="12" fillId="7" borderId="9" xfId="0" applyFont="1" applyFill="1" applyBorder="1" applyAlignment="1">
      <alignment horizontal="center" vertical="center" wrapText="1"/>
    </xf>
    <xf numFmtId="0" fontId="12" fillId="7" borderId="6" xfId="0" applyFont="1" applyFill="1" applyBorder="1" applyAlignment="1">
      <alignment horizontal="center" vertical="center" wrapText="1"/>
    </xf>
    <xf numFmtId="0" fontId="27" fillId="14" borderId="7" xfId="0" applyFont="1" applyFill="1" applyBorder="1" applyAlignment="1">
      <alignment horizontal="center" vertical="center" wrapText="1"/>
    </xf>
    <xf numFmtId="0" fontId="0" fillId="15" borderId="8" xfId="0" applyFill="1" applyBorder="1" applyAlignment="1">
      <alignment vertical="center" wrapText="1"/>
    </xf>
    <xf numFmtId="0" fontId="29" fillId="0" borderId="9" xfId="0" applyFont="1" applyBorder="1" applyAlignment="1">
      <alignment vertical="center" wrapText="1"/>
    </xf>
    <xf numFmtId="0" fontId="0" fillId="16" borderId="9" xfId="0" applyFill="1" applyBorder="1" applyAlignment="1">
      <alignment vertical="center" wrapText="1"/>
    </xf>
    <xf numFmtId="0" fontId="0" fillId="11" borderId="9" xfId="0" applyFill="1" applyBorder="1" applyAlignment="1">
      <alignment vertical="center" wrapText="1"/>
    </xf>
    <xf numFmtId="0" fontId="0" fillId="17" borderId="6" xfId="0" applyFill="1" applyBorder="1" applyAlignment="1">
      <alignment vertical="center" wrapText="1"/>
    </xf>
    <xf numFmtId="0" fontId="0" fillId="10" borderId="8" xfId="0" applyFill="1" applyBorder="1" applyAlignment="1">
      <alignment horizontal="center" vertical="center" wrapText="1"/>
    </xf>
    <xf numFmtId="0" fontId="0" fillId="10" borderId="9" xfId="0" applyFill="1" applyBorder="1" applyAlignment="1">
      <alignment horizontal="center" vertical="center" wrapText="1"/>
    </xf>
    <xf numFmtId="0" fontId="0" fillId="10" borderId="6" xfId="0" applyFill="1" applyBorder="1" applyAlignment="1">
      <alignment horizontal="center" vertical="center" wrapText="1"/>
    </xf>
    <xf numFmtId="9" fontId="0" fillId="10" borderId="6" xfId="1" applyFont="1" applyFill="1" applyBorder="1" applyAlignment="1">
      <alignment horizontal="center" vertical="center" wrapText="1"/>
    </xf>
    <xf numFmtId="0" fontId="0" fillId="0" borderId="9" xfId="0" applyBorder="1" applyAlignment="1">
      <alignment vertical="center" wrapText="1"/>
    </xf>
    <xf numFmtId="9" fontId="0" fillId="10" borderId="8" xfId="0" applyNumberFormat="1" applyFill="1" applyBorder="1" applyAlignment="1">
      <alignment horizontal="center" vertical="center" wrapText="1"/>
    </xf>
    <xf numFmtId="0" fontId="0" fillId="0" borderId="48" xfId="0" applyBorder="1" applyAlignment="1">
      <alignment vertical="center" wrapText="1"/>
    </xf>
    <xf numFmtId="9" fontId="0" fillId="0" borderId="8" xfId="0" applyNumberFormat="1" applyBorder="1" applyAlignment="1">
      <alignment horizontal="center" vertical="center" wrapText="1"/>
    </xf>
    <xf numFmtId="9" fontId="0" fillId="0" borderId="6" xfId="1" applyFont="1" applyFill="1" applyBorder="1" applyAlignment="1">
      <alignment horizontal="center" vertical="center" wrapText="1"/>
    </xf>
    <xf numFmtId="9" fontId="0" fillId="0" borderId="8" xfId="1" applyFont="1" applyFill="1" applyBorder="1" applyAlignment="1">
      <alignment horizontal="center" vertical="center" wrapText="1"/>
    </xf>
    <xf numFmtId="0" fontId="0" fillId="0" borderId="18" xfId="0" applyBorder="1" applyAlignment="1">
      <alignment horizontal="center" vertical="center" wrapText="1"/>
    </xf>
    <xf numFmtId="0" fontId="31" fillId="0" borderId="0" xfId="0" applyFont="1" applyAlignment="1">
      <alignment vertical="center"/>
    </xf>
    <xf numFmtId="0" fontId="32" fillId="0" borderId="0" xfId="0" applyFont="1" applyAlignment="1">
      <alignment horizontal="center" vertical="center"/>
    </xf>
    <xf numFmtId="0" fontId="32" fillId="0" borderId="0" xfId="0" applyFont="1" applyAlignment="1">
      <alignment vertical="center" wrapText="1"/>
    </xf>
    <xf numFmtId="0" fontId="32" fillId="0" borderId="0" xfId="0" applyFont="1" applyAlignment="1">
      <alignment vertical="center"/>
    </xf>
    <xf numFmtId="0" fontId="31" fillId="14" borderId="8" xfId="0" applyFont="1" applyFill="1" applyBorder="1" applyAlignment="1">
      <alignment horizontal="center" vertical="center" wrapText="1"/>
    </xf>
    <xf numFmtId="0" fontId="31" fillId="14" borderId="9" xfId="0" applyFont="1" applyFill="1" applyBorder="1" applyAlignment="1">
      <alignment horizontal="center" vertical="center" wrapText="1"/>
    </xf>
    <xf numFmtId="0" fontId="31" fillId="14" borderId="48" xfId="0" applyFont="1" applyFill="1" applyBorder="1" applyAlignment="1">
      <alignment horizontal="center" vertical="center" wrapText="1"/>
    </xf>
    <xf numFmtId="0" fontId="31" fillId="14" borderId="6" xfId="0" applyFont="1" applyFill="1" applyBorder="1" applyAlignment="1">
      <alignment horizontal="center" vertical="center" wrapText="1"/>
    </xf>
    <xf numFmtId="0" fontId="31" fillId="14" borderId="1" xfId="0" applyFont="1" applyFill="1" applyBorder="1" applyAlignment="1">
      <alignment horizontal="center" vertical="center" wrapText="1"/>
    </xf>
    <xf numFmtId="0" fontId="31" fillId="2" borderId="39" xfId="0" applyFont="1" applyFill="1" applyBorder="1" applyAlignment="1">
      <alignment vertical="center" wrapText="1"/>
    </xf>
    <xf numFmtId="0" fontId="31" fillId="2" borderId="39" xfId="0" applyFont="1" applyFill="1" applyBorder="1" applyAlignment="1">
      <alignment horizontal="center" vertical="center" wrapText="1"/>
    </xf>
    <xf numFmtId="0" fontId="31" fillId="2" borderId="9" xfId="0" applyFont="1" applyFill="1" applyBorder="1" applyAlignment="1">
      <alignment horizontal="center" vertical="center" wrapText="1"/>
    </xf>
    <xf numFmtId="0" fontId="33" fillId="18" borderId="30" xfId="0" applyFont="1" applyFill="1" applyBorder="1" applyAlignment="1">
      <alignment horizontal="center" vertical="center" wrapText="1"/>
    </xf>
    <xf numFmtId="0" fontId="33" fillId="18" borderId="46" xfId="0" applyFont="1" applyFill="1" applyBorder="1" applyAlignment="1">
      <alignment horizontal="center" vertical="center" wrapText="1"/>
    </xf>
    <xf numFmtId="0" fontId="33" fillId="18" borderId="31" xfId="0" applyFont="1" applyFill="1" applyBorder="1" applyAlignment="1">
      <alignment horizontal="center" vertical="center" wrapText="1"/>
    </xf>
    <xf numFmtId="0" fontId="32" fillId="18" borderId="30" xfId="0" applyFont="1" applyFill="1" applyBorder="1" applyAlignment="1">
      <alignment horizontal="center" vertical="center" wrapText="1"/>
    </xf>
    <xf numFmtId="0" fontId="32" fillId="18" borderId="31" xfId="0" applyFont="1" applyFill="1" applyBorder="1" applyAlignment="1">
      <alignment horizontal="center" vertical="center" wrapText="1"/>
    </xf>
    <xf numFmtId="0" fontId="33" fillId="18" borderId="63" xfId="0" applyFont="1" applyFill="1" applyBorder="1" applyAlignment="1">
      <alignment horizontal="center" vertical="center" wrapText="1"/>
    </xf>
    <xf numFmtId="0" fontId="33" fillId="18" borderId="71" xfId="0" applyFont="1" applyFill="1" applyBorder="1" applyAlignment="1">
      <alignment horizontal="center" vertical="center" wrapText="1"/>
    </xf>
    <xf numFmtId="0" fontId="33" fillId="18" borderId="67" xfId="0" applyFont="1" applyFill="1" applyBorder="1" applyAlignment="1">
      <alignment horizontal="center" vertical="center" wrapText="1"/>
    </xf>
    <xf numFmtId="0" fontId="31" fillId="18" borderId="63" xfId="0" applyFont="1" applyFill="1" applyBorder="1" applyAlignment="1">
      <alignment horizontal="center" vertical="center" wrapText="1"/>
    </xf>
    <xf numFmtId="0" fontId="33" fillId="18" borderId="29" xfId="0" applyFont="1" applyFill="1" applyBorder="1" applyAlignment="1">
      <alignment horizontal="center" vertical="center" wrapText="1"/>
    </xf>
    <xf numFmtId="0" fontId="33" fillId="18" borderId="19" xfId="0" applyFont="1" applyFill="1" applyBorder="1" applyAlignment="1">
      <alignment horizontal="center" vertical="center" wrapText="1"/>
    </xf>
    <xf numFmtId="0" fontId="33" fillId="18" borderId="73" xfId="0" applyFont="1" applyFill="1" applyBorder="1" applyAlignment="1">
      <alignment horizontal="center" vertical="center" wrapText="1"/>
    </xf>
    <xf numFmtId="0" fontId="33" fillId="18" borderId="39" xfId="0" applyFont="1" applyFill="1" applyBorder="1" applyAlignment="1">
      <alignment horizontal="center" vertical="center" wrapText="1"/>
    </xf>
    <xf numFmtId="0" fontId="33" fillId="18" borderId="38" xfId="0" applyFont="1" applyFill="1" applyBorder="1" applyAlignment="1">
      <alignment horizontal="center" vertical="center" wrapText="1"/>
    </xf>
    <xf numFmtId="0" fontId="33" fillId="18" borderId="18" xfId="0" applyFont="1" applyFill="1" applyBorder="1" applyAlignment="1">
      <alignment horizontal="center" vertical="center" wrapText="1"/>
    </xf>
    <xf numFmtId="0" fontId="32" fillId="0" borderId="28" xfId="0" applyFont="1" applyBorder="1" applyAlignment="1">
      <alignment horizontal="center" vertical="center" wrapText="1"/>
    </xf>
    <xf numFmtId="0" fontId="32" fillId="0" borderId="9" xfId="0" applyFont="1" applyBorder="1" applyAlignment="1">
      <alignment vertical="center" wrapText="1"/>
    </xf>
    <xf numFmtId="0" fontId="32" fillId="10" borderId="8" xfId="0" applyFont="1" applyFill="1" applyBorder="1" applyAlignment="1">
      <alignment horizontal="center" vertical="center" wrapText="1"/>
    </xf>
    <xf numFmtId="0" fontId="32" fillId="10" borderId="9" xfId="0" applyFont="1" applyFill="1" applyBorder="1" applyAlignment="1">
      <alignment horizontal="center" vertical="center" wrapText="1"/>
    </xf>
    <xf numFmtId="0" fontId="32" fillId="10" borderId="6" xfId="0" applyFont="1" applyFill="1" applyBorder="1" applyAlignment="1">
      <alignment horizontal="center" vertical="center" wrapText="1"/>
    </xf>
    <xf numFmtId="0" fontId="33" fillId="10" borderId="8" xfId="0" applyFont="1" applyFill="1" applyBorder="1" applyAlignment="1">
      <alignment horizontal="center" vertical="center" wrapText="1"/>
    </xf>
    <xf numFmtId="0" fontId="33" fillId="10" borderId="6" xfId="0" applyFont="1" applyFill="1" applyBorder="1" applyAlignment="1">
      <alignment horizontal="center" vertical="center" wrapText="1"/>
    </xf>
    <xf numFmtId="0" fontId="32" fillId="0" borderId="16" xfId="0" applyFont="1" applyBorder="1" applyAlignment="1">
      <alignment horizontal="center" vertical="center" wrapText="1"/>
    </xf>
    <xf numFmtId="0" fontId="32" fillId="0" borderId="27" xfId="0" applyFont="1" applyBorder="1" applyAlignment="1">
      <alignment horizontal="center" vertical="center" wrapText="1"/>
    </xf>
    <xf numFmtId="0" fontId="32" fillId="0" borderId="17" xfId="0" applyFont="1" applyBorder="1" applyAlignment="1">
      <alignment horizontal="center" vertical="center" wrapText="1"/>
    </xf>
    <xf numFmtId="0" fontId="32" fillId="0" borderId="28" xfId="0" applyFont="1" applyBorder="1" applyAlignment="1">
      <alignment horizontal="center" vertical="center"/>
    </xf>
    <xf numFmtId="0" fontId="32" fillId="10" borderId="8" xfId="0" applyFont="1" applyFill="1" applyBorder="1" applyAlignment="1">
      <alignment horizontal="center" vertical="center"/>
    </xf>
    <xf numFmtId="0" fontId="32" fillId="10" borderId="9" xfId="0" applyFont="1" applyFill="1" applyBorder="1" applyAlignment="1">
      <alignment horizontal="center" vertical="center"/>
    </xf>
    <xf numFmtId="0" fontId="32" fillId="10" borderId="6" xfId="0" applyFont="1" applyFill="1" applyBorder="1" applyAlignment="1">
      <alignment horizontal="center" vertical="center"/>
    </xf>
    <xf numFmtId="0" fontId="32" fillId="0" borderId="8" xfId="0" applyFont="1" applyBorder="1" applyAlignment="1">
      <alignment horizontal="center" vertical="center"/>
    </xf>
    <xf numFmtId="0" fontId="32" fillId="0" borderId="9" xfId="0" applyFont="1" applyBorder="1" applyAlignment="1">
      <alignment horizontal="center" vertical="center"/>
    </xf>
    <xf numFmtId="0" fontId="32" fillId="0" borderId="6" xfId="0" applyFont="1" applyBorder="1" applyAlignment="1">
      <alignment horizontal="center" vertical="center"/>
    </xf>
    <xf numFmtId="0" fontId="33" fillId="10" borderId="8" xfId="0" applyFont="1" applyFill="1" applyBorder="1" applyAlignment="1">
      <alignment horizontal="center" vertical="center"/>
    </xf>
    <xf numFmtId="0" fontId="33" fillId="10" borderId="6" xfId="0" applyFont="1" applyFill="1" applyBorder="1" applyAlignment="1">
      <alignment horizontal="center" vertical="center"/>
    </xf>
    <xf numFmtId="0" fontId="32" fillId="10" borderId="9" xfId="0" applyFont="1" applyFill="1" applyBorder="1" applyAlignment="1">
      <alignment vertical="center" wrapText="1"/>
    </xf>
    <xf numFmtId="0" fontId="32" fillId="0" borderId="8" xfId="0" applyFont="1" applyBorder="1" applyAlignment="1">
      <alignment horizontal="center" vertical="center" wrapText="1"/>
    </xf>
    <xf numFmtId="0" fontId="32" fillId="0" borderId="9" xfId="0" applyFont="1" applyBorder="1" applyAlignment="1">
      <alignment horizontal="center" vertical="center" wrapText="1"/>
    </xf>
    <xf numFmtId="0" fontId="32" fillId="0" borderId="6" xfId="0" applyFont="1" applyBorder="1" applyAlignment="1">
      <alignment horizontal="center" vertical="center" wrapText="1"/>
    </xf>
    <xf numFmtId="0" fontId="32" fillId="0" borderId="9" xfId="0" applyFont="1" applyBorder="1" applyAlignment="1">
      <alignment horizontal="left" vertical="center"/>
    </xf>
    <xf numFmtId="0" fontId="32" fillId="10" borderId="7" xfId="0" applyFont="1" applyFill="1" applyBorder="1" applyAlignment="1">
      <alignment horizontal="center" vertical="center"/>
    </xf>
    <xf numFmtId="0" fontId="32" fillId="10" borderId="18" xfId="0" applyFont="1" applyFill="1" applyBorder="1" applyAlignment="1">
      <alignment horizontal="center" vertical="center"/>
    </xf>
    <xf numFmtId="0" fontId="32" fillId="10" borderId="29" xfId="0" applyFont="1" applyFill="1" applyBorder="1" applyAlignment="1">
      <alignment horizontal="center" vertical="center"/>
    </xf>
    <xf numFmtId="0" fontId="32" fillId="10" borderId="19" xfId="0" applyFont="1" applyFill="1" applyBorder="1" applyAlignment="1">
      <alignment horizontal="center" vertical="center"/>
    </xf>
    <xf numFmtId="0" fontId="33" fillId="10" borderId="18" xfId="0" applyFont="1" applyFill="1" applyBorder="1" applyAlignment="1">
      <alignment horizontal="center" vertical="center"/>
    </xf>
    <xf numFmtId="0" fontId="33" fillId="10" borderId="19" xfId="0" applyFont="1" applyFill="1" applyBorder="1" applyAlignment="1">
      <alignment horizontal="center" vertical="center"/>
    </xf>
    <xf numFmtId="0" fontId="32" fillId="0" borderId="18" xfId="0" applyFont="1" applyBorder="1" applyAlignment="1">
      <alignment horizontal="center" vertical="center"/>
    </xf>
    <xf numFmtId="0" fontId="32" fillId="0" borderId="29" xfId="0" applyFont="1" applyBorder="1" applyAlignment="1">
      <alignment horizontal="center" vertical="center"/>
    </xf>
    <xf numFmtId="0" fontId="32" fillId="0" borderId="19" xfId="0" applyFont="1" applyBorder="1" applyAlignment="1">
      <alignment horizontal="center" vertical="center"/>
    </xf>
    <xf numFmtId="0" fontId="34" fillId="2" borderId="25" xfId="0" applyFont="1" applyFill="1" applyBorder="1" applyAlignment="1">
      <alignment horizontal="left" vertical="center"/>
    </xf>
    <xf numFmtId="0" fontId="34" fillId="2" borderId="24" xfId="0" applyFont="1" applyFill="1" applyBorder="1" applyAlignment="1">
      <alignment horizontal="left" vertical="center"/>
    </xf>
    <xf numFmtId="0" fontId="34" fillId="2" borderId="26" xfId="0" applyFont="1" applyFill="1" applyBorder="1" applyAlignment="1">
      <alignment horizontal="left" vertical="center"/>
    </xf>
    <xf numFmtId="0" fontId="35" fillId="19" borderId="13" xfId="0" applyFont="1" applyFill="1" applyBorder="1" applyAlignment="1">
      <alignment horizontal="left" vertical="center"/>
    </xf>
    <xf numFmtId="0" fontId="36" fillId="4" borderId="13" xfId="0" applyFont="1" applyFill="1" applyBorder="1" applyAlignment="1">
      <alignment horizontal="left" vertical="center" wrapText="1"/>
    </xf>
    <xf numFmtId="0" fontId="36" fillId="0" borderId="13" xfId="0" applyFont="1" applyBorder="1" applyAlignment="1">
      <alignment horizontal="center" vertical="center"/>
    </xf>
    <xf numFmtId="0" fontId="36" fillId="0" borderId="13" xfId="0" applyFont="1" applyBorder="1" applyAlignment="1">
      <alignment horizontal="center" vertical="center" wrapText="1"/>
    </xf>
    <xf numFmtId="0" fontId="34" fillId="2" borderId="25" xfId="0" applyFont="1" applyFill="1" applyBorder="1" applyAlignment="1">
      <alignment horizontal="center" vertical="center"/>
    </xf>
    <xf numFmtId="0" fontId="34" fillId="2" borderId="24" xfId="0" applyFont="1" applyFill="1" applyBorder="1" applyAlignment="1">
      <alignment horizontal="justify" vertical="center"/>
    </xf>
    <xf numFmtId="0" fontId="35" fillId="19" borderId="13" xfId="0" applyFont="1" applyFill="1" applyBorder="1" applyAlignment="1">
      <alignment horizontal="justify" vertical="center" wrapText="1"/>
    </xf>
    <xf numFmtId="0" fontId="35" fillId="4" borderId="13" xfId="0" applyFont="1" applyFill="1" applyBorder="1" applyAlignment="1">
      <alignment horizontal="left" vertical="center" wrapText="1"/>
    </xf>
    <xf numFmtId="0" fontId="36" fillId="20" borderId="41" xfId="0" applyFont="1" applyFill="1" applyBorder="1" applyAlignment="1">
      <alignment horizontal="center" vertical="center" wrapText="1"/>
    </xf>
    <xf numFmtId="0" fontId="36" fillId="20" borderId="41" xfId="0" applyFont="1" applyFill="1" applyBorder="1" applyAlignment="1">
      <alignment vertical="center" wrapText="1"/>
    </xf>
    <xf numFmtId="0" fontId="0" fillId="20" borderId="41" xfId="0" applyFill="1" applyBorder="1" applyAlignment="1">
      <alignment horizontal="center" vertical="center" wrapText="1"/>
    </xf>
    <xf numFmtId="0" fontId="36" fillId="9" borderId="36" xfId="0" applyFont="1" applyFill="1" applyBorder="1" applyAlignment="1">
      <alignment horizontal="left" vertical="top" wrapText="1"/>
    </xf>
    <xf numFmtId="0" fontId="0" fillId="20" borderId="74" xfId="0" applyFill="1" applyBorder="1" applyAlignment="1">
      <alignment horizontal="center" vertical="center" wrapText="1"/>
    </xf>
    <xf numFmtId="0" fontId="36" fillId="9" borderId="13" xfId="0" applyFont="1" applyFill="1" applyBorder="1" applyAlignment="1">
      <alignment vertical="center" wrapText="1"/>
    </xf>
    <xf numFmtId="0" fontId="36" fillId="9" borderId="36" xfId="0" applyFont="1" applyFill="1" applyBorder="1" applyAlignment="1">
      <alignment horizontal="left" vertical="center" wrapText="1"/>
    </xf>
    <xf numFmtId="0" fontId="36" fillId="9" borderId="36" xfId="0" applyFont="1" applyFill="1" applyBorder="1" applyAlignment="1">
      <alignment vertical="center" wrapText="1"/>
    </xf>
    <xf numFmtId="0" fontId="35" fillId="19" borderId="36" xfId="0" applyFont="1" applyFill="1" applyBorder="1" applyAlignment="1">
      <alignment horizontal="justify" vertical="center" wrapText="1"/>
    </xf>
    <xf numFmtId="0" fontId="36" fillId="20" borderId="74" xfId="0" applyFont="1" applyFill="1" applyBorder="1" applyAlignment="1">
      <alignment vertical="center" wrapText="1"/>
    </xf>
    <xf numFmtId="0" fontId="34" fillId="20" borderId="41" xfId="0" applyFont="1" applyFill="1" applyBorder="1" applyAlignment="1">
      <alignment horizontal="center" vertical="center" wrapText="1"/>
    </xf>
    <xf numFmtId="0" fontId="35" fillId="20" borderId="41" xfId="0" applyFont="1" applyFill="1" applyBorder="1" applyAlignment="1">
      <alignment horizontal="center" vertical="center" wrapText="1"/>
    </xf>
    <xf numFmtId="0" fontId="15" fillId="0" borderId="0" xfId="0" applyFont="1" applyAlignment="1">
      <alignment horizontal="left" vertical="center" wrapText="1"/>
    </xf>
    <xf numFmtId="0" fontId="15" fillId="0" borderId="1" xfId="0" applyFont="1" applyBorder="1" applyAlignment="1">
      <alignment horizontal="left" vertical="center" wrapText="1"/>
    </xf>
    <xf numFmtId="0" fontId="15" fillId="0" borderId="36" xfId="0" applyFont="1" applyBorder="1" applyAlignment="1">
      <alignment horizontal="left" vertical="center" wrapText="1"/>
    </xf>
    <xf numFmtId="0" fontId="9" fillId="0" borderId="1" xfId="0" applyFont="1" applyBorder="1" applyAlignment="1">
      <alignment horizontal="left" vertical="center" wrapText="1"/>
    </xf>
    <xf numFmtId="0" fontId="9" fillId="0" borderId="36" xfId="0" applyFont="1" applyBorder="1" applyAlignment="1">
      <alignment horizontal="left" vertical="center" wrapText="1"/>
    </xf>
    <xf numFmtId="0" fontId="9" fillId="0" borderId="47" xfId="0" applyFont="1" applyBorder="1" applyAlignment="1">
      <alignment horizontal="left" vertical="center" wrapText="1"/>
    </xf>
    <xf numFmtId="0" fontId="9" fillId="0" borderId="13" xfId="0" applyFont="1" applyBorder="1" applyAlignment="1">
      <alignment horizontal="left" vertical="center" wrapText="1"/>
    </xf>
    <xf numFmtId="0" fontId="9" fillId="0" borderId="0" xfId="0" applyFont="1" applyAlignment="1">
      <alignment horizontal="left" vertical="center" wrapText="1"/>
    </xf>
    <xf numFmtId="0" fontId="21" fillId="0" borderId="0" xfId="0" applyFont="1" applyAlignment="1">
      <alignment horizontal="left" vertical="center" wrapText="1"/>
    </xf>
    <xf numFmtId="0" fontId="9" fillId="0" borderId="41" xfId="0" applyFont="1" applyBorder="1" applyAlignment="1">
      <alignment horizontal="left" vertical="center" wrapText="1"/>
    </xf>
    <xf numFmtId="0" fontId="9" fillId="0" borderId="52" xfId="0" applyFont="1" applyBorder="1" applyAlignment="1">
      <alignment wrapText="1"/>
    </xf>
    <xf numFmtId="0" fontId="9" fillId="0" borderId="13" xfId="0" applyFont="1" applyBorder="1" applyAlignment="1">
      <alignment wrapText="1"/>
    </xf>
    <xf numFmtId="0" fontId="9" fillId="0" borderId="47" xfId="0" applyFont="1" applyBorder="1" applyAlignment="1">
      <alignment wrapText="1"/>
    </xf>
    <xf numFmtId="0" fontId="0" fillId="10" borderId="0" xfId="0" applyFill="1" applyAlignment="1">
      <alignment wrapText="1"/>
    </xf>
    <xf numFmtId="0" fontId="9" fillId="10" borderId="52" xfId="0" applyFont="1" applyFill="1" applyBorder="1" applyAlignment="1">
      <alignment wrapText="1"/>
    </xf>
    <xf numFmtId="0" fontId="0" fillId="0" borderId="36" xfId="0" applyBorder="1" applyAlignment="1">
      <alignment wrapText="1"/>
    </xf>
    <xf numFmtId="0" fontId="0" fillId="0" borderId="1" xfId="0" applyBorder="1" applyAlignment="1">
      <alignment horizontal="left" vertical="center" wrapText="1"/>
    </xf>
    <xf numFmtId="0" fontId="0" fillId="0" borderId="47" xfId="0" applyBorder="1" applyAlignment="1">
      <alignment horizontal="left" vertical="center" wrapText="1"/>
    </xf>
    <xf numFmtId="0" fontId="0" fillId="0" borderId="13" xfId="0" applyBorder="1" applyAlignment="1">
      <alignment horizontal="left" vertical="center" wrapText="1"/>
    </xf>
    <xf numFmtId="0" fontId="24" fillId="0" borderId="0" xfId="0" applyFont="1" applyAlignment="1">
      <alignment horizontal="left" vertical="center" wrapText="1"/>
    </xf>
    <xf numFmtId="0" fontId="9" fillId="0" borderId="0" xfId="0" applyFont="1" applyAlignment="1">
      <alignment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2" fillId="0" borderId="43" xfId="0" applyFont="1" applyBorder="1" applyAlignment="1">
      <alignment horizontal="center" vertical="center" wrapText="1"/>
    </xf>
    <xf numFmtId="0" fontId="2" fillId="0" borderId="44" xfId="0" applyFont="1" applyBorder="1" applyAlignment="1">
      <alignment horizontal="center" vertical="center" wrapText="1"/>
    </xf>
    <xf numFmtId="0" fontId="3" fillId="2" borderId="24" xfId="0" applyFont="1" applyFill="1" applyBorder="1" applyAlignment="1">
      <alignment horizontal="center" vertical="center" wrapText="1"/>
    </xf>
    <xf numFmtId="0" fontId="7" fillId="0" borderId="0" xfId="0" applyFont="1" applyAlignment="1">
      <alignment wrapText="1"/>
    </xf>
    <xf numFmtId="0" fontId="10" fillId="0" borderId="0" xfId="0" applyFont="1" applyAlignment="1">
      <alignment horizontal="left" vertical="center" wrapText="1"/>
    </xf>
    <xf numFmtId="0" fontId="11" fillId="0" borderId="24" xfId="0" applyFont="1" applyBorder="1" applyAlignment="1">
      <alignment horizontal="center" vertical="center" wrapText="1"/>
    </xf>
    <xf numFmtId="0" fontId="11" fillId="0" borderId="0" xfId="0" applyFont="1" applyAlignment="1">
      <alignment horizontal="center" vertical="center" wrapText="1"/>
    </xf>
    <xf numFmtId="0" fontId="19" fillId="4" borderId="9" xfId="0" applyFont="1" applyFill="1" applyBorder="1" applyAlignment="1">
      <alignment horizontal="center" vertical="center" wrapText="1"/>
    </xf>
    <xf numFmtId="0" fontId="19" fillId="3" borderId="21" xfId="0" applyFont="1" applyFill="1" applyBorder="1" applyAlignment="1">
      <alignment horizontal="center" vertical="center"/>
    </xf>
    <xf numFmtId="0" fontId="0" fillId="3" borderId="19" xfId="0" applyFill="1" applyBorder="1" applyAlignment="1">
      <alignment horizontal="center" vertical="center" wrapText="1"/>
    </xf>
    <xf numFmtId="0" fontId="0" fillId="0" borderId="35" xfId="0" applyBorder="1" applyAlignment="1">
      <alignment horizontal="center" vertical="center" wrapText="1"/>
    </xf>
    <xf numFmtId="0" fontId="0" fillId="0" borderId="11" xfId="0" applyBorder="1" applyAlignment="1">
      <alignment horizontal="center" vertical="center" wrapText="1"/>
    </xf>
    <xf numFmtId="0" fontId="0" fillId="0" borderId="26" xfId="0" applyBorder="1" applyAlignment="1">
      <alignment vertical="center"/>
    </xf>
    <xf numFmtId="0" fontId="0" fillId="0" borderId="36" xfId="0" applyBorder="1" applyAlignment="1">
      <alignment vertical="center"/>
    </xf>
    <xf numFmtId="0" fontId="0" fillId="0" borderId="13" xfId="0" applyBorder="1" applyAlignment="1">
      <alignment vertical="center"/>
    </xf>
    <xf numFmtId="0" fontId="0" fillId="0" borderId="52" xfId="0" applyBorder="1"/>
    <xf numFmtId="0" fontId="0" fillId="0" borderId="36" xfId="0" applyBorder="1" applyAlignment="1">
      <alignment horizontal="left"/>
    </xf>
    <xf numFmtId="0" fontId="0" fillId="0" borderId="13" xfId="0" applyBorder="1" applyAlignment="1">
      <alignment horizontal="left"/>
    </xf>
    <xf numFmtId="0" fontId="0" fillId="0" borderId="35" xfId="0" applyBorder="1"/>
    <xf numFmtId="0" fontId="17" fillId="11" borderId="33" xfId="0" applyFont="1" applyFill="1" applyBorder="1" applyAlignment="1" applyProtection="1">
      <alignment horizontal="left" vertical="center" wrapText="1"/>
      <protection locked="0"/>
    </xf>
    <xf numFmtId="0" fontId="17" fillId="11" borderId="34" xfId="0" applyFont="1" applyFill="1" applyBorder="1" applyAlignment="1" applyProtection="1">
      <alignment horizontal="left" vertical="center" wrapText="1"/>
      <protection locked="0"/>
    </xf>
    <xf numFmtId="2" fontId="0" fillId="0" borderId="9" xfId="0" quotePrefix="1" applyNumberFormat="1" applyBorder="1" applyAlignment="1">
      <alignment horizontal="center" vertical="center" wrapText="1"/>
    </xf>
    <xf numFmtId="0" fontId="29" fillId="22" borderId="77" xfId="4" applyFont="1" applyBorder="1" applyAlignment="1">
      <alignment wrapText="1"/>
    </xf>
    <xf numFmtId="0" fontId="0" fillId="0" borderId="77" xfId="3" applyFont="1" applyFill="1" applyBorder="1" applyAlignment="1">
      <alignment wrapText="1"/>
    </xf>
    <xf numFmtId="0" fontId="0" fillId="0" borderId="78" xfId="3" applyFont="1" applyFill="1" applyBorder="1" applyAlignment="1">
      <alignment wrapText="1"/>
    </xf>
    <xf numFmtId="2" fontId="0" fillId="0" borderId="3" xfId="1" applyNumberFormat="1" applyFont="1" applyFill="1" applyBorder="1" applyAlignment="1" applyProtection="1">
      <alignment horizontal="center" vertical="center" wrapText="1"/>
    </xf>
    <xf numFmtId="2" fontId="24" fillId="3" borderId="9" xfId="0" applyNumberFormat="1" applyFont="1" applyFill="1" applyBorder="1" applyAlignment="1">
      <alignment horizontal="center" vertical="center" wrapText="1"/>
    </xf>
    <xf numFmtId="0" fontId="0" fillId="0" borderId="3" xfId="1" applyNumberFormat="1" applyFont="1" applyFill="1" applyBorder="1" applyAlignment="1" applyProtection="1">
      <alignment horizontal="center" vertical="center" wrapText="1"/>
    </xf>
    <xf numFmtId="0" fontId="1" fillId="2" borderId="39" xfId="0" applyFont="1" applyFill="1" applyBorder="1" applyAlignment="1">
      <alignment horizontal="center" vertical="center" wrapText="1"/>
    </xf>
    <xf numFmtId="0" fontId="1" fillId="2" borderId="37" xfId="0" applyFont="1" applyFill="1" applyBorder="1" applyAlignment="1">
      <alignment horizontal="center" vertical="center" wrapText="1"/>
    </xf>
    <xf numFmtId="0" fontId="25" fillId="2" borderId="79" xfId="0" applyFont="1" applyFill="1" applyBorder="1" applyAlignment="1" applyProtection="1">
      <alignment horizontal="center" vertical="center" wrapText="1"/>
      <protection locked="0"/>
    </xf>
    <xf numFmtId="0" fontId="0" fillId="0" borderId="39" xfId="0" applyBorder="1" applyAlignment="1">
      <alignment vertical="center" wrapText="1"/>
    </xf>
    <xf numFmtId="0" fontId="0" fillId="0" borderId="4" xfId="0" applyBorder="1" applyAlignment="1">
      <alignment vertical="center" wrapText="1"/>
    </xf>
    <xf numFmtId="0" fontId="1" fillId="2" borderId="39" xfId="0" applyFont="1" applyFill="1" applyBorder="1" applyAlignment="1">
      <alignment vertical="center" wrapText="1"/>
    </xf>
    <xf numFmtId="0" fontId="1" fillId="2" borderId="39" xfId="0" applyFont="1" applyFill="1" applyBorder="1" applyAlignment="1">
      <alignment vertical="top" wrapText="1"/>
    </xf>
    <xf numFmtId="0" fontId="19" fillId="23" borderId="48" xfId="0" applyFont="1" applyFill="1" applyBorder="1" applyAlignment="1">
      <alignment vertical="center" wrapText="1"/>
    </xf>
    <xf numFmtId="0" fontId="0" fillId="23" borderId="70" xfId="0" applyFill="1" applyBorder="1" applyAlignment="1">
      <alignment vertical="center" wrapText="1"/>
    </xf>
    <xf numFmtId="0" fontId="0" fillId="23" borderId="28" xfId="0" applyFill="1" applyBorder="1" applyAlignment="1">
      <alignment vertical="center" wrapText="1"/>
    </xf>
    <xf numFmtId="0" fontId="19" fillId="23" borderId="70" xfId="0" applyFont="1" applyFill="1" applyBorder="1" applyAlignment="1">
      <alignment vertical="center" wrapText="1"/>
    </xf>
    <xf numFmtId="0" fontId="19" fillId="23" borderId="28" xfId="0" applyFont="1" applyFill="1" applyBorder="1" applyAlignment="1">
      <alignment vertical="center" wrapText="1"/>
    </xf>
    <xf numFmtId="0" fontId="1" fillId="2" borderId="39" xfId="0" applyFont="1" applyFill="1" applyBorder="1" applyAlignment="1" applyProtection="1">
      <alignment horizontal="center" vertical="center" wrapText="1"/>
      <protection locked="0"/>
    </xf>
    <xf numFmtId="0" fontId="38" fillId="13" borderId="15" xfId="0" applyFont="1" applyFill="1" applyBorder="1" applyAlignment="1">
      <alignment horizontal="center" vertical="center"/>
    </xf>
    <xf numFmtId="0" fontId="8" fillId="23" borderId="22" xfId="0" applyFont="1" applyFill="1" applyBorder="1" applyAlignment="1">
      <alignment horizontal="center" vertical="center"/>
    </xf>
    <xf numFmtId="0" fontId="8" fillId="14" borderId="15" xfId="0" applyFont="1" applyFill="1" applyBorder="1" applyAlignment="1">
      <alignment horizontal="center" vertical="center"/>
    </xf>
    <xf numFmtId="0" fontId="8" fillId="24" borderId="15" xfId="0" applyFont="1" applyFill="1" applyBorder="1" applyAlignment="1">
      <alignment horizontal="center" vertical="center"/>
    </xf>
    <xf numFmtId="2" fontId="0" fillId="0" borderId="29" xfId="0" quotePrefix="1" applyNumberFormat="1" applyBorder="1" applyAlignment="1">
      <alignment horizontal="center" vertical="center" wrapText="1"/>
    </xf>
    <xf numFmtId="165"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0" fontId="1" fillId="2" borderId="24" xfId="0" applyFont="1" applyFill="1" applyBorder="1" applyAlignment="1">
      <alignment horizontal="center" vertical="center" wrapText="1"/>
    </xf>
    <xf numFmtId="0" fontId="19" fillId="3" borderId="16" xfId="0" applyFont="1" applyFill="1" applyBorder="1" applyAlignment="1">
      <alignment horizontal="center" vertical="center" wrapText="1"/>
    </xf>
    <xf numFmtId="0" fontId="0" fillId="0" borderId="27" xfId="0" applyBorder="1" applyAlignment="1">
      <alignment horizontal="center" vertical="center" wrapText="1"/>
    </xf>
    <xf numFmtId="0" fontId="19" fillId="3" borderId="8" xfId="0" applyFont="1" applyFill="1" applyBorder="1" applyAlignment="1">
      <alignment horizontal="center" vertical="center" wrapText="1"/>
    </xf>
    <xf numFmtId="0" fontId="0" fillId="3" borderId="8" xfId="0" applyFill="1" applyBorder="1" applyAlignment="1">
      <alignment horizontal="center" vertical="center" wrapText="1"/>
    </xf>
    <xf numFmtId="0" fontId="0" fillId="3" borderId="18" xfId="0" applyFill="1" applyBorder="1" applyAlignment="1">
      <alignment horizontal="center" vertical="center" wrapText="1"/>
    </xf>
    <xf numFmtId="0" fontId="4" fillId="4" borderId="29"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8" fillId="2" borderId="0" xfId="0" applyFont="1" applyFill="1" applyAlignment="1">
      <alignment horizontal="center" vertical="center" wrapText="1"/>
    </xf>
    <xf numFmtId="0" fontId="1" fillId="2" borderId="9" xfId="0" applyFont="1" applyFill="1" applyBorder="1" applyAlignment="1">
      <alignment horizontal="center" vertical="center" wrapText="1"/>
    </xf>
    <xf numFmtId="0" fontId="19" fillId="3" borderId="9" xfId="0" applyFont="1" applyFill="1" applyBorder="1" applyAlignment="1">
      <alignment horizontal="center" vertical="center" wrapText="1"/>
    </xf>
    <xf numFmtId="0" fontId="0" fillId="3" borderId="9" xfId="0" applyFill="1" applyBorder="1" applyAlignment="1">
      <alignment horizontal="center" vertical="center" wrapText="1"/>
    </xf>
    <xf numFmtId="0" fontId="6" fillId="2" borderId="27" xfId="0" applyFont="1" applyFill="1" applyBorder="1" applyAlignment="1">
      <alignment horizontal="center" vertical="center" wrapText="1"/>
    </xf>
    <xf numFmtId="0" fontId="27" fillId="9" borderId="8" xfId="0" applyFont="1" applyFill="1" applyBorder="1" applyAlignment="1">
      <alignment horizontal="center" vertical="center" wrapText="1"/>
    </xf>
    <xf numFmtId="0" fontId="27" fillId="9" borderId="18" xfId="0" applyFont="1" applyFill="1" applyBorder="1" applyAlignment="1">
      <alignment horizontal="center" vertical="center" wrapText="1"/>
    </xf>
    <xf numFmtId="0" fontId="19" fillId="3" borderId="29" xfId="0" applyFont="1" applyFill="1" applyBorder="1" applyAlignment="1">
      <alignment horizontal="center" vertical="center" wrapText="1"/>
    </xf>
    <xf numFmtId="0" fontId="0" fillId="3" borderId="29" xfId="0" applyFill="1" applyBorder="1" applyAlignment="1">
      <alignment horizontal="center" vertical="center" wrapText="1"/>
    </xf>
    <xf numFmtId="0" fontId="3" fillId="2" borderId="0" xfId="0" applyFont="1" applyFill="1" applyAlignment="1">
      <alignment horizontal="left" vertical="center" wrapText="1"/>
    </xf>
    <xf numFmtId="0" fontId="3" fillId="0" borderId="27" xfId="0" applyFont="1" applyBorder="1" applyAlignment="1">
      <alignment horizontal="center" vertical="center" wrapText="1"/>
    </xf>
    <xf numFmtId="0" fontId="27" fillId="3" borderId="8" xfId="0" applyFont="1" applyFill="1" applyBorder="1" applyAlignment="1">
      <alignment horizontal="center" vertical="center" wrapText="1"/>
    </xf>
    <xf numFmtId="0" fontId="27" fillId="3" borderId="18"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0" fillId="4" borderId="9" xfId="0" quotePrefix="1" applyFill="1" applyBorder="1" applyAlignment="1">
      <alignment horizontal="center" vertical="center" wrapText="1"/>
    </xf>
    <xf numFmtId="1" fontId="0" fillId="0" borderId="9" xfId="1" applyNumberFormat="1" applyFont="1" applyFill="1" applyBorder="1" applyAlignment="1" applyProtection="1">
      <alignment horizontal="center" vertical="center" wrapText="1"/>
    </xf>
    <xf numFmtId="0" fontId="1" fillId="2" borderId="27" xfId="0" applyFont="1" applyFill="1" applyBorder="1" applyAlignment="1" applyProtection="1">
      <alignment horizontal="center" vertical="center" wrapText="1"/>
      <protection locked="0"/>
    </xf>
    <xf numFmtId="2" fontId="1" fillId="2" borderId="27" xfId="0" applyNumberFormat="1" applyFont="1" applyFill="1" applyBorder="1" applyAlignment="1">
      <alignment horizontal="center" vertical="center" wrapText="1"/>
    </xf>
    <xf numFmtId="0" fontId="25" fillId="2" borderId="27" xfId="0" applyFont="1" applyFill="1" applyBorder="1" applyAlignment="1" applyProtection="1">
      <alignment horizontal="center" vertical="center" wrapText="1"/>
      <protection locked="0"/>
    </xf>
    <xf numFmtId="165" fontId="1" fillId="2" borderId="27" xfId="0" applyNumberFormat="1" applyFont="1" applyFill="1" applyBorder="1" applyAlignment="1" applyProtection="1">
      <alignment horizontal="center" vertical="center" wrapText="1"/>
      <protection locked="0"/>
    </xf>
    <xf numFmtId="165" fontId="1" fillId="2" borderId="27" xfId="0" applyNumberFormat="1" applyFont="1" applyFill="1" applyBorder="1" applyAlignment="1">
      <alignment horizontal="center" vertical="center" wrapText="1"/>
    </xf>
    <xf numFmtId="0" fontId="0" fillId="0" borderId="29" xfId="0" quotePrefix="1" applyBorder="1" applyAlignment="1">
      <alignment horizontal="center" vertical="center" wrapText="1"/>
    </xf>
    <xf numFmtId="2" fontId="24" fillId="3" borderId="29" xfId="0" applyNumberFormat="1" applyFont="1" applyFill="1" applyBorder="1" applyAlignment="1">
      <alignment horizontal="center" vertical="center" wrapText="1"/>
    </xf>
    <xf numFmtId="1" fontId="0" fillId="0" borderId="29" xfId="1" applyNumberFormat="1" applyFont="1" applyFill="1" applyBorder="1" applyAlignment="1" applyProtection="1">
      <alignment horizontal="center" vertical="center" wrapText="1"/>
    </xf>
    <xf numFmtId="165" fontId="24" fillId="3" borderId="29" xfId="0" applyNumberFormat="1" applyFont="1" applyFill="1" applyBorder="1" applyAlignment="1">
      <alignment horizontal="center" vertical="center" wrapText="1"/>
    </xf>
    <xf numFmtId="0" fontId="0" fillId="0" borderId="9" xfId="0" applyBorder="1" applyAlignment="1">
      <alignment wrapText="1"/>
    </xf>
    <xf numFmtId="0" fontId="0" fillId="0" borderId="9" xfId="0" applyBorder="1" applyAlignment="1">
      <alignment horizontal="left" wrapText="1"/>
    </xf>
    <xf numFmtId="0" fontId="0" fillId="0" borderId="9" xfId="0" applyBorder="1" applyAlignment="1">
      <alignment horizontal="center" wrapText="1"/>
    </xf>
    <xf numFmtId="2" fontId="0" fillId="0" borderId="9" xfId="0" applyNumberFormat="1" applyBorder="1" applyAlignment="1">
      <alignment wrapText="1"/>
    </xf>
    <xf numFmtId="166" fontId="0" fillId="0" borderId="9" xfId="1" applyNumberFormat="1" applyFont="1" applyFill="1" applyBorder="1" applyAlignment="1" applyProtection="1">
      <alignment horizontal="center" vertical="center" wrapText="1"/>
    </xf>
    <xf numFmtId="166" fontId="24" fillId="3" borderId="9" xfId="0" applyNumberFormat="1" applyFont="1" applyFill="1" applyBorder="1" applyAlignment="1">
      <alignment horizontal="center" vertical="center" wrapText="1"/>
    </xf>
    <xf numFmtId="166" fontId="0" fillId="0" borderId="29" xfId="1" applyNumberFormat="1" applyFont="1" applyFill="1" applyBorder="1" applyAlignment="1" applyProtection="1">
      <alignment horizontal="center" vertical="center" wrapText="1"/>
    </xf>
    <xf numFmtId="0" fontId="8" fillId="2" borderId="0" xfId="0" applyFont="1" applyFill="1" applyAlignment="1">
      <alignment vertical="center" wrapText="1"/>
    </xf>
    <xf numFmtId="0" fontId="1" fillId="25" borderId="24" xfId="0" applyFont="1" applyFill="1" applyBorder="1" applyAlignment="1">
      <alignment horizontal="center" vertical="center"/>
    </xf>
    <xf numFmtId="0" fontId="1" fillId="25" borderId="0" xfId="0" applyFont="1" applyFill="1" applyAlignment="1">
      <alignment horizontal="center" vertical="center"/>
    </xf>
    <xf numFmtId="0" fontId="1" fillId="25" borderId="52" xfId="0" applyFont="1" applyFill="1" applyBorder="1" applyAlignment="1">
      <alignment horizontal="center" vertical="center"/>
    </xf>
    <xf numFmtId="0" fontId="1" fillId="25" borderId="25" xfId="0" applyFont="1" applyFill="1" applyBorder="1" applyAlignment="1">
      <alignment vertical="center"/>
    </xf>
    <xf numFmtId="0" fontId="1" fillId="25" borderId="24" xfId="0" applyFont="1" applyFill="1" applyBorder="1" applyAlignment="1">
      <alignment vertical="center"/>
    </xf>
    <xf numFmtId="0" fontId="1" fillId="25" borderId="26" xfId="0" applyFont="1" applyFill="1" applyBorder="1" applyAlignment="1">
      <alignment vertical="center"/>
    </xf>
    <xf numFmtId="0" fontId="1" fillId="25" borderId="1" xfId="0" applyFont="1" applyFill="1" applyBorder="1" applyAlignment="1">
      <alignment vertical="center"/>
    </xf>
    <xf numFmtId="0" fontId="1" fillId="25" borderId="0" xfId="0" applyFont="1" applyFill="1" applyAlignment="1">
      <alignment vertical="center"/>
    </xf>
    <xf numFmtId="0" fontId="1" fillId="25" borderId="36" xfId="0" applyFont="1" applyFill="1" applyBorder="1" applyAlignment="1">
      <alignment vertical="center"/>
    </xf>
    <xf numFmtId="0" fontId="1" fillId="25" borderId="47" xfId="0" applyFont="1" applyFill="1" applyBorder="1" applyAlignment="1">
      <alignment vertical="center"/>
    </xf>
    <xf numFmtId="0" fontId="1" fillId="25" borderId="52" xfId="0" applyFont="1" applyFill="1" applyBorder="1" applyAlignment="1">
      <alignment vertical="center"/>
    </xf>
    <xf numFmtId="0" fontId="1" fillId="25" borderId="13" xfId="0" applyFont="1" applyFill="1" applyBorder="1" applyAlignment="1">
      <alignment vertical="center"/>
    </xf>
    <xf numFmtId="0" fontId="0" fillId="10" borderId="9" xfId="0" applyFill="1" applyBorder="1" applyAlignment="1">
      <alignment horizontal="center" vertical="center"/>
    </xf>
    <xf numFmtId="0" fontId="27" fillId="10" borderId="9" xfId="0" applyFont="1" applyFill="1" applyBorder="1" applyAlignment="1">
      <alignment horizontal="center" vertical="center" wrapText="1"/>
    </xf>
    <xf numFmtId="0" fontId="27" fillId="6" borderId="9" xfId="0" applyFont="1" applyFill="1" applyBorder="1" applyAlignment="1">
      <alignment horizontal="center" vertical="center" wrapText="1"/>
    </xf>
    <xf numFmtId="0" fontId="1" fillId="2" borderId="48" xfId="0" applyFont="1" applyFill="1" applyBorder="1" applyAlignment="1">
      <alignment horizontal="center" vertical="center" wrapText="1"/>
    </xf>
    <xf numFmtId="0" fontId="0" fillId="3" borderId="9" xfId="0" applyFill="1" applyBorder="1" applyAlignment="1">
      <alignment horizontal="center" vertical="center"/>
    </xf>
    <xf numFmtId="0" fontId="19" fillId="10" borderId="9" xfId="0" applyFont="1" applyFill="1" applyBorder="1" applyAlignment="1">
      <alignment horizontal="center" vertical="center"/>
    </xf>
    <xf numFmtId="0" fontId="19" fillId="6" borderId="9" xfId="0" applyFont="1" applyFill="1" applyBorder="1" applyAlignment="1">
      <alignment horizontal="center" vertical="center"/>
    </xf>
    <xf numFmtId="0" fontId="27" fillId="10" borderId="39" xfId="0" applyFont="1" applyFill="1" applyBorder="1" applyAlignment="1">
      <alignment vertical="center" wrapText="1"/>
    </xf>
    <xf numFmtId="0" fontId="27" fillId="6" borderId="39" xfId="0" applyFont="1" applyFill="1" applyBorder="1" applyAlignment="1">
      <alignment vertical="center" wrapText="1"/>
    </xf>
    <xf numFmtId="0" fontId="30" fillId="2" borderId="9" xfId="0" applyFont="1" applyFill="1" applyBorder="1" applyAlignment="1">
      <alignment horizontal="center" vertical="center" wrapText="1"/>
    </xf>
    <xf numFmtId="0" fontId="8" fillId="0" borderId="36" xfId="0" applyFont="1" applyBorder="1" applyAlignment="1">
      <alignment horizontal="center" vertical="center" wrapText="1"/>
    </xf>
    <xf numFmtId="0" fontId="8" fillId="0" borderId="0" xfId="0" applyFont="1" applyAlignment="1">
      <alignment vertical="center" wrapText="1"/>
    </xf>
    <xf numFmtId="0" fontId="10" fillId="29" borderId="52" xfId="0" applyFont="1" applyFill="1" applyBorder="1" applyAlignment="1">
      <alignment vertical="center" wrapText="1"/>
    </xf>
    <xf numFmtId="0" fontId="7" fillId="0" borderId="0" xfId="0" applyFont="1" applyAlignment="1">
      <alignment vertical="center"/>
    </xf>
    <xf numFmtId="0" fontId="38" fillId="0" borderId="0" xfId="0" applyFont="1" applyAlignment="1">
      <alignment horizontal="center" vertical="center"/>
    </xf>
    <xf numFmtId="0" fontId="26" fillId="0" borderId="0" xfId="2" applyFill="1" applyBorder="1" applyAlignment="1">
      <alignment horizontal="left" vertical="center"/>
    </xf>
    <xf numFmtId="0" fontId="40" fillId="0" borderId="0" xfId="0" applyFont="1"/>
    <xf numFmtId="0" fontId="40" fillId="0" borderId="9" xfId="0" applyFont="1" applyBorder="1" applyAlignment="1">
      <alignment horizontal="center" vertical="center" wrapText="1"/>
    </xf>
    <xf numFmtId="166" fontId="0" fillId="0" borderId="9" xfId="1" quotePrefix="1" applyNumberFormat="1" applyFont="1" applyFill="1" applyBorder="1" applyAlignment="1" applyProtection="1">
      <alignment horizontal="center" vertical="center" wrapText="1"/>
    </xf>
    <xf numFmtId="0" fontId="31" fillId="14" borderId="9" xfId="0" applyFont="1" applyFill="1" applyBorder="1" applyAlignment="1">
      <alignment vertical="center"/>
    </xf>
    <xf numFmtId="0" fontId="32" fillId="14" borderId="9" xfId="0" applyFont="1" applyFill="1" applyBorder="1" applyAlignment="1">
      <alignment horizontal="left" vertical="center"/>
    </xf>
    <xf numFmtId="0" fontId="31" fillId="14" borderId="9" xfId="0" applyFont="1" applyFill="1" applyBorder="1" applyAlignment="1">
      <alignment horizontal="left" vertical="center"/>
    </xf>
    <xf numFmtId="0" fontId="31" fillId="14" borderId="9" xfId="0" applyFont="1" applyFill="1" applyBorder="1" applyAlignment="1">
      <alignment horizontal="left" vertical="center" wrapText="1"/>
    </xf>
    <xf numFmtId="0" fontId="31" fillId="14" borderId="9" xfId="0" applyFont="1" applyFill="1" applyBorder="1" applyAlignment="1">
      <alignment vertical="center" wrapText="1"/>
    </xf>
    <xf numFmtId="0" fontId="31" fillId="14" borderId="35" xfId="0" applyFont="1" applyFill="1" applyBorder="1" applyAlignment="1">
      <alignment horizontal="center" vertical="center" wrapText="1"/>
    </xf>
    <xf numFmtId="0" fontId="31" fillId="14" borderId="4" xfId="0" applyFont="1" applyFill="1" applyBorder="1" applyAlignment="1">
      <alignment horizontal="center" vertical="center" wrapText="1"/>
    </xf>
    <xf numFmtId="0" fontId="32" fillId="14" borderId="9" xfId="0" applyFont="1" applyFill="1" applyBorder="1" applyAlignment="1">
      <alignment horizontal="center" vertical="center" wrapText="1"/>
    </xf>
    <xf numFmtId="0" fontId="31" fillId="2" borderId="52" xfId="0" applyFont="1" applyFill="1" applyBorder="1" applyAlignment="1">
      <alignment horizontal="center" vertical="center"/>
    </xf>
    <xf numFmtId="0" fontId="31" fillId="2" borderId="13" xfId="0" applyFont="1" applyFill="1" applyBorder="1" applyAlignment="1">
      <alignment horizontal="center" vertical="center"/>
    </xf>
    <xf numFmtId="0" fontId="31" fillId="2" borderId="30" xfId="0" applyFont="1" applyFill="1" applyBorder="1" applyAlignment="1">
      <alignment horizontal="center" vertical="center" wrapText="1"/>
    </xf>
    <xf numFmtId="0" fontId="31" fillId="2" borderId="31" xfId="0" applyFont="1" applyFill="1" applyBorder="1" applyAlignment="1">
      <alignment horizontal="center" vertical="center" wrapText="1"/>
    </xf>
    <xf numFmtId="0" fontId="31" fillId="14" borderId="9" xfId="0" applyFont="1" applyFill="1" applyBorder="1" applyAlignment="1">
      <alignment horizontal="center" vertical="center" wrapText="1"/>
    </xf>
    <xf numFmtId="0" fontId="31" fillId="14" borderId="48" xfId="0" applyFont="1" applyFill="1" applyBorder="1" applyAlignment="1">
      <alignment horizontal="center" vertical="center" wrapText="1"/>
    </xf>
    <xf numFmtId="0" fontId="31" fillId="14" borderId="64" xfId="0" applyFont="1" applyFill="1" applyBorder="1" applyAlignment="1">
      <alignment horizontal="center" vertical="center" wrapText="1"/>
    </xf>
    <xf numFmtId="0" fontId="31" fillId="2" borderId="25" xfId="0" applyFont="1" applyFill="1" applyBorder="1" applyAlignment="1">
      <alignment horizontal="center" vertical="center" wrapText="1"/>
    </xf>
    <xf numFmtId="0" fontId="31" fillId="2" borderId="24" xfId="0" applyFont="1" applyFill="1" applyBorder="1" applyAlignment="1">
      <alignment horizontal="center" vertical="center" wrapText="1"/>
    </xf>
    <xf numFmtId="0" fontId="31" fillId="2" borderId="26" xfId="0" applyFont="1" applyFill="1" applyBorder="1" applyAlignment="1">
      <alignment horizontal="center" vertical="center" wrapText="1"/>
    </xf>
    <xf numFmtId="0" fontId="31" fillId="2" borderId="16" xfId="0" applyFont="1" applyFill="1" applyBorder="1" applyAlignment="1">
      <alignment horizontal="center" vertical="center" wrapText="1"/>
    </xf>
    <xf numFmtId="0" fontId="31" fillId="2" borderId="27" xfId="0" applyFont="1" applyFill="1" applyBorder="1" applyAlignment="1">
      <alignment horizontal="center" vertical="center" wrapText="1"/>
    </xf>
    <xf numFmtId="0" fontId="31" fillId="2" borderId="17" xfId="0" applyFont="1" applyFill="1" applyBorder="1" applyAlignment="1">
      <alignment horizontal="center" vertical="center" wrapText="1"/>
    </xf>
    <xf numFmtId="0" fontId="35" fillId="9" borderId="41" xfId="0" applyFont="1" applyFill="1" applyBorder="1" applyAlignment="1">
      <alignment horizontal="left" vertical="center"/>
    </xf>
    <xf numFmtId="0" fontId="35" fillId="9" borderId="10" xfId="0" applyFont="1" applyFill="1" applyBorder="1" applyAlignment="1">
      <alignment horizontal="left" vertical="center"/>
    </xf>
    <xf numFmtId="0" fontId="35" fillId="9" borderId="22" xfId="0" applyFont="1" applyFill="1" applyBorder="1" applyAlignment="1">
      <alignment horizontal="left" vertical="center"/>
    </xf>
    <xf numFmtId="0" fontId="36" fillId="9" borderId="22" xfId="0" applyFont="1" applyFill="1" applyBorder="1" applyAlignment="1">
      <alignment horizontal="left" vertical="top" wrapText="1"/>
    </xf>
    <xf numFmtId="0" fontId="36" fillId="9" borderId="41" xfId="0" applyFont="1" applyFill="1" applyBorder="1" applyAlignment="1">
      <alignment horizontal="left" vertical="top" wrapText="1"/>
    </xf>
    <xf numFmtId="0" fontId="36" fillId="9" borderId="10" xfId="0" applyFont="1" applyFill="1" applyBorder="1" applyAlignment="1">
      <alignment horizontal="left" vertical="top" wrapText="1"/>
    </xf>
    <xf numFmtId="0" fontId="35" fillId="19" borderId="22" xfId="0" applyFont="1" applyFill="1" applyBorder="1" applyAlignment="1">
      <alignment horizontal="justify" vertical="center" wrapText="1"/>
    </xf>
    <xf numFmtId="0" fontId="35" fillId="19" borderId="41" xfId="0" applyFont="1" applyFill="1" applyBorder="1" applyAlignment="1">
      <alignment horizontal="justify" vertical="center" wrapText="1"/>
    </xf>
    <xf numFmtId="0" fontId="35" fillId="19" borderId="10" xfId="0" applyFont="1" applyFill="1" applyBorder="1" applyAlignment="1">
      <alignment horizontal="justify" vertical="center" wrapText="1"/>
    </xf>
    <xf numFmtId="0" fontId="35" fillId="4" borderId="22" xfId="0" applyFont="1" applyFill="1" applyBorder="1" applyAlignment="1">
      <alignment horizontal="left" vertical="center" wrapText="1"/>
    </xf>
    <xf numFmtId="0" fontId="35" fillId="4" borderId="41" xfId="0" applyFont="1" applyFill="1" applyBorder="1" applyAlignment="1">
      <alignment horizontal="left" vertical="center" wrapText="1"/>
    </xf>
    <xf numFmtId="0" fontId="35" fillId="4" borderId="10" xfId="0" applyFont="1" applyFill="1" applyBorder="1" applyAlignment="1">
      <alignment horizontal="left" vertical="center" wrapText="1"/>
    </xf>
    <xf numFmtId="0" fontId="36" fillId="9" borderId="22" xfId="0" applyFont="1" applyFill="1" applyBorder="1" applyAlignment="1">
      <alignment horizontal="left" vertical="center" wrapText="1"/>
    </xf>
    <xf numFmtId="0" fontId="36" fillId="9" borderId="10" xfId="0" applyFont="1" applyFill="1" applyBorder="1" applyAlignment="1">
      <alignment horizontal="left" vertical="center" wrapText="1"/>
    </xf>
    <xf numFmtId="0" fontId="36" fillId="20" borderId="41" xfId="0" applyFont="1" applyFill="1" applyBorder="1" applyAlignment="1">
      <alignment horizontal="center" vertical="center" wrapText="1"/>
    </xf>
    <xf numFmtId="0" fontId="36" fillId="20" borderId="74" xfId="0" applyFont="1" applyFill="1" applyBorder="1" applyAlignment="1">
      <alignment horizontal="center" vertical="center" wrapText="1"/>
    </xf>
    <xf numFmtId="0" fontId="35" fillId="19" borderId="74" xfId="0" applyFont="1" applyFill="1" applyBorder="1" applyAlignment="1">
      <alignment horizontal="justify" vertical="center" wrapText="1"/>
    </xf>
    <xf numFmtId="0" fontId="35" fillId="4" borderId="74" xfId="0" applyFont="1" applyFill="1" applyBorder="1" applyAlignment="1">
      <alignment horizontal="left" vertical="center" wrapText="1"/>
    </xf>
    <xf numFmtId="0" fontId="35" fillId="19" borderId="75" xfId="0" applyFont="1" applyFill="1" applyBorder="1" applyAlignment="1">
      <alignment horizontal="justify" vertical="center" wrapText="1"/>
    </xf>
    <xf numFmtId="0" fontId="35" fillId="4" borderId="75" xfId="0" applyFont="1" applyFill="1" applyBorder="1" applyAlignment="1">
      <alignment horizontal="left" vertical="center" wrapText="1"/>
    </xf>
    <xf numFmtId="0" fontId="37" fillId="4" borderId="22" xfId="0" applyFont="1" applyFill="1" applyBorder="1" applyAlignment="1">
      <alignment vertical="center" wrapText="1"/>
    </xf>
    <xf numFmtId="0" fontId="37" fillId="4" borderId="10" xfId="0" applyFont="1" applyFill="1" applyBorder="1" applyAlignment="1">
      <alignment vertical="center" wrapText="1"/>
    </xf>
    <xf numFmtId="0" fontId="35" fillId="19" borderId="22" xfId="0" applyFont="1" applyFill="1" applyBorder="1" applyAlignment="1">
      <alignment horizontal="justify" vertical="top" wrapText="1"/>
    </xf>
    <xf numFmtId="0" fontId="35" fillId="19" borderId="10" xfId="0" applyFont="1" applyFill="1" applyBorder="1" applyAlignment="1">
      <alignment horizontal="justify" vertical="top" wrapText="1"/>
    </xf>
    <xf numFmtId="0" fontId="36" fillId="9" borderId="22" xfId="0" applyFont="1" applyFill="1" applyBorder="1" applyAlignment="1">
      <alignment horizontal="center" vertical="center" wrapText="1"/>
    </xf>
    <xf numFmtId="0" fontId="36" fillId="9" borderId="41" xfId="0" applyFont="1" applyFill="1" applyBorder="1" applyAlignment="1">
      <alignment horizontal="center" vertical="center" wrapText="1"/>
    </xf>
    <xf numFmtId="0" fontId="36" fillId="9" borderId="10" xfId="0" applyFont="1" applyFill="1" applyBorder="1" applyAlignment="1">
      <alignment horizontal="center" vertical="center" wrapText="1"/>
    </xf>
    <xf numFmtId="0" fontId="34" fillId="20" borderId="75" xfId="0" applyFont="1" applyFill="1" applyBorder="1" applyAlignment="1">
      <alignment horizontal="center" vertical="center" wrapText="1"/>
    </xf>
    <xf numFmtId="0" fontId="34" fillId="20" borderId="41" xfId="0" applyFont="1" applyFill="1" applyBorder="1" applyAlignment="1">
      <alignment horizontal="center" vertical="center" wrapText="1"/>
    </xf>
    <xf numFmtId="0" fontId="34" fillId="20" borderId="22" xfId="0" applyFont="1" applyFill="1" applyBorder="1" applyAlignment="1">
      <alignment horizontal="center" vertical="center" wrapText="1"/>
    </xf>
    <xf numFmtId="0" fontId="36" fillId="4" borderId="22" xfId="0" applyFont="1" applyFill="1" applyBorder="1" applyAlignment="1">
      <alignment horizontal="left" vertical="center"/>
    </xf>
    <xf numFmtId="0" fontId="36" fillId="4" borderId="10" xfId="0" applyFont="1" applyFill="1" applyBorder="1" applyAlignment="1">
      <alignment horizontal="left" vertical="center"/>
    </xf>
    <xf numFmtId="0" fontId="1" fillId="25" borderId="1" xfId="0" applyFont="1" applyFill="1" applyBorder="1" applyAlignment="1">
      <alignment horizontal="left" vertical="center"/>
    </xf>
    <xf numFmtId="0" fontId="1" fillId="25" borderId="0" xfId="0" applyFont="1" applyFill="1" applyAlignment="1">
      <alignment horizontal="left" vertical="center"/>
    </xf>
    <xf numFmtId="0" fontId="1" fillId="25" borderId="36" xfId="0" applyFont="1" applyFill="1" applyBorder="1" applyAlignment="1">
      <alignment horizontal="left" vertical="center"/>
    </xf>
    <xf numFmtId="0" fontId="26" fillId="26" borderId="62" xfId="2" applyFill="1" applyBorder="1" applyAlignment="1">
      <alignment horizontal="left" vertical="center"/>
    </xf>
    <xf numFmtId="0" fontId="26" fillId="26" borderId="70" xfId="2" applyFill="1" applyBorder="1" applyAlignment="1">
      <alignment horizontal="left" vertical="center"/>
    </xf>
    <xf numFmtId="0" fontId="26" fillId="26" borderId="64" xfId="2" applyFill="1" applyBorder="1" applyAlignment="1">
      <alignment horizontal="left" vertical="center"/>
    </xf>
    <xf numFmtId="0" fontId="26" fillId="26" borderId="63" xfId="2" applyFill="1" applyBorder="1" applyAlignment="1">
      <alignment horizontal="left" vertical="center"/>
    </xf>
    <xf numFmtId="0" fontId="26" fillId="26" borderId="71" xfId="2" applyFill="1" applyBorder="1" applyAlignment="1">
      <alignment horizontal="left" vertical="center"/>
    </xf>
    <xf numFmtId="0" fontId="26" fillId="26" borderId="67" xfId="2" applyFill="1" applyBorder="1" applyAlignment="1">
      <alignment horizontal="left" vertical="center"/>
    </xf>
    <xf numFmtId="0" fontId="38" fillId="7" borderId="22" xfId="0" applyFont="1" applyFill="1" applyBorder="1" applyAlignment="1">
      <alignment horizontal="center" vertical="center"/>
    </xf>
    <xf numFmtId="0" fontId="38" fillId="7" borderId="41" xfId="0" applyFont="1" applyFill="1" applyBorder="1" applyAlignment="1">
      <alignment horizontal="center" vertical="center"/>
    </xf>
    <xf numFmtId="0" fontId="38" fillId="7" borderId="10" xfId="0" applyFont="1" applyFill="1" applyBorder="1" applyAlignment="1">
      <alignment horizontal="center" vertical="center"/>
    </xf>
    <xf numFmtId="0" fontId="26" fillId="26" borderId="68" xfId="2" applyFill="1" applyBorder="1" applyAlignment="1">
      <alignment horizontal="left" vertical="center"/>
    </xf>
    <xf numFmtId="0" fontId="26" fillId="26" borderId="69" xfId="2" applyFill="1" applyBorder="1" applyAlignment="1">
      <alignment horizontal="left" vertical="center"/>
    </xf>
    <xf numFmtId="0" fontId="26" fillId="26" borderId="65" xfId="2" applyFill="1" applyBorder="1" applyAlignment="1">
      <alignment horizontal="left" vertical="center"/>
    </xf>
    <xf numFmtId="0" fontId="8" fillId="3" borderId="22" xfId="0" applyFont="1" applyFill="1" applyBorder="1" applyAlignment="1">
      <alignment horizontal="center" vertical="center"/>
    </xf>
    <xf numFmtId="0" fontId="8" fillId="3" borderId="10" xfId="0" applyFont="1" applyFill="1" applyBorder="1" applyAlignment="1">
      <alignment horizontal="center" vertical="center"/>
    </xf>
    <xf numFmtId="0" fontId="8" fillId="2" borderId="33" xfId="0" applyFont="1" applyFill="1" applyBorder="1" applyAlignment="1">
      <alignment horizontal="center" vertical="center"/>
    </xf>
    <xf numFmtId="0" fontId="8" fillId="2" borderId="45" xfId="0" applyFont="1" applyFill="1" applyBorder="1" applyAlignment="1">
      <alignment horizontal="center" vertical="center"/>
    </xf>
    <xf numFmtId="0" fontId="8" fillId="2" borderId="34" xfId="0" applyFont="1" applyFill="1" applyBorder="1" applyAlignment="1">
      <alignment horizontal="center" vertical="center"/>
    </xf>
    <xf numFmtId="0" fontId="26" fillId="26" borderId="33" xfId="2" applyFill="1" applyBorder="1" applyAlignment="1">
      <alignment horizontal="left" vertical="center"/>
    </xf>
    <xf numFmtId="0" fontId="26" fillId="26" borderId="45" xfId="2" applyFill="1" applyBorder="1" applyAlignment="1">
      <alignment horizontal="left" vertical="center"/>
    </xf>
    <xf numFmtId="0" fontId="26" fillId="26" borderId="34" xfId="2" applyFill="1" applyBorder="1" applyAlignment="1">
      <alignment horizontal="left" vertical="center"/>
    </xf>
    <xf numFmtId="0" fontId="17" fillId="11" borderId="33" xfId="0" applyFont="1" applyFill="1" applyBorder="1" applyAlignment="1" applyProtection="1">
      <alignment horizontal="center" vertical="center" wrapText="1"/>
      <protection locked="0"/>
    </xf>
    <xf numFmtId="0" fontId="17" fillId="11" borderId="34" xfId="0" applyFont="1" applyFill="1" applyBorder="1" applyAlignment="1" applyProtection="1">
      <alignment horizontal="center" vertical="center" wrapText="1"/>
      <protection locked="0"/>
    </xf>
    <xf numFmtId="0" fontId="8" fillId="2" borderId="33" xfId="0" applyFont="1" applyFill="1" applyBorder="1" applyAlignment="1">
      <alignment vertical="center" wrapText="1"/>
    </xf>
    <xf numFmtId="0" fontId="8" fillId="2" borderId="45" xfId="0" applyFont="1" applyFill="1" applyBorder="1" applyAlignment="1">
      <alignment vertical="center" wrapText="1"/>
    </xf>
    <xf numFmtId="0" fontId="8" fillId="2" borderId="34" xfId="0" applyFont="1" applyFill="1" applyBorder="1" applyAlignment="1">
      <alignment vertical="center" wrapText="1"/>
    </xf>
    <xf numFmtId="0" fontId="17" fillId="11" borderId="33" xfId="0" applyFont="1" applyFill="1" applyBorder="1" applyAlignment="1" applyProtection="1">
      <alignment horizontal="left" vertical="center" wrapText="1"/>
      <protection locked="0"/>
    </xf>
    <xf numFmtId="0" fontId="17" fillId="11" borderId="34" xfId="0" applyFont="1" applyFill="1" applyBorder="1" applyAlignment="1" applyProtection="1">
      <alignment horizontal="left" vertical="center" wrapText="1"/>
      <protection locked="0"/>
    </xf>
    <xf numFmtId="0" fontId="8" fillId="2" borderId="1" xfId="0" applyFont="1" applyFill="1" applyBorder="1" applyAlignment="1">
      <alignment vertical="center" wrapText="1"/>
    </xf>
    <xf numFmtId="0" fontId="8" fillId="2" borderId="0" xfId="0" applyFont="1" applyFill="1" applyAlignment="1">
      <alignment vertical="center" wrapText="1"/>
    </xf>
    <xf numFmtId="0" fontId="8" fillId="2" borderId="36" xfId="0" applyFont="1" applyFill="1" applyBorder="1" applyAlignment="1">
      <alignment vertical="center" wrapText="1"/>
    </xf>
    <xf numFmtId="0" fontId="20" fillId="11" borderId="33" xfId="0" applyFont="1" applyFill="1" applyBorder="1" applyAlignment="1" applyProtection="1">
      <alignment horizontal="center" vertical="center" wrapText="1"/>
      <protection locked="0"/>
    </xf>
    <xf numFmtId="0" fontId="20" fillId="11" borderId="34" xfId="0" applyFont="1" applyFill="1" applyBorder="1" applyAlignment="1" applyProtection="1">
      <alignment horizontal="center" vertical="center" wrapText="1"/>
      <protection locked="0"/>
    </xf>
    <xf numFmtId="0" fontId="8" fillId="2" borderId="55" xfId="0" applyFont="1" applyFill="1" applyBorder="1" applyAlignment="1">
      <alignment vertical="center" wrapText="1"/>
    </xf>
    <xf numFmtId="0" fontId="8" fillId="2" borderId="54" xfId="0" applyFont="1" applyFill="1" applyBorder="1" applyAlignment="1">
      <alignment vertical="center" wrapText="1"/>
    </xf>
    <xf numFmtId="0" fontId="8" fillId="2" borderId="53" xfId="0" applyFont="1" applyFill="1" applyBorder="1" applyAlignment="1">
      <alignment vertical="center" wrapText="1"/>
    </xf>
    <xf numFmtId="0" fontId="8" fillId="2" borderId="55" xfId="0" applyFont="1" applyFill="1" applyBorder="1" applyAlignment="1">
      <alignment horizontal="left" vertical="center" wrapText="1"/>
    </xf>
    <xf numFmtId="0" fontId="8" fillId="2" borderId="54" xfId="0" applyFont="1" applyFill="1" applyBorder="1" applyAlignment="1">
      <alignment horizontal="left" vertical="center" wrapText="1"/>
    </xf>
    <xf numFmtId="0" fontId="8" fillId="2" borderId="53" xfId="0" applyFont="1" applyFill="1" applyBorder="1" applyAlignment="1">
      <alignment horizontal="left" vertical="center" wrapText="1"/>
    </xf>
    <xf numFmtId="0" fontId="8" fillId="2" borderId="33" xfId="0" applyFont="1" applyFill="1" applyBorder="1" applyAlignment="1">
      <alignment horizontal="center" vertical="center" wrapText="1"/>
    </xf>
    <xf numFmtId="0" fontId="8" fillId="2" borderId="45" xfId="0" applyFont="1" applyFill="1" applyBorder="1" applyAlignment="1">
      <alignment horizontal="center" vertical="center" wrapText="1"/>
    </xf>
    <xf numFmtId="0" fontId="8" fillId="2" borderId="34"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0" xfId="0" applyFont="1" applyFill="1" applyAlignment="1">
      <alignment horizontal="center" vertical="center" wrapText="1"/>
    </xf>
    <xf numFmtId="0" fontId="8" fillId="2" borderId="0" xfId="0" applyFont="1" applyFill="1" applyAlignment="1">
      <alignment horizontal="left" vertical="center" wrapText="1"/>
    </xf>
    <xf numFmtId="0" fontId="8" fillId="2" borderId="0" xfId="0" applyFont="1" applyFill="1" applyAlignment="1">
      <alignment horizontal="left" vertical="center"/>
    </xf>
    <xf numFmtId="0" fontId="1" fillId="8" borderId="33" xfId="0" applyFont="1" applyFill="1" applyBorder="1" applyAlignment="1">
      <alignment horizontal="left"/>
    </xf>
    <xf numFmtId="0" fontId="1" fillId="8" borderId="34" xfId="0" applyFont="1" applyFill="1" applyBorder="1" applyAlignment="1">
      <alignment horizontal="left"/>
    </xf>
    <xf numFmtId="0" fontId="0" fillId="0" borderId="22" xfId="0" applyBorder="1" applyAlignment="1">
      <alignment horizontal="center" vertical="center" wrapText="1"/>
    </xf>
    <xf numFmtId="0" fontId="0" fillId="0" borderId="41" xfId="0" applyBorder="1" applyAlignment="1">
      <alignment horizontal="center" vertical="center" wrapText="1"/>
    </xf>
    <xf numFmtId="0" fontId="0" fillId="0" borderId="10" xfId="0" applyBorder="1" applyAlignment="1">
      <alignment horizontal="center" vertical="center" wrapText="1"/>
    </xf>
    <xf numFmtId="0" fontId="0" fillId="0" borderId="22" xfId="0" applyBorder="1" applyAlignment="1">
      <alignment horizontal="center" vertical="center"/>
    </xf>
    <xf numFmtId="0" fontId="0" fillId="0" borderId="41" xfId="0" applyBorder="1" applyAlignment="1">
      <alignment horizontal="center" vertical="center"/>
    </xf>
    <xf numFmtId="0" fontId="0" fillId="0" borderId="10" xfId="0" applyBorder="1" applyAlignment="1">
      <alignment horizontal="center" vertical="center"/>
    </xf>
    <xf numFmtId="0" fontId="0" fillId="0" borderId="26" xfId="0" applyBorder="1" applyAlignment="1">
      <alignment horizontal="left" vertical="center"/>
    </xf>
    <xf numFmtId="0" fontId="0" fillId="0" borderId="36" xfId="0" applyBorder="1" applyAlignment="1">
      <alignment horizontal="left" vertical="center"/>
    </xf>
    <xf numFmtId="0" fontId="0" fillId="0" borderId="13" xfId="0" applyBorder="1" applyAlignment="1">
      <alignment horizontal="left" vertical="center"/>
    </xf>
    <xf numFmtId="0" fontId="0" fillId="0" borderId="26" xfId="0" applyBorder="1" applyAlignment="1">
      <alignment vertical="center"/>
    </xf>
    <xf numFmtId="0" fontId="0" fillId="0" borderId="13" xfId="0" applyBorder="1" applyAlignment="1">
      <alignment vertical="center"/>
    </xf>
    <xf numFmtId="0" fontId="0" fillId="0" borderId="26" xfId="0" applyBorder="1" applyAlignment="1">
      <alignment horizontal="left"/>
    </xf>
    <xf numFmtId="0" fontId="0" fillId="0" borderId="36" xfId="0" applyBorder="1" applyAlignment="1">
      <alignment horizontal="left"/>
    </xf>
    <xf numFmtId="0" fontId="1" fillId="2" borderId="22" xfId="0" applyFont="1" applyFill="1" applyBorder="1" applyAlignment="1">
      <alignment horizontal="center" vertical="center" wrapText="1"/>
    </xf>
    <xf numFmtId="0" fontId="1" fillId="2" borderId="41" xfId="0" applyFont="1" applyFill="1" applyBorder="1" applyAlignment="1">
      <alignment horizontal="center" vertical="center" wrapText="1"/>
    </xf>
    <xf numFmtId="0" fontId="1" fillId="2" borderId="50"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8" fillId="2" borderId="33" xfId="0" applyFont="1" applyFill="1" applyBorder="1" applyAlignment="1">
      <alignment horizontal="left" vertical="center" wrapText="1"/>
    </xf>
    <xf numFmtId="0" fontId="8" fillId="2" borderId="45" xfId="0" applyFont="1" applyFill="1" applyBorder="1" applyAlignment="1">
      <alignment horizontal="left" vertical="center" wrapText="1"/>
    </xf>
    <xf numFmtId="0" fontId="1" fillId="2" borderId="16"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48" xfId="0" applyFont="1" applyFill="1" applyBorder="1" applyAlignment="1">
      <alignment horizontal="center" vertical="center" wrapText="1"/>
    </xf>
    <xf numFmtId="0" fontId="1" fillId="2" borderId="28" xfId="0" applyFont="1" applyFill="1" applyBorder="1" applyAlignment="1">
      <alignment horizontal="center" vertical="center" wrapText="1"/>
    </xf>
    <xf numFmtId="0" fontId="27" fillId="6" borderId="39" xfId="0" applyFont="1" applyFill="1" applyBorder="1" applyAlignment="1">
      <alignment horizontal="center" vertical="center" wrapText="1"/>
    </xf>
    <xf numFmtId="0" fontId="27" fillId="6" borderId="37" xfId="0" applyFont="1" applyFill="1" applyBorder="1" applyAlignment="1">
      <alignment horizontal="center" vertical="center" wrapText="1"/>
    </xf>
    <xf numFmtId="0" fontId="27" fillId="6" borderId="4" xfId="0" applyFont="1" applyFill="1" applyBorder="1" applyAlignment="1">
      <alignment horizontal="center" vertical="center" wrapText="1"/>
    </xf>
    <xf numFmtId="0" fontId="27" fillId="10" borderId="39" xfId="0" applyFont="1" applyFill="1" applyBorder="1" applyAlignment="1">
      <alignment horizontal="center" vertical="center" wrapText="1"/>
    </xf>
    <xf numFmtId="0" fontId="27" fillId="10" borderId="37" xfId="0" applyFont="1" applyFill="1" applyBorder="1" applyAlignment="1">
      <alignment horizontal="center" vertical="center" wrapText="1"/>
    </xf>
    <xf numFmtId="0" fontId="27" fillId="10" borderId="4" xfId="0" applyFont="1" applyFill="1" applyBorder="1" applyAlignment="1">
      <alignment horizontal="center" vertical="center" wrapText="1"/>
    </xf>
    <xf numFmtId="0" fontId="0" fillId="13" borderId="59" xfId="0" applyFill="1" applyBorder="1" applyAlignment="1">
      <alignment horizontal="center" vertical="center" wrapText="1"/>
    </xf>
    <xf numFmtId="0" fontId="0" fillId="13" borderId="0" xfId="0" applyFill="1" applyAlignment="1">
      <alignment horizontal="center" vertical="center" wrapText="1"/>
    </xf>
    <xf numFmtId="0" fontId="0" fillId="13" borderId="52" xfId="0" applyFill="1" applyBorder="1" applyAlignment="1">
      <alignment horizontal="center" vertical="center" wrapText="1"/>
    </xf>
    <xf numFmtId="0" fontId="0" fillId="13" borderId="22" xfId="0" applyFill="1" applyBorder="1" applyAlignment="1">
      <alignment horizontal="center" vertical="center" wrapText="1"/>
    </xf>
    <xf numFmtId="0" fontId="0" fillId="13" borderId="41" xfId="0" applyFill="1" applyBorder="1" applyAlignment="1">
      <alignment horizontal="center" vertical="center" wrapText="1"/>
    </xf>
    <xf numFmtId="0" fontId="0" fillId="13" borderId="10" xfId="0" applyFill="1" applyBorder="1" applyAlignment="1">
      <alignment horizontal="center" vertical="center" wrapText="1"/>
    </xf>
    <xf numFmtId="0" fontId="0" fillId="6" borderId="22" xfId="0" applyFill="1" applyBorder="1" applyAlignment="1">
      <alignment horizontal="center" vertical="center" wrapText="1"/>
    </xf>
    <xf numFmtId="0" fontId="0" fillId="6" borderId="10" xfId="0" applyFill="1" applyBorder="1" applyAlignment="1">
      <alignment horizontal="center" vertical="center" wrapText="1"/>
    </xf>
    <xf numFmtId="0" fontId="0" fillId="13" borderId="23" xfId="0" applyFill="1" applyBorder="1" applyAlignment="1">
      <alignment horizontal="center" vertical="center" wrapText="1"/>
    </xf>
    <xf numFmtId="0" fontId="0" fillId="13" borderId="2" xfId="0" applyFill="1" applyBorder="1" applyAlignment="1">
      <alignment horizontal="center" vertical="center" wrapText="1"/>
    </xf>
    <xf numFmtId="0" fontId="0" fillId="3" borderId="23" xfId="0" applyFill="1" applyBorder="1" applyAlignment="1">
      <alignment horizontal="center" vertical="center" wrapText="1"/>
    </xf>
    <xf numFmtId="0" fontId="0" fillId="3" borderId="41" xfId="0" applyFill="1" applyBorder="1" applyAlignment="1">
      <alignment horizontal="center" vertical="center" wrapText="1"/>
    </xf>
    <xf numFmtId="0" fontId="0" fillId="3" borderId="10" xfId="0" applyFill="1" applyBorder="1" applyAlignment="1">
      <alignment horizontal="center" vertical="center" wrapText="1"/>
    </xf>
    <xf numFmtId="0" fontId="0" fillId="13" borderId="25" xfId="0" applyFill="1" applyBorder="1" applyAlignment="1">
      <alignment horizontal="center" vertical="center" wrapText="1"/>
    </xf>
    <xf numFmtId="0" fontId="0" fillId="13" borderId="1" xfId="0" applyFill="1" applyBorder="1" applyAlignment="1">
      <alignment horizontal="center" vertical="center" wrapText="1"/>
    </xf>
    <xf numFmtId="0" fontId="0" fillId="13" borderId="61" xfId="0" applyFill="1" applyBorder="1" applyAlignment="1">
      <alignment horizontal="center" vertical="center" wrapText="1"/>
    </xf>
    <xf numFmtId="0" fontId="0" fillId="3" borderId="7" xfId="0" applyFill="1" applyBorder="1" applyAlignment="1">
      <alignment horizontal="center" vertical="center" wrapText="1"/>
    </xf>
    <xf numFmtId="0" fontId="10" fillId="30" borderId="45" xfId="0" applyFont="1" applyFill="1" applyBorder="1" applyAlignment="1">
      <alignment horizontal="center" vertical="center" wrapText="1"/>
    </xf>
    <xf numFmtId="0" fontId="10" fillId="30" borderId="34" xfId="0" applyFont="1" applyFill="1" applyBorder="1" applyAlignment="1">
      <alignment horizontal="center" vertical="center" wrapText="1"/>
    </xf>
    <xf numFmtId="0" fontId="8" fillId="2" borderId="36" xfId="0" applyFont="1" applyFill="1" applyBorder="1" applyAlignment="1">
      <alignment horizontal="center" vertical="center" wrapText="1"/>
    </xf>
    <xf numFmtId="0" fontId="10" fillId="27" borderId="52" xfId="0" applyFont="1" applyFill="1" applyBorder="1" applyAlignment="1">
      <alignment horizontal="center" vertical="center" wrapText="1"/>
    </xf>
    <xf numFmtId="0" fontId="10" fillId="28" borderId="52" xfId="0" applyFont="1" applyFill="1" applyBorder="1" applyAlignment="1">
      <alignment horizontal="center" vertical="center" wrapText="1"/>
    </xf>
    <xf numFmtId="0" fontId="10" fillId="26" borderId="52" xfId="0" applyFont="1" applyFill="1" applyBorder="1" applyAlignment="1">
      <alignment horizontal="center" vertical="center" wrapText="1"/>
    </xf>
    <xf numFmtId="0" fontId="10" fillId="29" borderId="52" xfId="0" applyFont="1" applyFill="1" applyBorder="1" applyAlignment="1">
      <alignment horizontal="center" vertical="center" wrapText="1"/>
    </xf>
    <xf numFmtId="0" fontId="10" fillId="17" borderId="52" xfId="0" applyFont="1" applyFill="1" applyBorder="1" applyAlignment="1">
      <alignment horizontal="center" vertical="center" wrapText="1"/>
    </xf>
    <xf numFmtId="0" fontId="10" fillId="17" borderId="13" xfId="0" applyFont="1" applyFill="1" applyBorder="1" applyAlignment="1">
      <alignment horizontal="center" vertical="center" wrapText="1"/>
    </xf>
    <xf numFmtId="0" fontId="0" fillId="0" borderId="31" xfId="0" applyBorder="1" applyAlignment="1">
      <alignment horizontal="center" vertical="center" wrapText="1"/>
    </xf>
    <xf numFmtId="0" fontId="0" fillId="0" borderId="76" xfId="0" applyBorder="1" applyAlignment="1">
      <alignment horizontal="center" vertical="center" wrapText="1"/>
    </xf>
    <xf numFmtId="0" fontId="0" fillId="0" borderId="32" xfId="0" applyBorder="1" applyAlignment="1">
      <alignment horizontal="center" vertical="center" wrapText="1"/>
    </xf>
    <xf numFmtId="0" fontId="0" fillId="0" borderId="0" xfId="0" applyAlignment="1">
      <alignment horizontal="center"/>
    </xf>
    <xf numFmtId="0" fontId="1" fillId="2" borderId="80"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79" xfId="0" applyFont="1" applyFill="1" applyBorder="1" applyAlignment="1">
      <alignment horizontal="center" vertical="center" wrapText="1"/>
    </xf>
    <xf numFmtId="0" fontId="28" fillId="2" borderId="16" xfId="0" applyFont="1" applyFill="1" applyBorder="1" applyAlignment="1">
      <alignment horizontal="center" vertical="center" wrapText="1"/>
    </xf>
    <xf numFmtId="0" fontId="28" fillId="2" borderId="27" xfId="0" applyFont="1" applyFill="1" applyBorder="1" applyAlignment="1">
      <alignment horizontal="center" vertical="center" wrapText="1"/>
    </xf>
    <xf numFmtId="0" fontId="28" fillId="2" borderId="17" xfId="0" applyFont="1" applyFill="1" applyBorder="1" applyAlignment="1">
      <alignment horizontal="center" vertical="center" wrapText="1"/>
    </xf>
    <xf numFmtId="0" fontId="2" fillId="2" borderId="68" xfId="0" applyFont="1" applyFill="1" applyBorder="1" applyAlignment="1">
      <alignment horizontal="center" vertical="center" wrapText="1"/>
    </xf>
    <xf numFmtId="0" fontId="2" fillId="2" borderId="69" xfId="0" applyFont="1" applyFill="1" applyBorder="1" applyAlignment="1">
      <alignment horizontal="center" vertical="center" wrapText="1"/>
    </xf>
  </cellXfs>
  <cellStyles count="5">
    <cellStyle name="40% - Accent3" xfId="3" builtinId="39"/>
    <cellStyle name="60% - Accent3" xfId="4" builtinId="40"/>
    <cellStyle name="Hyperlink" xfId="2" builtinId="8"/>
    <cellStyle name="Normal" xfId="0" builtinId="0"/>
    <cellStyle name="Percent" xfId="1" builtinId="5"/>
  </cellStyles>
  <dxfs count="16">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2"/>
        </patternFill>
      </fill>
    </dxf>
    <dxf>
      <fill>
        <patternFill>
          <bgColor theme="9" tint="0.59996337778862885"/>
        </patternFill>
      </fill>
    </dxf>
    <dxf>
      <fill>
        <patternFill>
          <bgColor theme="2"/>
        </patternFill>
      </fill>
    </dxf>
    <dxf>
      <fill>
        <patternFill>
          <bgColor theme="9" tint="0.59996337778862885"/>
        </patternFill>
      </fill>
    </dxf>
    <dxf>
      <fill>
        <patternFill>
          <bgColor theme="9" tint="0.59996337778862885"/>
        </patternFill>
      </fill>
    </dxf>
    <dxf>
      <fill>
        <patternFill>
          <bgColor theme="9" tint="0.59996337778862885"/>
        </patternFill>
      </fill>
    </dxf>
  </dxfs>
  <tableStyles count="0" defaultTableStyle="TableStyleMedium2" defaultPivotStyle="PivotStyleLight16"/>
  <colors>
    <mruColors>
      <color rgb="FFCC3399"/>
      <color rgb="FFD60093"/>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s>
</file>

<file path=xl/drawings/_rels/drawing2.xml.rels><?xml version="1.0" encoding="UTF-8" standalone="yes"?>
<Relationships xmlns="http://schemas.openxmlformats.org/package/2006/relationships"><Relationship Id="rId1" Type="http://schemas.openxmlformats.org/officeDocument/2006/relationships/image" Target="../media/image4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1.png"/></Relationships>
</file>

<file path=xl/drawings/_rels/drawing4.xml.rels><?xml version="1.0" encoding="UTF-8" standalone="yes"?>
<Relationships xmlns="http://schemas.openxmlformats.org/package/2006/relationships"><Relationship Id="rId1" Type="http://schemas.openxmlformats.org/officeDocument/2006/relationships/image" Target="../media/image41.png"/></Relationships>
</file>

<file path=xl/drawings/_rels/drawing5.xml.rels><?xml version="1.0" encoding="UTF-8" standalone="yes"?>
<Relationships xmlns="http://schemas.openxmlformats.org/package/2006/relationships"><Relationship Id="rId1" Type="http://schemas.openxmlformats.org/officeDocument/2006/relationships/image" Target="../media/image41.png"/></Relationships>
</file>

<file path=xl/drawings/_rels/drawing6.xml.rels><?xml version="1.0" encoding="UTF-8" standalone="yes"?>
<Relationships xmlns="http://schemas.openxmlformats.org/package/2006/relationships"><Relationship Id="rId1" Type="http://schemas.openxmlformats.org/officeDocument/2006/relationships/image" Target="../media/image41.png"/></Relationships>
</file>

<file path=xl/drawings/_rels/drawing7.xml.rels><?xml version="1.0" encoding="UTF-8" standalone="yes"?>
<Relationships xmlns="http://schemas.openxmlformats.org/package/2006/relationships"><Relationship Id="rId1" Type="http://schemas.openxmlformats.org/officeDocument/2006/relationships/image" Target="../media/image41.png"/></Relationships>
</file>

<file path=xl/drawings/_rels/drawing8.xml.rels><?xml version="1.0" encoding="UTF-8" standalone="yes"?>
<Relationships xmlns="http://schemas.openxmlformats.org/package/2006/relationships"><Relationship Id="rId1" Type="http://schemas.openxmlformats.org/officeDocument/2006/relationships/image" Target="../media/image41.png"/></Relationships>
</file>

<file path=xl/drawings/_rels/drawing9.xml.rels><?xml version="1.0" encoding="UTF-8" standalone="yes"?>
<Relationships xmlns="http://schemas.openxmlformats.org/package/2006/relationships"><Relationship Id="rId1" Type="http://schemas.openxmlformats.org/officeDocument/2006/relationships/image" Target="../media/image4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4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1.png"/></Relationships>
</file>

<file path=xl/drawings/drawing1.xml><?xml version="1.0" encoding="utf-8"?>
<xdr:wsDr xmlns:xdr="http://schemas.openxmlformats.org/drawingml/2006/spreadsheetDrawing" xmlns:a="http://schemas.openxmlformats.org/drawingml/2006/main">
  <xdr:twoCellAnchor>
    <xdr:from>
      <xdr:col>0</xdr:col>
      <xdr:colOff>573012</xdr:colOff>
      <xdr:row>3</xdr:row>
      <xdr:rowOff>170716</xdr:rowOff>
    </xdr:from>
    <xdr:to>
      <xdr:col>0</xdr:col>
      <xdr:colOff>1225796</xdr:colOff>
      <xdr:row>5</xdr:row>
      <xdr:rowOff>29307</xdr:rowOff>
    </xdr:to>
    <xdr:pic>
      <xdr:nvPicPr>
        <xdr:cNvPr id="2" name="Imagen 1" descr="002-upload">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3012" y="756870"/>
          <a:ext cx="652784" cy="2469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543973</xdr:colOff>
      <xdr:row>1</xdr:row>
      <xdr:rowOff>28575</xdr:rowOff>
    </xdr:from>
    <xdr:to>
      <xdr:col>1</xdr:col>
      <xdr:colOff>962025</xdr:colOff>
      <xdr:row>2</xdr:row>
      <xdr:rowOff>153865</xdr:rowOff>
    </xdr:to>
    <xdr:pic>
      <xdr:nvPicPr>
        <xdr:cNvPr id="3" name="Imagen 3" descr="Resultado de imagen de cloud service icon png black">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46396" y="226402"/>
          <a:ext cx="418052" cy="315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564172</xdr:colOff>
      <xdr:row>3</xdr:row>
      <xdr:rowOff>117963</xdr:rowOff>
    </xdr:from>
    <xdr:to>
      <xdr:col>1</xdr:col>
      <xdr:colOff>981807</xdr:colOff>
      <xdr:row>4</xdr:row>
      <xdr:rowOff>127928</xdr:rowOff>
    </xdr:to>
    <xdr:pic>
      <xdr:nvPicPr>
        <xdr:cNvPr id="4" name="Imagen 4" descr="Resultado de imagen de cloud service icon png black">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66595" y="704117"/>
          <a:ext cx="417635" cy="200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559410</xdr:colOff>
      <xdr:row>5</xdr:row>
      <xdr:rowOff>47625</xdr:rowOff>
    </xdr:from>
    <xdr:to>
      <xdr:col>1</xdr:col>
      <xdr:colOff>971549</xdr:colOff>
      <xdr:row>6</xdr:row>
      <xdr:rowOff>153865</xdr:rowOff>
    </xdr:to>
    <xdr:pic>
      <xdr:nvPicPr>
        <xdr:cNvPr id="5" name="Imagen 11" descr="Resultado de imagen de cloud service icon png black">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361833" y="1022106"/>
          <a:ext cx="412139" cy="296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644769</xdr:colOff>
      <xdr:row>7</xdr:row>
      <xdr:rowOff>25644</xdr:rowOff>
    </xdr:from>
    <xdr:to>
      <xdr:col>1</xdr:col>
      <xdr:colOff>970817</xdr:colOff>
      <xdr:row>8</xdr:row>
      <xdr:rowOff>144032</xdr:rowOff>
    </xdr:to>
    <xdr:pic>
      <xdr:nvPicPr>
        <xdr:cNvPr id="6" name="Imagen 13" descr="Resultado de imagen de internet icon png">
          <a:extLst>
            <a:ext uri="{FF2B5EF4-FFF2-40B4-BE49-F238E27FC236}">
              <a16:creationId xmlns:a16="http://schemas.microsoft.com/office/drawing/2014/main" id="{00000000-0008-0000-0300-000006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447192" y="1388452"/>
          <a:ext cx="326048" cy="308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659329</xdr:colOff>
      <xdr:row>9</xdr:row>
      <xdr:rowOff>19051</xdr:rowOff>
    </xdr:from>
    <xdr:to>
      <xdr:col>1</xdr:col>
      <xdr:colOff>962024</xdr:colOff>
      <xdr:row>10</xdr:row>
      <xdr:rowOff>139211</xdr:rowOff>
    </xdr:to>
    <xdr:pic>
      <xdr:nvPicPr>
        <xdr:cNvPr id="7" name="Imagen 14" descr="Resultado de imagen de information system icon png">
          <a:extLst>
            <a:ext uri="{FF2B5EF4-FFF2-40B4-BE49-F238E27FC236}">
              <a16:creationId xmlns:a16="http://schemas.microsoft.com/office/drawing/2014/main" id="{00000000-0008-0000-0300-000007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461752" y="1770186"/>
          <a:ext cx="302695" cy="310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722435</xdr:colOff>
      <xdr:row>16</xdr:row>
      <xdr:rowOff>36635</xdr:rowOff>
    </xdr:from>
    <xdr:to>
      <xdr:col>0</xdr:col>
      <xdr:colOff>1084385</xdr:colOff>
      <xdr:row>17</xdr:row>
      <xdr:rowOff>189035</xdr:rowOff>
    </xdr:to>
    <xdr:pic>
      <xdr:nvPicPr>
        <xdr:cNvPr id="8" name="Imagen 15" descr="008-software">
          <a:extLst>
            <a:ext uri="{FF2B5EF4-FFF2-40B4-BE49-F238E27FC236}">
              <a16:creationId xmlns:a16="http://schemas.microsoft.com/office/drawing/2014/main" id="{00000000-0008-0000-0300-000008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22435" y="3143250"/>
          <a:ext cx="361950" cy="3502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612991</xdr:colOff>
      <xdr:row>11</xdr:row>
      <xdr:rowOff>60158</xdr:rowOff>
    </xdr:from>
    <xdr:to>
      <xdr:col>1</xdr:col>
      <xdr:colOff>885825</xdr:colOff>
      <xdr:row>12</xdr:row>
      <xdr:rowOff>168519</xdr:rowOff>
    </xdr:to>
    <xdr:pic>
      <xdr:nvPicPr>
        <xdr:cNvPr id="9" name="Imagen 16" descr="rom-file-format-variant">
          <a:extLst>
            <a:ext uri="{FF2B5EF4-FFF2-40B4-BE49-F238E27FC236}">
              <a16:creationId xmlns:a16="http://schemas.microsoft.com/office/drawing/2014/main" id="{00000000-0008-0000-0300-000009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415414" y="2199620"/>
          <a:ext cx="272834" cy="2988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302602</xdr:colOff>
      <xdr:row>19</xdr:row>
      <xdr:rowOff>466167</xdr:rowOff>
    </xdr:from>
    <xdr:to>
      <xdr:col>1</xdr:col>
      <xdr:colOff>731227</xdr:colOff>
      <xdr:row>19</xdr:row>
      <xdr:rowOff>1066801</xdr:rowOff>
    </xdr:to>
    <xdr:pic>
      <xdr:nvPicPr>
        <xdr:cNvPr id="10" name="Imagen 18" descr="Resultado de imagen de middleware icon">
          <a:extLst>
            <a:ext uri="{FF2B5EF4-FFF2-40B4-BE49-F238E27FC236}">
              <a16:creationId xmlns:a16="http://schemas.microsoft.com/office/drawing/2014/main" id="{00000000-0008-0000-0300-00000A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105025" y="4356763"/>
          <a:ext cx="428625" cy="6006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323850</xdr:colOff>
      <xdr:row>13</xdr:row>
      <xdr:rowOff>114300</xdr:rowOff>
    </xdr:from>
    <xdr:to>
      <xdr:col>2</xdr:col>
      <xdr:colOff>628650</xdr:colOff>
      <xdr:row>15</xdr:row>
      <xdr:rowOff>16367</xdr:rowOff>
    </xdr:to>
    <xdr:pic>
      <xdr:nvPicPr>
        <xdr:cNvPr id="11" name="Picture 2" descr="Resultado de imagen de operative system icon">
          <a:extLst>
            <a:ext uri="{FF2B5EF4-FFF2-40B4-BE49-F238E27FC236}">
              <a16:creationId xmlns:a16="http://schemas.microsoft.com/office/drawing/2014/main" id="{00000000-0008-0000-0300-00000B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3095625" y="3143250"/>
          <a:ext cx="304800" cy="3878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247650</xdr:colOff>
      <xdr:row>15</xdr:row>
      <xdr:rowOff>161193</xdr:rowOff>
    </xdr:from>
    <xdr:to>
      <xdr:col>2</xdr:col>
      <xdr:colOff>609600</xdr:colOff>
      <xdr:row>16</xdr:row>
      <xdr:rowOff>153866</xdr:rowOff>
    </xdr:to>
    <xdr:pic>
      <xdr:nvPicPr>
        <xdr:cNvPr id="12" name="Imagen 22" descr="Resultado de imagen de web server icon png">
          <a:extLst>
            <a:ext uri="{FF2B5EF4-FFF2-40B4-BE49-F238E27FC236}">
              <a16:creationId xmlns:a16="http://schemas.microsoft.com/office/drawing/2014/main" id="{00000000-0008-0000-0300-00000C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3105150" y="3077308"/>
          <a:ext cx="361950" cy="1831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257175</xdr:colOff>
      <xdr:row>19</xdr:row>
      <xdr:rowOff>295275</xdr:rowOff>
    </xdr:from>
    <xdr:to>
      <xdr:col>2</xdr:col>
      <xdr:colOff>619125</xdr:colOff>
      <xdr:row>19</xdr:row>
      <xdr:rowOff>657225</xdr:rowOff>
    </xdr:to>
    <xdr:pic>
      <xdr:nvPicPr>
        <xdr:cNvPr id="13" name="Imagen 31" descr="server (2)">
          <a:extLst>
            <a:ext uri="{FF2B5EF4-FFF2-40B4-BE49-F238E27FC236}">
              <a16:creationId xmlns:a16="http://schemas.microsoft.com/office/drawing/2014/main" id="{00000000-0008-0000-0300-00000D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3028950" y="4933950"/>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266700</xdr:colOff>
      <xdr:row>21</xdr:row>
      <xdr:rowOff>151667</xdr:rowOff>
    </xdr:from>
    <xdr:to>
      <xdr:col>2</xdr:col>
      <xdr:colOff>628650</xdr:colOff>
      <xdr:row>22</xdr:row>
      <xdr:rowOff>170717</xdr:rowOff>
    </xdr:to>
    <xdr:pic>
      <xdr:nvPicPr>
        <xdr:cNvPr id="14" name="Imagen 50" descr="database (2)">
          <a:extLst>
            <a:ext uri="{FF2B5EF4-FFF2-40B4-BE49-F238E27FC236}">
              <a16:creationId xmlns:a16="http://schemas.microsoft.com/office/drawing/2014/main" id="{00000000-0008-0000-0300-00000E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3124200" y="5815379"/>
          <a:ext cx="3619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400050</xdr:colOff>
      <xdr:row>24</xdr:row>
      <xdr:rowOff>171450</xdr:rowOff>
    </xdr:from>
    <xdr:to>
      <xdr:col>1</xdr:col>
      <xdr:colOff>723900</xdr:colOff>
      <xdr:row>25</xdr:row>
      <xdr:rowOff>295275</xdr:rowOff>
    </xdr:to>
    <xdr:pic>
      <xdr:nvPicPr>
        <xdr:cNvPr id="15" name="Imagen 51" descr="Resultado de imagen de web application icon png black">
          <a:extLst>
            <a:ext uri="{FF2B5EF4-FFF2-40B4-BE49-F238E27FC236}">
              <a16:creationId xmlns:a16="http://schemas.microsoft.com/office/drawing/2014/main" id="{00000000-0008-0000-0300-00000F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095500" y="6534150"/>
          <a:ext cx="32385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781050</xdr:colOff>
      <xdr:row>29</xdr:row>
      <xdr:rowOff>238125</xdr:rowOff>
    </xdr:from>
    <xdr:to>
      <xdr:col>0</xdr:col>
      <xdr:colOff>1143000</xdr:colOff>
      <xdr:row>30</xdr:row>
      <xdr:rowOff>57150</xdr:rowOff>
    </xdr:to>
    <xdr:pic>
      <xdr:nvPicPr>
        <xdr:cNvPr id="16" name="Imagen 52" descr="005-data-storage-discs-stack">
          <a:extLst>
            <a:ext uri="{FF2B5EF4-FFF2-40B4-BE49-F238E27FC236}">
              <a16:creationId xmlns:a16="http://schemas.microsoft.com/office/drawing/2014/main" id="{00000000-0008-0000-0300-000010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781050" y="7943850"/>
          <a:ext cx="36195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466725</xdr:colOff>
      <xdr:row>28</xdr:row>
      <xdr:rowOff>76200</xdr:rowOff>
    </xdr:from>
    <xdr:to>
      <xdr:col>1</xdr:col>
      <xdr:colOff>828675</xdr:colOff>
      <xdr:row>29</xdr:row>
      <xdr:rowOff>247650</xdr:rowOff>
    </xdr:to>
    <xdr:pic>
      <xdr:nvPicPr>
        <xdr:cNvPr id="17" name="Imagen 53" descr="server">
          <a:extLst>
            <a:ext uri="{FF2B5EF4-FFF2-40B4-BE49-F238E27FC236}">
              <a16:creationId xmlns:a16="http://schemas.microsoft.com/office/drawing/2014/main" id="{00000000-0008-0000-0300-000011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162175" y="7591425"/>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257175</xdr:colOff>
      <xdr:row>26</xdr:row>
      <xdr:rowOff>238125</xdr:rowOff>
    </xdr:from>
    <xdr:to>
      <xdr:col>2</xdr:col>
      <xdr:colOff>619125</xdr:colOff>
      <xdr:row>28</xdr:row>
      <xdr:rowOff>28575</xdr:rowOff>
    </xdr:to>
    <xdr:pic>
      <xdr:nvPicPr>
        <xdr:cNvPr id="18" name="Imagen 54" descr="open-laptop-computer">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3028950" y="7143750"/>
          <a:ext cx="36195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297473</xdr:colOff>
      <xdr:row>28</xdr:row>
      <xdr:rowOff>177311</xdr:rowOff>
    </xdr:from>
    <xdr:to>
      <xdr:col>2</xdr:col>
      <xdr:colOff>659423</xdr:colOff>
      <xdr:row>29</xdr:row>
      <xdr:rowOff>234461</xdr:rowOff>
    </xdr:to>
    <xdr:pic>
      <xdr:nvPicPr>
        <xdr:cNvPr id="19" name="Imagen 55" descr="classroom-pc">
          <a:extLst>
            <a:ext uri="{FF2B5EF4-FFF2-40B4-BE49-F238E27FC236}">
              <a16:creationId xmlns:a16="http://schemas.microsoft.com/office/drawing/2014/main" id="{00000000-0008-0000-0300-000013000000}"/>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3154973" y="7203830"/>
          <a:ext cx="3619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388327</xdr:colOff>
      <xdr:row>31</xdr:row>
      <xdr:rowOff>36634</xdr:rowOff>
    </xdr:from>
    <xdr:to>
      <xdr:col>2</xdr:col>
      <xdr:colOff>750277</xdr:colOff>
      <xdr:row>31</xdr:row>
      <xdr:rowOff>161192</xdr:rowOff>
    </xdr:to>
    <xdr:pic>
      <xdr:nvPicPr>
        <xdr:cNvPr id="20" name="Imagen 72" descr="server (3)">
          <a:extLst>
            <a:ext uri="{FF2B5EF4-FFF2-40B4-BE49-F238E27FC236}">
              <a16:creationId xmlns:a16="http://schemas.microsoft.com/office/drawing/2014/main" id="{00000000-0008-0000-0300-000014000000}"/>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3245827" y="7729903"/>
          <a:ext cx="361950" cy="1245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37</xdr:row>
      <xdr:rowOff>314325</xdr:rowOff>
    </xdr:from>
    <xdr:to>
      <xdr:col>1</xdr:col>
      <xdr:colOff>790575</xdr:colOff>
      <xdr:row>38</xdr:row>
      <xdr:rowOff>161925</xdr:rowOff>
    </xdr:to>
    <xdr:pic>
      <xdr:nvPicPr>
        <xdr:cNvPr id="21" name="Imagen 57" descr="Resultado de imagen de router icon png black">
          <a:extLst>
            <a:ext uri="{FF2B5EF4-FFF2-40B4-BE49-F238E27FC236}">
              <a16:creationId xmlns:a16="http://schemas.microsoft.com/office/drawing/2014/main" id="{00000000-0008-0000-0300-000015000000}"/>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2124075" y="10420350"/>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57150</xdr:colOff>
      <xdr:row>33</xdr:row>
      <xdr:rowOff>0</xdr:rowOff>
    </xdr:from>
    <xdr:to>
      <xdr:col>2</xdr:col>
      <xdr:colOff>419100</xdr:colOff>
      <xdr:row>34</xdr:row>
      <xdr:rowOff>171450</xdr:rowOff>
    </xdr:to>
    <xdr:pic>
      <xdr:nvPicPr>
        <xdr:cNvPr id="22" name="Imagen 58" descr="server (1)">
          <a:extLst>
            <a:ext uri="{FF2B5EF4-FFF2-40B4-BE49-F238E27FC236}">
              <a16:creationId xmlns:a16="http://schemas.microsoft.com/office/drawing/2014/main" id="{00000000-0008-0000-0300-000016000000}"/>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2828925" y="9334500"/>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600075</xdr:colOff>
      <xdr:row>33</xdr:row>
      <xdr:rowOff>0</xdr:rowOff>
    </xdr:from>
    <xdr:to>
      <xdr:col>2</xdr:col>
      <xdr:colOff>962025</xdr:colOff>
      <xdr:row>34</xdr:row>
      <xdr:rowOff>171450</xdr:rowOff>
    </xdr:to>
    <xdr:pic>
      <xdr:nvPicPr>
        <xdr:cNvPr id="23" name="Imagen 59" descr="firewall">
          <a:extLst>
            <a:ext uri="{FF2B5EF4-FFF2-40B4-BE49-F238E27FC236}">
              <a16:creationId xmlns:a16="http://schemas.microsoft.com/office/drawing/2014/main" id="{00000000-0008-0000-0300-000017000000}"/>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3371850" y="9334500"/>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352425</xdr:colOff>
      <xdr:row>35</xdr:row>
      <xdr:rowOff>0</xdr:rowOff>
    </xdr:from>
    <xdr:to>
      <xdr:col>2</xdr:col>
      <xdr:colOff>714375</xdr:colOff>
      <xdr:row>36</xdr:row>
      <xdr:rowOff>171450</xdr:rowOff>
    </xdr:to>
    <xdr:pic>
      <xdr:nvPicPr>
        <xdr:cNvPr id="24" name="Imagen 60" descr="router">
          <a:extLst>
            <a:ext uri="{FF2B5EF4-FFF2-40B4-BE49-F238E27FC236}">
              <a16:creationId xmlns:a16="http://schemas.microsoft.com/office/drawing/2014/main" id="{00000000-0008-0000-0300-00001800000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3124200" y="9715500"/>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314325</xdr:colOff>
      <xdr:row>37</xdr:row>
      <xdr:rowOff>228600</xdr:rowOff>
    </xdr:from>
    <xdr:to>
      <xdr:col>2</xdr:col>
      <xdr:colOff>676275</xdr:colOff>
      <xdr:row>38</xdr:row>
      <xdr:rowOff>76200</xdr:rowOff>
    </xdr:to>
    <xdr:pic>
      <xdr:nvPicPr>
        <xdr:cNvPr id="25" name="Imagen 61" descr="icon (1)">
          <a:extLst>
            <a:ext uri="{FF2B5EF4-FFF2-40B4-BE49-F238E27FC236}">
              <a16:creationId xmlns:a16="http://schemas.microsoft.com/office/drawing/2014/main" id="{00000000-0008-0000-0300-000019000000}"/>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3086100" y="10334625"/>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333375</xdr:colOff>
      <xdr:row>39</xdr:row>
      <xdr:rowOff>190500</xdr:rowOff>
    </xdr:from>
    <xdr:to>
      <xdr:col>2</xdr:col>
      <xdr:colOff>695325</xdr:colOff>
      <xdr:row>40</xdr:row>
      <xdr:rowOff>180975</xdr:rowOff>
    </xdr:to>
    <xdr:pic>
      <xdr:nvPicPr>
        <xdr:cNvPr id="26" name="Imagen 62" descr="wifi-connection-signal-symbol">
          <a:extLst>
            <a:ext uri="{FF2B5EF4-FFF2-40B4-BE49-F238E27FC236}">
              <a16:creationId xmlns:a16="http://schemas.microsoft.com/office/drawing/2014/main" id="{00000000-0008-0000-0300-00001A000000}"/>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3105150" y="11010900"/>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123825</xdr:colOff>
      <xdr:row>41</xdr:row>
      <xdr:rowOff>142875</xdr:rowOff>
    </xdr:from>
    <xdr:to>
      <xdr:col>1</xdr:col>
      <xdr:colOff>447675</xdr:colOff>
      <xdr:row>42</xdr:row>
      <xdr:rowOff>276225</xdr:rowOff>
    </xdr:to>
    <xdr:pic>
      <xdr:nvPicPr>
        <xdr:cNvPr id="27" name="Imagen 63" descr="003-technology">
          <a:extLst>
            <a:ext uri="{FF2B5EF4-FFF2-40B4-BE49-F238E27FC236}">
              <a16:creationId xmlns:a16="http://schemas.microsoft.com/office/drawing/2014/main" id="{00000000-0008-0000-0300-00001B000000}"/>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1819275" y="11534775"/>
          <a:ext cx="32385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647700</xdr:colOff>
      <xdr:row>41</xdr:row>
      <xdr:rowOff>95250</xdr:rowOff>
    </xdr:from>
    <xdr:to>
      <xdr:col>1</xdr:col>
      <xdr:colOff>1009650</xdr:colOff>
      <xdr:row>42</xdr:row>
      <xdr:rowOff>266700</xdr:rowOff>
    </xdr:to>
    <xdr:pic>
      <xdr:nvPicPr>
        <xdr:cNvPr id="28" name="Imagen 64" descr="hard-drive-computer-part">
          <a:extLst>
            <a:ext uri="{FF2B5EF4-FFF2-40B4-BE49-F238E27FC236}">
              <a16:creationId xmlns:a16="http://schemas.microsoft.com/office/drawing/2014/main" id="{00000000-0008-0000-0300-00001C000000}"/>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2343150" y="11487150"/>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712910</xdr:colOff>
      <xdr:row>43</xdr:row>
      <xdr:rowOff>149469</xdr:rowOff>
    </xdr:from>
    <xdr:to>
      <xdr:col>0</xdr:col>
      <xdr:colOff>1074860</xdr:colOff>
      <xdr:row>45</xdr:row>
      <xdr:rowOff>21981</xdr:rowOff>
    </xdr:to>
    <xdr:pic>
      <xdr:nvPicPr>
        <xdr:cNvPr id="29" name="Imagen 65" descr="001-multiple-users-silhouette">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712910" y="10341219"/>
          <a:ext cx="361950" cy="2608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428626</xdr:colOff>
      <xdr:row>43</xdr:row>
      <xdr:rowOff>138864</xdr:rowOff>
    </xdr:from>
    <xdr:to>
      <xdr:col>1</xdr:col>
      <xdr:colOff>733426</xdr:colOff>
      <xdr:row>44</xdr:row>
      <xdr:rowOff>333374</xdr:rowOff>
    </xdr:to>
    <xdr:pic>
      <xdr:nvPicPr>
        <xdr:cNvPr id="30" name="Imagen 66" descr="Resultado de imagen de director icon">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2124076" y="12035589"/>
          <a:ext cx="304800" cy="385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211015</xdr:colOff>
      <xdr:row>45</xdr:row>
      <xdr:rowOff>139212</xdr:rowOff>
    </xdr:from>
    <xdr:to>
      <xdr:col>1</xdr:col>
      <xdr:colOff>620590</xdr:colOff>
      <xdr:row>46</xdr:row>
      <xdr:rowOff>170718</xdr:rowOff>
    </xdr:to>
    <xdr:pic>
      <xdr:nvPicPr>
        <xdr:cNvPr id="31" name="Imagen 67" descr="Resultado de imagen de user icon png black">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2013438" y="10719289"/>
          <a:ext cx="409575" cy="2220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218342</xdr:colOff>
      <xdr:row>47</xdr:row>
      <xdr:rowOff>152401</xdr:rowOff>
    </xdr:from>
    <xdr:to>
      <xdr:col>1</xdr:col>
      <xdr:colOff>552450</xdr:colOff>
      <xdr:row>49</xdr:row>
      <xdr:rowOff>1</xdr:rowOff>
    </xdr:to>
    <xdr:pic>
      <xdr:nvPicPr>
        <xdr:cNvPr id="32" name="Imagen 68" descr="Resultado de imagen de system administrator icon png">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1913792" y="13173076"/>
          <a:ext cx="334108"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719504</xdr:colOff>
      <xdr:row>51</xdr:row>
      <xdr:rowOff>19782</xdr:rowOff>
    </xdr:from>
    <xdr:to>
      <xdr:col>0</xdr:col>
      <xdr:colOff>1081454</xdr:colOff>
      <xdr:row>52</xdr:row>
      <xdr:rowOff>191232</xdr:rowOff>
    </xdr:to>
    <xdr:pic>
      <xdr:nvPicPr>
        <xdr:cNvPr id="33" name="Imagen 69" descr="location-pointer">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719504" y="11757513"/>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190500</xdr:colOff>
      <xdr:row>49</xdr:row>
      <xdr:rowOff>238124</xdr:rowOff>
    </xdr:from>
    <xdr:to>
      <xdr:col>1</xdr:col>
      <xdr:colOff>581025</xdr:colOff>
      <xdr:row>51</xdr:row>
      <xdr:rowOff>161924</xdr:rowOff>
    </xdr:to>
    <xdr:pic>
      <xdr:nvPicPr>
        <xdr:cNvPr id="34" name="Imagen 70" descr="stepped-building">
          <a:extLst>
            <a:ext uri="{FF2B5EF4-FFF2-40B4-BE49-F238E27FC236}">
              <a16:creationId xmlns:a16="http://schemas.microsoft.com/office/drawing/2014/main" id="{00000000-0008-0000-0300-000022000000}"/>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1885950" y="13754099"/>
          <a:ext cx="390525"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471854</xdr:colOff>
      <xdr:row>53</xdr:row>
      <xdr:rowOff>1088048</xdr:rowOff>
    </xdr:from>
    <xdr:to>
      <xdr:col>1</xdr:col>
      <xdr:colOff>833804</xdr:colOff>
      <xdr:row>53</xdr:row>
      <xdr:rowOff>1449998</xdr:rowOff>
    </xdr:to>
    <xdr:pic>
      <xdr:nvPicPr>
        <xdr:cNvPr id="35" name="Imagen 71" descr="Resultado de imagen de power supply icon png black">
          <a:extLst>
            <a:ext uri="{FF2B5EF4-FFF2-40B4-BE49-F238E27FC236}">
              <a16:creationId xmlns:a16="http://schemas.microsoft.com/office/drawing/2014/main" id="{00000000-0008-0000-0300-000023000000}"/>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2274277" y="13214106"/>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196361</xdr:colOff>
      <xdr:row>45</xdr:row>
      <xdr:rowOff>117231</xdr:rowOff>
    </xdr:from>
    <xdr:to>
      <xdr:col>1</xdr:col>
      <xdr:colOff>605936</xdr:colOff>
      <xdr:row>46</xdr:row>
      <xdr:rowOff>148737</xdr:rowOff>
    </xdr:to>
    <xdr:pic>
      <xdr:nvPicPr>
        <xdr:cNvPr id="36" name="Imagen 67" descr="Resultado de imagen de user icon png black">
          <a:extLst>
            <a:ext uri="{FF2B5EF4-FFF2-40B4-BE49-F238E27FC236}">
              <a16:creationId xmlns:a16="http://schemas.microsoft.com/office/drawing/2014/main" id="{00000000-0008-0000-0300-000024000000}"/>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1998784" y="10697308"/>
          <a:ext cx="409575" cy="2220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457200</xdr:colOff>
      <xdr:row>53</xdr:row>
      <xdr:rowOff>1066067</xdr:rowOff>
    </xdr:from>
    <xdr:to>
      <xdr:col>1</xdr:col>
      <xdr:colOff>819150</xdr:colOff>
      <xdr:row>53</xdr:row>
      <xdr:rowOff>1428017</xdr:rowOff>
    </xdr:to>
    <xdr:pic>
      <xdr:nvPicPr>
        <xdr:cNvPr id="37" name="Imagen 71" descr="Resultado de imagen de power supply icon png black">
          <a:extLst>
            <a:ext uri="{FF2B5EF4-FFF2-40B4-BE49-F238E27FC236}">
              <a16:creationId xmlns:a16="http://schemas.microsoft.com/office/drawing/2014/main" id="{00000000-0008-0000-0300-000025000000}"/>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2259623" y="13192125"/>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443279</xdr:colOff>
      <xdr:row>37</xdr:row>
      <xdr:rowOff>161193</xdr:rowOff>
    </xdr:from>
    <xdr:to>
      <xdr:col>1</xdr:col>
      <xdr:colOff>805229</xdr:colOff>
      <xdr:row>38</xdr:row>
      <xdr:rowOff>132618</xdr:rowOff>
    </xdr:to>
    <xdr:pic>
      <xdr:nvPicPr>
        <xdr:cNvPr id="38" name="Imagen 57" descr="Resultado de imagen de router icon png black">
          <a:extLst>
            <a:ext uri="{FF2B5EF4-FFF2-40B4-BE49-F238E27FC236}">
              <a16:creationId xmlns:a16="http://schemas.microsoft.com/office/drawing/2014/main" id="{00000000-0008-0000-0300-000026000000}"/>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2245702" y="9187962"/>
          <a:ext cx="361950"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71804</xdr:colOff>
      <xdr:row>32</xdr:row>
      <xdr:rowOff>256443</xdr:rowOff>
    </xdr:from>
    <xdr:to>
      <xdr:col>2</xdr:col>
      <xdr:colOff>433754</xdr:colOff>
      <xdr:row>34</xdr:row>
      <xdr:rowOff>142143</xdr:rowOff>
    </xdr:to>
    <xdr:pic>
      <xdr:nvPicPr>
        <xdr:cNvPr id="39" name="Imagen 58" descr="server (1)">
          <a:extLst>
            <a:ext uri="{FF2B5EF4-FFF2-40B4-BE49-F238E27FC236}">
              <a16:creationId xmlns:a16="http://schemas.microsoft.com/office/drawing/2014/main" id="{00000000-0008-0000-0300-000027000000}"/>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2929304" y="8228135"/>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614729</xdr:colOff>
      <xdr:row>32</xdr:row>
      <xdr:rowOff>256443</xdr:rowOff>
    </xdr:from>
    <xdr:to>
      <xdr:col>3</xdr:col>
      <xdr:colOff>10991</xdr:colOff>
      <xdr:row>34</xdr:row>
      <xdr:rowOff>142143</xdr:rowOff>
    </xdr:to>
    <xdr:pic>
      <xdr:nvPicPr>
        <xdr:cNvPr id="40" name="Imagen 59" descr="firewall">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3472229" y="8228135"/>
          <a:ext cx="30480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367079</xdr:colOff>
      <xdr:row>34</xdr:row>
      <xdr:rowOff>161193</xdr:rowOff>
    </xdr:from>
    <xdr:to>
      <xdr:col>2</xdr:col>
      <xdr:colOff>729029</xdr:colOff>
      <xdr:row>36</xdr:row>
      <xdr:rowOff>142143</xdr:rowOff>
    </xdr:to>
    <xdr:pic>
      <xdr:nvPicPr>
        <xdr:cNvPr id="41" name="Imagen 60" descr="router">
          <a:extLst>
            <a:ext uri="{FF2B5EF4-FFF2-40B4-BE49-F238E27FC236}">
              <a16:creationId xmlns:a16="http://schemas.microsoft.com/office/drawing/2014/main" id="{00000000-0008-0000-0300-00002900000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3224579" y="8609135"/>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328979</xdr:colOff>
      <xdr:row>37</xdr:row>
      <xdr:rowOff>161193</xdr:rowOff>
    </xdr:from>
    <xdr:to>
      <xdr:col>2</xdr:col>
      <xdr:colOff>690929</xdr:colOff>
      <xdr:row>38</xdr:row>
      <xdr:rowOff>46893</xdr:rowOff>
    </xdr:to>
    <xdr:pic>
      <xdr:nvPicPr>
        <xdr:cNvPr id="42" name="Imagen 61" descr="icon (1)">
          <a:extLst>
            <a:ext uri="{FF2B5EF4-FFF2-40B4-BE49-F238E27FC236}">
              <a16:creationId xmlns:a16="http://schemas.microsoft.com/office/drawing/2014/main" id="{00000000-0008-0000-0300-00002A000000}"/>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3186479" y="9187962"/>
          <a:ext cx="36195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348029</xdr:colOff>
      <xdr:row>39</xdr:row>
      <xdr:rowOff>161193</xdr:rowOff>
    </xdr:from>
    <xdr:to>
      <xdr:col>2</xdr:col>
      <xdr:colOff>709979</xdr:colOff>
      <xdr:row>40</xdr:row>
      <xdr:rowOff>151668</xdr:rowOff>
    </xdr:to>
    <xdr:pic>
      <xdr:nvPicPr>
        <xdr:cNvPr id="43" name="Imagen 62" descr="wifi-connection-signal-symbol">
          <a:extLst>
            <a:ext uri="{FF2B5EF4-FFF2-40B4-BE49-F238E27FC236}">
              <a16:creationId xmlns:a16="http://schemas.microsoft.com/office/drawing/2014/main" id="{00000000-0008-0000-0300-00002B000000}"/>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3205529" y="9576289"/>
          <a:ext cx="36195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138479</xdr:colOff>
      <xdr:row>41</xdr:row>
      <xdr:rowOff>113568</xdr:rowOff>
    </xdr:from>
    <xdr:to>
      <xdr:col>1</xdr:col>
      <xdr:colOff>462329</xdr:colOff>
      <xdr:row>42</xdr:row>
      <xdr:rowOff>170718</xdr:rowOff>
    </xdr:to>
    <xdr:pic>
      <xdr:nvPicPr>
        <xdr:cNvPr id="44" name="Imagen 63" descr="003-technology">
          <a:extLst>
            <a:ext uri="{FF2B5EF4-FFF2-40B4-BE49-F238E27FC236}">
              <a16:creationId xmlns:a16="http://schemas.microsoft.com/office/drawing/2014/main" id="{00000000-0008-0000-0300-00002C000000}"/>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1940902" y="9916991"/>
          <a:ext cx="3238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662354</xdr:colOff>
      <xdr:row>41</xdr:row>
      <xdr:rowOff>65943</xdr:rowOff>
    </xdr:from>
    <xdr:to>
      <xdr:col>1</xdr:col>
      <xdr:colOff>1024304</xdr:colOff>
      <xdr:row>42</xdr:row>
      <xdr:rowOff>170718</xdr:rowOff>
    </xdr:to>
    <xdr:pic>
      <xdr:nvPicPr>
        <xdr:cNvPr id="45" name="Imagen 64" descr="hard-drive-computer-part">
          <a:extLst>
            <a:ext uri="{FF2B5EF4-FFF2-40B4-BE49-F238E27FC236}">
              <a16:creationId xmlns:a16="http://schemas.microsoft.com/office/drawing/2014/main" id="{00000000-0008-0000-0300-00002D000000}"/>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2464777" y="9869366"/>
          <a:ext cx="3619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727564</xdr:colOff>
      <xdr:row>43</xdr:row>
      <xdr:rowOff>120162</xdr:rowOff>
    </xdr:from>
    <xdr:to>
      <xdr:col>0</xdr:col>
      <xdr:colOff>1089514</xdr:colOff>
      <xdr:row>44</xdr:row>
      <xdr:rowOff>190501</xdr:rowOff>
    </xdr:to>
    <xdr:pic>
      <xdr:nvPicPr>
        <xdr:cNvPr id="46" name="Imagen 65" descr="001-multiple-users-silhouette">
          <a:extLst>
            <a:ext uri="{FF2B5EF4-FFF2-40B4-BE49-F238E27FC236}">
              <a16:creationId xmlns:a16="http://schemas.microsoft.com/office/drawing/2014/main" id="{00000000-0008-0000-0300-00002E000000}"/>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727564" y="10311912"/>
          <a:ext cx="361950" cy="2608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443280</xdr:colOff>
      <xdr:row>43</xdr:row>
      <xdr:rowOff>109557</xdr:rowOff>
    </xdr:from>
    <xdr:to>
      <xdr:col>1</xdr:col>
      <xdr:colOff>748080</xdr:colOff>
      <xdr:row>44</xdr:row>
      <xdr:rowOff>170717</xdr:rowOff>
    </xdr:to>
    <xdr:pic>
      <xdr:nvPicPr>
        <xdr:cNvPr id="47" name="Imagen 66" descr="Resultado de imagen de director icon">
          <a:extLst>
            <a:ext uri="{FF2B5EF4-FFF2-40B4-BE49-F238E27FC236}">
              <a16:creationId xmlns:a16="http://schemas.microsoft.com/office/drawing/2014/main" id="{00000000-0008-0000-0300-00002F000000}"/>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a:off x="2245703" y="10301307"/>
          <a:ext cx="304800" cy="251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734158</xdr:colOff>
      <xdr:row>50</xdr:row>
      <xdr:rowOff>180975</xdr:rowOff>
    </xdr:from>
    <xdr:to>
      <xdr:col>0</xdr:col>
      <xdr:colOff>1096108</xdr:colOff>
      <xdr:row>52</xdr:row>
      <xdr:rowOff>161925</xdr:rowOff>
    </xdr:to>
    <xdr:pic>
      <xdr:nvPicPr>
        <xdr:cNvPr id="48" name="Imagen 69" descr="location-pointer">
          <a:extLst>
            <a:ext uri="{FF2B5EF4-FFF2-40B4-BE49-F238E27FC236}">
              <a16:creationId xmlns:a16="http://schemas.microsoft.com/office/drawing/2014/main" id="{00000000-0008-0000-0300-000030000000}"/>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734158" y="11728206"/>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205154</xdr:colOff>
      <xdr:row>49</xdr:row>
      <xdr:rowOff>161192</xdr:rowOff>
    </xdr:from>
    <xdr:to>
      <xdr:col>1</xdr:col>
      <xdr:colOff>595679</xdr:colOff>
      <xdr:row>51</xdr:row>
      <xdr:rowOff>132617</xdr:rowOff>
    </xdr:to>
    <xdr:pic>
      <xdr:nvPicPr>
        <xdr:cNvPr id="49" name="Imagen 70" descr="stepped-building">
          <a:extLst>
            <a:ext uri="{FF2B5EF4-FFF2-40B4-BE49-F238E27FC236}">
              <a16:creationId xmlns:a16="http://schemas.microsoft.com/office/drawing/2014/main" id="{00000000-0008-0000-0300-000031000000}"/>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2007577" y="11517923"/>
          <a:ext cx="390525"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211015</xdr:colOff>
      <xdr:row>45</xdr:row>
      <xdr:rowOff>87924</xdr:rowOff>
    </xdr:from>
    <xdr:to>
      <xdr:col>1</xdr:col>
      <xdr:colOff>620590</xdr:colOff>
      <xdr:row>46</xdr:row>
      <xdr:rowOff>119430</xdr:rowOff>
    </xdr:to>
    <xdr:pic>
      <xdr:nvPicPr>
        <xdr:cNvPr id="50" name="Imagen 67" descr="Resultado de imagen de user icon png black">
          <a:extLst>
            <a:ext uri="{FF2B5EF4-FFF2-40B4-BE49-F238E27FC236}">
              <a16:creationId xmlns:a16="http://schemas.microsoft.com/office/drawing/2014/main" id="{00000000-0008-0000-0300-000032000000}"/>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2013438" y="10668001"/>
          <a:ext cx="409575" cy="2220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471854</xdr:colOff>
      <xdr:row>53</xdr:row>
      <xdr:rowOff>1036760</xdr:rowOff>
    </xdr:from>
    <xdr:to>
      <xdr:col>1</xdr:col>
      <xdr:colOff>833804</xdr:colOff>
      <xdr:row>53</xdr:row>
      <xdr:rowOff>1398710</xdr:rowOff>
    </xdr:to>
    <xdr:pic>
      <xdr:nvPicPr>
        <xdr:cNvPr id="51" name="Imagen 71" descr="Resultado de imagen de power supply icon png black">
          <a:extLst>
            <a:ext uri="{FF2B5EF4-FFF2-40B4-BE49-F238E27FC236}">
              <a16:creationId xmlns:a16="http://schemas.microsoft.com/office/drawing/2014/main" id="{00000000-0008-0000-0300-000033000000}"/>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2274277" y="13162818"/>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266700</xdr:colOff>
      <xdr:row>21</xdr:row>
      <xdr:rowOff>173648</xdr:rowOff>
    </xdr:from>
    <xdr:to>
      <xdr:col>2</xdr:col>
      <xdr:colOff>628650</xdr:colOff>
      <xdr:row>22</xdr:row>
      <xdr:rowOff>192698</xdr:rowOff>
    </xdr:to>
    <xdr:pic>
      <xdr:nvPicPr>
        <xdr:cNvPr id="52" name="Imagen 50" descr="database (2)">
          <a:extLst>
            <a:ext uri="{FF2B5EF4-FFF2-40B4-BE49-F238E27FC236}">
              <a16:creationId xmlns:a16="http://schemas.microsoft.com/office/drawing/2014/main" id="{00000000-0008-0000-0300-000034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3124200" y="5837360"/>
          <a:ext cx="3619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400050</xdr:colOff>
      <xdr:row>24</xdr:row>
      <xdr:rowOff>193431</xdr:rowOff>
    </xdr:from>
    <xdr:to>
      <xdr:col>1</xdr:col>
      <xdr:colOff>723900</xdr:colOff>
      <xdr:row>26</xdr:row>
      <xdr:rowOff>24179</xdr:rowOff>
    </xdr:to>
    <xdr:pic>
      <xdr:nvPicPr>
        <xdr:cNvPr id="53" name="Imagen 51" descr="Resultado de imagen de web application icon png black">
          <a:extLst>
            <a:ext uri="{FF2B5EF4-FFF2-40B4-BE49-F238E27FC236}">
              <a16:creationId xmlns:a16="http://schemas.microsoft.com/office/drawing/2014/main" id="{00000000-0008-0000-0300-000035000000}"/>
            </a:ext>
          </a:extLst>
        </xdr:cNvPr>
        <xdr:cNvPicPr>
          <a:picLocks noChangeAspect="1" noChangeArrowheads="1"/>
        </xdr:cNvPicPr>
      </xdr:nvPicPr>
      <xdr:blipFill>
        <a:blip xmlns:r="http://schemas.openxmlformats.org/officeDocument/2006/relationships" r:embed="rId37" cstate="print">
          <a:extLst>
            <a:ext uri="{28A0092B-C50C-407E-A947-70E740481C1C}">
              <a14:useLocalDpi xmlns:a14="http://schemas.microsoft.com/office/drawing/2010/main" val="0"/>
            </a:ext>
          </a:extLst>
        </a:blip>
        <a:srcRect/>
        <a:stretch>
          <a:fillRect/>
        </a:stretch>
      </xdr:blipFill>
      <xdr:spPr bwMode="auto">
        <a:xfrm>
          <a:off x="2202473" y="6435969"/>
          <a:ext cx="323850" cy="2264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466725</xdr:colOff>
      <xdr:row>28</xdr:row>
      <xdr:rowOff>98181</xdr:rowOff>
    </xdr:from>
    <xdr:to>
      <xdr:col>1</xdr:col>
      <xdr:colOff>828675</xdr:colOff>
      <xdr:row>29</xdr:row>
      <xdr:rowOff>269631</xdr:rowOff>
    </xdr:to>
    <xdr:pic>
      <xdr:nvPicPr>
        <xdr:cNvPr id="54" name="Imagen 53" descr="server">
          <a:extLst>
            <a:ext uri="{FF2B5EF4-FFF2-40B4-BE49-F238E27FC236}">
              <a16:creationId xmlns:a16="http://schemas.microsoft.com/office/drawing/2014/main" id="{00000000-0008-0000-0300-000036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269148" y="7124700"/>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388327</xdr:colOff>
      <xdr:row>31</xdr:row>
      <xdr:rowOff>58615</xdr:rowOff>
    </xdr:from>
    <xdr:to>
      <xdr:col>2</xdr:col>
      <xdr:colOff>750277</xdr:colOff>
      <xdr:row>31</xdr:row>
      <xdr:rowOff>183173</xdr:rowOff>
    </xdr:to>
    <xdr:pic>
      <xdr:nvPicPr>
        <xdr:cNvPr id="55" name="Imagen 72" descr="server (3)">
          <a:extLst>
            <a:ext uri="{FF2B5EF4-FFF2-40B4-BE49-F238E27FC236}">
              <a16:creationId xmlns:a16="http://schemas.microsoft.com/office/drawing/2014/main" id="{00000000-0008-0000-0300-000037000000}"/>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3245827" y="7751884"/>
          <a:ext cx="361950" cy="1245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443279</xdr:colOff>
      <xdr:row>37</xdr:row>
      <xdr:rowOff>183174</xdr:rowOff>
    </xdr:from>
    <xdr:to>
      <xdr:col>1</xdr:col>
      <xdr:colOff>805229</xdr:colOff>
      <xdr:row>38</xdr:row>
      <xdr:rowOff>154599</xdr:rowOff>
    </xdr:to>
    <xdr:pic>
      <xdr:nvPicPr>
        <xdr:cNvPr id="56" name="Imagen 57" descr="Resultado de imagen de router icon png black">
          <a:extLst>
            <a:ext uri="{FF2B5EF4-FFF2-40B4-BE49-F238E27FC236}">
              <a16:creationId xmlns:a16="http://schemas.microsoft.com/office/drawing/2014/main" id="{00000000-0008-0000-0300-000038000000}"/>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2245702" y="9209943"/>
          <a:ext cx="361950"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71804</xdr:colOff>
      <xdr:row>32</xdr:row>
      <xdr:rowOff>278424</xdr:rowOff>
    </xdr:from>
    <xdr:to>
      <xdr:col>2</xdr:col>
      <xdr:colOff>433754</xdr:colOff>
      <xdr:row>34</xdr:row>
      <xdr:rowOff>164124</xdr:rowOff>
    </xdr:to>
    <xdr:pic>
      <xdr:nvPicPr>
        <xdr:cNvPr id="57" name="Imagen 58" descr="server (1)">
          <a:extLst>
            <a:ext uri="{FF2B5EF4-FFF2-40B4-BE49-F238E27FC236}">
              <a16:creationId xmlns:a16="http://schemas.microsoft.com/office/drawing/2014/main" id="{00000000-0008-0000-0300-000039000000}"/>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2929304" y="8250116"/>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614729</xdr:colOff>
      <xdr:row>32</xdr:row>
      <xdr:rowOff>278424</xdr:rowOff>
    </xdr:from>
    <xdr:to>
      <xdr:col>3</xdr:col>
      <xdr:colOff>10991</xdr:colOff>
      <xdr:row>34</xdr:row>
      <xdr:rowOff>164124</xdr:rowOff>
    </xdr:to>
    <xdr:pic>
      <xdr:nvPicPr>
        <xdr:cNvPr id="58" name="Imagen 59" descr="firewall">
          <a:extLst>
            <a:ext uri="{FF2B5EF4-FFF2-40B4-BE49-F238E27FC236}">
              <a16:creationId xmlns:a16="http://schemas.microsoft.com/office/drawing/2014/main" id="{00000000-0008-0000-0300-00003A000000}"/>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3472229" y="8250116"/>
          <a:ext cx="30480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367079</xdr:colOff>
      <xdr:row>34</xdr:row>
      <xdr:rowOff>183174</xdr:rowOff>
    </xdr:from>
    <xdr:to>
      <xdr:col>2</xdr:col>
      <xdr:colOff>729029</xdr:colOff>
      <xdr:row>36</xdr:row>
      <xdr:rowOff>164124</xdr:rowOff>
    </xdr:to>
    <xdr:pic>
      <xdr:nvPicPr>
        <xdr:cNvPr id="59" name="Imagen 60" descr="router">
          <a:extLst>
            <a:ext uri="{FF2B5EF4-FFF2-40B4-BE49-F238E27FC236}">
              <a16:creationId xmlns:a16="http://schemas.microsoft.com/office/drawing/2014/main" id="{00000000-0008-0000-0300-00003B00000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3224579" y="8631116"/>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328979</xdr:colOff>
      <xdr:row>37</xdr:row>
      <xdr:rowOff>183174</xdr:rowOff>
    </xdr:from>
    <xdr:to>
      <xdr:col>2</xdr:col>
      <xdr:colOff>690929</xdr:colOff>
      <xdr:row>38</xdr:row>
      <xdr:rowOff>68874</xdr:rowOff>
    </xdr:to>
    <xdr:pic>
      <xdr:nvPicPr>
        <xdr:cNvPr id="60" name="Imagen 61" descr="icon (1)">
          <a:extLst>
            <a:ext uri="{FF2B5EF4-FFF2-40B4-BE49-F238E27FC236}">
              <a16:creationId xmlns:a16="http://schemas.microsoft.com/office/drawing/2014/main" id="{00000000-0008-0000-0300-00003C000000}"/>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3186479" y="9209943"/>
          <a:ext cx="36195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348029</xdr:colOff>
      <xdr:row>39</xdr:row>
      <xdr:rowOff>183174</xdr:rowOff>
    </xdr:from>
    <xdr:to>
      <xdr:col>2</xdr:col>
      <xdr:colOff>709979</xdr:colOff>
      <xdr:row>40</xdr:row>
      <xdr:rowOff>173649</xdr:rowOff>
    </xdr:to>
    <xdr:pic>
      <xdr:nvPicPr>
        <xdr:cNvPr id="61" name="Imagen 62" descr="wifi-connection-signal-symbol">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3205529" y="9598270"/>
          <a:ext cx="36195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138479</xdr:colOff>
      <xdr:row>41</xdr:row>
      <xdr:rowOff>135549</xdr:rowOff>
    </xdr:from>
    <xdr:to>
      <xdr:col>1</xdr:col>
      <xdr:colOff>462329</xdr:colOff>
      <xdr:row>42</xdr:row>
      <xdr:rowOff>192699</xdr:rowOff>
    </xdr:to>
    <xdr:pic>
      <xdr:nvPicPr>
        <xdr:cNvPr id="62" name="Imagen 63" descr="003-technology">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1940902" y="9938972"/>
          <a:ext cx="3238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662354</xdr:colOff>
      <xdr:row>41</xdr:row>
      <xdr:rowOff>87924</xdr:rowOff>
    </xdr:from>
    <xdr:to>
      <xdr:col>1</xdr:col>
      <xdr:colOff>1024304</xdr:colOff>
      <xdr:row>42</xdr:row>
      <xdr:rowOff>192699</xdr:rowOff>
    </xdr:to>
    <xdr:pic>
      <xdr:nvPicPr>
        <xdr:cNvPr id="63" name="Imagen 64" descr="hard-drive-computer-part">
          <a:extLst>
            <a:ext uri="{FF2B5EF4-FFF2-40B4-BE49-F238E27FC236}">
              <a16:creationId xmlns:a16="http://schemas.microsoft.com/office/drawing/2014/main" id="{00000000-0008-0000-0300-00003F000000}"/>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2464777" y="9891347"/>
          <a:ext cx="3619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727564</xdr:colOff>
      <xdr:row>43</xdr:row>
      <xdr:rowOff>142143</xdr:rowOff>
    </xdr:from>
    <xdr:to>
      <xdr:col>0</xdr:col>
      <xdr:colOff>1089514</xdr:colOff>
      <xdr:row>45</xdr:row>
      <xdr:rowOff>14655</xdr:rowOff>
    </xdr:to>
    <xdr:pic>
      <xdr:nvPicPr>
        <xdr:cNvPr id="64" name="Imagen 65" descr="001-multiple-users-silhouette">
          <a:extLst>
            <a:ext uri="{FF2B5EF4-FFF2-40B4-BE49-F238E27FC236}">
              <a16:creationId xmlns:a16="http://schemas.microsoft.com/office/drawing/2014/main" id="{00000000-0008-0000-0300-000040000000}"/>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727564" y="10333893"/>
          <a:ext cx="361950" cy="2608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443280</xdr:colOff>
      <xdr:row>43</xdr:row>
      <xdr:rowOff>131538</xdr:rowOff>
    </xdr:from>
    <xdr:to>
      <xdr:col>1</xdr:col>
      <xdr:colOff>748080</xdr:colOff>
      <xdr:row>44</xdr:row>
      <xdr:rowOff>192698</xdr:rowOff>
    </xdr:to>
    <xdr:pic>
      <xdr:nvPicPr>
        <xdr:cNvPr id="65" name="Imagen 66" descr="Resultado de imagen de director icon">
          <a:extLst>
            <a:ext uri="{FF2B5EF4-FFF2-40B4-BE49-F238E27FC236}">
              <a16:creationId xmlns:a16="http://schemas.microsoft.com/office/drawing/2014/main" id="{00000000-0008-0000-0300-000041000000}"/>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a:off x="2245703" y="10323288"/>
          <a:ext cx="304800" cy="251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734158</xdr:colOff>
      <xdr:row>51</xdr:row>
      <xdr:rowOff>12456</xdr:rowOff>
    </xdr:from>
    <xdr:to>
      <xdr:col>0</xdr:col>
      <xdr:colOff>1096108</xdr:colOff>
      <xdr:row>52</xdr:row>
      <xdr:rowOff>183906</xdr:rowOff>
    </xdr:to>
    <xdr:pic>
      <xdr:nvPicPr>
        <xdr:cNvPr id="66" name="Imagen 69" descr="location-pointer">
          <a:extLst>
            <a:ext uri="{FF2B5EF4-FFF2-40B4-BE49-F238E27FC236}">
              <a16:creationId xmlns:a16="http://schemas.microsoft.com/office/drawing/2014/main" id="{00000000-0008-0000-0300-000042000000}"/>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734158" y="11750187"/>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205154</xdr:colOff>
      <xdr:row>49</xdr:row>
      <xdr:rowOff>183173</xdr:rowOff>
    </xdr:from>
    <xdr:to>
      <xdr:col>1</xdr:col>
      <xdr:colOff>595679</xdr:colOff>
      <xdr:row>51</xdr:row>
      <xdr:rowOff>154598</xdr:rowOff>
    </xdr:to>
    <xdr:pic>
      <xdr:nvPicPr>
        <xdr:cNvPr id="67" name="Imagen 70" descr="stepped-building">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2007577" y="11539904"/>
          <a:ext cx="390525"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211015</xdr:colOff>
      <xdr:row>45</xdr:row>
      <xdr:rowOff>109905</xdr:rowOff>
    </xdr:from>
    <xdr:to>
      <xdr:col>1</xdr:col>
      <xdr:colOff>620590</xdr:colOff>
      <xdr:row>46</xdr:row>
      <xdr:rowOff>141411</xdr:rowOff>
    </xdr:to>
    <xdr:pic>
      <xdr:nvPicPr>
        <xdr:cNvPr id="68" name="Imagen 67" descr="Resultado de imagen de user icon png black">
          <a:extLst>
            <a:ext uri="{FF2B5EF4-FFF2-40B4-BE49-F238E27FC236}">
              <a16:creationId xmlns:a16="http://schemas.microsoft.com/office/drawing/2014/main" id="{00000000-0008-0000-0300-000044000000}"/>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2013438" y="10689982"/>
          <a:ext cx="409575" cy="2220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471854</xdr:colOff>
      <xdr:row>53</xdr:row>
      <xdr:rowOff>1058741</xdr:rowOff>
    </xdr:from>
    <xdr:to>
      <xdr:col>1</xdr:col>
      <xdr:colOff>833804</xdr:colOff>
      <xdr:row>53</xdr:row>
      <xdr:rowOff>1420691</xdr:rowOff>
    </xdr:to>
    <xdr:pic>
      <xdr:nvPicPr>
        <xdr:cNvPr id="69" name="Imagen 71" descr="Resultado de imagen de power supply icon png black">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2274277" y="13184799"/>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722435</xdr:colOff>
      <xdr:row>16</xdr:row>
      <xdr:rowOff>7328</xdr:rowOff>
    </xdr:from>
    <xdr:to>
      <xdr:col>0</xdr:col>
      <xdr:colOff>1084385</xdr:colOff>
      <xdr:row>17</xdr:row>
      <xdr:rowOff>159728</xdr:rowOff>
    </xdr:to>
    <xdr:pic>
      <xdr:nvPicPr>
        <xdr:cNvPr id="70" name="Imagen 15" descr="008-software">
          <a:extLst>
            <a:ext uri="{FF2B5EF4-FFF2-40B4-BE49-F238E27FC236}">
              <a16:creationId xmlns:a16="http://schemas.microsoft.com/office/drawing/2014/main" id="{00000000-0008-0000-0300-000046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22435" y="3113943"/>
          <a:ext cx="361950" cy="3502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612991</xdr:colOff>
      <xdr:row>11</xdr:row>
      <xdr:rowOff>30851</xdr:rowOff>
    </xdr:from>
    <xdr:to>
      <xdr:col>1</xdr:col>
      <xdr:colOff>885825</xdr:colOff>
      <xdr:row>12</xdr:row>
      <xdr:rowOff>139212</xdr:rowOff>
    </xdr:to>
    <xdr:pic>
      <xdr:nvPicPr>
        <xdr:cNvPr id="71" name="Imagen 16" descr="rom-file-format-variant">
          <a:extLst>
            <a:ext uri="{FF2B5EF4-FFF2-40B4-BE49-F238E27FC236}">
              <a16:creationId xmlns:a16="http://schemas.microsoft.com/office/drawing/2014/main" id="{00000000-0008-0000-0300-000047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415414" y="2170313"/>
          <a:ext cx="272834" cy="2988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302602</xdr:colOff>
      <xdr:row>19</xdr:row>
      <xdr:rowOff>436860</xdr:rowOff>
    </xdr:from>
    <xdr:to>
      <xdr:col>1</xdr:col>
      <xdr:colOff>731227</xdr:colOff>
      <xdr:row>19</xdr:row>
      <xdr:rowOff>1037494</xdr:rowOff>
    </xdr:to>
    <xdr:pic>
      <xdr:nvPicPr>
        <xdr:cNvPr id="72" name="Imagen 18" descr="Resultado de imagen de middleware icon">
          <a:extLst>
            <a:ext uri="{FF2B5EF4-FFF2-40B4-BE49-F238E27FC236}">
              <a16:creationId xmlns:a16="http://schemas.microsoft.com/office/drawing/2014/main" id="{00000000-0008-0000-0300-000048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105025" y="4327456"/>
          <a:ext cx="428625" cy="6006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323850</xdr:colOff>
      <xdr:row>13</xdr:row>
      <xdr:rowOff>84993</xdr:rowOff>
    </xdr:from>
    <xdr:to>
      <xdr:col>2</xdr:col>
      <xdr:colOff>628650</xdr:colOff>
      <xdr:row>14</xdr:row>
      <xdr:rowOff>184887</xdr:rowOff>
    </xdr:to>
    <xdr:pic>
      <xdr:nvPicPr>
        <xdr:cNvPr id="73" name="Picture 2" descr="Resultado de imagen de operative system icon">
          <a:extLst>
            <a:ext uri="{FF2B5EF4-FFF2-40B4-BE49-F238E27FC236}">
              <a16:creationId xmlns:a16="http://schemas.microsoft.com/office/drawing/2014/main" id="{00000000-0008-0000-0300-000049000000}"/>
            </a:ext>
          </a:extLst>
        </xdr:cNvPr>
        <xdr:cNvPicPr>
          <a:picLocks noChangeAspect="1" noChangeArrowheads="1"/>
        </xdr:cNvPicPr>
      </xdr:nvPicPr>
      <xdr:blipFill>
        <a:blip xmlns:r="http://schemas.openxmlformats.org/officeDocument/2006/relationships" r:embed="rId39" cstate="print">
          <a:extLst>
            <a:ext uri="{28A0092B-C50C-407E-A947-70E740481C1C}">
              <a14:useLocalDpi xmlns:a14="http://schemas.microsoft.com/office/drawing/2010/main" val="0"/>
            </a:ext>
          </a:extLst>
        </a:blip>
        <a:srcRect/>
        <a:stretch>
          <a:fillRect/>
        </a:stretch>
      </xdr:blipFill>
      <xdr:spPr bwMode="auto">
        <a:xfrm>
          <a:off x="3181350" y="2612781"/>
          <a:ext cx="304800" cy="2903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247650</xdr:colOff>
      <xdr:row>15</xdr:row>
      <xdr:rowOff>131886</xdr:rowOff>
    </xdr:from>
    <xdr:to>
      <xdr:col>2</xdr:col>
      <xdr:colOff>609600</xdr:colOff>
      <xdr:row>16</xdr:row>
      <xdr:rowOff>124559</xdr:rowOff>
    </xdr:to>
    <xdr:pic>
      <xdr:nvPicPr>
        <xdr:cNvPr id="74" name="Imagen 22" descr="Resultado de imagen de web server icon png">
          <a:extLst>
            <a:ext uri="{FF2B5EF4-FFF2-40B4-BE49-F238E27FC236}">
              <a16:creationId xmlns:a16="http://schemas.microsoft.com/office/drawing/2014/main" id="{00000000-0008-0000-0300-00004A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3105150" y="3048001"/>
          <a:ext cx="361950" cy="1831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257175</xdr:colOff>
      <xdr:row>19</xdr:row>
      <xdr:rowOff>265968</xdr:rowOff>
    </xdr:from>
    <xdr:to>
      <xdr:col>2</xdr:col>
      <xdr:colOff>619125</xdr:colOff>
      <xdr:row>19</xdr:row>
      <xdr:rowOff>627918</xdr:rowOff>
    </xdr:to>
    <xdr:pic>
      <xdr:nvPicPr>
        <xdr:cNvPr id="75" name="Imagen 31" descr="server (2)">
          <a:extLst>
            <a:ext uri="{FF2B5EF4-FFF2-40B4-BE49-F238E27FC236}">
              <a16:creationId xmlns:a16="http://schemas.microsoft.com/office/drawing/2014/main" id="{00000000-0008-0000-0300-00004B000000}"/>
            </a:ext>
          </a:extLst>
        </xdr:cNvPr>
        <xdr:cNvPicPr>
          <a:picLocks noChangeAspect="1" noChangeArrowheads="1"/>
        </xdr:cNvPicPr>
      </xdr:nvPicPr>
      <xdr:blipFill>
        <a:blip xmlns:r="http://schemas.openxmlformats.org/officeDocument/2006/relationships" r:embed="rId40" cstate="print">
          <a:extLst>
            <a:ext uri="{28A0092B-C50C-407E-A947-70E740481C1C}">
              <a14:useLocalDpi xmlns:a14="http://schemas.microsoft.com/office/drawing/2010/main" val="0"/>
            </a:ext>
          </a:extLst>
        </a:blip>
        <a:srcRect/>
        <a:stretch>
          <a:fillRect/>
        </a:stretch>
      </xdr:blipFill>
      <xdr:spPr bwMode="auto">
        <a:xfrm>
          <a:off x="3114675" y="4156564"/>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781050</xdr:colOff>
      <xdr:row>29</xdr:row>
      <xdr:rowOff>208818</xdr:rowOff>
    </xdr:from>
    <xdr:to>
      <xdr:col>0</xdr:col>
      <xdr:colOff>1143000</xdr:colOff>
      <xdr:row>30</xdr:row>
      <xdr:rowOff>27843</xdr:rowOff>
    </xdr:to>
    <xdr:pic>
      <xdr:nvPicPr>
        <xdr:cNvPr id="76" name="Imagen 52" descr="005-data-storage-discs-stack">
          <a:extLst>
            <a:ext uri="{FF2B5EF4-FFF2-40B4-BE49-F238E27FC236}">
              <a16:creationId xmlns:a16="http://schemas.microsoft.com/office/drawing/2014/main" id="{00000000-0008-0000-0300-00004C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781050" y="7425837"/>
          <a:ext cx="361950" cy="104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266700</xdr:colOff>
      <xdr:row>21</xdr:row>
      <xdr:rowOff>144341</xdr:rowOff>
    </xdr:from>
    <xdr:to>
      <xdr:col>2</xdr:col>
      <xdr:colOff>628650</xdr:colOff>
      <xdr:row>22</xdr:row>
      <xdr:rowOff>163391</xdr:rowOff>
    </xdr:to>
    <xdr:pic>
      <xdr:nvPicPr>
        <xdr:cNvPr id="77" name="Imagen 50" descr="database (2)">
          <a:extLst>
            <a:ext uri="{FF2B5EF4-FFF2-40B4-BE49-F238E27FC236}">
              <a16:creationId xmlns:a16="http://schemas.microsoft.com/office/drawing/2014/main" id="{00000000-0008-0000-0300-00004D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3124200" y="5808053"/>
          <a:ext cx="3619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400050</xdr:colOff>
      <xdr:row>24</xdr:row>
      <xdr:rowOff>164124</xdr:rowOff>
    </xdr:from>
    <xdr:to>
      <xdr:col>1</xdr:col>
      <xdr:colOff>723900</xdr:colOff>
      <xdr:row>25</xdr:row>
      <xdr:rowOff>192699</xdr:rowOff>
    </xdr:to>
    <xdr:pic>
      <xdr:nvPicPr>
        <xdr:cNvPr id="78" name="Imagen 51" descr="Resultado de imagen de web application icon png black">
          <a:extLst>
            <a:ext uri="{FF2B5EF4-FFF2-40B4-BE49-F238E27FC236}">
              <a16:creationId xmlns:a16="http://schemas.microsoft.com/office/drawing/2014/main" id="{00000000-0008-0000-0300-00004E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202473" y="6406662"/>
          <a:ext cx="323850" cy="2264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466725</xdr:colOff>
      <xdr:row>28</xdr:row>
      <xdr:rowOff>68874</xdr:rowOff>
    </xdr:from>
    <xdr:to>
      <xdr:col>1</xdr:col>
      <xdr:colOff>828675</xdr:colOff>
      <xdr:row>29</xdr:row>
      <xdr:rowOff>240324</xdr:rowOff>
    </xdr:to>
    <xdr:pic>
      <xdr:nvPicPr>
        <xdr:cNvPr id="79" name="Imagen 78" descr="server">
          <a:extLst>
            <a:ext uri="{FF2B5EF4-FFF2-40B4-BE49-F238E27FC236}">
              <a16:creationId xmlns:a16="http://schemas.microsoft.com/office/drawing/2014/main" id="{00000000-0008-0000-0300-00004F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269148" y="7095393"/>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388327</xdr:colOff>
      <xdr:row>31</xdr:row>
      <xdr:rowOff>29308</xdr:rowOff>
    </xdr:from>
    <xdr:to>
      <xdr:col>2</xdr:col>
      <xdr:colOff>750277</xdr:colOff>
      <xdr:row>31</xdr:row>
      <xdr:rowOff>153866</xdr:rowOff>
    </xdr:to>
    <xdr:pic>
      <xdr:nvPicPr>
        <xdr:cNvPr id="80" name="Imagen 72" descr="server (3)">
          <a:extLst>
            <a:ext uri="{FF2B5EF4-FFF2-40B4-BE49-F238E27FC236}">
              <a16:creationId xmlns:a16="http://schemas.microsoft.com/office/drawing/2014/main" id="{00000000-0008-0000-0300-000050000000}"/>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3245827" y="7722577"/>
          <a:ext cx="361950" cy="1245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443279</xdr:colOff>
      <xdr:row>37</xdr:row>
      <xdr:rowOff>153867</xdr:rowOff>
    </xdr:from>
    <xdr:to>
      <xdr:col>1</xdr:col>
      <xdr:colOff>805229</xdr:colOff>
      <xdr:row>38</xdr:row>
      <xdr:rowOff>125292</xdr:rowOff>
    </xdr:to>
    <xdr:pic>
      <xdr:nvPicPr>
        <xdr:cNvPr id="81" name="Imagen 57" descr="Resultado de imagen de router icon png black">
          <a:extLst>
            <a:ext uri="{FF2B5EF4-FFF2-40B4-BE49-F238E27FC236}">
              <a16:creationId xmlns:a16="http://schemas.microsoft.com/office/drawing/2014/main" id="{00000000-0008-0000-0300-000051000000}"/>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2245702" y="9180636"/>
          <a:ext cx="361950"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71804</xdr:colOff>
      <xdr:row>32</xdr:row>
      <xdr:rowOff>249117</xdr:rowOff>
    </xdr:from>
    <xdr:to>
      <xdr:col>2</xdr:col>
      <xdr:colOff>433754</xdr:colOff>
      <xdr:row>34</xdr:row>
      <xdr:rowOff>134817</xdr:rowOff>
    </xdr:to>
    <xdr:pic>
      <xdr:nvPicPr>
        <xdr:cNvPr id="82" name="Imagen 58" descr="server (1)">
          <a:extLst>
            <a:ext uri="{FF2B5EF4-FFF2-40B4-BE49-F238E27FC236}">
              <a16:creationId xmlns:a16="http://schemas.microsoft.com/office/drawing/2014/main" id="{00000000-0008-0000-0300-000052000000}"/>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2929304" y="8220809"/>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614729</xdr:colOff>
      <xdr:row>32</xdr:row>
      <xdr:rowOff>249117</xdr:rowOff>
    </xdr:from>
    <xdr:to>
      <xdr:col>3</xdr:col>
      <xdr:colOff>10991</xdr:colOff>
      <xdr:row>34</xdr:row>
      <xdr:rowOff>134817</xdr:rowOff>
    </xdr:to>
    <xdr:pic>
      <xdr:nvPicPr>
        <xdr:cNvPr id="83" name="Imagen 59" descr="firewall">
          <a:extLst>
            <a:ext uri="{FF2B5EF4-FFF2-40B4-BE49-F238E27FC236}">
              <a16:creationId xmlns:a16="http://schemas.microsoft.com/office/drawing/2014/main" id="{00000000-0008-0000-0300-000053000000}"/>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3472229" y="8220809"/>
          <a:ext cx="30480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367079</xdr:colOff>
      <xdr:row>34</xdr:row>
      <xdr:rowOff>153867</xdr:rowOff>
    </xdr:from>
    <xdr:to>
      <xdr:col>2</xdr:col>
      <xdr:colOff>729029</xdr:colOff>
      <xdr:row>36</xdr:row>
      <xdr:rowOff>134817</xdr:rowOff>
    </xdr:to>
    <xdr:pic>
      <xdr:nvPicPr>
        <xdr:cNvPr id="84" name="Imagen 60" descr="router">
          <a:extLst>
            <a:ext uri="{FF2B5EF4-FFF2-40B4-BE49-F238E27FC236}">
              <a16:creationId xmlns:a16="http://schemas.microsoft.com/office/drawing/2014/main" id="{00000000-0008-0000-0300-00005400000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3224579" y="8601809"/>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328979</xdr:colOff>
      <xdr:row>37</xdr:row>
      <xdr:rowOff>153867</xdr:rowOff>
    </xdr:from>
    <xdr:to>
      <xdr:col>2</xdr:col>
      <xdr:colOff>690929</xdr:colOff>
      <xdr:row>38</xdr:row>
      <xdr:rowOff>39567</xdr:rowOff>
    </xdr:to>
    <xdr:pic>
      <xdr:nvPicPr>
        <xdr:cNvPr id="85" name="Imagen 61" descr="icon (1)">
          <a:extLst>
            <a:ext uri="{FF2B5EF4-FFF2-40B4-BE49-F238E27FC236}">
              <a16:creationId xmlns:a16="http://schemas.microsoft.com/office/drawing/2014/main" id="{00000000-0008-0000-0300-000055000000}"/>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3186479" y="9180636"/>
          <a:ext cx="36195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348029</xdr:colOff>
      <xdr:row>39</xdr:row>
      <xdr:rowOff>153867</xdr:rowOff>
    </xdr:from>
    <xdr:to>
      <xdr:col>2</xdr:col>
      <xdr:colOff>709979</xdr:colOff>
      <xdr:row>40</xdr:row>
      <xdr:rowOff>144342</xdr:rowOff>
    </xdr:to>
    <xdr:pic>
      <xdr:nvPicPr>
        <xdr:cNvPr id="86" name="Imagen 62" descr="wifi-connection-signal-symbol">
          <a:extLst>
            <a:ext uri="{FF2B5EF4-FFF2-40B4-BE49-F238E27FC236}">
              <a16:creationId xmlns:a16="http://schemas.microsoft.com/office/drawing/2014/main" id="{00000000-0008-0000-0300-000056000000}"/>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3205529" y="9568963"/>
          <a:ext cx="36195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138479</xdr:colOff>
      <xdr:row>41</xdr:row>
      <xdr:rowOff>106242</xdr:rowOff>
    </xdr:from>
    <xdr:to>
      <xdr:col>1</xdr:col>
      <xdr:colOff>462329</xdr:colOff>
      <xdr:row>42</xdr:row>
      <xdr:rowOff>163392</xdr:rowOff>
    </xdr:to>
    <xdr:pic>
      <xdr:nvPicPr>
        <xdr:cNvPr id="87" name="Imagen 63" descr="003-technology">
          <a:extLst>
            <a:ext uri="{FF2B5EF4-FFF2-40B4-BE49-F238E27FC236}">
              <a16:creationId xmlns:a16="http://schemas.microsoft.com/office/drawing/2014/main" id="{00000000-0008-0000-0300-000057000000}"/>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1940902" y="9909665"/>
          <a:ext cx="3238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662354</xdr:colOff>
      <xdr:row>41</xdr:row>
      <xdr:rowOff>58617</xdr:rowOff>
    </xdr:from>
    <xdr:to>
      <xdr:col>1</xdr:col>
      <xdr:colOff>1024304</xdr:colOff>
      <xdr:row>42</xdr:row>
      <xdr:rowOff>163392</xdr:rowOff>
    </xdr:to>
    <xdr:pic>
      <xdr:nvPicPr>
        <xdr:cNvPr id="88" name="Imagen 64" descr="hard-drive-computer-part">
          <a:extLst>
            <a:ext uri="{FF2B5EF4-FFF2-40B4-BE49-F238E27FC236}">
              <a16:creationId xmlns:a16="http://schemas.microsoft.com/office/drawing/2014/main" id="{00000000-0008-0000-0300-000058000000}"/>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2464777" y="9862040"/>
          <a:ext cx="3619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727564</xdr:colOff>
      <xdr:row>43</xdr:row>
      <xdr:rowOff>112836</xdr:rowOff>
    </xdr:from>
    <xdr:to>
      <xdr:col>0</xdr:col>
      <xdr:colOff>1089514</xdr:colOff>
      <xdr:row>44</xdr:row>
      <xdr:rowOff>183175</xdr:rowOff>
    </xdr:to>
    <xdr:pic>
      <xdr:nvPicPr>
        <xdr:cNvPr id="89" name="Imagen 65" descr="001-multiple-users-silhouette">
          <a:extLst>
            <a:ext uri="{FF2B5EF4-FFF2-40B4-BE49-F238E27FC236}">
              <a16:creationId xmlns:a16="http://schemas.microsoft.com/office/drawing/2014/main" id="{00000000-0008-0000-0300-000059000000}"/>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727564" y="10304586"/>
          <a:ext cx="361950" cy="2608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443280</xdr:colOff>
      <xdr:row>43</xdr:row>
      <xdr:rowOff>102231</xdr:rowOff>
    </xdr:from>
    <xdr:to>
      <xdr:col>1</xdr:col>
      <xdr:colOff>748080</xdr:colOff>
      <xdr:row>44</xdr:row>
      <xdr:rowOff>163391</xdr:rowOff>
    </xdr:to>
    <xdr:pic>
      <xdr:nvPicPr>
        <xdr:cNvPr id="90" name="Imagen 66" descr="Resultado de imagen de director icon">
          <a:extLst>
            <a:ext uri="{FF2B5EF4-FFF2-40B4-BE49-F238E27FC236}">
              <a16:creationId xmlns:a16="http://schemas.microsoft.com/office/drawing/2014/main" id="{00000000-0008-0000-0300-00005A000000}"/>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a:off x="2245703" y="10293981"/>
          <a:ext cx="304800" cy="251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734158</xdr:colOff>
      <xdr:row>50</xdr:row>
      <xdr:rowOff>173649</xdr:rowOff>
    </xdr:from>
    <xdr:to>
      <xdr:col>0</xdr:col>
      <xdr:colOff>1096108</xdr:colOff>
      <xdr:row>52</xdr:row>
      <xdr:rowOff>154599</xdr:rowOff>
    </xdr:to>
    <xdr:pic>
      <xdr:nvPicPr>
        <xdr:cNvPr id="91" name="Imagen 69" descr="location-pointer">
          <a:extLst>
            <a:ext uri="{FF2B5EF4-FFF2-40B4-BE49-F238E27FC236}">
              <a16:creationId xmlns:a16="http://schemas.microsoft.com/office/drawing/2014/main" id="{00000000-0008-0000-0300-00005B000000}"/>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734158" y="11720880"/>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205154</xdr:colOff>
      <xdr:row>49</xdr:row>
      <xdr:rowOff>153866</xdr:rowOff>
    </xdr:from>
    <xdr:to>
      <xdr:col>1</xdr:col>
      <xdr:colOff>595679</xdr:colOff>
      <xdr:row>51</xdr:row>
      <xdr:rowOff>125291</xdr:rowOff>
    </xdr:to>
    <xdr:pic>
      <xdr:nvPicPr>
        <xdr:cNvPr id="92" name="Imagen 70" descr="stepped-building">
          <a:extLst>
            <a:ext uri="{FF2B5EF4-FFF2-40B4-BE49-F238E27FC236}">
              <a16:creationId xmlns:a16="http://schemas.microsoft.com/office/drawing/2014/main" id="{00000000-0008-0000-0300-00005C000000}"/>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2007577" y="11510597"/>
          <a:ext cx="390525"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211015</xdr:colOff>
      <xdr:row>45</xdr:row>
      <xdr:rowOff>80598</xdr:rowOff>
    </xdr:from>
    <xdr:to>
      <xdr:col>1</xdr:col>
      <xdr:colOff>620590</xdr:colOff>
      <xdr:row>46</xdr:row>
      <xdr:rowOff>112104</xdr:rowOff>
    </xdr:to>
    <xdr:pic>
      <xdr:nvPicPr>
        <xdr:cNvPr id="93" name="Imagen 92" descr="Resultado de imagen de user icon png black">
          <a:extLst>
            <a:ext uri="{FF2B5EF4-FFF2-40B4-BE49-F238E27FC236}">
              <a16:creationId xmlns:a16="http://schemas.microsoft.com/office/drawing/2014/main" id="{00000000-0008-0000-0300-00005D000000}"/>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2013438" y="10660675"/>
          <a:ext cx="409575" cy="2220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471854</xdr:colOff>
      <xdr:row>53</xdr:row>
      <xdr:rowOff>1029434</xdr:rowOff>
    </xdr:from>
    <xdr:to>
      <xdr:col>1</xdr:col>
      <xdr:colOff>833804</xdr:colOff>
      <xdr:row>53</xdr:row>
      <xdr:rowOff>1391384</xdr:rowOff>
    </xdr:to>
    <xdr:pic>
      <xdr:nvPicPr>
        <xdr:cNvPr id="94" name="Imagen 71" descr="Resultado de imagen de power supply icon png black">
          <a:extLst>
            <a:ext uri="{FF2B5EF4-FFF2-40B4-BE49-F238E27FC236}">
              <a16:creationId xmlns:a16="http://schemas.microsoft.com/office/drawing/2014/main" id="{00000000-0008-0000-0300-00005E000000}"/>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2274277" y="13155492"/>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76200</xdr:colOff>
      <xdr:row>0</xdr:row>
      <xdr:rowOff>38100</xdr:rowOff>
    </xdr:from>
    <xdr:to>
      <xdr:col>9</xdr:col>
      <xdr:colOff>66675</xdr:colOff>
      <xdr:row>2</xdr:row>
      <xdr:rowOff>85725</xdr:rowOff>
    </xdr:to>
    <xdr:sp macro="" textlink="">
      <xdr:nvSpPr>
        <xdr:cNvPr id="2" name="8 Rectángulo">
          <a:extLst>
            <a:ext uri="{FF2B5EF4-FFF2-40B4-BE49-F238E27FC236}">
              <a16:creationId xmlns:a16="http://schemas.microsoft.com/office/drawing/2014/main" id="{00000000-0008-0000-0400-000002000000}"/>
            </a:ext>
          </a:extLst>
        </xdr:cNvPr>
        <xdr:cNvSpPr/>
      </xdr:nvSpPr>
      <xdr:spPr>
        <a:xfrm>
          <a:off x="295275" y="38100"/>
          <a:ext cx="6086475" cy="1190625"/>
        </a:xfrm>
        <a:prstGeom prst="rect">
          <a:avLst/>
        </a:prstGeom>
        <a:solidFill>
          <a:srgbClr val="002060"/>
        </a:solidFill>
        <a:ln>
          <a:noFill/>
        </a:ln>
        <a:effectLst>
          <a:outerShdw blurRad="63500" sx="102000" sy="102000" algn="ctr"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240835</xdr:colOff>
      <xdr:row>0</xdr:row>
      <xdr:rowOff>179811</xdr:rowOff>
    </xdr:from>
    <xdr:ext cx="1216489" cy="850143"/>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9910" y="179811"/>
          <a:ext cx="1216489" cy="850143"/>
        </a:xfrm>
        <a:prstGeom prst="rect">
          <a:avLst/>
        </a:prstGeom>
      </xdr:spPr>
    </xdr:pic>
    <xdr:clientData/>
  </xdr:oneCellAnchor>
  <xdr:twoCellAnchor>
    <xdr:from>
      <xdr:col>2</xdr:col>
      <xdr:colOff>533401</xdr:colOff>
      <xdr:row>0</xdr:row>
      <xdr:rowOff>0</xdr:rowOff>
    </xdr:from>
    <xdr:to>
      <xdr:col>7</xdr:col>
      <xdr:colOff>314325</xdr:colOff>
      <xdr:row>2</xdr:row>
      <xdr:rowOff>57150</xdr:rowOff>
    </xdr:to>
    <xdr:sp macro="" textlink="">
      <xdr:nvSpPr>
        <xdr:cNvPr id="4" name="CuadroTexto 3">
          <a:extLst>
            <a:ext uri="{FF2B5EF4-FFF2-40B4-BE49-F238E27FC236}">
              <a16:creationId xmlns:a16="http://schemas.microsoft.com/office/drawing/2014/main" id="{00000000-0008-0000-0400-000004000000}"/>
            </a:ext>
          </a:extLst>
        </xdr:cNvPr>
        <xdr:cNvSpPr txBox="1"/>
      </xdr:nvSpPr>
      <xdr:spPr>
        <a:xfrm>
          <a:off x="1514476" y="0"/>
          <a:ext cx="3590924" cy="1200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effectLst/>
              <a:latin typeface="+mn-lt"/>
              <a:ea typeface="+mn-ea"/>
              <a:cs typeface="+mn-cs"/>
            </a:rPr>
            <a:t>IT</a:t>
          </a:r>
          <a:r>
            <a:rPr lang="en-US" sz="1600" b="1" baseline="0">
              <a:solidFill>
                <a:schemeClr val="bg1"/>
              </a:solidFill>
              <a:effectLst/>
              <a:latin typeface="+mn-lt"/>
              <a:ea typeface="+mn-ea"/>
              <a:cs typeface="+mn-cs"/>
            </a:rPr>
            <a:t> Security Risk Management Methodology</a:t>
          </a:r>
        </a:p>
        <a:p>
          <a:pPr algn="ctr"/>
          <a:r>
            <a:rPr lang="en-US" sz="1600" b="1" baseline="0">
              <a:solidFill>
                <a:schemeClr val="bg1"/>
              </a:solidFill>
              <a:effectLst/>
              <a:latin typeface="+mn-lt"/>
              <a:ea typeface="+mn-ea"/>
              <a:cs typeface="+mn-cs"/>
            </a:rPr>
            <a:t>DIGIT.S</a:t>
          </a:r>
          <a:endParaRPr lang="en-US" sz="1600" b="1">
            <a:solidFill>
              <a:schemeClr val="bg1"/>
            </a:solidFill>
            <a:effectLst/>
          </a:endParaRPr>
        </a:p>
        <a:p>
          <a:pPr algn="ctr"/>
          <a:r>
            <a:rPr lang="en-US" sz="1600" b="1">
              <a:solidFill>
                <a:schemeClr val="bg1"/>
              </a:solidFill>
              <a:effectLst/>
              <a:latin typeface="+mn-lt"/>
              <a:ea typeface="+mn-ea"/>
              <a:cs typeface="+mn-cs"/>
            </a:rPr>
            <a:t>European</a:t>
          </a:r>
          <a:r>
            <a:rPr lang="en-US" sz="1600" b="1" baseline="0">
              <a:solidFill>
                <a:schemeClr val="bg1"/>
              </a:solidFill>
              <a:effectLst/>
              <a:latin typeface="+mn-lt"/>
              <a:ea typeface="+mn-ea"/>
              <a:cs typeface="+mn-cs"/>
            </a:rPr>
            <a:t> Commission</a:t>
          </a:r>
          <a:endParaRPr lang="en-US" sz="1600" b="1">
            <a:solidFill>
              <a:schemeClr val="bg1"/>
            </a:solidFill>
            <a:effectLst/>
          </a:endParaRPr>
        </a:p>
      </xdr:txBody>
    </xdr:sp>
    <xdr:clientData/>
  </xdr:twoCellAnchor>
  <xdr:oneCellAnchor>
    <xdr:from>
      <xdr:col>7</xdr:col>
      <xdr:colOff>285750</xdr:colOff>
      <xdr:row>0</xdr:row>
      <xdr:rowOff>179811</xdr:rowOff>
    </xdr:from>
    <xdr:ext cx="1216489" cy="850143"/>
    <xdr:pic>
      <xdr:nvPicPr>
        <xdr:cNvPr id="5" name="Imagen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76825" y="179811"/>
          <a:ext cx="1216489" cy="850143"/>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0</xdr:col>
      <xdr:colOff>78440</xdr:colOff>
      <xdr:row>0</xdr:row>
      <xdr:rowOff>44823</xdr:rowOff>
    </xdr:from>
    <xdr:to>
      <xdr:col>6</xdr:col>
      <xdr:colOff>41413</xdr:colOff>
      <xdr:row>6</xdr:row>
      <xdr:rowOff>31519</xdr:rowOff>
    </xdr:to>
    <xdr:sp macro="" textlink="">
      <xdr:nvSpPr>
        <xdr:cNvPr id="2" name="8 Rectángulo">
          <a:extLst>
            <a:ext uri="{FF2B5EF4-FFF2-40B4-BE49-F238E27FC236}">
              <a16:creationId xmlns:a16="http://schemas.microsoft.com/office/drawing/2014/main" id="{00000000-0008-0000-0500-000002000000}"/>
            </a:ext>
          </a:extLst>
        </xdr:cNvPr>
        <xdr:cNvSpPr/>
      </xdr:nvSpPr>
      <xdr:spPr>
        <a:xfrm>
          <a:off x="78440" y="44823"/>
          <a:ext cx="7649234" cy="1080000"/>
        </a:xfrm>
        <a:prstGeom prst="rect">
          <a:avLst/>
        </a:prstGeom>
        <a:solidFill>
          <a:srgbClr val="002060"/>
        </a:solidFill>
        <a:ln>
          <a:noFill/>
        </a:ln>
        <a:effectLst>
          <a:outerShdw blurRad="63500" sx="102000" sy="102000" algn="ctr"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154274</xdr:colOff>
      <xdr:row>6</xdr:row>
      <xdr:rowOff>202656</xdr:rowOff>
    </xdr:from>
    <xdr:to>
      <xdr:col>8</xdr:col>
      <xdr:colOff>605735</xdr:colOff>
      <xdr:row>6</xdr:row>
      <xdr:rowOff>416388</xdr:rowOff>
    </xdr:to>
    <xdr:sp macro="" textlink="">
      <xdr:nvSpPr>
        <xdr:cNvPr id="8" name="CuadroTexto 7">
          <a:extLst>
            <a:ext uri="{FF2B5EF4-FFF2-40B4-BE49-F238E27FC236}">
              <a16:creationId xmlns:a16="http://schemas.microsoft.com/office/drawing/2014/main" id="{00000000-0008-0000-0500-000008000000}"/>
            </a:ext>
          </a:extLst>
        </xdr:cNvPr>
        <xdr:cNvSpPr txBox="1"/>
      </xdr:nvSpPr>
      <xdr:spPr>
        <a:xfrm>
          <a:off x="6250274" y="1336131"/>
          <a:ext cx="451461"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rPr>
            <a:t>NEXT</a:t>
          </a:r>
        </a:p>
      </xdr:txBody>
    </xdr:sp>
    <xdr:clientData/>
  </xdr:twoCellAnchor>
  <xdr:twoCellAnchor>
    <xdr:from>
      <xdr:col>2</xdr:col>
      <xdr:colOff>1054475</xdr:colOff>
      <xdr:row>2</xdr:row>
      <xdr:rowOff>122464</xdr:rowOff>
    </xdr:from>
    <xdr:to>
      <xdr:col>5</xdr:col>
      <xdr:colOff>33130</xdr:colOff>
      <xdr:row>6</xdr:row>
      <xdr:rowOff>0</xdr:rowOff>
    </xdr:to>
    <xdr:sp macro="" textlink="">
      <xdr:nvSpPr>
        <xdr:cNvPr id="10" name="CuadroTexto 9">
          <a:extLst>
            <a:ext uri="{FF2B5EF4-FFF2-40B4-BE49-F238E27FC236}">
              <a16:creationId xmlns:a16="http://schemas.microsoft.com/office/drawing/2014/main" id="{00000000-0008-0000-0500-00000A000000}"/>
            </a:ext>
          </a:extLst>
        </xdr:cNvPr>
        <xdr:cNvSpPr txBox="1"/>
      </xdr:nvSpPr>
      <xdr:spPr>
        <a:xfrm>
          <a:off x="1410627" y="486899"/>
          <a:ext cx="6250786" cy="606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0">
              <a:solidFill>
                <a:schemeClr val="bg1"/>
              </a:solidFill>
              <a:effectLst/>
              <a:latin typeface="+mn-lt"/>
              <a:ea typeface="+mn-ea"/>
              <a:cs typeface="+mn-cs"/>
            </a:rPr>
            <a:t>The</a:t>
          </a:r>
          <a:r>
            <a:rPr lang="en-US" sz="1200" b="0" baseline="0">
              <a:solidFill>
                <a:schemeClr val="bg1"/>
              </a:solidFill>
              <a:effectLst/>
              <a:latin typeface="+mn-lt"/>
              <a:ea typeface="+mn-ea"/>
              <a:cs typeface="+mn-cs"/>
            </a:rPr>
            <a:t> objective of this process is to identify the main business objectives of the organisation applying this methodology and any constraints that are related with the target system </a:t>
          </a:r>
          <a:endParaRPr lang="en-US" sz="1200" b="0">
            <a:solidFill>
              <a:schemeClr val="bg1"/>
            </a:solidFill>
            <a:effectLst/>
            <a:latin typeface="+mn-lt"/>
            <a:ea typeface="+mn-ea"/>
            <a:cs typeface="+mn-cs"/>
          </a:endParaRPr>
        </a:p>
      </xdr:txBody>
    </xdr:sp>
    <xdr:clientData/>
  </xdr:twoCellAnchor>
  <xdr:twoCellAnchor>
    <xdr:from>
      <xdr:col>2</xdr:col>
      <xdr:colOff>1052916</xdr:colOff>
      <xdr:row>1</xdr:row>
      <xdr:rowOff>19977</xdr:rowOff>
    </xdr:from>
    <xdr:to>
      <xdr:col>2</xdr:col>
      <xdr:colOff>1963954</xdr:colOff>
      <xdr:row>2</xdr:row>
      <xdr:rowOff>125312</xdr:rowOff>
    </xdr:to>
    <xdr:sp macro="" textlink="">
      <xdr:nvSpPr>
        <xdr:cNvPr id="11" name="CuadroTexto 10">
          <a:extLst>
            <a:ext uri="{FF2B5EF4-FFF2-40B4-BE49-F238E27FC236}">
              <a16:creationId xmlns:a16="http://schemas.microsoft.com/office/drawing/2014/main" id="{00000000-0008-0000-0500-00000B000000}"/>
            </a:ext>
          </a:extLst>
        </xdr:cNvPr>
        <xdr:cNvSpPr txBox="1"/>
      </xdr:nvSpPr>
      <xdr:spPr>
        <a:xfrm>
          <a:off x="1409068" y="202194"/>
          <a:ext cx="911038" cy="287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u="sng">
              <a:solidFill>
                <a:schemeClr val="bg1"/>
              </a:solidFill>
              <a:effectLst/>
              <a:latin typeface="+mn-lt"/>
              <a:ea typeface="+mn-ea"/>
              <a:cs typeface="+mn-cs"/>
            </a:rPr>
            <a:t>OBJECTIVE:</a:t>
          </a:r>
        </a:p>
        <a:p>
          <a:pPr algn="l"/>
          <a:endParaRPr lang="en-US" sz="1200" b="0">
            <a:solidFill>
              <a:schemeClr val="bg1"/>
            </a:solidFill>
            <a:effectLst/>
            <a:latin typeface="+mn-lt"/>
            <a:ea typeface="+mn-ea"/>
            <a:cs typeface="+mn-cs"/>
          </a:endParaRPr>
        </a:p>
      </xdr:txBody>
    </xdr:sp>
    <xdr:clientData/>
  </xdr:twoCellAnchor>
  <xdr:twoCellAnchor>
    <xdr:from>
      <xdr:col>2</xdr:col>
      <xdr:colOff>993913</xdr:colOff>
      <xdr:row>1</xdr:row>
      <xdr:rowOff>8283</xdr:rowOff>
    </xdr:from>
    <xdr:to>
      <xdr:col>2</xdr:col>
      <xdr:colOff>1008530</xdr:colOff>
      <xdr:row>5</xdr:row>
      <xdr:rowOff>89647</xdr:rowOff>
    </xdr:to>
    <xdr:cxnSp macro="">
      <xdr:nvCxnSpPr>
        <xdr:cNvPr id="12" name="Conector recto 11">
          <a:extLst>
            <a:ext uri="{FF2B5EF4-FFF2-40B4-BE49-F238E27FC236}">
              <a16:creationId xmlns:a16="http://schemas.microsoft.com/office/drawing/2014/main" id="{00000000-0008-0000-0500-00000C000000}"/>
            </a:ext>
          </a:extLst>
        </xdr:cNvPr>
        <xdr:cNvCxnSpPr/>
      </xdr:nvCxnSpPr>
      <xdr:spPr>
        <a:xfrm>
          <a:off x="1350065" y="190500"/>
          <a:ext cx="14617" cy="81023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2001383</xdr:colOff>
      <xdr:row>0</xdr:row>
      <xdr:rowOff>173057</xdr:rowOff>
    </xdr:from>
    <xdr:to>
      <xdr:col>4</xdr:col>
      <xdr:colOff>2006341</xdr:colOff>
      <xdr:row>5</xdr:row>
      <xdr:rowOff>98416</xdr:rowOff>
    </xdr:to>
    <xdr:cxnSp macro="">
      <xdr:nvCxnSpPr>
        <xdr:cNvPr id="13" name="Conector recto 12">
          <a:extLst>
            <a:ext uri="{FF2B5EF4-FFF2-40B4-BE49-F238E27FC236}">
              <a16:creationId xmlns:a16="http://schemas.microsoft.com/office/drawing/2014/main" id="{00000000-0008-0000-0500-00000D000000}"/>
            </a:ext>
          </a:extLst>
        </xdr:cNvPr>
        <xdr:cNvCxnSpPr/>
      </xdr:nvCxnSpPr>
      <xdr:spPr>
        <a:xfrm>
          <a:off x="7583861" y="173057"/>
          <a:ext cx="4958" cy="836446"/>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112057</xdr:colOff>
      <xdr:row>1</xdr:row>
      <xdr:rowOff>49305</xdr:rowOff>
    </xdr:from>
    <xdr:ext cx="898805" cy="628130"/>
    <xdr:pic>
      <xdr:nvPicPr>
        <xdr:cNvPr id="14" name="Imagen 13">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3410" y="228599"/>
          <a:ext cx="898805" cy="628130"/>
        </a:xfrm>
        <a:prstGeom prst="rect">
          <a:avLst/>
        </a:prstGeom>
      </xdr:spPr>
    </xdr:pic>
    <xdr:clientData/>
  </xdr:oneCellAnchor>
  <xdr:twoCellAnchor>
    <xdr:from>
      <xdr:col>11</xdr:col>
      <xdr:colOff>428626</xdr:colOff>
      <xdr:row>14</xdr:row>
      <xdr:rowOff>0</xdr:rowOff>
    </xdr:from>
    <xdr:to>
      <xdr:col>17</xdr:col>
      <xdr:colOff>738188</xdr:colOff>
      <xdr:row>14</xdr:row>
      <xdr:rowOff>0</xdr:rowOff>
    </xdr:to>
    <xdr:sp macro="" textlink="">
      <xdr:nvSpPr>
        <xdr:cNvPr id="16" name="CuadroTexto 15">
          <a:extLst>
            <a:ext uri="{FF2B5EF4-FFF2-40B4-BE49-F238E27FC236}">
              <a16:creationId xmlns:a16="http://schemas.microsoft.com/office/drawing/2014/main" id="{00000000-0008-0000-0500-000010000000}"/>
            </a:ext>
          </a:extLst>
        </xdr:cNvPr>
        <xdr:cNvSpPr txBox="1"/>
      </xdr:nvSpPr>
      <xdr:spPr>
        <a:xfrm>
          <a:off x="8810626" y="3069433"/>
          <a:ext cx="4881562" cy="171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OBJECTIVE</a:t>
          </a:r>
        </a:p>
        <a:p>
          <a:r>
            <a:rPr lang="en-US" sz="1100">
              <a:solidFill>
                <a:schemeClr val="bg1"/>
              </a:solidFill>
            </a:rPr>
            <a:t>Identify the target system and the organisation it belongs to.</a:t>
          </a:r>
        </a:p>
        <a:p>
          <a:r>
            <a:rPr lang="en-US" sz="1100">
              <a:solidFill>
                <a:schemeClr val="bg1"/>
              </a:solidFill>
            </a:rPr>
            <a:t>Provide a first approach of the sensitivity of the information managed by the target system.</a:t>
          </a:r>
        </a:p>
      </xdr:txBody>
    </xdr:sp>
    <xdr:clientData/>
  </xdr:twoCellAnchor>
  <xdr:twoCellAnchor>
    <xdr:from>
      <xdr:col>11</xdr:col>
      <xdr:colOff>428626</xdr:colOff>
      <xdr:row>14</xdr:row>
      <xdr:rowOff>0</xdr:rowOff>
    </xdr:from>
    <xdr:to>
      <xdr:col>17</xdr:col>
      <xdr:colOff>738188</xdr:colOff>
      <xdr:row>14</xdr:row>
      <xdr:rowOff>0</xdr:rowOff>
    </xdr:to>
    <xdr:sp macro="" textlink="">
      <xdr:nvSpPr>
        <xdr:cNvPr id="17" name="CuadroTexto 16">
          <a:extLst>
            <a:ext uri="{FF2B5EF4-FFF2-40B4-BE49-F238E27FC236}">
              <a16:creationId xmlns:a16="http://schemas.microsoft.com/office/drawing/2014/main" id="{00000000-0008-0000-0500-000011000000}"/>
            </a:ext>
          </a:extLst>
        </xdr:cNvPr>
        <xdr:cNvSpPr txBox="1"/>
      </xdr:nvSpPr>
      <xdr:spPr>
        <a:xfrm>
          <a:off x="8810626" y="3048000"/>
          <a:ext cx="488156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OBJECTIVE</a:t>
          </a:r>
        </a:p>
        <a:p>
          <a:r>
            <a:rPr lang="en-US" sz="1100">
              <a:solidFill>
                <a:schemeClr val="bg1"/>
              </a:solidFill>
            </a:rPr>
            <a:t>Identify the target system and the organisation it belongs to.</a:t>
          </a:r>
        </a:p>
        <a:p>
          <a:r>
            <a:rPr lang="en-US" sz="1100">
              <a:solidFill>
                <a:schemeClr val="bg1"/>
              </a:solidFill>
            </a:rPr>
            <a:t>Provide a first approach of the sensitivity of the information managed by the target system.</a:t>
          </a:r>
        </a:p>
      </xdr:txBody>
    </xdr:sp>
    <xdr:clientData/>
  </xdr:twoCellAnchor>
  <xdr:twoCellAnchor>
    <xdr:from>
      <xdr:col>11</xdr:col>
      <xdr:colOff>428626</xdr:colOff>
      <xdr:row>14</xdr:row>
      <xdr:rowOff>0</xdr:rowOff>
    </xdr:from>
    <xdr:to>
      <xdr:col>17</xdr:col>
      <xdr:colOff>738188</xdr:colOff>
      <xdr:row>14</xdr:row>
      <xdr:rowOff>0</xdr:rowOff>
    </xdr:to>
    <xdr:sp macro="" textlink="">
      <xdr:nvSpPr>
        <xdr:cNvPr id="18" name="CuadroTexto 17">
          <a:extLst>
            <a:ext uri="{FF2B5EF4-FFF2-40B4-BE49-F238E27FC236}">
              <a16:creationId xmlns:a16="http://schemas.microsoft.com/office/drawing/2014/main" id="{00000000-0008-0000-0500-000012000000}"/>
            </a:ext>
          </a:extLst>
        </xdr:cNvPr>
        <xdr:cNvSpPr txBox="1"/>
      </xdr:nvSpPr>
      <xdr:spPr>
        <a:xfrm>
          <a:off x="8810626" y="3048000"/>
          <a:ext cx="488156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OBJECTIVE</a:t>
          </a:r>
        </a:p>
        <a:p>
          <a:r>
            <a:rPr lang="en-US" sz="1100">
              <a:solidFill>
                <a:schemeClr val="bg1"/>
              </a:solidFill>
            </a:rPr>
            <a:t>Identify the target system and the organisation it belongs to.</a:t>
          </a:r>
        </a:p>
        <a:p>
          <a:r>
            <a:rPr lang="en-US" sz="1100">
              <a:solidFill>
                <a:schemeClr val="bg1"/>
              </a:solidFill>
            </a:rPr>
            <a:t>Provide a first approach of the sensitivity of the information managed by the target system.</a:t>
          </a:r>
        </a:p>
      </xdr:txBody>
    </xdr:sp>
    <xdr:clientData/>
  </xdr:twoCellAnchor>
  <xdr:twoCellAnchor>
    <xdr:from>
      <xdr:col>11</xdr:col>
      <xdr:colOff>428626</xdr:colOff>
      <xdr:row>14</xdr:row>
      <xdr:rowOff>0</xdr:rowOff>
    </xdr:from>
    <xdr:to>
      <xdr:col>17</xdr:col>
      <xdr:colOff>738188</xdr:colOff>
      <xdr:row>14</xdr:row>
      <xdr:rowOff>0</xdr:rowOff>
    </xdr:to>
    <xdr:sp macro="" textlink="">
      <xdr:nvSpPr>
        <xdr:cNvPr id="19" name="CuadroTexto 18">
          <a:extLst>
            <a:ext uri="{FF2B5EF4-FFF2-40B4-BE49-F238E27FC236}">
              <a16:creationId xmlns:a16="http://schemas.microsoft.com/office/drawing/2014/main" id="{00000000-0008-0000-0500-000013000000}"/>
            </a:ext>
          </a:extLst>
        </xdr:cNvPr>
        <xdr:cNvSpPr txBox="1"/>
      </xdr:nvSpPr>
      <xdr:spPr>
        <a:xfrm>
          <a:off x="8810626" y="3048000"/>
          <a:ext cx="488156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OBJECTIVE</a:t>
          </a:r>
        </a:p>
        <a:p>
          <a:r>
            <a:rPr lang="en-US" sz="1100">
              <a:solidFill>
                <a:schemeClr val="bg1"/>
              </a:solidFill>
            </a:rPr>
            <a:t>Identify the target system and the organisation it belongs to.</a:t>
          </a:r>
        </a:p>
        <a:p>
          <a:r>
            <a:rPr lang="en-US" sz="1100">
              <a:solidFill>
                <a:schemeClr val="bg1"/>
              </a:solidFill>
            </a:rPr>
            <a:t>Provide a first approach of the sensitivity of the information managed by the target system.</a:t>
          </a:r>
        </a:p>
      </xdr:txBody>
    </xdr:sp>
    <xdr:clientData/>
  </xdr:twoCellAnchor>
  <xdr:twoCellAnchor>
    <xdr:from>
      <xdr:col>11</xdr:col>
      <xdr:colOff>428626</xdr:colOff>
      <xdr:row>14</xdr:row>
      <xdr:rowOff>0</xdr:rowOff>
    </xdr:from>
    <xdr:to>
      <xdr:col>17</xdr:col>
      <xdr:colOff>738188</xdr:colOff>
      <xdr:row>14</xdr:row>
      <xdr:rowOff>0</xdr:rowOff>
    </xdr:to>
    <xdr:sp macro="" textlink="">
      <xdr:nvSpPr>
        <xdr:cNvPr id="20" name="CuadroTexto 19">
          <a:extLst>
            <a:ext uri="{FF2B5EF4-FFF2-40B4-BE49-F238E27FC236}">
              <a16:creationId xmlns:a16="http://schemas.microsoft.com/office/drawing/2014/main" id="{00000000-0008-0000-0500-000014000000}"/>
            </a:ext>
          </a:extLst>
        </xdr:cNvPr>
        <xdr:cNvSpPr txBox="1"/>
      </xdr:nvSpPr>
      <xdr:spPr>
        <a:xfrm>
          <a:off x="8810626" y="3048000"/>
          <a:ext cx="488156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OBJECTIVE</a:t>
          </a:r>
        </a:p>
        <a:p>
          <a:r>
            <a:rPr lang="en-US" sz="1100">
              <a:solidFill>
                <a:schemeClr val="bg1"/>
              </a:solidFill>
            </a:rPr>
            <a:t>Identify the target system and the organisation it belongs to.</a:t>
          </a:r>
        </a:p>
        <a:p>
          <a:r>
            <a:rPr lang="en-US" sz="1100">
              <a:solidFill>
                <a:schemeClr val="bg1"/>
              </a:solidFill>
            </a:rPr>
            <a:t>Provide a first approach of the sensitivity of the information managed by the target system.</a:t>
          </a:r>
        </a:p>
      </xdr:txBody>
    </xdr:sp>
    <xdr:clientData/>
  </xdr:twoCellAnchor>
  <xdr:twoCellAnchor>
    <xdr:from>
      <xdr:col>11</xdr:col>
      <xdr:colOff>428626</xdr:colOff>
      <xdr:row>14</xdr:row>
      <xdr:rowOff>0</xdr:rowOff>
    </xdr:from>
    <xdr:to>
      <xdr:col>17</xdr:col>
      <xdr:colOff>738188</xdr:colOff>
      <xdr:row>14</xdr:row>
      <xdr:rowOff>0</xdr:rowOff>
    </xdr:to>
    <xdr:sp macro="" textlink="">
      <xdr:nvSpPr>
        <xdr:cNvPr id="21" name="CuadroTexto 20">
          <a:extLst>
            <a:ext uri="{FF2B5EF4-FFF2-40B4-BE49-F238E27FC236}">
              <a16:creationId xmlns:a16="http://schemas.microsoft.com/office/drawing/2014/main" id="{00000000-0008-0000-0500-000015000000}"/>
            </a:ext>
          </a:extLst>
        </xdr:cNvPr>
        <xdr:cNvSpPr txBox="1"/>
      </xdr:nvSpPr>
      <xdr:spPr>
        <a:xfrm>
          <a:off x="8810626" y="3048000"/>
          <a:ext cx="488156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OBJECTIVE</a:t>
          </a:r>
        </a:p>
        <a:p>
          <a:r>
            <a:rPr lang="en-US" sz="1100">
              <a:solidFill>
                <a:schemeClr val="bg1"/>
              </a:solidFill>
            </a:rPr>
            <a:t>Identify the target system and the organisation it belongs to.</a:t>
          </a:r>
        </a:p>
        <a:p>
          <a:r>
            <a:rPr lang="en-US" sz="1100">
              <a:solidFill>
                <a:schemeClr val="bg1"/>
              </a:solidFill>
            </a:rPr>
            <a:t>Provide a first approach of the sensitivity of the information managed by the target system.</a:t>
          </a:r>
        </a:p>
      </xdr:txBody>
    </xdr:sp>
    <xdr:clientData/>
  </xdr:twoCellAnchor>
  <xdr:twoCellAnchor>
    <xdr:from>
      <xdr:col>11</xdr:col>
      <xdr:colOff>428626</xdr:colOff>
      <xdr:row>14</xdr:row>
      <xdr:rowOff>0</xdr:rowOff>
    </xdr:from>
    <xdr:to>
      <xdr:col>17</xdr:col>
      <xdr:colOff>738188</xdr:colOff>
      <xdr:row>14</xdr:row>
      <xdr:rowOff>0</xdr:rowOff>
    </xdr:to>
    <xdr:sp macro="" textlink="">
      <xdr:nvSpPr>
        <xdr:cNvPr id="22" name="CuadroTexto 21">
          <a:extLst>
            <a:ext uri="{FF2B5EF4-FFF2-40B4-BE49-F238E27FC236}">
              <a16:creationId xmlns:a16="http://schemas.microsoft.com/office/drawing/2014/main" id="{00000000-0008-0000-0500-000016000000}"/>
            </a:ext>
          </a:extLst>
        </xdr:cNvPr>
        <xdr:cNvSpPr txBox="1"/>
      </xdr:nvSpPr>
      <xdr:spPr>
        <a:xfrm>
          <a:off x="8810626" y="3048000"/>
          <a:ext cx="488156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OBJECTIVE</a:t>
          </a:r>
        </a:p>
        <a:p>
          <a:r>
            <a:rPr lang="en-US" sz="1100">
              <a:solidFill>
                <a:schemeClr val="bg1"/>
              </a:solidFill>
            </a:rPr>
            <a:t>Identify the target system and the organisation it belongs to.</a:t>
          </a:r>
        </a:p>
        <a:p>
          <a:r>
            <a:rPr lang="en-US" sz="1100">
              <a:solidFill>
                <a:schemeClr val="bg1"/>
              </a:solidFill>
            </a:rPr>
            <a:t>Provide a first approach of the sensitivity of the information managed by the target system.</a:t>
          </a:r>
        </a:p>
      </xdr:txBody>
    </xdr:sp>
    <xdr:clientData/>
  </xdr:twoCellAnchor>
  <xdr:twoCellAnchor>
    <xdr:from>
      <xdr:col>11</xdr:col>
      <xdr:colOff>428626</xdr:colOff>
      <xdr:row>14</xdr:row>
      <xdr:rowOff>0</xdr:rowOff>
    </xdr:from>
    <xdr:to>
      <xdr:col>17</xdr:col>
      <xdr:colOff>738188</xdr:colOff>
      <xdr:row>14</xdr:row>
      <xdr:rowOff>0</xdr:rowOff>
    </xdr:to>
    <xdr:sp macro="" textlink="">
      <xdr:nvSpPr>
        <xdr:cNvPr id="23" name="CuadroTexto 22">
          <a:extLst>
            <a:ext uri="{FF2B5EF4-FFF2-40B4-BE49-F238E27FC236}">
              <a16:creationId xmlns:a16="http://schemas.microsoft.com/office/drawing/2014/main" id="{00000000-0008-0000-0500-000017000000}"/>
            </a:ext>
          </a:extLst>
        </xdr:cNvPr>
        <xdr:cNvSpPr txBox="1"/>
      </xdr:nvSpPr>
      <xdr:spPr>
        <a:xfrm>
          <a:off x="8810626" y="3048000"/>
          <a:ext cx="488156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OBJECTIVE</a:t>
          </a:r>
        </a:p>
        <a:p>
          <a:r>
            <a:rPr lang="en-US" sz="1100">
              <a:solidFill>
                <a:schemeClr val="bg1"/>
              </a:solidFill>
            </a:rPr>
            <a:t>Identify the target system and the organisation it belongs to.</a:t>
          </a:r>
        </a:p>
        <a:p>
          <a:r>
            <a:rPr lang="en-US" sz="1100">
              <a:solidFill>
                <a:schemeClr val="bg1"/>
              </a:solidFill>
            </a:rPr>
            <a:t>Provide a first approach of the sensitivity of the information managed by the target system.</a:t>
          </a:r>
        </a:p>
      </xdr:txBody>
    </xdr:sp>
    <xdr:clientData/>
  </xdr:twoCellAnchor>
  <xdr:twoCellAnchor>
    <xdr:from>
      <xdr:col>11</xdr:col>
      <xdr:colOff>428626</xdr:colOff>
      <xdr:row>14</xdr:row>
      <xdr:rowOff>0</xdr:rowOff>
    </xdr:from>
    <xdr:to>
      <xdr:col>17</xdr:col>
      <xdr:colOff>738188</xdr:colOff>
      <xdr:row>14</xdr:row>
      <xdr:rowOff>0</xdr:rowOff>
    </xdr:to>
    <xdr:sp macro="" textlink="">
      <xdr:nvSpPr>
        <xdr:cNvPr id="24" name="CuadroTexto 23">
          <a:extLst>
            <a:ext uri="{FF2B5EF4-FFF2-40B4-BE49-F238E27FC236}">
              <a16:creationId xmlns:a16="http://schemas.microsoft.com/office/drawing/2014/main" id="{00000000-0008-0000-0500-000018000000}"/>
            </a:ext>
          </a:extLst>
        </xdr:cNvPr>
        <xdr:cNvSpPr txBox="1"/>
      </xdr:nvSpPr>
      <xdr:spPr>
        <a:xfrm>
          <a:off x="8810626" y="3048000"/>
          <a:ext cx="488156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OBJECTIVE</a:t>
          </a:r>
        </a:p>
        <a:p>
          <a:r>
            <a:rPr lang="en-US" sz="1100">
              <a:solidFill>
                <a:schemeClr val="bg1"/>
              </a:solidFill>
            </a:rPr>
            <a:t>Identify the target system and the organisation it belongs to.</a:t>
          </a:r>
        </a:p>
        <a:p>
          <a:r>
            <a:rPr lang="en-US" sz="1100">
              <a:solidFill>
                <a:schemeClr val="bg1"/>
              </a:solidFill>
            </a:rPr>
            <a:t>Provide a first approach of the sensitivity of the information managed by the target system.</a:t>
          </a:r>
        </a:p>
      </xdr:txBody>
    </xdr:sp>
    <xdr:clientData/>
  </xdr:twoCellAnchor>
  <xdr:twoCellAnchor>
    <xdr:from>
      <xdr:col>11</xdr:col>
      <xdr:colOff>428626</xdr:colOff>
      <xdr:row>14</xdr:row>
      <xdr:rowOff>0</xdr:rowOff>
    </xdr:from>
    <xdr:to>
      <xdr:col>17</xdr:col>
      <xdr:colOff>738188</xdr:colOff>
      <xdr:row>14</xdr:row>
      <xdr:rowOff>0</xdr:rowOff>
    </xdr:to>
    <xdr:sp macro="" textlink="">
      <xdr:nvSpPr>
        <xdr:cNvPr id="25" name="CuadroTexto 24">
          <a:extLst>
            <a:ext uri="{FF2B5EF4-FFF2-40B4-BE49-F238E27FC236}">
              <a16:creationId xmlns:a16="http://schemas.microsoft.com/office/drawing/2014/main" id="{00000000-0008-0000-0500-000019000000}"/>
            </a:ext>
          </a:extLst>
        </xdr:cNvPr>
        <xdr:cNvSpPr txBox="1"/>
      </xdr:nvSpPr>
      <xdr:spPr>
        <a:xfrm>
          <a:off x="8810626" y="3048000"/>
          <a:ext cx="488156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OBJECTIVE</a:t>
          </a:r>
        </a:p>
        <a:p>
          <a:r>
            <a:rPr lang="en-US" sz="1100">
              <a:solidFill>
                <a:schemeClr val="bg1"/>
              </a:solidFill>
            </a:rPr>
            <a:t>Identify the target system and the organisation it belongs to.</a:t>
          </a:r>
        </a:p>
        <a:p>
          <a:r>
            <a:rPr lang="en-US" sz="1100">
              <a:solidFill>
                <a:schemeClr val="bg1"/>
              </a:solidFill>
            </a:rPr>
            <a:t>Provide a first approach of the sensitivity of the information managed by the target system.</a:t>
          </a:r>
        </a:p>
      </xdr:txBody>
    </xdr:sp>
    <xdr:clientData/>
  </xdr:twoCellAnchor>
  <xdr:twoCellAnchor>
    <xdr:from>
      <xdr:col>11</xdr:col>
      <xdr:colOff>428626</xdr:colOff>
      <xdr:row>14</xdr:row>
      <xdr:rowOff>0</xdr:rowOff>
    </xdr:from>
    <xdr:to>
      <xdr:col>17</xdr:col>
      <xdr:colOff>738188</xdr:colOff>
      <xdr:row>14</xdr:row>
      <xdr:rowOff>0</xdr:rowOff>
    </xdr:to>
    <xdr:sp macro="" textlink="">
      <xdr:nvSpPr>
        <xdr:cNvPr id="26" name="CuadroTexto 25">
          <a:extLst>
            <a:ext uri="{FF2B5EF4-FFF2-40B4-BE49-F238E27FC236}">
              <a16:creationId xmlns:a16="http://schemas.microsoft.com/office/drawing/2014/main" id="{00000000-0008-0000-0500-00001A000000}"/>
            </a:ext>
          </a:extLst>
        </xdr:cNvPr>
        <xdr:cNvSpPr txBox="1"/>
      </xdr:nvSpPr>
      <xdr:spPr>
        <a:xfrm>
          <a:off x="8810626" y="3048000"/>
          <a:ext cx="488156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OBJECTIVE</a:t>
          </a:r>
        </a:p>
        <a:p>
          <a:r>
            <a:rPr lang="en-US" sz="1100">
              <a:solidFill>
                <a:schemeClr val="bg1"/>
              </a:solidFill>
            </a:rPr>
            <a:t>Identify the target system and the organisation it belongs to.</a:t>
          </a:r>
        </a:p>
        <a:p>
          <a:r>
            <a:rPr lang="en-US" sz="1100">
              <a:solidFill>
                <a:schemeClr val="bg1"/>
              </a:solidFill>
            </a:rPr>
            <a:t>Provide a first approach of the sensitivity of the information managed by the target system.</a:t>
          </a:r>
        </a:p>
      </xdr:txBody>
    </xdr:sp>
    <xdr:clientData/>
  </xdr:twoCellAnchor>
  <xdr:twoCellAnchor>
    <xdr:from>
      <xdr:col>11</xdr:col>
      <xdr:colOff>428626</xdr:colOff>
      <xdr:row>14</xdr:row>
      <xdr:rowOff>0</xdr:rowOff>
    </xdr:from>
    <xdr:to>
      <xdr:col>17</xdr:col>
      <xdr:colOff>738188</xdr:colOff>
      <xdr:row>14</xdr:row>
      <xdr:rowOff>0</xdr:rowOff>
    </xdr:to>
    <xdr:sp macro="" textlink="">
      <xdr:nvSpPr>
        <xdr:cNvPr id="27" name="CuadroTexto 26">
          <a:extLst>
            <a:ext uri="{FF2B5EF4-FFF2-40B4-BE49-F238E27FC236}">
              <a16:creationId xmlns:a16="http://schemas.microsoft.com/office/drawing/2014/main" id="{00000000-0008-0000-0500-00001B000000}"/>
            </a:ext>
          </a:extLst>
        </xdr:cNvPr>
        <xdr:cNvSpPr txBox="1"/>
      </xdr:nvSpPr>
      <xdr:spPr>
        <a:xfrm>
          <a:off x="8810626" y="3048000"/>
          <a:ext cx="488156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OBJECTIVE</a:t>
          </a:r>
        </a:p>
        <a:p>
          <a:r>
            <a:rPr lang="en-US" sz="1100">
              <a:solidFill>
                <a:schemeClr val="bg1"/>
              </a:solidFill>
            </a:rPr>
            <a:t>Identify the target system and the organisation it belongs to.</a:t>
          </a:r>
        </a:p>
        <a:p>
          <a:r>
            <a:rPr lang="en-US" sz="1100">
              <a:solidFill>
                <a:schemeClr val="bg1"/>
              </a:solidFill>
            </a:rPr>
            <a:t>Provide a first approach of the sensitivity of the information managed by the target system.</a:t>
          </a:r>
        </a:p>
      </xdr:txBody>
    </xdr:sp>
    <xdr:clientData/>
  </xdr:twoCellAnchor>
  <xdr:twoCellAnchor>
    <xdr:from>
      <xdr:col>11</xdr:col>
      <xdr:colOff>428626</xdr:colOff>
      <xdr:row>14</xdr:row>
      <xdr:rowOff>0</xdr:rowOff>
    </xdr:from>
    <xdr:to>
      <xdr:col>17</xdr:col>
      <xdr:colOff>738188</xdr:colOff>
      <xdr:row>14</xdr:row>
      <xdr:rowOff>0</xdr:rowOff>
    </xdr:to>
    <xdr:sp macro="" textlink="">
      <xdr:nvSpPr>
        <xdr:cNvPr id="28" name="CuadroTexto 27">
          <a:extLst>
            <a:ext uri="{FF2B5EF4-FFF2-40B4-BE49-F238E27FC236}">
              <a16:creationId xmlns:a16="http://schemas.microsoft.com/office/drawing/2014/main" id="{00000000-0008-0000-0500-00001C000000}"/>
            </a:ext>
          </a:extLst>
        </xdr:cNvPr>
        <xdr:cNvSpPr txBox="1"/>
      </xdr:nvSpPr>
      <xdr:spPr>
        <a:xfrm>
          <a:off x="8810626" y="3048000"/>
          <a:ext cx="488156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OBJECTIVE</a:t>
          </a:r>
        </a:p>
        <a:p>
          <a:r>
            <a:rPr lang="en-US" sz="1100">
              <a:solidFill>
                <a:schemeClr val="bg1"/>
              </a:solidFill>
            </a:rPr>
            <a:t>Identify the target system and the organisation it belongs to.</a:t>
          </a:r>
        </a:p>
        <a:p>
          <a:r>
            <a:rPr lang="en-US" sz="1100">
              <a:solidFill>
                <a:schemeClr val="bg1"/>
              </a:solidFill>
            </a:rPr>
            <a:t>Provide a first approach of the sensitivity of the information managed by the target system.</a:t>
          </a:r>
        </a:p>
      </xdr:txBody>
    </xdr:sp>
    <xdr:clientData/>
  </xdr:twoCellAnchor>
  <xdr:twoCellAnchor>
    <xdr:from>
      <xdr:col>11</xdr:col>
      <xdr:colOff>428626</xdr:colOff>
      <xdr:row>14</xdr:row>
      <xdr:rowOff>0</xdr:rowOff>
    </xdr:from>
    <xdr:to>
      <xdr:col>17</xdr:col>
      <xdr:colOff>738188</xdr:colOff>
      <xdr:row>14</xdr:row>
      <xdr:rowOff>0</xdr:rowOff>
    </xdr:to>
    <xdr:sp macro="" textlink="">
      <xdr:nvSpPr>
        <xdr:cNvPr id="29" name="CuadroTexto 28">
          <a:extLst>
            <a:ext uri="{FF2B5EF4-FFF2-40B4-BE49-F238E27FC236}">
              <a16:creationId xmlns:a16="http://schemas.microsoft.com/office/drawing/2014/main" id="{00000000-0008-0000-0500-00001D000000}"/>
            </a:ext>
          </a:extLst>
        </xdr:cNvPr>
        <xdr:cNvSpPr txBox="1"/>
      </xdr:nvSpPr>
      <xdr:spPr>
        <a:xfrm>
          <a:off x="8810626" y="3048000"/>
          <a:ext cx="488156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OBJECTIVE</a:t>
          </a:r>
        </a:p>
        <a:p>
          <a:r>
            <a:rPr lang="en-US" sz="1100">
              <a:solidFill>
                <a:schemeClr val="bg1"/>
              </a:solidFill>
            </a:rPr>
            <a:t>Identify the target system and the organisation it belongs to.</a:t>
          </a:r>
        </a:p>
        <a:p>
          <a:r>
            <a:rPr lang="en-US" sz="1100">
              <a:solidFill>
                <a:schemeClr val="bg1"/>
              </a:solidFill>
            </a:rPr>
            <a:t>Provide a first approach of the sensitivity of the information managed by the target system.</a:t>
          </a:r>
        </a:p>
      </xdr:txBody>
    </xdr:sp>
    <xdr:clientData/>
  </xdr:twoCellAnchor>
  <xdr:twoCellAnchor>
    <xdr:from>
      <xdr:col>11</xdr:col>
      <xdr:colOff>428626</xdr:colOff>
      <xdr:row>14</xdr:row>
      <xdr:rowOff>0</xdr:rowOff>
    </xdr:from>
    <xdr:to>
      <xdr:col>17</xdr:col>
      <xdr:colOff>738188</xdr:colOff>
      <xdr:row>14</xdr:row>
      <xdr:rowOff>0</xdr:rowOff>
    </xdr:to>
    <xdr:sp macro="" textlink="">
      <xdr:nvSpPr>
        <xdr:cNvPr id="30" name="CuadroTexto 29">
          <a:extLst>
            <a:ext uri="{FF2B5EF4-FFF2-40B4-BE49-F238E27FC236}">
              <a16:creationId xmlns:a16="http://schemas.microsoft.com/office/drawing/2014/main" id="{00000000-0008-0000-0500-00001E000000}"/>
            </a:ext>
          </a:extLst>
        </xdr:cNvPr>
        <xdr:cNvSpPr txBox="1"/>
      </xdr:nvSpPr>
      <xdr:spPr>
        <a:xfrm>
          <a:off x="8810626" y="3048000"/>
          <a:ext cx="488156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OBJECTIVE</a:t>
          </a:r>
        </a:p>
        <a:p>
          <a:r>
            <a:rPr lang="en-US" sz="1100">
              <a:solidFill>
                <a:schemeClr val="bg1"/>
              </a:solidFill>
            </a:rPr>
            <a:t>Identify the target system and the organisation it belongs to.</a:t>
          </a:r>
        </a:p>
        <a:p>
          <a:r>
            <a:rPr lang="en-US" sz="1100">
              <a:solidFill>
                <a:schemeClr val="bg1"/>
              </a:solidFill>
            </a:rPr>
            <a:t>Provide a first approach of the sensitivity of the information managed by the target system.</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xdr:colOff>
      <xdr:row>0</xdr:row>
      <xdr:rowOff>28575</xdr:rowOff>
    </xdr:from>
    <xdr:to>
      <xdr:col>8</xdr:col>
      <xdr:colOff>9525</xdr:colOff>
      <xdr:row>1</xdr:row>
      <xdr:rowOff>133351</xdr:rowOff>
    </xdr:to>
    <xdr:sp macro="" textlink="">
      <xdr:nvSpPr>
        <xdr:cNvPr id="2" name="8 Rectángulo">
          <a:extLst>
            <a:ext uri="{FF2B5EF4-FFF2-40B4-BE49-F238E27FC236}">
              <a16:creationId xmlns:a16="http://schemas.microsoft.com/office/drawing/2014/main" id="{00000000-0008-0000-0600-000002000000}"/>
            </a:ext>
          </a:extLst>
        </xdr:cNvPr>
        <xdr:cNvSpPr/>
      </xdr:nvSpPr>
      <xdr:spPr>
        <a:xfrm>
          <a:off x="133350" y="28575"/>
          <a:ext cx="10515600" cy="1057276"/>
        </a:xfrm>
        <a:prstGeom prst="rect">
          <a:avLst/>
        </a:prstGeom>
        <a:solidFill>
          <a:srgbClr val="002060"/>
        </a:solidFill>
        <a:ln>
          <a:noFill/>
        </a:ln>
        <a:effectLst>
          <a:outerShdw blurRad="63500" sx="102000" sy="102000" algn="ctr"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535640</xdr:colOff>
      <xdr:row>0</xdr:row>
      <xdr:rowOff>457201</xdr:rowOff>
    </xdr:from>
    <xdr:to>
      <xdr:col>6</xdr:col>
      <xdr:colOff>1038225</xdr:colOff>
      <xdr:row>1</xdr:row>
      <xdr:rowOff>19051</xdr:rowOff>
    </xdr:to>
    <xdr:sp macro="" textlink="">
      <xdr:nvSpPr>
        <xdr:cNvPr id="4" name="CuadroTexto 3">
          <a:extLst>
            <a:ext uri="{FF2B5EF4-FFF2-40B4-BE49-F238E27FC236}">
              <a16:creationId xmlns:a16="http://schemas.microsoft.com/office/drawing/2014/main" id="{00000000-0008-0000-0600-000004000000}"/>
            </a:ext>
          </a:extLst>
        </xdr:cNvPr>
        <xdr:cNvSpPr txBox="1"/>
      </xdr:nvSpPr>
      <xdr:spPr>
        <a:xfrm>
          <a:off x="1402415" y="457201"/>
          <a:ext cx="734153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0">
              <a:solidFill>
                <a:schemeClr val="bg1"/>
              </a:solidFill>
              <a:effectLst/>
              <a:latin typeface="+mn-lt"/>
              <a:ea typeface="+mn-ea"/>
              <a:cs typeface="+mn-cs"/>
            </a:rPr>
            <a:t>Identify and register the data and functions (PA) managed</a:t>
          </a:r>
          <a:r>
            <a:rPr lang="en-US" sz="1200" b="0" baseline="0">
              <a:solidFill>
                <a:schemeClr val="bg1"/>
              </a:solidFill>
              <a:effectLst/>
              <a:latin typeface="+mn-lt"/>
              <a:ea typeface="+mn-ea"/>
              <a:cs typeface="+mn-cs"/>
            </a:rPr>
            <a:t> by the target system (CIS subject to the risk assessment) </a:t>
          </a:r>
          <a:endParaRPr lang="en-US" sz="1200" b="0">
            <a:solidFill>
              <a:schemeClr val="bg1"/>
            </a:solidFill>
            <a:effectLst/>
            <a:latin typeface="+mn-lt"/>
            <a:ea typeface="+mn-ea"/>
            <a:cs typeface="+mn-cs"/>
          </a:endParaRPr>
        </a:p>
        <a:p>
          <a:pPr algn="l"/>
          <a:endParaRPr lang="en-US" sz="1200" b="0">
            <a:solidFill>
              <a:schemeClr val="bg1"/>
            </a:solidFill>
            <a:effectLst/>
            <a:latin typeface="+mn-lt"/>
            <a:ea typeface="+mn-ea"/>
            <a:cs typeface="+mn-cs"/>
          </a:endParaRPr>
        </a:p>
      </xdr:txBody>
    </xdr:sp>
    <xdr:clientData/>
  </xdr:twoCellAnchor>
  <xdr:twoCellAnchor>
    <xdr:from>
      <xdr:col>3</xdr:col>
      <xdr:colOff>551889</xdr:colOff>
      <xdr:row>0</xdr:row>
      <xdr:rowOff>170330</xdr:rowOff>
    </xdr:from>
    <xdr:to>
      <xdr:col>4</xdr:col>
      <xdr:colOff>713255</xdr:colOff>
      <xdr:row>0</xdr:row>
      <xdr:rowOff>454959</xdr:rowOff>
    </xdr:to>
    <xdr:sp macro="" textlink="">
      <xdr:nvSpPr>
        <xdr:cNvPr id="7" name="CuadroTexto 6">
          <a:extLst>
            <a:ext uri="{FF2B5EF4-FFF2-40B4-BE49-F238E27FC236}">
              <a16:creationId xmlns:a16="http://schemas.microsoft.com/office/drawing/2014/main" id="{00000000-0008-0000-0600-000007000000}"/>
            </a:ext>
          </a:extLst>
        </xdr:cNvPr>
        <xdr:cNvSpPr txBox="1"/>
      </xdr:nvSpPr>
      <xdr:spPr>
        <a:xfrm>
          <a:off x="1418664" y="170330"/>
          <a:ext cx="2104466" cy="284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u="sng">
              <a:solidFill>
                <a:schemeClr val="bg1"/>
              </a:solidFill>
              <a:effectLst/>
              <a:latin typeface="+mn-lt"/>
              <a:ea typeface="+mn-ea"/>
              <a:cs typeface="+mn-cs"/>
            </a:rPr>
            <a:t>OBJECTIVE:</a:t>
          </a:r>
        </a:p>
        <a:p>
          <a:pPr algn="l"/>
          <a:endParaRPr lang="en-US" sz="1200" b="0">
            <a:solidFill>
              <a:schemeClr val="bg1"/>
            </a:solidFill>
            <a:effectLst/>
            <a:latin typeface="+mn-lt"/>
            <a:ea typeface="+mn-ea"/>
            <a:cs typeface="+mn-cs"/>
          </a:endParaRPr>
        </a:p>
      </xdr:txBody>
    </xdr:sp>
    <xdr:clientData/>
  </xdr:twoCellAnchor>
  <xdr:twoCellAnchor>
    <xdr:from>
      <xdr:col>3</xdr:col>
      <xdr:colOff>485775</xdr:colOff>
      <xdr:row>0</xdr:row>
      <xdr:rowOff>175932</xdr:rowOff>
    </xdr:from>
    <xdr:to>
      <xdr:col>3</xdr:col>
      <xdr:colOff>487458</xdr:colOff>
      <xdr:row>1</xdr:row>
      <xdr:rowOff>28575</xdr:rowOff>
    </xdr:to>
    <xdr:cxnSp macro="">
      <xdr:nvCxnSpPr>
        <xdr:cNvPr id="9" name="Conector recto 8">
          <a:extLst>
            <a:ext uri="{FF2B5EF4-FFF2-40B4-BE49-F238E27FC236}">
              <a16:creationId xmlns:a16="http://schemas.microsoft.com/office/drawing/2014/main" id="{00000000-0008-0000-0600-000009000000}"/>
            </a:ext>
          </a:extLst>
        </xdr:cNvPr>
        <xdr:cNvCxnSpPr/>
      </xdr:nvCxnSpPr>
      <xdr:spPr>
        <a:xfrm flipH="1">
          <a:off x="1352550" y="175932"/>
          <a:ext cx="1683" cy="80514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96367</xdr:colOff>
      <xdr:row>0</xdr:row>
      <xdr:rowOff>190500</xdr:rowOff>
    </xdr:from>
    <xdr:ext cx="1058294" cy="739589"/>
    <xdr:pic>
      <xdr:nvPicPr>
        <xdr:cNvPr id="11" name="Imagen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0192" y="190500"/>
          <a:ext cx="1058294" cy="739589"/>
        </a:xfrm>
        <a:prstGeom prst="rect">
          <a:avLst/>
        </a:prstGeom>
      </xdr:spPr>
    </xdr:pic>
    <xdr:clientData/>
  </xdr:oneCellAnchor>
  <xdr:twoCellAnchor>
    <xdr:from>
      <xdr:col>7</xdr:col>
      <xdr:colOff>1666875</xdr:colOff>
      <xdr:row>0</xdr:row>
      <xdr:rowOff>180415</xdr:rowOff>
    </xdr:from>
    <xdr:to>
      <xdr:col>7</xdr:col>
      <xdr:colOff>1669680</xdr:colOff>
      <xdr:row>1</xdr:row>
      <xdr:rowOff>38100</xdr:rowOff>
    </xdr:to>
    <xdr:cxnSp macro="">
      <xdr:nvCxnSpPr>
        <xdr:cNvPr id="8" name="Conector recto 9">
          <a:extLst>
            <a:ext uri="{FF2B5EF4-FFF2-40B4-BE49-F238E27FC236}">
              <a16:creationId xmlns:a16="http://schemas.microsoft.com/office/drawing/2014/main" id="{00000000-0008-0000-0600-000008000000}"/>
            </a:ext>
          </a:extLst>
        </xdr:cNvPr>
        <xdr:cNvCxnSpPr/>
      </xdr:nvCxnSpPr>
      <xdr:spPr>
        <a:xfrm flipH="1">
          <a:off x="8210550" y="180415"/>
          <a:ext cx="2805" cy="810185"/>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123262</xdr:colOff>
      <xdr:row>0</xdr:row>
      <xdr:rowOff>28015</xdr:rowOff>
    </xdr:from>
    <xdr:to>
      <xdr:col>18</xdr:col>
      <xdr:colOff>9525</xdr:colOff>
      <xdr:row>1</xdr:row>
      <xdr:rowOff>114300</xdr:rowOff>
    </xdr:to>
    <xdr:sp macro="" textlink="">
      <xdr:nvSpPr>
        <xdr:cNvPr id="2" name="8 Rectángulo">
          <a:extLst>
            <a:ext uri="{FF2B5EF4-FFF2-40B4-BE49-F238E27FC236}">
              <a16:creationId xmlns:a16="http://schemas.microsoft.com/office/drawing/2014/main" id="{00000000-0008-0000-0700-000002000000}"/>
            </a:ext>
          </a:extLst>
        </xdr:cNvPr>
        <xdr:cNvSpPr/>
      </xdr:nvSpPr>
      <xdr:spPr>
        <a:xfrm>
          <a:off x="123262" y="28015"/>
          <a:ext cx="19012463" cy="1038785"/>
        </a:xfrm>
        <a:prstGeom prst="rect">
          <a:avLst/>
        </a:prstGeom>
        <a:solidFill>
          <a:srgbClr val="002060"/>
        </a:solidFill>
        <a:ln>
          <a:noFill/>
        </a:ln>
        <a:effectLst>
          <a:outerShdw blurRad="63500" sx="102000" sy="102000" algn="ctr"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11674</xdr:colOff>
      <xdr:row>0</xdr:row>
      <xdr:rowOff>179251</xdr:rowOff>
    </xdr:from>
    <xdr:ext cx="1038310" cy="725623"/>
    <xdr:pic>
      <xdr:nvPicPr>
        <xdr:cNvPr id="3" name="Imagen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8849" y="179251"/>
          <a:ext cx="1038310" cy="725623"/>
        </a:xfrm>
        <a:prstGeom prst="rect">
          <a:avLst/>
        </a:prstGeom>
      </xdr:spPr>
    </xdr:pic>
    <xdr:clientData/>
  </xdr:oneCellAnchor>
  <xdr:twoCellAnchor>
    <xdr:from>
      <xdr:col>3</xdr:col>
      <xdr:colOff>585507</xdr:colOff>
      <xdr:row>0</xdr:row>
      <xdr:rowOff>420779</xdr:rowOff>
    </xdr:from>
    <xdr:to>
      <xdr:col>8</xdr:col>
      <xdr:colOff>571500</xdr:colOff>
      <xdr:row>3</xdr:row>
      <xdr:rowOff>59390</xdr:rowOff>
    </xdr:to>
    <xdr:sp macro="" textlink="">
      <xdr:nvSpPr>
        <xdr:cNvPr id="4" name="CuadroTexto 3">
          <a:extLst>
            <a:ext uri="{FF2B5EF4-FFF2-40B4-BE49-F238E27FC236}">
              <a16:creationId xmlns:a16="http://schemas.microsoft.com/office/drawing/2014/main" id="{00000000-0008-0000-0700-000004000000}"/>
            </a:ext>
          </a:extLst>
        </xdr:cNvPr>
        <xdr:cNvSpPr txBox="1"/>
      </xdr:nvSpPr>
      <xdr:spPr>
        <a:xfrm>
          <a:off x="1509432" y="420779"/>
          <a:ext cx="8882343" cy="800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0" u="none">
              <a:solidFill>
                <a:schemeClr val="bg1"/>
              </a:solidFill>
              <a:effectLst/>
              <a:latin typeface="+mn-lt"/>
              <a:ea typeface="+mn-ea"/>
              <a:cs typeface="+mn-cs"/>
            </a:rPr>
            <a:t>Identify potential impact types that are relevant from a business perspective and measure the consequences through the impact levels provided.</a:t>
          </a:r>
        </a:p>
      </xdr:txBody>
    </xdr:sp>
    <xdr:clientData/>
  </xdr:twoCellAnchor>
  <xdr:twoCellAnchor>
    <xdr:from>
      <xdr:col>3</xdr:col>
      <xdr:colOff>581025</xdr:colOff>
      <xdr:row>0</xdr:row>
      <xdr:rowOff>203385</xdr:rowOff>
    </xdr:from>
    <xdr:to>
      <xdr:col>3</xdr:col>
      <xdr:colOff>1570504</xdr:colOff>
      <xdr:row>0</xdr:row>
      <xdr:rowOff>488014</xdr:rowOff>
    </xdr:to>
    <xdr:sp macro="" textlink="">
      <xdr:nvSpPr>
        <xdr:cNvPr id="5" name="CuadroTexto 4">
          <a:extLst>
            <a:ext uri="{FF2B5EF4-FFF2-40B4-BE49-F238E27FC236}">
              <a16:creationId xmlns:a16="http://schemas.microsoft.com/office/drawing/2014/main" id="{00000000-0008-0000-0700-000005000000}"/>
            </a:ext>
          </a:extLst>
        </xdr:cNvPr>
        <xdr:cNvSpPr txBox="1"/>
      </xdr:nvSpPr>
      <xdr:spPr>
        <a:xfrm>
          <a:off x="1504950" y="203385"/>
          <a:ext cx="989479" cy="284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u="sng">
              <a:solidFill>
                <a:schemeClr val="bg1"/>
              </a:solidFill>
              <a:effectLst/>
              <a:latin typeface="+mn-lt"/>
              <a:ea typeface="+mn-ea"/>
              <a:cs typeface="+mn-cs"/>
            </a:rPr>
            <a:t>OBJECTIVE:</a:t>
          </a:r>
        </a:p>
        <a:p>
          <a:pPr algn="l"/>
          <a:endParaRPr lang="en-US" sz="1200" b="0" u="none">
            <a:solidFill>
              <a:schemeClr val="bg1"/>
            </a:solidFill>
            <a:effectLst/>
            <a:latin typeface="+mn-lt"/>
            <a:ea typeface="+mn-ea"/>
            <a:cs typeface="+mn-cs"/>
          </a:endParaRPr>
        </a:p>
      </xdr:txBody>
    </xdr:sp>
    <xdr:clientData/>
  </xdr:twoCellAnchor>
  <xdr:twoCellAnchor>
    <xdr:from>
      <xdr:col>3</xdr:col>
      <xdr:colOff>480736</xdr:colOff>
      <xdr:row>0</xdr:row>
      <xdr:rowOff>147916</xdr:rowOff>
    </xdr:from>
    <xdr:to>
      <xdr:col>3</xdr:col>
      <xdr:colOff>485775</xdr:colOff>
      <xdr:row>0</xdr:row>
      <xdr:rowOff>923925</xdr:rowOff>
    </xdr:to>
    <xdr:cxnSp macro="">
      <xdr:nvCxnSpPr>
        <xdr:cNvPr id="6" name="Conector recto 5">
          <a:extLst>
            <a:ext uri="{FF2B5EF4-FFF2-40B4-BE49-F238E27FC236}">
              <a16:creationId xmlns:a16="http://schemas.microsoft.com/office/drawing/2014/main" id="{00000000-0008-0000-0700-000006000000}"/>
            </a:ext>
          </a:extLst>
        </xdr:cNvPr>
        <xdr:cNvCxnSpPr/>
      </xdr:nvCxnSpPr>
      <xdr:spPr>
        <a:xfrm>
          <a:off x="1404661" y="147916"/>
          <a:ext cx="5039" cy="776009"/>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779934</xdr:colOff>
      <xdr:row>0</xdr:row>
      <xdr:rowOff>179853</xdr:rowOff>
    </xdr:from>
    <xdr:to>
      <xdr:col>8</xdr:col>
      <xdr:colOff>781050</xdr:colOff>
      <xdr:row>0</xdr:row>
      <xdr:rowOff>885825</xdr:rowOff>
    </xdr:to>
    <xdr:cxnSp macro="">
      <xdr:nvCxnSpPr>
        <xdr:cNvPr id="13" name="Conector recto 12">
          <a:extLst>
            <a:ext uri="{FF2B5EF4-FFF2-40B4-BE49-F238E27FC236}">
              <a16:creationId xmlns:a16="http://schemas.microsoft.com/office/drawing/2014/main" id="{00000000-0008-0000-0700-00000D000000}"/>
            </a:ext>
          </a:extLst>
        </xdr:cNvPr>
        <xdr:cNvCxnSpPr/>
      </xdr:nvCxnSpPr>
      <xdr:spPr>
        <a:xfrm>
          <a:off x="10600209" y="179853"/>
          <a:ext cx="1116" cy="70597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1666875</xdr:colOff>
      <xdr:row>0</xdr:row>
      <xdr:rowOff>180415</xdr:rowOff>
    </xdr:from>
    <xdr:to>
      <xdr:col>17</xdr:col>
      <xdr:colOff>1669680</xdr:colOff>
      <xdr:row>1</xdr:row>
      <xdr:rowOff>38100</xdr:rowOff>
    </xdr:to>
    <xdr:cxnSp macro="">
      <xdr:nvCxnSpPr>
        <xdr:cNvPr id="8" name="Conector recto 9">
          <a:extLst>
            <a:ext uri="{FF2B5EF4-FFF2-40B4-BE49-F238E27FC236}">
              <a16:creationId xmlns:a16="http://schemas.microsoft.com/office/drawing/2014/main" id="{00000000-0008-0000-0700-000008000000}"/>
            </a:ext>
          </a:extLst>
        </xdr:cNvPr>
        <xdr:cNvCxnSpPr/>
      </xdr:nvCxnSpPr>
      <xdr:spPr>
        <a:xfrm flipH="1">
          <a:off x="10258425" y="180415"/>
          <a:ext cx="2805" cy="810185"/>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117231</xdr:colOff>
      <xdr:row>0</xdr:row>
      <xdr:rowOff>14654</xdr:rowOff>
    </xdr:from>
    <xdr:to>
      <xdr:col>7</xdr:col>
      <xdr:colOff>28576</xdr:colOff>
      <xdr:row>1</xdr:row>
      <xdr:rowOff>133351</xdr:rowOff>
    </xdr:to>
    <xdr:sp macro="" textlink="">
      <xdr:nvSpPr>
        <xdr:cNvPr id="2" name="8 Rectángulo">
          <a:extLst>
            <a:ext uri="{FF2B5EF4-FFF2-40B4-BE49-F238E27FC236}">
              <a16:creationId xmlns:a16="http://schemas.microsoft.com/office/drawing/2014/main" id="{00000000-0008-0000-0800-000002000000}"/>
            </a:ext>
          </a:extLst>
        </xdr:cNvPr>
        <xdr:cNvSpPr/>
      </xdr:nvSpPr>
      <xdr:spPr>
        <a:xfrm>
          <a:off x="117231" y="14654"/>
          <a:ext cx="7091730" cy="814755"/>
        </a:xfrm>
        <a:prstGeom prst="rect">
          <a:avLst/>
        </a:prstGeom>
        <a:solidFill>
          <a:srgbClr val="002060"/>
        </a:solidFill>
        <a:ln>
          <a:noFill/>
        </a:ln>
        <a:effectLst>
          <a:outerShdw blurRad="63500" sx="102000" sy="102000" algn="ctr"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107485</xdr:colOff>
      <xdr:row>0</xdr:row>
      <xdr:rowOff>142272</xdr:rowOff>
    </xdr:from>
    <xdr:ext cx="1104855" cy="772128"/>
    <xdr:pic>
      <xdr:nvPicPr>
        <xdr:cNvPr id="3" name="Imagen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0360" y="142272"/>
          <a:ext cx="1104855" cy="772128"/>
        </a:xfrm>
        <a:prstGeom prst="rect">
          <a:avLst/>
        </a:prstGeom>
      </xdr:spPr>
    </xdr:pic>
    <xdr:clientData/>
  </xdr:oneCellAnchor>
  <xdr:twoCellAnchor>
    <xdr:from>
      <xdr:col>3</xdr:col>
      <xdr:colOff>797860</xdr:colOff>
      <xdr:row>0</xdr:row>
      <xdr:rowOff>337855</xdr:rowOff>
    </xdr:from>
    <xdr:to>
      <xdr:col>5</xdr:col>
      <xdr:colOff>1085850</xdr:colOff>
      <xdr:row>1</xdr:row>
      <xdr:rowOff>0</xdr:rowOff>
    </xdr:to>
    <xdr:sp macro="" textlink="">
      <xdr:nvSpPr>
        <xdr:cNvPr id="4" name="CuadroTexto 3">
          <a:extLst>
            <a:ext uri="{FF2B5EF4-FFF2-40B4-BE49-F238E27FC236}">
              <a16:creationId xmlns:a16="http://schemas.microsoft.com/office/drawing/2014/main" id="{00000000-0008-0000-0800-000004000000}"/>
            </a:ext>
          </a:extLst>
        </xdr:cNvPr>
        <xdr:cNvSpPr txBox="1"/>
      </xdr:nvSpPr>
      <xdr:spPr>
        <a:xfrm>
          <a:off x="1550335" y="337855"/>
          <a:ext cx="4440890" cy="614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0" u="none">
              <a:solidFill>
                <a:schemeClr val="bg1"/>
              </a:solidFill>
              <a:effectLst/>
              <a:latin typeface="+mn-lt"/>
              <a:ea typeface="+mn-ea"/>
              <a:cs typeface="+mn-cs"/>
            </a:rPr>
            <a:t>Register the primary asset value</a:t>
          </a:r>
          <a:r>
            <a:rPr lang="en-US" sz="1200" b="0" u="none" baseline="0">
              <a:solidFill>
                <a:schemeClr val="bg1"/>
              </a:solidFill>
              <a:effectLst/>
              <a:latin typeface="+mn-lt"/>
              <a:ea typeface="+mn-ea"/>
              <a:cs typeface="+mn-cs"/>
            </a:rPr>
            <a:t> regardless the way it's determined (BIA or other methods)</a:t>
          </a:r>
          <a:endParaRPr lang="en-US" sz="1200" b="0" u="none">
            <a:solidFill>
              <a:schemeClr val="bg1"/>
            </a:solidFill>
            <a:effectLst/>
            <a:latin typeface="+mn-lt"/>
            <a:ea typeface="+mn-ea"/>
            <a:cs typeface="+mn-cs"/>
          </a:endParaRPr>
        </a:p>
      </xdr:txBody>
    </xdr:sp>
    <xdr:clientData/>
  </xdr:twoCellAnchor>
  <xdr:twoCellAnchor>
    <xdr:from>
      <xdr:col>3</xdr:col>
      <xdr:colOff>742391</xdr:colOff>
      <xdr:row>0</xdr:row>
      <xdr:rowOff>101410</xdr:rowOff>
    </xdr:from>
    <xdr:to>
      <xdr:col>4</xdr:col>
      <xdr:colOff>912160</xdr:colOff>
      <xdr:row>0</xdr:row>
      <xdr:rowOff>386039</xdr:rowOff>
    </xdr:to>
    <xdr:sp macro="" textlink="">
      <xdr:nvSpPr>
        <xdr:cNvPr id="5" name="CuadroTexto 4">
          <a:extLst>
            <a:ext uri="{FF2B5EF4-FFF2-40B4-BE49-F238E27FC236}">
              <a16:creationId xmlns:a16="http://schemas.microsoft.com/office/drawing/2014/main" id="{00000000-0008-0000-0800-000005000000}"/>
            </a:ext>
          </a:extLst>
        </xdr:cNvPr>
        <xdr:cNvSpPr txBox="1"/>
      </xdr:nvSpPr>
      <xdr:spPr>
        <a:xfrm>
          <a:off x="1494866" y="101410"/>
          <a:ext cx="3112994" cy="284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u="sng">
              <a:solidFill>
                <a:schemeClr val="bg1"/>
              </a:solidFill>
              <a:effectLst/>
              <a:latin typeface="+mn-lt"/>
              <a:ea typeface="+mn-ea"/>
              <a:cs typeface="+mn-cs"/>
            </a:rPr>
            <a:t>OBJECTIVE:</a:t>
          </a:r>
        </a:p>
        <a:p>
          <a:pPr algn="l"/>
          <a:endParaRPr lang="en-US" sz="1200" b="0" u="none">
            <a:solidFill>
              <a:schemeClr val="bg1"/>
            </a:solidFill>
            <a:effectLst/>
            <a:latin typeface="+mn-lt"/>
            <a:ea typeface="+mn-ea"/>
            <a:cs typeface="+mn-cs"/>
          </a:endParaRPr>
        </a:p>
      </xdr:txBody>
    </xdr:sp>
    <xdr:clientData/>
  </xdr:twoCellAnchor>
  <xdr:twoCellAnchor>
    <xdr:from>
      <xdr:col>3</xdr:col>
      <xdr:colOff>723342</xdr:colOff>
      <xdr:row>0</xdr:row>
      <xdr:rowOff>156881</xdr:rowOff>
    </xdr:from>
    <xdr:to>
      <xdr:col>3</xdr:col>
      <xdr:colOff>723900</xdr:colOff>
      <xdr:row>1</xdr:row>
      <xdr:rowOff>19050</xdr:rowOff>
    </xdr:to>
    <xdr:cxnSp macro="">
      <xdr:nvCxnSpPr>
        <xdr:cNvPr id="12" name="Conector recto 11">
          <a:extLst>
            <a:ext uri="{FF2B5EF4-FFF2-40B4-BE49-F238E27FC236}">
              <a16:creationId xmlns:a16="http://schemas.microsoft.com/office/drawing/2014/main" id="{00000000-0008-0000-0800-00000C000000}"/>
            </a:ext>
          </a:extLst>
        </xdr:cNvPr>
        <xdr:cNvCxnSpPr/>
      </xdr:nvCxnSpPr>
      <xdr:spPr>
        <a:xfrm>
          <a:off x="1475817" y="156881"/>
          <a:ext cx="558" cy="814669"/>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885825</xdr:colOff>
      <xdr:row>0</xdr:row>
      <xdr:rowOff>165287</xdr:rowOff>
    </xdr:from>
    <xdr:to>
      <xdr:col>6</xdr:col>
      <xdr:colOff>894792</xdr:colOff>
      <xdr:row>1</xdr:row>
      <xdr:rowOff>38100</xdr:rowOff>
    </xdr:to>
    <xdr:cxnSp macro="">
      <xdr:nvCxnSpPr>
        <xdr:cNvPr id="13" name="Conector recto 12">
          <a:extLst>
            <a:ext uri="{FF2B5EF4-FFF2-40B4-BE49-F238E27FC236}">
              <a16:creationId xmlns:a16="http://schemas.microsoft.com/office/drawing/2014/main" id="{00000000-0008-0000-0800-00000D000000}"/>
            </a:ext>
          </a:extLst>
        </xdr:cNvPr>
        <xdr:cNvCxnSpPr/>
      </xdr:nvCxnSpPr>
      <xdr:spPr>
        <a:xfrm flipH="1">
          <a:off x="6115050" y="165287"/>
          <a:ext cx="8967" cy="8253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112057</xdr:colOff>
      <xdr:row>0</xdr:row>
      <xdr:rowOff>22679</xdr:rowOff>
    </xdr:from>
    <xdr:to>
      <xdr:col>10</xdr:col>
      <xdr:colOff>0</xdr:colOff>
      <xdr:row>1</xdr:row>
      <xdr:rowOff>133350</xdr:rowOff>
    </xdr:to>
    <xdr:sp macro="" textlink="">
      <xdr:nvSpPr>
        <xdr:cNvPr id="2" name="8 Rectángulo">
          <a:extLst>
            <a:ext uri="{FF2B5EF4-FFF2-40B4-BE49-F238E27FC236}">
              <a16:creationId xmlns:a16="http://schemas.microsoft.com/office/drawing/2014/main" id="{00000000-0008-0000-0900-000002000000}"/>
            </a:ext>
          </a:extLst>
        </xdr:cNvPr>
        <xdr:cNvSpPr/>
      </xdr:nvSpPr>
      <xdr:spPr>
        <a:xfrm>
          <a:off x="112057" y="22679"/>
          <a:ext cx="11660843" cy="1063171"/>
        </a:xfrm>
        <a:prstGeom prst="rect">
          <a:avLst/>
        </a:prstGeom>
        <a:solidFill>
          <a:srgbClr val="002060"/>
        </a:solidFill>
        <a:ln>
          <a:noFill/>
        </a:ln>
        <a:effectLst>
          <a:outerShdw blurRad="63500" sx="102000" sy="102000" algn="ctr"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176545</xdr:colOff>
      <xdr:row>0</xdr:row>
      <xdr:rowOff>132816</xdr:rowOff>
    </xdr:from>
    <xdr:ext cx="1082041" cy="756184"/>
    <xdr:pic>
      <xdr:nvPicPr>
        <xdr:cNvPr id="3" name="Imagen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7045" y="132816"/>
          <a:ext cx="1082041" cy="756184"/>
        </a:xfrm>
        <a:prstGeom prst="rect">
          <a:avLst/>
        </a:prstGeom>
      </xdr:spPr>
    </xdr:pic>
    <xdr:clientData/>
  </xdr:oneCellAnchor>
  <xdr:twoCellAnchor>
    <xdr:from>
      <xdr:col>3</xdr:col>
      <xdr:colOff>815495</xdr:colOff>
      <xdr:row>0</xdr:row>
      <xdr:rowOff>338898</xdr:rowOff>
    </xdr:from>
    <xdr:to>
      <xdr:col>9</xdr:col>
      <xdr:colOff>1695450</xdr:colOff>
      <xdr:row>0</xdr:row>
      <xdr:rowOff>857250</xdr:rowOff>
    </xdr:to>
    <xdr:sp macro="" textlink="">
      <xdr:nvSpPr>
        <xdr:cNvPr id="4" name="CuadroTexto 3">
          <a:extLst>
            <a:ext uri="{FF2B5EF4-FFF2-40B4-BE49-F238E27FC236}">
              <a16:creationId xmlns:a16="http://schemas.microsoft.com/office/drawing/2014/main" id="{00000000-0008-0000-0900-000004000000}"/>
            </a:ext>
          </a:extLst>
        </xdr:cNvPr>
        <xdr:cNvSpPr txBox="1"/>
      </xdr:nvSpPr>
      <xdr:spPr>
        <a:xfrm>
          <a:off x="1634645" y="338898"/>
          <a:ext cx="9442930" cy="518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effectLst/>
              <a:latin typeface="+mn-lt"/>
              <a:ea typeface="+mn-ea"/>
              <a:cs typeface="+mn-cs"/>
            </a:rPr>
            <a:t>Identify the potential adversary (threat agent)</a:t>
          </a:r>
          <a:r>
            <a:rPr lang="en-US" sz="1200" b="0" baseline="0">
              <a:solidFill>
                <a:schemeClr val="bg1"/>
              </a:solidFill>
              <a:effectLst/>
              <a:latin typeface="+mn-lt"/>
              <a:ea typeface="+mn-ea"/>
              <a:cs typeface="+mn-cs"/>
            </a:rPr>
            <a:t> with interest on the organisations primary assets. The combination of the power value assigned to each threat agent and their level of interest determined by the organsiaiton.</a:t>
          </a:r>
          <a:endParaRPr lang="es-ES" sz="1400">
            <a:solidFill>
              <a:schemeClr val="bg1"/>
            </a:solidFill>
            <a:effectLst/>
          </a:endParaRPr>
        </a:p>
      </xdr:txBody>
    </xdr:sp>
    <xdr:clientData/>
  </xdr:twoCellAnchor>
  <xdr:twoCellAnchor>
    <xdr:from>
      <xdr:col>3</xdr:col>
      <xdr:colOff>888893</xdr:colOff>
      <xdr:row>0</xdr:row>
      <xdr:rowOff>77827</xdr:rowOff>
    </xdr:from>
    <xdr:to>
      <xdr:col>3</xdr:col>
      <xdr:colOff>1828800</xdr:colOff>
      <xdr:row>0</xdr:row>
      <xdr:rowOff>419100</xdr:rowOff>
    </xdr:to>
    <xdr:sp macro="" textlink="">
      <xdr:nvSpPr>
        <xdr:cNvPr id="5" name="CuadroTexto 4">
          <a:extLst>
            <a:ext uri="{FF2B5EF4-FFF2-40B4-BE49-F238E27FC236}">
              <a16:creationId xmlns:a16="http://schemas.microsoft.com/office/drawing/2014/main" id="{00000000-0008-0000-0900-000005000000}"/>
            </a:ext>
          </a:extLst>
        </xdr:cNvPr>
        <xdr:cNvSpPr txBox="1"/>
      </xdr:nvSpPr>
      <xdr:spPr>
        <a:xfrm>
          <a:off x="1708043" y="77827"/>
          <a:ext cx="939907" cy="341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u="sng">
              <a:solidFill>
                <a:schemeClr val="bg1"/>
              </a:solidFill>
              <a:effectLst/>
              <a:latin typeface="+mn-lt"/>
              <a:ea typeface="+mn-ea"/>
              <a:cs typeface="+mn-cs"/>
            </a:rPr>
            <a:t>OBJECTIVE: </a:t>
          </a:r>
        </a:p>
        <a:p>
          <a:pPr algn="l"/>
          <a:endParaRPr lang="en-US" sz="1200" b="0" u="none">
            <a:solidFill>
              <a:schemeClr val="bg1"/>
            </a:solidFill>
            <a:effectLst/>
            <a:latin typeface="+mn-lt"/>
            <a:ea typeface="+mn-ea"/>
            <a:cs typeface="+mn-cs"/>
          </a:endParaRPr>
        </a:p>
      </xdr:txBody>
    </xdr:sp>
    <xdr:clientData/>
  </xdr:twoCellAnchor>
  <xdr:twoCellAnchor>
    <xdr:from>
      <xdr:col>3</xdr:col>
      <xdr:colOff>818701</xdr:colOff>
      <xdr:row>0</xdr:row>
      <xdr:rowOff>76200</xdr:rowOff>
    </xdr:from>
    <xdr:to>
      <xdr:col>3</xdr:col>
      <xdr:colOff>819150</xdr:colOff>
      <xdr:row>1</xdr:row>
      <xdr:rowOff>19050</xdr:rowOff>
    </xdr:to>
    <xdr:cxnSp macro="">
      <xdr:nvCxnSpPr>
        <xdr:cNvPr id="6" name="Conector recto 5">
          <a:extLst>
            <a:ext uri="{FF2B5EF4-FFF2-40B4-BE49-F238E27FC236}">
              <a16:creationId xmlns:a16="http://schemas.microsoft.com/office/drawing/2014/main" id="{00000000-0008-0000-0900-000006000000}"/>
            </a:ext>
          </a:extLst>
        </xdr:cNvPr>
        <xdr:cNvCxnSpPr/>
      </xdr:nvCxnSpPr>
      <xdr:spPr>
        <a:xfrm>
          <a:off x="1637851" y="76200"/>
          <a:ext cx="449" cy="89535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2177279</xdr:colOff>
      <xdr:row>0</xdr:row>
      <xdr:rowOff>76200</xdr:rowOff>
    </xdr:from>
    <xdr:to>
      <xdr:col>9</xdr:col>
      <xdr:colOff>2200275</xdr:colOff>
      <xdr:row>1</xdr:row>
      <xdr:rowOff>38100</xdr:rowOff>
    </xdr:to>
    <xdr:cxnSp macro="">
      <xdr:nvCxnSpPr>
        <xdr:cNvPr id="11" name="Conector recto 10">
          <a:extLst>
            <a:ext uri="{FF2B5EF4-FFF2-40B4-BE49-F238E27FC236}">
              <a16:creationId xmlns:a16="http://schemas.microsoft.com/office/drawing/2014/main" id="{00000000-0008-0000-0900-00000B000000}"/>
            </a:ext>
          </a:extLst>
        </xdr:cNvPr>
        <xdr:cNvCxnSpPr/>
      </xdr:nvCxnSpPr>
      <xdr:spPr>
        <a:xfrm>
          <a:off x="11559404" y="76200"/>
          <a:ext cx="22996" cy="91440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1085401</xdr:colOff>
      <xdr:row>0</xdr:row>
      <xdr:rowOff>104775</xdr:rowOff>
    </xdr:from>
    <xdr:to>
      <xdr:col>9</xdr:col>
      <xdr:colOff>1085850</xdr:colOff>
      <xdr:row>1</xdr:row>
      <xdr:rowOff>47625</xdr:rowOff>
    </xdr:to>
    <xdr:cxnSp macro="">
      <xdr:nvCxnSpPr>
        <xdr:cNvPr id="8" name="Conector recto 7">
          <a:extLst>
            <a:ext uri="{FF2B5EF4-FFF2-40B4-BE49-F238E27FC236}">
              <a16:creationId xmlns:a16="http://schemas.microsoft.com/office/drawing/2014/main" id="{00000000-0008-0000-0900-000008000000}"/>
            </a:ext>
          </a:extLst>
        </xdr:cNvPr>
        <xdr:cNvCxnSpPr/>
      </xdr:nvCxnSpPr>
      <xdr:spPr>
        <a:xfrm>
          <a:off x="11229526" y="104775"/>
          <a:ext cx="449" cy="89535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133350</xdr:colOff>
      <xdr:row>0</xdr:row>
      <xdr:rowOff>9525</xdr:rowOff>
    </xdr:from>
    <xdr:to>
      <xdr:col>8</xdr:col>
      <xdr:colOff>19050</xdr:colOff>
      <xdr:row>1</xdr:row>
      <xdr:rowOff>142875</xdr:rowOff>
    </xdr:to>
    <xdr:sp macro="" textlink="">
      <xdr:nvSpPr>
        <xdr:cNvPr id="2" name="8 Rectángulo">
          <a:extLst>
            <a:ext uri="{FF2B5EF4-FFF2-40B4-BE49-F238E27FC236}">
              <a16:creationId xmlns:a16="http://schemas.microsoft.com/office/drawing/2014/main" id="{00000000-0008-0000-0A00-000002000000}"/>
            </a:ext>
          </a:extLst>
        </xdr:cNvPr>
        <xdr:cNvSpPr/>
      </xdr:nvSpPr>
      <xdr:spPr>
        <a:xfrm>
          <a:off x="133350" y="9525"/>
          <a:ext cx="6172200" cy="1085850"/>
        </a:xfrm>
        <a:prstGeom prst="rect">
          <a:avLst/>
        </a:prstGeom>
        <a:solidFill>
          <a:srgbClr val="002060"/>
        </a:solidFill>
        <a:ln>
          <a:noFill/>
        </a:ln>
        <a:effectLst>
          <a:outerShdw blurRad="63500" sx="102000" sy="102000" algn="ctr"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21760</xdr:colOff>
      <xdr:row>0</xdr:row>
      <xdr:rowOff>170847</xdr:rowOff>
    </xdr:from>
    <xdr:ext cx="1077596" cy="753078"/>
    <xdr:pic>
      <xdr:nvPicPr>
        <xdr:cNvPr id="3" name="Imagen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3685" y="170847"/>
          <a:ext cx="1077596" cy="753078"/>
        </a:xfrm>
        <a:prstGeom prst="rect">
          <a:avLst/>
        </a:prstGeom>
      </xdr:spPr>
    </xdr:pic>
    <xdr:clientData/>
  </xdr:oneCellAnchor>
  <xdr:twoCellAnchor>
    <xdr:from>
      <xdr:col>3</xdr:col>
      <xdr:colOff>618565</xdr:colOff>
      <xdr:row>0</xdr:row>
      <xdr:rowOff>288550</xdr:rowOff>
    </xdr:from>
    <xdr:to>
      <xdr:col>7</xdr:col>
      <xdr:colOff>1295400</xdr:colOff>
      <xdr:row>1</xdr:row>
      <xdr:rowOff>9525</xdr:rowOff>
    </xdr:to>
    <xdr:sp macro="" textlink="">
      <xdr:nvSpPr>
        <xdr:cNvPr id="4" name="CuadroTexto 3">
          <a:extLst>
            <a:ext uri="{FF2B5EF4-FFF2-40B4-BE49-F238E27FC236}">
              <a16:creationId xmlns:a16="http://schemas.microsoft.com/office/drawing/2014/main" id="{00000000-0008-0000-0A00-000004000000}"/>
            </a:ext>
          </a:extLst>
        </xdr:cNvPr>
        <xdr:cNvSpPr txBox="1"/>
      </xdr:nvSpPr>
      <xdr:spPr>
        <a:xfrm>
          <a:off x="1332940" y="288550"/>
          <a:ext cx="4734485" cy="673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0" u="none">
              <a:solidFill>
                <a:schemeClr val="bg1"/>
              </a:solidFill>
              <a:effectLst/>
              <a:latin typeface="+mn-lt"/>
              <a:ea typeface="+mn-ea"/>
              <a:cs typeface="+mn-cs"/>
            </a:rPr>
            <a:t>This sheet will gather the primary</a:t>
          </a:r>
          <a:r>
            <a:rPr lang="en-US" sz="1200" b="0" u="none" baseline="0">
              <a:solidFill>
                <a:schemeClr val="bg1"/>
              </a:solidFill>
              <a:effectLst/>
              <a:latin typeface="+mn-lt"/>
              <a:ea typeface="+mn-ea"/>
              <a:cs typeface="+mn-cs"/>
            </a:rPr>
            <a:t> asset value from the BIA or other methods (manual option of the asset valuation sheets).</a:t>
          </a:r>
          <a:endParaRPr lang="en-US" sz="1200" b="0" u="none">
            <a:solidFill>
              <a:schemeClr val="bg1"/>
            </a:solidFill>
            <a:effectLst/>
            <a:latin typeface="+mn-lt"/>
            <a:ea typeface="+mn-ea"/>
            <a:cs typeface="+mn-cs"/>
          </a:endParaRPr>
        </a:p>
      </xdr:txBody>
    </xdr:sp>
    <xdr:clientData/>
  </xdr:twoCellAnchor>
  <xdr:twoCellAnchor>
    <xdr:from>
      <xdr:col>3</xdr:col>
      <xdr:colOff>582149</xdr:colOff>
      <xdr:row>0</xdr:row>
      <xdr:rowOff>71155</xdr:rowOff>
    </xdr:from>
    <xdr:to>
      <xdr:col>4</xdr:col>
      <xdr:colOff>734684</xdr:colOff>
      <xdr:row>0</xdr:row>
      <xdr:rowOff>355784</xdr:rowOff>
    </xdr:to>
    <xdr:sp macro="" textlink="">
      <xdr:nvSpPr>
        <xdr:cNvPr id="5" name="CuadroTexto 4">
          <a:extLst>
            <a:ext uri="{FF2B5EF4-FFF2-40B4-BE49-F238E27FC236}">
              <a16:creationId xmlns:a16="http://schemas.microsoft.com/office/drawing/2014/main" id="{00000000-0008-0000-0A00-000005000000}"/>
            </a:ext>
          </a:extLst>
        </xdr:cNvPr>
        <xdr:cNvSpPr txBox="1"/>
      </xdr:nvSpPr>
      <xdr:spPr>
        <a:xfrm>
          <a:off x="1296524" y="71155"/>
          <a:ext cx="1362210" cy="284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u="sng">
              <a:solidFill>
                <a:schemeClr val="bg1"/>
              </a:solidFill>
              <a:effectLst/>
              <a:latin typeface="+mn-lt"/>
              <a:ea typeface="+mn-ea"/>
              <a:cs typeface="+mn-cs"/>
            </a:rPr>
            <a:t>OBJECTIVE: </a:t>
          </a:r>
        </a:p>
        <a:p>
          <a:pPr algn="l"/>
          <a:endParaRPr lang="en-US" sz="1200" b="0" u="none">
            <a:solidFill>
              <a:schemeClr val="bg1"/>
            </a:solidFill>
            <a:effectLst/>
            <a:latin typeface="+mn-lt"/>
            <a:ea typeface="+mn-ea"/>
            <a:cs typeface="+mn-cs"/>
          </a:endParaRPr>
        </a:p>
      </xdr:txBody>
    </xdr:sp>
    <xdr:clientData/>
  </xdr:twoCellAnchor>
  <xdr:twoCellAnchor>
    <xdr:from>
      <xdr:col>3</xdr:col>
      <xdr:colOff>523875</xdr:colOff>
      <xdr:row>0</xdr:row>
      <xdr:rowOff>136151</xdr:rowOff>
    </xdr:from>
    <xdr:to>
      <xdr:col>3</xdr:col>
      <xdr:colOff>524999</xdr:colOff>
      <xdr:row>1</xdr:row>
      <xdr:rowOff>19050</xdr:rowOff>
    </xdr:to>
    <xdr:cxnSp macro="">
      <xdr:nvCxnSpPr>
        <xdr:cNvPr id="12" name="Conector recto 11">
          <a:extLst>
            <a:ext uri="{FF2B5EF4-FFF2-40B4-BE49-F238E27FC236}">
              <a16:creationId xmlns:a16="http://schemas.microsoft.com/office/drawing/2014/main" id="{00000000-0008-0000-0A00-00000C000000}"/>
            </a:ext>
          </a:extLst>
        </xdr:cNvPr>
        <xdr:cNvCxnSpPr/>
      </xdr:nvCxnSpPr>
      <xdr:spPr>
        <a:xfrm flipH="1">
          <a:off x="1238250" y="136151"/>
          <a:ext cx="1124" cy="835399"/>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1276350</xdr:colOff>
      <xdr:row>0</xdr:row>
      <xdr:rowOff>145676</xdr:rowOff>
    </xdr:from>
    <xdr:to>
      <xdr:col>7</xdr:col>
      <xdr:colOff>1277474</xdr:colOff>
      <xdr:row>1</xdr:row>
      <xdr:rowOff>28575</xdr:rowOff>
    </xdr:to>
    <xdr:cxnSp macro="">
      <xdr:nvCxnSpPr>
        <xdr:cNvPr id="17" name="Conector recto 16">
          <a:extLst>
            <a:ext uri="{FF2B5EF4-FFF2-40B4-BE49-F238E27FC236}">
              <a16:creationId xmlns:a16="http://schemas.microsoft.com/office/drawing/2014/main" id="{00000000-0008-0000-0A00-000011000000}"/>
            </a:ext>
          </a:extLst>
        </xdr:cNvPr>
        <xdr:cNvCxnSpPr/>
      </xdr:nvCxnSpPr>
      <xdr:spPr>
        <a:xfrm flipH="1">
          <a:off x="6048375" y="145676"/>
          <a:ext cx="1124" cy="835399"/>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235325</xdr:colOff>
      <xdr:row>0</xdr:row>
      <xdr:rowOff>67236</xdr:rowOff>
    </xdr:from>
    <xdr:to>
      <xdr:col>1</xdr:col>
      <xdr:colOff>759900</xdr:colOff>
      <xdr:row>1</xdr:row>
      <xdr:rowOff>438150</xdr:rowOff>
    </xdr:to>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5325" y="67236"/>
          <a:ext cx="838900" cy="1066239"/>
        </a:xfrm>
        <a:prstGeom prst="rect">
          <a:avLst/>
        </a:prstGeom>
      </xdr:spPr>
    </xdr:pic>
    <xdr:clientData/>
  </xdr:twoCellAnchor>
  <xdr:twoCellAnchor>
    <xdr:from>
      <xdr:col>1</xdr:col>
      <xdr:colOff>1043828</xdr:colOff>
      <xdr:row>0</xdr:row>
      <xdr:rowOff>56030</xdr:rowOff>
    </xdr:from>
    <xdr:to>
      <xdr:col>9</xdr:col>
      <xdr:colOff>515471</xdr:colOff>
      <xdr:row>1</xdr:row>
      <xdr:rowOff>284540</xdr:rowOff>
    </xdr:to>
    <xdr:sp macro="" textlink="">
      <xdr:nvSpPr>
        <xdr:cNvPr id="3" name="CuadroTexto 2">
          <a:extLst>
            <a:ext uri="{FF2B5EF4-FFF2-40B4-BE49-F238E27FC236}">
              <a16:creationId xmlns:a16="http://schemas.microsoft.com/office/drawing/2014/main" id="{00000000-0008-0000-0B00-000003000000}"/>
            </a:ext>
          </a:extLst>
        </xdr:cNvPr>
        <xdr:cNvSpPr txBox="1"/>
      </xdr:nvSpPr>
      <xdr:spPr>
        <a:xfrm>
          <a:off x="1358153" y="56030"/>
          <a:ext cx="10253943" cy="923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effectLst/>
              <a:latin typeface="+mn-lt"/>
              <a:ea typeface="+mn-ea"/>
              <a:cs typeface="+mn-cs"/>
            </a:rPr>
            <a:t>IT</a:t>
          </a:r>
          <a:r>
            <a:rPr lang="en-US" sz="1600" b="1" baseline="0">
              <a:solidFill>
                <a:schemeClr val="bg1"/>
              </a:solidFill>
              <a:effectLst/>
              <a:latin typeface="+mn-lt"/>
              <a:ea typeface="+mn-ea"/>
              <a:cs typeface="+mn-cs"/>
            </a:rPr>
            <a:t> Security Risk Management Methodology</a:t>
          </a:r>
        </a:p>
        <a:p>
          <a:pPr algn="ctr"/>
          <a:r>
            <a:rPr lang="en-US" sz="1600" b="1" baseline="0">
              <a:solidFill>
                <a:schemeClr val="bg1"/>
              </a:solidFill>
              <a:effectLst/>
              <a:latin typeface="+mn-lt"/>
              <a:ea typeface="+mn-ea"/>
              <a:cs typeface="+mn-cs"/>
            </a:rPr>
            <a:t>DIGIT.S</a:t>
          </a:r>
          <a:endParaRPr lang="en-US" sz="1600" b="1">
            <a:solidFill>
              <a:schemeClr val="bg1"/>
            </a:solidFill>
            <a:effectLst/>
          </a:endParaRPr>
        </a:p>
        <a:p>
          <a:pPr algn="ctr"/>
          <a:r>
            <a:rPr lang="en-US" sz="1600" b="1">
              <a:solidFill>
                <a:schemeClr val="bg1"/>
              </a:solidFill>
              <a:effectLst/>
              <a:latin typeface="+mn-lt"/>
              <a:ea typeface="+mn-ea"/>
              <a:cs typeface="+mn-cs"/>
            </a:rPr>
            <a:t>European</a:t>
          </a:r>
          <a:r>
            <a:rPr lang="en-US" sz="1600" b="1" baseline="0">
              <a:solidFill>
                <a:schemeClr val="bg1"/>
              </a:solidFill>
              <a:effectLst/>
              <a:latin typeface="+mn-lt"/>
              <a:ea typeface="+mn-ea"/>
              <a:cs typeface="+mn-cs"/>
            </a:rPr>
            <a:t> Commission</a:t>
          </a:r>
          <a:endParaRPr lang="en-US" sz="1600" b="1">
            <a:solidFill>
              <a:schemeClr val="bg1"/>
            </a:solidFill>
            <a:effectLst/>
          </a:endParaRPr>
        </a:p>
      </xdr:txBody>
    </xdr:sp>
    <xdr:clientData/>
  </xdr:twoCellAnchor>
  <xdr:twoCellAnchor>
    <xdr:from>
      <xdr:col>7</xdr:col>
      <xdr:colOff>736788</xdr:colOff>
      <xdr:row>1</xdr:row>
      <xdr:rowOff>78441</xdr:rowOff>
    </xdr:from>
    <xdr:to>
      <xdr:col>10</xdr:col>
      <xdr:colOff>89649</xdr:colOff>
      <xdr:row>2</xdr:row>
      <xdr:rowOff>22323</xdr:rowOff>
    </xdr:to>
    <xdr:sp macro="" textlink="">
      <xdr:nvSpPr>
        <xdr:cNvPr id="4" name="CuadroTexto 3">
          <a:extLst>
            <a:ext uri="{FF2B5EF4-FFF2-40B4-BE49-F238E27FC236}">
              <a16:creationId xmlns:a16="http://schemas.microsoft.com/office/drawing/2014/main" id="{00000000-0008-0000-0B00-000004000000}"/>
            </a:ext>
          </a:extLst>
        </xdr:cNvPr>
        <xdr:cNvSpPr txBox="1"/>
      </xdr:nvSpPr>
      <xdr:spPr>
        <a:xfrm>
          <a:off x="9271188" y="773766"/>
          <a:ext cx="2677086" cy="639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FF0000"/>
              </a:solidFill>
              <a:effectLst/>
              <a:latin typeface="+mn-lt"/>
              <a:ea typeface="+mn-ea"/>
              <a:cs typeface="+mn-cs"/>
            </a:rPr>
            <a:t>Auxiliary</a:t>
          </a:r>
          <a:r>
            <a:rPr lang="en-US" sz="1200" b="1" baseline="0">
              <a:solidFill>
                <a:srgbClr val="FF0000"/>
              </a:solidFill>
              <a:effectLst/>
              <a:latin typeface="+mn-lt"/>
              <a:ea typeface="+mn-ea"/>
              <a:cs typeface="+mn-cs"/>
            </a:rPr>
            <a:t> data sheet.</a:t>
          </a:r>
        </a:p>
        <a:p>
          <a:pPr algn="ctr"/>
          <a:r>
            <a:rPr lang="en-US" sz="1200" b="1" baseline="0">
              <a:solidFill>
                <a:srgbClr val="FF0000"/>
              </a:solidFill>
              <a:effectLst/>
              <a:latin typeface="+mn-lt"/>
              <a:ea typeface="+mn-ea"/>
              <a:cs typeface="+mn-cs"/>
            </a:rPr>
            <a:t>Please refrain to modify</a:t>
          </a:r>
          <a:endParaRPr lang="en-US" sz="1200" b="1">
            <a:solidFill>
              <a:srgbClr val="FF0000"/>
            </a:solidFill>
            <a:effectLst/>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9525</xdr:colOff>
      <xdr:row>0</xdr:row>
      <xdr:rowOff>76200</xdr:rowOff>
    </xdr:from>
    <xdr:to>
      <xdr:col>1</xdr:col>
      <xdr:colOff>1028701</xdr:colOff>
      <xdr:row>2</xdr:row>
      <xdr:rowOff>89178</xdr:rowOff>
    </xdr:to>
    <xdr:pic>
      <xdr:nvPicPr>
        <xdr:cNvPr id="2" name="Imagen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76200"/>
          <a:ext cx="1019176" cy="1155978"/>
        </a:xfrm>
        <a:prstGeom prst="rect">
          <a:avLst/>
        </a:prstGeom>
      </xdr:spPr>
    </xdr:pic>
    <xdr:clientData/>
  </xdr:twoCellAnchor>
  <xdr:twoCellAnchor>
    <xdr:from>
      <xdr:col>1</xdr:col>
      <xdr:colOff>1131795</xdr:colOff>
      <xdr:row>0</xdr:row>
      <xdr:rowOff>0</xdr:rowOff>
    </xdr:from>
    <xdr:to>
      <xdr:col>10</xdr:col>
      <xdr:colOff>28576</xdr:colOff>
      <xdr:row>1</xdr:row>
      <xdr:rowOff>351775</xdr:rowOff>
    </xdr:to>
    <xdr:sp macro="" textlink="">
      <xdr:nvSpPr>
        <xdr:cNvPr id="3" name="CuadroTexto 2">
          <a:extLst>
            <a:ext uri="{FF2B5EF4-FFF2-40B4-BE49-F238E27FC236}">
              <a16:creationId xmlns:a16="http://schemas.microsoft.com/office/drawing/2014/main" id="{00000000-0008-0000-0C00-000003000000}"/>
            </a:ext>
          </a:extLst>
        </xdr:cNvPr>
        <xdr:cNvSpPr txBox="1"/>
      </xdr:nvSpPr>
      <xdr:spPr>
        <a:xfrm>
          <a:off x="1322295" y="0"/>
          <a:ext cx="8450356" cy="923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effectLst/>
              <a:latin typeface="+mn-lt"/>
              <a:ea typeface="+mn-ea"/>
              <a:cs typeface="+mn-cs"/>
            </a:rPr>
            <a:t>IT</a:t>
          </a:r>
          <a:r>
            <a:rPr lang="en-US" sz="1600" b="1" baseline="0">
              <a:solidFill>
                <a:schemeClr val="bg1"/>
              </a:solidFill>
              <a:effectLst/>
              <a:latin typeface="+mn-lt"/>
              <a:ea typeface="+mn-ea"/>
              <a:cs typeface="+mn-cs"/>
            </a:rPr>
            <a:t> Security Risk Management Methodology</a:t>
          </a:r>
        </a:p>
        <a:p>
          <a:pPr algn="ctr"/>
          <a:r>
            <a:rPr lang="en-US" sz="1600" b="1" baseline="0">
              <a:solidFill>
                <a:schemeClr val="bg1"/>
              </a:solidFill>
              <a:effectLst/>
              <a:latin typeface="+mn-lt"/>
              <a:ea typeface="+mn-ea"/>
              <a:cs typeface="+mn-cs"/>
            </a:rPr>
            <a:t>DIGIT.S</a:t>
          </a:r>
          <a:endParaRPr lang="en-US" sz="1600" b="1">
            <a:solidFill>
              <a:schemeClr val="bg1"/>
            </a:solidFill>
            <a:effectLst/>
          </a:endParaRPr>
        </a:p>
        <a:p>
          <a:pPr algn="ctr"/>
          <a:r>
            <a:rPr lang="en-US" sz="1600" b="1">
              <a:solidFill>
                <a:schemeClr val="bg1"/>
              </a:solidFill>
              <a:effectLst/>
              <a:latin typeface="+mn-lt"/>
              <a:ea typeface="+mn-ea"/>
              <a:cs typeface="+mn-cs"/>
            </a:rPr>
            <a:t>European</a:t>
          </a:r>
          <a:r>
            <a:rPr lang="en-US" sz="1600" b="1" baseline="0">
              <a:solidFill>
                <a:schemeClr val="bg1"/>
              </a:solidFill>
              <a:effectLst/>
              <a:latin typeface="+mn-lt"/>
              <a:ea typeface="+mn-ea"/>
              <a:cs typeface="+mn-cs"/>
            </a:rPr>
            <a:t> Commission</a:t>
          </a:r>
          <a:endParaRPr lang="en-US" sz="1600" b="1">
            <a:solidFill>
              <a:schemeClr val="bg1"/>
            </a:solidFill>
            <a:effectLst/>
          </a:endParaRPr>
        </a:p>
      </xdr:txBody>
    </xdr:sp>
    <xdr:clientData/>
  </xdr:twoCellAnchor>
  <xdr:twoCellAnchor>
    <xdr:from>
      <xdr:col>6</xdr:col>
      <xdr:colOff>725021</xdr:colOff>
      <xdr:row>1</xdr:row>
      <xdr:rowOff>145676</xdr:rowOff>
    </xdr:from>
    <xdr:to>
      <xdr:col>10</xdr:col>
      <xdr:colOff>358029</xdr:colOff>
      <xdr:row>3</xdr:row>
      <xdr:rowOff>22322</xdr:rowOff>
    </xdr:to>
    <xdr:sp macro="" textlink="">
      <xdr:nvSpPr>
        <xdr:cNvPr id="4" name="CuadroTexto 3">
          <a:extLst>
            <a:ext uri="{FF2B5EF4-FFF2-40B4-BE49-F238E27FC236}">
              <a16:creationId xmlns:a16="http://schemas.microsoft.com/office/drawing/2014/main" id="{00000000-0008-0000-0C00-000004000000}"/>
            </a:ext>
          </a:extLst>
        </xdr:cNvPr>
        <xdr:cNvSpPr txBox="1"/>
      </xdr:nvSpPr>
      <xdr:spPr>
        <a:xfrm>
          <a:off x="7421096" y="717176"/>
          <a:ext cx="2681008" cy="638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FF0000"/>
              </a:solidFill>
              <a:effectLst/>
              <a:latin typeface="+mn-lt"/>
              <a:ea typeface="+mn-ea"/>
              <a:cs typeface="+mn-cs"/>
            </a:rPr>
            <a:t>Auxiliary</a:t>
          </a:r>
          <a:r>
            <a:rPr lang="en-US" sz="1200" b="1" baseline="0">
              <a:solidFill>
                <a:srgbClr val="FF0000"/>
              </a:solidFill>
              <a:effectLst/>
              <a:latin typeface="+mn-lt"/>
              <a:ea typeface="+mn-ea"/>
              <a:cs typeface="+mn-cs"/>
            </a:rPr>
            <a:t> data sheet.</a:t>
          </a:r>
        </a:p>
        <a:p>
          <a:pPr algn="ctr"/>
          <a:r>
            <a:rPr lang="en-US" sz="1200" b="1" baseline="0">
              <a:solidFill>
                <a:srgbClr val="FF0000"/>
              </a:solidFill>
              <a:effectLst/>
              <a:latin typeface="+mn-lt"/>
              <a:ea typeface="+mn-ea"/>
              <a:cs typeface="+mn-cs"/>
            </a:rPr>
            <a:t>Please refrain to modify</a:t>
          </a:r>
          <a:endParaRPr lang="en-US" sz="1200" b="1">
            <a:solidFill>
              <a:srgbClr val="FF0000"/>
            </a:solidFill>
            <a:effectLst/>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133350</xdr:colOff>
      <xdr:row>0</xdr:row>
      <xdr:rowOff>28575</xdr:rowOff>
    </xdr:from>
    <xdr:to>
      <xdr:col>12</xdr:col>
      <xdr:colOff>9525</xdr:colOff>
      <xdr:row>1</xdr:row>
      <xdr:rowOff>123825</xdr:rowOff>
    </xdr:to>
    <xdr:sp macro="" textlink="">
      <xdr:nvSpPr>
        <xdr:cNvPr id="2" name="8 Rectángulo">
          <a:extLst>
            <a:ext uri="{FF2B5EF4-FFF2-40B4-BE49-F238E27FC236}">
              <a16:creationId xmlns:a16="http://schemas.microsoft.com/office/drawing/2014/main" id="{00000000-0008-0000-0D00-000002000000}"/>
            </a:ext>
          </a:extLst>
        </xdr:cNvPr>
        <xdr:cNvSpPr/>
      </xdr:nvSpPr>
      <xdr:spPr>
        <a:xfrm>
          <a:off x="133350" y="28575"/>
          <a:ext cx="12230100" cy="1047750"/>
        </a:xfrm>
        <a:prstGeom prst="rect">
          <a:avLst/>
        </a:prstGeom>
        <a:solidFill>
          <a:srgbClr val="002060"/>
        </a:solidFill>
        <a:ln>
          <a:noFill/>
        </a:ln>
        <a:effectLst>
          <a:outerShdw blurRad="63500" sx="102000" sy="102000" algn="ctr"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110938</xdr:colOff>
      <xdr:row>0</xdr:row>
      <xdr:rowOff>141153</xdr:rowOff>
    </xdr:from>
    <xdr:ext cx="1147345" cy="801822"/>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3338" y="141153"/>
          <a:ext cx="1147345" cy="801822"/>
        </a:xfrm>
        <a:prstGeom prst="rect">
          <a:avLst/>
        </a:prstGeom>
      </xdr:spPr>
    </xdr:pic>
    <xdr:clientData/>
  </xdr:oneCellAnchor>
  <xdr:twoCellAnchor>
    <xdr:from>
      <xdr:col>3</xdr:col>
      <xdr:colOff>939613</xdr:colOff>
      <xdr:row>0</xdr:row>
      <xdr:rowOff>449917</xdr:rowOff>
    </xdr:from>
    <xdr:to>
      <xdr:col>9</xdr:col>
      <xdr:colOff>9524</xdr:colOff>
      <xdr:row>0</xdr:row>
      <xdr:rowOff>876300</xdr:rowOff>
    </xdr:to>
    <xdr:sp macro="" textlink="">
      <xdr:nvSpPr>
        <xdr:cNvPr id="4" name="CuadroTexto 3">
          <a:extLst>
            <a:ext uri="{FF2B5EF4-FFF2-40B4-BE49-F238E27FC236}">
              <a16:creationId xmlns:a16="http://schemas.microsoft.com/office/drawing/2014/main" id="{00000000-0008-0000-0D00-000004000000}"/>
            </a:ext>
          </a:extLst>
        </xdr:cNvPr>
        <xdr:cNvSpPr txBox="1"/>
      </xdr:nvSpPr>
      <xdr:spPr>
        <a:xfrm>
          <a:off x="1625413" y="449917"/>
          <a:ext cx="7356661" cy="426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0">
              <a:solidFill>
                <a:schemeClr val="bg1"/>
              </a:solidFill>
              <a:effectLst/>
              <a:latin typeface="+mn-lt"/>
              <a:ea typeface="+mn-ea"/>
              <a:cs typeface="+mn-cs"/>
            </a:rPr>
            <a:t>Identify and register the supporting</a:t>
          </a:r>
          <a:r>
            <a:rPr lang="en-US" sz="1200" b="0" baseline="0">
              <a:solidFill>
                <a:schemeClr val="bg1"/>
              </a:solidFill>
              <a:effectLst/>
              <a:latin typeface="+mn-lt"/>
              <a:ea typeface="+mn-ea"/>
              <a:cs typeface="+mn-cs"/>
            </a:rPr>
            <a:t> assets related with the data and functions identified as primary assets.</a:t>
          </a:r>
          <a:endParaRPr lang="en-US" sz="1200" b="0">
            <a:solidFill>
              <a:schemeClr val="bg1"/>
            </a:solidFill>
            <a:effectLst/>
            <a:latin typeface="+mn-lt"/>
            <a:ea typeface="+mn-ea"/>
            <a:cs typeface="+mn-cs"/>
          </a:endParaRPr>
        </a:p>
      </xdr:txBody>
    </xdr:sp>
    <xdr:clientData/>
  </xdr:twoCellAnchor>
  <xdr:twoCellAnchor>
    <xdr:from>
      <xdr:col>3</xdr:col>
      <xdr:colOff>944095</xdr:colOff>
      <xdr:row>0</xdr:row>
      <xdr:rowOff>208989</xdr:rowOff>
    </xdr:from>
    <xdr:to>
      <xdr:col>5</xdr:col>
      <xdr:colOff>364753</xdr:colOff>
      <xdr:row>0</xdr:row>
      <xdr:rowOff>493618</xdr:rowOff>
    </xdr:to>
    <xdr:sp macro="" textlink="">
      <xdr:nvSpPr>
        <xdr:cNvPr id="5" name="CuadroTexto 4">
          <a:extLst>
            <a:ext uri="{FF2B5EF4-FFF2-40B4-BE49-F238E27FC236}">
              <a16:creationId xmlns:a16="http://schemas.microsoft.com/office/drawing/2014/main" id="{00000000-0008-0000-0D00-000005000000}"/>
            </a:ext>
          </a:extLst>
        </xdr:cNvPr>
        <xdr:cNvSpPr txBox="1"/>
      </xdr:nvSpPr>
      <xdr:spPr>
        <a:xfrm>
          <a:off x="1629895" y="208989"/>
          <a:ext cx="2182908" cy="284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u="sng">
              <a:solidFill>
                <a:schemeClr val="bg1"/>
              </a:solidFill>
              <a:effectLst/>
              <a:latin typeface="+mn-lt"/>
              <a:ea typeface="+mn-ea"/>
              <a:cs typeface="+mn-cs"/>
            </a:rPr>
            <a:t>OBJECTIVE:</a:t>
          </a:r>
        </a:p>
        <a:p>
          <a:pPr algn="l"/>
          <a:endParaRPr lang="en-US" sz="1200" b="0">
            <a:solidFill>
              <a:schemeClr val="bg1"/>
            </a:solidFill>
            <a:effectLst/>
            <a:latin typeface="+mn-lt"/>
            <a:ea typeface="+mn-ea"/>
            <a:cs typeface="+mn-cs"/>
          </a:endParaRPr>
        </a:p>
      </xdr:txBody>
    </xdr:sp>
    <xdr:clientData/>
  </xdr:twoCellAnchor>
  <xdr:twoCellAnchor>
    <xdr:from>
      <xdr:col>3</xdr:col>
      <xdr:colOff>847725</xdr:colOff>
      <xdr:row>0</xdr:row>
      <xdr:rowOff>170890</xdr:rowOff>
    </xdr:from>
    <xdr:to>
      <xdr:col>3</xdr:col>
      <xdr:colOff>849970</xdr:colOff>
      <xdr:row>1</xdr:row>
      <xdr:rowOff>19050</xdr:rowOff>
    </xdr:to>
    <xdr:cxnSp macro="">
      <xdr:nvCxnSpPr>
        <xdr:cNvPr id="10" name="Conector recto 9">
          <a:extLst>
            <a:ext uri="{FF2B5EF4-FFF2-40B4-BE49-F238E27FC236}">
              <a16:creationId xmlns:a16="http://schemas.microsoft.com/office/drawing/2014/main" id="{00000000-0008-0000-0D00-00000A000000}"/>
            </a:ext>
          </a:extLst>
        </xdr:cNvPr>
        <xdr:cNvCxnSpPr/>
      </xdr:nvCxnSpPr>
      <xdr:spPr>
        <a:xfrm flipH="1">
          <a:off x="1533525" y="170890"/>
          <a:ext cx="2245" cy="80066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1800225</xdr:colOff>
      <xdr:row>0</xdr:row>
      <xdr:rowOff>156883</xdr:rowOff>
    </xdr:from>
    <xdr:to>
      <xdr:col>8</xdr:col>
      <xdr:colOff>1804151</xdr:colOff>
      <xdr:row>0</xdr:row>
      <xdr:rowOff>933450</xdr:rowOff>
    </xdr:to>
    <xdr:cxnSp macro="">
      <xdr:nvCxnSpPr>
        <xdr:cNvPr id="11" name="Conector recto 10">
          <a:extLst>
            <a:ext uri="{FF2B5EF4-FFF2-40B4-BE49-F238E27FC236}">
              <a16:creationId xmlns:a16="http://schemas.microsoft.com/office/drawing/2014/main" id="{00000000-0008-0000-0D00-00000B000000}"/>
            </a:ext>
          </a:extLst>
        </xdr:cNvPr>
        <xdr:cNvCxnSpPr/>
      </xdr:nvCxnSpPr>
      <xdr:spPr>
        <a:xfrm flipH="1">
          <a:off x="10058400" y="156883"/>
          <a:ext cx="3926" cy="776567"/>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95249</xdr:colOff>
      <xdr:row>0</xdr:row>
      <xdr:rowOff>1</xdr:rowOff>
    </xdr:from>
    <xdr:to>
      <xdr:col>12</xdr:col>
      <xdr:colOff>1028699</xdr:colOff>
      <xdr:row>1</xdr:row>
      <xdr:rowOff>114301</xdr:rowOff>
    </xdr:to>
    <xdr:sp macro="" textlink="">
      <xdr:nvSpPr>
        <xdr:cNvPr id="2" name="8 Rectángulo">
          <a:extLst>
            <a:ext uri="{FF2B5EF4-FFF2-40B4-BE49-F238E27FC236}">
              <a16:creationId xmlns:a16="http://schemas.microsoft.com/office/drawing/2014/main" id="{00000000-0008-0000-0E00-000002000000}"/>
            </a:ext>
          </a:extLst>
        </xdr:cNvPr>
        <xdr:cNvSpPr/>
      </xdr:nvSpPr>
      <xdr:spPr>
        <a:xfrm>
          <a:off x="95249" y="1"/>
          <a:ext cx="15049500" cy="1066800"/>
        </a:xfrm>
        <a:prstGeom prst="rect">
          <a:avLst/>
        </a:prstGeom>
        <a:solidFill>
          <a:srgbClr val="002060"/>
        </a:solidFill>
        <a:ln>
          <a:noFill/>
        </a:ln>
        <a:effectLst>
          <a:outerShdw blurRad="63500" sx="102000" sy="102000" algn="ctr"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43610</xdr:colOff>
      <xdr:row>0</xdr:row>
      <xdr:rowOff>157400</xdr:rowOff>
    </xdr:from>
    <xdr:ext cx="1192243" cy="833199"/>
    <xdr:pic>
      <xdr:nvPicPr>
        <xdr:cNvPr id="3" name="Imagen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4110" y="157400"/>
          <a:ext cx="1192243" cy="833199"/>
        </a:xfrm>
        <a:prstGeom prst="rect">
          <a:avLst/>
        </a:prstGeom>
      </xdr:spPr>
    </xdr:pic>
    <xdr:clientData/>
  </xdr:oneCellAnchor>
  <xdr:twoCellAnchor>
    <xdr:from>
      <xdr:col>2</xdr:col>
      <xdr:colOff>1251138</xdr:colOff>
      <xdr:row>0</xdr:row>
      <xdr:rowOff>412377</xdr:rowOff>
    </xdr:from>
    <xdr:to>
      <xdr:col>12</xdr:col>
      <xdr:colOff>0</xdr:colOff>
      <xdr:row>0</xdr:row>
      <xdr:rowOff>923925</xdr:rowOff>
    </xdr:to>
    <xdr:sp macro="" textlink="">
      <xdr:nvSpPr>
        <xdr:cNvPr id="4" name="CuadroTexto 3">
          <a:extLst>
            <a:ext uri="{FF2B5EF4-FFF2-40B4-BE49-F238E27FC236}">
              <a16:creationId xmlns:a16="http://schemas.microsoft.com/office/drawing/2014/main" id="{00000000-0008-0000-0E00-000004000000}"/>
            </a:ext>
          </a:extLst>
        </xdr:cNvPr>
        <xdr:cNvSpPr txBox="1"/>
      </xdr:nvSpPr>
      <xdr:spPr>
        <a:xfrm>
          <a:off x="3260913" y="412377"/>
          <a:ext cx="10855137"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0">
              <a:solidFill>
                <a:schemeClr val="bg1"/>
              </a:solidFill>
              <a:effectLst/>
              <a:latin typeface="+mn-lt"/>
              <a:ea typeface="+mn-ea"/>
              <a:cs typeface="+mn-cs"/>
            </a:rPr>
            <a:t>Identify the relations among the</a:t>
          </a:r>
          <a:r>
            <a:rPr lang="en-US" sz="1200" b="0" baseline="0">
              <a:solidFill>
                <a:schemeClr val="bg1"/>
              </a:solidFill>
              <a:effectLst/>
              <a:latin typeface="+mn-lt"/>
              <a:ea typeface="+mn-ea"/>
              <a:cs typeface="+mn-cs"/>
            </a:rPr>
            <a:t> data and functions (primary assets -PA-) managed by the target system (CIS subject to the risk assessment) and the HW, SW, Services, People and locations (supporting assets -SA-) related with the PA.  </a:t>
          </a:r>
          <a:endParaRPr lang="en-US" sz="1200" b="0">
            <a:solidFill>
              <a:schemeClr val="bg1"/>
            </a:solidFill>
            <a:effectLst/>
            <a:latin typeface="+mn-lt"/>
            <a:ea typeface="+mn-ea"/>
            <a:cs typeface="+mn-cs"/>
          </a:endParaRPr>
        </a:p>
      </xdr:txBody>
    </xdr:sp>
    <xdr:clientData/>
  </xdr:twoCellAnchor>
  <xdr:twoCellAnchor>
    <xdr:from>
      <xdr:col>2</xdr:col>
      <xdr:colOff>1267385</xdr:colOff>
      <xdr:row>0</xdr:row>
      <xdr:rowOff>164726</xdr:rowOff>
    </xdr:from>
    <xdr:to>
      <xdr:col>4</xdr:col>
      <xdr:colOff>770966</xdr:colOff>
      <xdr:row>0</xdr:row>
      <xdr:rowOff>449355</xdr:rowOff>
    </xdr:to>
    <xdr:sp macro="" textlink="">
      <xdr:nvSpPr>
        <xdr:cNvPr id="5" name="CuadroTexto 4">
          <a:extLst>
            <a:ext uri="{FF2B5EF4-FFF2-40B4-BE49-F238E27FC236}">
              <a16:creationId xmlns:a16="http://schemas.microsoft.com/office/drawing/2014/main" id="{00000000-0008-0000-0E00-000005000000}"/>
            </a:ext>
          </a:extLst>
        </xdr:cNvPr>
        <xdr:cNvSpPr txBox="1"/>
      </xdr:nvSpPr>
      <xdr:spPr>
        <a:xfrm>
          <a:off x="3258110" y="164726"/>
          <a:ext cx="1818156" cy="284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u="sng">
              <a:solidFill>
                <a:schemeClr val="bg1"/>
              </a:solidFill>
              <a:effectLst/>
              <a:latin typeface="+mn-lt"/>
              <a:ea typeface="+mn-ea"/>
              <a:cs typeface="+mn-cs"/>
            </a:rPr>
            <a:t>OBJECTIVE:</a:t>
          </a:r>
        </a:p>
        <a:p>
          <a:pPr algn="l"/>
          <a:endParaRPr lang="en-US" sz="1200" b="0">
            <a:solidFill>
              <a:schemeClr val="bg1"/>
            </a:solidFill>
            <a:effectLst/>
            <a:latin typeface="+mn-lt"/>
            <a:ea typeface="+mn-ea"/>
            <a:cs typeface="+mn-cs"/>
          </a:endParaRPr>
        </a:p>
      </xdr:txBody>
    </xdr:sp>
    <xdr:clientData/>
  </xdr:twoCellAnchor>
  <xdr:twoCellAnchor>
    <xdr:from>
      <xdr:col>2</xdr:col>
      <xdr:colOff>1172135</xdr:colOff>
      <xdr:row>0</xdr:row>
      <xdr:rowOff>172571</xdr:rowOff>
    </xdr:from>
    <xdr:to>
      <xdr:col>2</xdr:col>
      <xdr:colOff>1173259</xdr:colOff>
      <xdr:row>1</xdr:row>
      <xdr:rowOff>38100</xdr:rowOff>
    </xdr:to>
    <xdr:cxnSp macro="">
      <xdr:nvCxnSpPr>
        <xdr:cNvPr id="6" name="Conector recto 5">
          <a:extLst>
            <a:ext uri="{FF2B5EF4-FFF2-40B4-BE49-F238E27FC236}">
              <a16:creationId xmlns:a16="http://schemas.microsoft.com/office/drawing/2014/main" id="{00000000-0008-0000-0E00-000006000000}"/>
            </a:ext>
          </a:extLst>
        </xdr:cNvPr>
        <xdr:cNvCxnSpPr/>
      </xdr:nvCxnSpPr>
      <xdr:spPr>
        <a:xfrm flipH="1">
          <a:off x="3258110" y="172571"/>
          <a:ext cx="1124" cy="818029"/>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95249</xdr:colOff>
      <xdr:row>0</xdr:row>
      <xdr:rowOff>1</xdr:rowOff>
    </xdr:from>
    <xdr:to>
      <xdr:col>16</xdr:col>
      <xdr:colOff>19050</xdr:colOff>
      <xdr:row>1</xdr:row>
      <xdr:rowOff>114301</xdr:rowOff>
    </xdr:to>
    <xdr:sp macro="" textlink="">
      <xdr:nvSpPr>
        <xdr:cNvPr id="2" name="8 Rectángulo">
          <a:extLst>
            <a:ext uri="{FF2B5EF4-FFF2-40B4-BE49-F238E27FC236}">
              <a16:creationId xmlns:a16="http://schemas.microsoft.com/office/drawing/2014/main" id="{00000000-0008-0000-0F00-000002000000}"/>
            </a:ext>
          </a:extLst>
        </xdr:cNvPr>
        <xdr:cNvSpPr/>
      </xdr:nvSpPr>
      <xdr:spPr>
        <a:xfrm>
          <a:off x="95249" y="1"/>
          <a:ext cx="15573376" cy="1066800"/>
        </a:xfrm>
        <a:prstGeom prst="rect">
          <a:avLst/>
        </a:prstGeom>
        <a:solidFill>
          <a:srgbClr val="002060"/>
        </a:solidFill>
        <a:ln>
          <a:noFill/>
        </a:ln>
        <a:effectLst>
          <a:outerShdw blurRad="63500" sx="102000" sy="102000" algn="ctr"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43610</xdr:colOff>
      <xdr:row>0</xdr:row>
      <xdr:rowOff>157400</xdr:rowOff>
    </xdr:from>
    <xdr:ext cx="1192243" cy="833199"/>
    <xdr:pic>
      <xdr:nvPicPr>
        <xdr:cNvPr id="3" name="Imagen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4110" y="157400"/>
          <a:ext cx="1192243" cy="833199"/>
        </a:xfrm>
        <a:prstGeom prst="rect">
          <a:avLst/>
        </a:prstGeom>
      </xdr:spPr>
    </xdr:pic>
    <xdr:clientData/>
  </xdr:oneCellAnchor>
  <xdr:twoCellAnchor>
    <xdr:from>
      <xdr:col>3</xdr:col>
      <xdr:colOff>1251138</xdr:colOff>
      <xdr:row>0</xdr:row>
      <xdr:rowOff>412377</xdr:rowOff>
    </xdr:from>
    <xdr:to>
      <xdr:col>15</xdr:col>
      <xdr:colOff>0</xdr:colOff>
      <xdr:row>0</xdr:row>
      <xdr:rowOff>923925</xdr:rowOff>
    </xdr:to>
    <xdr:sp macro="" textlink="">
      <xdr:nvSpPr>
        <xdr:cNvPr id="4" name="CuadroTexto 3">
          <a:extLst>
            <a:ext uri="{FF2B5EF4-FFF2-40B4-BE49-F238E27FC236}">
              <a16:creationId xmlns:a16="http://schemas.microsoft.com/office/drawing/2014/main" id="{00000000-0008-0000-0F00-000004000000}"/>
            </a:ext>
          </a:extLst>
        </xdr:cNvPr>
        <xdr:cNvSpPr txBox="1"/>
      </xdr:nvSpPr>
      <xdr:spPr>
        <a:xfrm>
          <a:off x="2641788" y="412377"/>
          <a:ext cx="9426387"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0">
              <a:solidFill>
                <a:schemeClr val="bg1"/>
              </a:solidFill>
              <a:effectLst/>
              <a:latin typeface="+mn-lt"/>
              <a:ea typeface="+mn-ea"/>
              <a:cs typeface="+mn-cs"/>
            </a:rPr>
            <a:t>Identify the relations among the</a:t>
          </a:r>
          <a:r>
            <a:rPr lang="en-US" sz="1200" b="0" baseline="0">
              <a:solidFill>
                <a:schemeClr val="bg1"/>
              </a:solidFill>
              <a:effectLst/>
              <a:latin typeface="+mn-lt"/>
              <a:ea typeface="+mn-ea"/>
              <a:cs typeface="+mn-cs"/>
            </a:rPr>
            <a:t> data and functions (primary assets -PA-) managed by the target system (CIS subject to the risk assessment) and the HW, SW, Services, People and locations (supporting assets -SA-) related with the PA.  </a:t>
          </a:r>
          <a:endParaRPr lang="en-US" sz="1200" b="0">
            <a:solidFill>
              <a:schemeClr val="bg1"/>
            </a:solidFill>
            <a:effectLst/>
            <a:latin typeface="+mn-lt"/>
            <a:ea typeface="+mn-ea"/>
            <a:cs typeface="+mn-cs"/>
          </a:endParaRPr>
        </a:p>
      </xdr:txBody>
    </xdr:sp>
    <xdr:clientData/>
  </xdr:twoCellAnchor>
  <xdr:twoCellAnchor>
    <xdr:from>
      <xdr:col>3</xdr:col>
      <xdr:colOff>1267385</xdr:colOff>
      <xdr:row>0</xdr:row>
      <xdr:rowOff>164726</xdr:rowOff>
    </xdr:from>
    <xdr:to>
      <xdr:col>5</xdr:col>
      <xdr:colOff>770966</xdr:colOff>
      <xdr:row>0</xdr:row>
      <xdr:rowOff>449355</xdr:rowOff>
    </xdr:to>
    <xdr:sp macro="" textlink="">
      <xdr:nvSpPr>
        <xdr:cNvPr id="5" name="CuadroTexto 4">
          <a:extLst>
            <a:ext uri="{FF2B5EF4-FFF2-40B4-BE49-F238E27FC236}">
              <a16:creationId xmlns:a16="http://schemas.microsoft.com/office/drawing/2014/main" id="{00000000-0008-0000-0F00-000005000000}"/>
            </a:ext>
          </a:extLst>
        </xdr:cNvPr>
        <xdr:cNvSpPr txBox="1"/>
      </xdr:nvSpPr>
      <xdr:spPr>
        <a:xfrm>
          <a:off x="2638985" y="164726"/>
          <a:ext cx="1818156" cy="284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u="sng">
              <a:solidFill>
                <a:schemeClr val="bg1"/>
              </a:solidFill>
              <a:effectLst/>
              <a:latin typeface="+mn-lt"/>
              <a:ea typeface="+mn-ea"/>
              <a:cs typeface="+mn-cs"/>
            </a:rPr>
            <a:t>OBJECTIVE:</a:t>
          </a:r>
        </a:p>
        <a:p>
          <a:pPr algn="l"/>
          <a:endParaRPr lang="en-US" sz="1200" b="0">
            <a:solidFill>
              <a:schemeClr val="bg1"/>
            </a:solidFill>
            <a:effectLst/>
            <a:latin typeface="+mn-lt"/>
            <a:ea typeface="+mn-ea"/>
            <a:cs typeface="+mn-cs"/>
          </a:endParaRPr>
        </a:p>
      </xdr:txBody>
    </xdr:sp>
    <xdr:clientData/>
  </xdr:twoCellAnchor>
  <xdr:twoCellAnchor>
    <xdr:from>
      <xdr:col>3</xdr:col>
      <xdr:colOff>1172135</xdr:colOff>
      <xdr:row>0</xdr:row>
      <xdr:rowOff>172571</xdr:rowOff>
    </xdr:from>
    <xdr:to>
      <xdr:col>3</xdr:col>
      <xdr:colOff>1173259</xdr:colOff>
      <xdr:row>1</xdr:row>
      <xdr:rowOff>38100</xdr:rowOff>
    </xdr:to>
    <xdr:cxnSp macro="">
      <xdr:nvCxnSpPr>
        <xdr:cNvPr id="6" name="Conector recto 5">
          <a:extLst>
            <a:ext uri="{FF2B5EF4-FFF2-40B4-BE49-F238E27FC236}">
              <a16:creationId xmlns:a16="http://schemas.microsoft.com/office/drawing/2014/main" id="{00000000-0008-0000-0F00-000006000000}"/>
            </a:ext>
          </a:extLst>
        </xdr:cNvPr>
        <xdr:cNvCxnSpPr/>
      </xdr:nvCxnSpPr>
      <xdr:spPr>
        <a:xfrm flipH="1">
          <a:off x="2638985" y="172571"/>
          <a:ext cx="1124" cy="818029"/>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9525</xdr:colOff>
      <xdr:row>0</xdr:row>
      <xdr:rowOff>17930</xdr:rowOff>
    </xdr:from>
    <xdr:to>
      <xdr:col>22</xdr:col>
      <xdr:colOff>1354666</xdr:colOff>
      <xdr:row>1</xdr:row>
      <xdr:rowOff>123825</xdr:rowOff>
    </xdr:to>
    <xdr:sp macro="" textlink="">
      <xdr:nvSpPr>
        <xdr:cNvPr id="2" name="8 Rectángulo">
          <a:extLst>
            <a:ext uri="{FF2B5EF4-FFF2-40B4-BE49-F238E27FC236}">
              <a16:creationId xmlns:a16="http://schemas.microsoft.com/office/drawing/2014/main" id="{00000000-0008-0000-1300-000002000000}"/>
            </a:ext>
          </a:extLst>
        </xdr:cNvPr>
        <xdr:cNvSpPr/>
      </xdr:nvSpPr>
      <xdr:spPr>
        <a:xfrm>
          <a:off x="157692" y="17930"/>
          <a:ext cx="31147807" cy="1058395"/>
        </a:xfrm>
        <a:prstGeom prst="rect">
          <a:avLst/>
        </a:prstGeom>
        <a:solidFill>
          <a:srgbClr val="002060"/>
        </a:solidFill>
        <a:ln>
          <a:noFill/>
        </a:ln>
        <a:effectLst>
          <a:outerShdw blurRad="63500" sx="102000" sy="102000" algn="ctr"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130453</xdr:colOff>
      <xdr:row>0</xdr:row>
      <xdr:rowOff>65555</xdr:rowOff>
    </xdr:from>
    <xdr:ext cx="1337297" cy="934570"/>
    <xdr:pic>
      <xdr:nvPicPr>
        <xdr:cNvPr id="3" name="Imagen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0028" y="65555"/>
          <a:ext cx="1337297" cy="934570"/>
        </a:xfrm>
        <a:prstGeom prst="rect">
          <a:avLst/>
        </a:prstGeom>
      </xdr:spPr>
    </xdr:pic>
    <xdr:clientData/>
  </xdr:oneCellAnchor>
  <xdr:twoCellAnchor>
    <xdr:from>
      <xdr:col>5</xdr:col>
      <xdr:colOff>657225</xdr:colOff>
      <xdr:row>0</xdr:row>
      <xdr:rowOff>187139</xdr:rowOff>
    </xdr:from>
    <xdr:to>
      <xdr:col>10</xdr:col>
      <xdr:colOff>19050</xdr:colOff>
      <xdr:row>1</xdr:row>
      <xdr:rowOff>19051</xdr:rowOff>
    </xdr:to>
    <xdr:sp macro="" textlink="">
      <xdr:nvSpPr>
        <xdr:cNvPr id="4" name="CuadroTexto 3">
          <a:extLst>
            <a:ext uri="{FF2B5EF4-FFF2-40B4-BE49-F238E27FC236}">
              <a16:creationId xmlns:a16="http://schemas.microsoft.com/office/drawing/2014/main" id="{00000000-0008-0000-1300-000004000000}"/>
            </a:ext>
          </a:extLst>
        </xdr:cNvPr>
        <xdr:cNvSpPr txBox="1"/>
      </xdr:nvSpPr>
      <xdr:spPr>
        <a:xfrm>
          <a:off x="2705100" y="187139"/>
          <a:ext cx="12030075" cy="784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u="sng">
              <a:solidFill>
                <a:schemeClr val="bg1"/>
              </a:solidFill>
              <a:effectLst/>
              <a:latin typeface="+mn-lt"/>
              <a:ea typeface="+mn-ea"/>
              <a:cs typeface="+mn-cs"/>
            </a:rPr>
            <a:t>OBJECTIVE:</a:t>
          </a:r>
        </a:p>
        <a:p>
          <a:pPr algn="l"/>
          <a:r>
            <a:rPr lang="en-US" sz="1200" b="0">
              <a:solidFill>
                <a:schemeClr val="bg1"/>
              </a:solidFill>
              <a:effectLst/>
              <a:latin typeface="+mn-lt"/>
              <a:ea typeface="+mn-ea"/>
              <a:cs typeface="+mn-cs"/>
            </a:rPr>
            <a:t>Identify the security risk and define measures to calculate the mitigation factor  </a:t>
          </a:r>
          <a:r>
            <a:rPr lang="en-US" sz="1200" b="0" baseline="0">
              <a:solidFill>
                <a:schemeClr val="bg1"/>
              </a:solidFill>
              <a:effectLst/>
              <a:latin typeface="+mn-lt"/>
              <a:ea typeface="+mn-ea"/>
              <a:cs typeface="+mn-cs"/>
            </a:rPr>
            <a:t>to reduce risk to acceptable levels as determined by the organisation.</a:t>
          </a:r>
          <a:endParaRPr lang="en-US" sz="1200" b="0">
            <a:solidFill>
              <a:schemeClr val="bg1"/>
            </a:solidFill>
            <a:effectLst/>
            <a:latin typeface="+mn-lt"/>
            <a:ea typeface="+mn-ea"/>
            <a:cs typeface="+mn-cs"/>
          </a:endParaRPr>
        </a:p>
      </xdr:txBody>
    </xdr:sp>
    <xdr:clientData/>
  </xdr:twoCellAnchor>
  <xdr:twoCellAnchor>
    <xdr:from>
      <xdr:col>10</xdr:col>
      <xdr:colOff>1277468</xdr:colOff>
      <xdr:row>0</xdr:row>
      <xdr:rowOff>0</xdr:rowOff>
    </xdr:from>
    <xdr:to>
      <xdr:col>11</xdr:col>
      <xdr:colOff>123264</xdr:colOff>
      <xdr:row>0</xdr:row>
      <xdr:rowOff>22412</xdr:rowOff>
    </xdr:to>
    <xdr:sp macro="" textlink="">
      <xdr:nvSpPr>
        <xdr:cNvPr id="5" name="CuadroTexto 4">
          <a:extLst>
            <a:ext uri="{FF2B5EF4-FFF2-40B4-BE49-F238E27FC236}">
              <a16:creationId xmlns:a16="http://schemas.microsoft.com/office/drawing/2014/main" id="{00000000-0008-0000-1300-000005000000}"/>
            </a:ext>
          </a:extLst>
        </xdr:cNvPr>
        <xdr:cNvSpPr txBox="1"/>
      </xdr:nvSpPr>
      <xdr:spPr>
        <a:xfrm>
          <a:off x="15917393" y="0"/>
          <a:ext cx="3265396" cy="22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0">
              <a:solidFill>
                <a:schemeClr val="bg1"/>
              </a:solidFill>
              <a:effectLst/>
              <a:latin typeface="+mn-lt"/>
              <a:ea typeface="+mn-ea"/>
              <a:cs typeface="+mn-cs"/>
            </a:rPr>
            <a:t>Use the "Generate" button to</a:t>
          </a:r>
          <a:r>
            <a:rPr lang="en-US" sz="1200" b="0" baseline="0">
              <a:solidFill>
                <a:schemeClr val="bg1"/>
              </a:solidFill>
              <a:effectLst/>
              <a:latin typeface="+mn-lt"/>
              <a:ea typeface="+mn-ea"/>
              <a:cs typeface="+mn-cs"/>
            </a:rPr>
            <a:t> start the process</a:t>
          </a:r>
          <a:endParaRPr lang="en-US" sz="1200" b="0">
            <a:solidFill>
              <a:schemeClr val="bg1"/>
            </a:solidFill>
            <a:effectLst/>
            <a:latin typeface="+mn-lt"/>
            <a:ea typeface="+mn-ea"/>
            <a:cs typeface="+mn-cs"/>
          </a:endParaRPr>
        </a:p>
      </xdr:txBody>
    </xdr:sp>
    <xdr:clientData/>
  </xdr:twoCellAnchor>
  <xdr:twoCellAnchor>
    <xdr:from>
      <xdr:col>10</xdr:col>
      <xdr:colOff>1729066</xdr:colOff>
      <xdr:row>0</xdr:row>
      <xdr:rowOff>101413</xdr:rowOff>
    </xdr:from>
    <xdr:to>
      <xdr:col>10</xdr:col>
      <xdr:colOff>1733550</xdr:colOff>
      <xdr:row>1</xdr:row>
      <xdr:rowOff>0</xdr:rowOff>
    </xdr:to>
    <xdr:cxnSp macro="">
      <xdr:nvCxnSpPr>
        <xdr:cNvPr id="7" name="Conector recto 6">
          <a:extLst>
            <a:ext uri="{FF2B5EF4-FFF2-40B4-BE49-F238E27FC236}">
              <a16:creationId xmlns:a16="http://schemas.microsoft.com/office/drawing/2014/main" id="{00000000-0008-0000-1300-000007000000}"/>
            </a:ext>
          </a:extLst>
        </xdr:cNvPr>
        <xdr:cNvCxnSpPr/>
      </xdr:nvCxnSpPr>
      <xdr:spPr>
        <a:xfrm>
          <a:off x="16969066" y="101413"/>
          <a:ext cx="4484" cy="851087"/>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386041</xdr:colOff>
      <xdr:row>0</xdr:row>
      <xdr:rowOff>120463</xdr:rowOff>
    </xdr:from>
    <xdr:to>
      <xdr:col>5</xdr:col>
      <xdr:colOff>390525</xdr:colOff>
      <xdr:row>1</xdr:row>
      <xdr:rowOff>19050</xdr:rowOff>
    </xdr:to>
    <xdr:cxnSp macro="">
      <xdr:nvCxnSpPr>
        <xdr:cNvPr id="11" name="Conector recto 10">
          <a:extLst>
            <a:ext uri="{FF2B5EF4-FFF2-40B4-BE49-F238E27FC236}">
              <a16:creationId xmlns:a16="http://schemas.microsoft.com/office/drawing/2014/main" id="{00000000-0008-0000-1300-00000B000000}"/>
            </a:ext>
          </a:extLst>
        </xdr:cNvPr>
        <xdr:cNvCxnSpPr/>
      </xdr:nvCxnSpPr>
      <xdr:spPr>
        <a:xfrm>
          <a:off x="2433916" y="120463"/>
          <a:ext cx="4484" cy="851087"/>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0</xdr:row>
      <xdr:rowOff>0</xdr:rowOff>
    </xdr:from>
    <xdr:to>
      <xdr:col>23</xdr:col>
      <xdr:colOff>0</xdr:colOff>
      <xdr:row>0</xdr:row>
      <xdr:rowOff>22412</xdr:rowOff>
    </xdr:to>
    <xdr:sp macro="" textlink="">
      <xdr:nvSpPr>
        <xdr:cNvPr id="8" name="CuadroTexto 4">
          <a:extLst>
            <a:ext uri="{FF2B5EF4-FFF2-40B4-BE49-F238E27FC236}">
              <a16:creationId xmlns:a16="http://schemas.microsoft.com/office/drawing/2014/main" id="{00000000-0008-0000-1300-000008000000}"/>
            </a:ext>
          </a:extLst>
        </xdr:cNvPr>
        <xdr:cNvSpPr txBox="1"/>
      </xdr:nvSpPr>
      <xdr:spPr>
        <a:xfrm>
          <a:off x="25412700" y="0"/>
          <a:ext cx="4419600" cy="22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0">
              <a:solidFill>
                <a:schemeClr val="bg1"/>
              </a:solidFill>
              <a:effectLst/>
              <a:latin typeface="+mn-lt"/>
              <a:ea typeface="+mn-ea"/>
              <a:cs typeface="+mn-cs"/>
            </a:rPr>
            <a:t>Use the "Generate" button to</a:t>
          </a:r>
          <a:r>
            <a:rPr lang="en-US" sz="1200" b="0" baseline="0">
              <a:solidFill>
                <a:schemeClr val="bg1"/>
              </a:solidFill>
              <a:effectLst/>
              <a:latin typeface="+mn-lt"/>
              <a:ea typeface="+mn-ea"/>
              <a:cs typeface="+mn-cs"/>
            </a:rPr>
            <a:t> start the process</a:t>
          </a:r>
          <a:endParaRPr lang="en-US" sz="1200" b="0">
            <a:solidFill>
              <a:schemeClr val="bg1"/>
            </a:solidFill>
            <a:effectLst/>
            <a:latin typeface="+mn-lt"/>
            <a:ea typeface="+mn-ea"/>
            <a:cs typeface="+mn-cs"/>
          </a:endParaRPr>
        </a:p>
      </xdr:txBody>
    </xdr:sp>
    <xdr:clientData/>
  </xdr:twoCellAnchor>
  <xdr:twoCellAnchor>
    <xdr:from>
      <xdr:col>21</xdr:col>
      <xdr:colOff>0</xdr:colOff>
      <xdr:row>0</xdr:row>
      <xdr:rowOff>0</xdr:rowOff>
    </xdr:from>
    <xdr:to>
      <xdr:col>23</xdr:col>
      <xdr:colOff>123264</xdr:colOff>
      <xdr:row>0</xdr:row>
      <xdr:rowOff>22412</xdr:rowOff>
    </xdr:to>
    <xdr:sp macro="" textlink="">
      <xdr:nvSpPr>
        <xdr:cNvPr id="9" name="CuadroTexto 11">
          <a:extLst>
            <a:ext uri="{FF2B5EF4-FFF2-40B4-BE49-F238E27FC236}">
              <a16:creationId xmlns:a16="http://schemas.microsoft.com/office/drawing/2014/main" id="{00000000-0008-0000-1300-000009000000}"/>
            </a:ext>
          </a:extLst>
        </xdr:cNvPr>
        <xdr:cNvSpPr txBox="1"/>
      </xdr:nvSpPr>
      <xdr:spPr>
        <a:xfrm>
          <a:off x="25412700" y="0"/>
          <a:ext cx="4419600" cy="22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0">
              <a:solidFill>
                <a:schemeClr val="bg1"/>
              </a:solidFill>
              <a:effectLst/>
              <a:latin typeface="+mn-lt"/>
              <a:ea typeface="+mn-ea"/>
              <a:cs typeface="+mn-cs"/>
            </a:rPr>
            <a:t>Use the "Generate" button to</a:t>
          </a:r>
          <a:r>
            <a:rPr lang="en-US" sz="1200" b="0" baseline="0">
              <a:solidFill>
                <a:schemeClr val="bg1"/>
              </a:solidFill>
              <a:effectLst/>
              <a:latin typeface="+mn-lt"/>
              <a:ea typeface="+mn-ea"/>
              <a:cs typeface="+mn-cs"/>
            </a:rPr>
            <a:t> start the process</a:t>
          </a:r>
          <a:endParaRPr lang="en-US" sz="1200" b="0">
            <a:solidFill>
              <a:schemeClr val="bg1"/>
            </a:solidFill>
            <a:effectLst/>
            <a:latin typeface="+mn-lt"/>
            <a:ea typeface="+mn-ea"/>
            <a:cs typeface="+mn-cs"/>
          </a:endParaRPr>
        </a:p>
      </xdr:txBody>
    </xdr:sp>
    <xdr:clientData/>
  </xdr:twoCellAnchor>
  <xdr:twoCellAnchor>
    <xdr:from>
      <xdr:col>25</xdr:col>
      <xdr:colOff>1277468</xdr:colOff>
      <xdr:row>0</xdr:row>
      <xdr:rowOff>0</xdr:rowOff>
    </xdr:from>
    <xdr:to>
      <xdr:col>26</xdr:col>
      <xdr:colOff>123264</xdr:colOff>
      <xdr:row>0</xdr:row>
      <xdr:rowOff>22412</xdr:rowOff>
    </xdr:to>
    <xdr:sp macro="" textlink="">
      <xdr:nvSpPr>
        <xdr:cNvPr id="12" name="CuadroTexto 4">
          <a:extLst>
            <a:ext uri="{FF2B5EF4-FFF2-40B4-BE49-F238E27FC236}">
              <a16:creationId xmlns:a16="http://schemas.microsoft.com/office/drawing/2014/main" id="{00000000-0008-0000-1300-00000C000000}"/>
            </a:ext>
          </a:extLst>
        </xdr:cNvPr>
        <xdr:cNvSpPr txBox="1"/>
      </xdr:nvSpPr>
      <xdr:spPr>
        <a:xfrm>
          <a:off x="29832300" y="0"/>
          <a:ext cx="0" cy="22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0">
              <a:solidFill>
                <a:schemeClr val="bg1"/>
              </a:solidFill>
              <a:effectLst/>
              <a:latin typeface="+mn-lt"/>
              <a:ea typeface="+mn-ea"/>
              <a:cs typeface="+mn-cs"/>
            </a:rPr>
            <a:t>Use the "Generate" button to</a:t>
          </a:r>
          <a:r>
            <a:rPr lang="en-US" sz="1200" b="0" baseline="0">
              <a:solidFill>
                <a:schemeClr val="bg1"/>
              </a:solidFill>
              <a:effectLst/>
              <a:latin typeface="+mn-lt"/>
              <a:ea typeface="+mn-ea"/>
              <a:cs typeface="+mn-cs"/>
            </a:rPr>
            <a:t> start the process</a:t>
          </a:r>
          <a:endParaRPr lang="en-US" sz="1200" b="0">
            <a:solidFill>
              <a:schemeClr val="bg1"/>
            </a:solidFill>
            <a:effectLst/>
            <a:latin typeface="+mn-lt"/>
            <a:ea typeface="+mn-ea"/>
            <a:cs typeface="+mn-cs"/>
          </a:endParaRPr>
        </a:p>
      </xdr:txBody>
    </xdr:sp>
    <xdr:clientData/>
  </xdr:twoCellAnchor>
</xdr:wsDr>
</file>

<file path=xl/drawings/drawing15.xml><?xml version="1.0" encoding="utf-8"?>
<xdr:wsDr xmlns:xdr="http://schemas.openxmlformats.org/drawingml/2006/spreadsheetDrawing" xmlns:a="http://schemas.openxmlformats.org/drawingml/2006/main">
  <xdr:oneCellAnchor>
    <xdr:from>
      <xdr:col>2</xdr:col>
      <xdr:colOff>0</xdr:colOff>
      <xdr:row>0</xdr:row>
      <xdr:rowOff>46504</xdr:rowOff>
    </xdr:from>
    <xdr:ext cx="1374497" cy="960567"/>
    <xdr:pic>
      <xdr:nvPicPr>
        <xdr:cNvPr id="2" name="Imagen 2">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7175" y="46504"/>
          <a:ext cx="1374497" cy="960567"/>
        </a:xfrm>
        <a:prstGeom prst="rect">
          <a:avLst/>
        </a:prstGeom>
      </xdr:spPr>
    </xdr:pic>
    <xdr:clientData/>
  </xdr:oneCellAnchor>
  <xdr:twoCellAnchor>
    <xdr:from>
      <xdr:col>2</xdr:col>
      <xdr:colOff>0</xdr:colOff>
      <xdr:row>0</xdr:row>
      <xdr:rowOff>158564</xdr:rowOff>
    </xdr:from>
    <xdr:to>
      <xdr:col>7</xdr:col>
      <xdr:colOff>0</xdr:colOff>
      <xdr:row>1</xdr:row>
      <xdr:rowOff>66676</xdr:rowOff>
    </xdr:to>
    <xdr:sp macro="" textlink="">
      <xdr:nvSpPr>
        <xdr:cNvPr id="3" name="CuadroTexto 3">
          <a:extLst>
            <a:ext uri="{FF2B5EF4-FFF2-40B4-BE49-F238E27FC236}">
              <a16:creationId xmlns:a16="http://schemas.microsoft.com/office/drawing/2014/main" id="{00000000-0008-0000-1500-000003000000}"/>
            </a:ext>
          </a:extLst>
        </xdr:cNvPr>
        <xdr:cNvSpPr txBox="1"/>
      </xdr:nvSpPr>
      <xdr:spPr>
        <a:xfrm>
          <a:off x="257175" y="158564"/>
          <a:ext cx="6229350" cy="860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u="sng">
              <a:solidFill>
                <a:schemeClr val="bg1"/>
              </a:solidFill>
              <a:effectLst/>
              <a:latin typeface="+mn-lt"/>
              <a:ea typeface="+mn-ea"/>
              <a:cs typeface="+mn-cs"/>
            </a:rPr>
            <a:t>OBJECTIVE:</a:t>
          </a:r>
        </a:p>
        <a:p>
          <a:pPr algn="l"/>
          <a:r>
            <a:rPr lang="en-US" sz="1200" b="0">
              <a:solidFill>
                <a:schemeClr val="bg1"/>
              </a:solidFill>
              <a:effectLst/>
              <a:latin typeface="+mn-lt"/>
              <a:ea typeface="+mn-ea"/>
              <a:cs typeface="+mn-cs"/>
            </a:rPr>
            <a:t>Identify implemented</a:t>
          </a:r>
          <a:r>
            <a:rPr lang="en-US" sz="1200" b="0" baseline="0">
              <a:solidFill>
                <a:schemeClr val="bg1"/>
              </a:solidFill>
              <a:effectLst/>
              <a:latin typeface="+mn-lt"/>
              <a:ea typeface="+mn-ea"/>
              <a:cs typeface="+mn-cs"/>
            </a:rPr>
            <a:t> </a:t>
          </a:r>
          <a:r>
            <a:rPr lang="en-US" sz="1200" b="0">
              <a:solidFill>
                <a:schemeClr val="bg1"/>
              </a:solidFill>
              <a:effectLst/>
              <a:latin typeface="+mn-lt"/>
              <a:ea typeface="+mn-ea"/>
              <a:cs typeface="+mn-cs"/>
            </a:rPr>
            <a:t>security measures to calculate the mitigation factor of the nsecurity measure</a:t>
          </a:r>
          <a:r>
            <a:rPr lang="en-US" sz="1200" b="0" baseline="0">
              <a:solidFill>
                <a:schemeClr val="bg1"/>
              </a:solidFill>
              <a:effectLst/>
              <a:latin typeface="+mn-lt"/>
              <a:ea typeface="+mn-ea"/>
              <a:cs typeface="+mn-cs"/>
            </a:rPr>
            <a:t> that are already implementes or need to be implemented to reduce risk to acceptable levels as determined by the organisation for risk mitigation in the risk treatment process.</a:t>
          </a:r>
          <a:endParaRPr lang="en-US" sz="1200" b="0">
            <a:solidFill>
              <a:schemeClr val="bg1"/>
            </a:solidFill>
            <a:effectLst/>
            <a:latin typeface="+mn-lt"/>
            <a:ea typeface="+mn-ea"/>
            <a:cs typeface="+mn-cs"/>
          </a:endParaRPr>
        </a:p>
      </xdr:txBody>
    </xdr:sp>
    <xdr:clientData/>
  </xdr:twoCellAnchor>
  <xdr:twoCellAnchor>
    <xdr:from>
      <xdr:col>7</xdr:col>
      <xdr:colOff>0</xdr:colOff>
      <xdr:row>0</xdr:row>
      <xdr:rowOff>0</xdr:rowOff>
    </xdr:from>
    <xdr:to>
      <xdr:col>20</xdr:col>
      <xdr:colOff>0</xdr:colOff>
      <xdr:row>0</xdr:row>
      <xdr:rowOff>22412</xdr:rowOff>
    </xdr:to>
    <xdr:sp macro="" textlink="">
      <xdr:nvSpPr>
        <xdr:cNvPr id="4" name="CuadroTexto 4">
          <a:extLst>
            <a:ext uri="{FF2B5EF4-FFF2-40B4-BE49-F238E27FC236}">
              <a16:creationId xmlns:a16="http://schemas.microsoft.com/office/drawing/2014/main" id="{00000000-0008-0000-1500-000004000000}"/>
            </a:ext>
          </a:extLst>
        </xdr:cNvPr>
        <xdr:cNvSpPr txBox="1"/>
      </xdr:nvSpPr>
      <xdr:spPr>
        <a:xfrm>
          <a:off x="6486525" y="0"/>
          <a:ext cx="2971800" cy="22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0">
              <a:solidFill>
                <a:schemeClr val="bg1"/>
              </a:solidFill>
              <a:effectLst/>
              <a:latin typeface="+mn-lt"/>
              <a:ea typeface="+mn-ea"/>
              <a:cs typeface="+mn-cs"/>
            </a:rPr>
            <a:t>Use the "Generate" button to</a:t>
          </a:r>
          <a:r>
            <a:rPr lang="en-US" sz="1200" b="0" baseline="0">
              <a:solidFill>
                <a:schemeClr val="bg1"/>
              </a:solidFill>
              <a:effectLst/>
              <a:latin typeface="+mn-lt"/>
              <a:ea typeface="+mn-ea"/>
              <a:cs typeface="+mn-cs"/>
            </a:rPr>
            <a:t> start the process</a:t>
          </a:r>
          <a:endParaRPr lang="en-US" sz="1200" b="0">
            <a:solidFill>
              <a:schemeClr val="bg1"/>
            </a:solidFill>
            <a:effectLst/>
            <a:latin typeface="+mn-lt"/>
            <a:ea typeface="+mn-ea"/>
            <a:cs typeface="+mn-cs"/>
          </a:endParaRPr>
        </a:p>
      </xdr:txBody>
    </xdr:sp>
    <xdr:clientData/>
  </xdr:twoCellAnchor>
  <xdr:twoCellAnchor>
    <xdr:from>
      <xdr:col>1</xdr:col>
      <xdr:colOff>9526</xdr:colOff>
      <xdr:row>0</xdr:row>
      <xdr:rowOff>17930</xdr:rowOff>
    </xdr:from>
    <xdr:to>
      <xdr:col>19</xdr:col>
      <xdr:colOff>1371600</xdr:colOff>
      <xdr:row>1</xdr:row>
      <xdr:rowOff>85725</xdr:rowOff>
    </xdr:to>
    <xdr:sp macro="" textlink="">
      <xdr:nvSpPr>
        <xdr:cNvPr id="5" name="8 Rectángulo">
          <a:extLst>
            <a:ext uri="{FF2B5EF4-FFF2-40B4-BE49-F238E27FC236}">
              <a16:creationId xmlns:a16="http://schemas.microsoft.com/office/drawing/2014/main" id="{00000000-0008-0000-1500-000005000000}"/>
            </a:ext>
          </a:extLst>
        </xdr:cNvPr>
        <xdr:cNvSpPr/>
      </xdr:nvSpPr>
      <xdr:spPr>
        <a:xfrm>
          <a:off x="152401" y="17930"/>
          <a:ext cx="9296399" cy="1020295"/>
        </a:xfrm>
        <a:prstGeom prst="rect">
          <a:avLst/>
        </a:prstGeom>
        <a:solidFill>
          <a:srgbClr val="002060"/>
        </a:solidFill>
        <a:ln>
          <a:noFill/>
        </a:ln>
        <a:effectLst>
          <a:outerShdw blurRad="63500" sx="102000" sy="102000" algn="ctr"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0</xdr:colOff>
      <xdr:row>0</xdr:row>
      <xdr:rowOff>65555</xdr:rowOff>
    </xdr:from>
    <xdr:ext cx="1337297" cy="934570"/>
    <xdr:pic>
      <xdr:nvPicPr>
        <xdr:cNvPr id="6" name="Imagen 9">
          <a:extLst>
            <a:ext uri="{FF2B5EF4-FFF2-40B4-BE49-F238E27FC236}">
              <a16:creationId xmlns:a16="http://schemas.microsoft.com/office/drawing/2014/main" id="{00000000-0008-0000-15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7175" y="65555"/>
          <a:ext cx="1337297" cy="934570"/>
        </a:xfrm>
        <a:prstGeom prst="rect">
          <a:avLst/>
        </a:prstGeom>
      </xdr:spPr>
    </xdr:pic>
    <xdr:clientData/>
  </xdr:oneCellAnchor>
  <xdr:twoCellAnchor>
    <xdr:from>
      <xdr:col>4</xdr:col>
      <xdr:colOff>857251</xdr:colOff>
      <xdr:row>0</xdr:row>
      <xdr:rowOff>258577</xdr:rowOff>
    </xdr:from>
    <xdr:to>
      <xdr:col>19</xdr:col>
      <xdr:colOff>381000</xdr:colOff>
      <xdr:row>1</xdr:row>
      <xdr:rowOff>90489</xdr:rowOff>
    </xdr:to>
    <xdr:sp macro="" textlink="">
      <xdr:nvSpPr>
        <xdr:cNvPr id="7" name="CuadroTexto 10">
          <a:extLst>
            <a:ext uri="{FF2B5EF4-FFF2-40B4-BE49-F238E27FC236}">
              <a16:creationId xmlns:a16="http://schemas.microsoft.com/office/drawing/2014/main" id="{00000000-0008-0000-1500-000007000000}"/>
            </a:ext>
          </a:extLst>
        </xdr:cNvPr>
        <xdr:cNvSpPr txBox="1"/>
      </xdr:nvSpPr>
      <xdr:spPr>
        <a:xfrm>
          <a:off x="3343276" y="258577"/>
          <a:ext cx="5114924" cy="784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u="sng">
              <a:solidFill>
                <a:schemeClr val="bg1"/>
              </a:solidFill>
              <a:effectLst/>
              <a:latin typeface="+mn-lt"/>
              <a:ea typeface="+mn-ea"/>
              <a:cs typeface="+mn-cs"/>
            </a:rPr>
            <a:t>OBJECTIVE:</a:t>
          </a:r>
        </a:p>
        <a:p>
          <a:pPr algn="l"/>
          <a:r>
            <a:rPr lang="en-US" sz="1200" b="0">
              <a:solidFill>
                <a:schemeClr val="bg1"/>
              </a:solidFill>
              <a:effectLst/>
              <a:latin typeface="+mn-lt"/>
              <a:ea typeface="+mn-ea"/>
              <a:cs typeface="+mn-cs"/>
            </a:rPr>
            <a:t>Obtain the Frequency or Easiness values</a:t>
          </a:r>
        </a:p>
        <a:p>
          <a:pPr algn="l"/>
          <a:endParaRPr lang="en-US" sz="1200" b="0">
            <a:solidFill>
              <a:schemeClr val="bg1"/>
            </a:solidFill>
            <a:effectLst/>
            <a:latin typeface="+mn-lt"/>
            <a:ea typeface="+mn-ea"/>
            <a:cs typeface="+mn-cs"/>
          </a:endParaRPr>
        </a:p>
      </xdr:txBody>
    </xdr:sp>
    <xdr:clientData/>
  </xdr:twoCellAnchor>
  <xdr:twoCellAnchor>
    <xdr:from>
      <xdr:col>7</xdr:col>
      <xdr:colOff>0</xdr:colOff>
      <xdr:row>0</xdr:row>
      <xdr:rowOff>0</xdr:rowOff>
    </xdr:from>
    <xdr:to>
      <xdr:col>20</xdr:col>
      <xdr:colOff>123264</xdr:colOff>
      <xdr:row>0</xdr:row>
      <xdr:rowOff>22412</xdr:rowOff>
    </xdr:to>
    <xdr:sp macro="" textlink="">
      <xdr:nvSpPr>
        <xdr:cNvPr id="8" name="CuadroTexto 11">
          <a:extLst>
            <a:ext uri="{FF2B5EF4-FFF2-40B4-BE49-F238E27FC236}">
              <a16:creationId xmlns:a16="http://schemas.microsoft.com/office/drawing/2014/main" id="{00000000-0008-0000-1500-000008000000}"/>
            </a:ext>
          </a:extLst>
        </xdr:cNvPr>
        <xdr:cNvSpPr txBox="1"/>
      </xdr:nvSpPr>
      <xdr:spPr>
        <a:xfrm>
          <a:off x="6486525" y="0"/>
          <a:ext cx="2971800" cy="22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0">
              <a:solidFill>
                <a:schemeClr val="bg1"/>
              </a:solidFill>
              <a:effectLst/>
              <a:latin typeface="+mn-lt"/>
              <a:ea typeface="+mn-ea"/>
              <a:cs typeface="+mn-cs"/>
            </a:rPr>
            <a:t>Use the "Generate" button to</a:t>
          </a:r>
          <a:r>
            <a:rPr lang="en-US" sz="1200" b="0" baseline="0">
              <a:solidFill>
                <a:schemeClr val="bg1"/>
              </a:solidFill>
              <a:effectLst/>
              <a:latin typeface="+mn-lt"/>
              <a:ea typeface="+mn-ea"/>
              <a:cs typeface="+mn-cs"/>
            </a:rPr>
            <a:t> start the process</a:t>
          </a:r>
          <a:endParaRPr lang="en-US" sz="1200" b="0">
            <a:solidFill>
              <a:schemeClr val="bg1"/>
            </a:solidFill>
            <a:effectLst/>
            <a:latin typeface="+mn-lt"/>
            <a:ea typeface="+mn-ea"/>
            <a:cs typeface="+mn-cs"/>
          </a:endParaRPr>
        </a:p>
      </xdr:txBody>
    </xdr:sp>
    <xdr:clientData/>
  </xdr:twoCellAnchor>
  <xdr:twoCellAnchor>
    <xdr:from>
      <xdr:col>19</xdr:col>
      <xdr:colOff>1090891</xdr:colOff>
      <xdr:row>0</xdr:row>
      <xdr:rowOff>82363</xdr:rowOff>
    </xdr:from>
    <xdr:to>
      <xdr:col>19</xdr:col>
      <xdr:colOff>1095375</xdr:colOff>
      <xdr:row>0</xdr:row>
      <xdr:rowOff>933450</xdr:rowOff>
    </xdr:to>
    <xdr:cxnSp macro="">
      <xdr:nvCxnSpPr>
        <xdr:cNvPr id="9" name="Conector recto 12">
          <a:extLst>
            <a:ext uri="{FF2B5EF4-FFF2-40B4-BE49-F238E27FC236}">
              <a16:creationId xmlns:a16="http://schemas.microsoft.com/office/drawing/2014/main" id="{00000000-0008-0000-1500-000009000000}"/>
            </a:ext>
          </a:extLst>
        </xdr:cNvPr>
        <xdr:cNvCxnSpPr/>
      </xdr:nvCxnSpPr>
      <xdr:spPr>
        <a:xfrm>
          <a:off x="9168091" y="82363"/>
          <a:ext cx="4484" cy="851087"/>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1277468</xdr:colOff>
      <xdr:row>0</xdr:row>
      <xdr:rowOff>0</xdr:rowOff>
    </xdr:from>
    <xdr:to>
      <xdr:col>25</xdr:col>
      <xdr:colOff>123264</xdr:colOff>
      <xdr:row>0</xdr:row>
      <xdr:rowOff>22412</xdr:rowOff>
    </xdr:to>
    <xdr:sp macro="" textlink="">
      <xdr:nvSpPr>
        <xdr:cNvPr id="10" name="CuadroTexto 4">
          <a:extLst>
            <a:ext uri="{FF2B5EF4-FFF2-40B4-BE49-F238E27FC236}">
              <a16:creationId xmlns:a16="http://schemas.microsoft.com/office/drawing/2014/main" id="{00000000-0008-0000-1500-00000A000000}"/>
            </a:ext>
          </a:extLst>
        </xdr:cNvPr>
        <xdr:cNvSpPr txBox="1"/>
      </xdr:nvSpPr>
      <xdr:spPr>
        <a:xfrm>
          <a:off x="9458325" y="0"/>
          <a:ext cx="0" cy="22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0">
              <a:solidFill>
                <a:schemeClr val="bg1"/>
              </a:solidFill>
              <a:effectLst/>
              <a:latin typeface="+mn-lt"/>
              <a:ea typeface="+mn-ea"/>
              <a:cs typeface="+mn-cs"/>
            </a:rPr>
            <a:t>Use the "Generate" button to</a:t>
          </a:r>
          <a:r>
            <a:rPr lang="en-US" sz="1200" b="0" baseline="0">
              <a:solidFill>
                <a:schemeClr val="bg1"/>
              </a:solidFill>
              <a:effectLst/>
              <a:latin typeface="+mn-lt"/>
              <a:ea typeface="+mn-ea"/>
              <a:cs typeface="+mn-cs"/>
            </a:rPr>
            <a:t> start the process</a:t>
          </a:r>
          <a:endParaRPr lang="en-US" sz="1200" b="0">
            <a:solidFill>
              <a:schemeClr val="bg1"/>
            </a:solidFill>
            <a:effectLst/>
            <a:latin typeface="+mn-lt"/>
            <a:ea typeface="+mn-ea"/>
            <a:cs typeface="+mn-cs"/>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9525</xdr:colOff>
      <xdr:row>0</xdr:row>
      <xdr:rowOff>17930</xdr:rowOff>
    </xdr:from>
    <xdr:to>
      <xdr:col>11</xdr:col>
      <xdr:colOff>0</xdr:colOff>
      <xdr:row>1</xdr:row>
      <xdr:rowOff>123825</xdr:rowOff>
    </xdr:to>
    <xdr:sp macro="" textlink="">
      <xdr:nvSpPr>
        <xdr:cNvPr id="2" name="8 Rectángulo">
          <a:extLst>
            <a:ext uri="{FF2B5EF4-FFF2-40B4-BE49-F238E27FC236}">
              <a16:creationId xmlns:a16="http://schemas.microsoft.com/office/drawing/2014/main" id="{00000000-0008-0000-1400-000002000000}"/>
            </a:ext>
          </a:extLst>
        </xdr:cNvPr>
        <xdr:cNvSpPr/>
      </xdr:nvSpPr>
      <xdr:spPr>
        <a:xfrm>
          <a:off x="152400" y="17930"/>
          <a:ext cx="31520341" cy="1058395"/>
        </a:xfrm>
        <a:prstGeom prst="rect">
          <a:avLst/>
        </a:prstGeom>
        <a:solidFill>
          <a:srgbClr val="002060"/>
        </a:solidFill>
        <a:ln>
          <a:noFill/>
        </a:ln>
        <a:effectLst>
          <a:outerShdw blurRad="63500" sx="102000" sy="102000" algn="ctr"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130453</xdr:colOff>
      <xdr:row>0</xdr:row>
      <xdr:rowOff>65555</xdr:rowOff>
    </xdr:from>
    <xdr:ext cx="1337297" cy="934570"/>
    <xdr:pic>
      <xdr:nvPicPr>
        <xdr:cNvPr id="3" name="Imagen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7628" y="65555"/>
          <a:ext cx="1337297" cy="934570"/>
        </a:xfrm>
        <a:prstGeom prst="rect">
          <a:avLst/>
        </a:prstGeom>
      </xdr:spPr>
    </xdr:pic>
    <xdr:clientData/>
  </xdr:oneCellAnchor>
  <xdr:twoCellAnchor>
    <xdr:from>
      <xdr:col>4</xdr:col>
      <xdr:colOff>255057</xdr:colOff>
      <xdr:row>0</xdr:row>
      <xdr:rowOff>250639</xdr:rowOff>
    </xdr:from>
    <xdr:to>
      <xdr:col>11</xdr:col>
      <xdr:colOff>0</xdr:colOff>
      <xdr:row>1</xdr:row>
      <xdr:rowOff>82551</xdr:rowOff>
    </xdr:to>
    <xdr:sp macro="" textlink="">
      <xdr:nvSpPr>
        <xdr:cNvPr id="4" name="CuadroTexto 3">
          <a:extLst>
            <a:ext uri="{FF2B5EF4-FFF2-40B4-BE49-F238E27FC236}">
              <a16:creationId xmlns:a16="http://schemas.microsoft.com/office/drawing/2014/main" id="{00000000-0008-0000-1400-000004000000}"/>
            </a:ext>
          </a:extLst>
        </xdr:cNvPr>
        <xdr:cNvSpPr txBox="1"/>
      </xdr:nvSpPr>
      <xdr:spPr>
        <a:xfrm>
          <a:off x="2022474" y="250639"/>
          <a:ext cx="11873442" cy="784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u="sng">
              <a:solidFill>
                <a:schemeClr val="bg1"/>
              </a:solidFill>
              <a:effectLst/>
              <a:latin typeface="+mn-lt"/>
              <a:ea typeface="+mn-ea"/>
              <a:cs typeface="+mn-cs"/>
            </a:rPr>
            <a:t>OBJECTIVE:</a:t>
          </a:r>
        </a:p>
        <a:p>
          <a:pPr algn="l"/>
          <a:r>
            <a:rPr lang="en-US" sz="1200" b="0">
              <a:solidFill>
                <a:schemeClr val="bg1"/>
              </a:solidFill>
              <a:effectLst/>
              <a:latin typeface="+mn-lt"/>
              <a:ea typeface="+mn-ea"/>
              <a:cs typeface="+mn-cs"/>
            </a:rPr>
            <a:t>Register</a:t>
          </a:r>
          <a:r>
            <a:rPr lang="en-US" sz="1200" b="0" baseline="0">
              <a:solidFill>
                <a:schemeClr val="bg1"/>
              </a:solidFill>
              <a:effectLst/>
              <a:latin typeface="+mn-lt"/>
              <a:ea typeface="+mn-ea"/>
              <a:cs typeface="+mn-cs"/>
            </a:rPr>
            <a:t> all implemented and/or mandatory measures and link them to the risk they may </a:t>
          </a:r>
        </a:p>
        <a:p>
          <a:pPr algn="l"/>
          <a:r>
            <a:rPr lang="en-US" sz="1200" b="0" baseline="0">
              <a:solidFill>
                <a:schemeClr val="bg1"/>
              </a:solidFill>
              <a:effectLst/>
              <a:latin typeface="+mn-lt"/>
              <a:ea typeface="+mn-ea"/>
              <a:cs typeface="+mn-cs"/>
            </a:rPr>
            <a:t>mitigate.</a:t>
          </a:r>
        </a:p>
        <a:p>
          <a:pPr algn="l"/>
          <a:endParaRPr lang="en-US" sz="1200" b="0">
            <a:solidFill>
              <a:schemeClr val="bg1"/>
            </a:solidFill>
            <a:effectLst/>
            <a:latin typeface="+mn-lt"/>
            <a:ea typeface="+mn-ea"/>
            <a:cs typeface="+mn-cs"/>
          </a:endParaRPr>
        </a:p>
      </xdr:txBody>
    </xdr:sp>
    <xdr:clientData/>
  </xdr:twoCellAnchor>
  <xdr:twoCellAnchor>
    <xdr:from>
      <xdr:col>3</xdr:col>
      <xdr:colOff>386041</xdr:colOff>
      <xdr:row>0</xdr:row>
      <xdr:rowOff>120463</xdr:rowOff>
    </xdr:from>
    <xdr:to>
      <xdr:col>3</xdr:col>
      <xdr:colOff>390525</xdr:colOff>
      <xdr:row>1</xdr:row>
      <xdr:rowOff>19050</xdr:rowOff>
    </xdr:to>
    <xdr:cxnSp macro="">
      <xdr:nvCxnSpPr>
        <xdr:cNvPr id="7" name="Conector recto 10">
          <a:extLst>
            <a:ext uri="{FF2B5EF4-FFF2-40B4-BE49-F238E27FC236}">
              <a16:creationId xmlns:a16="http://schemas.microsoft.com/office/drawing/2014/main" id="{00000000-0008-0000-1400-000007000000}"/>
            </a:ext>
          </a:extLst>
        </xdr:cNvPr>
        <xdr:cNvCxnSpPr/>
      </xdr:nvCxnSpPr>
      <xdr:spPr>
        <a:xfrm>
          <a:off x="3195916" y="120463"/>
          <a:ext cx="4484" cy="851087"/>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46504</xdr:rowOff>
    </xdr:from>
    <xdr:ext cx="1374497" cy="960567"/>
    <xdr:pic>
      <xdr:nvPicPr>
        <xdr:cNvPr id="2" name="Imagen 2">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1902" y="46504"/>
          <a:ext cx="1374497" cy="960567"/>
        </a:xfrm>
        <a:prstGeom prst="rect">
          <a:avLst/>
        </a:prstGeom>
      </xdr:spPr>
    </xdr:pic>
    <xdr:clientData/>
  </xdr:oneCellAnchor>
  <xdr:twoCellAnchor>
    <xdr:from>
      <xdr:col>2</xdr:col>
      <xdr:colOff>0</xdr:colOff>
      <xdr:row>0</xdr:row>
      <xdr:rowOff>158564</xdr:rowOff>
    </xdr:from>
    <xdr:to>
      <xdr:col>7</xdr:col>
      <xdr:colOff>0</xdr:colOff>
      <xdr:row>1</xdr:row>
      <xdr:rowOff>66676</xdr:rowOff>
    </xdr:to>
    <xdr:sp macro="" textlink="">
      <xdr:nvSpPr>
        <xdr:cNvPr id="3" name="CuadroTexto 3">
          <a:extLst>
            <a:ext uri="{FF2B5EF4-FFF2-40B4-BE49-F238E27FC236}">
              <a16:creationId xmlns:a16="http://schemas.microsoft.com/office/drawing/2014/main" id="{00000000-0008-0000-1600-000003000000}"/>
            </a:ext>
          </a:extLst>
        </xdr:cNvPr>
        <xdr:cNvSpPr txBox="1"/>
      </xdr:nvSpPr>
      <xdr:spPr>
        <a:xfrm>
          <a:off x="2200275" y="158564"/>
          <a:ext cx="12506325" cy="860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u="sng">
              <a:solidFill>
                <a:schemeClr val="bg1"/>
              </a:solidFill>
              <a:effectLst/>
              <a:latin typeface="+mn-lt"/>
              <a:ea typeface="+mn-ea"/>
              <a:cs typeface="+mn-cs"/>
            </a:rPr>
            <a:t>OBJECTIVE:</a:t>
          </a:r>
        </a:p>
        <a:p>
          <a:pPr algn="l"/>
          <a:r>
            <a:rPr lang="en-US" sz="1200" b="0">
              <a:solidFill>
                <a:schemeClr val="bg1"/>
              </a:solidFill>
              <a:effectLst/>
              <a:latin typeface="+mn-lt"/>
              <a:ea typeface="+mn-ea"/>
              <a:cs typeface="+mn-cs"/>
            </a:rPr>
            <a:t>Identify implemented</a:t>
          </a:r>
          <a:r>
            <a:rPr lang="en-US" sz="1200" b="0" baseline="0">
              <a:solidFill>
                <a:schemeClr val="bg1"/>
              </a:solidFill>
              <a:effectLst/>
              <a:latin typeface="+mn-lt"/>
              <a:ea typeface="+mn-ea"/>
              <a:cs typeface="+mn-cs"/>
            </a:rPr>
            <a:t> </a:t>
          </a:r>
          <a:r>
            <a:rPr lang="en-US" sz="1200" b="0">
              <a:solidFill>
                <a:schemeClr val="bg1"/>
              </a:solidFill>
              <a:effectLst/>
              <a:latin typeface="+mn-lt"/>
              <a:ea typeface="+mn-ea"/>
              <a:cs typeface="+mn-cs"/>
            </a:rPr>
            <a:t>security measures to calculate the mitigation factor of the nsecurity measure</a:t>
          </a:r>
          <a:r>
            <a:rPr lang="en-US" sz="1200" b="0" baseline="0">
              <a:solidFill>
                <a:schemeClr val="bg1"/>
              </a:solidFill>
              <a:effectLst/>
              <a:latin typeface="+mn-lt"/>
              <a:ea typeface="+mn-ea"/>
              <a:cs typeface="+mn-cs"/>
            </a:rPr>
            <a:t> that are already implementes or need to be implemented to reduce risk to acceptable levels as determined by the organisation for risk mitigation in the risk treatment process.</a:t>
          </a:r>
          <a:endParaRPr lang="en-US" sz="1200" b="0">
            <a:solidFill>
              <a:schemeClr val="bg1"/>
            </a:solidFill>
            <a:effectLst/>
            <a:latin typeface="+mn-lt"/>
            <a:ea typeface="+mn-ea"/>
            <a:cs typeface="+mn-cs"/>
          </a:endParaRPr>
        </a:p>
      </xdr:txBody>
    </xdr:sp>
    <xdr:clientData/>
  </xdr:twoCellAnchor>
  <xdr:twoCellAnchor>
    <xdr:from>
      <xdr:col>7</xdr:col>
      <xdr:colOff>0</xdr:colOff>
      <xdr:row>0</xdr:row>
      <xdr:rowOff>0</xdr:rowOff>
    </xdr:from>
    <xdr:to>
      <xdr:col>8</xdr:col>
      <xdr:colOff>0</xdr:colOff>
      <xdr:row>0</xdr:row>
      <xdr:rowOff>22412</xdr:rowOff>
    </xdr:to>
    <xdr:sp macro="" textlink="">
      <xdr:nvSpPr>
        <xdr:cNvPr id="4" name="CuadroTexto 4">
          <a:extLst>
            <a:ext uri="{FF2B5EF4-FFF2-40B4-BE49-F238E27FC236}">
              <a16:creationId xmlns:a16="http://schemas.microsoft.com/office/drawing/2014/main" id="{00000000-0008-0000-1600-000004000000}"/>
            </a:ext>
          </a:extLst>
        </xdr:cNvPr>
        <xdr:cNvSpPr txBox="1"/>
      </xdr:nvSpPr>
      <xdr:spPr>
        <a:xfrm>
          <a:off x="25412700" y="0"/>
          <a:ext cx="4419600" cy="22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0">
              <a:solidFill>
                <a:schemeClr val="bg1"/>
              </a:solidFill>
              <a:effectLst/>
              <a:latin typeface="+mn-lt"/>
              <a:ea typeface="+mn-ea"/>
              <a:cs typeface="+mn-cs"/>
            </a:rPr>
            <a:t>Use the "Generate" button to</a:t>
          </a:r>
          <a:r>
            <a:rPr lang="en-US" sz="1200" b="0" baseline="0">
              <a:solidFill>
                <a:schemeClr val="bg1"/>
              </a:solidFill>
              <a:effectLst/>
              <a:latin typeface="+mn-lt"/>
              <a:ea typeface="+mn-ea"/>
              <a:cs typeface="+mn-cs"/>
            </a:rPr>
            <a:t> start the process</a:t>
          </a:r>
          <a:endParaRPr lang="en-US" sz="1200" b="0">
            <a:solidFill>
              <a:schemeClr val="bg1"/>
            </a:solidFill>
            <a:effectLst/>
            <a:latin typeface="+mn-lt"/>
            <a:ea typeface="+mn-ea"/>
            <a:cs typeface="+mn-cs"/>
          </a:endParaRPr>
        </a:p>
      </xdr:txBody>
    </xdr:sp>
    <xdr:clientData/>
  </xdr:twoCellAnchor>
  <xdr:twoCellAnchor>
    <xdr:from>
      <xdr:col>1</xdr:col>
      <xdr:colOff>9526</xdr:colOff>
      <xdr:row>0</xdr:row>
      <xdr:rowOff>17930</xdr:rowOff>
    </xdr:from>
    <xdr:to>
      <xdr:col>14</xdr:col>
      <xdr:colOff>31750</xdr:colOff>
      <xdr:row>1</xdr:row>
      <xdr:rowOff>85725</xdr:rowOff>
    </xdr:to>
    <xdr:sp macro="" textlink="">
      <xdr:nvSpPr>
        <xdr:cNvPr id="6" name="8 Rectángulo">
          <a:extLst>
            <a:ext uri="{FF2B5EF4-FFF2-40B4-BE49-F238E27FC236}">
              <a16:creationId xmlns:a16="http://schemas.microsoft.com/office/drawing/2014/main" id="{00000000-0008-0000-1600-000006000000}"/>
            </a:ext>
          </a:extLst>
        </xdr:cNvPr>
        <xdr:cNvSpPr/>
      </xdr:nvSpPr>
      <xdr:spPr>
        <a:xfrm>
          <a:off x="152401" y="17930"/>
          <a:ext cx="19913599" cy="1020295"/>
        </a:xfrm>
        <a:prstGeom prst="rect">
          <a:avLst/>
        </a:prstGeom>
        <a:solidFill>
          <a:srgbClr val="002060"/>
        </a:solidFill>
        <a:ln>
          <a:noFill/>
        </a:ln>
        <a:effectLst>
          <a:outerShdw blurRad="63500" sx="102000" sy="102000" algn="ctr"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0</xdr:colOff>
      <xdr:row>0</xdr:row>
      <xdr:rowOff>65555</xdr:rowOff>
    </xdr:from>
    <xdr:ext cx="1337297" cy="934570"/>
    <xdr:pic>
      <xdr:nvPicPr>
        <xdr:cNvPr id="7" name="Imagen 9">
          <a:extLst>
            <a:ext uri="{FF2B5EF4-FFF2-40B4-BE49-F238E27FC236}">
              <a16:creationId xmlns:a16="http://schemas.microsoft.com/office/drawing/2014/main" id="{00000000-0008-0000-16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7628" y="65555"/>
          <a:ext cx="1337297" cy="934570"/>
        </a:xfrm>
        <a:prstGeom prst="rect">
          <a:avLst/>
        </a:prstGeom>
      </xdr:spPr>
    </xdr:pic>
    <xdr:clientData/>
  </xdr:oneCellAnchor>
  <xdr:twoCellAnchor>
    <xdr:from>
      <xdr:col>4</xdr:col>
      <xdr:colOff>857251</xdr:colOff>
      <xdr:row>0</xdr:row>
      <xdr:rowOff>258577</xdr:rowOff>
    </xdr:from>
    <xdr:to>
      <xdr:col>7</xdr:col>
      <xdr:colOff>381000</xdr:colOff>
      <xdr:row>1</xdr:row>
      <xdr:rowOff>90489</xdr:rowOff>
    </xdr:to>
    <xdr:sp macro="" textlink="">
      <xdr:nvSpPr>
        <xdr:cNvPr id="8" name="CuadroTexto 10">
          <a:extLst>
            <a:ext uri="{FF2B5EF4-FFF2-40B4-BE49-F238E27FC236}">
              <a16:creationId xmlns:a16="http://schemas.microsoft.com/office/drawing/2014/main" id="{00000000-0008-0000-1600-000008000000}"/>
            </a:ext>
          </a:extLst>
        </xdr:cNvPr>
        <xdr:cNvSpPr txBox="1"/>
      </xdr:nvSpPr>
      <xdr:spPr>
        <a:xfrm>
          <a:off x="2238376" y="258577"/>
          <a:ext cx="5119687" cy="784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u="sng">
              <a:solidFill>
                <a:schemeClr val="bg1"/>
              </a:solidFill>
              <a:effectLst/>
              <a:latin typeface="+mn-lt"/>
              <a:ea typeface="+mn-ea"/>
              <a:cs typeface="+mn-cs"/>
            </a:rPr>
            <a:t>OBJECTIVE:</a:t>
          </a:r>
        </a:p>
        <a:p>
          <a:pPr algn="l"/>
          <a:r>
            <a:rPr lang="en-US" sz="1200" b="0">
              <a:solidFill>
                <a:schemeClr val="bg1"/>
              </a:solidFill>
              <a:effectLst/>
              <a:latin typeface="+mn-lt"/>
              <a:ea typeface="+mn-ea"/>
              <a:cs typeface="+mn-cs"/>
            </a:rPr>
            <a:t>Obtain the mitigation Factor </a:t>
          </a:r>
        </a:p>
      </xdr:txBody>
    </xdr:sp>
    <xdr:clientData/>
  </xdr:twoCellAnchor>
  <xdr:twoCellAnchor>
    <xdr:from>
      <xdr:col>7</xdr:col>
      <xdr:colOff>0</xdr:colOff>
      <xdr:row>0</xdr:row>
      <xdr:rowOff>0</xdr:rowOff>
    </xdr:from>
    <xdr:to>
      <xdr:col>8</xdr:col>
      <xdr:colOff>0</xdr:colOff>
      <xdr:row>0</xdr:row>
      <xdr:rowOff>22412</xdr:rowOff>
    </xdr:to>
    <xdr:sp macro="" textlink="">
      <xdr:nvSpPr>
        <xdr:cNvPr id="9" name="CuadroTexto 11">
          <a:extLst>
            <a:ext uri="{FF2B5EF4-FFF2-40B4-BE49-F238E27FC236}">
              <a16:creationId xmlns:a16="http://schemas.microsoft.com/office/drawing/2014/main" id="{00000000-0008-0000-1600-000009000000}"/>
            </a:ext>
          </a:extLst>
        </xdr:cNvPr>
        <xdr:cNvSpPr txBox="1"/>
      </xdr:nvSpPr>
      <xdr:spPr>
        <a:xfrm>
          <a:off x="25412700" y="0"/>
          <a:ext cx="4419600" cy="22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0">
              <a:solidFill>
                <a:schemeClr val="bg1"/>
              </a:solidFill>
              <a:effectLst/>
              <a:latin typeface="+mn-lt"/>
              <a:ea typeface="+mn-ea"/>
              <a:cs typeface="+mn-cs"/>
            </a:rPr>
            <a:t>Use the "Generate" button to</a:t>
          </a:r>
          <a:r>
            <a:rPr lang="en-US" sz="1200" b="0" baseline="0">
              <a:solidFill>
                <a:schemeClr val="bg1"/>
              </a:solidFill>
              <a:effectLst/>
              <a:latin typeface="+mn-lt"/>
              <a:ea typeface="+mn-ea"/>
              <a:cs typeface="+mn-cs"/>
            </a:rPr>
            <a:t> start the process</a:t>
          </a:r>
          <a:endParaRPr lang="en-US" sz="1200" b="0">
            <a:solidFill>
              <a:schemeClr val="bg1"/>
            </a:solidFill>
            <a:effectLst/>
            <a:latin typeface="+mn-lt"/>
            <a:ea typeface="+mn-ea"/>
            <a:cs typeface="+mn-cs"/>
          </a:endParaRPr>
        </a:p>
      </xdr:txBody>
    </xdr:sp>
    <xdr:clientData/>
  </xdr:twoCellAnchor>
  <xdr:twoCellAnchor>
    <xdr:from>
      <xdr:col>7</xdr:col>
      <xdr:colOff>1090891</xdr:colOff>
      <xdr:row>0</xdr:row>
      <xdr:rowOff>82363</xdr:rowOff>
    </xdr:from>
    <xdr:to>
      <xdr:col>7</xdr:col>
      <xdr:colOff>1095375</xdr:colOff>
      <xdr:row>0</xdr:row>
      <xdr:rowOff>933450</xdr:rowOff>
    </xdr:to>
    <xdr:cxnSp macro="">
      <xdr:nvCxnSpPr>
        <xdr:cNvPr id="10" name="Conector recto 12">
          <a:extLst>
            <a:ext uri="{FF2B5EF4-FFF2-40B4-BE49-F238E27FC236}">
              <a16:creationId xmlns:a16="http://schemas.microsoft.com/office/drawing/2014/main" id="{00000000-0008-0000-1600-00000A000000}"/>
            </a:ext>
          </a:extLst>
        </xdr:cNvPr>
        <xdr:cNvCxnSpPr/>
      </xdr:nvCxnSpPr>
      <xdr:spPr>
        <a:xfrm>
          <a:off x="29542066" y="82363"/>
          <a:ext cx="4484" cy="851087"/>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olumes/01_Personal/HOME/&#919;&#955;&#953;&#959;&#965;&#769;&#960;&#959;&#955;&#951;/Users/boudewijncremers/Library/Containers/com.microsoft.Excel/Data/Documents/C:/Users/mzariohi/Documents/TOOL/ITSRM%20tool%20v04.2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olumes/01_Personal/HOME/&#919;&#955;&#953;&#959;&#965;&#769;&#960;&#959;&#955;&#951;/Users/boudewijncremers/Library/Containers/com.microsoft.Excel/Data/Documents/C:/Users/mzariohi/Documents/DIGIT/TOOL/ITSRM%20tool%20v04.28%20HEADERS%20-%20TEST.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I19"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y dat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Primary asset identification"/>
      <sheetName val="Auxiliary data"/>
      <sheetName val="Risk analysis aux"/>
    </sheet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19"/>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AK55"/>
  <sheetViews>
    <sheetView workbookViewId="0">
      <selection activeCell="D32" sqref="D32"/>
    </sheetView>
  </sheetViews>
  <sheetFormatPr defaultColWidth="9.140625" defaultRowHeight="12.75" x14ac:dyDescent="0.25"/>
  <cols>
    <col min="1" max="1" width="2.42578125" style="201" customWidth="1"/>
    <col min="2" max="2" width="27.42578125" style="198" bestFit="1" customWidth="1"/>
    <col min="3" max="3" width="4.140625" style="199" customWidth="1"/>
    <col min="4" max="4" width="47.7109375" style="200" bestFit="1" customWidth="1"/>
    <col min="5" max="7" width="6.7109375" style="199" customWidth="1"/>
    <col min="8" max="11" width="6.7109375" style="201" customWidth="1"/>
    <col min="12" max="15" width="9.140625" style="199"/>
    <col min="16" max="16" width="10.28515625" style="199" bestFit="1" customWidth="1"/>
    <col min="17" max="17" width="12.7109375" style="199" customWidth="1"/>
    <col min="18" max="25" width="17" style="199" customWidth="1"/>
    <col min="26" max="26" width="19" style="199" bestFit="1" customWidth="1"/>
    <col min="27" max="27" width="16.28515625" style="199" bestFit="1" customWidth="1"/>
    <col min="28" max="28" width="18.28515625" style="199" bestFit="1" customWidth="1"/>
    <col min="29" max="29" width="22.7109375" style="199" customWidth="1"/>
    <col min="30" max="37" width="17" style="199" customWidth="1"/>
    <col min="38" max="38" width="17" style="201" customWidth="1"/>
    <col min="39" max="16384" width="9.140625" style="201"/>
  </cols>
  <sheetData>
    <row r="1" spans="2:37" ht="13.5" customHeight="1" thickBot="1" x14ac:dyDescent="0.3"/>
    <row r="2" spans="2:37" ht="13.5" customHeight="1" thickBot="1" x14ac:dyDescent="0.3">
      <c r="C2" s="199" t="s">
        <v>217</v>
      </c>
      <c r="H2" s="199"/>
      <c r="I2" s="199"/>
      <c r="J2" s="199"/>
      <c r="K2" s="199"/>
      <c r="L2" s="440" t="s">
        <v>146</v>
      </c>
      <c r="M2" s="441"/>
      <c r="N2" s="441"/>
      <c r="O2" s="441"/>
      <c r="P2" s="442"/>
      <c r="Q2" s="443" t="s">
        <v>142</v>
      </c>
      <c r="R2" s="444"/>
      <c r="S2" s="444"/>
      <c r="T2" s="444"/>
      <c r="U2" s="444"/>
      <c r="V2" s="444"/>
      <c r="W2" s="444"/>
      <c r="X2" s="444"/>
      <c r="Y2" s="445"/>
      <c r="Z2" s="443" t="s">
        <v>149</v>
      </c>
      <c r="AA2" s="444"/>
      <c r="AB2" s="444"/>
      <c r="AC2" s="444"/>
      <c r="AD2" s="444"/>
      <c r="AE2" s="444"/>
      <c r="AF2" s="436"/>
      <c r="AG2" s="443" t="s">
        <v>143</v>
      </c>
      <c r="AH2" s="444"/>
      <c r="AI2" s="445"/>
      <c r="AJ2" s="443" t="s">
        <v>152</v>
      </c>
      <c r="AK2" s="445"/>
    </row>
    <row r="3" spans="2:37" ht="13.5" customHeight="1" thickBot="1" x14ac:dyDescent="0.3">
      <c r="E3" s="433" t="s">
        <v>783</v>
      </c>
      <c r="F3" s="433"/>
      <c r="G3" s="434"/>
      <c r="H3" s="435" t="s">
        <v>784</v>
      </c>
      <c r="I3" s="436"/>
      <c r="J3" s="435" t="s">
        <v>141</v>
      </c>
      <c r="K3" s="436"/>
      <c r="L3" s="202" t="s">
        <v>157</v>
      </c>
      <c r="M3" s="203" t="s">
        <v>155</v>
      </c>
      <c r="N3" s="203" t="s">
        <v>156</v>
      </c>
      <c r="O3" s="204" t="s">
        <v>118</v>
      </c>
      <c r="P3" s="205" t="s">
        <v>165</v>
      </c>
      <c r="Q3" s="206" t="s">
        <v>159</v>
      </c>
      <c r="R3" s="437" t="s">
        <v>161</v>
      </c>
      <c r="S3" s="437"/>
      <c r="T3" s="437"/>
      <c r="U3" s="437"/>
      <c r="V3" s="437"/>
      <c r="W3" s="437"/>
      <c r="X3" s="438" t="s">
        <v>785</v>
      </c>
      <c r="Y3" s="439"/>
      <c r="Z3" s="430" t="s">
        <v>786</v>
      </c>
      <c r="AA3" s="431"/>
      <c r="AB3" s="431"/>
      <c r="AC3" s="431"/>
      <c r="AD3" s="431"/>
      <c r="AE3" s="431"/>
      <c r="AF3" s="205" t="s">
        <v>166</v>
      </c>
      <c r="AG3" s="202" t="s">
        <v>167</v>
      </c>
      <c r="AH3" s="203" t="s">
        <v>787</v>
      </c>
      <c r="AI3" s="205" t="s">
        <v>788</v>
      </c>
      <c r="AJ3" s="202" t="s">
        <v>789</v>
      </c>
      <c r="AK3" s="205" t="s">
        <v>172</v>
      </c>
    </row>
    <row r="4" spans="2:37" ht="13.5" customHeight="1" thickBot="1" x14ac:dyDescent="0.3">
      <c r="B4" s="207" t="s">
        <v>790</v>
      </c>
      <c r="C4" s="208" t="s">
        <v>0</v>
      </c>
      <c r="D4" s="209" t="s">
        <v>132</v>
      </c>
      <c r="E4" s="210" t="s">
        <v>413</v>
      </c>
      <c r="F4" s="211" t="s">
        <v>414</v>
      </c>
      <c r="G4" s="212" t="s">
        <v>415</v>
      </c>
      <c r="H4" s="213" t="s">
        <v>791</v>
      </c>
      <c r="I4" s="214" t="s">
        <v>415</v>
      </c>
      <c r="J4" s="210" t="s">
        <v>792</v>
      </c>
      <c r="K4" s="212" t="s">
        <v>793</v>
      </c>
      <c r="L4" s="215"/>
      <c r="M4" s="216"/>
      <c r="N4" s="216"/>
      <c r="O4" s="216"/>
      <c r="P4" s="217"/>
      <c r="Q4" s="218"/>
      <c r="R4" s="219" t="s">
        <v>175</v>
      </c>
      <c r="S4" s="219" t="s">
        <v>176</v>
      </c>
      <c r="T4" s="219" t="s">
        <v>794</v>
      </c>
      <c r="U4" s="219" t="s">
        <v>177</v>
      </c>
      <c r="V4" s="219" t="s">
        <v>178</v>
      </c>
      <c r="W4" s="219" t="s">
        <v>179</v>
      </c>
      <c r="X4" s="219" t="s">
        <v>180</v>
      </c>
      <c r="Y4" s="220" t="s">
        <v>181</v>
      </c>
      <c r="Z4" s="221" t="s">
        <v>182</v>
      </c>
      <c r="AA4" s="222" t="s">
        <v>183</v>
      </c>
      <c r="AB4" s="222" t="s">
        <v>184</v>
      </c>
      <c r="AC4" s="222" t="s">
        <v>185</v>
      </c>
      <c r="AD4" s="222" t="s">
        <v>186</v>
      </c>
      <c r="AE4" s="222" t="s">
        <v>187</v>
      </c>
      <c r="AF4" s="223"/>
      <c r="AG4" s="224"/>
      <c r="AH4" s="219"/>
      <c r="AI4" s="220"/>
      <c r="AJ4" s="224"/>
      <c r="AK4" s="220"/>
    </row>
    <row r="5" spans="2:37" s="200" customFormat="1" ht="13.5" customHeight="1" x14ac:dyDescent="0.25">
      <c r="B5" s="429" t="s">
        <v>399</v>
      </c>
      <c r="C5" s="225">
        <v>1</v>
      </c>
      <c r="D5" s="226" t="s">
        <v>417</v>
      </c>
      <c r="E5" s="227"/>
      <c r="F5" s="228" t="s">
        <v>69</v>
      </c>
      <c r="G5" s="229" t="s">
        <v>69</v>
      </c>
      <c r="H5" s="227" t="s">
        <v>69</v>
      </c>
      <c r="I5" s="229" t="s">
        <v>69</v>
      </c>
      <c r="J5" s="230">
        <v>4</v>
      </c>
      <c r="K5" s="231">
        <v>2</v>
      </c>
      <c r="L5" s="232"/>
      <c r="M5" s="233"/>
      <c r="N5" s="233"/>
      <c r="O5" s="233" t="s">
        <v>69</v>
      </c>
      <c r="P5" s="233"/>
      <c r="Q5" s="233"/>
      <c r="R5" s="233"/>
      <c r="S5" s="233"/>
      <c r="T5" s="233"/>
      <c r="U5" s="233"/>
      <c r="V5" s="233"/>
      <c r="W5" s="233"/>
      <c r="X5" s="233"/>
      <c r="Y5" s="233"/>
      <c r="Z5" s="233"/>
      <c r="AA5" s="233" t="s">
        <v>69</v>
      </c>
      <c r="AB5" s="233" t="s">
        <v>69</v>
      </c>
      <c r="AC5" s="233" t="s">
        <v>69</v>
      </c>
      <c r="AD5" s="233" t="s">
        <v>69</v>
      </c>
      <c r="AE5" s="233"/>
      <c r="AF5" s="233" t="s">
        <v>69</v>
      </c>
      <c r="AG5" s="233"/>
      <c r="AH5" s="233"/>
      <c r="AI5" s="233"/>
      <c r="AJ5" s="233" t="s">
        <v>69</v>
      </c>
      <c r="AK5" s="234" t="s">
        <v>69</v>
      </c>
    </row>
    <row r="6" spans="2:37" ht="13.5" customHeight="1" x14ac:dyDescent="0.25">
      <c r="B6" s="429"/>
      <c r="C6" s="235">
        <v>2</v>
      </c>
      <c r="D6" s="226" t="s">
        <v>139</v>
      </c>
      <c r="E6" s="236"/>
      <c r="F6" s="237" t="s">
        <v>69</v>
      </c>
      <c r="G6" s="238" t="s">
        <v>69</v>
      </c>
      <c r="H6" s="236" t="s">
        <v>69</v>
      </c>
      <c r="I6" s="238" t="s">
        <v>69</v>
      </c>
      <c r="J6" s="230">
        <v>4</v>
      </c>
      <c r="K6" s="231">
        <v>2</v>
      </c>
      <c r="L6" s="239"/>
      <c r="M6" s="240"/>
      <c r="N6" s="240"/>
      <c r="O6" s="240" t="s">
        <v>69</v>
      </c>
      <c r="P6" s="240"/>
      <c r="Q6" s="240"/>
      <c r="R6" s="240"/>
      <c r="S6" s="240"/>
      <c r="T6" s="240"/>
      <c r="U6" s="240"/>
      <c r="V6" s="240"/>
      <c r="W6" s="240"/>
      <c r="X6" s="240"/>
      <c r="Y6" s="240"/>
      <c r="Z6" s="240"/>
      <c r="AA6" s="240" t="s">
        <v>69</v>
      </c>
      <c r="AB6" s="240" t="s">
        <v>69</v>
      </c>
      <c r="AC6" s="240" t="s">
        <v>69</v>
      </c>
      <c r="AD6" s="240" t="s">
        <v>69</v>
      </c>
      <c r="AE6" s="240"/>
      <c r="AF6" s="240" t="s">
        <v>69</v>
      </c>
      <c r="AG6" s="240"/>
      <c r="AH6" s="240"/>
      <c r="AI6" s="240"/>
      <c r="AJ6" s="240" t="s">
        <v>69</v>
      </c>
      <c r="AK6" s="241" t="s">
        <v>69</v>
      </c>
    </row>
    <row r="7" spans="2:37" ht="13.5" customHeight="1" x14ac:dyDescent="0.25">
      <c r="B7" s="429"/>
      <c r="C7" s="235">
        <v>3</v>
      </c>
      <c r="D7" s="226" t="s">
        <v>418</v>
      </c>
      <c r="E7" s="236"/>
      <c r="F7" s="237" t="s">
        <v>69</v>
      </c>
      <c r="G7" s="238" t="s">
        <v>69</v>
      </c>
      <c r="H7" s="236"/>
      <c r="I7" s="238" t="s">
        <v>69</v>
      </c>
      <c r="J7" s="242"/>
      <c r="K7" s="231">
        <v>2</v>
      </c>
      <c r="L7" s="239"/>
      <c r="M7" s="240"/>
      <c r="N7" s="240"/>
      <c r="O7" s="240" t="s">
        <v>69</v>
      </c>
      <c r="P7" s="240"/>
      <c r="Q7" s="240"/>
      <c r="R7" s="240"/>
      <c r="S7" s="240"/>
      <c r="T7" s="240"/>
      <c r="U7" s="240"/>
      <c r="V7" s="240"/>
      <c r="W7" s="240"/>
      <c r="X7" s="240"/>
      <c r="Y7" s="240"/>
      <c r="Z7" s="240"/>
      <c r="AA7" s="240" t="s">
        <v>69</v>
      </c>
      <c r="AB7" s="240" t="s">
        <v>69</v>
      </c>
      <c r="AC7" s="240" t="s">
        <v>69</v>
      </c>
      <c r="AD7" s="240"/>
      <c r="AE7" s="240"/>
      <c r="AF7" s="240" t="s">
        <v>69</v>
      </c>
      <c r="AG7" s="240"/>
      <c r="AH7" s="240"/>
      <c r="AI7" s="240"/>
      <c r="AJ7" s="240"/>
      <c r="AK7" s="241" t="s">
        <v>69</v>
      </c>
    </row>
    <row r="8" spans="2:37" ht="13.5" customHeight="1" x14ac:dyDescent="0.25">
      <c r="B8" s="429"/>
      <c r="C8" s="235">
        <v>4</v>
      </c>
      <c r="D8" s="226" t="s">
        <v>419</v>
      </c>
      <c r="E8" s="236"/>
      <c r="F8" s="237" t="s">
        <v>69</v>
      </c>
      <c r="G8" s="238" t="s">
        <v>69</v>
      </c>
      <c r="H8" s="236" t="s">
        <v>69</v>
      </c>
      <c r="I8" s="238" t="s">
        <v>69</v>
      </c>
      <c r="J8" s="242">
        <v>2</v>
      </c>
      <c r="K8" s="243">
        <v>3</v>
      </c>
      <c r="L8" s="239"/>
      <c r="M8" s="240"/>
      <c r="N8" s="240"/>
      <c r="O8" s="240" t="s">
        <v>69</v>
      </c>
      <c r="P8" s="240"/>
      <c r="Q8" s="240"/>
      <c r="R8" s="240"/>
      <c r="S8" s="240"/>
      <c r="T8" s="240"/>
      <c r="U8" s="240"/>
      <c r="V8" s="240"/>
      <c r="W8" s="240"/>
      <c r="X8" s="240"/>
      <c r="Y8" s="240"/>
      <c r="Z8" s="240"/>
      <c r="AA8" s="240" t="s">
        <v>69</v>
      </c>
      <c r="AB8" s="240" t="s">
        <v>69</v>
      </c>
      <c r="AC8" s="240" t="s">
        <v>69</v>
      </c>
      <c r="AD8" s="240" t="s">
        <v>69</v>
      </c>
      <c r="AE8" s="240"/>
      <c r="AF8" s="240" t="s">
        <v>69</v>
      </c>
      <c r="AG8" s="240"/>
      <c r="AH8" s="240"/>
      <c r="AI8" s="240"/>
      <c r="AJ8" s="240" t="s">
        <v>69</v>
      </c>
      <c r="AK8" s="241" t="s">
        <v>69</v>
      </c>
    </row>
    <row r="9" spans="2:37" ht="13.5" customHeight="1" x14ac:dyDescent="0.25">
      <c r="B9" s="429"/>
      <c r="C9" s="235">
        <v>5</v>
      </c>
      <c r="D9" s="226" t="s">
        <v>420</v>
      </c>
      <c r="E9" s="236"/>
      <c r="F9" s="237" t="s">
        <v>69</v>
      </c>
      <c r="G9" s="238" t="s">
        <v>69</v>
      </c>
      <c r="H9" s="236" t="s">
        <v>69</v>
      </c>
      <c r="I9" s="238" t="s">
        <v>69</v>
      </c>
      <c r="J9" s="242">
        <v>3</v>
      </c>
      <c r="K9" s="243">
        <v>3</v>
      </c>
      <c r="L9" s="239"/>
      <c r="M9" s="240"/>
      <c r="N9" s="240"/>
      <c r="O9" s="240" t="s">
        <v>69</v>
      </c>
      <c r="P9" s="240"/>
      <c r="Q9" s="240"/>
      <c r="R9" s="240"/>
      <c r="S9" s="240"/>
      <c r="T9" s="240"/>
      <c r="U9" s="240"/>
      <c r="V9" s="240"/>
      <c r="W9" s="240"/>
      <c r="X9" s="240"/>
      <c r="Y9" s="240"/>
      <c r="Z9" s="240" t="s">
        <v>69</v>
      </c>
      <c r="AA9" s="240" t="s">
        <v>69</v>
      </c>
      <c r="AB9" s="240" t="s">
        <v>69</v>
      </c>
      <c r="AC9" s="240" t="s">
        <v>69</v>
      </c>
      <c r="AD9" s="240" t="s">
        <v>69</v>
      </c>
      <c r="AE9" s="240"/>
      <c r="AF9" s="240" t="s">
        <v>69</v>
      </c>
      <c r="AG9" s="240"/>
      <c r="AH9" s="240"/>
      <c r="AI9" s="240"/>
      <c r="AJ9" s="240"/>
      <c r="AK9" s="241" t="s">
        <v>69</v>
      </c>
    </row>
    <row r="10" spans="2:37" ht="13.5" customHeight="1" x14ac:dyDescent="0.25">
      <c r="B10" s="429"/>
      <c r="C10" s="235">
        <v>6</v>
      </c>
      <c r="D10" s="226" t="s">
        <v>421</v>
      </c>
      <c r="E10" s="236"/>
      <c r="F10" s="237" t="s">
        <v>69</v>
      </c>
      <c r="G10" s="238" t="s">
        <v>69</v>
      </c>
      <c r="H10" s="236"/>
      <c r="I10" s="238" t="s">
        <v>69</v>
      </c>
      <c r="J10" s="242"/>
      <c r="K10" s="231">
        <v>2</v>
      </c>
      <c r="L10" s="239"/>
      <c r="M10" s="240"/>
      <c r="N10" s="240"/>
      <c r="O10" s="240" t="s">
        <v>69</v>
      </c>
      <c r="P10" s="240"/>
      <c r="Q10" s="240"/>
      <c r="R10" s="240"/>
      <c r="S10" s="240"/>
      <c r="T10" s="240"/>
      <c r="U10" s="240"/>
      <c r="V10" s="240"/>
      <c r="W10" s="240"/>
      <c r="X10" s="240"/>
      <c r="Y10" s="240"/>
      <c r="Z10" s="240" t="s">
        <v>69</v>
      </c>
      <c r="AA10" s="240" t="s">
        <v>69</v>
      </c>
      <c r="AB10" s="240" t="s">
        <v>69</v>
      </c>
      <c r="AC10" s="240" t="s">
        <v>69</v>
      </c>
      <c r="AD10" s="240" t="s">
        <v>69</v>
      </c>
      <c r="AE10" s="240"/>
      <c r="AF10" s="240" t="s">
        <v>69</v>
      </c>
      <c r="AG10" s="240"/>
      <c r="AH10" s="240"/>
      <c r="AI10" s="240"/>
      <c r="AJ10" s="240"/>
      <c r="AK10" s="241" t="s">
        <v>69</v>
      </c>
    </row>
    <row r="11" spans="2:37" ht="13.5" customHeight="1" x14ac:dyDescent="0.25">
      <c r="B11" s="425" t="s">
        <v>400</v>
      </c>
      <c r="C11" s="235">
        <v>7</v>
      </c>
      <c r="D11" s="226" t="s">
        <v>422</v>
      </c>
      <c r="E11" s="236"/>
      <c r="F11" s="237" t="s">
        <v>69</v>
      </c>
      <c r="G11" s="238" t="s">
        <v>69</v>
      </c>
      <c r="H11" s="236"/>
      <c r="I11" s="238" t="s">
        <v>69</v>
      </c>
      <c r="J11" s="242"/>
      <c r="K11" s="243">
        <v>1</v>
      </c>
      <c r="L11" s="239"/>
      <c r="M11" s="240"/>
      <c r="N11" s="240"/>
      <c r="O11" s="240" t="s">
        <v>69</v>
      </c>
      <c r="P11" s="240"/>
      <c r="Q11" s="240"/>
      <c r="R11" s="240"/>
      <c r="S11" s="240"/>
      <c r="T11" s="240"/>
      <c r="U11" s="240"/>
      <c r="V11" s="240"/>
      <c r="W11" s="240"/>
      <c r="X11" s="240"/>
      <c r="Y11" s="240"/>
      <c r="Z11" s="240" t="s">
        <v>69</v>
      </c>
      <c r="AA11" s="240" t="s">
        <v>69</v>
      </c>
      <c r="AB11" s="240" t="s">
        <v>69</v>
      </c>
      <c r="AC11" s="240" t="s">
        <v>69</v>
      </c>
      <c r="AD11" s="240" t="s">
        <v>69</v>
      </c>
      <c r="AE11" s="240"/>
      <c r="AF11" s="240" t="s">
        <v>69</v>
      </c>
      <c r="AG11" s="240"/>
      <c r="AH11" s="240"/>
      <c r="AI11" s="240"/>
      <c r="AJ11" s="240" t="s">
        <v>69</v>
      </c>
      <c r="AK11" s="241" t="s">
        <v>69</v>
      </c>
    </row>
    <row r="12" spans="2:37" ht="13.5" customHeight="1" x14ac:dyDescent="0.25">
      <c r="B12" s="425"/>
      <c r="C12" s="235">
        <v>8</v>
      </c>
      <c r="D12" s="226" t="s">
        <v>423</v>
      </c>
      <c r="E12" s="236"/>
      <c r="F12" s="237" t="s">
        <v>69</v>
      </c>
      <c r="G12" s="238" t="s">
        <v>69</v>
      </c>
      <c r="H12" s="236"/>
      <c r="I12" s="238" t="s">
        <v>69</v>
      </c>
      <c r="J12" s="242"/>
      <c r="K12" s="243">
        <v>1</v>
      </c>
      <c r="L12" s="239"/>
      <c r="M12" s="240"/>
      <c r="N12" s="240"/>
      <c r="O12" s="240"/>
      <c r="P12" s="240"/>
      <c r="Q12" s="240"/>
      <c r="R12" s="240"/>
      <c r="S12" s="240"/>
      <c r="T12" s="240"/>
      <c r="U12" s="240"/>
      <c r="V12" s="240"/>
      <c r="W12" s="240"/>
      <c r="X12" s="240"/>
      <c r="Y12" s="240"/>
      <c r="Z12" s="240" t="s">
        <v>69</v>
      </c>
      <c r="AA12" s="240" t="s">
        <v>69</v>
      </c>
      <c r="AB12" s="240" t="s">
        <v>69</v>
      </c>
      <c r="AC12" s="240" t="s">
        <v>69</v>
      </c>
      <c r="AD12" s="240" t="s">
        <v>69</v>
      </c>
      <c r="AE12" s="240"/>
      <c r="AF12" s="240"/>
      <c r="AG12" s="240"/>
      <c r="AH12" s="240"/>
      <c r="AI12" s="240"/>
      <c r="AJ12" s="240" t="s">
        <v>69</v>
      </c>
      <c r="AK12" s="241" t="s">
        <v>69</v>
      </c>
    </row>
    <row r="13" spans="2:37" ht="13.5" customHeight="1" x14ac:dyDescent="0.25">
      <c r="B13" s="425"/>
      <c r="C13" s="235">
        <v>9</v>
      </c>
      <c r="D13" s="226" t="s">
        <v>424</v>
      </c>
      <c r="E13" s="236"/>
      <c r="F13" s="237" t="s">
        <v>69</v>
      </c>
      <c r="G13" s="238" t="s">
        <v>69</v>
      </c>
      <c r="H13" s="236"/>
      <c r="I13" s="238" t="s">
        <v>69</v>
      </c>
      <c r="J13" s="242"/>
      <c r="K13" s="243">
        <v>1</v>
      </c>
      <c r="L13" s="239"/>
      <c r="M13" s="240"/>
      <c r="N13" s="240"/>
      <c r="O13" s="240"/>
      <c r="P13" s="240"/>
      <c r="Q13" s="240"/>
      <c r="R13" s="240"/>
      <c r="S13" s="240"/>
      <c r="T13" s="240"/>
      <c r="U13" s="240"/>
      <c r="V13" s="240"/>
      <c r="W13" s="240"/>
      <c r="X13" s="240"/>
      <c r="Y13" s="240"/>
      <c r="Z13" s="240" t="s">
        <v>69</v>
      </c>
      <c r="AA13" s="240" t="s">
        <v>69</v>
      </c>
      <c r="AB13" s="240" t="s">
        <v>69</v>
      </c>
      <c r="AC13" s="240" t="s">
        <v>69</v>
      </c>
      <c r="AD13" s="240" t="s">
        <v>69</v>
      </c>
      <c r="AE13" s="240"/>
      <c r="AF13" s="240"/>
      <c r="AG13" s="240"/>
      <c r="AH13" s="240"/>
      <c r="AI13" s="240"/>
      <c r="AJ13" s="240" t="s">
        <v>69</v>
      </c>
      <c r="AK13" s="241" t="s">
        <v>69</v>
      </c>
    </row>
    <row r="14" spans="2:37" ht="13.5" customHeight="1" x14ac:dyDescent="0.25">
      <c r="B14" s="425"/>
      <c r="C14" s="235">
        <v>10</v>
      </c>
      <c r="D14" s="226" t="s">
        <v>425</v>
      </c>
      <c r="E14" s="236"/>
      <c r="F14" s="237" t="s">
        <v>69</v>
      </c>
      <c r="G14" s="238" t="s">
        <v>69</v>
      </c>
      <c r="H14" s="236"/>
      <c r="I14" s="238" t="s">
        <v>69</v>
      </c>
      <c r="J14" s="242"/>
      <c r="K14" s="243">
        <v>2</v>
      </c>
      <c r="L14" s="239"/>
      <c r="M14" s="240"/>
      <c r="N14" s="240"/>
      <c r="O14" s="240"/>
      <c r="P14" s="240"/>
      <c r="Q14" s="240"/>
      <c r="R14" s="240"/>
      <c r="S14" s="240"/>
      <c r="T14" s="240"/>
      <c r="U14" s="240"/>
      <c r="V14" s="240"/>
      <c r="W14" s="240"/>
      <c r="X14" s="240"/>
      <c r="Y14" s="240"/>
      <c r="Z14" s="240"/>
      <c r="AA14" s="240" t="s">
        <v>69</v>
      </c>
      <c r="AB14" s="240" t="s">
        <v>69</v>
      </c>
      <c r="AC14" s="240" t="s">
        <v>69</v>
      </c>
      <c r="AD14" s="240" t="s">
        <v>69</v>
      </c>
      <c r="AE14" s="240"/>
      <c r="AF14" s="240"/>
      <c r="AG14" s="240"/>
      <c r="AH14" s="240"/>
      <c r="AI14" s="240"/>
      <c r="AJ14" s="240" t="s">
        <v>69</v>
      </c>
      <c r="AK14" s="241" t="s">
        <v>69</v>
      </c>
    </row>
    <row r="15" spans="2:37" ht="13.5" customHeight="1" x14ac:dyDescent="0.25">
      <c r="B15" s="425"/>
      <c r="C15" s="235">
        <v>11</v>
      </c>
      <c r="D15" s="226" t="s">
        <v>426</v>
      </c>
      <c r="E15" s="236"/>
      <c r="F15" s="237" t="s">
        <v>69</v>
      </c>
      <c r="G15" s="238" t="s">
        <v>69</v>
      </c>
      <c r="H15" s="236"/>
      <c r="I15" s="238" t="s">
        <v>69</v>
      </c>
      <c r="J15" s="242"/>
      <c r="K15" s="231">
        <v>1</v>
      </c>
      <c r="L15" s="239"/>
      <c r="M15" s="240"/>
      <c r="N15" s="240"/>
      <c r="O15" s="240"/>
      <c r="P15" s="240"/>
      <c r="Q15" s="240"/>
      <c r="R15" s="240"/>
      <c r="S15" s="240"/>
      <c r="T15" s="240"/>
      <c r="U15" s="240"/>
      <c r="V15" s="240"/>
      <c r="W15" s="240"/>
      <c r="X15" s="240"/>
      <c r="Y15" s="240"/>
      <c r="Z15" s="240"/>
      <c r="AA15" s="240" t="s">
        <v>69</v>
      </c>
      <c r="AB15" s="240" t="s">
        <v>69</v>
      </c>
      <c r="AC15" s="240" t="s">
        <v>69</v>
      </c>
      <c r="AD15" s="240"/>
      <c r="AE15" s="240"/>
      <c r="AF15" s="240"/>
      <c r="AG15" s="240"/>
      <c r="AH15" s="240"/>
      <c r="AI15" s="240"/>
      <c r="AJ15" s="240" t="s">
        <v>69</v>
      </c>
      <c r="AK15" s="241" t="s">
        <v>69</v>
      </c>
    </row>
    <row r="16" spans="2:37" ht="13.5" customHeight="1" x14ac:dyDescent="0.25">
      <c r="B16" s="429" t="s">
        <v>401</v>
      </c>
      <c r="C16" s="235">
        <v>12</v>
      </c>
      <c r="D16" s="226" t="s">
        <v>427</v>
      </c>
      <c r="E16" s="236"/>
      <c r="F16" s="237"/>
      <c r="G16" s="238" t="s">
        <v>69</v>
      </c>
      <c r="H16" s="236" t="s">
        <v>69</v>
      </c>
      <c r="I16" s="238" t="s">
        <v>69</v>
      </c>
      <c r="J16" s="242">
        <v>3</v>
      </c>
      <c r="K16" s="243">
        <v>2</v>
      </c>
      <c r="L16" s="239"/>
      <c r="M16" s="240"/>
      <c r="N16" s="240"/>
      <c r="O16" s="240"/>
      <c r="P16" s="240"/>
      <c r="Q16" s="240"/>
      <c r="R16" s="240"/>
      <c r="S16" s="240"/>
      <c r="T16" s="240"/>
      <c r="U16" s="240"/>
      <c r="V16" s="240"/>
      <c r="W16" s="240"/>
      <c r="X16" s="240"/>
      <c r="Y16" s="240"/>
      <c r="Z16" s="240"/>
      <c r="AA16" s="240"/>
      <c r="AB16" s="240" t="s">
        <v>69</v>
      </c>
      <c r="AC16" s="240" t="s">
        <v>69</v>
      </c>
      <c r="AD16" s="240"/>
      <c r="AE16" s="240"/>
      <c r="AF16" s="240"/>
      <c r="AG16" s="240"/>
      <c r="AH16" s="240"/>
      <c r="AI16" s="240"/>
      <c r="AJ16" s="240" t="s">
        <v>69</v>
      </c>
      <c r="AK16" s="241" t="s">
        <v>69</v>
      </c>
    </row>
    <row r="17" spans="2:37" ht="13.5" customHeight="1" x14ac:dyDescent="0.25">
      <c r="B17" s="429"/>
      <c r="C17" s="235">
        <v>13</v>
      </c>
      <c r="D17" s="226" t="s">
        <v>428</v>
      </c>
      <c r="E17" s="236"/>
      <c r="F17" s="237"/>
      <c r="G17" s="238" t="s">
        <v>69</v>
      </c>
      <c r="H17" s="236"/>
      <c r="I17" s="238" t="s">
        <v>69</v>
      </c>
      <c r="J17" s="242"/>
      <c r="K17" s="231">
        <v>2</v>
      </c>
      <c r="L17" s="239"/>
      <c r="M17" s="240"/>
      <c r="N17" s="240"/>
      <c r="O17" s="240"/>
      <c r="P17" s="240"/>
      <c r="Q17" s="240"/>
      <c r="R17" s="240"/>
      <c r="S17" s="240"/>
      <c r="T17" s="240"/>
      <c r="U17" s="240"/>
      <c r="V17" s="240"/>
      <c r="W17" s="240"/>
      <c r="X17" s="240"/>
      <c r="Y17" s="240"/>
      <c r="Z17" s="240"/>
      <c r="AA17" s="240" t="s">
        <v>69</v>
      </c>
      <c r="AB17" s="240" t="s">
        <v>69</v>
      </c>
      <c r="AC17" s="240" t="s">
        <v>69</v>
      </c>
      <c r="AD17" s="240"/>
      <c r="AE17" s="240"/>
      <c r="AF17" s="240"/>
      <c r="AG17" s="240"/>
      <c r="AH17" s="240"/>
      <c r="AI17" s="240"/>
      <c r="AJ17" s="240" t="s">
        <v>69</v>
      </c>
      <c r="AK17" s="241" t="s">
        <v>69</v>
      </c>
    </row>
    <row r="18" spans="2:37" ht="13.5" customHeight="1" x14ac:dyDescent="0.25">
      <c r="B18" s="429"/>
      <c r="C18" s="235">
        <v>14</v>
      </c>
      <c r="D18" s="226" t="s">
        <v>429</v>
      </c>
      <c r="E18" s="236"/>
      <c r="F18" s="237"/>
      <c r="G18" s="238" t="s">
        <v>69</v>
      </c>
      <c r="H18" s="236"/>
      <c r="I18" s="238" t="s">
        <v>69</v>
      </c>
      <c r="J18" s="242"/>
      <c r="K18" s="243">
        <v>2</v>
      </c>
      <c r="L18" s="239"/>
      <c r="M18" s="240"/>
      <c r="N18" s="240"/>
      <c r="O18" s="240"/>
      <c r="P18" s="240" t="s">
        <v>69</v>
      </c>
      <c r="Q18" s="240"/>
      <c r="R18" s="240"/>
      <c r="S18" s="240"/>
      <c r="T18" s="240"/>
      <c r="U18" s="240"/>
      <c r="V18" s="240"/>
      <c r="W18" s="240"/>
      <c r="X18" s="240"/>
      <c r="Y18" s="240"/>
      <c r="Z18" s="240"/>
      <c r="AA18" s="240"/>
      <c r="AB18" s="240"/>
      <c r="AC18" s="240" t="s">
        <v>69</v>
      </c>
      <c r="AD18" s="240" t="s">
        <v>795</v>
      </c>
      <c r="AE18" s="240" t="s">
        <v>795</v>
      </c>
      <c r="AF18" s="240"/>
      <c r="AG18" s="240"/>
      <c r="AH18" s="240"/>
      <c r="AI18" s="240"/>
      <c r="AJ18" s="240"/>
      <c r="AK18" s="241"/>
    </row>
    <row r="19" spans="2:37" ht="13.5" customHeight="1" x14ac:dyDescent="0.25">
      <c r="B19" s="429" t="s">
        <v>402</v>
      </c>
      <c r="C19" s="235">
        <v>15</v>
      </c>
      <c r="D19" s="226" t="s">
        <v>430</v>
      </c>
      <c r="E19" s="236"/>
      <c r="F19" s="237" t="s">
        <v>69</v>
      </c>
      <c r="G19" s="238" t="s">
        <v>69</v>
      </c>
      <c r="H19" s="236" t="s">
        <v>69</v>
      </c>
      <c r="I19" s="238" t="s">
        <v>69</v>
      </c>
      <c r="J19" s="242">
        <v>1</v>
      </c>
      <c r="K19" s="231">
        <v>1</v>
      </c>
      <c r="L19" s="239"/>
      <c r="M19" s="240"/>
      <c r="N19" s="240"/>
      <c r="O19" s="240"/>
      <c r="P19" s="240"/>
      <c r="Q19" s="240"/>
      <c r="R19" s="240"/>
      <c r="S19" s="240"/>
      <c r="T19" s="240"/>
      <c r="U19" s="240"/>
      <c r="V19" s="240"/>
      <c r="W19" s="240"/>
      <c r="X19" s="240"/>
      <c r="Y19" s="240"/>
      <c r="Z19" s="240" t="s">
        <v>69</v>
      </c>
      <c r="AA19" s="240" t="s">
        <v>69</v>
      </c>
      <c r="AB19" s="240" t="s">
        <v>69</v>
      </c>
      <c r="AC19" s="240" t="s">
        <v>69</v>
      </c>
      <c r="AD19" s="240" t="s">
        <v>69</v>
      </c>
      <c r="AE19" s="240" t="s">
        <v>69</v>
      </c>
      <c r="AF19" s="240"/>
      <c r="AG19" s="240"/>
      <c r="AH19" s="240"/>
      <c r="AI19" s="240"/>
      <c r="AJ19" s="240"/>
      <c r="AK19" s="241" t="s">
        <v>69</v>
      </c>
    </row>
    <row r="20" spans="2:37" ht="13.5" customHeight="1" x14ac:dyDescent="0.25">
      <c r="B20" s="429"/>
      <c r="C20" s="235">
        <v>16</v>
      </c>
      <c r="D20" s="226" t="s">
        <v>431</v>
      </c>
      <c r="E20" s="236"/>
      <c r="F20" s="237" t="s">
        <v>69</v>
      </c>
      <c r="G20" s="238" t="s">
        <v>69</v>
      </c>
      <c r="H20" s="236" t="s">
        <v>69</v>
      </c>
      <c r="I20" s="238" t="s">
        <v>69</v>
      </c>
      <c r="J20" s="242">
        <v>1</v>
      </c>
      <c r="K20" s="243">
        <v>1</v>
      </c>
      <c r="L20" s="239"/>
      <c r="M20" s="240"/>
      <c r="N20" s="240"/>
      <c r="O20" s="240"/>
      <c r="P20" s="240"/>
      <c r="Q20" s="240"/>
      <c r="R20" s="240"/>
      <c r="S20" s="240"/>
      <c r="T20" s="240"/>
      <c r="U20" s="240"/>
      <c r="V20" s="240"/>
      <c r="W20" s="240"/>
      <c r="X20" s="240"/>
      <c r="Y20" s="240"/>
      <c r="Z20" s="240" t="s">
        <v>69</v>
      </c>
      <c r="AA20" s="240" t="s">
        <v>69</v>
      </c>
      <c r="AB20" s="240" t="s">
        <v>69</v>
      </c>
      <c r="AC20" s="240" t="s">
        <v>69</v>
      </c>
      <c r="AD20" s="240"/>
      <c r="AE20" s="240"/>
      <c r="AF20" s="240"/>
      <c r="AG20" s="240"/>
      <c r="AH20" s="240"/>
      <c r="AI20" s="240"/>
      <c r="AJ20" s="240"/>
      <c r="AK20" s="241" t="s">
        <v>69</v>
      </c>
    </row>
    <row r="21" spans="2:37" ht="13.5" customHeight="1" x14ac:dyDescent="0.25">
      <c r="B21" s="429"/>
      <c r="C21" s="235">
        <v>17</v>
      </c>
      <c r="D21" s="226" t="s">
        <v>432</v>
      </c>
      <c r="E21" s="236"/>
      <c r="F21" s="237" t="s">
        <v>69</v>
      </c>
      <c r="G21" s="238" t="s">
        <v>69</v>
      </c>
      <c r="H21" s="236" t="s">
        <v>69</v>
      </c>
      <c r="I21" s="238" t="s">
        <v>69</v>
      </c>
      <c r="J21" s="242">
        <v>2</v>
      </c>
      <c r="K21" s="231">
        <v>1</v>
      </c>
      <c r="L21" s="239"/>
      <c r="M21" s="240"/>
      <c r="N21" s="240"/>
      <c r="O21" s="240"/>
      <c r="P21" s="240"/>
      <c r="Q21" s="240"/>
      <c r="R21" s="240"/>
      <c r="S21" s="240"/>
      <c r="T21" s="240"/>
      <c r="U21" s="240"/>
      <c r="V21" s="240"/>
      <c r="W21" s="240"/>
      <c r="X21" s="240"/>
      <c r="Y21" s="240"/>
      <c r="Z21" s="240"/>
      <c r="AA21" s="240"/>
      <c r="AB21" s="240"/>
      <c r="AC21" s="240"/>
      <c r="AD21" s="240"/>
      <c r="AE21" s="240"/>
      <c r="AF21" s="240"/>
      <c r="AG21" s="240"/>
      <c r="AH21" s="240"/>
      <c r="AI21" s="240"/>
      <c r="AJ21" s="240"/>
      <c r="AK21" s="241" t="s">
        <v>69</v>
      </c>
    </row>
    <row r="22" spans="2:37" ht="13.5" customHeight="1" x14ac:dyDescent="0.25">
      <c r="B22" s="429" t="s">
        <v>403</v>
      </c>
      <c r="C22" s="235">
        <v>18</v>
      </c>
      <c r="D22" s="244" t="s">
        <v>433</v>
      </c>
      <c r="E22" s="236" t="s">
        <v>69</v>
      </c>
      <c r="F22" s="237"/>
      <c r="G22" s="238"/>
      <c r="H22" s="236" t="s">
        <v>69</v>
      </c>
      <c r="I22" s="238"/>
      <c r="J22" s="242">
        <v>2</v>
      </c>
      <c r="K22" s="243"/>
      <c r="L22" s="239"/>
      <c r="M22" s="240"/>
      <c r="N22" s="240"/>
      <c r="O22" s="240"/>
      <c r="P22" s="240"/>
      <c r="Q22" s="240"/>
      <c r="R22" s="240"/>
      <c r="S22" s="240"/>
      <c r="T22" s="240"/>
      <c r="U22" s="240" t="s">
        <v>69</v>
      </c>
      <c r="V22" s="240"/>
      <c r="W22" s="240"/>
      <c r="X22" s="240"/>
      <c r="Y22" s="240"/>
      <c r="Z22" s="240" t="s">
        <v>69</v>
      </c>
      <c r="AA22" s="240"/>
      <c r="AB22" s="240"/>
      <c r="AC22" s="240" t="s">
        <v>69</v>
      </c>
      <c r="AD22" s="240"/>
      <c r="AE22" s="240" t="s">
        <v>69</v>
      </c>
      <c r="AF22" s="240" t="s">
        <v>69</v>
      </c>
      <c r="AG22" s="240"/>
      <c r="AH22" s="240"/>
      <c r="AI22" s="240"/>
      <c r="AJ22" s="240"/>
      <c r="AK22" s="241"/>
    </row>
    <row r="23" spans="2:37" ht="13.5" customHeight="1" x14ac:dyDescent="0.25">
      <c r="B23" s="429"/>
      <c r="C23" s="235">
        <v>19</v>
      </c>
      <c r="D23" s="244" t="s">
        <v>796</v>
      </c>
      <c r="E23" s="236" t="s">
        <v>69</v>
      </c>
      <c r="F23" s="237" t="s">
        <v>69</v>
      </c>
      <c r="G23" s="238" t="s">
        <v>69</v>
      </c>
      <c r="H23" s="236" t="s">
        <v>69</v>
      </c>
      <c r="I23" s="238"/>
      <c r="J23" s="242">
        <v>2</v>
      </c>
      <c r="K23" s="231"/>
      <c r="L23" s="239"/>
      <c r="M23" s="240"/>
      <c r="N23" s="240"/>
      <c r="O23" s="240"/>
      <c r="P23" s="240"/>
      <c r="Q23" s="240"/>
      <c r="R23" s="240"/>
      <c r="S23" s="240"/>
      <c r="T23" s="240"/>
      <c r="U23" s="240"/>
      <c r="V23" s="240"/>
      <c r="W23" s="240"/>
      <c r="X23" s="240"/>
      <c r="Y23" s="240"/>
      <c r="Z23" s="240" t="s">
        <v>69</v>
      </c>
      <c r="AA23" s="240" t="s">
        <v>69</v>
      </c>
      <c r="AB23" s="240"/>
      <c r="AC23" s="240"/>
      <c r="AD23" s="240"/>
      <c r="AE23" s="240"/>
      <c r="AF23" s="240"/>
      <c r="AG23" s="240" t="s">
        <v>69</v>
      </c>
      <c r="AH23" s="240" t="s">
        <v>69</v>
      </c>
      <c r="AI23" s="240" t="s">
        <v>69</v>
      </c>
      <c r="AJ23" s="240"/>
      <c r="AK23" s="241"/>
    </row>
    <row r="24" spans="2:37" ht="13.5" customHeight="1" x14ac:dyDescent="0.25">
      <c r="B24" s="429"/>
      <c r="C24" s="235">
        <v>20</v>
      </c>
      <c r="D24" s="244" t="s">
        <v>435</v>
      </c>
      <c r="E24" s="236" t="s">
        <v>69</v>
      </c>
      <c r="F24" s="237"/>
      <c r="G24" s="238"/>
      <c r="H24" s="236" t="s">
        <v>69</v>
      </c>
      <c r="I24" s="238"/>
      <c r="J24" s="242">
        <v>1</v>
      </c>
      <c r="K24" s="243"/>
      <c r="L24" s="239"/>
      <c r="M24" s="240"/>
      <c r="N24" s="240"/>
      <c r="O24" s="240"/>
      <c r="P24" s="240" t="s">
        <v>69</v>
      </c>
      <c r="Q24" s="240"/>
      <c r="R24" s="240"/>
      <c r="S24" s="240"/>
      <c r="T24" s="240"/>
      <c r="U24" s="240" t="s">
        <v>69</v>
      </c>
      <c r="V24" s="240"/>
      <c r="W24" s="240"/>
      <c r="X24" s="240"/>
      <c r="Y24" s="240"/>
      <c r="Z24" s="240" t="s">
        <v>69</v>
      </c>
      <c r="AA24" s="240" t="s">
        <v>69</v>
      </c>
      <c r="AB24" s="240" t="s">
        <v>69</v>
      </c>
      <c r="AC24" s="240" t="s">
        <v>69</v>
      </c>
      <c r="AD24" s="240" t="s">
        <v>69</v>
      </c>
      <c r="AE24" s="240" t="s">
        <v>69</v>
      </c>
      <c r="AF24" s="240"/>
      <c r="AG24" s="240"/>
      <c r="AH24" s="240"/>
      <c r="AI24" s="240"/>
      <c r="AJ24" s="240"/>
      <c r="AK24" s="241"/>
    </row>
    <row r="25" spans="2:37" s="200" customFormat="1" ht="13.5" customHeight="1" x14ac:dyDescent="0.25">
      <c r="B25" s="429"/>
      <c r="C25" s="225">
        <v>21</v>
      </c>
      <c r="D25" s="226" t="s">
        <v>436</v>
      </c>
      <c r="E25" s="227" t="s">
        <v>69</v>
      </c>
      <c r="F25" s="228"/>
      <c r="G25" s="229"/>
      <c r="H25" s="227" t="s">
        <v>69</v>
      </c>
      <c r="I25" s="229"/>
      <c r="J25" s="242">
        <v>5</v>
      </c>
      <c r="K25" s="231"/>
      <c r="L25" s="245"/>
      <c r="M25" s="246"/>
      <c r="N25" s="246"/>
      <c r="O25" s="246"/>
      <c r="P25" s="246"/>
      <c r="Q25" s="246"/>
      <c r="R25" s="246"/>
      <c r="S25" s="246"/>
      <c r="T25" s="246"/>
      <c r="U25" s="246"/>
      <c r="V25" s="246"/>
      <c r="W25" s="246"/>
      <c r="X25" s="246"/>
      <c r="Y25" s="246"/>
      <c r="Z25" s="246" t="s">
        <v>69</v>
      </c>
      <c r="AA25" s="246" t="s">
        <v>69</v>
      </c>
      <c r="AB25" s="246"/>
      <c r="AC25" s="246"/>
      <c r="AD25" s="246"/>
      <c r="AE25" s="246"/>
      <c r="AF25" s="246" t="s">
        <v>69</v>
      </c>
      <c r="AG25" s="246"/>
      <c r="AH25" s="246"/>
      <c r="AI25" s="246"/>
      <c r="AJ25" s="246"/>
      <c r="AK25" s="247"/>
    </row>
    <row r="26" spans="2:37" ht="13.5" customHeight="1" x14ac:dyDescent="0.25">
      <c r="B26" s="429"/>
      <c r="C26" s="235">
        <v>22</v>
      </c>
      <c r="D26" s="226" t="s">
        <v>437</v>
      </c>
      <c r="E26" s="236" t="s">
        <v>69</v>
      </c>
      <c r="F26" s="237"/>
      <c r="G26" s="238" t="s">
        <v>69</v>
      </c>
      <c r="H26" s="236" t="s">
        <v>69</v>
      </c>
      <c r="I26" s="238"/>
      <c r="J26" s="242">
        <v>5</v>
      </c>
      <c r="K26" s="243"/>
      <c r="L26" s="239"/>
      <c r="M26" s="240"/>
      <c r="N26" s="240"/>
      <c r="O26" s="240"/>
      <c r="P26" s="240"/>
      <c r="Q26" s="240"/>
      <c r="R26" s="240"/>
      <c r="S26" s="240"/>
      <c r="T26" s="240"/>
      <c r="U26" s="240"/>
      <c r="V26" s="240"/>
      <c r="W26" s="240"/>
      <c r="X26" s="240"/>
      <c r="Y26" s="240"/>
      <c r="Z26" s="240" t="s">
        <v>69</v>
      </c>
      <c r="AA26" s="240" t="s">
        <v>69</v>
      </c>
      <c r="AB26" s="237" t="s">
        <v>69</v>
      </c>
      <c r="AC26" s="240" t="s">
        <v>69</v>
      </c>
      <c r="AD26" s="240"/>
      <c r="AE26" s="240"/>
      <c r="AF26" s="240"/>
      <c r="AG26" s="240"/>
      <c r="AH26" s="240"/>
      <c r="AI26" s="240"/>
      <c r="AJ26" s="240"/>
      <c r="AK26" s="241"/>
    </row>
    <row r="27" spans="2:37" s="200" customFormat="1" ht="13.5" customHeight="1" x14ac:dyDescent="0.25">
      <c r="B27" s="429"/>
      <c r="C27" s="225">
        <v>23</v>
      </c>
      <c r="D27" s="226" t="s">
        <v>438</v>
      </c>
      <c r="E27" s="227" t="s">
        <v>69</v>
      </c>
      <c r="F27" s="228"/>
      <c r="G27" s="229"/>
      <c r="H27" s="227" t="s">
        <v>69</v>
      </c>
      <c r="I27" s="229"/>
      <c r="J27" s="242">
        <v>5</v>
      </c>
      <c r="K27" s="231"/>
      <c r="L27" s="245"/>
      <c r="M27" s="246"/>
      <c r="N27" s="246"/>
      <c r="O27" s="246"/>
      <c r="P27" s="246"/>
      <c r="Q27" s="246"/>
      <c r="R27" s="246"/>
      <c r="S27" s="246"/>
      <c r="T27" s="246"/>
      <c r="U27" s="246"/>
      <c r="V27" s="246"/>
      <c r="W27" s="246"/>
      <c r="X27" s="246"/>
      <c r="Y27" s="246"/>
      <c r="Z27" s="246" t="s">
        <v>69</v>
      </c>
      <c r="AA27" s="246" t="s">
        <v>69</v>
      </c>
      <c r="AB27" s="246" t="s">
        <v>69</v>
      </c>
      <c r="AC27" s="246"/>
      <c r="AD27" s="246"/>
      <c r="AE27" s="246"/>
      <c r="AF27" s="246" t="s">
        <v>69</v>
      </c>
      <c r="AG27" s="246"/>
      <c r="AH27" s="246"/>
      <c r="AI27" s="246"/>
      <c r="AJ27" s="246"/>
      <c r="AK27" s="247"/>
    </row>
    <row r="28" spans="2:37" ht="13.5" customHeight="1" x14ac:dyDescent="0.25">
      <c r="B28" s="429"/>
      <c r="C28" s="235">
        <v>24</v>
      </c>
      <c r="D28" s="226" t="s">
        <v>439</v>
      </c>
      <c r="E28" s="236" t="s">
        <v>69</v>
      </c>
      <c r="F28" s="237"/>
      <c r="G28" s="238"/>
      <c r="H28" s="236" t="s">
        <v>69</v>
      </c>
      <c r="I28" s="238" t="s">
        <v>69</v>
      </c>
      <c r="J28" s="242">
        <v>5</v>
      </c>
      <c r="K28" s="243">
        <v>3</v>
      </c>
      <c r="L28" s="239"/>
      <c r="M28" s="240"/>
      <c r="N28" s="240"/>
      <c r="O28" s="240"/>
      <c r="P28" s="240"/>
      <c r="Q28" s="240"/>
      <c r="R28" s="240"/>
      <c r="S28" s="240"/>
      <c r="T28" s="240"/>
      <c r="U28" s="240"/>
      <c r="V28" s="240"/>
      <c r="W28" s="240"/>
      <c r="X28" s="240"/>
      <c r="Y28" s="240"/>
      <c r="Z28" s="240"/>
      <c r="AA28" s="240"/>
      <c r="AB28" s="240"/>
      <c r="AC28" s="240"/>
      <c r="AD28" s="240"/>
      <c r="AE28" s="240"/>
      <c r="AF28" s="240"/>
      <c r="AG28" s="240" t="s">
        <v>69</v>
      </c>
      <c r="AH28" s="240" t="s">
        <v>69</v>
      </c>
      <c r="AI28" s="240" t="s">
        <v>69</v>
      </c>
      <c r="AJ28" s="240"/>
      <c r="AK28" s="241"/>
    </row>
    <row r="29" spans="2:37" ht="13.5" customHeight="1" x14ac:dyDescent="0.25">
      <c r="B29" s="429"/>
      <c r="C29" s="235">
        <v>25</v>
      </c>
      <c r="D29" s="226" t="s">
        <v>440</v>
      </c>
      <c r="E29" s="236"/>
      <c r="F29" s="237" t="s">
        <v>69</v>
      </c>
      <c r="G29" s="238" t="s">
        <v>69</v>
      </c>
      <c r="H29" s="236" t="s">
        <v>69</v>
      </c>
      <c r="I29" s="238" t="s">
        <v>69</v>
      </c>
      <c r="J29" s="242">
        <v>4</v>
      </c>
      <c r="K29" s="231">
        <v>4</v>
      </c>
      <c r="L29" s="239"/>
      <c r="M29" s="240"/>
      <c r="N29" s="240"/>
      <c r="O29" s="240"/>
      <c r="P29" s="240"/>
      <c r="Q29" s="240"/>
      <c r="R29" s="240"/>
      <c r="S29" s="240"/>
      <c r="T29" s="240"/>
      <c r="U29" s="240"/>
      <c r="V29" s="240"/>
      <c r="W29" s="240"/>
      <c r="X29" s="240"/>
      <c r="Y29" s="240"/>
      <c r="Z29" s="240"/>
      <c r="AA29" s="240"/>
      <c r="AB29" s="240"/>
      <c r="AC29" s="240"/>
      <c r="AD29" s="240"/>
      <c r="AE29" s="240"/>
      <c r="AF29" s="240"/>
      <c r="AG29" s="240" t="s">
        <v>69</v>
      </c>
      <c r="AH29" s="240" t="s">
        <v>69</v>
      </c>
      <c r="AI29" s="240" t="s">
        <v>69</v>
      </c>
      <c r="AJ29" s="240"/>
      <c r="AK29" s="241"/>
    </row>
    <row r="30" spans="2:37" ht="13.5" customHeight="1" x14ac:dyDescent="0.25">
      <c r="B30" s="429"/>
      <c r="C30" s="235">
        <v>26</v>
      </c>
      <c r="D30" s="226" t="s">
        <v>441</v>
      </c>
      <c r="E30" s="236" t="s">
        <v>69</v>
      </c>
      <c r="F30" s="237"/>
      <c r="G30" s="238"/>
      <c r="H30" s="236" t="s">
        <v>69</v>
      </c>
      <c r="I30" s="238"/>
      <c r="J30" s="242">
        <v>3</v>
      </c>
      <c r="K30" s="243"/>
      <c r="L30" s="239"/>
      <c r="M30" s="240"/>
      <c r="N30" s="240"/>
      <c r="O30" s="240"/>
      <c r="P30" s="240"/>
      <c r="Q30" s="240"/>
      <c r="R30" s="240"/>
      <c r="S30" s="240"/>
      <c r="T30" s="240"/>
      <c r="U30" s="240"/>
      <c r="V30" s="240"/>
      <c r="W30" s="240"/>
      <c r="X30" s="240"/>
      <c r="Y30" s="240"/>
      <c r="Z30" s="240" t="s">
        <v>69</v>
      </c>
      <c r="AA30" s="240" t="s">
        <v>69</v>
      </c>
      <c r="AB30" s="240" t="s">
        <v>69</v>
      </c>
      <c r="AC30" s="240"/>
      <c r="AD30" s="240"/>
      <c r="AE30" s="240"/>
      <c r="AF30" s="240"/>
      <c r="AG30" s="240"/>
      <c r="AH30" s="240"/>
      <c r="AI30" s="240"/>
      <c r="AJ30" s="240"/>
      <c r="AK30" s="241"/>
    </row>
    <row r="31" spans="2:37" ht="13.5" customHeight="1" x14ac:dyDescent="0.25">
      <c r="B31" s="432"/>
      <c r="C31" s="235">
        <v>27</v>
      </c>
      <c r="D31" s="226" t="s">
        <v>442</v>
      </c>
      <c r="E31" s="236" t="s">
        <v>69</v>
      </c>
      <c r="F31" s="237" t="s">
        <v>69</v>
      </c>
      <c r="G31" s="238" t="s">
        <v>69</v>
      </c>
      <c r="H31" s="236" t="s">
        <v>69</v>
      </c>
      <c r="I31" s="238" t="s">
        <v>69</v>
      </c>
      <c r="J31" s="242">
        <v>3</v>
      </c>
      <c r="K31" s="231">
        <v>4</v>
      </c>
      <c r="L31" s="239"/>
      <c r="M31" s="240"/>
      <c r="N31" s="240"/>
      <c r="O31" s="240"/>
      <c r="P31" s="240"/>
      <c r="Q31" s="240" t="s">
        <v>69</v>
      </c>
      <c r="R31" s="240" t="s">
        <v>69</v>
      </c>
      <c r="S31" s="240" t="s">
        <v>69</v>
      </c>
      <c r="T31" s="240" t="s">
        <v>69</v>
      </c>
      <c r="U31" s="240"/>
      <c r="V31" s="240" t="s">
        <v>69</v>
      </c>
      <c r="W31" s="240" t="s">
        <v>69</v>
      </c>
      <c r="X31" s="240" t="s">
        <v>69</v>
      </c>
      <c r="Y31" s="240" t="s">
        <v>69</v>
      </c>
      <c r="Z31" s="240"/>
      <c r="AA31" s="240"/>
      <c r="AB31" s="240"/>
      <c r="AC31" s="240"/>
      <c r="AD31" s="240"/>
      <c r="AE31" s="240"/>
      <c r="AF31" s="240"/>
      <c r="AG31" s="240"/>
      <c r="AH31" s="240"/>
      <c r="AI31" s="240"/>
      <c r="AJ31" s="240"/>
      <c r="AK31" s="241"/>
    </row>
    <row r="32" spans="2:37" ht="13.5" customHeight="1" x14ac:dyDescent="0.25">
      <c r="B32" s="429"/>
      <c r="C32" s="235">
        <v>28</v>
      </c>
      <c r="D32" s="244" t="s">
        <v>797</v>
      </c>
      <c r="E32" s="236" t="s">
        <v>69</v>
      </c>
      <c r="F32" s="237"/>
      <c r="G32" s="238"/>
      <c r="H32" s="236" t="s">
        <v>69</v>
      </c>
      <c r="I32" s="238"/>
      <c r="J32" s="242">
        <v>2</v>
      </c>
      <c r="K32" s="243"/>
      <c r="L32" s="239"/>
      <c r="M32" s="240"/>
      <c r="N32" s="240"/>
      <c r="O32" s="240"/>
      <c r="P32" s="240"/>
      <c r="Q32" s="240"/>
      <c r="R32" s="240"/>
      <c r="S32" s="240"/>
      <c r="T32" s="240"/>
      <c r="U32" s="240"/>
      <c r="V32" s="240"/>
      <c r="W32" s="240"/>
      <c r="X32" s="240"/>
      <c r="Y32" s="240"/>
      <c r="Z32" s="240" t="s">
        <v>69</v>
      </c>
      <c r="AA32" s="240"/>
      <c r="AB32" s="240"/>
      <c r="AC32" s="240"/>
      <c r="AD32" s="240"/>
      <c r="AE32" s="240"/>
      <c r="AF32" s="240"/>
      <c r="AG32" s="240"/>
      <c r="AH32" s="240"/>
      <c r="AI32" s="240"/>
      <c r="AJ32" s="240"/>
      <c r="AK32" s="241"/>
    </row>
    <row r="33" spans="2:37" ht="13.5" customHeight="1" x14ac:dyDescent="0.25">
      <c r="B33" s="432"/>
      <c r="C33" s="235">
        <v>29</v>
      </c>
      <c r="D33" s="226" t="s">
        <v>444</v>
      </c>
      <c r="E33" s="236" t="s">
        <v>69</v>
      </c>
      <c r="F33" s="237" t="s">
        <v>69</v>
      </c>
      <c r="G33" s="238" t="s">
        <v>69</v>
      </c>
      <c r="H33" s="236" t="s">
        <v>69</v>
      </c>
      <c r="I33" s="238"/>
      <c r="J33" s="242">
        <v>1</v>
      </c>
      <c r="K33" s="231"/>
      <c r="L33" s="239"/>
      <c r="M33" s="240"/>
      <c r="N33" s="240"/>
      <c r="O33" s="240"/>
      <c r="P33" s="240"/>
      <c r="Q33" s="240" t="s">
        <v>69</v>
      </c>
      <c r="R33" s="240" t="s">
        <v>69</v>
      </c>
      <c r="S33" s="240" t="s">
        <v>69</v>
      </c>
      <c r="T33" s="240" t="s">
        <v>69</v>
      </c>
      <c r="U33" s="240" t="s">
        <v>69</v>
      </c>
      <c r="V33" s="240" t="s">
        <v>69</v>
      </c>
      <c r="W33" s="240" t="s">
        <v>69</v>
      </c>
      <c r="X33" s="240" t="s">
        <v>69</v>
      </c>
      <c r="Y33" s="240" t="s">
        <v>69</v>
      </c>
      <c r="Z33" s="240" t="s">
        <v>69</v>
      </c>
      <c r="AA33" s="240" t="s">
        <v>69</v>
      </c>
      <c r="AB33" s="240" t="s">
        <v>69</v>
      </c>
      <c r="AC33" s="240" t="s">
        <v>69</v>
      </c>
      <c r="AD33" s="240" t="s">
        <v>69</v>
      </c>
      <c r="AE33" s="240" t="s">
        <v>69</v>
      </c>
      <c r="AF33" s="240"/>
      <c r="AG33" s="240" t="s">
        <v>69</v>
      </c>
      <c r="AH33" s="240" t="s">
        <v>69</v>
      </c>
      <c r="AI33" s="240" t="s">
        <v>69</v>
      </c>
      <c r="AJ33" s="240"/>
      <c r="AK33" s="241"/>
    </row>
    <row r="34" spans="2:37" ht="13.5" customHeight="1" x14ac:dyDescent="0.25">
      <c r="B34" s="429"/>
      <c r="C34" s="235">
        <v>30</v>
      </c>
      <c r="D34" s="244" t="s">
        <v>445</v>
      </c>
      <c r="E34" s="236" t="s">
        <v>69</v>
      </c>
      <c r="F34" s="237"/>
      <c r="G34" s="238" t="s">
        <v>69</v>
      </c>
      <c r="H34" s="236" t="s">
        <v>69</v>
      </c>
      <c r="I34" s="238"/>
      <c r="J34" s="242">
        <v>3</v>
      </c>
      <c r="K34" s="243"/>
      <c r="L34" s="239"/>
      <c r="M34" s="240"/>
      <c r="N34" s="240"/>
      <c r="O34" s="240"/>
      <c r="P34" s="240"/>
      <c r="Q34" s="240"/>
      <c r="R34" s="240"/>
      <c r="S34" s="240"/>
      <c r="T34" s="240"/>
      <c r="U34" s="240"/>
      <c r="V34" s="240"/>
      <c r="W34" s="240"/>
      <c r="X34" s="240"/>
      <c r="Y34" s="240"/>
      <c r="Z34" s="240"/>
      <c r="AA34" s="240"/>
      <c r="AB34" s="240"/>
      <c r="AC34" s="240"/>
      <c r="AD34" s="240"/>
      <c r="AE34" s="240"/>
      <c r="AF34" s="240"/>
      <c r="AG34" s="240" t="s">
        <v>69</v>
      </c>
      <c r="AH34" s="240" t="s">
        <v>69</v>
      </c>
      <c r="AI34" s="240" t="s">
        <v>69</v>
      </c>
      <c r="AJ34" s="240"/>
      <c r="AK34" s="241"/>
    </row>
    <row r="35" spans="2:37" ht="13.5" customHeight="1" x14ac:dyDescent="0.25">
      <c r="B35" s="425" t="s">
        <v>404</v>
      </c>
      <c r="C35" s="235">
        <v>31</v>
      </c>
      <c r="D35" s="226" t="s">
        <v>446</v>
      </c>
      <c r="E35" s="236"/>
      <c r="F35" s="237"/>
      <c r="G35" s="238" t="s">
        <v>69</v>
      </c>
      <c r="H35" s="236"/>
      <c r="I35" s="238" t="s">
        <v>69</v>
      </c>
      <c r="J35" s="242"/>
      <c r="K35" s="231">
        <v>2</v>
      </c>
      <c r="L35" s="239"/>
      <c r="M35" s="240"/>
      <c r="N35" s="240"/>
      <c r="O35" s="240"/>
      <c r="P35" s="240"/>
      <c r="Q35" s="240"/>
      <c r="R35" s="240"/>
      <c r="S35" s="240"/>
      <c r="T35" s="240"/>
      <c r="U35" s="240"/>
      <c r="V35" s="240"/>
      <c r="W35" s="240"/>
      <c r="X35" s="240"/>
      <c r="Y35" s="240"/>
      <c r="Z35" s="240" t="s">
        <v>69</v>
      </c>
      <c r="AA35" s="240" t="s">
        <v>69</v>
      </c>
      <c r="AB35" s="240" t="s">
        <v>69</v>
      </c>
      <c r="AC35" s="240" t="s">
        <v>69</v>
      </c>
      <c r="AD35" s="240"/>
      <c r="AE35" s="240"/>
      <c r="AF35" s="240"/>
      <c r="AG35" s="240"/>
      <c r="AH35" s="240"/>
      <c r="AI35" s="240"/>
      <c r="AJ35" s="240"/>
      <c r="AK35" s="241"/>
    </row>
    <row r="36" spans="2:37" ht="13.5" customHeight="1" x14ac:dyDescent="0.25">
      <c r="B36" s="425"/>
      <c r="C36" s="235">
        <v>32</v>
      </c>
      <c r="D36" s="226" t="s">
        <v>447</v>
      </c>
      <c r="E36" s="236"/>
      <c r="F36" s="237"/>
      <c r="G36" s="238" t="s">
        <v>69</v>
      </c>
      <c r="H36" s="236"/>
      <c r="I36" s="238" t="s">
        <v>69</v>
      </c>
      <c r="J36" s="242"/>
      <c r="K36" s="243">
        <v>3</v>
      </c>
      <c r="L36" s="239"/>
      <c r="M36" s="240"/>
      <c r="N36" s="240"/>
      <c r="O36" s="240"/>
      <c r="P36" s="240"/>
      <c r="Q36" s="240"/>
      <c r="R36" s="240"/>
      <c r="S36" s="240"/>
      <c r="T36" s="240"/>
      <c r="U36" s="240"/>
      <c r="V36" s="240"/>
      <c r="W36" s="240"/>
      <c r="X36" s="240"/>
      <c r="Y36" s="240"/>
      <c r="Z36" s="240"/>
      <c r="AA36" s="240"/>
      <c r="AB36" s="240"/>
      <c r="AC36" s="240"/>
      <c r="AD36" s="240"/>
      <c r="AE36" s="240"/>
      <c r="AF36" s="240"/>
      <c r="AG36" s="240"/>
      <c r="AH36" s="240"/>
      <c r="AI36" s="240"/>
      <c r="AJ36" s="240"/>
      <c r="AK36" s="241"/>
    </row>
    <row r="37" spans="2:37" ht="13.5" customHeight="1" x14ac:dyDescent="0.25">
      <c r="B37" s="426"/>
      <c r="C37" s="235">
        <v>33</v>
      </c>
      <c r="D37" s="248" t="s">
        <v>448</v>
      </c>
      <c r="E37" s="236"/>
      <c r="F37" s="237"/>
      <c r="G37" s="238" t="s">
        <v>69</v>
      </c>
      <c r="H37" s="236" t="s">
        <v>69</v>
      </c>
      <c r="I37" s="238"/>
      <c r="J37" s="242">
        <v>4</v>
      </c>
      <c r="K37" s="231">
        <v>2</v>
      </c>
      <c r="L37" s="239"/>
      <c r="M37" s="240"/>
      <c r="N37" s="240"/>
      <c r="O37" s="240"/>
      <c r="P37" s="240" t="s">
        <v>69</v>
      </c>
      <c r="Q37" s="240" t="s">
        <v>69</v>
      </c>
      <c r="R37" s="240" t="s">
        <v>69</v>
      </c>
      <c r="S37" s="240" t="s">
        <v>69</v>
      </c>
      <c r="T37" s="240" t="s">
        <v>69</v>
      </c>
      <c r="U37" s="240" t="s">
        <v>69</v>
      </c>
      <c r="V37" s="240" t="s">
        <v>69</v>
      </c>
      <c r="W37" s="240" t="s">
        <v>69</v>
      </c>
      <c r="X37" s="240" t="s">
        <v>69</v>
      </c>
      <c r="Y37" s="240" t="s">
        <v>69</v>
      </c>
      <c r="Z37" s="240" t="s">
        <v>69</v>
      </c>
      <c r="AA37" s="240" t="s">
        <v>69</v>
      </c>
      <c r="AB37" s="240" t="s">
        <v>69</v>
      </c>
      <c r="AC37" s="240" t="s">
        <v>69</v>
      </c>
      <c r="AD37" s="240"/>
      <c r="AE37" s="240"/>
      <c r="AF37" s="240"/>
      <c r="AG37" s="240"/>
      <c r="AH37" s="240"/>
      <c r="AI37" s="240"/>
      <c r="AJ37" s="240"/>
      <c r="AK37" s="241"/>
    </row>
    <row r="38" spans="2:37" ht="13.5" customHeight="1" x14ac:dyDescent="0.25">
      <c r="B38" s="426"/>
      <c r="C38" s="235">
        <v>34</v>
      </c>
      <c r="D38" s="248" t="s">
        <v>449</v>
      </c>
      <c r="E38" s="236"/>
      <c r="F38" s="237" t="s">
        <v>69</v>
      </c>
      <c r="G38" s="238" t="s">
        <v>69</v>
      </c>
      <c r="H38" s="236"/>
      <c r="I38" s="249" t="s">
        <v>69</v>
      </c>
      <c r="J38" s="242"/>
      <c r="K38" s="243">
        <v>3</v>
      </c>
      <c r="L38" s="239"/>
      <c r="M38" s="240"/>
      <c r="N38" s="240"/>
      <c r="O38" s="240"/>
      <c r="P38" s="240"/>
      <c r="Q38" s="240"/>
      <c r="R38" s="240" t="s">
        <v>69</v>
      </c>
      <c r="S38" s="240" t="s">
        <v>69</v>
      </c>
      <c r="T38" s="240" t="s">
        <v>69</v>
      </c>
      <c r="U38" s="240"/>
      <c r="V38" s="240" t="s">
        <v>69</v>
      </c>
      <c r="W38" s="240" t="s">
        <v>69</v>
      </c>
      <c r="X38" s="240" t="s">
        <v>69</v>
      </c>
      <c r="Y38" s="240" t="s">
        <v>69</v>
      </c>
      <c r="Z38" s="240"/>
      <c r="AA38" s="240"/>
      <c r="AB38" s="240"/>
      <c r="AC38" s="240"/>
      <c r="AD38" s="240"/>
      <c r="AE38" s="240"/>
      <c r="AF38" s="240"/>
      <c r="AG38" s="240" t="s">
        <v>69</v>
      </c>
      <c r="AH38" s="240" t="s">
        <v>69</v>
      </c>
      <c r="AI38" s="240" t="s">
        <v>69</v>
      </c>
      <c r="AJ38" s="240"/>
      <c r="AK38" s="241"/>
    </row>
    <row r="39" spans="2:37" ht="13.5" customHeight="1" x14ac:dyDescent="0.25">
      <c r="B39" s="426"/>
      <c r="C39" s="235">
        <v>35</v>
      </c>
      <c r="D39" s="248" t="s">
        <v>450</v>
      </c>
      <c r="E39" s="236"/>
      <c r="F39" s="237"/>
      <c r="G39" s="238" t="s">
        <v>69</v>
      </c>
      <c r="H39" s="236" t="s">
        <v>69</v>
      </c>
      <c r="I39" s="238" t="s">
        <v>69</v>
      </c>
      <c r="J39" s="242">
        <v>5</v>
      </c>
      <c r="K39" s="231">
        <v>2</v>
      </c>
      <c r="L39" s="239"/>
      <c r="M39" s="240"/>
      <c r="N39" s="240"/>
      <c r="O39" s="240"/>
      <c r="P39" s="240" t="s">
        <v>69</v>
      </c>
      <c r="Q39" s="240" t="s">
        <v>69</v>
      </c>
      <c r="R39" s="240" t="s">
        <v>69</v>
      </c>
      <c r="S39" s="240" t="s">
        <v>69</v>
      </c>
      <c r="T39" s="240" t="s">
        <v>69</v>
      </c>
      <c r="U39" s="240" t="s">
        <v>69</v>
      </c>
      <c r="V39" s="240" t="s">
        <v>69</v>
      </c>
      <c r="W39" s="240" t="s">
        <v>69</v>
      </c>
      <c r="X39" s="240" t="s">
        <v>69</v>
      </c>
      <c r="Y39" s="240" t="s">
        <v>69</v>
      </c>
      <c r="Z39" s="240" t="s">
        <v>69</v>
      </c>
      <c r="AA39" s="240" t="s">
        <v>69</v>
      </c>
      <c r="AB39" s="240" t="s">
        <v>69</v>
      </c>
      <c r="AC39" s="240" t="s">
        <v>69</v>
      </c>
      <c r="AD39" s="240" t="s">
        <v>69</v>
      </c>
      <c r="AE39" s="240"/>
      <c r="AF39" s="240" t="s">
        <v>69</v>
      </c>
      <c r="AG39" s="240"/>
      <c r="AH39" s="240"/>
      <c r="AI39" s="240"/>
      <c r="AJ39" s="240"/>
      <c r="AK39" s="241"/>
    </row>
    <row r="40" spans="2:37" ht="13.5" customHeight="1" x14ac:dyDescent="0.25">
      <c r="B40" s="427" t="s">
        <v>405</v>
      </c>
      <c r="C40" s="235">
        <v>36</v>
      </c>
      <c r="D40" s="226" t="s">
        <v>451</v>
      </c>
      <c r="E40" s="236" t="s">
        <v>69</v>
      </c>
      <c r="F40" s="237" t="s">
        <v>69</v>
      </c>
      <c r="G40" s="238" t="s">
        <v>69</v>
      </c>
      <c r="H40" s="236" t="s">
        <v>69</v>
      </c>
      <c r="I40" s="238"/>
      <c r="J40" s="242">
        <v>3</v>
      </c>
      <c r="K40" s="243"/>
      <c r="L40" s="239"/>
      <c r="M40" s="240"/>
      <c r="N40" s="240"/>
      <c r="O40" s="240"/>
      <c r="P40" s="240"/>
      <c r="Q40" s="240" t="s">
        <v>69</v>
      </c>
      <c r="R40" s="240" t="s">
        <v>69</v>
      </c>
      <c r="S40" s="240" t="s">
        <v>69</v>
      </c>
      <c r="T40" s="240" t="s">
        <v>69</v>
      </c>
      <c r="U40" s="240"/>
      <c r="V40" s="240" t="s">
        <v>69</v>
      </c>
      <c r="W40" s="240" t="s">
        <v>69</v>
      </c>
      <c r="X40" s="240" t="s">
        <v>69</v>
      </c>
      <c r="Y40" s="240" t="s">
        <v>69</v>
      </c>
      <c r="Z40" s="240" t="s">
        <v>69</v>
      </c>
      <c r="AA40" s="240" t="s">
        <v>69</v>
      </c>
      <c r="AB40" s="240" t="s">
        <v>69</v>
      </c>
      <c r="AC40" s="240" t="s">
        <v>69</v>
      </c>
      <c r="AD40" s="240"/>
      <c r="AE40" s="240"/>
      <c r="AF40" s="240"/>
      <c r="AG40" s="240"/>
      <c r="AH40" s="240"/>
      <c r="AI40" s="240"/>
      <c r="AJ40" s="240"/>
      <c r="AK40" s="241"/>
    </row>
    <row r="41" spans="2:37" ht="13.5" customHeight="1" x14ac:dyDescent="0.25">
      <c r="B41" s="425"/>
      <c r="C41" s="235">
        <v>37</v>
      </c>
      <c r="D41" s="226" t="s">
        <v>452</v>
      </c>
      <c r="E41" s="236" t="s">
        <v>69</v>
      </c>
      <c r="F41" s="237"/>
      <c r="G41" s="238"/>
      <c r="H41" s="236" t="s">
        <v>69</v>
      </c>
      <c r="I41" s="238"/>
      <c r="J41" s="242">
        <v>4</v>
      </c>
      <c r="K41" s="231"/>
      <c r="L41" s="239"/>
      <c r="M41" s="240"/>
      <c r="N41" s="240"/>
      <c r="O41" s="240"/>
      <c r="P41" s="240"/>
      <c r="Q41" s="240"/>
      <c r="R41" s="240"/>
      <c r="S41" s="240"/>
      <c r="T41" s="240"/>
      <c r="U41" s="240"/>
      <c r="V41" s="240"/>
      <c r="W41" s="240"/>
      <c r="X41" s="240" t="s">
        <v>69</v>
      </c>
      <c r="Y41" s="240" t="s">
        <v>69</v>
      </c>
      <c r="Z41" s="240"/>
      <c r="AA41" s="240"/>
      <c r="AB41" s="240"/>
      <c r="AC41" s="240"/>
      <c r="AD41" s="240"/>
      <c r="AE41" s="240"/>
      <c r="AF41" s="240"/>
      <c r="AG41" s="240" t="s">
        <v>69</v>
      </c>
      <c r="AH41" s="240" t="s">
        <v>69</v>
      </c>
      <c r="AI41" s="240" t="s">
        <v>69</v>
      </c>
      <c r="AJ41" s="240"/>
      <c r="AK41" s="241"/>
    </row>
    <row r="42" spans="2:37" ht="13.5" customHeight="1" x14ac:dyDescent="0.25">
      <c r="B42" s="425"/>
      <c r="C42" s="235">
        <v>38</v>
      </c>
      <c r="D42" s="226" t="s">
        <v>453</v>
      </c>
      <c r="E42" s="236"/>
      <c r="F42" s="237"/>
      <c r="G42" s="238" t="s">
        <v>69</v>
      </c>
      <c r="H42" s="236" t="s">
        <v>69</v>
      </c>
      <c r="I42" s="238" t="s">
        <v>69</v>
      </c>
      <c r="J42" s="242">
        <v>4</v>
      </c>
      <c r="K42" s="243">
        <v>4</v>
      </c>
      <c r="L42" s="239"/>
      <c r="M42" s="240"/>
      <c r="N42" s="240"/>
      <c r="O42" s="240"/>
      <c r="P42" s="240"/>
      <c r="Q42" s="240"/>
      <c r="R42" s="240" t="s">
        <v>69</v>
      </c>
      <c r="S42" s="240" t="s">
        <v>69</v>
      </c>
      <c r="T42" s="240" t="s">
        <v>69</v>
      </c>
      <c r="U42" s="240"/>
      <c r="V42" s="240" t="s">
        <v>69</v>
      </c>
      <c r="W42" s="240" t="s">
        <v>69</v>
      </c>
      <c r="X42" s="240"/>
      <c r="Y42" s="240"/>
      <c r="Z42" s="240"/>
      <c r="AA42" s="240"/>
      <c r="AB42" s="240"/>
      <c r="AC42" s="240"/>
      <c r="AD42" s="240"/>
      <c r="AE42" s="240"/>
      <c r="AF42" s="240"/>
      <c r="AG42" s="240" t="s">
        <v>69</v>
      </c>
      <c r="AH42" s="240" t="s">
        <v>69</v>
      </c>
      <c r="AI42" s="240" t="s">
        <v>69</v>
      </c>
      <c r="AJ42" s="240"/>
      <c r="AK42" s="241"/>
    </row>
    <row r="43" spans="2:37" ht="13.5" customHeight="1" x14ac:dyDescent="0.25">
      <c r="B43" s="425"/>
      <c r="C43" s="235">
        <v>39</v>
      </c>
      <c r="D43" s="226" t="s">
        <v>454</v>
      </c>
      <c r="E43" s="236" t="s">
        <v>69</v>
      </c>
      <c r="F43" s="237" t="s">
        <v>69</v>
      </c>
      <c r="G43" s="238"/>
      <c r="H43" s="236" t="s">
        <v>69</v>
      </c>
      <c r="I43" s="238"/>
      <c r="J43" s="242">
        <v>4</v>
      </c>
      <c r="K43" s="231"/>
      <c r="L43" s="239"/>
      <c r="M43" s="240"/>
      <c r="N43" s="240"/>
      <c r="O43" s="240"/>
      <c r="P43" s="240"/>
      <c r="Q43" s="240"/>
      <c r="R43" s="240"/>
      <c r="S43" s="240"/>
      <c r="T43" s="240"/>
      <c r="U43" s="240" t="s">
        <v>69</v>
      </c>
      <c r="V43" s="240"/>
      <c r="W43" s="240"/>
      <c r="X43" s="240"/>
      <c r="Y43" s="240"/>
      <c r="Z43" s="240"/>
      <c r="AA43" s="240"/>
      <c r="AB43" s="240"/>
      <c r="AC43" s="240" t="s">
        <v>69</v>
      </c>
      <c r="AD43" s="240" t="s">
        <v>69</v>
      </c>
      <c r="AE43" s="240" t="s">
        <v>69</v>
      </c>
      <c r="AF43" s="240"/>
      <c r="AG43" s="240"/>
      <c r="AH43" s="240"/>
      <c r="AI43" s="240"/>
      <c r="AJ43" s="240"/>
      <c r="AK43" s="241"/>
    </row>
    <row r="44" spans="2:37" ht="13.5" customHeight="1" x14ac:dyDescent="0.25">
      <c r="B44" s="425"/>
      <c r="C44" s="235">
        <v>40</v>
      </c>
      <c r="D44" s="226" t="s">
        <v>798</v>
      </c>
      <c r="E44" s="236" t="s">
        <v>69</v>
      </c>
      <c r="F44" s="237"/>
      <c r="G44" s="238"/>
      <c r="H44" s="236" t="s">
        <v>69</v>
      </c>
      <c r="I44" s="238"/>
      <c r="J44" s="242">
        <v>4</v>
      </c>
      <c r="K44" s="243"/>
      <c r="L44" s="239"/>
      <c r="M44" s="240"/>
      <c r="N44" s="240"/>
      <c r="O44" s="240"/>
      <c r="P44" s="240"/>
      <c r="Q44" s="240"/>
      <c r="R44" s="240"/>
      <c r="S44" s="240"/>
      <c r="T44" s="240"/>
      <c r="U44" s="240"/>
      <c r="V44" s="240"/>
      <c r="W44" s="240"/>
      <c r="X44" s="240"/>
      <c r="Y44" s="240"/>
      <c r="Z44" s="240"/>
      <c r="AA44" s="240"/>
      <c r="AB44" s="240"/>
      <c r="AC44" s="240"/>
      <c r="AD44" s="240"/>
      <c r="AE44" s="240"/>
      <c r="AF44" s="240"/>
      <c r="AG44" s="240" t="s">
        <v>69</v>
      </c>
      <c r="AH44" s="240" t="s">
        <v>69</v>
      </c>
      <c r="AI44" s="240" t="s">
        <v>69</v>
      </c>
      <c r="AJ44" s="240"/>
      <c r="AK44" s="241"/>
    </row>
    <row r="45" spans="2:37" ht="13.5" customHeight="1" x14ac:dyDescent="0.25">
      <c r="B45" s="428" t="s">
        <v>406</v>
      </c>
      <c r="C45" s="235">
        <v>41</v>
      </c>
      <c r="D45" s="226" t="s">
        <v>456</v>
      </c>
      <c r="E45" s="236" t="s">
        <v>69</v>
      </c>
      <c r="F45" s="237" t="s">
        <v>69</v>
      </c>
      <c r="G45" s="238" t="s">
        <v>69</v>
      </c>
      <c r="H45" s="236"/>
      <c r="I45" s="238" t="s">
        <v>69</v>
      </c>
      <c r="J45" s="242"/>
      <c r="K45" s="231">
        <v>4</v>
      </c>
      <c r="L45" s="239"/>
      <c r="M45" s="240"/>
      <c r="N45" s="240"/>
      <c r="O45" s="240"/>
      <c r="P45" s="240"/>
      <c r="Q45" s="240" t="s">
        <v>69</v>
      </c>
      <c r="R45" s="240" t="s">
        <v>69</v>
      </c>
      <c r="S45" s="240" t="s">
        <v>69</v>
      </c>
      <c r="T45" s="240" t="s">
        <v>69</v>
      </c>
      <c r="U45" s="240" t="s">
        <v>69</v>
      </c>
      <c r="V45" s="240" t="s">
        <v>69</v>
      </c>
      <c r="W45" s="240" t="s">
        <v>69</v>
      </c>
      <c r="X45" s="240" t="s">
        <v>69</v>
      </c>
      <c r="Y45" s="240" t="s">
        <v>69</v>
      </c>
      <c r="Z45" s="240" t="s">
        <v>69</v>
      </c>
      <c r="AA45" s="240" t="s">
        <v>69</v>
      </c>
      <c r="AB45" s="240" t="s">
        <v>69</v>
      </c>
      <c r="AC45" s="240" t="s">
        <v>69</v>
      </c>
      <c r="AD45" s="240"/>
      <c r="AE45" s="240"/>
      <c r="AF45" s="240"/>
      <c r="AG45" s="240" t="s">
        <v>69</v>
      </c>
      <c r="AH45" s="240" t="s">
        <v>69</v>
      </c>
      <c r="AI45" s="240" t="s">
        <v>69</v>
      </c>
      <c r="AJ45" s="240"/>
      <c r="AK45" s="241"/>
    </row>
    <row r="46" spans="2:37" ht="13.5" customHeight="1" x14ac:dyDescent="0.25">
      <c r="B46" s="428"/>
      <c r="C46" s="235">
        <v>42</v>
      </c>
      <c r="D46" s="226" t="s">
        <v>457</v>
      </c>
      <c r="E46" s="236" t="s">
        <v>69</v>
      </c>
      <c r="F46" s="237" t="s">
        <v>69</v>
      </c>
      <c r="G46" s="238" t="s">
        <v>69</v>
      </c>
      <c r="H46" s="236" t="s">
        <v>69</v>
      </c>
      <c r="I46" s="238" t="s">
        <v>69</v>
      </c>
      <c r="J46" s="242">
        <v>4</v>
      </c>
      <c r="K46" s="243">
        <v>2</v>
      </c>
      <c r="L46" s="239"/>
      <c r="M46" s="240"/>
      <c r="N46" s="240"/>
      <c r="O46" s="240"/>
      <c r="P46" s="240"/>
      <c r="Q46" s="240" t="s">
        <v>69</v>
      </c>
      <c r="R46" s="240" t="s">
        <v>69</v>
      </c>
      <c r="S46" s="240" t="s">
        <v>69</v>
      </c>
      <c r="T46" s="240" t="s">
        <v>69</v>
      </c>
      <c r="U46" s="240" t="s">
        <v>69</v>
      </c>
      <c r="V46" s="240" t="s">
        <v>69</v>
      </c>
      <c r="W46" s="240" t="s">
        <v>69</v>
      </c>
      <c r="X46" s="240" t="s">
        <v>69</v>
      </c>
      <c r="Y46" s="240" t="s">
        <v>69</v>
      </c>
      <c r="Z46" s="240" t="s">
        <v>69</v>
      </c>
      <c r="AA46" s="240" t="s">
        <v>69</v>
      </c>
      <c r="AB46" s="240" t="s">
        <v>69</v>
      </c>
      <c r="AC46" s="240" t="s">
        <v>69</v>
      </c>
      <c r="AD46" s="240"/>
      <c r="AE46" s="240"/>
      <c r="AF46" s="240"/>
      <c r="AG46" s="240"/>
      <c r="AH46" s="240"/>
      <c r="AI46" s="240"/>
      <c r="AJ46" s="240"/>
      <c r="AK46" s="241"/>
    </row>
    <row r="47" spans="2:37" ht="13.5" customHeight="1" x14ac:dyDescent="0.25">
      <c r="B47" s="428"/>
      <c r="C47" s="235">
        <v>43</v>
      </c>
      <c r="D47" s="226" t="s">
        <v>799</v>
      </c>
      <c r="E47" s="236" t="s">
        <v>69</v>
      </c>
      <c r="F47" s="237" t="s">
        <v>69</v>
      </c>
      <c r="G47" s="238" t="s">
        <v>69</v>
      </c>
      <c r="H47" s="236" t="s">
        <v>69</v>
      </c>
      <c r="I47" s="238"/>
      <c r="J47" s="242">
        <v>3</v>
      </c>
      <c r="K47" s="231"/>
      <c r="L47" s="239"/>
      <c r="M47" s="240"/>
      <c r="N47" s="240"/>
      <c r="O47" s="240"/>
      <c r="P47" s="240"/>
      <c r="Q47" s="240" t="s">
        <v>69</v>
      </c>
      <c r="R47" s="240" t="s">
        <v>69</v>
      </c>
      <c r="S47" s="240" t="s">
        <v>69</v>
      </c>
      <c r="T47" s="240" t="s">
        <v>69</v>
      </c>
      <c r="U47" s="240"/>
      <c r="V47" s="240" t="s">
        <v>69</v>
      </c>
      <c r="W47" s="240" t="s">
        <v>69</v>
      </c>
      <c r="X47" s="240" t="s">
        <v>69</v>
      </c>
      <c r="Y47" s="240" t="s">
        <v>69</v>
      </c>
      <c r="Z47" s="240"/>
      <c r="AA47" s="240"/>
      <c r="AB47" s="240"/>
      <c r="AC47" s="240"/>
      <c r="AD47" s="240"/>
      <c r="AE47" s="240"/>
      <c r="AF47" s="240"/>
      <c r="AG47" s="240" t="s">
        <v>69</v>
      </c>
      <c r="AH47" s="240" t="s">
        <v>69</v>
      </c>
      <c r="AI47" s="240" t="s">
        <v>69</v>
      </c>
      <c r="AJ47" s="240"/>
      <c r="AK47" s="241"/>
    </row>
    <row r="48" spans="2:37" ht="13.5" customHeight="1" x14ac:dyDescent="0.25">
      <c r="B48" s="429"/>
      <c r="C48" s="235">
        <v>44</v>
      </c>
      <c r="D48" s="226" t="s">
        <v>459</v>
      </c>
      <c r="E48" s="236"/>
      <c r="F48" s="237" t="s">
        <v>69</v>
      </c>
      <c r="G48" s="238"/>
      <c r="H48" s="236" t="s">
        <v>69</v>
      </c>
      <c r="I48" s="238"/>
      <c r="J48" s="242">
        <v>5</v>
      </c>
      <c r="K48" s="243"/>
      <c r="L48" s="239"/>
      <c r="M48" s="240"/>
      <c r="N48" s="240"/>
      <c r="O48" s="240"/>
      <c r="P48" s="240"/>
      <c r="Q48" s="240"/>
      <c r="R48" s="240"/>
      <c r="S48" s="240"/>
      <c r="T48" s="240"/>
      <c r="U48" s="240"/>
      <c r="V48" s="240"/>
      <c r="W48" s="240"/>
      <c r="X48" s="240"/>
      <c r="Y48" s="240"/>
      <c r="Z48" s="240"/>
      <c r="AA48" s="240"/>
      <c r="AB48" s="240"/>
      <c r="AC48" s="240"/>
      <c r="AD48" s="240"/>
      <c r="AE48" s="240"/>
      <c r="AF48" s="240"/>
      <c r="AG48" s="240"/>
      <c r="AH48" s="240"/>
      <c r="AI48" s="240"/>
      <c r="AJ48" s="240"/>
      <c r="AK48" s="241"/>
    </row>
    <row r="49" spans="2:37" ht="13.5" customHeight="1" x14ac:dyDescent="0.25">
      <c r="B49" s="429"/>
      <c r="C49" s="235">
        <v>45</v>
      </c>
      <c r="D49" s="226" t="s">
        <v>460</v>
      </c>
      <c r="E49" s="236"/>
      <c r="F49" s="237"/>
      <c r="G49" s="238" t="s">
        <v>69</v>
      </c>
      <c r="H49" s="236" t="s">
        <v>69</v>
      </c>
      <c r="I49" s="238" t="s">
        <v>69</v>
      </c>
      <c r="J49" s="242">
        <v>5</v>
      </c>
      <c r="K49" s="231">
        <v>2</v>
      </c>
      <c r="L49" s="239"/>
      <c r="M49" s="240"/>
      <c r="N49" s="240"/>
      <c r="O49" s="240"/>
      <c r="P49" s="240"/>
      <c r="Q49" s="240"/>
      <c r="R49" s="240"/>
      <c r="S49" s="240"/>
      <c r="T49" s="240"/>
      <c r="U49" s="240"/>
      <c r="V49" s="240"/>
      <c r="W49" s="240"/>
      <c r="X49" s="240"/>
      <c r="Y49" s="240"/>
      <c r="Z49" s="240"/>
      <c r="AA49" s="240"/>
      <c r="AB49" s="240"/>
      <c r="AC49" s="240"/>
      <c r="AD49" s="240"/>
      <c r="AE49" s="240"/>
      <c r="AF49" s="240"/>
      <c r="AG49" s="240" t="s">
        <v>69</v>
      </c>
      <c r="AH49" s="240" t="s">
        <v>69</v>
      </c>
      <c r="AI49" s="240" t="s">
        <v>69</v>
      </c>
      <c r="AJ49" s="240"/>
      <c r="AK49" s="241"/>
    </row>
    <row r="50" spans="2:37" ht="13.5" customHeight="1" x14ac:dyDescent="0.25">
      <c r="B50" s="429" t="s">
        <v>407</v>
      </c>
      <c r="C50" s="235">
        <v>46</v>
      </c>
      <c r="D50" s="226" t="s">
        <v>461</v>
      </c>
      <c r="E50" s="236" t="s">
        <v>69</v>
      </c>
      <c r="F50" s="237" t="s">
        <v>69</v>
      </c>
      <c r="G50" s="238" t="s">
        <v>69</v>
      </c>
      <c r="H50" s="236"/>
      <c r="I50" s="238" t="s">
        <v>69</v>
      </c>
      <c r="J50" s="242"/>
      <c r="K50" s="243">
        <v>4</v>
      </c>
      <c r="L50" s="239" t="s">
        <v>69</v>
      </c>
      <c r="M50" s="240" t="s">
        <v>69</v>
      </c>
      <c r="N50" s="240" t="s">
        <v>69</v>
      </c>
      <c r="O50" s="240"/>
      <c r="P50" s="240"/>
      <c r="Q50" s="240"/>
      <c r="R50" s="240"/>
      <c r="S50" s="240"/>
      <c r="T50" s="240"/>
      <c r="U50" s="240"/>
      <c r="V50" s="240"/>
      <c r="W50" s="240"/>
      <c r="X50" s="240"/>
      <c r="Y50" s="240"/>
      <c r="Z50" s="240"/>
      <c r="AA50" s="240"/>
      <c r="AB50" s="240"/>
      <c r="AC50" s="240"/>
      <c r="AD50" s="240"/>
      <c r="AE50" s="240"/>
      <c r="AF50" s="240"/>
      <c r="AG50" s="240"/>
      <c r="AH50" s="240"/>
      <c r="AI50" s="240"/>
      <c r="AJ50" s="240"/>
      <c r="AK50" s="241"/>
    </row>
    <row r="51" spans="2:37" ht="13.5" customHeight="1" x14ac:dyDescent="0.25">
      <c r="B51" s="429"/>
      <c r="C51" s="235">
        <v>47</v>
      </c>
      <c r="D51" s="226" t="s">
        <v>462</v>
      </c>
      <c r="E51" s="236" t="s">
        <v>69</v>
      </c>
      <c r="F51" s="237" t="s">
        <v>69</v>
      </c>
      <c r="G51" s="238" t="s">
        <v>69</v>
      </c>
      <c r="H51" s="236"/>
      <c r="I51" s="238" t="s">
        <v>69</v>
      </c>
      <c r="J51" s="242"/>
      <c r="K51" s="231">
        <v>3</v>
      </c>
      <c r="L51" s="239" t="s">
        <v>69</v>
      </c>
      <c r="M51" s="240" t="s">
        <v>69</v>
      </c>
      <c r="N51" s="240" t="s">
        <v>69</v>
      </c>
      <c r="O51" s="240"/>
      <c r="P51" s="240"/>
      <c r="Q51" s="240"/>
      <c r="R51" s="240"/>
      <c r="S51" s="240"/>
      <c r="T51" s="240"/>
      <c r="U51" s="240"/>
      <c r="V51" s="240"/>
      <c r="W51" s="240"/>
      <c r="X51" s="240"/>
      <c r="Y51" s="240"/>
      <c r="Z51" s="240"/>
      <c r="AA51" s="240"/>
      <c r="AB51" s="240"/>
      <c r="AC51" s="240"/>
      <c r="AD51" s="240"/>
      <c r="AE51" s="240"/>
      <c r="AF51" s="240"/>
      <c r="AG51" s="240"/>
      <c r="AH51" s="240"/>
      <c r="AI51" s="240"/>
      <c r="AJ51" s="240"/>
      <c r="AK51" s="241"/>
    </row>
    <row r="52" spans="2:37" ht="13.5" customHeight="1" x14ac:dyDescent="0.25">
      <c r="B52" s="429"/>
      <c r="C52" s="235">
        <v>48</v>
      </c>
      <c r="D52" s="226" t="s">
        <v>463</v>
      </c>
      <c r="E52" s="236" t="s">
        <v>69</v>
      </c>
      <c r="F52" s="237" t="s">
        <v>69</v>
      </c>
      <c r="G52" s="238" t="s">
        <v>69</v>
      </c>
      <c r="H52" s="236"/>
      <c r="I52" s="238" t="s">
        <v>69</v>
      </c>
      <c r="J52" s="242"/>
      <c r="K52" s="243">
        <v>3</v>
      </c>
      <c r="L52" s="239" t="s">
        <v>69</v>
      </c>
      <c r="M52" s="240" t="s">
        <v>69</v>
      </c>
      <c r="N52" s="240" t="s">
        <v>69</v>
      </c>
      <c r="O52" s="240"/>
      <c r="P52" s="240"/>
      <c r="Q52" s="240"/>
      <c r="R52" s="240"/>
      <c r="S52" s="240"/>
      <c r="T52" s="240"/>
      <c r="U52" s="240"/>
      <c r="V52" s="240"/>
      <c r="W52" s="240"/>
      <c r="X52" s="240"/>
      <c r="Y52" s="240"/>
      <c r="Z52" s="240"/>
      <c r="AA52" s="240"/>
      <c r="AB52" s="240"/>
      <c r="AC52" s="240"/>
      <c r="AD52" s="240"/>
      <c r="AE52" s="240"/>
      <c r="AF52" s="240"/>
      <c r="AG52" s="240"/>
      <c r="AH52" s="240"/>
      <c r="AI52" s="240"/>
      <c r="AJ52" s="240"/>
      <c r="AK52" s="241"/>
    </row>
    <row r="53" spans="2:37" ht="13.5" customHeight="1" x14ac:dyDescent="0.25">
      <c r="B53" s="429"/>
      <c r="C53" s="235">
        <v>49</v>
      </c>
      <c r="D53" s="226" t="s">
        <v>464</v>
      </c>
      <c r="E53" s="236" t="s">
        <v>69</v>
      </c>
      <c r="F53" s="237" t="s">
        <v>69</v>
      </c>
      <c r="G53" s="238" t="s">
        <v>69</v>
      </c>
      <c r="H53" s="236"/>
      <c r="I53" s="238" t="s">
        <v>69</v>
      </c>
      <c r="J53" s="242"/>
      <c r="K53" s="231">
        <v>3</v>
      </c>
      <c r="L53" s="239" t="s">
        <v>69</v>
      </c>
      <c r="M53" s="240" t="s">
        <v>69</v>
      </c>
      <c r="N53" s="240" t="s">
        <v>69</v>
      </c>
      <c r="O53" s="240"/>
      <c r="P53" s="240"/>
      <c r="Q53" s="240"/>
      <c r="R53" s="240"/>
      <c r="S53" s="240"/>
      <c r="T53" s="240"/>
      <c r="U53" s="240"/>
      <c r="V53" s="240"/>
      <c r="W53" s="240"/>
      <c r="X53" s="240"/>
      <c r="Y53" s="240"/>
      <c r="Z53" s="240"/>
      <c r="AA53" s="240"/>
      <c r="AB53" s="240"/>
      <c r="AC53" s="240"/>
      <c r="AD53" s="240"/>
      <c r="AE53" s="240"/>
      <c r="AF53" s="240"/>
      <c r="AG53" s="240"/>
      <c r="AH53" s="240"/>
      <c r="AI53" s="240"/>
      <c r="AJ53" s="240"/>
      <c r="AK53" s="241"/>
    </row>
    <row r="54" spans="2:37" ht="13.5" customHeight="1" x14ac:dyDescent="0.25">
      <c r="B54" s="429"/>
      <c r="C54" s="235">
        <v>50</v>
      </c>
      <c r="D54" s="226" t="s">
        <v>800</v>
      </c>
      <c r="E54" s="236"/>
      <c r="F54" s="237"/>
      <c r="G54" s="238" t="s">
        <v>69</v>
      </c>
      <c r="H54" s="236"/>
      <c r="I54" s="238" t="s">
        <v>69</v>
      </c>
      <c r="J54" s="242"/>
      <c r="K54" s="243">
        <v>4</v>
      </c>
      <c r="L54" s="239" t="s">
        <v>69</v>
      </c>
      <c r="M54" s="240" t="s">
        <v>69</v>
      </c>
      <c r="N54" s="240" t="s">
        <v>69</v>
      </c>
      <c r="O54" s="240"/>
      <c r="P54" s="240"/>
      <c r="Q54" s="240"/>
      <c r="R54" s="240"/>
      <c r="S54" s="240"/>
      <c r="T54" s="240"/>
      <c r="U54" s="240"/>
      <c r="V54" s="240"/>
      <c r="W54" s="240"/>
      <c r="X54" s="240"/>
      <c r="Y54" s="240"/>
      <c r="Z54" s="240"/>
      <c r="AA54" s="240"/>
      <c r="AB54" s="240"/>
      <c r="AC54" s="240"/>
      <c r="AD54" s="240"/>
      <c r="AE54" s="240"/>
      <c r="AF54" s="240"/>
      <c r="AG54" s="240"/>
      <c r="AH54" s="240"/>
      <c r="AI54" s="240"/>
      <c r="AJ54" s="240"/>
      <c r="AK54" s="241"/>
    </row>
    <row r="55" spans="2:37" ht="13.5" customHeight="1" thickBot="1" x14ac:dyDescent="0.3">
      <c r="B55" s="429"/>
      <c r="C55" s="235">
        <v>51</v>
      </c>
      <c r="D55" s="226" t="s">
        <v>801</v>
      </c>
      <c r="E55" s="250" t="s">
        <v>69</v>
      </c>
      <c r="F55" s="251" t="s">
        <v>69</v>
      </c>
      <c r="G55" s="252" t="s">
        <v>69</v>
      </c>
      <c r="H55" s="250"/>
      <c r="I55" s="252" t="s">
        <v>69</v>
      </c>
      <c r="J55" s="253"/>
      <c r="K55" s="254">
        <v>4</v>
      </c>
      <c r="L55" s="255" t="s">
        <v>69</v>
      </c>
      <c r="M55" s="256" t="s">
        <v>69</v>
      </c>
      <c r="N55" s="256" t="s">
        <v>69</v>
      </c>
      <c r="O55" s="256"/>
      <c r="P55" s="256"/>
      <c r="Q55" s="256"/>
      <c r="R55" s="256"/>
      <c r="S55" s="256"/>
      <c r="T55" s="256"/>
      <c r="U55" s="256"/>
      <c r="V55" s="256"/>
      <c r="W55" s="256"/>
      <c r="X55" s="256"/>
      <c r="Y55" s="256"/>
      <c r="Z55" s="256"/>
      <c r="AA55" s="256"/>
      <c r="AB55" s="256"/>
      <c r="AC55" s="256"/>
      <c r="AD55" s="256"/>
      <c r="AE55" s="256"/>
      <c r="AF55" s="256"/>
      <c r="AG55" s="256"/>
      <c r="AH55" s="256"/>
      <c r="AI55" s="256"/>
      <c r="AJ55" s="256"/>
      <c r="AK55" s="257"/>
    </row>
  </sheetData>
  <mergeCells count="20">
    <mergeCell ref="L2:P2"/>
    <mergeCell ref="Q2:Y2"/>
    <mergeCell ref="Z2:AF2"/>
    <mergeCell ref="AG2:AI2"/>
    <mergeCell ref="AJ2:AK2"/>
    <mergeCell ref="B35:B39"/>
    <mergeCell ref="B40:B44"/>
    <mergeCell ref="B45:B49"/>
    <mergeCell ref="B50:B55"/>
    <mergeCell ref="Z3:AE3"/>
    <mergeCell ref="B5:B10"/>
    <mergeCell ref="B11:B15"/>
    <mergeCell ref="B16:B18"/>
    <mergeCell ref="B19:B21"/>
    <mergeCell ref="B22:B34"/>
    <mergeCell ref="E3:G3"/>
    <mergeCell ref="H3:I3"/>
    <mergeCell ref="J3:K3"/>
    <mergeCell ref="R3:W3"/>
    <mergeCell ref="X3:Y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10"/>
  <sheetViews>
    <sheetView workbookViewId="0">
      <selection activeCell="H11" sqref="H11"/>
    </sheetView>
  </sheetViews>
  <sheetFormatPr defaultColWidth="11.42578125" defaultRowHeight="15" x14ac:dyDescent="0.25"/>
  <cols>
    <col min="1" max="1" width="18.140625" customWidth="1"/>
    <col min="2" max="2" width="27.28515625" customWidth="1"/>
    <col min="3" max="3" width="41.7109375" customWidth="1"/>
    <col min="4" max="4" width="9.7109375" bestFit="1" customWidth="1"/>
  </cols>
  <sheetData>
    <row r="1" spans="1:4" x14ac:dyDescent="0.25">
      <c r="A1" s="258" t="s">
        <v>2</v>
      </c>
      <c r="B1" s="259" t="s">
        <v>802</v>
      </c>
      <c r="C1" s="259" t="s">
        <v>3</v>
      </c>
      <c r="D1" s="260" t="s">
        <v>803</v>
      </c>
    </row>
    <row r="2" spans="1:4" ht="23.25" thickBot="1" x14ac:dyDescent="0.3">
      <c r="A2" s="446" t="s">
        <v>804</v>
      </c>
      <c r="B2" s="261" t="s">
        <v>57</v>
      </c>
      <c r="C2" s="262" t="s">
        <v>805</v>
      </c>
      <c r="D2" s="263">
        <v>5</v>
      </c>
    </row>
    <row r="3" spans="1:4" ht="45.75" thickBot="1" x14ac:dyDescent="0.3">
      <c r="A3" s="446"/>
      <c r="B3" s="261" t="s">
        <v>56</v>
      </c>
      <c r="C3" s="262" t="s">
        <v>806</v>
      </c>
      <c r="D3" s="263">
        <v>4</v>
      </c>
    </row>
    <row r="4" spans="1:4" ht="45.75" thickBot="1" x14ac:dyDescent="0.3">
      <c r="A4" s="446"/>
      <c r="B4" s="261" t="s">
        <v>60</v>
      </c>
      <c r="C4" s="262" t="s">
        <v>807</v>
      </c>
      <c r="D4" s="263">
        <v>3</v>
      </c>
    </row>
    <row r="5" spans="1:4" ht="15.75" thickBot="1" x14ac:dyDescent="0.3">
      <c r="A5" s="446"/>
      <c r="B5" s="261" t="s">
        <v>808</v>
      </c>
      <c r="C5" s="262" t="s">
        <v>809</v>
      </c>
      <c r="D5" s="263">
        <v>3</v>
      </c>
    </row>
    <row r="6" spans="1:4" ht="34.5" thickBot="1" x14ac:dyDescent="0.3">
      <c r="A6" s="446"/>
      <c r="B6" s="261" t="s">
        <v>59</v>
      </c>
      <c r="C6" s="262" t="s">
        <v>810</v>
      </c>
      <c r="D6" s="263">
        <v>2</v>
      </c>
    </row>
    <row r="7" spans="1:4" ht="34.5" thickBot="1" x14ac:dyDescent="0.3">
      <c r="A7" s="447"/>
      <c r="B7" s="261" t="s">
        <v>61</v>
      </c>
      <c r="C7" s="262" t="s">
        <v>811</v>
      </c>
      <c r="D7" s="263">
        <v>1</v>
      </c>
    </row>
    <row r="8" spans="1:4" ht="45.75" thickBot="1" x14ac:dyDescent="0.3">
      <c r="A8" s="448" t="s">
        <v>812</v>
      </c>
      <c r="B8" s="261" t="s">
        <v>64</v>
      </c>
      <c r="C8" s="262" t="s">
        <v>813</v>
      </c>
      <c r="D8" s="264">
        <v>5</v>
      </c>
    </row>
    <row r="9" spans="1:4" ht="34.5" thickBot="1" x14ac:dyDescent="0.3">
      <c r="A9" s="446"/>
      <c r="B9" s="261" t="s">
        <v>63</v>
      </c>
      <c r="C9" s="262" t="s">
        <v>814</v>
      </c>
      <c r="D9" s="264">
        <v>5</v>
      </c>
    </row>
    <row r="10" spans="1:4" ht="34.5" thickBot="1" x14ac:dyDescent="0.3">
      <c r="A10" s="447"/>
      <c r="B10" s="261" t="s">
        <v>62</v>
      </c>
      <c r="C10" s="262" t="s">
        <v>815</v>
      </c>
      <c r="D10" s="264">
        <v>3</v>
      </c>
    </row>
  </sheetData>
  <mergeCells count="2">
    <mergeCell ref="A2:A7"/>
    <mergeCell ref="A8:A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D55"/>
  <sheetViews>
    <sheetView topLeftCell="A22" zoomScaleNormal="100" workbookViewId="0">
      <selection activeCell="A27" sqref="A27:A30"/>
    </sheetView>
  </sheetViews>
  <sheetFormatPr defaultColWidth="11.42578125" defaultRowHeight="15" x14ac:dyDescent="0.25"/>
  <cols>
    <col min="1" max="1" width="27" customWidth="1"/>
    <col min="2" max="2" width="15.7109375" customWidth="1"/>
    <col min="3" max="3" width="13.42578125" customWidth="1"/>
    <col min="4" max="4" width="15.42578125" customWidth="1"/>
  </cols>
  <sheetData>
    <row r="1" spans="1:4" ht="15.75" thickBot="1" x14ac:dyDescent="0.3">
      <c r="A1" s="265" t="s">
        <v>816</v>
      </c>
      <c r="B1" s="260" t="s">
        <v>817</v>
      </c>
      <c r="C1" s="266" t="s">
        <v>818</v>
      </c>
      <c r="D1" s="260" t="s">
        <v>819</v>
      </c>
    </row>
    <row r="2" spans="1:4" x14ac:dyDescent="0.25">
      <c r="A2" s="475" t="s">
        <v>146</v>
      </c>
      <c r="B2" s="458" t="s">
        <v>155</v>
      </c>
      <c r="C2" s="452" t="s">
        <v>820</v>
      </c>
      <c r="D2" s="476" t="s">
        <v>821</v>
      </c>
    </row>
    <row r="3" spans="1:4" ht="15.75" thickBot="1" x14ac:dyDescent="0.3">
      <c r="A3" s="474"/>
      <c r="B3" s="459"/>
      <c r="C3" s="454"/>
      <c r="D3" s="477"/>
    </row>
    <row r="4" spans="1:4" x14ac:dyDescent="0.25">
      <c r="A4" s="474"/>
      <c r="B4" s="458" t="s">
        <v>156</v>
      </c>
      <c r="C4" s="452" t="s">
        <v>820</v>
      </c>
      <c r="D4" s="455" t="s">
        <v>822</v>
      </c>
    </row>
    <row r="5" spans="1:4" ht="15.75" thickBot="1" x14ac:dyDescent="0.3">
      <c r="A5" s="474"/>
      <c r="B5" s="459"/>
      <c r="C5" s="454"/>
      <c r="D5" s="457"/>
    </row>
    <row r="6" spans="1:4" x14ac:dyDescent="0.25">
      <c r="A6" s="460" t="s">
        <v>823</v>
      </c>
      <c r="B6" s="458" t="s">
        <v>157</v>
      </c>
      <c r="C6" s="452" t="s">
        <v>820</v>
      </c>
      <c r="D6" s="466"/>
    </row>
    <row r="7" spans="1:4" ht="15.75" thickBot="1" x14ac:dyDescent="0.3">
      <c r="A7" s="460"/>
      <c r="B7" s="459"/>
      <c r="C7" s="454"/>
      <c r="D7" s="467"/>
    </row>
    <row r="8" spans="1:4" x14ac:dyDescent="0.25">
      <c r="A8" s="460"/>
      <c r="B8" s="458" t="s">
        <v>165</v>
      </c>
      <c r="C8" s="452" t="s">
        <v>820</v>
      </c>
      <c r="D8" s="455" t="s">
        <v>824</v>
      </c>
    </row>
    <row r="9" spans="1:4" ht="15.75" thickBot="1" x14ac:dyDescent="0.3">
      <c r="A9" s="460"/>
      <c r="B9" s="459"/>
      <c r="C9" s="454"/>
      <c r="D9" s="457"/>
    </row>
    <row r="10" spans="1:4" x14ac:dyDescent="0.25">
      <c r="A10" s="460"/>
      <c r="B10" s="458" t="s">
        <v>825</v>
      </c>
      <c r="C10" s="452" t="s">
        <v>174</v>
      </c>
      <c r="D10" s="455"/>
    </row>
    <row r="11" spans="1:4" ht="15.75" thickBot="1" x14ac:dyDescent="0.3">
      <c r="A11" s="461"/>
      <c r="B11" s="459"/>
      <c r="C11" s="454"/>
      <c r="D11" s="457"/>
    </row>
    <row r="12" spans="1:4" x14ac:dyDescent="0.25">
      <c r="A12" s="473" t="s">
        <v>142</v>
      </c>
      <c r="B12" s="458" t="s">
        <v>159</v>
      </c>
      <c r="C12" s="452" t="s">
        <v>174</v>
      </c>
      <c r="D12" s="455" t="s">
        <v>826</v>
      </c>
    </row>
    <row r="13" spans="1:4" ht="15.75" thickBot="1" x14ac:dyDescent="0.3">
      <c r="A13" s="474"/>
      <c r="B13" s="459"/>
      <c r="C13" s="454"/>
      <c r="D13" s="457"/>
    </row>
    <row r="14" spans="1:4" x14ac:dyDescent="0.25">
      <c r="A14" s="474"/>
      <c r="B14" s="470" t="s">
        <v>161</v>
      </c>
      <c r="C14" s="468" t="s">
        <v>175</v>
      </c>
      <c r="D14" s="455" t="s">
        <v>827</v>
      </c>
    </row>
    <row r="15" spans="1:4" ht="15.75" thickBot="1" x14ac:dyDescent="0.3">
      <c r="A15" s="474"/>
      <c r="B15" s="471"/>
      <c r="C15" s="469"/>
      <c r="D15" s="457"/>
    </row>
    <row r="16" spans="1:4" x14ac:dyDescent="0.25">
      <c r="A16" s="474"/>
      <c r="B16" s="471"/>
      <c r="C16" s="468" t="s">
        <v>176</v>
      </c>
      <c r="D16" s="455" t="s">
        <v>828</v>
      </c>
    </row>
    <row r="17" spans="1:4" ht="15.75" thickBot="1" x14ac:dyDescent="0.3">
      <c r="A17" s="474"/>
      <c r="B17" s="471"/>
      <c r="C17" s="469"/>
      <c r="D17" s="457"/>
    </row>
    <row r="18" spans="1:4" ht="23.25" thickBot="1" x14ac:dyDescent="0.3">
      <c r="A18" s="474"/>
      <c r="B18" s="471"/>
      <c r="C18" s="267" t="s">
        <v>794</v>
      </c>
      <c r="D18" s="268" t="s">
        <v>829</v>
      </c>
    </row>
    <row r="19" spans="1:4" ht="15.75" thickBot="1" x14ac:dyDescent="0.3">
      <c r="A19" s="474"/>
      <c r="B19" s="471"/>
      <c r="C19" s="267" t="s">
        <v>177</v>
      </c>
      <c r="D19" s="268" t="s">
        <v>830</v>
      </c>
    </row>
    <row r="20" spans="1:4" ht="45" x14ac:dyDescent="0.25">
      <c r="A20" s="269" t="s">
        <v>831</v>
      </c>
      <c r="B20" s="471"/>
      <c r="C20" s="468" t="s">
        <v>178</v>
      </c>
      <c r="D20" s="455" t="s">
        <v>832</v>
      </c>
    </row>
    <row r="21" spans="1:4" ht="15.75" thickBot="1" x14ac:dyDescent="0.3">
      <c r="A21" s="270"/>
      <c r="B21" s="471"/>
      <c r="C21" s="469"/>
      <c r="D21" s="457"/>
    </row>
    <row r="22" spans="1:4" x14ac:dyDescent="0.25">
      <c r="A22" s="271"/>
      <c r="B22" s="471"/>
      <c r="C22" s="468" t="s">
        <v>179</v>
      </c>
      <c r="D22" s="455" t="s">
        <v>833</v>
      </c>
    </row>
    <row r="23" spans="1:4" ht="15.75" thickBot="1" x14ac:dyDescent="0.3">
      <c r="A23" s="271"/>
      <c r="B23" s="472"/>
      <c r="C23" s="469"/>
      <c r="D23" s="457"/>
    </row>
    <row r="24" spans="1:4" x14ac:dyDescent="0.25">
      <c r="A24" s="271"/>
      <c r="B24" s="272" t="s">
        <v>834</v>
      </c>
      <c r="C24" s="452" t="s">
        <v>180</v>
      </c>
      <c r="D24" s="466"/>
    </row>
    <row r="25" spans="1:4" ht="15.75" thickBot="1" x14ac:dyDescent="0.3">
      <c r="A25" s="271"/>
      <c r="B25" s="272" t="s">
        <v>835</v>
      </c>
      <c r="C25" s="454"/>
      <c r="D25" s="467"/>
    </row>
    <row r="26" spans="1:4" ht="15.75" thickBot="1" x14ac:dyDescent="0.3">
      <c r="A26" s="273"/>
      <c r="B26" s="274"/>
      <c r="C26" s="267" t="s">
        <v>181</v>
      </c>
      <c r="D26" s="268" t="s">
        <v>836</v>
      </c>
    </row>
    <row r="27" spans="1:4" x14ac:dyDescent="0.25">
      <c r="A27" s="473" t="s">
        <v>149</v>
      </c>
      <c r="B27" s="275" t="s">
        <v>837</v>
      </c>
      <c r="C27" s="468" t="s">
        <v>182</v>
      </c>
      <c r="D27" s="455" t="s">
        <v>838</v>
      </c>
    </row>
    <row r="28" spans="1:4" ht="15.75" thickBot="1" x14ac:dyDescent="0.3">
      <c r="A28" s="474"/>
      <c r="B28" s="275" t="s">
        <v>839</v>
      </c>
      <c r="C28" s="469"/>
      <c r="D28" s="457"/>
    </row>
    <row r="29" spans="1:4" x14ac:dyDescent="0.25">
      <c r="A29" s="474"/>
      <c r="B29" s="276"/>
      <c r="C29" s="468" t="s">
        <v>183</v>
      </c>
      <c r="D29" s="455" t="s">
        <v>840</v>
      </c>
    </row>
    <row r="30" spans="1:4" ht="22.5" customHeight="1" thickBot="1" x14ac:dyDescent="0.3">
      <c r="A30" s="474"/>
      <c r="B30" s="276"/>
      <c r="C30" s="469"/>
      <c r="D30" s="457"/>
    </row>
    <row r="31" spans="1:4" x14ac:dyDescent="0.25">
      <c r="A31" s="460" t="s">
        <v>841</v>
      </c>
      <c r="B31" s="276"/>
      <c r="C31" s="468" t="s">
        <v>184</v>
      </c>
      <c r="D31" s="455" t="s">
        <v>842</v>
      </c>
    </row>
    <row r="32" spans="1:4" ht="21.75" customHeight="1" thickBot="1" x14ac:dyDescent="0.3">
      <c r="A32" s="460"/>
      <c r="B32" s="274"/>
      <c r="C32" s="469"/>
      <c r="D32" s="457"/>
    </row>
    <row r="33" spans="1:4" ht="22.5" x14ac:dyDescent="0.25">
      <c r="A33" s="460"/>
      <c r="B33" s="470" t="s">
        <v>165</v>
      </c>
      <c r="C33" s="277" t="s">
        <v>185</v>
      </c>
      <c r="D33" s="455" t="s">
        <v>843</v>
      </c>
    </row>
    <row r="34" spans="1:4" x14ac:dyDescent="0.25">
      <c r="A34" s="460"/>
      <c r="B34" s="471"/>
      <c r="C34" s="277" t="s">
        <v>217</v>
      </c>
      <c r="D34" s="456"/>
    </row>
    <row r="35" spans="1:4" x14ac:dyDescent="0.25">
      <c r="A35" s="460"/>
      <c r="B35" s="471"/>
      <c r="C35" s="277" t="s">
        <v>844</v>
      </c>
      <c r="D35" s="456"/>
    </row>
    <row r="36" spans="1:4" x14ac:dyDescent="0.25">
      <c r="A36" s="270"/>
      <c r="B36" s="471"/>
      <c r="C36" s="277" t="s">
        <v>844</v>
      </c>
      <c r="D36" s="456"/>
    </row>
    <row r="37" spans="1:4" ht="15.75" thickBot="1" x14ac:dyDescent="0.3">
      <c r="A37" s="270"/>
      <c r="B37" s="471"/>
      <c r="C37" s="267" t="s">
        <v>845</v>
      </c>
      <c r="D37" s="457"/>
    </row>
    <row r="38" spans="1:4" x14ac:dyDescent="0.25">
      <c r="A38" s="270"/>
      <c r="B38" s="471"/>
      <c r="C38" s="468" t="s">
        <v>186</v>
      </c>
      <c r="D38" s="455" t="s">
        <v>846</v>
      </c>
    </row>
    <row r="39" spans="1:4" ht="15.75" thickBot="1" x14ac:dyDescent="0.3">
      <c r="A39" s="270"/>
      <c r="B39" s="471"/>
      <c r="C39" s="469"/>
      <c r="D39" s="457"/>
    </row>
    <row r="40" spans="1:4" x14ac:dyDescent="0.25">
      <c r="A40" s="270"/>
      <c r="B40" s="471"/>
      <c r="C40" s="468" t="s">
        <v>847</v>
      </c>
      <c r="D40" s="455" t="s">
        <v>848</v>
      </c>
    </row>
    <row r="41" spans="1:4" ht="15.75" thickBot="1" x14ac:dyDescent="0.3">
      <c r="A41" s="270"/>
      <c r="B41" s="472"/>
      <c r="C41" s="469"/>
      <c r="D41" s="457"/>
    </row>
    <row r="42" spans="1:4" x14ac:dyDescent="0.25">
      <c r="A42" s="270"/>
      <c r="B42" s="449" t="s">
        <v>166</v>
      </c>
      <c r="C42" s="452" t="s">
        <v>820</v>
      </c>
      <c r="D42" s="455"/>
    </row>
    <row r="43" spans="1:4" ht="15.75" thickBot="1" x14ac:dyDescent="0.3">
      <c r="A43" s="278"/>
      <c r="B43" s="451"/>
      <c r="C43" s="462"/>
      <c r="D43" s="463"/>
    </row>
    <row r="44" spans="1:4" x14ac:dyDescent="0.25">
      <c r="A44" s="279" t="s">
        <v>143</v>
      </c>
      <c r="B44" s="449" t="s">
        <v>167</v>
      </c>
      <c r="C44" s="464" t="s">
        <v>820</v>
      </c>
      <c r="D44" s="465" t="s">
        <v>849</v>
      </c>
    </row>
    <row r="45" spans="1:4" ht="15.75" thickBot="1" x14ac:dyDescent="0.3">
      <c r="A45" s="460" t="s">
        <v>850</v>
      </c>
      <c r="B45" s="451"/>
      <c r="C45" s="454"/>
      <c r="D45" s="457"/>
    </row>
    <row r="46" spans="1:4" x14ac:dyDescent="0.25">
      <c r="A46" s="460"/>
      <c r="B46" s="449" t="s">
        <v>168</v>
      </c>
      <c r="C46" s="452" t="s">
        <v>820</v>
      </c>
      <c r="D46" s="455" t="s">
        <v>851</v>
      </c>
    </row>
    <row r="47" spans="1:4" ht="15.75" thickBot="1" x14ac:dyDescent="0.3">
      <c r="A47" s="460"/>
      <c r="B47" s="451"/>
      <c r="C47" s="454"/>
      <c r="D47" s="457"/>
    </row>
    <row r="48" spans="1:4" x14ac:dyDescent="0.25">
      <c r="A48" s="460"/>
      <c r="B48" s="449" t="s">
        <v>788</v>
      </c>
      <c r="C48" s="452" t="s">
        <v>820</v>
      </c>
      <c r="D48" s="455" t="s">
        <v>852</v>
      </c>
    </row>
    <row r="49" spans="1:4" ht="15.75" thickBot="1" x14ac:dyDescent="0.3">
      <c r="A49" s="461"/>
      <c r="B49" s="451"/>
      <c r="C49" s="454"/>
      <c r="D49" s="457"/>
    </row>
    <row r="50" spans="1:4" x14ac:dyDescent="0.25">
      <c r="A50" s="279"/>
      <c r="B50" s="449" t="s">
        <v>171</v>
      </c>
      <c r="C50" s="452" t="s">
        <v>174</v>
      </c>
      <c r="D50" s="455" t="s">
        <v>853</v>
      </c>
    </row>
    <row r="51" spans="1:4" x14ac:dyDescent="0.25">
      <c r="A51" s="279" t="s">
        <v>152</v>
      </c>
      <c r="B51" s="450"/>
      <c r="C51" s="453"/>
      <c r="D51" s="456"/>
    </row>
    <row r="52" spans="1:4" x14ac:dyDescent="0.25">
      <c r="A52" s="271"/>
      <c r="B52" s="450"/>
      <c r="C52" s="453"/>
      <c r="D52" s="456"/>
    </row>
    <row r="53" spans="1:4" ht="15.75" thickBot="1" x14ac:dyDescent="0.3">
      <c r="A53" s="279"/>
      <c r="B53" s="451"/>
      <c r="C53" s="454"/>
      <c r="D53" s="457"/>
    </row>
    <row r="54" spans="1:4" ht="56.25" x14ac:dyDescent="0.25">
      <c r="A54" s="280" t="s">
        <v>854</v>
      </c>
      <c r="B54" s="458" t="s">
        <v>172</v>
      </c>
      <c r="C54" s="452" t="s">
        <v>820</v>
      </c>
      <c r="D54" s="455" t="s">
        <v>855</v>
      </c>
    </row>
    <row r="55" spans="1:4" ht="15.75" thickBot="1" x14ac:dyDescent="0.3">
      <c r="A55" s="273"/>
      <c r="B55" s="459"/>
      <c r="C55" s="454"/>
      <c r="D55" s="457"/>
    </row>
  </sheetData>
  <mergeCells count="65">
    <mergeCell ref="A2:A5"/>
    <mergeCell ref="B2:B3"/>
    <mergeCell ref="C2:C3"/>
    <mergeCell ref="D2:D3"/>
    <mergeCell ref="B4:B5"/>
    <mergeCell ref="C4:C5"/>
    <mergeCell ref="D4:D5"/>
    <mergeCell ref="A6:A11"/>
    <mergeCell ref="B6:B7"/>
    <mergeCell ref="C6:C7"/>
    <mergeCell ref="D6:D7"/>
    <mergeCell ref="B8:B9"/>
    <mergeCell ref="C8:C9"/>
    <mergeCell ref="D8:D9"/>
    <mergeCell ref="B10:B11"/>
    <mergeCell ref="C10:C11"/>
    <mergeCell ref="D10:D11"/>
    <mergeCell ref="A12:A19"/>
    <mergeCell ref="B12:B13"/>
    <mergeCell ref="C12:C13"/>
    <mergeCell ref="D12:D13"/>
    <mergeCell ref="B14:B23"/>
    <mergeCell ref="C14:C15"/>
    <mergeCell ref="D14:D15"/>
    <mergeCell ref="C16:C17"/>
    <mergeCell ref="D16:D17"/>
    <mergeCell ref="C20:C21"/>
    <mergeCell ref="D20:D21"/>
    <mergeCell ref="C22:C23"/>
    <mergeCell ref="D22:D23"/>
    <mergeCell ref="C24:C25"/>
    <mergeCell ref="D24:D25"/>
    <mergeCell ref="A31:A35"/>
    <mergeCell ref="C31:C32"/>
    <mergeCell ref="D31:D32"/>
    <mergeCell ref="B33:B41"/>
    <mergeCell ref="D33:D37"/>
    <mergeCell ref="C38:C39"/>
    <mergeCell ref="D38:D39"/>
    <mergeCell ref="C40:C41"/>
    <mergeCell ref="D40:D41"/>
    <mergeCell ref="A27:A30"/>
    <mergeCell ref="C27:C28"/>
    <mergeCell ref="D27:D28"/>
    <mergeCell ref="C29:C30"/>
    <mergeCell ref="D29:D30"/>
    <mergeCell ref="B42:B43"/>
    <mergeCell ref="C42:C43"/>
    <mergeCell ref="D42:D43"/>
    <mergeCell ref="B44:B45"/>
    <mergeCell ref="C44:C45"/>
    <mergeCell ref="D44:D45"/>
    <mergeCell ref="A45:A49"/>
    <mergeCell ref="B46:B47"/>
    <mergeCell ref="C46:C47"/>
    <mergeCell ref="D46:D47"/>
    <mergeCell ref="B48:B49"/>
    <mergeCell ref="C48:C49"/>
    <mergeCell ref="D48:D49"/>
    <mergeCell ref="B50:B53"/>
    <mergeCell ref="C50:C53"/>
    <mergeCell ref="D50:D53"/>
    <mergeCell ref="B54:B55"/>
    <mergeCell ref="C54:C55"/>
    <mergeCell ref="D54:D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0" tint="-4.9989318521683403E-2"/>
  </sheetPr>
  <dimension ref="B1:K28"/>
  <sheetViews>
    <sheetView showGridLines="0" zoomScaleNormal="100" workbookViewId="0">
      <selection activeCell="J9" sqref="J9"/>
    </sheetView>
  </sheetViews>
  <sheetFormatPr defaultColWidth="11.42578125" defaultRowHeight="15" x14ac:dyDescent="0.25"/>
  <cols>
    <col min="1" max="1" width="3.28515625" style="155" customWidth="1"/>
    <col min="2" max="2" width="11.42578125" style="155"/>
    <col min="3" max="3" width="8.28515625" style="156" customWidth="1"/>
    <col min="4" max="4" width="16.42578125" style="155" customWidth="1"/>
    <col min="5" max="9" width="11.42578125" style="155"/>
    <col min="10" max="10" width="6.42578125" style="155" customWidth="1"/>
    <col min="11" max="16384" width="11.42578125" style="155"/>
  </cols>
  <sheetData>
    <row r="1" spans="3:8" ht="75" customHeight="1" x14ac:dyDescent="0.25"/>
    <row r="4" spans="3:8" ht="15.75" thickBot="1" x14ac:dyDescent="0.3">
      <c r="C4" s="155"/>
    </row>
    <row r="5" spans="3:8" ht="16.5" thickBot="1" x14ac:dyDescent="0.3">
      <c r="C5" s="155"/>
      <c r="D5" s="495" t="s">
        <v>270</v>
      </c>
      <c r="E5" s="496"/>
      <c r="F5" s="496"/>
      <c r="G5" s="497"/>
    </row>
    <row r="6" spans="3:8" ht="16.5" thickBot="1" x14ac:dyDescent="0.3">
      <c r="C6" s="155"/>
      <c r="D6" s="345" t="s">
        <v>271</v>
      </c>
      <c r="E6" s="498" t="s">
        <v>1237</v>
      </c>
      <c r="F6" s="499"/>
      <c r="G6" s="500"/>
      <c r="H6" s="419"/>
    </row>
    <row r="7" spans="3:8" ht="15" customHeight="1" x14ac:dyDescent="0.25">
      <c r="C7" s="155"/>
      <c r="D7" s="493" t="s">
        <v>272</v>
      </c>
      <c r="E7" s="490" t="s">
        <v>227</v>
      </c>
      <c r="F7" s="491"/>
      <c r="G7" s="492"/>
    </row>
    <row r="8" spans="3:8" ht="15" customHeight="1" thickBot="1" x14ac:dyDescent="0.3">
      <c r="C8" s="155"/>
      <c r="D8" s="494"/>
      <c r="E8" s="481" t="s">
        <v>228</v>
      </c>
      <c r="F8" s="482"/>
      <c r="G8" s="483"/>
    </row>
    <row r="9" spans="3:8" ht="15" customHeight="1" thickBot="1" x14ac:dyDescent="0.3">
      <c r="D9" s="346" t="s">
        <v>273</v>
      </c>
      <c r="E9" s="490" t="s">
        <v>126</v>
      </c>
      <c r="F9" s="491"/>
      <c r="G9" s="492"/>
    </row>
    <row r="10" spans="3:8" ht="15.75" customHeight="1" thickBot="1" x14ac:dyDescent="0.3">
      <c r="D10" s="347" t="s">
        <v>274</v>
      </c>
      <c r="E10" s="484" t="s">
        <v>1238</v>
      </c>
      <c r="F10" s="485"/>
      <c r="G10" s="486"/>
    </row>
    <row r="11" spans="3:8" ht="15" customHeight="1" thickBot="1" x14ac:dyDescent="0.3">
      <c r="D11" s="348" t="s">
        <v>1438</v>
      </c>
      <c r="E11" s="490" t="s">
        <v>1439</v>
      </c>
      <c r="F11" s="491"/>
      <c r="G11" s="492"/>
    </row>
    <row r="12" spans="3:8" ht="17.25" customHeight="1" x14ac:dyDescent="0.25">
      <c r="D12" s="487" t="s">
        <v>1282</v>
      </c>
      <c r="E12" s="481" t="s">
        <v>1487</v>
      </c>
      <c r="F12" s="482"/>
      <c r="G12" s="483"/>
    </row>
    <row r="13" spans="3:8" ht="17.25" customHeight="1" x14ac:dyDescent="0.25">
      <c r="D13" s="488"/>
      <c r="E13" s="481" t="s">
        <v>1280</v>
      </c>
      <c r="F13" s="482"/>
      <c r="G13" s="483"/>
    </row>
    <row r="14" spans="3:8" ht="17.25" customHeight="1" x14ac:dyDescent="0.25">
      <c r="D14" s="488"/>
      <c r="E14" s="481" t="s">
        <v>1491</v>
      </c>
      <c r="F14" s="482"/>
      <c r="G14" s="483"/>
    </row>
    <row r="15" spans="3:8" ht="17.25" customHeight="1" x14ac:dyDescent="0.25">
      <c r="D15" s="488"/>
      <c r="E15" s="481" t="s">
        <v>1492</v>
      </c>
      <c r="F15" s="482"/>
      <c r="G15" s="483"/>
    </row>
    <row r="16" spans="3:8" ht="15.75" customHeight="1" x14ac:dyDescent="0.25">
      <c r="D16" s="488"/>
      <c r="E16" s="481" t="s">
        <v>1281</v>
      </c>
      <c r="F16" s="482"/>
      <c r="G16" s="483"/>
    </row>
    <row r="17" spans="2:11" ht="15.75" customHeight="1" thickBot="1" x14ac:dyDescent="0.3">
      <c r="D17" s="489"/>
      <c r="E17" s="484" t="s">
        <v>1497</v>
      </c>
      <c r="F17" s="485"/>
      <c r="G17" s="486"/>
    </row>
    <row r="18" spans="2:11" ht="15.75" customHeight="1" x14ac:dyDescent="0.25">
      <c r="D18" s="420"/>
      <c r="E18" s="421"/>
      <c r="F18" s="421"/>
      <c r="G18" s="421"/>
    </row>
    <row r="19" spans="2:11" ht="15" customHeight="1" thickBot="1" x14ac:dyDescent="0.3"/>
    <row r="20" spans="2:11" ht="14.45" customHeight="1" x14ac:dyDescent="0.25">
      <c r="B20" s="397"/>
      <c r="C20" s="394"/>
      <c r="D20" s="398"/>
      <c r="E20" s="398"/>
      <c r="F20" s="398"/>
      <c r="G20" s="398"/>
      <c r="H20" s="398"/>
      <c r="I20" s="398"/>
      <c r="J20" s="398"/>
      <c r="K20" s="399"/>
    </row>
    <row r="21" spans="2:11" ht="15" customHeight="1" x14ac:dyDescent="0.25">
      <c r="B21" s="400" t="s">
        <v>1447</v>
      </c>
      <c r="C21" s="395"/>
      <c r="D21" s="401"/>
      <c r="E21" s="401"/>
      <c r="F21" s="401"/>
      <c r="G21" s="401"/>
      <c r="H21" s="401"/>
      <c r="I21" s="401"/>
      <c r="J21" s="401"/>
      <c r="K21" s="402"/>
    </row>
    <row r="22" spans="2:11" x14ac:dyDescent="0.25">
      <c r="B22" s="478" t="s">
        <v>1449</v>
      </c>
      <c r="C22" s="479"/>
      <c r="D22" s="479"/>
      <c r="E22" s="479"/>
      <c r="F22" s="479"/>
      <c r="G22" s="479"/>
      <c r="H22" s="479"/>
      <c r="I22" s="479"/>
      <c r="J22" s="479"/>
      <c r="K22" s="480"/>
    </row>
    <row r="23" spans="2:11" x14ac:dyDescent="0.25">
      <c r="B23" s="478" t="s">
        <v>1450</v>
      </c>
      <c r="C23" s="479"/>
      <c r="D23" s="479"/>
      <c r="E23" s="479"/>
      <c r="F23" s="479"/>
      <c r="G23" s="479"/>
      <c r="H23" s="479"/>
      <c r="I23" s="479"/>
      <c r="J23" s="479"/>
      <c r="K23" s="480"/>
    </row>
    <row r="24" spans="2:11" x14ac:dyDescent="0.25">
      <c r="B24" s="400"/>
      <c r="C24" s="395"/>
      <c r="D24" s="401"/>
      <c r="E24" s="401"/>
      <c r="F24" s="401"/>
      <c r="G24" s="401"/>
      <c r="H24" s="401"/>
      <c r="I24" s="401"/>
      <c r="J24" s="401"/>
      <c r="K24" s="402"/>
    </row>
    <row r="25" spans="2:11" x14ac:dyDescent="0.25">
      <c r="B25" s="400" t="s">
        <v>1448</v>
      </c>
      <c r="C25" s="395"/>
      <c r="D25" s="401"/>
      <c r="E25" s="401"/>
      <c r="F25" s="401"/>
      <c r="G25" s="401"/>
      <c r="H25" s="401"/>
      <c r="I25" s="401"/>
      <c r="J25" s="401"/>
      <c r="K25" s="402"/>
    </row>
    <row r="26" spans="2:11" x14ac:dyDescent="0.25">
      <c r="B26" s="400" t="s">
        <v>1451</v>
      </c>
      <c r="C26" s="395"/>
      <c r="D26" s="401"/>
      <c r="E26" s="401"/>
      <c r="F26" s="401"/>
      <c r="G26" s="401"/>
      <c r="H26" s="401"/>
      <c r="I26" s="401"/>
      <c r="J26" s="401"/>
      <c r="K26" s="402"/>
    </row>
    <row r="27" spans="2:11" x14ac:dyDescent="0.25">
      <c r="B27" s="400" t="s">
        <v>1452</v>
      </c>
      <c r="C27" s="395"/>
      <c r="D27" s="401"/>
      <c r="E27" s="401"/>
      <c r="F27" s="401"/>
      <c r="G27" s="401"/>
      <c r="H27" s="401"/>
      <c r="I27" s="401"/>
      <c r="J27" s="401"/>
      <c r="K27" s="402"/>
    </row>
    <row r="28" spans="2:11" ht="15.75" thickBot="1" x14ac:dyDescent="0.3">
      <c r="B28" s="403" t="s">
        <v>1453</v>
      </c>
      <c r="C28" s="396"/>
      <c r="D28" s="404"/>
      <c r="E28" s="404"/>
      <c r="F28" s="404"/>
      <c r="G28" s="404"/>
      <c r="H28" s="404"/>
      <c r="I28" s="404"/>
      <c r="J28" s="404"/>
      <c r="K28" s="405"/>
    </row>
  </sheetData>
  <mergeCells count="17">
    <mergeCell ref="E9:G9"/>
    <mergeCell ref="D7:D8"/>
    <mergeCell ref="D5:G5"/>
    <mergeCell ref="E6:G6"/>
    <mergeCell ref="E7:G7"/>
    <mergeCell ref="E8:G8"/>
    <mergeCell ref="E12:G12"/>
    <mergeCell ref="E14:G14"/>
    <mergeCell ref="D12:D17"/>
    <mergeCell ref="E10:G10"/>
    <mergeCell ref="E11:G11"/>
    <mergeCell ref="B22:K22"/>
    <mergeCell ref="B23:K23"/>
    <mergeCell ref="E13:G13"/>
    <mergeCell ref="E16:G16"/>
    <mergeCell ref="E17:G17"/>
    <mergeCell ref="E15:G15"/>
  </mergeCells>
  <hyperlinks>
    <hyperlink ref="E6:G6" location="'P1-System'!A1" display="System Security Characterisation" xr:uid="{00000000-0004-0000-0400-000000000000}"/>
    <hyperlink ref="E7:G7" location="'P2-Primary Assets'!A1" display="Primary asset identification" xr:uid="{00000000-0004-0000-0400-000001000000}"/>
    <hyperlink ref="E8:G8" location="'P2-Asset Valuation'!A1" display="Asset valuation (BIA)" xr:uid="{00000000-0004-0000-0400-000002000000}"/>
    <hyperlink ref="E9:G9" location="'P3-Supporting assets'!A1" display="Supporting assets" xr:uid="{00000000-0004-0000-0400-000003000000}"/>
    <hyperlink ref="E10:G10" location="'P4-System Modelling'!A1" display="System modelling" xr:uid="{00000000-0004-0000-0400-000004000000}"/>
    <hyperlink ref="E11:G11" location="'P5-P6-P7-Risk Calculation'!A1" display="Risk calculation" xr:uid="{00000000-0004-0000-0400-000005000000}"/>
    <hyperlink ref="E13:G13" location="'Aux-Likelihood-Frequency'!A1" display="Likelihood-Frequency tables" xr:uid="{00000000-0004-0000-0400-000006000000}"/>
    <hyperlink ref="E12" location="AuxThreats!A1" display="AuxThreats" xr:uid="{7A0A9C77-56A6-41C0-9F1C-77B5BCAF06A4}"/>
    <hyperlink ref="E14" location="'Measures cat'!A1" display="Measures cat" xr:uid="{F1DF9324-EA55-4521-AE79-7691DA9AB699}"/>
    <hyperlink ref="E15" location="'Measures Register'!A1" display="Measures Register" xr:uid="{CF173863-FF3D-4501-BD3D-21F3FCA639AF}"/>
    <hyperlink ref="E17" location="'Security measures catalogue'!A1" display="Security measures catalogue" xr:uid="{CBEFC184-987A-4329-84F7-EFE64289F3FA}"/>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tabColor theme="0" tint="-4.9989318521683403E-2"/>
  </sheetPr>
  <dimension ref="A2:J69"/>
  <sheetViews>
    <sheetView showGridLines="0" zoomScaleNormal="100" zoomScalePageLayoutView="40" workbookViewId="0">
      <pane xSplit="6" ySplit="6" topLeftCell="G63" activePane="bottomRight" state="frozen"/>
      <selection pane="topRight" activeCell="G1" sqref="G1"/>
      <selection pane="bottomLeft" activeCell="A7" sqref="A7"/>
      <selection pane="bottomRight" activeCell="D76" sqref="D76"/>
    </sheetView>
  </sheetViews>
  <sheetFormatPr defaultColWidth="11.42578125" defaultRowHeight="14.25" x14ac:dyDescent="0.25"/>
  <cols>
    <col min="1" max="1" width="4.42578125" style="82" customWidth="1"/>
    <col min="2" max="2" width="0.7109375" style="82" customWidth="1"/>
    <col min="3" max="3" width="47.7109375" style="82" customWidth="1"/>
    <col min="4" max="5" width="30.7109375" style="82" customWidth="1"/>
    <col min="6" max="6" width="0.7109375" style="82" customWidth="1"/>
    <col min="7" max="8" width="11.42578125" style="82"/>
    <col min="9" max="10" width="11.42578125" style="82" customWidth="1"/>
    <col min="11" max="16384" width="11.42578125" style="82"/>
  </cols>
  <sheetData>
    <row r="2" spans="2:10" s="87" customFormat="1" x14ac:dyDescent="0.25"/>
    <row r="3" spans="2:10" s="87" customFormat="1" x14ac:dyDescent="0.25"/>
    <row r="4" spans="2:10" s="87" customFormat="1" x14ac:dyDescent="0.25"/>
    <row r="5" spans="2:10" s="87" customFormat="1" x14ac:dyDescent="0.25"/>
    <row r="6" spans="2:10" s="87" customFormat="1" x14ac:dyDescent="0.25"/>
    <row r="7" spans="2:10" s="87" customFormat="1" ht="13.5" customHeight="1" thickBot="1" x14ac:dyDescent="0.3">
      <c r="B7" s="86"/>
      <c r="C7" s="86"/>
      <c r="D7" s="86"/>
      <c r="E7" s="86"/>
      <c r="F7" s="86"/>
      <c r="J7" s="281"/>
    </row>
    <row r="8" spans="2:10" s="281" customFormat="1" ht="25.15" customHeight="1" thickBot="1" x14ac:dyDescent="0.3">
      <c r="B8" s="513" t="s">
        <v>210</v>
      </c>
      <c r="C8" s="514"/>
      <c r="D8" s="514"/>
      <c r="E8" s="514"/>
      <c r="F8" s="515"/>
    </row>
    <row r="9" spans="2:10" ht="4.9000000000000004" customHeight="1" thickBot="1" x14ac:dyDescent="0.3">
      <c r="B9" s="282"/>
      <c r="C9" s="88"/>
      <c r="D9" s="88"/>
      <c r="E9" s="88"/>
      <c r="F9" s="283"/>
    </row>
    <row r="10" spans="2:10" ht="18" customHeight="1" thickBot="1" x14ac:dyDescent="0.3">
      <c r="B10" s="284"/>
      <c r="C10" s="111" t="s">
        <v>209</v>
      </c>
      <c r="D10" s="506" t="s">
        <v>1501</v>
      </c>
      <c r="E10" s="507"/>
      <c r="F10" s="285"/>
    </row>
    <row r="11" spans="2:10" ht="18" customHeight="1" thickBot="1" x14ac:dyDescent="0.3">
      <c r="B11" s="284"/>
      <c r="C11" s="111" t="s">
        <v>208</v>
      </c>
      <c r="D11" s="506" t="s">
        <v>1502</v>
      </c>
      <c r="E11" s="507"/>
      <c r="F11" s="285"/>
    </row>
    <row r="12" spans="2:10" ht="4.9000000000000004" customHeight="1" thickBot="1" x14ac:dyDescent="0.3">
      <c r="B12" s="286"/>
      <c r="C12" s="90"/>
      <c r="D12" s="90"/>
      <c r="E12" s="90"/>
      <c r="F12" s="287"/>
    </row>
    <row r="13" spans="2:10" ht="10.15" customHeight="1" thickBot="1" x14ac:dyDescent="0.3">
      <c r="B13" s="288"/>
      <c r="C13" s="89"/>
      <c r="D13" s="89"/>
      <c r="E13" s="89"/>
      <c r="F13" s="288"/>
      <c r="I13" s="289"/>
    </row>
    <row r="14" spans="2:10" ht="25.15" customHeight="1" thickBot="1" x14ac:dyDescent="0.3">
      <c r="B14" s="516" t="s">
        <v>207</v>
      </c>
      <c r="C14" s="517"/>
      <c r="D14" s="517"/>
      <c r="E14" s="517"/>
      <c r="F14" s="518"/>
    </row>
    <row r="15" spans="2:10" ht="4.9000000000000004" customHeight="1" thickBot="1" x14ac:dyDescent="0.3">
      <c r="B15" s="284"/>
      <c r="C15" s="91"/>
      <c r="D15" s="91"/>
      <c r="E15" s="91"/>
      <c r="F15" s="285"/>
    </row>
    <row r="16" spans="2:10" ht="18" customHeight="1" thickBot="1" x14ac:dyDescent="0.3">
      <c r="B16" s="284"/>
      <c r="C16" s="111" t="s">
        <v>206</v>
      </c>
      <c r="D16" s="506" t="s">
        <v>1503</v>
      </c>
      <c r="E16" s="507"/>
      <c r="F16" s="285"/>
    </row>
    <row r="17" spans="2:8" ht="18" customHeight="1" thickBot="1" x14ac:dyDescent="0.3">
      <c r="B17" s="284"/>
      <c r="C17" s="111" t="s">
        <v>205</v>
      </c>
      <c r="D17" s="323" t="s">
        <v>1504</v>
      </c>
      <c r="E17" s="324"/>
      <c r="F17" s="285"/>
    </row>
    <row r="18" spans="2:8" ht="18" customHeight="1" thickBot="1" x14ac:dyDescent="0.3">
      <c r="B18" s="284"/>
      <c r="C18" s="111" t="s">
        <v>1098</v>
      </c>
      <c r="D18" s="323" t="s">
        <v>1505</v>
      </c>
      <c r="E18" s="324"/>
      <c r="F18" s="285"/>
    </row>
    <row r="19" spans="2:8" ht="18" customHeight="1" thickBot="1" x14ac:dyDescent="0.3">
      <c r="B19" s="290"/>
      <c r="C19" s="111" t="s">
        <v>1099</v>
      </c>
      <c r="D19" s="506" t="s">
        <v>1506</v>
      </c>
      <c r="E19" s="507"/>
      <c r="F19" s="285"/>
    </row>
    <row r="20" spans="2:8" s="6" customFormat="1" ht="4.9000000000000004" customHeight="1" thickBot="1" x14ac:dyDescent="0.3">
      <c r="B20" s="286"/>
      <c r="C20" s="291"/>
      <c r="D20" s="291"/>
      <c r="E20" s="291"/>
      <c r="F20" s="292"/>
    </row>
    <row r="21" spans="2:8" ht="10.15" customHeight="1" thickBot="1" x14ac:dyDescent="0.3">
      <c r="B21" s="288"/>
      <c r="C21" s="91"/>
      <c r="D21" s="91"/>
      <c r="E21" s="91"/>
      <c r="F21" s="91"/>
      <c r="G21" s="85"/>
      <c r="H21" s="6"/>
    </row>
    <row r="22" spans="2:8" ht="25.15" customHeight="1" thickBot="1" x14ac:dyDescent="0.3">
      <c r="B22" s="503" t="s">
        <v>204</v>
      </c>
      <c r="C22" s="504"/>
      <c r="D22" s="504"/>
      <c r="E22" s="504"/>
      <c r="F22" s="505"/>
      <c r="G22" s="6"/>
      <c r="H22" s="6"/>
    </row>
    <row r="23" spans="2:8" ht="4.9000000000000004" customHeight="1" thickBot="1" x14ac:dyDescent="0.3">
      <c r="B23" s="94"/>
      <c r="C23" s="93"/>
      <c r="D23" s="93"/>
      <c r="E23" s="93"/>
      <c r="F23" s="95"/>
      <c r="G23" s="6"/>
      <c r="H23" s="6"/>
    </row>
    <row r="24" spans="2:8" ht="18" customHeight="1" thickBot="1" x14ac:dyDescent="0.3">
      <c r="B24" s="284"/>
      <c r="C24" s="519" t="s">
        <v>1363</v>
      </c>
      <c r="D24" s="520"/>
      <c r="E24" s="521"/>
      <c r="F24" s="285"/>
      <c r="G24" s="6"/>
      <c r="H24" s="6"/>
    </row>
    <row r="25" spans="2:8" ht="18" customHeight="1" thickBot="1" x14ac:dyDescent="0.3">
      <c r="B25" s="284"/>
      <c r="C25" s="111" t="s">
        <v>1364</v>
      </c>
      <c r="D25" s="501" t="s">
        <v>1512</v>
      </c>
      <c r="E25" s="502"/>
      <c r="F25" s="285"/>
      <c r="G25" s="6"/>
      <c r="H25" s="6"/>
    </row>
    <row r="26" spans="2:8" ht="18" customHeight="1" thickBot="1" x14ac:dyDescent="0.3">
      <c r="B26" s="284"/>
      <c r="C26" s="111" t="s">
        <v>1365</v>
      </c>
      <c r="D26" s="501"/>
      <c r="E26" s="502"/>
      <c r="F26" s="285"/>
      <c r="G26" s="6"/>
      <c r="H26" s="6"/>
    </row>
    <row r="27" spans="2:8" ht="18" customHeight="1" thickBot="1" x14ac:dyDescent="0.3">
      <c r="B27" s="284"/>
      <c r="C27" s="111" t="s">
        <v>203</v>
      </c>
      <c r="D27" s="501" t="s">
        <v>1516</v>
      </c>
      <c r="E27" s="502"/>
      <c r="F27" s="285"/>
      <c r="G27" s="6"/>
      <c r="H27" s="6"/>
    </row>
    <row r="28" spans="2:8" ht="18" customHeight="1" thickBot="1" x14ac:dyDescent="0.3">
      <c r="B28" s="284"/>
      <c r="C28" s="111" t="s">
        <v>1366</v>
      </c>
      <c r="D28" s="501"/>
      <c r="E28" s="502"/>
      <c r="F28" s="285"/>
      <c r="G28" s="6"/>
      <c r="H28" s="6"/>
    </row>
    <row r="29" spans="2:8" ht="18" customHeight="1" thickBot="1" x14ac:dyDescent="0.3">
      <c r="B29" s="284"/>
      <c r="C29" s="111" t="s">
        <v>1367</v>
      </c>
      <c r="D29" s="501" t="s">
        <v>1507</v>
      </c>
      <c r="E29" s="502"/>
      <c r="F29" s="285"/>
      <c r="G29" s="6"/>
      <c r="H29" s="6"/>
    </row>
    <row r="30" spans="2:8" ht="18" customHeight="1" thickBot="1" x14ac:dyDescent="0.3">
      <c r="B30" s="284"/>
      <c r="C30" s="111" t="s">
        <v>1368</v>
      </c>
      <c r="D30" s="501"/>
      <c r="E30" s="502"/>
      <c r="F30" s="285"/>
      <c r="G30" s="6"/>
      <c r="H30" s="6"/>
    </row>
    <row r="31" spans="2:8" ht="18" customHeight="1" thickBot="1" x14ac:dyDescent="0.3">
      <c r="B31" s="284"/>
      <c r="C31" s="111" t="s">
        <v>118</v>
      </c>
      <c r="D31" s="501"/>
      <c r="E31" s="502"/>
      <c r="F31" s="285"/>
      <c r="G31" s="6"/>
      <c r="H31" s="6"/>
    </row>
    <row r="32" spans="2:8" ht="18" customHeight="1" thickBot="1" x14ac:dyDescent="0.3">
      <c r="B32" s="284"/>
      <c r="C32" s="519" t="s">
        <v>1369</v>
      </c>
      <c r="D32" s="520"/>
      <c r="E32" s="521"/>
      <c r="F32" s="285"/>
      <c r="G32" s="6"/>
      <c r="H32" s="6"/>
    </row>
    <row r="33" spans="1:7" ht="18" customHeight="1" thickBot="1" x14ac:dyDescent="0.3">
      <c r="B33" s="284"/>
      <c r="C33" s="111" t="s">
        <v>1370</v>
      </c>
      <c r="D33" s="501"/>
      <c r="E33" s="502"/>
      <c r="F33" s="285"/>
    </row>
    <row r="34" spans="1:7" ht="18" customHeight="1" thickBot="1" x14ac:dyDescent="0.3">
      <c r="B34" s="284"/>
      <c r="C34" s="111" t="s">
        <v>1371</v>
      </c>
      <c r="D34" s="501"/>
      <c r="E34" s="502"/>
      <c r="F34" s="285"/>
    </row>
    <row r="35" spans="1:7" ht="18" customHeight="1" thickBot="1" x14ac:dyDescent="0.3">
      <c r="B35" s="284"/>
      <c r="C35" s="111" t="s">
        <v>1372</v>
      </c>
      <c r="D35" s="501"/>
      <c r="E35" s="502"/>
      <c r="F35" s="285"/>
    </row>
    <row r="36" spans="1:7" ht="18" customHeight="1" thickBot="1" x14ac:dyDescent="0.3">
      <c r="B36" s="284"/>
      <c r="C36" s="111" t="s">
        <v>203</v>
      </c>
      <c r="D36" s="501"/>
      <c r="E36" s="502"/>
      <c r="F36" s="285"/>
    </row>
    <row r="37" spans="1:7" ht="18" customHeight="1" thickBot="1" x14ac:dyDescent="0.3">
      <c r="B37" s="284"/>
      <c r="C37" s="111" t="s">
        <v>118</v>
      </c>
      <c r="D37" s="501"/>
      <c r="E37" s="502"/>
      <c r="F37" s="285"/>
    </row>
    <row r="38" spans="1:7" s="6" customFormat="1" ht="4.9000000000000004" customHeight="1" thickBot="1" x14ac:dyDescent="0.3">
      <c r="B38" s="293"/>
      <c r="C38" s="291"/>
      <c r="D38" s="291"/>
      <c r="E38" s="291"/>
      <c r="F38" s="292"/>
    </row>
    <row r="39" spans="1:7" ht="10.15" customHeight="1" thickBot="1" x14ac:dyDescent="0.3">
      <c r="A39" s="294"/>
      <c r="B39" s="295"/>
      <c r="C39" s="295"/>
      <c r="D39" s="295"/>
      <c r="E39" s="295"/>
      <c r="F39" s="295"/>
    </row>
    <row r="40" spans="1:7" ht="25.15" customHeight="1" x14ac:dyDescent="0.25">
      <c r="B40" s="508" t="s">
        <v>202</v>
      </c>
      <c r="C40" s="509"/>
      <c r="D40" s="509"/>
      <c r="E40" s="509"/>
      <c r="F40" s="510"/>
    </row>
    <row r="41" spans="1:7" ht="4.9000000000000004" customHeight="1" thickBot="1" x14ac:dyDescent="0.3">
      <c r="B41" s="94"/>
      <c r="C41" s="92"/>
      <c r="D41" s="92"/>
      <c r="E41" s="92"/>
      <c r="F41" s="95"/>
    </row>
    <row r="42" spans="1:7" ht="36" customHeight="1" thickBot="1" x14ac:dyDescent="0.3">
      <c r="B42" s="284"/>
      <c r="C42" s="111" t="s">
        <v>1445</v>
      </c>
      <c r="D42" s="511" t="s">
        <v>100</v>
      </c>
      <c r="E42" s="512"/>
      <c r="F42" s="285"/>
    </row>
    <row r="43" spans="1:7" ht="36" customHeight="1" thickBot="1" x14ac:dyDescent="0.3">
      <c r="B43" s="284"/>
      <c r="C43" s="111" t="s">
        <v>1446</v>
      </c>
      <c r="D43" s="511" t="s">
        <v>101</v>
      </c>
      <c r="E43" s="512"/>
      <c r="F43" s="285"/>
    </row>
    <row r="44" spans="1:7" ht="36" customHeight="1" thickBot="1" x14ac:dyDescent="0.3">
      <c r="B44" s="284"/>
      <c r="C44" s="111" t="s">
        <v>216</v>
      </c>
      <c r="D44" s="511" t="s">
        <v>101</v>
      </c>
      <c r="E44" s="512"/>
      <c r="F44" s="285"/>
    </row>
    <row r="45" spans="1:7" s="6" customFormat="1" ht="4.9000000000000004" customHeight="1" thickBot="1" x14ac:dyDescent="0.3">
      <c r="A45" s="296"/>
      <c r="B45" s="293"/>
      <c r="C45" s="291"/>
      <c r="D45" s="291"/>
      <c r="E45" s="291"/>
      <c r="F45" s="292"/>
    </row>
    <row r="46" spans="1:7" ht="10.15" customHeight="1" thickBot="1" x14ac:dyDescent="0.3">
      <c r="A46" s="85"/>
      <c r="B46" s="91"/>
      <c r="C46" s="91"/>
      <c r="D46" s="91"/>
      <c r="E46" s="91"/>
      <c r="F46" s="91"/>
      <c r="G46" s="85"/>
    </row>
    <row r="47" spans="1:7" ht="25.15" customHeight="1" thickBot="1" x14ac:dyDescent="0.3">
      <c r="B47" s="503" t="s">
        <v>201</v>
      </c>
      <c r="C47" s="504"/>
      <c r="D47" s="504"/>
      <c r="E47" s="504"/>
      <c r="F47" s="505"/>
    </row>
    <row r="48" spans="1:7" ht="4.9000000000000004" customHeight="1" thickBot="1" x14ac:dyDescent="0.3">
      <c r="B48" s="94"/>
      <c r="F48" s="95"/>
    </row>
    <row r="49" spans="1:6" ht="18" customHeight="1" thickBot="1" x14ac:dyDescent="0.3">
      <c r="B49" s="284"/>
      <c r="C49" s="111" t="s">
        <v>200</v>
      </c>
      <c r="D49" s="506" t="s">
        <v>1508</v>
      </c>
      <c r="E49" s="507"/>
      <c r="F49" s="285"/>
    </row>
    <row r="50" spans="1:6" ht="18" customHeight="1" thickBot="1" x14ac:dyDescent="0.3">
      <c r="B50" s="284"/>
      <c r="C50" s="111" t="s">
        <v>199</v>
      </c>
      <c r="D50" s="506" t="s">
        <v>1509</v>
      </c>
      <c r="E50" s="507"/>
      <c r="F50" s="285"/>
    </row>
    <row r="51" spans="1:6" ht="18" customHeight="1" thickBot="1" x14ac:dyDescent="0.3">
      <c r="B51" s="284"/>
      <c r="C51" s="111" t="s">
        <v>1499</v>
      </c>
      <c r="D51" s="323" t="s">
        <v>1510</v>
      </c>
      <c r="E51" s="324"/>
      <c r="F51" s="285"/>
    </row>
    <row r="52" spans="1:6" ht="18" customHeight="1" thickBot="1" x14ac:dyDescent="0.3">
      <c r="B52" s="284"/>
      <c r="C52" s="111" t="s">
        <v>198</v>
      </c>
      <c r="D52" s="506" t="s">
        <v>1511</v>
      </c>
      <c r="E52" s="507"/>
      <c r="F52" s="285"/>
    </row>
    <row r="53" spans="1:6" ht="18" customHeight="1" thickBot="1" x14ac:dyDescent="0.3">
      <c r="B53" s="284"/>
      <c r="C53" s="112" t="s">
        <v>118</v>
      </c>
      <c r="D53" s="506" t="s">
        <v>1513</v>
      </c>
      <c r="E53" s="507"/>
      <c r="F53" s="285"/>
    </row>
    <row r="54" spans="1:6" s="6" customFormat="1" ht="4.9000000000000004" customHeight="1" thickBot="1" x14ac:dyDescent="0.3">
      <c r="A54" s="296"/>
      <c r="B54" s="293"/>
      <c r="C54" s="291"/>
      <c r="D54" s="291"/>
      <c r="E54" s="291"/>
      <c r="F54" s="292"/>
    </row>
    <row r="55" spans="1:6" ht="10.15" customHeight="1" x14ac:dyDescent="0.25">
      <c r="A55" s="297"/>
      <c r="B55" s="288"/>
      <c r="C55" s="91"/>
      <c r="D55" s="91"/>
      <c r="E55" s="91"/>
      <c r="F55" s="288"/>
    </row>
    <row r="56" spans="1:6" ht="25.15" customHeight="1" x14ac:dyDescent="0.25">
      <c r="B56" s="508" t="s">
        <v>197</v>
      </c>
      <c r="C56" s="509"/>
      <c r="D56" s="509"/>
      <c r="E56" s="509"/>
      <c r="F56" s="510"/>
    </row>
    <row r="57" spans="1:6" ht="4.9000000000000004" customHeight="1" thickBot="1" x14ac:dyDescent="0.3">
      <c r="B57" s="94"/>
      <c r="F57" s="95"/>
    </row>
    <row r="58" spans="1:6" ht="18" customHeight="1" thickBot="1" x14ac:dyDescent="0.3">
      <c r="B58" s="284"/>
      <c r="C58" s="111" t="s">
        <v>196</v>
      </c>
      <c r="D58" s="506"/>
      <c r="E58" s="507"/>
      <c r="F58" s="285"/>
    </row>
    <row r="59" spans="1:6" ht="18" customHeight="1" thickBot="1" x14ac:dyDescent="0.3">
      <c r="B59" s="284"/>
      <c r="C59" s="111" t="s">
        <v>195</v>
      </c>
      <c r="D59" s="506"/>
      <c r="E59" s="507"/>
      <c r="F59" s="285"/>
    </row>
    <row r="60" spans="1:6" ht="18" customHeight="1" thickBot="1" x14ac:dyDescent="0.3">
      <c r="B60" s="284"/>
      <c r="C60" s="111" t="s">
        <v>194</v>
      </c>
      <c r="D60" s="506"/>
      <c r="E60" s="507"/>
      <c r="F60" s="285"/>
    </row>
    <row r="61" spans="1:6" ht="18" customHeight="1" thickBot="1" x14ac:dyDescent="0.3">
      <c r="B61" s="284"/>
      <c r="C61" s="111" t="s">
        <v>193</v>
      </c>
      <c r="D61" s="506"/>
      <c r="E61" s="507"/>
      <c r="F61" s="285"/>
    </row>
    <row r="62" spans="1:6" ht="4.9000000000000004" customHeight="1" thickBot="1" x14ac:dyDescent="0.3">
      <c r="B62" s="298"/>
      <c r="C62" s="84"/>
      <c r="D62" s="84"/>
      <c r="E62" s="84"/>
      <c r="F62" s="299"/>
    </row>
    <row r="63" spans="1:6" ht="15" customHeight="1" thickBot="1" x14ac:dyDescent="0.3">
      <c r="B63" s="67"/>
      <c r="C63" s="83"/>
      <c r="D63" s="83"/>
      <c r="E63" s="83"/>
      <c r="F63" s="67"/>
    </row>
    <row r="64" spans="1:6" ht="25.15" customHeight="1" thickBot="1" x14ac:dyDescent="0.3">
      <c r="B64" s="503" t="s">
        <v>1100</v>
      </c>
      <c r="C64" s="504"/>
      <c r="D64" s="504"/>
      <c r="E64" s="504"/>
      <c r="F64" s="505"/>
    </row>
    <row r="65" spans="1:6" ht="4.9000000000000004" customHeight="1" thickBot="1" x14ac:dyDescent="0.3">
      <c r="B65" s="94"/>
      <c r="F65" s="95"/>
    </row>
    <row r="66" spans="1:6" ht="25.15" customHeight="1" thickBot="1" x14ac:dyDescent="0.3">
      <c r="B66" s="284"/>
      <c r="C66" s="111" t="s">
        <v>1101</v>
      </c>
      <c r="D66" s="506" t="s">
        <v>1515</v>
      </c>
      <c r="E66" s="507"/>
      <c r="F66" s="285"/>
    </row>
    <row r="67" spans="1:6" ht="28.5" customHeight="1" thickBot="1" x14ac:dyDescent="0.3">
      <c r="B67" s="284"/>
      <c r="C67" s="111" t="s">
        <v>1102</v>
      </c>
      <c r="D67" s="323" t="s">
        <v>1514</v>
      </c>
      <c r="E67" s="324"/>
      <c r="F67" s="285"/>
    </row>
    <row r="68" spans="1:6" ht="31.5" customHeight="1" thickBot="1" x14ac:dyDescent="0.3">
      <c r="B68" s="284"/>
      <c r="C68" s="111" t="s">
        <v>1103</v>
      </c>
      <c r="D68" s="506"/>
      <c r="E68" s="507"/>
      <c r="F68" s="285"/>
    </row>
    <row r="69" spans="1:6" s="6" customFormat="1" ht="4.9000000000000004" customHeight="1" thickBot="1" x14ac:dyDescent="0.3">
      <c r="A69" s="296"/>
      <c r="B69" s="293"/>
      <c r="C69" s="291"/>
      <c r="D69" s="291"/>
      <c r="E69" s="291"/>
      <c r="F69" s="292"/>
    </row>
  </sheetData>
  <sheetProtection formatCells="0" formatColumns="0" formatRows="0" insertColumns="0" insertRows="0" deleteColumns="0" deleteRows="0"/>
  <dataConsolidate/>
  <mergeCells count="38">
    <mergeCell ref="B8:F8"/>
    <mergeCell ref="B14:F14"/>
    <mergeCell ref="B22:F22"/>
    <mergeCell ref="B40:F40"/>
    <mergeCell ref="B47:F47"/>
    <mergeCell ref="D16:E16"/>
    <mergeCell ref="D11:E11"/>
    <mergeCell ref="D10:E10"/>
    <mergeCell ref="D37:E37"/>
    <mergeCell ref="D36:E36"/>
    <mergeCell ref="D19:E19"/>
    <mergeCell ref="D42:E42"/>
    <mergeCell ref="D44:E44"/>
    <mergeCell ref="D35:E35"/>
    <mergeCell ref="C24:E24"/>
    <mergeCell ref="C32:E32"/>
    <mergeCell ref="B64:F64"/>
    <mergeCell ref="D66:E66"/>
    <mergeCell ref="D68:E68"/>
    <mergeCell ref="D33:E33"/>
    <mergeCell ref="D61:E61"/>
    <mergeCell ref="D52:E52"/>
    <mergeCell ref="D50:E50"/>
    <mergeCell ref="D49:E49"/>
    <mergeCell ref="B56:F56"/>
    <mergeCell ref="D59:E59"/>
    <mergeCell ref="D58:E58"/>
    <mergeCell ref="D60:E60"/>
    <mergeCell ref="D43:E43"/>
    <mergeCell ref="D34:E34"/>
    <mergeCell ref="D53:E53"/>
    <mergeCell ref="D30:E30"/>
    <mergeCell ref="D31:E31"/>
    <mergeCell ref="D25:E25"/>
    <mergeCell ref="D26:E26"/>
    <mergeCell ref="D27:E27"/>
    <mergeCell ref="D28:E28"/>
    <mergeCell ref="D29:E29"/>
  </mergeCells>
  <dataValidations count="14">
    <dataValidation allowBlank="1" showErrorMessage="1" sqref="B22:F23 B40:F41 C36:C37 C33:C34 D25:D31 D33:D37 C58:C61 C66:C68 C49:C53" xr:uid="{00000000-0002-0000-0500-000000000000}"/>
    <dataValidation allowBlank="1" showErrorMessage="1" promptTitle="Description" prompt="Brief description of the main purpose/function of the target system" sqref="C20" xr:uid="{00000000-0002-0000-0500-000001000000}"/>
    <dataValidation allowBlank="1" showInputMessage="1" showErrorMessage="1" promptTitle="Description" prompt="Unique and official name  to identify the organisation (DG, EC Agency)." sqref="C10" xr:uid="{00000000-0002-0000-0500-000002000000}"/>
    <dataValidation allowBlank="1" showInputMessage="1" showErrorMessage="1" promptTitle="Description" prompt="Brief description of the main purpose of the  D.G (Service, Office, Cabinet)" sqref="C11" xr:uid="{00000000-0002-0000-0500-000003000000}"/>
    <dataValidation allowBlank="1" showInputMessage="1" showErrorMessage="1" promptTitle="Description" prompt="Relevant constrains of the  D.G (Service, Office, Cabinet) that affect the  execution of the ITSRM2._x000a_" sqref="C24 C32" xr:uid="{00000000-0002-0000-0500-000004000000}"/>
    <dataValidation allowBlank="1" showInputMessage="1" showErrorMessage="1" promptTitle="Description" prompt="Unique name that identifies the target system within the organisation" sqref="C16" xr:uid="{00000000-0002-0000-0500-000005000000}"/>
    <dataValidation allowBlank="1" showInputMessage="1" showErrorMessage="1" promptTitle="Description" prompt="A global description of its user population;" sqref="C19" xr:uid="{00000000-0002-0000-0500-000006000000}"/>
    <dataValidation allowBlank="1" showInputMessage="1" showErrorMessage="1" promptTitle="Description" prompt="Identify if the managed information is: _x000a_très secret ue/eu top secret, secret ue/eu secret, confidentiel ue/eu confidential, restreint ue/eu restricted or n/a" sqref="C45" xr:uid="{00000000-0002-0000-0500-000007000000}"/>
    <dataValidation allowBlank="1" showInputMessage="1" showErrorMessage="1" promptTitle="Description" prompt="Individual responsible for the ITSRM2 execution." sqref="C54 C69" xr:uid="{00000000-0002-0000-0500-000008000000}"/>
    <dataValidation allowBlank="1" showInputMessage="1" showErrorMessage="1" promptTitle="Description" prompt="A global description of its main purposes and Functions (in relation to the business objectives);" sqref="C17" xr:uid="{00000000-0002-0000-0500-000009000000}"/>
    <dataValidation allowBlank="1" showInputMessage="1" showErrorMessage="1" promptTitle="Description" prompt="A global description of the main information pieces it handles;" sqref="C18" xr:uid="{00000000-0002-0000-0500-00000A000000}"/>
    <dataValidation allowBlank="1" showErrorMessage="1" promptTitle="Description" prompt="Identify if the managed information is: _x000a_très secret ue/eu top secret, secret ue/eu secret, confidentiel ue/eu confidential, restreint ue/eu restricted or n/a" sqref="C42:C44" xr:uid="{00000000-0002-0000-0500-00000D000000}"/>
    <dataValidation allowBlank="1" showInputMessage="1" showErrorMessage="1" promptTitle="Description" sqref="C25:C31" xr:uid="{00000000-0002-0000-0500-00000B000000}"/>
    <dataValidation allowBlank="1" showErrorMessage="1" promptTitle="Description" prompt="Relevant constrains of the  D.G (Service, Office, Cabinet) that affect the  execution of the ITSRM2._x000a_" sqref="C35" xr:uid="{00000000-0002-0000-0500-00000C000000}"/>
  </dataValidations>
  <pageMargins left="0.70866141732283472" right="0.70866141732283472" top="0.74803149606299213" bottom="0.74803149606299213" header="0.31496062992125984" footer="0.31496062992125984"/>
  <pageSetup paperSize="8" scale="42"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E000000}">
          <x14:formula1>
            <xm:f>'/Volumes/01_Personal/HOME/Ηλιούπολη/\Users\boudewijncremers\Library\Containers\com.microsoft.Excel\Data\Documents\C:\Users\mzariohi\Documents\TOOL\[ITSRM tool v04.21.xlsm]Auxiliary data'!#REF!</xm:f>
          </x14:formula1>
          <xm:sqref>D45:E45 C38</xm:sqref>
        </x14:dataValidation>
        <x14:dataValidation type="list" allowBlank="1" showInputMessage="1" showErrorMessage="1" xr:uid="{00000000-0002-0000-0500-00000F000000}">
          <x14:formula1>
            <xm:f>'Auxiliary data'!$B$276:$B$277</xm:f>
          </x14:formula1>
          <xm:sqref>D42:E44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2">
    <tabColor theme="0" tint="-0.14999847407452621"/>
  </sheetPr>
  <dimension ref="B1:J1006"/>
  <sheetViews>
    <sheetView showGridLines="0" zoomScaleNormal="100" workbookViewId="0">
      <pane xSplit="7" ySplit="6" topLeftCell="H7" activePane="bottomRight" state="frozen"/>
      <selection pane="topRight" activeCell="H1" sqref="H1"/>
      <selection pane="bottomLeft" activeCell="A7" sqref="A7"/>
      <selection pane="bottomRight" activeCell="K12" sqref="K12"/>
    </sheetView>
  </sheetViews>
  <sheetFormatPr defaultColWidth="11.42578125" defaultRowHeight="15" x14ac:dyDescent="0.25"/>
  <cols>
    <col min="1" max="1" width="1.7109375" style="173" customWidth="1"/>
    <col min="2" max="2" width="2" style="173" customWidth="1"/>
    <col min="3" max="3" width="9.140625" style="5" customWidth="1"/>
    <col min="4" max="4" width="26.28515625" style="5" bestFit="1" customWidth="1"/>
    <col min="5" max="5" width="25.28515625" style="5" customWidth="1"/>
    <col min="6" max="8" width="30.7109375" style="5" customWidth="1"/>
    <col min="9" max="9" width="11.42578125" style="173" customWidth="1"/>
    <col min="10" max="10" width="12.7109375" style="173" customWidth="1"/>
    <col min="11" max="16384" width="11.42578125" style="173"/>
  </cols>
  <sheetData>
    <row r="1" spans="2:10" ht="75" customHeight="1" x14ac:dyDescent="0.25"/>
    <row r="2" spans="2:10" ht="16.5" customHeight="1" x14ac:dyDescent="0.25"/>
    <row r="3" spans="2:10" ht="16.5" hidden="1" customHeight="1" x14ac:dyDescent="0.25"/>
    <row r="4" spans="2:10" s="301" customFormat="1" ht="18" customHeight="1" x14ac:dyDescent="0.25">
      <c r="B4" s="522" t="s">
        <v>189</v>
      </c>
      <c r="C4" s="523"/>
      <c r="D4" s="523"/>
      <c r="E4" s="523"/>
      <c r="F4" s="523"/>
      <c r="G4" s="523"/>
      <c r="H4" s="523"/>
      <c r="I4" s="300"/>
    </row>
    <row r="5" spans="2:10" ht="4.9000000000000004" customHeight="1" thickBot="1" x14ac:dyDescent="0.3"/>
    <row r="6" spans="2:10" ht="18" customHeight="1" thickBot="1" x14ac:dyDescent="0.3">
      <c r="C6" s="20" t="s">
        <v>0</v>
      </c>
      <c r="D6" s="353" t="s">
        <v>1</v>
      </c>
      <c r="E6" s="353" t="s">
        <v>2</v>
      </c>
      <c r="F6" s="353" t="s">
        <v>3</v>
      </c>
      <c r="G6" s="21" t="s">
        <v>4</v>
      </c>
      <c r="H6" s="21" t="s">
        <v>1437</v>
      </c>
    </row>
    <row r="7" spans="2:10" x14ac:dyDescent="0.25">
      <c r="C7" s="354">
        <f>IF(D7&lt;&gt;"",ROW()-6,"")</f>
        <v>1</v>
      </c>
      <c r="D7" s="100" t="s">
        <v>1517</v>
      </c>
      <c r="E7" s="100" t="s">
        <v>16</v>
      </c>
      <c r="F7" t="s">
        <v>1525</v>
      </c>
      <c r="G7" s="422" t="s">
        <v>1509</v>
      </c>
      <c r="H7" s="23"/>
    </row>
    <row r="8" spans="2:10" ht="25.5" x14ac:dyDescent="0.25">
      <c r="C8" s="356">
        <f>IF(D8&lt;&gt;"",ROW()-6,"")</f>
        <v>2</v>
      </c>
      <c r="D8" s="47" t="s">
        <v>1518</v>
      </c>
      <c r="E8" s="47" t="s">
        <v>16</v>
      </c>
      <c r="F8" t="s">
        <v>1524</v>
      </c>
      <c r="G8" s="423" t="s">
        <v>1509</v>
      </c>
      <c r="H8" s="11"/>
    </row>
    <row r="9" spans="2:10" ht="25.5" x14ac:dyDescent="0.25">
      <c r="C9" s="356">
        <f t="shared" ref="C9:C68" si="0">IF(D9&lt;&gt;"",ROW()-6,"")</f>
        <v>3</v>
      </c>
      <c r="D9" s="47" t="s">
        <v>1519</v>
      </c>
      <c r="E9" s="47" t="s">
        <v>17</v>
      </c>
      <c r="F9" t="s">
        <v>1523</v>
      </c>
      <c r="G9" s="423" t="s">
        <v>1521</v>
      </c>
      <c r="H9" s="11"/>
      <c r="J9" s="5"/>
    </row>
    <row r="10" spans="2:10" ht="25.5" x14ac:dyDescent="0.25">
      <c r="C10" s="356">
        <f t="shared" si="0"/>
        <v>4</v>
      </c>
      <c r="D10" s="47" t="s">
        <v>1520</v>
      </c>
      <c r="E10" s="47" t="s">
        <v>17</v>
      </c>
      <c r="F10" t="s">
        <v>1522</v>
      </c>
      <c r="G10" s="423" t="s">
        <v>1521</v>
      </c>
      <c r="H10" s="11"/>
    </row>
    <row r="11" spans="2:10" ht="45" x14ac:dyDescent="0.25">
      <c r="C11" s="356">
        <f t="shared" si="0"/>
        <v>5</v>
      </c>
      <c r="D11" s="47" t="s">
        <v>1567</v>
      </c>
      <c r="E11" s="47" t="s">
        <v>17</v>
      </c>
      <c r="F11" s="26" t="s">
        <v>1568</v>
      </c>
      <c r="G11" s="26" t="s">
        <v>1521</v>
      </c>
      <c r="H11" s="11"/>
    </row>
    <row r="12" spans="2:10" ht="75" x14ac:dyDescent="0.25">
      <c r="C12" s="356">
        <f t="shared" si="0"/>
        <v>6</v>
      </c>
      <c r="D12" s="47" t="s">
        <v>1570</v>
      </c>
      <c r="E12" s="47" t="s">
        <v>17</v>
      </c>
      <c r="F12" s="26" t="s">
        <v>1569</v>
      </c>
      <c r="G12" s="26" t="s">
        <v>1509</v>
      </c>
      <c r="H12" s="11"/>
    </row>
    <row r="13" spans="2:10" x14ac:dyDescent="0.25">
      <c r="C13" s="356" t="str">
        <f t="shared" si="0"/>
        <v/>
      </c>
      <c r="D13" s="47"/>
      <c r="E13" s="47"/>
      <c r="F13" s="26"/>
      <c r="G13" s="26"/>
      <c r="H13" s="11"/>
    </row>
    <row r="14" spans="2:10" x14ac:dyDescent="0.25">
      <c r="C14" s="356" t="str">
        <f t="shared" si="0"/>
        <v/>
      </c>
      <c r="D14" s="47"/>
      <c r="E14" s="47"/>
      <c r="F14" s="26"/>
      <c r="G14" s="26"/>
      <c r="H14" s="11"/>
    </row>
    <row r="15" spans="2:10" x14ac:dyDescent="0.25">
      <c r="C15" s="356" t="str">
        <f t="shared" si="0"/>
        <v/>
      </c>
      <c r="D15" s="47"/>
      <c r="E15" s="47"/>
      <c r="F15" s="26"/>
      <c r="G15" s="26"/>
      <c r="H15" s="11"/>
    </row>
    <row r="16" spans="2:10" x14ac:dyDescent="0.25">
      <c r="C16" s="356" t="str">
        <f t="shared" si="0"/>
        <v/>
      </c>
      <c r="D16" s="47"/>
      <c r="E16" s="47"/>
      <c r="F16" s="26"/>
      <c r="G16" s="26"/>
      <c r="H16" s="11"/>
    </row>
    <row r="17" spans="3:8" x14ac:dyDescent="0.25">
      <c r="C17" s="356" t="str">
        <f t="shared" si="0"/>
        <v/>
      </c>
      <c r="D17" s="47"/>
      <c r="E17" s="47"/>
      <c r="F17" s="26"/>
      <c r="G17" s="26"/>
      <c r="H17" s="11"/>
    </row>
    <row r="18" spans="3:8" x14ac:dyDescent="0.25">
      <c r="C18" s="356" t="str">
        <f t="shared" si="0"/>
        <v/>
      </c>
      <c r="D18" s="47"/>
      <c r="E18" s="47"/>
      <c r="F18" s="26"/>
      <c r="G18" s="26"/>
      <c r="H18" s="11"/>
    </row>
    <row r="19" spans="3:8" x14ac:dyDescent="0.25">
      <c r="C19" s="356" t="str">
        <f t="shared" si="0"/>
        <v/>
      </c>
      <c r="D19" s="47"/>
      <c r="E19" s="47"/>
      <c r="F19" s="26"/>
      <c r="G19" s="26"/>
      <c r="H19" s="11"/>
    </row>
    <row r="20" spans="3:8" x14ac:dyDescent="0.25">
      <c r="C20" s="356" t="str">
        <f t="shared" si="0"/>
        <v/>
      </c>
      <c r="D20" s="47"/>
      <c r="E20" s="47"/>
      <c r="F20" s="26"/>
      <c r="G20" s="26"/>
      <c r="H20" s="11"/>
    </row>
    <row r="21" spans="3:8" x14ac:dyDescent="0.25">
      <c r="C21" s="356" t="str">
        <f t="shared" si="0"/>
        <v/>
      </c>
      <c r="D21" s="47"/>
      <c r="E21" s="47"/>
      <c r="F21" s="26"/>
      <c r="G21" s="26"/>
      <c r="H21" s="11"/>
    </row>
    <row r="22" spans="3:8" x14ac:dyDescent="0.25">
      <c r="C22" s="356" t="str">
        <f t="shared" si="0"/>
        <v/>
      </c>
      <c r="D22" s="47"/>
      <c r="E22" s="47"/>
      <c r="F22" s="26"/>
      <c r="G22" s="26"/>
      <c r="H22" s="11"/>
    </row>
    <row r="23" spans="3:8" x14ac:dyDescent="0.25">
      <c r="C23" s="356" t="str">
        <f t="shared" si="0"/>
        <v/>
      </c>
      <c r="D23" s="47"/>
      <c r="E23" s="47"/>
      <c r="F23" s="26"/>
      <c r="G23" s="26"/>
      <c r="H23" s="11"/>
    </row>
    <row r="24" spans="3:8" x14ac:dyDescent="0.25">
      <c r="C24" s="356" t="str">
        <f t="shared" si="0"/>
        <v/>
      </c>
      <c r="D24" s="47"/>
      <c r="E24" s="47"/>
      <c r="F24" s="26"/>
      <c r="G24" s="26"/>
      <c r="H24" s="11"/>
    </row>
    <row r="25" spans="3:8" x14ac:dyDescent="0.25">
      <c r="C25" s="356" t="str">
        <f t="shared" si="0"/>
        <v/>
      </c>
      <c r="D25" s="47"/>
      <c r="E25" s="47"/>
      <c r="F25" s="26"/>
      <c r="G25" s="26"/>
      <c r="H25" s="11"/>
    </row>
    <row r="26" spans="3:8" x14ac:dyDescent="0.25">
      <c r="C26" s="356" t="str">
        <f t="shared" si="0"/>
        <v/>
      </c>
      <c r="D26" s="47"/>
      <c r="E26" s="47"/>
      <c r="F26" s="26"/>
      <c r="G26" s="26"/>
      <c r="H26" s="11"/>
    </row>
    <row r="27" spans="3:8" x14ac:dyDescent="0.25">
      <c r="C27" s="356" t="str">
        <f t="shared" si="0"/>
        <v/>
      </c>
      <c r="D27" s="47"/>
      <c r="E27" s="47"/>
      <c r="F27" s="26"/>
      <c r="G27" s="26"/>
      <c r="H27" s="11"/>
    </row>
    <row r="28" spans="3:8" x14ac:dyDescent="0.25">
      <c r="C28" s="356" t="str">
        <f t="shared" si="0"/>
        <v/>
      </c>
      <c r="D28" s="47"/>
      <c r="E28" s="47"/>
      <c r="F28" s="26"/>
      <c r="G28" s="26"/>
      <c r="H28" s="11"/>
    </row>
    <row r="29" spans="3:8" x14ac:dyDescent="0.25">
      <c r="C29" s="356" t="str">
        <f t="shared" si="0"/>
        <v/>
      </c>
      <c r="D29" s="47"/>
      <c r="E29" s="47"/>
      <c r="F29" s="26"/>
      <c r="G29" s="26"/>
      <c r="H29" s="11"/>
    </row>
    <row r="30" spans="3:8" x14ac:dyDescent="0.25">
      <c r="C30" s="356" t="str">
        <f t="shared" si="0"/>
        <v/>
      </c>
      <c r="D30" s="47"/>
      <c r="E30" s="47"/>
      <c r="F30" s="26"/>
      <c r="G30" s="26"/>
      <c r="H30" s="11"/>
    </row>
    <row r="31" spans="3:8" x14ac:dyDescent="0.25">
      <c r="C31" s="356" t="str">
        <f t="shared" si="0"/>
        <v/>
      </c>
      <c r="D31" s="47"/>
      <c r="E31" s="47"/>
      <c r="F31" s="26"/>
      <c r="G31" s="26"/>
      <c r="H31" s="11"/>
    </row>
    <row r="32" spans="3:8" x14ac:dyDescent="0.25">
      <c r="C32" s="356" t="str">
        <f t="shared" si="0"/>
        <v/>
      </c>
      <c r="D32" s="47"/>
      <c r="E32" s="47"/>
      <c r="F32" s="26"/>
      <c r="G32" s="26"/>
      <c r="H32" s="11"/>
    </row>
    <row r="33" spans="3:8" x14ac:dyDescent="0.25">
      <c r="C33" s="356" t="str">
        <f t="shared" si="0"/>
        <v/>
      </c>
      <c r="D33" s="47"/>
      <c r="E33" s="47"/>
      <c r="F33" s="26"/>
      <c r="G33" s="26"/>
      <c r="H33" s="11"/>
    </row>
    <row r="34" spans="3:8" x14ac:dyDescent="0.25">
      <c r="C34" s="356" t="str">
        <f t="shared" si="0"/>
        <v/>
      </c>
      <c r="D34" s="47"/>
      <c r="E34" s="47"/>
      <c r="F34" s="26"/>
      <c r="G34" s="26"/>
      <c r="H34" s="11"/>
    </row>
    <row r="35" spans="3:8" x14ac:dyDescent="0.25">
      <c r="C35" s="356" t="str">
        <f t="shared" si="0"/>
        <v/>
      </c>
      <c r="D35" s="47"/>
      <c r="E35" s="47"/>
      <c r="F35" s="26"/>
      <c r="G35" s="26"/>
      <c r="H35" s="11"/>
    </row>
    <row r="36" spans="3:8" x14ac:dyDescent="0.25">
      <c r="C36" s="356" t="str">
        <f t="shared" si="0"/>
        <v/>
      </c>
      <c r="D36" s="47"/>
      <c r="E36" s="47"/>
      <c r="F36" s="26"/>
      <c r="G36" s="26"/>
      <c r="H36" s="11"/>
    </row>
    <row r="37" spans="3:8" x14ac:dyDescent="0.25">
      <c r="C37" s="356" t="str">
        <f t="shared" si="0"/>
        <v/>
      </c>
      <c r="D37" s="47"/>
      <c r="E37" s="47"/>
      <c r="F37" s="26"/>
      <c r="G37" s="26"/>
      <c r="H37" s="11"/>
    </row>
    <row r="38" spans="3:8" x14ac:dyDescent="0.25">
      <c r="C38" s="356" t="str">
        <f t="shared" si="0"/>
        <v/>
      </c>
      <c r="D38" s="47"/>
      <c r="E38" s="47"/>
      <c r="F38" s="26"/>
      <c r="G38" s="26"/>
      <c r="H38" s="11"/>
    </row>
    <row r="39" spans="3:8" x14ac:dyDescent="0.25">
      <c r="C39" s="356" t="str">
        <f t="shared" si="0"/>
        <v/>
      </c>
      <c r="D39" s="47"/>
      <c r="E39" s="47"/>
      <c r="F39" s="26"/>
      <c r="G39" s="26"/>
      <c r="H39" s="11"/>
    </row>
    <row r="40" spans="3:8" x14ac:dyDescent="0.25">
      <c r="C40" s="356" t="str">
        <f t="shared" si="0"/>
        <v/>
      </c>
      <c r="D40" s="47"/>
      <c r="E40" s="47"/>
      <c r="F40" s="26"/>
      <c r="G40" s="26"/>
      <c r="H40" s="11"/>
    </row>
    <row r="41" spans="3:8" x14ac:dyDescent="0.25">
      <c r="C41" s="356" t="str">
        <f t="shared" si="0"/>
        <v/>
      </c>
      <c r="D41" s="47"/>
      <c r="E41" s="47"/>
      <c r="F41" s="26"/>
      <c r="G41" s="26"/>
      <c r="H41" s="11"/>
    </row>
    <row r="42" spans="3:8" x14ac:dyDescent="0.25">
      <c r="C42" s="356" t="str">
        <f t="shared" si="0"/>
        <v/>
      </c>
      <c r="D42" s="47"/>
      <c r="E42" s="47"/>
      <c r="F42" s="26"/>
      <c r="G42" s="26"/>
      <c r="H42" s="11"/>
    </row>
    <row r="43" spans="3:8" x14ac:dyDescent="0.25">
      <c r="C43" s="356" t="str">
        <f t="shared" si="0"/>
        <v/>
      </c>
      <c r="D43" s="47"/>
      <c r="E43" s="47"/>
      <c r="F43" s="26"/>
      <c r="G43" s="26"/>
      <c r="H43" s="11"/>
    </row>
    <row r="44" spans="3:8" x14ac:dyDescent="0.25">
      <c r="C44" s="356" t="str">
        <f t="shared" si="0"/>
        <v/>
      </c>
      <c r="D44" s="47"/>
      <c r="E44" s="47"/>
      <c r="F44" s="26"/>
      <c r="G44" s="26"/>
      <c r="H44" s="11"/>
    </row>
    <row r="45" spans="3:8" x14ac:dyDescent="0.25">
      <c r="C45" s="356" t="str">
        <f t="shared" si="0"/>
        <v/>
      </c>
      <c r="D45" s="47"/>
      <c r="E45" s="47"/>
      <c r="F45" s="26"/>
      <c r="G45" s="26"/>
      <c r="H45" s="11"/>
    </row>
    <row r="46" spans="3:8" x14ac:dyDescent="0.25">
      <c r="C46" s="356" t="str">
        <f t="shared" si="0"/>
        <v/>
      </c>
      <c r="D46" s="47"/>
      <c r="E46" s="47"/>
      <c r="F46" s="26"/>
      <c r="G46" s="26"/>
      <c r="H46" s="11"/>
    </row>
    <row r="47" spans="3:8" x14ac:dyDescent="0.25">
      <c r="C47" s="356" t="str">
        <f t="shared" si="0"/>
        <v/>
      </c>
      <c r="D47" s="47"/>
      <c r="E47" s="47"/>
      <c r="F47" s="26"/>
      <c r="G47" s="26"/>
      <c r="H47" s="11"/>
    </row>
    <row r="48" spans="3:8" x14ac:dyDescent="0.25">
      <c r="C48" s="356" t="str">
        <f t="shared" si="0"/>
        <v/>
      </c>
      <c r="D48" s="47"/>
      <c r="E48" s="47"/>
      <c r="F48" s="26"/>
      <c r="G48" s="26"/>
      <c r="H48" s="11"/>
    </row>
    <row r="49" spans="3:8" x14ac:dyDescent="0.25">
      <c r="C49" s="356" t="str">
        <f t="shared" si="0"/>
        <v/>
      </c>
      <c r="D49" s="47"/>
      <c r="E49" s="47"/>
      <c r="F49" s="26"/>
      <c r="G49" s="26"/>
      <c r="H49" s="11"/>
    </row>
    <row r="50" spans="3:8" x14ac:dyDescent="0.25">
      <c r="C50" s="356" t="str">
        <f t="shared" si="0"/>
        <v/>
      </c>
      <c r="D50" s="47"/>
      <c r="E50" s="47"/>
      <c r="F50" s="26"/>
      <c r="G50" s="26"/>
      <c r="H50" s="11"/>
    </row>
    <row r="51" spans="3:8" x14ac:dyDescent="0.25">
      <c r="C51" s="356" t="str">
        <f t="shared" si="0"/>
        <v/>
      </c>
      <c r="D51" s="47"/>
      <c r="E51" s="47"/>
      <c r="F51" s="26"/>
      <c r="G51" s="26"/>
      <c r="H51" s="11"/>
    </row>
    <row r="52" spans="3:8" x14ac:dyDescent="0.25">
      <c r="C52" s="356" t="str">
        <f t="shared" si="0"/>
        <v/>
      </c>
      <c r="D52" s="47"/>
      <c r="E52" s="47"/>
      <c r="F52" s="26"/>
      <c r="G52" s="26"/>
      <c r="H52" s="11"/>
    </row>
    <row r="53" spans="3:8" x14ac:dyDescent="0.25">
      <c r="C53" s="356" t="str">
        <f t="shared" si="0"/>
        <v/>
      </c>
      <c r="D53" s="47"/>
      <c r="E53" s="47"/>
      <c r="F53" s="26"/>
      <c r="G53" s="26"/>
      <c r="H53" s="11"/>
    </row>
    <row r="54" spans="3:8" x14ac:dyDescent="0.25">
      <c r="C54" s="356" t="str">
        <f t="shared" si="0"/>
        <v/>
      </c>
      <c r="D54" s="47"/>
      <c r="E54" s="47"/>
      <c r="F54" s="26"/>
      <c r="G54" s="26"/>
      <c r="H54" s="11"/>
    </row>
    <row r="55" spans="3:8" x14ac:dyDescent="0.25">
      <c r="C55" s="356" t="str">
        <f t="shared" si="0"/>
        <v/>
      </c>
      <c r="D55" s="47"/>
      <c r="E55" s="47"/>
      <c r="F55" s="26"/>
      <c r="G55" s="26"/>
      <c r="H55" s="11"/>
    </row>
    <row r="56" spans="3:8" x14ac:dyDescent="0.25">
      <c r="C56" s="356" t="str">
        <f t="shared" si="0"/>
        <v/>
      </c>
      <c r="D56" s="47"/>
      <c r="E56" s="47"/>
      <c r="F56" s="26"/>
      <c r="G56" s="26"/>
      <c r="H56" s="11"/>
    </row>
    <row r="57" spans="3:8" x14ac:dyDescent="0.25">
      <c r="C57" s="356" t="str">
        <f t="shared" si="0"/>
        <v/>
      </c>
      <c r="D57" s="47"/>
      <c r="E57" s="47"/>
      <c r="F57" s="26"/>
      <c r="G57" s="26"/>
      <c r="H57" s="11"/>
    </row>
    <row r="58" spans="3:8" x14ac:dyDescent="0.25">
      <c r="C58" s="356" t="str">
        <f t="shared" si="0"/>
        <v/>
      </c>
      <c r="D58" s="47"/>
      <c r="E58" s="47"/>
      <c r="F58" s="26"/>
      <c r="G58" s="26"/>
      <c r="H58" s="11"/>
    </row>
    <row r="59" spans="3:8" x14ac:dyDescent="0.25">
      <c r="C59" s="356" t="str">
        <f t="shared" si="0"/>
        <v/>
      </c>
      <c r="D59" s="47"/>
      <c r="E59" s="47"/>
      <c r="F59" s="26"/>
      <c r="G59" s="26"/>
      <c r="H59" s="11"/>
    </row>
    <row r="60" spans="3:8" x14ac:dyDescent="0.25">
      <c r="C60" s="356" t="str">
        <f t="shared" si="0"/>
        <v/>
      </c>
      <c r="D60" s="47"/>
      <c r="E60" s="47"/>
      <c r="F60" s="26"/>
      <c r="G60" s="26"/>
      <c r="H60" s="11"/>
    </row>
    <row r="61" spans="3:8" x14ac:dyDescent="0.25">
      <c r="C61" s="356" t="str">
        <f t="shared" si="0"/>
        <v/>
      </c>
      <c r="D61" s="47"/>
      <c r="E61" s="47"/>
      <c r="F61" s="26"/>
      <c r="G61" s="26"/>
      <c r="H61" s="11"/>
    </row>
    <row r="62" spans="3:8" x14ac:dyDescent="0.25">
      <c r="C62" s="356" t="str">
        <f t="shared" si="0"/>
        <v/>
      </c>
      <c r="D62" s="47"/>
      <c r="E62" s="47"/>
      <c r="F62" s="26"/>
      <c r="G62" s="26"/>
      <c r="H62" s="11"/>
    </row>
    <row r="63" spans="3:8" x14ac:dyDescent="0.25">
      <c r="C63" s="356" t="str">
        <f t="shared" si="0"/>
        <v/>
      </c>
      <c r="D63" s="47"/>
      <c r="E63" s="47"/>
      <c r="F63" s="26"/>
      <c r="G63" s="26"/>
      <c r="H63" s="11"/>
    </row>
    <row r="64" spans="3:8" x14ac:dyDescent="0.25">
      <c r="C64" s="356" t="str">
        <f t="shared" si="0"/>
        <v/>
      </c>
      <c r="D64" s="47"/>
      <c r="E64" s="47"/>
      <c r="F64" s="26"/>
      <c r="G64" s="26"/>
      <c r="H64" s="11"/>
    </row>
    <row r="65" spans="3:8" x14ac:dyDescent="0.25">
      <c r="C65" s="356" t="str">
        <f t="shared" si="0"/>
        <v/>
      </c>
      <c r="D65" s="47"/>
      <c r="E65" s="47"/>
      <c r="F65" s="26"/>
      <c r="G65" s="26"/>
      <c r="H65" s="11"/>
    </row>
    <row r="66" spans="3:8" x14ac:dyDescent="0.25">
      <c r="C66" s="356" t="str">
        <f t="shared" si="0"/>
        <v/>
      </c>
      <c r="D66" s="47"/>
      <c r="E66" s="47"/>
      <c r="F66" s="26"/>
      <c r="G66" s="26"/>
      <c r="H66" s="11"/>
    </row>
    <row r="67" spans="3:8" x14ac:dyDescent="0.25">
      <c r="C67" s="356" t="str">
        <f t="shared" si="0"/>
        <v/>
      </c>
      <c r="D67" s="47"/>
      <c r="E67" s="47"/>
      <c r="F67" s="26"/>
      <c r="G67" s="26"/>
      <c r="H67" s="11"/>
    </row>
    <row r="68" spans="3:8" x14ac:dyDescent="0.25">
      <c r="C68" s="356" t="str">
        <f t="shared" si="0"/>
        <v/>
      </c>
      <c r="D68" s="47"/>
      <c r="E68" s="47"/>
      <c r="F68" s="26"/>
      <c r="G68" s="26"/>
      <c r="H68" s="11"/>
    </row>
    <row r="69" spans="3:8" x14ac:dyDescent="0.25">
      <c r="C69" s="356" t="str">
        <f t="shared" ref="C69:C132" si="1">IF(D69&lt;&gt;"",ROW()-6,"")</f>
        <v/>
      </c>
      <c r="D69" s="47"/>
      <c r="E69" s="47"/>
      <c r="F69" s="26"/>
      <c r="G69" s="26"/>
      <c r="H69" s="11"/>
    </row>
    <row r="70" spans="3:8" x14ac:dyDescent="0.25">
      <c r="C70" s="356" t="str">
        <f t="shared" si="1"/>
        <v/>
      </c>
      <c r="D70" s="47"/>
      <c r="E70" s="47"/>
      <c r="F70" s="26"/>
      <c r="G70" s="26"/>
      <c r="H70" s="11"/>
    </row>
    <row r="71" spans="3:8" x14ac:dyDescent="0.25">
      <c r="C71" s="356" t="str">
        <f t="shared" si="1"/>
        <v/>
      </c>
      <c r="D71" s="47"/>
      <c r="E71" s="47"/>
      <c r="F71" s="26"/>
      <c r="G71" s="26"/>
      <c r="H71" s="11"/>
    </row>
    <row r="72" spans="3:8" x14ac:dyDescent="0.25">
      <c r="C72" s="356" t="str">
        <f t="shared" si="1"/>
        <v/>
      </c>
      <c r="D72" s="47"/>
      <c r="E72" s="47"/>
      <c r="F72" s="26"/>
      <c r="G72" s="26"/>
      <c r="H72" s="11"/>
    </row>
    <row r="73" spans="3:8" x14ac:dyDescent="0.25">
      <c r="C73" s="356" t="str">
        <f t="shared" si="1"/>
        <v/>
      </c>
      <c r="D73" s="47"/>
      <c r="E73" s="47"/>
      <c r="F73" s="26"/>
      <c r="G73" s="26"/>
      <c r="H73" s="11"/>
    </row>
    <row r="74" spans="3:8" x14ac:dyDescent="0.25">
      <c r="C74" s="356" t="str">
        <f t="shared" si="1"/>
        <v/>
      </c>
      <c r="D74" s="47"/>
      <c r="E74" s="47"/>
      <c r="F74" s="26"/>
      <c r="G74" s="26"/>
      <c r="H74" s="11"/>
    </row>
    <row r="75" spans="3:8" x14ac:dyDescent="0.25">
      <c r="C75" s="356" t="str">
        <f t="shared" si="1"/>
        <v/>
      </c>
      <c r="D75" s="47"/>
      <c r="E75" s="47"/>
      <c r="F75" s="26"/>
      <c r="G75" s="26"/>
      <c r="H75" s="11"/>
    </row>
    <row r="76" spans="3:8" x14ac:dyDescent="0.25">
      <c r="C76" s="356" t="str">
        <f t="shared" si="1"/>
        <v/>
      </c>
      <c r="D76" s="47"/>
      <c r="E76" s="47"/>
      <c r="F76" s="26"/>
      <c r="G76" s="26"/>
      <c r="H76" s="11"/>
    </row>
    <row r="77" spans="3:8" x14ac:dyDescent="0.25">
      <c r="C77" s="356" t="str">
        <f t="shared" si="1"/>
        <v/>
      </c>
      <c r="D77" s="47"/>
      <c r="E77" s="47"/>
      <c r="F77" s="26"/>
      <c r="G77" s="26"/>
      <c r="H77" s="11"/>
    </row>
    <row r="78" spans="3:8" x14ac:dyDescent="0.25">
      <c r="C78" s="356" t="str">
        <f t="shared" si="1"/>
        <v/>
      </c>
      <c r="D78" s="47"/>
      <c r="E78" s="47"/>
      <c r="F78" s="26"/>
      <c r="G78" s="26"/>
      <c r="H78" s="11"/>
    </row>
    <row r="79" spans="3:8" x14ac:dyDescent="0.25">
      <c r="C79" s="356" t="str">
        <f t="shared" si="1"/>
        <v/>
      </c>
      <c r="D79" s="47"/>
      <c r="E79" s="47"/>
      <c r="F79" s="26"/>
      <c r="G79" s="26"/>
      <c r="H79" s="11"/>
    </row>
    <row r="80" spans="3:8" x14ac:dyDescent="0.25">
      <c r="C80" s="356" t="str">
        <f t="shared" si="1"/>
        <v/>
      </c>
      <c r="D80" s="47"/>
      <c r="E80" s="47"/>
      <c r="F80" s="26"/>
      <c r="G80" s="26"/>
      <c r="H80" s="11"/>
    </row>
    <row r="81" spans="3:8" x14ac:dyDescent="0.25">
      <c r="C81" s="356" t="str">
        <f t="shared" si="1"/>
        <v/>
      </c>
      <c r="D81" s="47"/>
      <c r="E81" s="47"/>
      <c r="F81" s="26"/>
      <c r="G81" s="26"/>
      <c r="H81" s="11"/>
    </row>
    <row r="82" spans="3:8" x14ac:dyDescent="0.25">
      <c r="C82" s="356" t="str">
        <f t="shared" si="1"/>
        <v/>
      </c>
      <c r="D82" s="47"/>
      <c r="E82" s="47"/>
      <c r="F82" s="26"/>
      <c r="G82" s="26"/>
      <c r="H82" s="11"/>
    </row>
    <row r="83" spans="3:8" x14ac:dyDescent="0.25">
      <c r="C83" s="356" t="str">
        <f t="shared" si="1"/>
        <v/>
      </c>
      <c r="D83" s="47"/>
      <c r="E83" s="47"/>
      <c r="F83" s="26"/>
      <c r="G83" s="26"/>
      <c r="H83" s="11"/>
    </row>
    <row r="84" spans="3:8" x14ac:dyDescent="0.25">
      <c r="C84" s="356" t="str">
        <f t="shared" si="1"/>
        <v/>
      </c>
      <c r="D84" s="47"/>
      <c r="E84" s="47"/>
      <c r="F84" s="26"/>
      <c r="G84" s="26"/>
      <c r="H84" s="11"/>
    </row>
    <row r="85" spans="3:8" x14ac:dyDescent="0.25">
      <c r="C85" s="356" t="str">
        <f t="shared" si="1"/>
        <v/>
      </c>
      <c r="D85" s="47"/>
      <c r="E85" s="47"/>
      <c r="F85" s="26"/>
      <c r="G85" s="26"/>
      <c r="H85" s="11"/>
    </row>
    <row r="86" spans="3:8" x14ac:dyDescent="0.25">
      <c r="C86" s="356" t="str">
        <f t="shared" si="1"/>
        <v/>
      </c>
      <c r="D86" s="47"/>
      <c r="E86" s="47"/>
      <c r="F86" s="26"/>
      <c r="G86" s="26"/>
      <c r="H86" s="11"/>
    </row>
    <row r="87" spans="3:8" x14ac:dyDescent="0.25">
      <c r="C87" s="356" t="str">
        <f t="shared" si="1"/>
        <v/>
      </c>
      <c r="D87" s="47"/>
      <c r="E87" s="47"/>
      <c r="F87" s="26"/>
      <c r="G87" s="26"/>
      <c r="H87" s="11"/>
    </row>
    <row r="88" spans="3:8" x14ac:dyDescent="0.25">
      <c r="C88" s="356" t="str">
        <f t="shared" si="1"/>
        <v/>
      </c>
      <c r="D88" s="47"/>
      <c r="E88" s="47"/>
      <c r="F88" s="26"/>
      <c r="G88" s="26"/>
      <c r="H88" s="11"/>
    </row>
    <row r="89" spans="3:8" x14ac:dyDescent="0.25">
      <c r="C89" s="356" t="str">
        <f t="shared" si="1"/>
        <v/>
      </c>
      <c r="D89" s="47"/>
      <c r="E89" s="47"/>
      <c r="F89" s="26"/>
      <c r="G89" s="26"/>
      <c r="H89" s="11"/>
    </row>
    <row r="90" spans="3:8" x14ac:dyDescent="0.25">
      <c r="C90" s="356" t="str">
        <f t="shared" si="1"/>
        <v/>
      </c>
      <c r="D90" s="47"/>
      <c r="E90" s="47"/>
      <c r="F90" s="26"/>
      <c r="G90" s="26"/>
      <c r="H90" s="11"/>
    </row>
    <row r="91" spans="3:8" x14ac:dyDescent="0.25">
      <c r="C91" s="356" t="str">
        <f t="shared" si="1"/>
        <v/>
      </c>
      <c r="D91" s="47"/>
      <c r="E91" s="47"/>
      <c r="F91" s="26"/>
      <c r="G91" s="26"/>
      <c r="H91" s="11"/>
    </row>
    <row r="92" spans="3:8" x14ac:dyDescent="0.25">
      <c r="C92" s="356" t="str">
        <f t="shared" si="1"/>
        <v/>
      </c>
      <c r="D92" s="47"/>
      <c r="E92" s="47"/>
      <c r="F92" s="26"/>
      <c r="G92" s="26"/>
      <c r="H92" s="11"/>
    </row>
    <row r="93" spans="3:8" x14ac:dyDescent="0.25">
      <c r="C93" s="356" t="str">
        <f t="shared" si="1"/>
        <v/>
      </c>
      <c r="D93" s="47"/>
      <c r="E93" s="47"/>
      <c r="F93" s="26"/>
      <c r="G93" s="26"/>
      <c r="H93" s="11"/>
    </row>
    <row r="94" spans="3:8" x14ac:dyDescent="0.25">
      <c r="C94" s="356" t="str">
        <f t="shared" si="1"/>
        <v/>
      </c>
      <c r="D94" s="47"/>
      <c r="E94" s="47"/>
      <c r="F94" s="26"/>
      <c r="G94" s="26"/>
      <c r="H94" s="11"/>
    </row>
    <row r="95" spans="3:8" x14ac:dyDescent="0.25">
      <c r="C95" s="356" t="str">
        <f t="shared" si="1"/>
        <v/>
      </c>
      <c r="D95" s="47"/>
      <c r="E95" s="47"/>
      <c r="F95" s="26"/>
      <c r="G95" s="26"/>
      <c r="H95" s="11"/>
    </row>
    <row r="96" spans="3:8" x14ac:dyDescent="0.25">
      <c r="C96" s="356" t="str">
        <f t="shared" si="1"/>
        <v/>
      </c>
      <c r="D96" s="47"/>
      <c r="E96" s="47"/>
      <c r="F96" s="26"/>
      <c r="G96" s="26"/>
      <c r="H96" s="11"/>
    </row>
    <row r="97" spans="3:8" x14ac:dyDescent="0.25">
      <c r="C97" s="356" t="str">
        <f t="shared" si="1"/>
        <v/>
      </c>
      <c r="D97" s="47"/>
      <c r="E97" s="47"/>
      <c r="F97" s="26"/>
      <c r="G97" s="26"/>
      <c r="H97" s="11"/>
    </row>
    <row r="98" spans="3:8" x14ac:dyDescent="0.25">
      <c r="C98" s="356" t="str">
        <f t="shared" si="1"/>
        <v/>
      </c>
      <c r="D98" s="47"/>
      <c r="E98" s="47"/>
      <c r="F98" s="26"/>
      <c r="G98" s="26"/>
      <c r="H98" s="11"/>
    </row>
    <row r="99" spans="3:8" x14ac:dyDescent="0.25">
      <c r="C99" s="356" t="str">
        <f t="shared" si="1"/>
        <v/>
      </c>
      <c r="D99" s="47"/>
      <c r="E99" s="47"/>
      <c r="F99" s="26"/>
      <c r="G99" s="26"/>
      <c r="H99" s="11"/>
    </row>
    <row r="100" spans="3:8" x14ac:dyDescent="0.25">
      <c r="C100" s="356" t="str">
        <f t="shared" si="1"/>
        <v/>
      </c>
      <c r="D100" s="47"/>
      <c r="E100" s="47"/>
      <c r="F100" s="26"/>
      <c r="G100" s="26"/>
      <c r="H100" s="11"/>
    </row>
    <row r="101" spans="3:8" x14ac:dyDescent="0.25">
      <c r="C101" s="356" t="str">
        <f t="shared" si="1"/>
        <v/>
      </c>
      <c r="D101" s="47"/>
      <c r="E101" s="47"/>
      <c r="F101" s="26"/>
      <c r="G101" s="26"/>
      <c r="H101" s="11"/>
    </row>
    <row r="102" spans="3:8" x14ac:dyDescent="0.25">
      <c r="C102" s="356" t="str">
        <f t="shared" si="1"/>
        <v/>
      </c>
      <c r="D102" s="47"/>
      <c r="E102" s="47"/>
      <c r="F102" s="26"/>
      <c r="G102" s="26"/>
      <c r="H102" s="11"/>
    </row>
    <row r="103" spans="3:8" x14ac:dyDescent="0.25">
      <c r="C103" s="356" t="str">
        <f t="shared" si="1"/>
        <v/>
      </c>
      <c r="D103" s="47"/>
      <c r="E103" s="47"/>
      <c r="F103" s="26"/>
      <c r="G103" s="26"/>
      <c r="H103" s="11"/>
    </row>
    <row r="104" spans="3:8" x14ac:dyDescent="0.25">
      <c r="C104" s="356" t="str">
        <f t="shared" si="1"/>
        <v/>
      </c>
      <c r="D104" s="47"/>
      <c r="E104" s="47"/>
      <c r="F104" s="26"/>
      <c r="G104" s="26"/>
      <c r="H104" s="11"/>
    </row>
    <row r="105" spans="3:8" x14ac:dyDescent="0.25">
      <c r="C105" s="356" t="str">
        <f t="shared" si="1"/>
        <v/>
      </c>
      <c r="D105" s="47"/>
      <c r="E105" s="47"/>
      <c r="F105" s="26"/>
      <c r="G105" s="26"/>
      <c r="H105" s="11"/>
    </row>
    <row r="106" spans="3:8" x14ac:dyDescent="0.25">
      <c r="C106" s="356" t="str">
        <f t="shared" si="1"/>
        <v/>
      </c>
      <c r="D106" s="47"/>
      <c r="E106" s="47"/>
      <c r="F106" s="26"/>
      <c r="G106" s="26"/>
      <c r="H106" s="11"/>
    </row>
    <row r="107" spans="3:8" x14ac:dyDescent="0.25">
      <c r="C107" s="356" t="str">
        <f t="shared" si="1"/>
        <v/>
      </c>
      <c r="D107" s="47"/>
      <c r="E107" s="47"/>
      <c r="F107" s="26"/>
      <c r="G107" s="26"/>
      <c r="H107" s="11"/>
    </row>
    <row r="108" spans="3:8" x14ac:dyDescent="0.25">
      <c r="C108" s="356" t="str">
        <f t="shared" si="1"/>
        <v/>
      </c>
      <c r="D108" s="47"/>
      <c r="E108" s="47"/>
      <c r="F108" s="26"/>
      <c r="G108" s="26"/>
      <c r="H108" s="11"/>
    </row>
    <row r="109" spans="3:8" x14ac:dyDescent="0.25">
      <c r="C109" s="356" t="str">
        <f t="shared" si="1"/>
        <v/>
      </c>
      <c r="D109" s="47"/>
      <c r="E109" s="47"/>
      <c r="F109" s="26"/>
      <c r="G109" s="26"/>
      <c r="H109" s="11"/>
    </row>
    <row r="110" spans="3:8" x14ac:dyDescent="0.25">
      <c r="C110" s="356" t="str">
        <f t="shared" si="1"/>
        <v/>
      </c>
      <c r="D110" s="47"/>
      <c r="E110" s="47"/>
      <c r="F110" s="26"/>
      <c r="G110" s="26"/>
      <c r="H110" s="11"/>
    </row>
    <row r="111" spans="3:8" x14ac:dyDescent="0.25">
      <c r="C111" s="356" t="str">
        <f t="shared" si="1"/>
        <v/>
      </c>
      <c r="D111" s="47"/>
      <c r="E111" s="47"/>
      <c r="F111" s="26"/>
      <c r="G111" s="26"/>
      <c r="H111" s="11"/>
    </row>
    <row r="112" spans="3:8" x14ac:dyDescent="0.25">
      <c r="C112" s="356" t="str">
        <f t="shared" si="1"/>
        <v/>
      </c>
      <c r="D112" s="47"/>
      <c r="E112" s="47"/>
      <c r="F112" s="26"/>
      <c r="G112" s="26"/>
      <c r="H112" s="11"/>
    </row>
    <row r="113" spans="3:8" x14ac:dyDescent="0.25">
      <c r="C113" s="356" t="str">
        <f t="shared" si="1"/>
        <v/>
      </c>
      <c r="D113" s="47"/>
      <c r="E113" s="47"/>
      <c r="F113" s="26"/>
      <c r="G113" s="26"/>
      <c r="H113" s="11"/>
    </row>
    <row r="114" spans="3:8" x14ac:dyDescent="0.25">
      <c r="C114" s="356" t="str">
        <f t="shared" si="1"/>
        <v/>
      </c>
      <c r="D114" s="47"/>
      <c r="E114" s="47"/>
      <c r="F114" s="26"/>
      <c r="G114" s="26"/>
      <c r="H114" s="11"/>
    </row>
    <row r="115" spans="3:8" x14ac:dyDescent="0.25">
      <c r="C115" s="356" t="str">
        <f t="shared" si="1"/>
        <v/>
      </c>
      <c r="D115" s="47"/>
      <c r="E115" s="47"/>
      <c r="F115" s="26"/>
      <c r="G115" s="26"/>
      <c r="H115" s="11"/>
    </row>
    <row r="116" spans="3:8" x14ac:dyDescent="0.25">
      <c r="C116" s="356" t="str">
        <f t="shared" si="1"/>
        <v/>
      </c>
      <c r="D116" s="47"/>
      <c r="E116" s="47"/>
      <c r="F116" s="26"/>
      <c r="G116" s="26"/>
      <c r="H116" s="11"/>
    </row>
    <row r="117" spans="3:8" x14ac:dyDescent="0.25">
      <c r="C117" s="356" t="str">
        <f t="shared" si="1"/>
        <v/>
      </c>
      <c r="D117" s="47"/>
      <c r="E117" s="47"/>
      <c r="F117" s="26"/>
      <c r="G117" s="26"/>
      <c r="H117" s="11"/>
    </row>
    <row r="118" spans="3:8" x14ac:dyDescent="0.25">
      <c r="C118" s="356" t="str">
        <f t="shared" si="1"/>
        <v/>
      </c>
      <c r="D118" s="47"/>
      <c r="E118" s="47"/>
      <c r="F118" s="26"/>
      <c r="G118" s="26"/>
      <c r="H118" s="11"/>
    </row>
    <row r="119" spans="3:8" x14ac:dyDescent="0.25">
      <c r="C119" s="356" t="str">
        <f t="shared" si="1"/>
        <v/>
      </c>
      <c r="D119" s="47"/>
      <c r="E119" s="47"/>
      <c r="F119" s="26"/>
      <c r="G119" s="26"/>
      <c r="H119" s="11"/>
    </row>
    <row r="120" spans="3:8" x14ac:dyDescent="0.25">
      <c r="C120" s="356" t="str">
        <f t="shared" si="1"/>
        <v/>
      </c>
      <c r="D120" s="47"/>
      <c r="E120" s="47"/>
      <c r="F120" s="26"/>
      <c r="G120" s="26"/>
      <c r="H120" s="11"/>
    </row>
    <row r="121" spans="3:8" x14ac:dyDescent="0.25">
      <c r="C121" s="356" t="str">
        <f t="shared" si="1"/>
        <v/>
      </c>
      <c r="D121" s="47"/>
      <c r="E121" s="47"/>
      <c r="F121" s="26"/>
      <c r="G121" s="26"/>
      <c r="H121" s="11"/>
    </row>
    <row r="122" spans="3:8" x14ac:dyDescent="0.25">
      <c r="C122" s="356" t="str">
        <f t="shared" si="1"/>
        <v/>
      </c>
      <c r="D122" s="47"/>
      <c r="E122" s="47"/>
      <c r="F122" s="26"/>
      <c r="G122" s="26"/>
      <c r="H122" s="11"/>
    </row>
    <row r="123" spans="3:8" x14ac:dyDescent="0.25">
      <c r="C123" s="356" t="str">
        <f t="shared" si="1"/>
        <v/>
      </c>
      <c r="D123" s="47"/>
      <c r="E123" s="47"/>
      <c r="F123" s="26"/>
      <c r="G123" s="26"/>
      <c r="H123" s="11"/>
    </row>
    <row r="124" spans="3:8" x14ac:dyDescent="0.25">
      <c r="C124" s="356" t="str">
        <f t="shared" si="1"/>
        <v/>
      </c>
      <c r="D124" s="47"/>
      <c r="E124" s="47"/>
      <c r="F124" s="26"/>
      <c r="G124" s="26"/>
      <c r="H124" s="11"/>
    </row>
    <row r="125" spans="3:8" x14ac:dyDescent="0.25">
      <c r="C125" s="356" t="str">
        <f t="shared" si="1"/>
        <v/>
      </c>
      <c r="D125" s="47"/>
      <c r="E125" s="47"/>
      <c r="F125" s="26"/>
      <c r="G125" s="26"/>
      <c r="H125" s="11"/>
    </row>
    <row r="126" spans="3:8" x14ac:dyDescent="0.25">
      <c r="C126" s="356" t="str">
        <f t="shared" si="1"/>
        <v/>
      </c>
      <c r="D126" s="47"/>
      <c r="E126" s="47"/>
      <c r="F126" s="26"/>
      <c r="G126" s="26"/>
      <c r="H126" s="11"/>
    </row>
    <row r="127" spans="3:8" x14ac:dyDescent="0.25">
      <c r="C127" s="356" t="str">
        <f t="shared" si="1"/>
        <v/>
      </c>
      <c r="D127" s="47"/>
      <c r="E127" s="47"/>
      <c r="F127" s="26"/>
      <c r="G127" s="26"/>
      <c r="H127" s="11"/>
    </row>
    <row r="128" spans="3:8" x14ac:dyDescent="0.25">
      <c r="C128" s="356" t="str">
        <f t="shared" si="1"/>
        <v/>
      </c>
      <c r="D128" s="47"/>
      <c r="E128" s="47"/>
      <c r="F128" s="26"/>
      <c r="G128" s="26"/>
      <c r="H128" s="11"/>
    </row>
    <row r="129" spans="3:8" x14ac:dyDescent="0.25">
      <c r="C129" s="356" t="str">
        <f t="shared" si="1"/>
        <v/>
      </c>
      <c r="D129" s="47"/>
      <c r="E129" s="47"/>
      <c r="F129" s="26"/>
      <c r="G129" s="26"/>
      <c r="H129" s="11"/>
    </row>
    <row r="130" spans="3:8" x14ac:dyDescent="0.25">
      <c r="C130" s="356" t="str">
        <f t="shared" si="1"/>
        <v/>
      </c>
      <c r="D130" s="47"/>
      <c r="E130" s="47"/>
      <c r="F130" s="26"/>
      <c r="G130" s="26"/>
      <c r="H130" s="11"/>
    </row>
    <row r="131" spans="3:8" x14ac:dyDescent="0.25">
      <c r="C131" s="356" t="str">
        <f t="shared" si="1"/>
        <v/>
      </c>
      <c r="D131" s="47"/>
      <c r="E131" s="47"/>
      <c r="F131" s="26"/>
      <c r="G131" s="26"/>
      <c r="H131" s="11"/>
    </row>
    <row r="132" spans="3:8" x14ac:dyDescent="0.25">
      <c r="C132" s="356" t="str">
        <f t="shared" si="1"/>
        <v/>
      </c>
      <c r="D132" s="47"/>
      <c r="E132" s="47"/>
      <c r="F132" s="26"/>
      <c r="G132" s="26"/>
      <c r="H132" s="11"/>
    </row>
    <row r="133" spans="3:8" x14ac:dyDescent="0.25">
      <c r="C133" s="356" t="str">
        <f t="shared" ref="C133:C196" si="2">IF(D133&lt;&gt;"",ROW()-6,"")</f>
        <v/>
      </c>
      <c r="D133" s="47"/>
      <c r="E133" s="47"/>
      <c r="F133" s="26"/>
      <c r="G133" s="26"/>
      <c r="H133" s="11"/>
    </row>
    <row r="134" spans="3:8" x14ac:dyDescent="0.25">
      <c r="C134" s="356" t="str">
        <f t="shared" si="2"/>
        <v/>
      </c>
      <c r="D134" s="47"/>
      <c r="E134" s="47"/>
      <c r="F134" s="26"/>
      <c r="G134" s="26"/>
      <c r="H134" s="11"/>
    </row>
    <row r="135" spans="3:8" x14ac:dyDescent="0.25">
      <c r="C135" s="356" t="str">
        <f t="shared" si="2"/>
        <v/>
      </c>
      <c r="D135" s="47"/>
      <c r="E135" s="47"/>
      <c r="F135" s="26"/>
      <c r="G135" s="26"/>
      <c r="H135" s="11"/>
    </row>
    <row r="136" spans="3:8" x14ac:dyDescent="0.25">
      <c r="C136" s="356" t="str">
        <f t="shared" si="2"/>
        <v/>
      </c>
      <c r="D136" s="47"/>
      <c r="E136" s="47"/>
      <c r="F136" s="26"/>
      <c r="G136" s="26"/>
      <c r="H136" s="11"/>
    </row>
    <row r="137" spans="3:8" x14ac:dyDescent="0.25">
      <c r="C137" s="356" t="str">
        <f t="shared" si="2"/>
        <v/>
      </c>
      <c r="D137" s="47"/>
      <c r="E137" s="47"/>
      <c r="F137" s="26"/>
      <c r="G137" s="26"/>
      <c r="H137" s="11"/>
    </row>
    <row r="138" spans="3:8" x14ac:dyDescent="0.25">
      <c r="C138" s="356" t="str">
        <f t="shared" si="2"/>
        <v/>
      </c>
      <c r="D138" s="47"/>
      <c r="E138" s="47"/>
      <c r="F138" s="26"/>
      <c r="G138" s="26"/>
      <c r="H138" s="11"/>
    </row>
    <row r="139" spans="3:8" x14ac:dyDescent="0.25">
      <c r="C139" s="356" t="str">
        <f t="shared" si="2"/>
        <v/>
      </c>
      <c r="D139" s="47"/>
      <c r="E139" s="47"/>
      <c r="F139" s="26"/>
      <c r="G139" s="26"/>
      <c r="H139" s="11"/>
    </row>
    <row r="140" spans="3:8" x14ac:dyDescent="0.25">
      <c r="C140" s="356" t="str">
        <f t="shared" si="2"/>
        <v/>
      </c>
      <c r="D140" s="47"/>
      <c r="E140" s="47"/>
      <c r="F140" s="26"/>
      <c r="G140" s="26"/>
      <c r="H140" s="11"/>
    </row>
    <row r="141" spans="3:8" x14ac:dyDescent="0.25">
      <c r="C141" s="356" t="str">
        <f t="shared" si="2"/>
        <v/>
      </c>
      <c r="D141" s="47"/>
      <c r="E141" s="47"/>
      <c r="F141" s="26"/>
      <c r="G141" s="26"/>
      <c r="H141" s="11"/>
    </row>
    <row r="142" spans="3:8" x14ac:dyDescent="0.25">
      <c r="C142" s="356" t="str">
        <f t="shared" si="2"/>
        <v/>
      </c>
      <c r="D142" s="47"/>
      <c r="E142" s="47"/>
      <c r="F142" s="26"/>
      <c r="G142" s="26"/>
      <c r="H142" s="11"/>
    </row>
    <row r="143" spans="3:8" x14ac:dyDescent="0.25">
      <c r="C143" s="356" t="str">
        <f t="shared" si="2"/>
        <v/>
      </c>
      <c r="D143" s="47"/>
      <c r="E143" s="47"/>
      <c r="F143" s="26"/>
      <c r="G143" s="26"/>
      <c r="H143" s="11"/>
    </row>
    <row r="144" spans="3:8" x14ac:dyDescent="0.25">
      <c r="C144" s="356" t="str">
        <f t="shared" si="2"/>
        <v/>
      </c>
      <c r="D144" s="47"/>
      <c r="E144" s="47"/>
      <c r="F144" s="26"/>
      <c r="G144" s="26"/>
      <c r="H144" s="11"/>
    </row>
    <row r="145" spans="3:8" x14ac:dyDescent="0.25">
      <c r="C145" s="356" t="str">
        <f t="shared" si="2"/>
        <v/>
      </c>
      <c r="D145" s="47"/>
      <c r="E145" s="47"/>
      <c r="F145" s="26"/>
      <c r="G145" s="26"/>
      <c r="H145" s="11"/>
    </row>
    <row r="146" spans="3:8" x14ac:dyDescent="0.25">
      <c r="C146" s="356" t="str">
        <f t="shared" si="2"/>
        <v/>
      </c>
      <c r="D146" s="47"/>
      <c r="E146" s="47"/>
      <c r="F146" s="26"/>
      <c r="G146" s="26"/>
      <c r="H146" s="11"/>
    </row>
    <row r="147" spans="3:8" x14ac:dyDescent="0.25">
      <c r="C147" s="356" t="str">
        <f t="shared" si="2"/>
        <v/>
      </c>
      <c r="D147" s="47"/>
      <c r="E147" s="47"/>
      <c r="F147" s="26"/>
      <c r="G147" s="26"/>
      <c r="H147" s="11"/>
    </row>
    <row r="148" spans="3:8" x14ac:dyDescent="0.25">
      <c r="C148" s="356" t="str">
        <f t="shared" si="2"/>
        <v/>
      </c>
      <c r="D148" s="47"/>
      <c r="E148" s="47"/>
      <c r="F148" s="26"/>
      <c r="G148" s="26"/>
      <c r="H148" s="11"/>
    </row>
    <row r="149" spans="3:8" x14ac:dyDescent="0.25">
      <c r="C149" s="356" t="str">
        <f t="shared" si="2"/>
        <v/>
      </c>
      <c r="D149" s="47"/>
      <c r="E149" s="47"/>
      <c r="F149" s="26"/>
      <c r="G149" s="26"/>
      <c r="H149" s="11"/>
    </row>
    <row r="150" spans="3:8" x14ac:dyDescent="0.25">
      <c r="C150" s="356" t="str">
        <f t="shared" si="2"/>
        <v/>
      </c>
      <c r="D150" s="47"/>
      <c r="E150" s="47"/>
      <c r="F150" s="26"/>
      <c r="G150" s="26"/>
      <c r="H150" s="11"/>
    </row>
    <row r="151" spans="3:8" x14ac:dyDescent="0.25">
      <c r="C151" s="356" t="str">
        <f t="shared" si="2"/>
        <v/>
      </c>
      <c r="D151" s="47"/>
      <c r="E151" s="47"/>
      <c r="F151" s="26"/>
      <c r="G151" s="26"/>
      <c r="H151" s="11"/>
    </row>
    <row r="152" spans="3:8" x14ac:dyDescent="0.25">
      <c r="C152" s="356" t="str">
        <f t="shared" si="2"/>
        <v/>
      </c>
      <c r="D152" s="47"/>
      <c r="E152" s="47"/>
      <c r="F152" s="26"/>
      <c r="G152" s="26"/>
      <c r="H152" s="11"/>
    </row>
    <row r="153" spans="3:8" x14ac:dyDescent="0.25">
      <c r="C153" s="356" t="str">
        <f t="shared" si="2"/>
        <v/>
      </c>
      <c r="D153" s="47"/>
      <c r="E153" s="47"/>
      <c r="F153" s="26"/>
      <c r="G153" s="26"/>
      <c r="H153" s="11"/>
    </row>
    <row r="154" spans="3:8" x14ac:dyDescent="0.25">
      <c r="C154" s="356" t="str">
        <f t="shared" si="2"/>
        <v/>
      </c>
      <c r="D154" s="47"/>
      <c r="E154" s="47"/>
      <c r="F154" s="26"/>
      <c r="G154" s="26"/>
      <c r="H154" s="11"/>
    </row>
    <row r="155" spans="3:8" x14ac:dyDescent="0.25">
      <c r="C155" s="356" t="str">
        <f t="shared" si="2"/>
        <v/>
      </c>
      <c r="D155" s="47"/>
      <c r="E155" s="47"/>
      <c r="F155" s="26"/>
      <c r="G155" s="26"/>
      <c r="H155" s="11"/>
    </row>
    <row r="156" spans="3:8" x14ac:dyDescent="0.25">
      <c r="C156" s="356" t="str">
        <f t="shared" si="2"/>
        <v/>
      </c>
      <c r="D156" s="47"/>
      <c r="E156" s="47"/>
      <c r="F156" s="26"/>
      <c r="G156" s="26"/>
      <c r="H156" s="11"/>
    </row>
    <row r="157" spans="3:8" x14ac:dyDescent="0.25">
      <c r="C157" s="356" t="str">
        <f t="shared" si="2"/>
        <v/>
      </c>
      <c r="D157" s="47"/>
      <c r="E157" s="47"/>
      <c r="F157" s="26"/>
      <c r="G157" s="26"/>
      <c r="H157" s="11"/>
    </row>
    <row r="158" spans="3:8" x14ac:dyDescent="0.25">
      <c r="C158" s="356" t="str">
        <f t="shared" si="2"/>
        <v/>
      </c>
      <c r="D158" s="47"/>
      <c r="E158" s="47"/>
      <c r="F158" s="26"/>
      <c r="G158" s="26"/>
      <c r="H158" s="11"/>
    </row>
    <row r="159" spans="3:8" x14ac:dyDescent="0.25">
      <c r="C159" s="356" t="str">
        <f t="shared" si="2"/>
        <v/>
      </c>
      <c r="D159" s="47"/>
      <c r="E159" s="47"/>
      <c r="F159" s="26"/>
      <c r="G159" s="26"/>
      <c r="H159" s="11"/>
    </row>
    <row r="160" spans="3:8" x14ac:dyDescent="0.25">
      <c r="C160" s="356" t="str">
        <f t="shared" si="2"/>
        <v/>
      </c>
      <c r="D160" s="47"/>
      <c r="E160" s="47"/>
      <c r="F160" s="26"/>
      <c r="G160" s="26"/>
      <c r="H160" s="11"/>
    </row>
    <row r="161" spans="3:8" x14ac:dyDescent="0.25">
      <c r="C161" s="356" t="str">
        <f t="shared" si="2"/>
        <v/>
      </c>
      <c r="D161" s="47"/>
      <c r="E161" s="47"/>
      <c r="F161" s="26"/>
      <c r="G161" s="26"/>
      <c r="H161" s="11"/>
    </row>
    <row r="162" spans="3:8" x14ac:dyDescent="0.25">
      <c r="C162" s="356" t="str">
        <f t="shared" si="2"/>
        <v/>
      </c>
      <c r="D162" s="47"/>
      <c r="E162" s="47"/>
      <c r="F162" s="26"/>
      <c r="G162" s="26"/>
      <c r="H162" s="11"/>
    </row>
    <row r="163" spans="3:8" x14ac:dyDescent="0.25">
      <c r="C163" s="356" t="str">
        <f t="shared" si="2"/>
        <v/>
      </c>
      <c r="D163" s="47"/>
      <c r="E163" s="47"/>
      <c r="F163" s="26"/>
      <c r="G163" s="26"/>
      <c r="H163" s="11"/>
    </row>
    <row r="164" spans="3:8" x14ac:dyDescent="0.25">
      <c r="C164" s="356" t="str">
        <f t="shared" si="2"/>
        <v/>
      </c>
      <c r="D164" s="47"/>
      <c r="E164" s="47"/>
      <c r="F164" s="26"/>
      <c r="G164" s="26"/>
      <c r="H164" s="11"/>
    </row>
    <row r="165" spans="3:8" x14ac:dyDescent="0.25">
      <c r="C165" s="356" t="str">
        <f t="shared" si="2"/>
        <v/>
      </c>
      <c r="D165" s="47"/>
      <c r="E165" s="47"/>
      <c r="F165" s="26"/>
      <c r="G165" s="26"/>
      <c r="H165" s="11"/>
    </row>
    <row r="166" spans="3:8" x14ac:dyDescent="0.25">
      <c r="C166" s="356" t="str">
        <f t="shared" si="2"/>
        <v/>
      </c>
      <c r="D166" s="47"/>
      <c r="E166" s="47"/>
      <c r="F166" s="26"/>
      <c r="G166" s="26"/>
      <c r="H166" s="11"/>
    </row>
    <row r="167" spans="3:8" x14ac:dyDescent="0.25">
      <c r="C167" s="356" t="str">
        <f t="shared" si="2"/>
        <v/>
      </c>
      <c r="D167" s="47"/>
      <c r="E167" s="47"/>
      <c r="F167" s="26"/>
      <c r="G167" s="26"/>
      <c r="H167" s="11"/>
    </row>
    <row r="168" spans="3:8" x14ac:dyDescent="0.25">
      <c r="C168" s="356" t="str">
        <f t="shared" si="2"/>
        <v/>
      </c>
      <c r="D168" s="47"/>
      <c r="E168" s="47"/>
      <c r="F168" s="26"/>
      <c r="G168" s="26"/>
      <c r="H168" s="11"/>
    </row>
    <row r="169" spans="3:8" x14ac:dyDescent="0.25">
      <c r="C169" s="356" t="str">
        <f t="shared" si="2"/>
        <v/>
      </c>
      <c r="D169" s="47"/>
      <c r="E169" s="47"/>
      <c r="F169" s="26"/>
      <c r="G169" s="26"/>
      <c r="H169" s="11"/>
    </row>
    <row r="170" spans="3:8" x14ac:dyDescent="0.25">
      <c r="C170" s="356" t="str">
        <f t="shared" si="2"/>
        <v/>
      </c>
      <c r="D170" s="47"/>
      <c r="E170" s="47"/>
      <c r="F170" s="26"/>
      <c r="G170" s="26"/>
      <c r="H170" s="11"/>
    </row>
    <row r="171" spans="3:8" x14ac:dyDescent="0.25">
      <c r="C171" s="356" t="str">
        <f t="shared" si="2"/>
        <v/>
      </c>
      <c r="D171" s="47"/>
      <c r="E171" s="47"/>
      <c r="F171" s="26"/>
      <c r="G171" s="26"/>
      <c r="H171" s="11"/>
    </row>
    <row r="172" spans="3:8" x14ac:dyDescent="0.25">
      <c r="C172" s="356" t="str">
        <f t="shared" si="2"/>
        <v/>
      </c>
      <c r="D172" s="47"/>
      <c r="E172" s="47"/>
      <c r="F172" s="26"/>
      <c r="G172" s="26"/>
      <c r="H172" s="11"/>
    </row>
    <row r="173" spans="3:8" x14ac:dyDescent="0.25">
      <c r="C173" s="356" t="str">
        <f t="shared" si="2"/>
        <v/>
      </c>
      <c r="D173" s="47"/>
      <c r="E173" s="47"/>
      <c r="F173" s="26"/>
      <c r="G173" s="26"/>
      <c r="H173" s="11"/>
    </row>
    <row r="174" spans="3:8" x14ac:dyDescent="0.25">
      <c r="C174" s="356" t="str">
        <f t="shared" si="2"/>
        <v/>
      </c>
      <c r="D174" s="47"/>
      <c r="E174" s="47"/>
      <c r="F174" s="26"/>
      <c r="G174" s="26"/>
      <c r="H174" s="11"/>
    </row>
    <row r="175" spans="3:8" x14ac:dyDescent="0.25">
      <c r="C175" s="356" t="str">
        <f t="shared" si="2"/>
        <v/>
      </c>
      <c r="D175" s="47"/>
      <c r="E175" s="47"/>
      <c r="F175" s="26"/>
      <c r="G175" s="26"/>
      <c r="H175" s="11"/>
    </row>
    <row r="176" spans="3:8" x14ac:dyDescent="0.25">
      <c r="C176" s="356" t="str">
        <f t="shared" si="2"/>
        <v/>
      </c>
      <c r="D176" s="47"/>
      <c r="E176" s="47"/>
      <c r="F176" s="26"/>
      <c r="G176" s="26"/>
      <c r="H176" s="11"/>
    </row>
    <row r="177" spans="3:8" x14ac:dyDescent="0.25">
      <c r="C177" s="356" t="str">
        <f t="shared" si="2"/>
        <v/>
      </c>
      <c r="D177" s="47"/>
      <c r="E177" s="47"/>
      <c r="F177" s="26"/>
      <c r="G177" s="26"/>
      <c r="H177" s="11"/>
    </row>
    <row r="178" spans="3:8" x14ac:dyDescent="0.25">
      <c r="C178" s="356" t="str">
        <f t="shared" si="2"/>
        <v/>
      </c>
      <c r="D178" s="47"/>
      <c r="E178" s="47"/>
      <c r="F178" s="26"/>
      <c r="G178" s="26"/>
      <c r="H178" s="11"/>
    </row>
    <row r="179" spans="3:8" x14ac:dyDescent="0.25">
      <c r="C179" s="356" t="str">
        <f t="shared" si="2"/>
        <v/>
      </c>
      <c r="D179" s="47"/>
      <c r="E179" s="47"/>
      <c r="F179" s="26"/>
      <c r="G179" s="26"/>
      <c r="H179" s="11"/>
    </row>
    <row r="180" spans="3:8" x14ac:dyDescent="0.25">
      <c r="C180" s="356" t="str">
        <f t="shared" si="2"/>
        <v/>
      </c>
      <c r="D180" s="47"/>
      <c r="E180" s="47"/>
      <c r="F180" s="26"/>
      <c r="G180" s="26"/>
      <c r="H180" s="11"/>
    </row>
    <row r="181" spans="3:8" x14ac:dyDescent="0.25">
      <c r="C181" s="356" t="str">
        <f t="shared" si="2"/>
        <v/>
      </c>
      <c r="D181" s="47"/>
      <c r="E181" s="47"/>
      <c r="F181" s="26"/>
      <c r="G181" s="26"/>
      <c r="H181" s="11"/>
    </row>
    <row r="182" spans="3:8" x14ac:dyDescent="0.25">
      <c r="C182" s="356" t="str">
        <f t="shared" si="2"/>
        <v/>
      </c>
      <c r="D182" s="47"/>
      <c r="E182" s="47"/>
      <c r="F182" s="26"/>
      <c r="G182" s="26"/>
      <c r="H182" s="11"/>
    </row>
    <row r="183" spans="3:8" x14ac:dyDescent="0.25">
      <c r="C183" s="356" t="str">
        <f t="shared" si="2"/>
        <v/>
      </c>
      <c r="D183" s="47"/>
      <c r="E183" s="47"/>
      <c r="F183" s="26"/>
      <c r="G183" s="26"/>
      <c r="H183" s="11"/>
    </row>
    <row r="184" spans="3:8" x14ac:dyDescent="0.25">
      <c r="C184" s="356" t="str">
        <f t="shared" si="2"/>
        <v/>
      </c>
      <c r="D184" s="47"/>
      <c r="E184" s="47"/>
      <c r="F184" s="26"/>
      <c r="G184" s="26"/>
      <c r="H184" s="11"/>
    </row>
    <row r="185" spans="3:8" x14ac:dyDescent="0.25">
      <c r="C185" s="356" t="str">
        <f t="shared" si="2"/>
        <v/>
      </c>
      <c r="D185" s="47"/>
      <c r="E185" s="47"/>
      <c r="F185" s="26"/>
      <c r="G185" s="26"/>
      <c r="H185" s="11"/>
    </row>
    <row r="186" spans="3:8" x14ac:dyDescent="0.25">
      <c r="C186" s="356" t="str">
        <f t="shared" si="2"/>
        <v/>
      </c>
      <c r="D186" s="47"/>
      <c r="E186" s="47"/>
      <c r="F186" s="26"/>
      <c r="G186" s="26"/>
      <c r="H186" s="11"/>
    </row>
    <row r="187" spans="3:8" x14ac:dyDescent="0.25">
      <c r="C187" s="356" t="str">
        <f t="shared" si="2"/>
        <v/>
      </c>
      <c r="D187" s="47"/>
      <c r="E187" s="47"/>
      <c r="F187" s="26"/>
      <c r="G187" s="26"/>
      <c r="H187" s="11"/>
    </row>
    <row r="188" spans="3:8" x14ac:dyDescent="0.25">
      <c r="C188" s="356" t="str">
        <f t="shared" si="2"/>
        <v/>
      </c>
      <c r="D188" s="47"/>
      <c r="E188" s="47"/>
      <c r="F188" s="26"/>
      <c r="G188" s="26"/>
      <c r="H188" s="11"/>
    </row>
    <row r="189" spans="3:8" x14ac:dyDescent="0.25">
      <c r="C189" s="356" t="str">
        <f t="shared" si="2"/>
        <v/>
      </c>
      <c r="D189" s="47"/>
      <c r="E189" s="47"/>
      <c r="F189" s="26"/>
      <c r="G189" s="26"/>
      <c r="H189" s="11"/>
    </row>
    <row r="190" spans="3:8" x14ac:dyDescent="0.25">
      <c r="C190" s="356" t="str">
        <f t="shared" si="2"/>
        <v/>
      </c>
      <c r="D190" s="47"/>
      <c r="E190" s="47"/>
      <c r="F190" s="26"/>
      <c r="G190" s="26"/>
      <c r="H190" s="11"/>
    </row>
    <row r="191" spans="3:8" x14ac:dyDescent="0.25">
      <c r="C191" s="356" t="str">
        <f t="shared" si="2"/>
        <v/>
      </c>
      <c r="D191" s="47"/>
      <c r="E191" s="47"/>
      <c r="F191" s="26"/>
      <c r="G191" s="26"/>
      <c r="H191" s="11"/>
    </row>
    <row r="192" spans="3:8" x14ac:dyDescent="0.25">
      <c r="C192" s="356" t="str">
        <f t="shared" si="2"/>
        <v/>
      </c>
      <c r="D192" s="47"/>
      <c r="E192" s="47"/>
      <c r="F192" s="26"/>
      <c r="G192" s="26"/>
      <c r="H192" s="11"/>
    </row>
    <row r="193" spans="3:8" x14ac:dyDescent="0.25">
      <c r="C193" s="356" t="str">
        <f t="shared" si="2"/>
        <v/>
      </c>
      <c r="D193" s="47"/>
      <c r="E193" s="47"/>
      <c r="F193" s="26"/>
      <c r="G193" s="26"/>
      <c r="H193" s="11"/>
    </row>
    <row r="194" spans="3:8" x14ac:dyDescent="0.25">
      <c r="C194" s="356" t="str">
        <f t="shared" si="2"/>
        <v/>
      </c>
      <c r="D194" s="47"/>
      <c r="E194" s="47"/>
      <c r="F194" s="26"/>
      <c r="G194" s="26"/>
      <c r="H194" s="11"/>
    </row>
    <row r="195" spans="3:8" x14ac:dyDescent="0.25">
      <c r="C195" s="356" t="str">
        <f t="shared" si="2"/>
        <v/>
      </c>
      <c r="D195" s="47"/>
      <c r="E195" s="47"/>
      <c r="F195" s="26"/>
      <c r="G195" s="26"/>
      <c r="H195" s="11"/>
    </row>
    <row r="196" spans="3:8" x14ac:dyDescent="0.25">
      <c r="C196" s="356" t="str">
        <f t="shared" si="2"/>
        <v/>
      </c>
      <c r="D196" s="47"/>
      <c r="E196" s="47"/>
      <c r="F196" s="26"/>
      <c r="G196" s="26"/>
      <c r="H196" s="11"/>
    </row>
    <row r="197" spans="3:8" x14ac:dyDescent="0.25">
      <c r="C197" s="356" t="str">
        <f t="shared" ref="C197:C260" si="3">IF(D197&lt;&gt;"",ROW()-6,"")</f>
        <v/>
      </c>
      <c r="D197" s="47"/>
      <c r="E197" s="47"/>
      <c r="F197" s="26"/>
      <c r="G197" s="26"/>
      <c r="H197" s="11"/>
    </row>
    <row r="198" spans="3:8" x14ac:dyDescent="0.25">
      <c r="C198" s="356" t="str">
        <f t="shared" si="3"/>
        <v/>
      </c>
      <c r="D198" s="47"/>
      <c r="E198" s="47"/>
      <c r="F198" s="26"/>
      <c r="G198" s="26"/>
      <c r="H198" s="11"/>
    </row>
    <row r="199" spans="3:8" x14ac:dyDescent="0.25">
      <c r="C199" s="356" t="str">
        <f t="shared" si="3"/>
        <v/>
      </c>
      <c r="D199" s="47"/>
      <c r="E199" s="47"/>
      <c r="F199" s="26"/>
      <c r="G199" s="26"/>
      <c r="H199" s="11"/>
    </row>
    <row r="200" spans="3:8" x14ac:dyDescent="0.25">
      <c r="C200" s="356" t="str">
        <f t="shared" si="3"/>
        <v/>
      </c>
      <c r="D200" s="47"/>
      <c r="E200" s="47"/>
      <c r="F200" s="26"/>
      <c r="G200" s="26"/>
      <c r="H200" s="11"/>
    </row>
    <row r="201" spans="3:8" x14ac:dyDescent="0.25">
      <c r="C201" s="356" t="str">
        <f t="shared" si="3"/>
        <v/>
      </c>
      <c r="D201" s="47"/>
      <c r="E201" s="47"/>
      <c r="F201" s="26"/>
      <c r="G201" s="26"/>
      <c r="H201" s="11"/>
    </row>
    <row r="202" spans="3:8" x14ac:dyDescent="0.25">
      <c r="C202" s="356" t="str">
        <f t="shared" si="3"/>
        <v/>
      </c>
      <c r="D202" s="47"/>
      <c r="E202" s="47"/>
      <c r="F202" s="26"/>
      <c r="G202" s="26"/>
      <c r="H202" s="11"/>
    </row>
    <row r="203" spans="3:8" x14ac:dyDescent="0.25">
      <c r="C203" s="356" t="str">
        <f t="shared" si="3"/>
        <v/>
      </c>
      <c r="D203" s="47"/>
      <c r="E203" s="47"/>
      <c r="F203" s="26"/>
      <c r="G203" s="26"/>
      <c r="H203" s="11"/>
    </row>
    <row r="204" spans="3:8" x14ac:dyDescent="0.25">
      <c r="C204" s="356" t="str">
        <f t="shared" si="3"/>
        <v/>
      </c>
      <c r="D204" s="47"/>
      <c r="E204" s="47"/>
      <c r="F204" s="26"/>
      <c r="G204" s="26"/>
      <c r="H204" s="11"/>
    </row>
    <row r="205" spans="3:8" x14ac:dyDescent="0.25">
      <c r="C205" s="356" t="str">
        <f t="shared" si="3"/>
        <v/>
      </c>
      <c r="D205" s="47"/>
      <c r="E205" s="47"/>
      <c r="F205" s="26"/>
      <c r="G205" s="26"/>
      <c r="H205" s="11"/>
    </row>
    <row r="206" spans="3:8" x14ac:dyDescent="0.25">
      <c r="C206" s="356" t="str">
        <f t="shared" si="3"/>
        <v/>
      </c>
      <c r="D206" s="47"/>
      <c r="E206" s="47"/>
      <c r="F206" s="26"/>
      <c r="G206" s="26"/>
      <c r="H206" s="11"/>
    </row>
    <row r="207" spans="3:8" x14ac:dyDescent="0.25">
      <c r="C207" s="356" t="str">
        <f t="shared" si="3"/>
        <v/>
      </c>
      <c r="D207" s="47"/>
      <c r="E207" s="47"/>
      <c r="F207" s="26"/>
      <c r="G207" s="26"/>
      <c r="H207" s="11"/>
    </row>
    <row r="208" spans="3:8" x14ac:dyDescent="0.25">
      <c r="C208" s="356" t="str">
        <f t="shared" si="3"/>
        <v/>
      </c>
      <c r="D208" s="47"/>
      <c r="E208" s="47"/>
      <c r="F208" s="26"/>
      <c r="G208" s="26"/>
      <c r="H208" s="11"/>
    </row>
    <row r="209" spans="3:8" x14ac:dyDescent="0.25">
      <c r="C209" s="356" t="str">
        <f t="shared" si="3"/>
        <v/>
      </c>
      <c r="D209" s="47"/>
      <c r="E209" s="47"/>
      <c r="F209" s="26"/>
      <c r="G209" s="26"/>
      <c r="H209" s="11"/>
    </row>
    <row r="210" spans="3:8" x14ac:dyDescent="0.25">
      <c r="C210" s="356" t="str">
        <f t="shared" si="3"/>
        <v/>
      </c>
      <c r="D210" s="47"/>
      <c r="E210" s="47"/>
      <c r="F210" s="26"/>
      <c r="G210" s="26"/>
      <c r="H210" s="11"/>
    </row>
    <row r="211" spans="3:8" x14ac:dyDescent="0.25">
      <c r="C211" s="356" t="str">
        <f t="shared" si="3"/>
        <v/>
      </c>
      <c r="D211" s="47"/>
      <c r="E211" s="47"/>
      <c r="F211" s="26"/>
      <c r="G211" s="26"/>
      <c r="H211" s="11"/>
    </row>
    <row r="212" spans="3:8" x14ac:dyDescent="0.25">
      <c r="C212" s="356" t="str">
        <f t="shared" si="3"/>
        <v/>
      </c>
      <c r="D212" s="47"/>
      <c r="E212" s="47"/>
      <c r="F212" s="26"/>
      <c r="G212" s="26"/>
      <c r="H212" s="11"/>
    </row>
    <row r="213" spans="3:8" x14ac:dyDescent="0.25">
      <c r="C213" s="356" t="str">
        <f t="shared" si="3"/>
        <v/>
      </c>
      <c r="D213" s="47"/>
      <c r="E213" s="47"/>
      <c r="F213" s="26"/>
      <c r="G213" s="26"/>
      <c r="H213" s="11"/>
    </row>
    <row r="214" spans="3:8" x14ac:dyDescent="0.25">
      <c r="C214" s="356" t="str">
        <f t="shared" si="3"/>
        <v/>
      </c>
      <c r="D214" s="47"/>
      <c r="E214" s="47"/>
      <c r="F214" s="26"/>
      <c r="G214" s="26"/>
      <c r="H214" s="11"/>
    </row>
    <row r="215" spans="3:8" x14ac:dyDescent="0.25">
      <c r="C215" s="356" t="str">
        <f t="shared" si="3"/>
        <v/>
      </c>
      <c r="D215" s="47"/>
      <c r="E215" s="47"/>
      <c r="F215" s="26"/>
      <c r="G215" s="26"/>
      <c r="H215" s="11"/>
    </row>
    <row r="216" spans="3:8" x14ac:dyDescent="0.25">
      <c r="C216" s="356" t="str">
        <f t="shared" si="3"/>
        <v/>
      </c>
      <c r="D216" s="47"/>
      <c r="E216" s="47"/>
      <c r="F216" s="26"/>
      <c r="G216" s="26"/>
      <c r="H216" s="11"/>
    </row>
    <row r="217" spans="3:8" x14ac:dyDescent="0.25">
      <c r="C217" s="356" t="str">
        <f t="shared" si="3"/>
        <v/>
      </c>
      <c r="D217" s="47"/>
      <c r="E217" s="47"/>
      <c r="F217" s="26"/>
      <c r="G217" s="26"/>
      <c r="H217" s="11"/>
    </row>
    <row r="218" spans="3:8" x14ac:dyDescent="0.25">
      <c r="C218" s="356" t="str">
        <f t="shared" si="3"/>
        <v/>
      </c>
      <c r="D218" s="47"/>
      <c r="E218" s="47"/>
      <c r="F218" s="26"/>
      <c r="G218" s="26"/>
      <c r="H218" s="11"/>
    </row>
    <row r="219" spans="3:8" x14ac:dyDescent="0.25">
      <c r="C219" s="356" t="str">
        <f t="shared" si="3"/>
        <v/>
      </c>
      <c r="D219" s="47"/>
      <c r="E219" s="47"/>
      <c r="F219" s="26"/>
      <c r="G219" s="26"/>
      <c r="H219" s="11"/>
    </row>
    <row r="220" spans="3:8" x14ac:dyDescent="0.25">
      <c r="C220" s="356" t="str">
        <f t="shared" si="3"/>
        <v/>
      </c>
      <c r="D220" s="47"/>
      <c r="E220" s="47"/>
      <c r="F220" s="26"/>
      <c r="G220" s="26"/>
      <c r="H220" s="11"/>
    </row>
    <row r="221" spans="3:8" x14ac:dyDescent="0.25">
      <c r="C221" s="356" t="str">
        <f t="shared" si="3"/>
        <v/>
      </c>
      <c r="D221" s="47"/>
      <c r="E221" s="47"/>
      <c r="F221" s="26"/>
      <c r="G221" s="26"/>
      <c r="H221" s="11"/>
    </row>
    <row r="222" spans="3:8" x14ac:dyDescent="0.25">
      <c r="C222" s="356" t="str">
        <f t="shared" si="3"/>
        <v/>
      </c>
      <c r="D222" s="47"/>
      <c r="E222" s="47"/>
      <c r="F222" s="26"/>
      <c r="G222" s="26"/>
      <c r="H222" s="11"/>
    </row>
    <row r="223" spans="3:8" x14ac:dyDescent="0.25">
      <c r="C223" s="356" t="str">
        <f t="shared" si="3"/>
        <v/>
      </c>
      <c r="D223" s="47"/>
      <c r="E223" s="47"/>
      <c r="F223" s="26"/>
      <c r="G223" s="26"/>
      <c r="H223" s="11"/>
    </row>
    <row r="224" spans="3:8" x14ac:dyDescent="0.25">
      <c r="C224" s="356" t="str">
        <f t="shared" si="3"/>
        <v/>
      </c>
      <c r="D224" s="47"/>
      <c r="E224" s="47"/>
      <c r="F224" s="26"/>
      <c r="G224" s="26"/>
      <c r="H224" s="11"/>
    </row>
    <row r="225" spans="3:8" x14ac:dyDescent="0.25">
      <c r="C225" s="356" t="str">
        <f t="shared" si="3"/>
        <v/>
      </c>
      <c r="D225" s="47"/>
      <c r="E225" s="47"/>
      <c r="F225" s="26"/>
      <c r="G225" s="26"/>
      <c r="H225" s="11"/>
    </row>
    <row r="226" spans="3:8" x14ac:dyDescent="0.25">
      <c r="C226" s="356" t="str">
        <f t="shared" si="3"/>
        <v/>
      </c>
      <c r="D226" s="47"/>
      <c r="E226" s="47"/>
      <c r="F226" s="26"/>
      <c r="G226" s="26"/>
      <c r="H226" s="11"/>
    </row>
    <row r="227" spans="3:8" x14ac:dyDescent="0.25">
      <c r="C227" s="356" t="str">
        <f t="shared" si="3"/>
        <v/>
      </c>
      <c r="D227" s="47"/>
      <c r="E227" s="47"/>
      <c r="F227" s="26"/>
      <c r="G227" s="26"/>
      <c r="H227" s="11"/>
    </row>
    <row r="228" spans="3:8" x14ac:dyDescent="0.25">
      <c r="C228" s="356" t="str">
        <f t="shared" si="3"/>
        <v/>
      </c>
      <c r="D228" s="47"/>
      <c r="E228" s="47"/>
      <c r="F228" s="26"/>
      <c r="G228" s="26"/>
      <c r="H228" s="11"/>
    </row>
    <row r="229" spans="3:8" x14ac:dyDescent="0.25">
      <c r="C229" s="356" t="str">
        <f t="shared" si="3"/>
        <v/>
      </c>
      <c r="D229" s="47"/>
      <c r="E229" s="47"/>
      <c r="F229" s="26"/>
      <c r="G229" s="26"/>
      <c r="H229" s="11"/>
    </row>
    <row r="230" spans="3:8" x14ac:dyDescent="0.25">
      <c r="C230" s="356" t="str">
        <f t="shared" si="3"/>
        <v/>
      </c>
      <c r="D230" s="47"/>
      <c r="E230" s="47"/>
      <c r="F230" s="26"/>
      <c r="G230" s="26"/>
      <c r="H230" s="11"/>
    </row>
    <row r="231" spans="3:8" x14ac:dyDescent="0.25">
      <c r="C231" s="356" t="str">
        <f t="shared" si="3"/>
        <v/>
      </c>
      <c r="D231" s="47"/>
      <c r="E231" s="47"/>
      <c r="F231" s="26"/>
      <c r="G231" s="26"/>
      <c r="H231" s="11"/>
    </row>
    <row r="232" spans="3:8" x14ac:dyDescent="0.25">
      <c r="C232" s="356" t="str">
        <f t="shared" si="3"/>
        <v/>
      </c>
      <c r="D232" s="47"/>
      <c r="E232" s="47"/>
      <c r="F232" s="26"/>
      <c r="G232" s="26"/>
      <c r="H232" s="11"/>
    </row>
    <row r="233" spans="3:8" x14ac:dyDescent="0.25">
      <c r="C233" s="356" t="str">
        <f t="shared" si="3"/>
        <v/>
      </c>
      <c r="D233" s="47"/>
      <c r="E233" s="47"/>
      <c r="F233" s="26"/>
      <c r="G233" s="26"/>
      <c r="H233" s="11"/>
    </row>
    <row r="234" spans="3:8" x14ac:dyDescent="0.25">
      <c r="C234" s="356" t="str">
        <f t="shared" si="3"/>
        <v/>
      </c>
      <c r="D234" s="47"/>
      <c r="E234" s="47"/>
      <c r="F234" s="26"/>
      <c r="G234" s="26"/>
      <c r="H234" s="11"/>
    </row>
    <row r="235" spans="3:8" x14ac:dyDescent="0.25">
      <c r="C235" s="356" t="str">
        <f t="shared" si="3"/>
        <v/>
      </c>
      <c r="D235" s="47"/>
      <c r="E235" s="47"/>
      <c r="F235" s="26"/>
      <c r="G235" s="26"/>
      <c r="H235" s="11"/>
    </row>
    <row r="236" spans="3:8" x14ac:dyDescent="0.25">
      <c r="C236" s="356" t="str">
        <f t="shared" si="3"/>
        <v/>
      </c>
      <c r="D236" s="47"/>
      <c r="E236" s="47"/>
      <c r="F236" s="26"/>
      <c r="G236" s="26"/>
      <c r="H236" s="11"/>
    </row>
    <row r="237" spans="3:8" x14ac:dyDescent="0.25">
      <c r="C237" s="356" t="str">
        <f t="shared" si="3"/>
        <v/>
      </c>
      <c r="D237" s="47"/>
      <c r="E237" s="47"/>
      <c r="F237" s="26"/>
      <c r="G237" s="26"/>
      <c r="H237" s="11"/>
    </row>
    <row r="238" spans="3:8" x14ac:dyDescent="0.25">
      <c r="C238" s="356" t="str">
        <f t="shared" si="3"/>
        <v/>
      </c>
      <c r="D238" s="47"/>
      <c r="E238" s="47"/>
      <c r="F238" s="26"/>
      <c r="G238" s="26"/>
      <c r="H238" s="11"/>
    </row>
    <row r="239" spans="3:8" x14ac:dyDescent="0.25">
      <c r="C239" s="356" t="str">
        <f t="shared" si="3"/>
        <v/>
      </c>
      <c r="D239" s="47"/>
      <c r="E239" s="47"/>
      <c r="F239" s="26"/>
      <c r="G239" s="26"/>
      <c r="H239" s="11"/>
    </row>
    <row r="240" spans="3:8" x14ac:dyDescent="0.25">
      <c r="C240" s="356" t="str">
        <f t="shared" si="3"/>
        <v/>
      </c>
      <c r="D240" s="47"/>
      <c r="E240" s="47"/>
      <c r="F240" s="26"/>
      <c r="G240" s="26"/>
      <c r="H240" s="11"/>
    </row>
    <row r="241" spans="3:8" x14ac:dyDescent="0.25">
      <c r="C241" s="356" t="str">
        <f t="shared" si="3"/>
        <v/>
      </c>
      <c r="D241" s="47"/>
      <c r="E241" s="47"/>
      <c r="F241" s="26"/>
      <c r="G241" s="26"/>
      <c r="H241" s="11"/>
    </row>
    <row r="242" spans="3:8" x14ac:dyDescent="0.25">
      <c r="C242" s="356" t="str">
        <f t="shared" si="3"/>
        <v/>
      </c>
      <c r="D242" s="47"/>
      <c r="E242" s="47"/>
      <c r="F242" s="26"/>
      <c r="G242" s="26"/>
      <c r="H242" s="11"/>
    </row>
    <row r="243" spans="3:8" x14ac:dyDescent="0.25">
      <c r="C243" s="356" t="str">
        <f t="shared" si="3"/>
        <v/>
      </c>
      <c r="D243" s="47"/>
      <c r="E243" s="47"/>
      <c r="F243" s="26"/>
      <c r="G243" s="26"/>
      <c r="H243" s="11"/>
    </row>
    <row r="244" spans="3:8" x14ac:dyDescent="0.25">
      <c r="C244" s="356" t="str">
        <f t="shared" si="3"/>
        <v/>
      </c>
      <c r="D244" s="47"/>
      <c r="E244" s="47"/>
      <c r="F244" s="26"/>
      <c r="G244" s="26"/>
      <c r="H244" s="11"/>
    </row>
    <row r="245" spans="3:8" x14ac:dyDescent="0.25">
      <c r="C245" s="356" t="str">
        <f t="shared" si="3"/>
        <v/>
      </c>
      <c r="D245" s="47"/>
      <c r="E245" s="47"/>
      <c r="F245" s="26"/>
      <c r="G245" s="26"/>
      <c r="H245" s="11"/>
    </row>
    <row r="246" spans="3:8" x14ac:dyDescent="0.25">
      <c r="C246" s="356" t="str">
        <f t="shared" si="3"/>
        <v/>
      </c>
      <c r="D246" s="47"/>
      <c r="E246" s="47"/>
      <c r="F246" s="26"/>
      <c r="G246" s="26"/>
      <c r="H246" s="11"/>
    </row>
    <row r="247" spans="3:8" x14ac:dyDescent="0.25">
      <c r="C247" s="356" t="str">
        <f t="shared" si="3"/>
        <v/>
      </c>
      <c r="D247" s="47"/>
      <c r="E247" s="47"/>
      <c r="F247" s="26"/>
      <c r="G247" s="26"/>
      <c r="H247" s="11"/>
    </row>
    <row r="248" spans="3:8" x14ac:dyDescent="0.25">
      <c r="C248" s="356" t="str">
        <f t="shared" si="3"/>
        <v/>
      </c>
      <c r="D248" s="47"/>
      <c r="E248" s="47"/>
      <c r="F248" s="26"/>
      <c r="G248" s="26"/>
      <c r="H248" s="11"/>
    </row>
    <row r="249" spans="3:8" x14ac:dyDescent="0.25">
      <c r="C249" s="356" t="str">
        <f t="shared" si="3"/>
        <v/>
      </c>
      <c r="D249" s="47"/>
      <c r="E249" s="47"/>
      <c r="F249" s="26"/>
      <c r="G249" s="26"/>
      <c r="H249" s="11"/>
    </row>
    <row r="250" spans="3:8" x14ac:dyDescent="0.25">
      <c r="C250" s="356" t="str">
        <f t="shared" si="3"/>
        <v/>
      </c>
      <c r="D250" s="47"/>
      <c r="E250" s="47"/>
      <c r="F250" s="26"/>
      <c r="G250" s="26"/>
      <c r="H250" s="11"/>
    </row>
    <row r="251" spans="3:8" x14ac:dyDescent="0.25">
      <c r="C251" s="356" t="str">
        <f t="shared" si="3"/>
        <v/>
      </c>
      <c r="D251" s="47"/>
      <c r="E251" s="47"/>
      <c r="F251" s="26"/>
      <c r="G251" s="26"/>
      <c r="H251" s="11"/>
    </row>
    <row r="252" spans="3:8" x14ac:dyDescent="0.25">
      <c r="C252" s="356" t="str">
        <f t="shared" si="3"/>
        <v/>
      </c>
      <c r="D252" s="47"/>
      <c r="E252" s="47"/>
      <c r="F252" s="26"/>
      <c r="G252" s="26"/>
      <c r="H252" s="11"/>
    </row>
    <row r="253" spans="3:8" x14ac:dyDescent="0.25">
      <c r="C253" s="356" t="str">
        <f t="shared" si="3"/>
        <v/>
      </c>
      <c r="D253" s="47"/>
      <c r="E253" s="47"/>
      <c r="F253" s="26"/>
      <c r="G253" s="26"/>
      <c r="H253" s="11"/>
    </row>
    <row r="254" spans="3:8" x14ac:dyDescent="0.25">
      <c r="C254" s="356" t="str">
        <f t="shared" si="3"/>
        <v/>
      </c>
      <c r="D254" s="47"/>
      <c r="E254" s="47"/>
      <c r="F254" s="26"/>
      <c r="G254" s="26"/>
      <c r="H254" s="11"/>
    </row>
    <row r="255" spans="3:8" x14ac:dyDescent="0.25">
      <c r="C255" s="356" t="str">
        <f t="shared" si="3"/>
        <v/>
      </c>
      <c r="D255" s="47"/>
      <c r="E255" s="47"/>
      <c r="F255" s="26"/>
      <c r="G255" s="26"/>
      <c r="H255" s="11"/>
    </row>
    <row r="256" spans="3:8" x14ac:dyDescent="0.25">
      <c r="C256" s="356" t="str">
        <f t="shared" si="3"/>
        <v/>
      </c>
      <c r="D256" s="47"/>
      <c r="E256" s="47"/>
      <c r="F256" s="26"/>
      <c r="G256" s="26"/>
      <c r="H256" s="11"/>
    </row>
    <row r="257" spans="3:8" x14ac:dyDescent="0.25">
      <c r="C257" s="356" t="str">
        <f t="shared" si="3"/>
        <v/>
      </c>
      <c r="D257" s="47"/>
      <c r="E257" s="47"/>
      <c r="F257" s="26"/>
      <c r="G257" s="26"/>
      <c r="H257" s="11"/>
    </row>
    <row r="258" spans="3:8" x14ac:dyDescent="0.25">
      <c r="C258" s="356" t="str">
        <f t="shared" si="3"/>
        <v/>
      </c>
      <c r="D258" s="47"/>
      <c r="E258" s="47"/>
      <c r="F258" s="26"/>
      <c r="G258" s="26"/>
      <c r="H258" s="11"/>
    </row>
    <row r="259" spans="3:8" x14ac:dyDescent="0.25">
      <c r="C259" s="356" t="str">
        <f t="shared" si="3"/>
        <v/>
      </c>
      <c r="D259" s="47"/>
      <c r="E259" s="47"/>
      <c r="F259" s="26"/>
      <c r="G259" s="26"/>
      <c r="H259" s="11"/>
    </row>
    <row r="260" spans="3:8" x14ac:dyDescent="0.25">
      <c r="C260" s="356" t="str">
        <f t="shared" si="3"/>
        <v/>
      </c>
      <c r="D260" s="47"/>
      <c r="E260" s="47"/>
      <c r="F260" s="26"/>
      <c r="G260" s="26"/>
      <c r="H260" s="11"/>
    </row>
    <row r="261" spans="3:8" x14ac:dyDescent="0.25">
      <c r="C261" s="356" t="str">
        <f t="shared" ref="C261:C324" si="4">IF(D261&lt;&gt;"",ROW()-6,"")</f>
        <v/>
      </c>
      <c r="D261" s="47"/>
      <c r="E261" s="47"/>
      <c r="F261" s="26"/>
      <c r="G261" s="26"/>
      <c r="H261" s="11"/>
    </row>
    <row r="262" spans="3:8" x14ac:dyDescent="0.25">
      <c r="C262" s="356" t="str">
        <f t="shared" si="4"/>
        <v/>
      </c>
      <c r="D262" s="47"/>
      <c r="E262" s="47"/>
      <c r="F262" s="26"/>
      <c r="G262" s="26"/>
      <c r="H262" s="11"/>
    </row>
    <row r="263" spans="3:8" x14ac:dyDescent="0.25">
      <c r="C263" s="356" t="str">
        <f t="shared" si="4"/>
        <v/>
      </c>
      <c r="D263" s="47"/>
      <c r="E263" s="47"/>
      <c r="F263" s="26"/>
      <c r="G263" s="26"/>
      <c r="H263" s="11"/>
    </row>
    <row r="264" spans="3:8" x14ac:dyDescent="0.25">
      <c r="C264" s="356" t="str">
        <f t="shared" si="4"/>
        <v/>
      </c>
      <c r="D264" s="47"/>
      <c r="E264" s="47"/>
      <c r="F264" s="26"/>
      <c r="G264" s="26"/>
      <c r="H264" s="11"/>
    </row>
    <row r="265" spans="3:8" x14ac:dyDescent="0.25">
      <c r="C265" s="356" t="str">
        <f t="shared" si="4"/>
        <v/>
      </c>
      <c r="D265" s="47"/>
      <c r="E265" s="47"/>
      <c r="F265" s="26"/>
      <c r="G265" s="26"/>
      <c r="H265" s="11"/>
    </row>
    <row r="266" spans="3:8" x14ac:dyDescent="0.25">
      <c r="C266" s="356" t="str">
        <f t="shared" si="4"/>
        <v/>
      </c>
      <c r="D266" s="47"/>
      <c r="E266" s="47"/>
      <c r="F266" s="26"/>
      <c r="G266" s="26"/>
      <c r="H266" s="11"/>
    </row>
    <row r="267" spans="3:8" x14ac:dyDescent="0.25">
      <c r="C267" s="356" t="str">
        <f t="shared" si="4"/>
        <v/>
      </c>
      <c r="D267" s="47"/>
      <c r="E267" s="47"/>
      <c r="F267" s="26"/>
      <c r="G267" s="26"/>
      <c r="H267" s="11"/>
    </row>
    <row r="268" spans="3:8" x14ac:dyDescent="0.25">
      <c r="C268" s="356" t="str">
        <f t="shared" si="4"/>
        <v/>
      </c>
      <c r="D268" s="47"/>
      <c r="E268" s="47"/>
      <c r="F268" s="26"/>
      <c r="G268" s="26"/>
      <c r="H268" s="11"/>
    </row>
    <row r="269" spans="3:8" x14ac:dyDescent="0.25">
      <c r="C269" s="356" t="str">
        <f t="shared" si="4"/>
        <v/>
      </c>
      <c r="D269" s="47"/>
      <c r="E269" s="47"/>
      <c r="F269" s="26"/>
      <c r="G269" s="26"/>
      <c r="H269" s="11"/>
    </row>
    <row r="270" spans="3:8" x14ac:dyDescent="0.25">
      <c r="C270" s="356" t="str">
        <f t="shared" si="4"/>
        <v/>
      </c>
      <c r="D270" s="47"/>
      <c r="E270" s="47"/>
      <c r="F270" s="26"/>
      <c r="G270" s="26"/>
      <c r="H270" s="11"/>
    </row>
    <row r="271" spans="3:8" x14ac:dyDescent="0.25">
      <c r="C271" s="356" t="str">
        <f t="shared" si="4"/>
        <v/>
      </c>
      <c r="D271" s="47"/>
      <c r="E271" s="47"/>
      <c r="F271" s="26"/>
      <c r="G271" s="26"/>
      <c r="H271" s="11"/>
    </row>
    <row r="272" spans="3:8" x14ac:dyDescent="0.25">
      <c r="C272" s="356" t="str">
        <f t="shared" si="4"/>
        <v/>
      </c>
      <c r="D272" s="47"/>
      <c r="E272" s="47"/>
      <c r="F272" s="26"/>
      <c r="G272" s="26"/>
      <c r="H272" s="11"/>
    </row>
    <row r="273" spans="3:8" x14ac:dyDescent="0.25">
      <c r="C273" s="356" t="str">
        <f t="shared" si="4"/>
        <v/>
      </c>
      <c r="D273" s="47"/>
      <c r="E273" s="47"/>
      <c r="F273" s="26"/>
      <c r="G273" s="26"/>
      <c r="H273" s="11"/>
    </row>
    <row r="274" spans="3:8" x14ac:dyDescent="0.25">
      <c r="C274" s="356" t="str">
        <f t="shared" si="4"/>
        <v/>
      </c>
      <c r="D274" s="47"/>
      <c r="E274" s="47"/>
      <c r="F274" s="26"/>
      <c r="G274" s="26"/>
      <c r="H274" s="11"/>
    </row>
    <row r="275" spans="3:8" x14ac:dyDescent="0.25">
      <c r="C275" s="356" t="str">
        <f t="shared" si="4"/>
        <v/>
      </c>
      <c r="D275" s="47"/>
      <c r="E275" s="47"/>
      <c r="F275" s="26"/>
      <c r="G275" s="26"/>
      <c r="H275" s="11"/>
    </row>
    <row r="276" spans="3:8" x14ac:dyDescent="0.25">
      <c r="C276" s="356" t="str">
        <f t="shared" si="4"/>
        <v/>
      </c>
      <c r="D276" s="47"/>
      <c r="E276" s="47"/>
      <c r="F276" s="26"/>
      <c r="G276" s="26"/>
      <c r="H276" s="11"/>
    </row>
    <row r="277" spans="3:8" x14ac:dyDescent="0.25">
      <c r="C277" s="356" t="str">
        <f t="shared" si="4"/>
        <v/>
      </c>
      <c r="D277" s="47"/>
      <c r="E277" s="47"/>
      <c r="F277" s="26"/>
      <c r="G277" s="26"/>
      <c r="H277" s="11"/>
    </row>
    <row r="278" spans="3:8" x14ac:dyDescent="0.25">
      <c r="C278" s="356" t="str">
        <f t="shared" si="4"/>
        <v/>
      </c>
      <c r="D278" s="47"/>
      <c r="E278" s="47"/>
      <c r="F278" s="26"/>
      <c r="G278" s="26"/>
      <c r="H278" s="11"/>
    </row>
    <row r="279" spans="3:8" x14ac:dyDescent="0.25">
      <c r="C279" s="356" t="str">
        <f t="shared" si="4"/>
        <v/>
      </c>
      <c r="D279" s="47"/>
      <c r="E279" s="47"/>
      <c r="F279" s="26"/>
      <c r="G279" s="26"/>
      <c r="H279" s="11"/>
    </row>
    <row r="280" spans="3:8" x14ac:dyDescent="0.25">
      <c r="C280" s="356" t="str">
        <f t="shared" si="4"/>
        <v/>
      </c>
      <c r="D280" s="47"/>
      <c r="E280" s="47"/>
      <c r="F280" s="26"/>
      <c r="G280" s="26"/>
      <c r="H280" s="11"/>
    </row>
    <row r="281" spans="3:8" x14ac:dyDescent="0.25">
      <c r="C281" s="356" t="str">
        <f t="shared" si="4"/>
        <v/>
      </c>
      <c r="D281" s="47"/>
      <c r="E281" s="47"/>
      <c r="F281" s="26"/>
      <c r="G281" s="26"/>
      <c r="H281" s="11"/>
    </row>
    <row r="282" spans="3:8" x14ac:dyDescent="0.25">
      <c r="C282" s="356" t="str">
        <f t="shared" si="4"/>
        <v/>
      </c>
      <c r="D282" s="47"/>
      <c r="E282" s="47"/>
      <c r="F282" s="26"/>
      <c r="G282" s="26"/>
      <c r="H282" s="11"/>
    </row>
    <row r="283" spans="3:8" x14ac:dyDescent="0.25">
      <c r="C283" s="356" t="str">
        <f t="shared" si="4"/>
        <v/>
      </c>
      <c r="D283" s="47"/>
      <c r="E283" s="47"/>
      <c r="F283" s="26"/>
      <c r="G283" s="26"/>
      <c r="H283" s="11"/>
    </row>
    <row r="284" spans="3:8" x14ac:dyDescent="0.25">
      <c r="C284" s="356" t="str">
        <f t="shared" si="4"/>
        <v/>
      </c>
      <c r="D284" s="47"/>
      <c r="E284" s="47"/>
      <c r="F284" s="26"/>
      <c r="G284" s="26"/>
      <c r="H284" s="11"/>
    </row>
    <row r="285" spans="3:8" x14ac:dyDescent="0.25">
      <c r="C285" s="356" t="str">
        <f t="shared" si="4"/>
        <v/>
      </c>
      <c r="D285" s="47"/>
      <c r="E285" s="47"/>
      <c r="F285" s="26"/>
      <c r="G285" s="26"/>
      <c r="H285" s="11"/>
    </row>
    <row r="286" spans="3:8" x14ac:dyDescent="0.25">
      <c r="C286" s="356" t="str">
        <f t="shared" si="4"/>
        <v/>
      </c>
      <c r="D286" s="47"/>
      <c r="E286" s="47"/>
      <c r="F286" s="26"/>
      <c r="G286" s="26"/>
      <c r="H286" s="11"/>
    </row>
    <row r="287" spans="3:8" x14ac:dyDescent="0.25">
      <c r="C287" s="356" t="str">
        <f t="shared" si="4"/>
        <v/>
      </c>
      <c r="D287" s="47"/>
      <c r="E287" s="47"/>
      <c r="F287" s="26"/>
      <c r="G287" s="26"/>
      <c r="H287" s="11"/>
    </row>
    <row r="288" spans="3:8" x14ac:dyDescent="0.25">
      <c r="C288" s="356" t="str">
        <f t="shared" si="4"/>
        <v/>
      </c>
      <c r="D288" s="47"/>
      <c r="E288" s="47"/>
      <c r="F288" s="26"/>
      <c r="G288" s="26"/>
      <c r="H288" s="11"/>
    </row>
    <row r="289" spans="3:8" x14ac:dyDescent="0.25">
      <c r="C289" s="356" t="str">
        <f t="shared" si="4"/>
        <v/>
      </c>
      <c r="D289" s="47"/>
      <c r="E289" s="47"/>
      <c r="F289" s="26"/>
      <c r="G289" s="26"/>
      <c r="H289" s="11"/>
    </row>
    <row r="290" spans="3:8" x14ac:dyDescent="0.25">
      <c r="C290" s="356" t="str">
        <f t="shared" si="4"/>
        <v/>
      </c>
      <c r="D290" s="47"/>
      <c r="E290" s="47"/>
      <c r="F290" s="26"/>
      <c r="G290" s="26"/>
      <c r="H290" s="11"/>
    </row>
    <row r="291" spans="3:8" x14ac:dyDescent="0.25">
      <c r="C291" s="356" t="str">
        <f t="shared" si="4"/>
        <v/>
      </c>
      <c r="D291" s="47"/>
      <c r="E291" s="47"/>
      <c r="F291" s="26"/>
      <c r="G291" s="26"/>
      <c r="H291" s="11"/>
    </row>
    <row r="292" spans="3:8" x14ac:dyDescent="0.25">
      <c r="C292" s="356" t="str">
        <f t="shared" si="4"/>
        <v/>
      </c>
      <c r="D292" s="47"/>
      <c r="E292" s="47"/>
      <c r="F292" s="26"/>
      <c r="G292" s="26"/>
      <c r="H292" s="11"/>
    </row>
    <row r="293" spans="3:8" x14ac:dyDescent="0.25">
      <c r="C293" s="356" t="str">
        <f t="shared" si="4"/>
        <v/>
      </c>
      <c r="D293" s="47"/>
      <c r="E293" s="47"/>
      <c r="F293" s="26"/>
      <c r="G293" s="26"/>
      <c r="H293" s="11"/>
    </row>
    <row r="294" spans="3:8" x14ac:dyDescent="0.25">
      <c r="C294" s="356" t="str">
        <f t="shared" si="4"/>
        <v/>
      </c>
      <c r="D294" s="47"/>
      <c r="E294" s="47"/>
      <c r="F294" s="26"/>
      <c r="G294" s="26"/>
      <c r="H294" s="11"/>
    </row>
    <row r="295" spans="3:8" x14ac:dyDescent="0.25">
      <c r="C295" s="356" t="str">
        <f t="shared" si="4"/>
        <v/>
      </c>
      <c r="D295" s="47"/>
      <c r="E295" s="47"/>
      <c r="F295" s="26"/>
      <c r="G295" s="26"/>
      <c r="H295" s="11"/>
    </row>
    <row r="296" spans="3:8" x14ac:dyDescent="0.25">
      <c r="C296" s="356" t="str">
        <f t="shared" si="4"/>
        <v/>
      </c>
      <c r="D296" s="47"/>
      <c r="E296" s="47"/>
      <c r="F296" s="26"/>
      <c r="G296" s="26"/>
      <c r="H296" s="11"/>
    </row>
    <row r="297" spans="3:8" x14ac:dyDescent="0.25">
      <c r="C297" s="356" t="str">
        <f t="shared" si="4"/>
        <v/>
      </c>
      <c r="D297" s="47"/>
      <c r="E297" s="47"/>
      <c r="F297" s="26"/>
      <c r="G297" s="26"/>
      <c r="H297" s="11"/>
    </row>
    <row r="298" spans="3:8" x14ac:dyDescent="0.25">
      <c r="C298" s="356" t="str">
        <f t="shared" si="4"/>
        <v/>
      </c>
      <c r="D298" s="47"/>
      <c r="E298" s="47"/>
      <c r="F298" s="26"/>
      <c r="G298" s="26"/>
      <c r="H298" s="11"/>
    </row>
    <row r="299" spans="3:8" x14ac:dyDescent="0.25">
      <c r="C299" s="356" t="str">
        <f t="shared" si="4"/>
        <v/>
      </c>
      <c r="D299" s="47"/>
      <c r="E299" s="47"/>
      <c r="F299" s="26"/>
      <c r="G299" s="26"/>
      <c r="H299" s="11"/>
    </row>
    <row r="300" spans="3:8" x14ac:dyDescent="0.25">
      <c r="C300" s="356" t="str">
        <f t="shared" si="4"/>
        <v/>
      </c>
      <c r="D300" s="47"/>
      <c r="E300" s="47"/>
      <c r="F300" s="26"/>
      <c r="G300" s="26"/>
      <c r="H300" s="11"/>
    </row>
    <row r="301" spans="3:8" x14ac:dyDescent="0.25">
      <c r="C301" s="356" t="str">
        <f t="shared" si="4"/>
        <v/>
      </c>
      <c r="D301" s="47"/>
      <c r="E301" s="47"/>
      <c r="F301" s="26"/>
      <c r="G301" s="26"/>
      <c r="H301" s="11"/>
    </row>
    <row r="302" spans="3:8" x14ac:dyDescent="0.25">
      <c r="C302" s="356" t="str">
        <f t="shared" si="4"/>
        <v/>
      </c>
      <c r="D302" s="47"/>
      <c r="E302" s="47"/>
      <c r="F302" s="26"/>
      <c r="G302" s="26"/>
      <c r="H302" s="11"/>
    </row>
    <row r="303" spans="3:8" x14ac:dyDescent="0.25">
      <c r="C303" s="356" t="str">
        <f t="shared" si="4"/>
        <v/>
      </c>
      <c r="D303" s="47"/>
      <c r="E303" s="47"/>
      <c r="F303" s="26"/>
      <c r="G303" s="26"/>
      <c r="H303" s="11"/>
    </row>
    <row r="304" spans="3:8" x14ac:dyDescent="0.25">
      <c r="C304" s="356" t="str">
        <f t="shared" si="4"/>
        <v/>
      </c>
      <c r="D304" s="47"/>
      <c r="E304" s="47"/>
      <c r="F304" s="26"/>
      <c r="G304" s="26"/>
      <c r="H304" s="11"/>
    </row>
    <row r="305" spans="3:8" x14ac:dyDescent="0.25">
      <c r="C305" s="356" t="str">
        <f t="shared" si="4"/>
        <v/>
      </c>
      <c r="D305" s="47"/>
      <c r="E305" s="47"/>
      <c r="F305" s="26"/>
      <c r="G305" s="26"/>
      <c r="H305" s="11"/>
    </row>
    <row r="306" spans="3:8" x14ac:dyDescent="0.25">
      <c r="C306" s="356" t="str">
        <f t="shared" si="4"/>
        <v/>
      </c>
      <c r="D306" s="47"/>
      <c r="E306" s="47"/>
      <c r="F306" s="26"/>
      <c r="G306" s="26"/>
      <c r="H306" s="11"/>
    </row>
    <row r="307" spans="3:8" x14ac:dyDescent="0.25">
      <c r="C307" s="356" t="str">
        <f t="shared" si="4"/>
        <v/>
      </c>
      <c r="D307" s="47"/>
      <c r="E307" s="47"/>
      <c r="F307" s="26"/>
      <c r="G307" s="26"/>
      <c r="H307" s="11"/>
    </row>
    <row r="308" spans="3:8" x14ac:dyDescent="0.25">
      <c r="C308" s="356" t="str">
        <f t="shared" si="4"/>
        <v/>
      </c>
      <c r="D308" s="47"/>
      <c r="E308" s="47"/>
      <c r="F308" s="26"/>
      <c r="G308" s="26"/>
      <c r="H308" s="11"/>
    </row>
    <row r="309" spans="3:8" x14ac:dyDescent="0.25">
      <c r="C309" s="356" t="str">
        <f t="shared" si="4"/>
        <v/>
      </c>
      <c r="D309" s="47"/>
      <c r="E309" s="47"/>
      <c r="F309" s="26"/>
      <c r="G309" s="26"/>
      <c r="H309" s="11"/>
    </row>
    <row r="310" spans="3:8" x14ac:dyDescent="0.25">
      <c r="C310" s="356" t="str">
        <f t="shared" si="4"/>
        <v/>
      </c>
      <c r="D310" s="47"/>
      <c r="E310" s="47"/>
      <c r="F310" s="26"/>
      <c r="G310" s="26"/>
      <c r="H310" s="11"/>
    </row>
    <row r="311" spans="3:8" x14ac:dyDescent="0.25">
      <c r="C311" s="356" t="str">
        <f t="shared" si="4"/>
        <v/>
      </c>
      <c r="D311" s="47"/>
      <c r="E311" s="47"/>
      <c r="F311" s="26"/>
      <c r="G311" s="26"/>
      <c r="H311" s="11"/>
    </row>
    <row r="312" spans="3:8" x14ac:dyDescent="0.25">
      <c r="C312" s="356" t="str">
        <f t="shared" si="4"/>
        <v/>
      </c>
      <c r="D312" s="47"/>
      <c r="E312" s="47"/>
      <c r="F312" s="26"/>
      <c r="G312" s="26"/>
      <c r="H312" s="11"/>
    </row>
    <row r="313" spans="3:8" x14ac:dyDescent="0.25">
      <c r="C313" s="356" t="str">
        <f t="shared" si="4"/>
        <v/>
      </c>
      <c r="D313" s="47"/>
      <c r="E313" s="47"/>
      <c r="F313" s="26"/>
      <c r="G313" s="26"/>
      <c r="H313" s="11"/>
    </row>
    <row r="314" spans="3:8" x14ac:dyDescent="0.25">
      <c r="C314" s="356" t="str">
        <f t="shared" si="4"/>
        <v/>
      </c>
      <c r="D314" s="47"/>
      <c r="E314" s="47"/>
      <c r="F314" s="26"/>
      <c r="G314" s="26"/>
      <c r="H314" s="11"/>
    </row>
    <row r="315" spans="3:8" x14ac:dyDescent="0.25">
      <c r="C315" s="356" t="str">
        <f t="shared" si="4"/>
        <v/>
      </c>
      <c r="D315" s="47"/>
      <c r="E315" s="47"/>
      <c r="F315" s="26"/>
      <c r="G315" s="26"/>
      <c r="H315" s="11"/>
    </row>
    <row r="316" spans="3:8" x14ac:dyDescent="0.25">
      <c r="C316" s="356" t="str">
        <f t="shared" si="4"/>
        <v/>
      </c>
      <c r="D316" s="47"/>
      <c r="E316" s="47"/>
      <c r="F316" s="26"/>
      <c r="G316" s="26"/>
      <c r="H316" s="11"/>
    </row>
    <row r="317" spans="3:8" x14ac:dyDescent="0.25">
      <c r="C317" s="356" t="str">
        <f t="shared" si="4"/>
        <v/>
      </c>
      <c r="D317" s="47"/>
      <c r="E317" s="47"/>
      <c r="F317" s="26"/>
      <c r="G317" s="26"/>
      <c r="H317" s="11"/>
    </row>
    <row r="318" spans="3:8" x14ac:dyDescent="0.25">
      <c r="C318" s="356" t="str">
        <f t="shared" si="4"/>
        <v/>
      </c>
      <c r="D318" s="47"/>
      <c r="E318" s="47"/>
      <c r="F318" s="26"/>
      <c r="G318" s="26"/>
      <c r="H318" s="11"/>
    </row>
    <row r="319" spans="3:8" x14ac:dyDescent="0.25">
      <c r="C319" s="356" t="str">
        <f t="shared" si="4"/>
        <v/>
      </c>
      <c r="D319" s="47"/>
      <c r="E319" s="47"/>
      <c r="F319" s="26"/>
      <c r="G319" s="26"/>
      <c r="H319" s="11"/>
    </row>
    <row r="320" spans="3:8" x14ac:dyDescent="0.25">
      <c r="C320" s="356" t="str">
        <f t="shared" si="4"/>
        <v/>
      </c>
      <c r="D320" s="47"/>
      <c r="E320" s="47"/>
      <c r="F320" s="26"/>
      <c r="G320" s="26"/>
      <c r="H320" s="11"/>
    </row>
    <row r="321" spans="3:8" x14ac:dyDescent="0.25">
      <c r="C321" s="356" t="str">
        <f t="shared" si="4"/>
        <v/>
      </c>
      <c r="D321" s="47"/>
      <c r="E321" s="47"/>
      <c r="F321" s="26"/>
      <c r="G321" s="26"/>
      <c r="H321" s="11"/>
    </row>
    <row r="322" spans="3:8" x14ac:dyDescent="0.25">
      <c r="C322" s="356" t="str">
        <f t="shared" si="4"/>
        <v/>
      </c>
      <c r="D322" s="47"/>
      <c r="E322" s="47"/>
      <c r="F322" s="26"/>
      <c r="G322" s="26"/>
      <c r="H322" s="11"/>
    </row>
    <row r="323" spans="3:8" x14ac:dyDescent="0.25">
      <c r="C323" s="356" t="str">
        <f t="shared" si="4"/>
        <v/>
      </c>
      <c r="D323" s="47"/>
      <c r="E323" s="47"/>
      <c r="F323" s="26"/>
      <c r="G323" s="26"/>
      <c r="H323" s="11"/>
    </row>
    <row r="324" spans="3:8" x14ac:dyDescent="0.25">
      <c r="C324" s="356" t="str">
        <f t="shared" si="4"/>
        <v/>
      </c>
      <c r="D324" s="47"/>
      <c r="E324" s="47"/>
      <c r="F324" s="26"/>
      <c r="G324" s="26"/>
      <c r="H324" s="11"/>
    </row>
    <row r="325" spans="3:8" x14ac:dyDescent="0.25">
      <c r="C325" s="356" t="str">
        <f t="shared" ref="C325:C388" si="5">IF(D325&lt;&gt;"",ROW()-6,"")</f>
        <v/>
      </c>
      <c r="D325" s="47"/>
      <c r="E325" s="47"/>
      <c r="F325" s="26"/>
      <c r="G325" s="26"/>
      <c r="H325" s="11"/>
    </row>
    <row r="326" spans="3:8" x14ac:dyDescent="0.25">
      <c r="C326" s="356" t="str">
        <f t="shared" si="5"/>
        <v/>
      </c>
      <c r="D326" s="47"/>
      <c r="E326" s="47"/>
      <c r="F326" s="26"/>
      <c r="G326" s="26"/>
      <c r="H326" s="11"/>
    </row>
    <row r="327" spans="3:8" x14ac:dyDescent="0.25">
      <c r="C327" s="356" t="str">
        <f t="shared" si="5"/>
        <v/>
      </c>
      <c r="D327" s="47"/>
      <c r="E327" s="47"/>
      <c r="F327" s="26"/>
      <c r="G327" s="26"/>
      <c r="H327" s="11"/>
    </row>
    <row r="328" spans="3:8" x14ac:dyDescent="0.25">
      <c r="C328" s="356" t="str">
        <f t="shared" si="5"/>
        <v/>
      </c>
      <c r="D328" s="47"/>
      <c r="E328" s="47"/>
      <c r="F328" s="26"/>
      <c r="G328" s="26"/>
      <c r="H328" s="11"/>
    </row>
    <row r="329" spans="3:8" x14ac:dyDescent="0.25">
      <c r="C329" s="356" t="str">
        <f t="shared" si="5"/>
        <v/>
      </c>
      <c r="D329" s="47"/>
      <c r="E329" s="47"/>
      <c r="F329" s="26"/>
      <c r="G329" s="26"/>
      <c r="H329" s="11"/>
    </row>
    <row r="330" spans="3:8" x14ac:dyDescent="0.25">
      <c r="C330" s="356" t="str">
        <f t="shared" si="5"/>
        <v/>
      </c>
      <c r="D330" s="47"/>
      <c r="E330" s="47"/>
      <c r="F330" s="26"/>
      <c r="G330" s="26"/>
      <c r="H330" s="11"/>
    </row>
    <row r="331" spans="3:8" x14ac:dyDescent="0.25">
      <c r="C331" s="356" t="str">
        <f t="shared" si="5"/>
        <v/>
      </c>
      <c r="D331" s="47"/>
      <c r="E331" s="47"/>
      <c r="F331" s="26"/>
      <c r="G331" s="26"/>
      <c r="H331" s="11"/>
    </row>
    <row r="332" spans="3:8" x14ac:dyDescent="0.25">
      <c r="C332" s="356" t="str">
        <f t="shared" si="5"/>
        <v/>
      </c>
      <c r="D332" s="47"/>
      <c r="E332" s="47"/>
      <c r="F332" s="26"/>
      <c r="G332" s="26"/>
      <c r="H332" s="11"/>
    </row>
    <row r="333" spans="3:8" x14ac:dyDescent="0.25">
      <c r="C333" s="356" t="str">
        <f t="shared" si="5"/>
        <v/>
      </c>
      <c r="D333" s="47"/>
      <c r="E333" s="47"/>
      <c r="F333" s="26"/>
      <c r="G333" s="26"/>
      <c r="H333" s="11"/>
    </row>
    <row r="334" spans="3:8" x14ac:dyDescent="0.25">
      <c r="C334" s="356" t="str">
        <f t="shared" si="5"/>
        <v/>
      </c>
      <c r="D334" s="47"/>
      <c r="E334" s="47"/>
      <c r="F334" s="26"/>
      <c r="G334" s="26"/>
      <c r="H334" s="11"/>
    </row>
    <row r="335" spans="3:8" x14ac:dyDescent="0.25">
      <c r="C335" s="356" t="str">
        <f t="shared" si="5"/>
        <v/>
      </c>
      <c r="D335" s="47"/>
      <c r="E335" s="47"/>
      <c r="F335" s="26"/>
      <c r="G335" s="26"/>
      <c r="H335" s="11"/>
    </row>
    <row r="336" spans="3:8" x14ac:dyDescent="0.25">
      <c r="C336" s="356" t="str">
        <f t="shared" si="5"/>
        <v/>
      </c>
      <c r="D336" s="47"/>
      <c r="E336" s="47"/>
      <c r="F336" s="26"/>
      <c r="G336" s="26"/>
      <c r="H336" s="11"/>
    </row>
    <row r="337" spans="3:8" x14ac:dyDescent="0.25">
      <c r="C337" s="356" t="str">
        <f t="shared" si="5"/>
        <v/>
      </c>
      <c r="D337" s="47"/>
      <c r="E337" s="47"/>
      <c r="F337" s="26"/>
      <c r="G337" s="26"/>
      <c r="H337" s="11"/>
    </row>
    <row r="338" spans="3:8" x14ac:dyDescent="0.25">
      <c r="C338" s="356" t="str">
        <f t="shared" si="5"/>
        <v/>
      </c>
      <c r="D338" s="47"/>
      <c r="E338" s="47"/>
      <c r="F338" s="26"/>
      <c r="G338" s="26"/>
      <c r="H338" s="11"/>
    </row>
    <row r="339" spans="3:8" x14ac:dyDescent="0.25">
      <c r="C339" s="356" t="str">
        <f t="shared" si="5"/>
        <v/>
      </c>
      <c r="D339" s="47"/>
      <c r="E339" s="47"/>
      <c r="F339" s="26"/>
      <c r="G339" s="26"/>
      <c r="H339" s="11"/>
    </row>
    <row r="340" spans="3:8" x14ac:dyDescent="0.25">
      <c r="C340" s="356" t="str">
        <f t="shared" si="5"/>
        <v/>
      </c>
      <c r="D340" s="47"/>
      <c r="E340" s="47"/>
      <c r="F340" s="26"/>
      <c r="G340" s="26"/>
      <c r="H340" s="11"/>
    </row>
    <row r="341" spans="3:8" x14ac:dyDescent="0.25">
      <c r="C341" s="356" t="str">
        <f t="shared" si="5"/>
        <v/>
      </c>
      <c r="D341" s="47"/>
      <c r="E341" s="47"/>
      <c r="F341" s="26"/>
      <c r="G341" s="26"/>
      <c r="H341" s="11"/>
    </row>
    <row r="342" spans="3:8" x14ac:dyDescent="0.25">
      <c r="C342" s="356" t="str">
        <f t="shared" si="5"/>
        <v/>
      </c>
      <c r="D342" s="47"/>
      <c r="E342" s="47"/>
      <c r="F342" s="26"/>
      <c r="G342" s="26"/>
      <c r="H342" s="11"/>
    </row>
    <row r="343" spans="3:8" x14ac:dyDescent="0.25">
      <c r="C343" s="356" t="str">
        <f t="shared" si="5"/>
        <v/>
      </c>
      <c r="D343" s="47"/>
      <c r="E343" s="47"/>
      <c r="F343" s="26"/>
      <c r="G343" s="26"/>
      <c r="H343" s="11"/>
    </row>
    <row r="344" spans="3:8" x14ac:dyDescent="0.25">
      <c r="C344" s="356" t="str">
        <f t="shared" si="5"/>
        <v/>
      </c>
      <c r="D344" s="47"/>
      <c r="E344" s="47"/>
      <c r="F344" s="26"/>
      <c r="G344" s="26"/>
      <c r="H344" s="11"/>
    </row>
    <row r="345" spans="3:8" x14ac:dyDescent="0.25">
      <c r="C345" s="356" t="str">
        <f t="shared" si="5"/>
        <v/>
      </c>
      <c r="D345" s="47"/>
      <c r="E345" s="47"/>
      <c r="F345" s="26"/>
      <c r="G345" s="26"/>
      <c r="H345" s="11"/>
    </row>
    <row r="346" spans="3:8" x14ac:dyDescent="0.25">
      <c r="C346" s="356" t="str">
        <f t="shared" si="5"/>
        <v/>
      </c>
      <c r="D346" s="47"/>
      <c r="E346" s="47"/>
      <c r="F346" s="26"/>
      <c r="G346" s="26"/>
      <c r="H346" s="11"/>
    </row>
    <row r="347" spans="3:8" x14ac:dyDescent="0.25">
      <c r="C347" s="356" t="str">
        <f t="shared" si="5"/>
        <v/>
      </c>
      <c r="D347" s="47"/>
      <c r="E347" s="47"/>
      <c r="F347" s="26"/>
      <c r="G347" s="26"/>
      <c r="H347" s="11"/>
    </row>
    <row r="348" spans="3:8" x14ac:dyDescent="0.25">
      <c r="C348" s="356" t="str">
        <f t="shared" si="5"/>
        <v/>
      </c>
      <c r="D348" s="47"/>
      <c r="E348" s="47"/>
      <c r="F348" s="26"/>
      <c r="G348" s="26"/>
      <c r="H348" s="11"/>
    </row>
    <row r="349" spans="3:8" x14ac:dyDescent="0.25">
      <c r="C349" s="356" t="str">
        <f t="shared" si="5"/>
        <v/>
      </c>
      <c r="D349" s="47"/>
      <c r="E349" s="47"/>
      <c r="F349" s="26"/>
      <c r="G349" s="26"/>
      <c r="H349" s="11"/>
    </row>
    <row r="350" spans="3:8" x14ac:dyDescent="0.25">
      <c r="C350" s="356" t="str">
        <f t="shared" si="5"/>
        <v/>
      </c>
      <c r="D350" s="47"/>
      <c r="E350" s="47"/>
      <c r="F350" s="26"/>
      <c r="G350" s="26"/>
      <c r="H350" s="11"/>
    </row>
    <row r="351" spans="3:8" x14ac:dyDescent="0.25">
      <c r="C351" s="356" t="str">
        <f t="shared" si="5"/>
        <v/>
      </c>
      <c r="D351" s="47"/>
      <c r="E351" s="47"/>
      <c r="F351" s="26"/>
      <c r="G351" s="26"/>
      <c r="H351" s="11"/>
    </row>
    <row r="352" spans="3:8" x14ac:dyDescent="0.25">
      <c r="C352" s="356" t="str">
        <f t="shared" si="5"/>
        <v/>
      </c>
      <c r="D352" s="47"/>
      <c r="E352" s="47"/>
      <c r="F352" s="26"/>
      <c r="G352" s="26"/>
      <c r="H352" s="11"/>
    </row>
    <row r="353" spans="3:8" x14ac:dyDescent="0.25">
      <c r="C353" s="356" t="str">
        <f t="shared" si="5"/>
        <v/>
      </c>
      <c r="D353" s="47"/>
      <c r="E353" s="47"/>
      <c r="F353" s="26"/>
      <c r="G353" s="26"/>
      <c r="H353" s="11"/>
    </row>
    <row r="354" spans="3:8" x14ac:dyDescent="0.25">
      <c r="C354" s="356" t="str">
        <f t="shared" si="5"/>
        <v/>
      </c>
      <c r="D354" s="47"/>
      <c r="E354" s="47"/>
      <c r="F354" s="26"/>
      <c r="G354" s="26"/>
      <c r="H354" s="11"/>
    </row>
    <row r="355" spans="3:8" x14ac:dyDescent="0.25">
      <c r="C355" s="356" t="str">
        <f t="shared" si="5"/>
        <v/>
      </c>
      <c r="D355" s="47"/>
      <c r="E355" s="47"/>
      <c r="F355" s="26"/>
      <c r="G355" s="26"/>
      <c r="H355" s="11"/>
    </row>
    <row r="356" spans="3:8" x14ac:dyDescent="0.25">
      <c r="C356" s="356" t="str">
        <f t="shared" si="5"/>
        <v/>
      </c>
      <c r="D356" s="47"/>
      <c r="E356" s="47"/>
      <c r="F356" s="26"/>
      <c r="G356" s="26"/>
      <c r="H356" s="11"/>
    </row>
    <row r="357" spans="3:8" x14ac:dyDescent="0.25">
      <c r="C357" s="356" t="str">
        <f t="shared" si="5"/>
        <v/>
      </c>
      <c r="D357" s="47"/>
      <c r="E357" s="47"/>
      <c r="F357" s="26"/>
      <c r="G357" s="26"/>
      <c r="H357" s="11"/>
    </row>
    <row r="358" spans="3:8" x14ac:dyDescent="0.25">
      <c r="C358" s="356" t="str">
        <f t="shared" si="5"/>
        <v/>
      </c>
      <c r="D358" s="47"/>
      <c r="E358" s="47"/>
      <c r="F358" s="26"/>
      <c r="G358" s="26"/>
      <c r="H358" s="11"/>
    </row>
    <row r="359" spans="3:8" x14ac:dyDescent="0.25">
      <c r="C359" s="356" t="str">
        <f t="shared" si="5"/>
        <v/>
      </c>
      <c r="D359" s="47"/>
      <c r="E359" s="47"/>
      <c r="F359" s="26"/>
      <c r="G359" s="26"/>
      <c r="H359" s="11"/>
    </row>
    <row r="360" spans="3:8" x14ac:dyDescent="0.25">
      <c r="C360" s="356" t="str">
        <f t="shared" si="5"/>
        <v/>
      </c>
      <c r="D360" s="47"/>
      <c r="E360" s="47"/>
      <c r="F360" s="26"/>
      <c r="G360" s="26"/>
      <c r="H360" s="11"/>
    </row>
    <row r="361" spans="3:8" x14ac:dyDescent="0.25">
      <c r="C361" s="356" t="str">
        <f t="shared" si="5"/>
        <v/>
      </c>
      <c r="D361" s="47"/>
      <c r="E361" s="47"/>
      <c r="F361" s="26"/>
      <c r="G361" s="26"/>
      <c r="H361" s="11"/>
    </row>
    <row r="362" spans="3:8" x14ac:dyDescent="0.25">
      <c r="C362" s="356" t="str">
        <f t="shared" si="5"/>
        <v/>
      </c>
      <c r="D362" s="47"/>
      <c r="E362" s="47"/>
      <c r="F362" s="26"/>
      <c r="G362" s="26"/>
      <c r="H362" s="11"/>
    </row>
    <row r="363" spans="3:8" x14ac:dyDescent="0.25">
      <c r="C363" s="356" t="str">
        <f t="shared" si="5"/>
        <v/>
      </c>
      <c r="D363" s="47"/>
      <c r="E363" s="47"/>
      <c r="F363" s="26"/>
      <c r="G363" s="26"/>
      <c r="H363" s="11"/>
    </row>
    <row r="364" spans="3:8" x14ac:dyDescent="0.25">
      <c r="C364" s="356" t="str">
        <f t="shared" si="5"/>
        <v/>
      </c>
      <c r="D364" s="47"/>
      <c r="E364" s="47"/>
      <c r="F364" s="26"/>
      <c r="G364" s="26"/>
      <c r="H364" s="11"/>
    </row>
    <row r="365" spans="3:8" x14ac:dyDescent="0.25">
      <c r="C365" s="356" t="str">
        <f t="shared" si="5"/>
        <v/>
      </c>
      <c r="D365" s="47"/>
      <c r="E365" s="47"/>
      <c r="F365" s="26"/>
      <c r="G365" s="26"/>
      <c r="H365" s="11"/>
    </row>
    <row r="366" spans="3:8" x14ac:dyDescent="0.25">
      <c r="C366" s="356" t="str">
        <f t="shared" si="5"/>
        <v/>
      </c>
      <c r="D366" s="47"/>
      <c r="E366" s="47"/>
      <c r="F366" s="26"/>
      <c r="G366" s="26"/>
      <c r="H366" s="11"/>
    </row>
    <row r="367" spans="3:8" x14ac:dyDescent="0.25">
      <c r="C367" s="356" t="str">
        <f t="shared" si="5"/>
        <v/>
      </c>
      <c r="D367" s="47"/>
      <c r="E367" s="47"/>
      <c r="F367" s="26"/>
      <c r="G367" s="26"/>
      <c r="H367" s="11"/>
    </row>
    <row r="368" spans="3:8" x14ac:dyDescent="0.25">
      <c r="C368" s="356" t="str">
        <f t="shared" si="5"/>
        <v/>
      </c>
      <c r="D368" s="47"/>
      <c r="E368" s="47"/>
      <c r="F368" s="26"/>
      <c r="G368" s="26"/>
      <c r="H368" s="11"/>
    </row>
    <row r="369" spans="3:8" x14ac:dyDescent="0.25">
      <c r="C369" s="356" t="str">
        <f t="shared" si="5"/>
        <v/>
      </c>
      <c r="D369" s="47"/>
      <c r="E369" s="47"/>
      <c r="F369" s="26"/>
      <c r="G369" s="26"/>
      <c r="H369" s="11"/>
    </row>
    <row r="370" spans="3:8" x14ac:dyDescent="0.25">
      <c r="C370" s="356" t="str">
        <f t="shared" si="5"/>
        <v/>
      </c>
      <c r="D370" s="47"/>
      <c r="E370" s="47"/>
      <c r="F370" s="26"/>
      <c r="G370" s="26"/>
      <c r="H370" s="11"/>
    </row>
    <row r="371" spans="3:8" x14ac:dyDescent="0.25">
      <c r="C371" s="356" t="str">
        <f t="shared" si="5"/>
        <v/>
      </c>
      <c r="D371" s="47"/>
      <c r="E371" s="47"/>
      <c r="F371" s="26"/>
      <c r="G371" s="26"/>
      <c r="H371" s="11"/>
    </row>
    <row r="372" spans="3:8" x14ac:dyDescent="0.25">
      <c r="C372" s="356" t="str">
        <f t="shared" si="5"/>
        <v/>
      </c>
      <c r="D372" s="47"/>
      <c r="E372" s="47"/>
      <c r="F372" s="26"/>
      <c r="G372" s="26"/>
      <c r="H372" s="11"/>
    </row>
    <row r="373" spans="3:8" x14ac:dyDescent="0.25">
      <c r="C373" s="356" t="str">
        <f t="shared" si="5"/>
        <v/>
      </c>
      <c r="D373" s="47"/>
      <c r="E373" s="47"/>
      <c r="F373" s="26"/>
      <c r="G373" s="26"/>
      <c r="H373" s="11"/>
    </row>
    <row r="374" spans="3:8" x14ac:dyDescent="0.25">
      <c r="C374" s="356" t="str">
        <f t="shared" si="5"/>
        <v/>
      </c>
      <c r="D374" s="47"/>
      <c r="E374" s="47"/>
      <c r="F374" s="26"/>
      <c r="G374" s="26"/>
      <c r="H374" s="11"/>
    </row>
    <row r="375" spans="3:8" x14ac:dyDescent="0.25">
      <c r="C375" s="356" t="str">
        <f t="shared" si="5"/>
        <v/>
      </c>
      <c r="D375" s="47"/>
      <c r="E375" s="47"/>
      <c r="F375" s="26"/>
      <c r="G375" s="26"/>
      <c r="H375" s="11"/>
    </row>
    <row r="376" spans="3:8" x14ac:dyDescent="0.25">
      <c r="C376" s="356" t="str">
        <f t="shared" si="5"/>
        <v/>
      </c>
      <c r="D376" s="47"/>
      <c r="E376" s="47"/>
      <c r="F376" s="26"/>
      <c r="G376" s="26"/>
      <c r="H376" s="11"/>
    </row>
    <row r="377" spans="3:8" x14ac:dyDescent="0.25">
      <c r="C377" s="356" t="str">
        <f t="shared" si="5"/>
        <v/>
      </c>
      <c r="D377" s="47"/>
      <c r="E377" s="47"/>
      <c r="F377" s="26"/>
      <c r="G377" s="26"/>
      <c r="H377" s="11"/>
    </row>
    <row r="378" spans="3:8" x14ac:dyDescent="0.25">
      <c r="C378" s="356" t="str">
        <f t="shared" si="5"/>
        <v/>
      </c>
      <c r="D378" s="47"/>
      <c r="E378" s="47"/>
      <c r="F378" s="26"/>
      <c r="G378" s="26"/>
      <c r="H378" s="11"/>
    </row>
    <row r="379" spans="3:8" x14ac:dyDescent="0.25">
      <c r="C379" s="356" t="str">
        <f t="shared" si="5"/>
        <v/>
      </c>
      <c r="D379" s="47"/>
      <c r="E379" s="47"/>
      <c r="F379" s="26"/>
      <c r="G379" s="26"/>
      <c r="H379" s="11"/>
    </row>
    <row r="380" spans="3:8" x14ac:dyDescent="0.25">
      <c r="C380" s="356" t="str">
        <f t="shared" si="5"/>
        <v/>
      </c>
      <c r="D380" s="47"/>
      <c r="E380" s="47"/>
      <c r="F380" s="26"/>
      <c r="G380" s="26"/>
      <c r="H380" s="11"/>
    </row>
    <row r="381" spans="3:8" x14ac:dyDescent="0.25">
      <c r="C381" s="356" t="str">
        <f t="shared" si="5"/>
        <v/>
      </c>
      <c r="D381" s="47"/>
      <c r="E381" s="47"/>
      <c r="F381" s="26"/>
      <c r="G381" s="26"/>
      <c r="H381" s="11"/>
    </row>
    <row r="382" spans="3:8" x14ac:dyDescent="0.25">
      <c r="C382" s="356" t="str">
        <f t="shared" si="5"/>
        <v/>
      </c>
      <c r="D382" s="47"/>
      <c r="E382" s="47"/>
      <c r="F382" s="26"/>
      <c r="G382" s="26"/>
      <c r="H382" s="11"/>
    </row>
    <row r="383" spans="3:8" x14ac:dyDescent="0.25">
      <c r="C383" s="356" t="str">
        <f t="shared" si="5"/>
        <v/>
      </c>
      <c r="D383" s="47"/>
      <c r="E383" s="47"/>
      <c r="F383" s="26"/>
      <c r="G383" s="26"/>
      <c r="H383" s="11"/>
    </row>
    <row r="384" spans="3:8" x14ac:dyDescent="0.25">
      <c r="C384" s="356" t="str">
        <f t="shared" si="5"/>
        <v/>
      </c>
      <c r="D384" s="47"/>
      <c r="E384" s="47"/>
      <c r="F384" s="26"/>
      <c r="G384" s="26"/>
      <c r="H384" s="11"/>
    </row>
    <row r="385" spans="3:8" x14ac:dyDescent="0.25">
      <c r="C385" s="356" t="str">
        <f t="shared" si="5"/>
        <v/>
      </c>
      <c r="D385" s="47"/>
      <c r="E385" s="47"/>
      <c r="F385" s="26"/>
      <c r="G385" s="26"/>
      <c r="H385" s="11"/>
    </row>
    <row r="386" spans="3:8" x14ac:dyDescent="0.25">
      <c r="C386" s="356" t="str">
        <f t="shared" si="5"/>
        <v/>
      </c>
      <c r="D386" s="47"/>
      <c r="E386" s="47"/>
      <c r="F386" s="26"/>
      <c r="G386" s="26"/>
      <c r="H386" s="11"/>
    </row>
    <row r="387" spans="3:8" x14ac:dyDescent="0.25">
      <c r="C387" s="356" t="str">
        <f t="shared" si="5"/>
        <v/>
      </c>
      <c r="D387" s="47"/>
      <c r="E387" s="47"/>
      <c r="F387" s="26"/>
      <c r="G387" s="26"/>
      <c r="H387" s="11"/>
    </row>
    <row r="388" spans="3:8" x14ac:dyDescent="0.25">
      <c r="C388" s="356" t="str">
        <f t="shared" si="5"/>
        <v/>
      </c>
      <c r="D388" s="47"/>
      <c r="E388" s="47"/>
      <c r="F388" s="26"/>
      <c r="G388" s="26"/>
      <c r="H388" s="11"/>
    </row>
    <row r="389" spans="3:8" x14ac:dyDescent="0.25">
      <c r="C389" s="356" t="str">
        <f t="shared" ref="C389:C452" si="6">IF(D389&lt;&gt;"",ROW()-6,"")</f>
        <v/>
      </c>
      <c r="D389" s="47"/>
      <c r="E389" s="47"/>
      <c r="F389" s="26"/>
      <c r="G389" s="26"/>
      <c r="H389" s="11"/>
    </row>
    <row r="390" spans="3:8" x14ac:dyDescent="0.25">
      <c r="C390" s="356" t="str">
        <f t="shared" si="6"/>
        <v/>
      </c>
      <c r="D390" s="47"/>
      <c r="E390" s="47"/>
      <c r="F390" s="26"/>
      <c r="G390" s="26"/>
      <c r="H390" s="11"/>
    </row>
    <row r="391" spans="3:8" x14ac:dyDescent="0.25">
      <c r="C391" s="356" t="str">
        <f t="shared" si="6"/>
        <v/>
      </c>
      <c r="D391" s="47"/>
      <c r="E391" s="47"/>
      <c r="F391" s="26"/>
      <c r="G391" s="26"/>
      <c r="H391" s="11"/>
    </row>
    <row r="392" spans="3:8" x14ac:dyDescent="0.25">
      <c r="C392" s="356" t="str">
        <f t="shared" si="6"/>
        <v/>
      </c>
      <c r="D392" s="47"/>
      <c r="E392" s="47"/>
      <c r="F392" s="26"/>
      <c r="G392" s="26"/>
      <c r="H392" s="11"/>
    </row>
    <row r="393" spans="3:8" x14ac:dyDescent="0.25">
      <c r="C393" s="356" t="str">
        <f t="shared" si="6"/>
        <v/>
      </c>
      <c r="D393" s="47"/>
      <c r="E393" s="47"/>
      <c r="F393" s="26"/>
      <c r="G393" s="26"/>
      <c r="H393" s="11"/>
    </row>
    <row r="394" spans="3:8" x14ac:dyDescent="0.25">
      <c r="C394" s="356" t="str">
        <f t="shared" si="6"/>
        <v/>
      </c>
      <c r="D394" s="47"/>
      <c r="E394" s="47"/>
      <c r="F394" s="26"/>
      <c r="G394" s="26"/>
      <c r="H394" s="11"/>
    </row>
    <row r="395" spans="3:8" x14ac:dyDescent="0.25">
      <c r="C395" s="356" t="str">
        <f t="shared" si="6"/>
        <v/>
      </c>
      <c r="D395" s="47"/>
      <c r="E395" s="47"/>
      <c r="F395" s="26"/>
      <c r="G395" s="26"/>
      <c r="H395" s="11"/>
    </row>
    <row r="396" spans="3:8" x14ac:dyDescent="0.25">
      <c r="C396" s="356" t="str">
        <f t="shared" si="6"/>
        <v/>
      </c>
      <c r="D396" s="47"/>
      <c r="E396" s="47"/>
      <c r="F396" s="26"/>
      <c r="G396" s="26"/>
      <c r="H396" s="11"/>
    </row>
    <row r="397" spans="3:8" x14ac:dyDescent="0.25">
      <c r="C397" s="356" t="str">
        <f t="shared" si="6"/>
        <v/>
      </c>
      <c r="D397" s="47"/>
      <c r="E397" s="47"/>
      <c r="F397" s="26"/>
      <c r="G397" s="26"/>
      <c r="H397" s="11"/>
    </row>
    <row r="398" spans="3:8" x14ac:dyDescent="0.25">
      <c r="C398" s="356" t="str">
        <f t="shared" si="6"/>
        <v/>
      </c>
      <c r="D398" s="47"/>
      <c r="E398" s="47"/>
      <c r="F398" s="26"/>
      <c r="G398" s="26"/>
      <c r="H398" s="11"/>
    </row>
    <row r="399" spans="3:8" x14ac:dyDescent="0.25">
      <c r="C399" s="356" t="str">
        <f t="shared" si="6"/>
        <v/>
      </c>
      <c r="D399" s="47"/>
      <c r="E399" s="47"/>
      <c r="F399" s="26"/>
      <c r="G399" s="26"/>
      <c r="H399" s="11"/>
    </row>
    <row r="400" spans="3:8" x14ac:dyDescent="0.25">
      <c r="C400" s="356" t="str">
        <f t="shared" si="6"/>
        <v/>
      </c>
      <c r="D400" s="47"/>
      <c r="E400" s="47"/>
      <c r="F400" s="26"/>
      <c r="G400" s="26"/>
      <c r="H400" s="11"/>
    </row>
    <row r="401" spans="3:8" x14ac:dyDescent="0.25">
      <c r="C401" s="356" t="str">
        <f t="shared" si="6"/>
        <v/>
      </c>
      <c r="D401" s="47"/>
      <c r="E401" s="47"/>
      <c r="F401" s="26"/>
      <c r="G401" s="26"/>
      <c r="H401" s="11"/>
    </row>
    <row r="402" spans="3:8" x14ac:dyDescent="0.25">
      <c r="C402" s="356" t="str">
        <f t="shared" si="6"/>
        <v/>
      </c>
      <c r="D402" s="47"/>
      <c r="E402" s="47"/>
      <c r="F402" s="26"/>
      <c r="G402" s="26"/>
      <c r="H402" s="11"/>
    </row>
    <row r="403" spans="3:8" x14ac:dyDescent="0.25">
      <c r="C403" s="356" t="str">
        <f t="shared" si="6"/>
        <v/>
      </c>
      <c r="D403" s="47"/>
      <c r="E403" s="47"/>
      <c r="F403" s="26"/>
      <c r="G403" s="26"/>
      <c r="H403" s="11"/>
    </row>
    <row r="404" spans="3:8" x14ac:dyDescent="0.25">
      <c r="C404" s="356" t="str">
        <f t="shared" si="6"/>
        <v/>
      </c>
      <c r="D404" s="47"/>
      <c r="E404" s="47"/>
      <c r="F404" s="26"/>
      <c r="G404" s="26"/>
      <c r="H404" s="11"/>
    </row>
    <row r="405" spans="3:8" x14ac:dyDescent="0.25">
      <c r="C405" s="356" t="str">
        <f t="shared" si="6"/>
        <v/>
      </c>
      <c r="D405" s="47"/>
      <c r="E405" s="47"/>
      <c r="F405" s="26"/>
      <c r="G405" s="26"/>
      <c r="H405" s="11"/>
    </row>
    <row r="406" spans="3:8" x14ac:dyDescent="0.25">
      <c r="C406" s="356" t="str">
        <f t="shared" si="6"/>
        <v/>
      </c>
      <c r="D406" s="47"/>
      <c r="E406" s="47"/>
      <c r="F406" s="26"/>
      <c r="G406" s="26"/>
      <c r="H406" s="11"/>
    </row>
    <row r="407" spans="3:8" x14ac:dyDescent="0.25">
      <c r="C407" s="356" t="str">
        <f t="shared" si="6"/>
        <v/>
      </c>
      <c r="D407" s="47"/>
      <c r="E407" s="47"/>
      <c r="F407" s="26"/>
      <c r="G407" s="26"/>
      <c r="H407" s="11"/>
    </row>
    <row r="408" spans="3:8" x14ac:dyDescent="0.25">
      <c r="C408" s="356" t="str">
        <f t="shared" si="6"/>
        <v/>
      </c>
      <c r="D408" s="47"/>
      <c r="E408" s="47"/>
      <c r="F408" s="26"/>
      <c r="G408" s="26"/>
      <c r="H408" s="11"/>
    </row>
    <row r="409" spans="3:8" x14ac:dyDescent="0.25">
      <c r="C409" s="356" t="str">
        <f t="shared" si="6"/>
        <v/>
      </c>
      <c r="D409" s="47"/>
      <c r="E409" s="47"/>
      <c r="F409" s="26"/>
      <c r="G409" s="26"/>
      <c r="H409" s="11"/>
    </row>
    <row r="410" spans="3:8" x14ac:dyDescent="0.25">
      <c r="C410" s="356" t="str">
        <f t="shared" si="6"/>
        <v/>
      </c>
      <c r="D410" s="47"/>
      <c r="E410" s="47"/>
      <c r="F410" s="26"/>
      <c r="G410" s="26"/>
      <c r="H410" s="11"/>
    </row>
    <row r="411" spans="3:8" x14ac:dyDescent="0.25">
      <c r="C411" s="356" t="str">
        <f t="shared" si="6"/>
        <v/>
      </c>
      <c r="D411" s="47"/>
      <c r="E411" s="47"/>
      <c r="F411" s="26"/>
      <c r="G411" s="26"/>
      <c r="H411" s="11"/>
    </row>
    <row r="412" spans="3:8" x14ac:dyDescent="0.25">
      <c r="C412" s="356" t="str">
        <f t="shared" si="6"/>
        <v/>
      </c>
      <c r="D412" s="47"/>
      <c r="E412" s="47"/>
      <c r="F412" s="26"/>
      <c r="G412" s="26"/>
      <c r="H412" s="11"/>
    </row>
    <row r="413" spans="3:8" x14ac:dyDescent="0.25">
      <c r="C413" s="356" t="str">
        <f t="shared" si="6"/>
        <v/>
      </c>
      <c r="D413" s="47"/>
      <c r="E413" s="47"/>
      <c r="F413" s="26"/>
      <c r="G413" s="26"/>
      <c r="H413" s="11"/>
    </row>
    <row r="414" spans="3:8" x14ac:dyDescent="0.25">
      <c r="C414" s="356" t="str">
        <f t="shared" si="6"/>
        <v/>
      </c>
      <c r="D414" s="47"/>
      <c r="E414" s="47"/>
      <c r="F414" s="26"/>
      <c r="G414" s="26"/>
      <c r="H414" s="11"/>
    </row>
    <row r="415" spans="3:8" x14ac:dyDescent="0.25">
      <c r="C415" s="356" t="str">
        <f t="shared" si="6"/>
        <v/>
      </c>
      <c r="D415" s="47"/>
      <c r="E415" s="47"/>
      <c r="F415" s="26"/>
      <c r="G415" s="26"/>
      <c r="H415" s="11"/>
    </row>
    <row r="416" spans="3:8" x14ac:dyDescent="0.25">
      <c r="C416" s="356" t="str">
        <f t="shared" si="6"/>
        <v/>
      </c>
      <c r="D416" s="47"/>
      <c r="E416" s="47"/>
      <c r="F416" s="26"/>
      <c r="G416" s="26"/>
      <c r="H416" s="11"/>
    </row>
    <row r="417" spans="3:8" x14ac:dyDescent="0.25">
      <c r="C417" s="356" t="str">
        <f t="shared" si="6"/>
        <v/>
      </c>
      <c r="D417" s="47"/>
      <c r="E417" s="47"/>
      <c r="F417" s="26"/>
      <c r="G417" s="26"/>
      <c r="H417" s="11"/>
    </row>
    <row r="418" spans="3:8" x14ac:dyDescent="0.25">
      <c r="C418" s="356" t="str">
        <f t="shared" si="6"/>
        <v/>
      </c>
      <c r="D418" s="47"/>
      <c r="E418" s="47"/>
      <c r="F418" s="26"/>
      <c r="G418" s="26"/>
      <c r="H418" s="11"/>
    </row>
    <row r="419" spans="3:8" x14ac:dyDescent="0.25">
      <c r="C419" s="356" t="str">
        <f t="shared" si="6"/>
        <v/>
      </c>
      <c r="D419" s="47"/>
      <c r="E419" s="47"/>
      <c r="F419" s="26"/>
      <c r="G419" s="26"/>
      <c r="H419" s="11"/>
    </row>
    <row r="420" spans="3:8" x14ac:dyDescent="0.25">
      <c r="C420" s="356" t="str">
        <f t="shared" si="6"/>
        <v/>
      </c>
      <c r="D420" s="47"/>
      <c r="E420" s="47"/>
      <c r="F420" s="26"/>
      <c r="G420" s="26"/>
      <c r="H420" s="11"/>
    </row>
    <row r="421" spans="3:8" x14ac:dyDescent="0.25">
      <c r="C421" s="356" t="str">
        <f t="shared" si="6"/>
        <v/>
      </c>
      <c r="D421" s="47"/>
      <c r="E421" s="47"/>
      <c r="F421" s="26"/>
      <c r="G421" s="26"/>
      <c r="H421" s="11"/>
    </row>
    <row r="422" spans="3:8" x14ac:dyDescent="0.25">
      <c r="C422" s="356" t="str">
        <f t="shared" si="6"/>
        <v/>
      </c>
      <c r="D422" s="47"/>
      <c r="E422" s="47"/>
      <c r="F422" s="26"/>
      <c r="G422" s="26"/>
      <c r="H422" s="11"/>
    </row>
    <row r="423" spans="3:8" x14ac:dyDescent="0.25">
      <c r="C423" s="356" t="str">
        <f t="shared" si="6"/>
        <v/>
      </c>
      <c r="D423" s="47"/>
      <c r="E423" s="47"/>
      <c r="F423" s="26"/>
      <c r="G423" s="26"/>
      <c r="H423" s="11"/>
    </row>
    <row r="424" spans="3:8" x14ac:dyDescent="0.25">
      <c r="C424" s="356" t="str">
        <f t="shared" si="6"/>
        <v/>
      </c>
      <c r="D424" s="47"/>
      <c r="E424" s="47"/>
      <c r="F424" s="26"/>
      <c r="G424" s="26"/>
      <c r="H424" s="11"/>
    </row>
    <row r="425" spans="3:8" x14ac:dyDescent="0.25">
      <c r="C425" s="356" t="str">
        <f t="shared" si="6"/>
        <v/>
      </c>
      <c r="D425" s="47"/>
      <c r="E425" s="47"/>
      <c r="F425" s="26"/>
      <c r="G425" s="26"/>
      <c r="H425" s="11"/>
    </row>
    <row r="426" spans="3:8" x14ac:dyDescent="0.25">
      <c r="C426" s="356" t="str">
        <f t="shared" si="6"/>
        <v/>
      </c>
      <c r="D426" s="47"/>
      <c r="E426" s="47"/>
      <c r="F426" s="26"/>
      <c r="G426" s="26"/>
      <c r="H426" s="11"/>
    </row>
    <row r="427" spans="3:8" x14ac:dyDescent="0.25">
      <c r="C427" s="356" t="str">
        <f t="shared" si="6"/>
        <v/>
      </c>
      <c r="D427" s="47"/>
      <c r="E427" s="47"/>
      <c r="F427" s="26"/>
      <c r="G427" s="26"/>
      <c r="H427" s="11"/>
    </row>
    <row r="428" spans="3:8" x14ac:dyDescent="0.25">
      <c r="C428" s="356" t="str">
        <f t="shared" si="6"/>
        <v/>
      </c>
      <c r="D428" s="47"/>
      <c r="E428" s="47"/>
      <c r="F428" s="26"/>
      <c r="G428" s="26"/>
      <c r="H428" s="11"/>
    </row>
    <row r="429" spans="3:8" x14ac:dyDescent="0.25">
      <c r="C429" s="356" t="str">
        <f t="shared" si="6"/>
        <v/>
      </c>
      <c r="D429" s="47"/>
      <c r="E429" s="47"/>
      <c r="F429" s="26"/>
      <c r="G429" s="26"/>
      <c r="H429" s="11"/>
    </row>
    <row r="430" spans="3:8" x14ac:dyDescent="0.25">
      <c r="C430" s="356" t="str">
        <f t="shared" si="6"/>
        <v/>
      </c>
      <c r="D430" s="47"/>
      <c r="E430" s="47"/>
      <c r="F430" s="26"/>
      <c r="G430" s="26"/>
      <c r="H430" s="11"/>
    </row>
    <row r="431" spans="3:8" x14ac:dyDescent="0.25">
      <c r="C431" s="356" t="str">
        <f t="shared" si="6"/>
        <v/>
      </c>
      <c r="D431" s="47"/>
      <c r="E431" s="47"/>
      <c r="F431" s="26"/>
      <c r="G431" s="26"/>
      <c r="H431" s="11"/>
    </row>
    <row r="432" spans="3:8" x14ac:dyDescent="0.25">
      <c r="C432" s="356" t="str">
        <f t="shared" si="6"/>
        <v/>
      </c>
      <c r="D432" s="47"/>
      <c r="E432" s="47"/>
      <c r="F432" s="26"/>
      <c r="G432" s="26"/>
      <c r="H432" s="11"/>
    </row>
    <row r="433" spans="3:8" x14ac:dyDescent="0.25">
      <c r="C433" s="356" t="str">
        <f t="shared" si="6"/>
        <v/>
      </c>
      <c r="D433" s="47"/>
      <c r="E433" s="47"/>
      <c r="F433" s="26"/>
      <c r="G433" s="26"/>
      <c r="H433" s="11"/>
    </row>
    <row r="434" spans="3:8" x14ac:dyDescent="0.25">
      <c r="C434" s="356" t="str">
        <f t="shared" si="6"/>
        <v/>
      </c>
      <c r="D434" s="47"/>
      <c r="E434" s="47"/>
      <c r="F434" s="26"/>
      <c r="G434" s="26"/>
      <c r="H434" s="11"/>
    </row>
    <row r="435" spans="3:8" x14ac:dyDescent="0.25">
      <c r="C435" s="356" t="str">
        <f t="shared" si="6"/>
        <v/>
      </c>
      <c r="D435" s="47"/>
      <c r="E435" s="47"/>
      <c r="F435" s="26"/>
      <c r="G435" s="26"/>
      <c r="H435" s="11"/>
    </row>
    <row r="436" spans="3:8" x14ac:dyDescent="0.25">
      <c r="C436" s="356" t="str">
        <f t="shared" si="6"/>
        <v/>
      </c>
      <c r="D436" s="47"/>
      <c r="E436" s="47"/>
      <c r="F436" s="26"/>
      <c r="G436" s="26"/>
      <c r="H436" s="11"/>
    </row>
    <row r="437" spans="3:8" x14ac:dyDescent="0.25">
      <c r="C437" s="356" t="str">
        <f t="shared" si="6"/>
        <v/>
      </c>
      <c r="D437" s="47"/>
      <c r="E437" s="47"/>
      <c r="F437" s="26"/>
      <c r="G437" s="26"/>
      <c r="H437" s="11"/>
    </row>
    <row r="438" spans="3:8" x14ac:dyDescent="0.25">
      <c r="C438" s="356" t="str">
        <f t="shared" si="6"/>
        <v/>
      </c>
      <c r="D438" s="47"/>
      <c r="E438" s="47"/>
      <c r="F438" s="26"/>
      <c r="G438" s="26"/>
      <c r="H438" s="11"/>
    </row>
    <row r="439" spans="3:8" x14ac:dyDescent="0.25">
      <c r="C439" s="356" t="str">
        <f t="shared" si="6"/>
        <v/>
      </c>
      <c r="D439" s="47"/>
      <c r="E439" s="47"/>
      <c r="F439" s="26"/>
      <c r="G439" s="26"/>
      <c r="H439" s="11"/>
    </row>
    <row r="440" spans="3:8" x14ac:dyDescent="0.25">
      <c r="C440" s="356" t="str">
        <f t="shared" si="6"/>
        <v/>
      </c>
      <c r="D440" s="47"/>
      <c r="E440" s="47"/>
      <c r="F440" s="26"/>
      <c r="G440" s="26"/>
      <c r="H440" s="11"/>
    </row>
    <row r="441" spans="3:8" x14ac:dyDescent="0.25">
      <c r="C441" s="356" t="str">
        <f t="shared" si="6"/>
        <v/>
      </c>
      <c r="D441" s="47"/>
      <c r="E441" s="47"/>
      <c r="F441" s="26"/>
      <c r="G441" s="26"/>
      <c r="H441" s="11"/>
    </row>
    <row r="442" spans="3:8" x14ac:dyDescent="0.25">
      <c r="C442" s="356" t="str">
        <f t="shared" si="6"/>
        <v/>
      </c>
      <c r="D442" s="47"/>
      <c r="E442" s="47"/>
      <c r="F442" s="26"/>
      <c r="G442" s="26"/>
      <c r="H442" s="11"/>
    </row>
    <row r="443" spans="3:8" x14ac:dyDescent="0.25">
      <c r="C443" s="356" t="str">
        <f t="shared" si="6"/>
        <v/>
      </c>
      <c r="D443" s="47"/>
      <c r="E443" s="47"/>
      <c r="F443" s="26"/>
      <c r="G443" s="26"/>
      <c r="H443" s="11"/>
    </row>
    <row r="444" spans="3:8" x14ac:dyDescent="0.25">
      <c r="C444" s="356" t="str">
        <f t="shared" si="6"/>
        <v/>
      </c>
      <c r="D444" s="47"/>
      <c r="E444" s="47"/>
      <c r="F444" s="26"/>
      <c r="G444" s="26"/>
      <c r="H444" s="11"/>
    </row>
    <row r="445" spans="3:8" x14ac:dyDescent="0.25">
      <c r="C445" s="356" t="str">
        <f t="shared" si="6"/>
        <v/>
      </c>
      <c r="D445" s="47"/>
      <c r="E445" s="47"/>
      <c r="F445" s="26"/>
      <c r="G445" s="26"/>
      <c r="H445" s="11"/>
    </row>
    <row r="446" spans="3:8" x14ac:dyDescent="0.25">
      <c r="C446" s="356" t="str">
        <f t="shared" si="6"/>
        <v/>
      </c>
      <c r="D446" s="47"/>
      <c r="E446" s="47"/>
      <c r="F446" s="26"/>
      <c r="G446" s="26"/>
      <c r="H446" s="11"/>
    </row>
    <row r="447" spans="3:8" x14ac:dyDescent="0.25">
      <c r="C447" s="356" t="str">
        <f t="shared" si="6"/>
        <v/>
      </c>
      <c r="D447" s="47"/>
      <c r="E447" s="47"/>
      <c r="F447" s="26"/>
      <c r="G447" s="26"/>
      <c r="H447" s="11"/>
    </row>
    <row r="448" spans="3:8" x14ac:dyDescent="0.25">
      <c r="C448" s="356" t="str">
        <f t="shared" si="6"/>
        <v/>
      </c>
      <c r="D448" s="47"/>
      <c r="E448" s="47"/>
      <c r="F448" s="26"/>
      <c r="G448" s="26"/>
      <c r="H448" s="11"/>
    </row>
    <row r="449" spans="3:8" x14ac:dyDescent="0.25">
      <c r="C449" s="356" t="str">
        <f t="shared" si="6"/>
        <v/>
      </c>
      <c r="D449" s="47"/>
      <c r="E449" s="47"/>
      <c r="F449" s="26"/>
      <c r="G449" s="26"/>
      <c r="H449" s="11"/>
    </row>
    <row r="450" spans="3:8" x14ac:dyDescent="0.25">
      <c r="C450" s="356" t="str">
        <f t="shared" si="6"/>
        <v/>
      </c>
      <c r="D450" s="47"/>
      <c r="E450" s="47"/>
      <c r="F450" s="26"/>
      <c r="G450" s="26"/>
      <c r="H450" s="11"/>
    </row>
    <row r="451" spans="3:8" x14ac:dyDescent="0.25">
      <c r="C451" s="356" t="str">
        <f t="shared" si="6"/>
        <v/>
      </c>
      <c r="D451" s="47"/>
      <c r="E451" s="47"/>
      <c r="F451" s="26"/>
      <c r="G451" s="26"/>
      <c r="H451" s="11"/>
    </row>
    <row r="452" spans="3:8" x14ac:dyDescent="0.25">
      <c r="C452" s="356" t="str">
        <f t="shared" si="6"/>
        <v/>
      </c>
      <c r="D452" s="47"/>
      <c r="E452" s="47"/>
      <c r="F452" s="26"/>
      <c r="G452" s="26"/>
      <c r="H452" s="11"/>
    </row>
    <row r="453" spans="3:8" x14ac:dyDescent="0.25">
      <c r="C453" s="356" t="str">
        <f t="shared" ref="C453:C516" si="7">IF(D453&lt;&gt;"",ROW()-6,"")</f>
        <v/>
      </c>
      <c r="D453" s="47"/>
      <c r="E453" s="47"/>
      <c r="F453" s="26"/>
      <c r="G453" s="26"/>
      <c r="H453" s="11"/>
    </row>
    <row r="454" spans="3:8" x14ac:dyDescent="0.25">
      <c r="C454" s="356" t="str">
        <f t="shared" si="7"/>
        <v/>
      </c>
      <c r="D454" s="47"/>
      <c r="E454" s="47"/>
      <c r="F454" s="26"/>
      <c r="G454" s="26"/>
      <c r="H454" s="11"/>
    </row>
    <row r="455" spans="3:8" x14ac:dyDescent="0.25">
      <c r="C455" s="356" t="str">
        <f t="shared" si="7"/>
        <v/>
      </c>
      <c r="D455" s="47"/>
      <c r="E455" s="47"/>
      <c r="F455" s="26"/>
      <c r="G455" s="26"/>
      <c r="H455" s="11"/>
    </row>
    <row r="456" spans="3:8" x14ac:dyDescent="0.25">
      <c r="C456" s="356" t="str">
        <f t="shared" si="7"/>
        <v/>
      </c>
      <c r="D456" s="47"/>
      <c r="E456" s="47"/>
      <c r="F456" s="26"/>
      <c r="G456" s="26"/>
      <c r="H456" s="11"/>
    </row>
    <row r="457" spans="3:8" x14ac:dyDescent="0.25">
      <c r="C457" s="356" t="str">
        <f t="shared" si="7"/>
        <v/>
      </c>
      <c r="D457" s="47"/>
      <c r="E457" s="47"/>
      <c r="F457" s="26"/>
      <c r="G457" s="26"/>
      <c r="H457" s="11"/>
    </row>
    <row r="458" spans="3:8" x14ac:dyDescent="0.25">
      <c r="C458" s="356" t="str">
        <f t="shared" si="7"/>
        <v/>
      </c>
      <c r="D458" s="47"/>
      <c r="E458" s="47"/>
      <c r="F458" s="26"/>
      <c r="G458" s="26"/>
      <c r="H458" s="11"/>
    </row>
    <row r="459" spans="3:8" x14ac:dyDescent="0.25">
      <c r="C459" s="356" t="str">
        <f t="shared" si="7"/>
        <v/>
      </c>
      <c r="D459" s="47"/>
      <c r="E459" s="47"/>
      <c r="F459" s="26"/>
      <c r="G459" s="26"/>
      <c r="H459" s="11"/>
    </row>
    <row r="460" spans="3:8" x14ac:dyDescent="0.25">
      <c r="C460" s="356" t="str">
        <f t="shared" si="7"/>
        <v/>
      </c>
      <c r="D460" s="47"/>
      <c r="E460" s="47"/>
      <c r="F460" s="26"/>
      <c r="G460" s="26"/>
      <c r="H460" s="11"/>
    </row>
    <row r="461" spans="3:8" x14ac:dyDescent="0.25">
      <c r="C461" s="356" t="str">
        <f t="shared" si="7"/>
        <v/>
      </c>
      <c r="D461" s="47"/>
      <c r="E461" s="47"/>
      <c r="F461" s="26"/>
      <c r="G461" s="26"/>
      <c r="H461" s="11"/>
    </row>
    <row r="462" spans="3:8" x14ac:dyDescent="0.25">
      <c r="C462" s="356" t="str">
        <f t="shared" si="7"/>
        <v/>
      </c>
      <c r="D462" s="47"/>
      <c r="E462" s="47"/>
      <c r="F462" s="26"/>
      <c r="G462" s="26"/>
      <c r="H462" s="11"/>
    </row>
    <row r="463" spans="3:8" x14ac:dyDescent="0.25">
      <c r="C463" s="356" t="str">
        <f t="shared" si="7"/>
        <v/>
      </c>
      <c r="D463" s="47"/>
      <c r="E463" s="47"/>
      <c r="F463" s="26"/>
      <c r="G463" s="26"/>
      <c r="H463" s="11"/>
    </row>
    <row r="464" spans="3:8" x14ac:dyDescent="0.25">
      <c r="C464" s="356" t="str">
        <f t="shared" si="7"/>
        <v/>
      </c>
      <c r="D464" s="47"/>
      <c r="E464" s="47"/>
      <c r="F464" s="26"/>
      <c r="G464" s="26"/>
      <c r="H464" s="11"/>
    </row>
    <row r="465" spans="3:8" x14ac:dyDescent="0.25">
      <c r="C465" s="356" t="str">
        <f t="shared" si="7"/>
        <v/>
      </c>
      <c r="D465" s="47"/>
      <c r="E465" s="47"/>
      <c r="F465" s="26"/>
      <c r="G465" s="26"/>
      <c r="H465" s="11"/>
    </row>
    <row r="466" spans="3:8" x14ac:dyDescent="0.25">
      <c r="C466" s="356" t="str">
        <f t="shared" si="7"/>
        <v/>
      </c>
      <c r="D466" s="47"/>
      <c r="E466" s="47"/>
      <c r="F466" s="26"/>
      <c r="G466" s="26"/>
      <c r="H466" s="11"/>
    </row>
    <row r="467" spans="3:8" x14ac:dyDescent="0.25">
      <c r="C467" s="356" t="str">
        <f t="shared" si="7"/>
        <v/>
      </c>
      <c r="D467" s="47"/>
      <c r="E467" s="47"/>
      <c r="F467" s="26"/>
      <c r="G467" s="26"/>
      <c r="H467" s="11"/>
    </row>
    <row r="468" spans="3:8" x14ac:dyDescent="0.25">
      <c r="C468" s="356" t="str">
        <f t="shared" si="7"/>
        <v/>
      </c>
      <c r="D468" s="47"/>
      <c r="E468" s="47"/>
      <c r="F468" s="26"/>
      <c r="G468" s="26"/>
      <c r="H468" s="11"/>
    </row>
    <row r="469" spans="3:8" x14ac:dyDescent="0.25">
      <c r="C469" s="356" t="str">
        <f t="shared" si="7"/>
        <v/>
      </c>
      <c r="D469" s="47"/>
      <c r="E469" s="47"/>
      <c r="F469" s="26"/>
      <c r="G469" s="26"/>
      <c r="H469" s="11"/>
    </row>
    <row r="470" spans="3:8" x14ac:dyDescent="0.25">
      <c r="C470" s="356" t="str">
        <f t="shared" si="7"/>
        <v/>
      </c>
      <c r="D470" s="47"/>
      <c r="E470" s="47"/>
      <c r="F470" s="26"/>
      <c r="G470" s="26"/>
      <c r="H470" s="11"/>
    </row>
    <row r="471" spans="3:8" x14ac:dyDescent="0.25">
      <c r="C471" s="356" t="str">
        <f t="shared" si="7"/>
        <v/>
      </c>
      <c r="D471" s="47"/>
      <c r="E471" s="47"/>
      <c r="F471" s="26"/>
      <c r="G471" s="26"/>
      <c r="H471" s="11"/>
    </row>
    <row r="472" spans="3:8" x14ac:dyDescent="0.25">
      <c r="C472" s="356" t="str">
        <f t="shared" si="7"/>
        <v/>
      </c>
      <c r="D472" s="47"/>
      <c r="E472" s="47"/>
      <c r="F472" s="26"/>
      <c r="G472" s="26"/>
      <c r="H472" s="11"/>
    </row>
    <row r="473" spans="3:8" x14ac:dyDescent="0.25">
      <c r="C473" s="356" t="str">
        <f t="shared" si="7"/>
        <v/>
      </c>
      <c r="D473" s="47"/>
      <c r="E473" s="47"/>
      <c r="F473" s="26"/>
      <c r="G473" s="26"/>
      <c r="H473" s="11"/>
    </row>
    <row r="474" spans="3:8" x14ac:dyDescent="0.25">
      <c r="C474" s="356" t="str">
        <f t="shared" si="7"/>
        <v/>
      </c>
      <c r="D474" s="47"/>
      <c r="E474" s="47"/>
      <c r="F474" s="26"/>
      <c r="G474" s="26"/>
      <c r="H474" s="11"/>
    </row>
    <row r="475" spans="3:8" x14ac:dyDescent="0.25">
      <c r="C475" s="356" t="str">
        <f t="shared" si="7"/>
        <v/>
      </c>
      <c r="D475" s="47"/>
      <c r="E475" s="47"/>
      <c r="F475" s="26"/>
      <c r="G475" s="26"/>
      <c r="H475" s="11"/>
    </row>
    <row r="476" spans="3:8" x14ac:dyDescent="0.25">
      <c r="C476" s="356" t="str">
        <f t="shared" si="7"/>
        <v/>
      </c>
      <c r="D476" s="47"/>
      <c r="E476" s="47"/>
      <c r="F476" s="26"/>
      <c r="G476" s="26"/>
      <c r="H476" s="11"/>
    </row>
    <row r="477" spans="3:8" x14ac:dyDescent="0.25">
      <c r="C477" s="356" t="str">
        <f t="shared" si="7"/>
        <v/>
      </c>
      <c r="D477" s="47"/>
      <c r="E477" s="47"/>
      <c r="F477" s="26"/>
      <c r="G477" s="26"/>
      <c r="H477" s="11"/>
    </row>
    <row r="478" spans="3:8" x14ac:dyDescent="0.25">
      <c r="C478" s="356" t="str">
        <f t="shared" si="7"/>
        <v/>
      </c>
      <c r="D478" s="47"/>
      <c r="E478" s="47"/>
      <c r="F478" s="26"/>
      <c r="G478" s="26"/>
      <c r="H478" s="11"/>
    </row>
    <row r="479" spans="3:8" x14ac:dyDescent="0.25">
      <c r="C479" s="356" t="str">
        <f t="shared" si="7"/>
        <v/>
      </c>
      <c r="D479" s="47"/>
      <c r="E479" s="47"/>
      <c r="F479" s="26"/>
      <c r="G479" s="26"/>
      <c r="H479" s="11"/>
    </row>
    <row r="480" spans="3:8" x14ac:dyDescent="0.25">
      <c r="C480" s="356" t="str">
        <f t="shared" si="7"/>
        <v/>
      </c>
      <c r="D480" s="47"/>
      <c r="E480" s="47"/>
      <c r="F480" s="26"/>
      <c r="G480" s="26"/>
      <c r="H480" s="11"/>
    </row>
    <row r="481" spans="3:8" x14ac:dyDescent="0.25">
      <c r="C481" s="356" t="str">
        <f t="shared" si="7"/>
        <v/>
      </c>
      <c r="D481" s="47"/>
      <c r="E481" s="47"/>
      <c r="F481" s="26"/>
      <c r="G481" s="26"/>
      <c r="H481" s="11"/>
    </row>
    <row r="482" spans="3:8" x14ac:dyDescent="0.25">
      <c r="C482" s="356" t="str">
        <f t="shared" si="7"/>
        <v/>
      </c>
      <c r="D482" s="47"/>
      <c r="E482" s="47"/>
      <c r="F482" s="26"/>
      <c r="G482" s="26"/>
      <c r="H482" s="11"/>
    </row>
    <row r="483" spans="3:8" x14ac:dyDescent="0.25">
      <c r="C483" s="356" t="str">
        <f t="shared" si="7"/>
        <v/>
      </c>
      <c r="D483" s="47"/>
      <c r="E483" s="47"/>
      <c r="F483" s="26"/>
      <c r="G483" s="26"/>
      <c r="H483" s="11"/>
    </row>
    <row r="484" spans="3:8" x14ac:dyDescent="0.25">
      <c r="C484" s="356" t="str">
        <f t="shared" si="7"/>
        <v/>
      </c>
      <c r="D484" s="47"/>
      <c r="E484" s="47"/>
      <c r="F484" s="26"/>
      <c r="G484" s="26"/>
      <c r="H484" s="11"/>
    </row>
    <row r="485" spans="3:8" x14ac:dyDescent="0.25">
      <c r="C485" s="356" t="str">
        <f t="shared" si="7"/>
        <v/>
      </c>
      <c r="D485" s="47"/>
      <c r="E485" s="47"/>
      <c r="F485" s="26"/>
      <c r="G485" s="26"/>
      <c r="H485" s="11"/>
    </row>
    <row r="486" spans="3:8" x14ac:dyDescent="0.25">
      <c r="C486" s="356" t="str">
        <f t="shared" si="7"/>
        <v/>
      </c>
      <c r="D486" s="47"/>
      <c r="E486" s="47"/>
      <c r="F486" s="26"/>
      <c r="G486" s="26"/>
      <c r="H486" s="11"/>
    </row>
    <row r="487" spans="3:8" x14ac:dyDescent="0.25">
      <c r="C487" s="356" t="str">
        <f t="shared" si="7"/>
        <v/>
      </c>
      <c r="D487" s="47"/>
      <c r="E487" s="47"/>
      <c r="F487" s="26"/>
      <c r="G487" s="26"/>
      <c r="H487" s="11"/>
    </row>
    <row r="488" spans="3:8" x14ac:dyDescent="0.25">
      <c r="C488" s="356" t="str">
        <f t="shared" si="7"/>
        <v/>
      </c>
      <c r="D488" s="47"/>
      <c r="E488" s="47"/>
      <c r="F488" s="26"/>
      <c r="G488" s="26"/>
      <c r="H488" s="11"/>
    </row>
    <row r="489" spans="3:8" x14ac:dyDescent="0.25">
      <c r="C489" s="356" t="str">
        <f t="shared" si="7"/>
        <v/>
      </c>
      <c r="D489" s="47"/>
      <c r="E489" s="47"/>
      <c r="F489" s="26"/>
      <c r="G489" s="26"/>
      <c r="H489" s="11"/>
    </row>
    <row r="490" spans="3:8" x14ac:dyDescent="0.25">
      <c r="C490" s="356" t="str">
        <f t="shared" si="7"/>
        <v/>
      </c>
      <c r="D490" s="47"/>
      <c r="E490" s="47"/>
      <c r="F490" s="26"/>
      <c r="G490" s="26"/>
      <c r="H490" s="11"/>
    </row>
    <row r="491" spans="3:8" x14ac:dyDescent="0.25">
      <c r="C491" s="356" t="str">
        <f t="shared" si="7"/>
        <v/>
      </c>
      <c r="D491" s="47"/>
      <c r="E491" s="47"/>
      <c r="F491" s="26"/>
      <c r="G491" s="26"/>
      <c r="H491" s="11"/>
    </row>
    <row r="492" spans="3:8" x14ac:dyDescent="0.25">
      <c r="C492" s="356" t="str">
        <f t="shared" si="7"/>
        <v/>
      </c>
      <c r="D492" s="47"/>
      <c r="E492" s="47"/>
      <c r="F492" s="26"/>
      <c r="G492" s="26"/>
      <c r="H492" s="11"/>
    </row>
    <row r="493" spans="3:8" x14ac:dyDescent="0.25">
      <c r="C493" s="356" t="str">
        <f t="shared" si="7"/>
        <v/>
      </c>
      <c r="D493" s="47"/>
      <c r="E493" s="47"/>
      <c r="F493" s="26"/>
      <c r="G493" s="26"/>
      <c r="H493" s="11"/>
    </row>
    <row r="494" spans="3:8" x14ac:dyDescent="0.25">
      <c r="C494" s="356" t="str">
        <f t="shared" si="7"/>
        <v/>
      </c>
      <c r="D494" s="47"/>
      <c r="E494" s="47"/>
      <c r="F494" s="26"/>
      <c r="G494" s="26"/>
      <c r="H494" s="11"/>
    </row>
    <row r="495" spans="3:8" x14ac:dyDescent="0.25">
      <c r="C495" s="356" t="str">
        <f t="shared" si="7"/>
        <v/>
      </c>
      <c r="D495" s="47"/>
      <c r="E495" s="47"/>
      <c r="F495" s="26"/>
      <c r="G495" s="26"/>
      <c r="H495" s="11"/>
    </row>
    <row r="496" spans="3:8" x14ac:dyDescent="0.25">
      <c r="C496" s="356" t="str">
        <f t="shared" si="7"/>
        <v/>
      </c>
      <c r="D496" s="47"/>
      <c r="E496" s="47"/>
      <c r="F496" s="26"/>
      <c r="G496" s="26"/>
      <c r="H496" s="11"/>
    </row>
    <row r="497" spans="3:8" x14ac:dyDescent="0.25">
      <c r="C497" s="356" t="str">
        <f t="shared" si="7"/>
        <v/>
      </c>
      <c r="D497" s="47"/>
      <c r="E497" s="47"/>
      <c r="F497" s="26"/>
      <c r="G497" s="26"/>
      <c r="H497" s="11"/>
    </row>
    <row r="498" spans="3:8" x14ac:dyDescent="0.25">
      <c r="C498" s="356" t="str">
        <f t="shared" si="7"/>
        <v/>
      </c>
      <c r="D498" s="47"/>
      <c r="E498" s="47"/>
      <c r="F498" s="26"/>
      <c r="G498" s="26"/>
      <c r="H498" s="11"/>
    </row>
    <row r="499" spans="3:8" x14ac:dyDescent="0.25">
      <c r="C499" s="356" t="str">
        <f t="shared" si="7"/>
        <v/>
      </c>
      <c r="D499" s="47"/>
      <c r="E499" s="47"/>
      <c r="F499" s="26"/>
      <c r="G499" s="26"/>
      <c r="H499" s="11"/>
    </row>
    <row r="500" spans="3:8" x14ac:dyDescent="0.25">
      <c r="C500" s="356" t="str">
        <f t="shared" si="7"/>
        <v/>
      </c>
      <c r="D500" s="47"/>
      <c r="E500" s="47"/>
      <c r="F500" s="26"/>
      <c r="G500" s="26"/>
      <c r="H500" s="11"/>
    </row>
    <row r="501" spans="3:8" x14ac:dyDescent="0.25">
      <c r="C501" s="356" t="str">
        <f t="shared" si="7"/>
        <v/>
      </c>
      <c r="D501" s="47"/>
      <c r="E501" s="47"/>
      <c r="F501" s="26"/>
      <c r="G501" s="26"/>
      <c r="H501" s="11"/>
    </row>
    <row r="502" spans="3:8" x14ac:dyDescent="0.25">
      <c r="C502" s="356" t="str">
        <f t="shared" si="7"/>
        <v/>
      </c>
      <c r="D502" s="47"/>
      <c r="E502" s="47"/>
      <c r="F502" s="26"/>
      <c r="G502" s="26"/>
      <c r="H502" s="11"/>
    </row>
    <row r="503" spans="3:8" x14ac:dyDescent="0.25">
      <c r="C503" s="356" t="str">
        <f t="shared" si="7"/>
        <v/>
      </c>
      <c r="D503" s="47"/>
      <c r="E503" s="47"/>
      <c r="F503" s="26"/>
      <c r="G503" s="26"/>
      <c r="H503" s="11"/>
    </row>
    <row r="504" spans="3:8" x14ac:dyDescent="0.25">
      <c r="C504" s="356" t="str">
        <f t="shared" si="7"/>
        <v/>
      </c>
      <c r="D504" s="47"/>
      <c r="E504" s="47"/>
      <c r="F504" s="26"/>
      <c r="G504" s="26"/>
      <c r="H504" s="11"/>
    </row>
    <row r="505" spans="3:8" x14ac:dyDescent="0.25">
      <c r="C505" s="356" t="str">
        <f t="shared" si="7"/>
        <v/>
      </c>
      <c r="D505" s="47"/>
      <c r="E505" s="47"/>
      <c r="F505" s="26"/>
      <c r="G505" s="26"/>
      <c r="H505" s="11"/>
    </row>
    <row r="506" spans="3:8" x14ac:dyDescent="0.25">
      <c r="C506" s="356" t="str">
        <f t="shared" si="7"/>
        <v/>
      </c>
      <c r="D506" s="47"/>
      <c r="E506" s="47"/>
      <c r="F506" s="26"/>
      <c r="G506" s="26"/>
      <c r="H506" s="11"/>
    </row>
    <row r="507" spans="3:8" x14ac:dyDescent="0.25">
      <c r="C507" s="356" t="str">
        <f t="shared" si="7"/>
        <v/>
      </c>
      <c r="D507" s="47"/>
      <c r="E507" s="47"/>
      <c r="F507" s="26"/>
      <c r="G507" s="26"/>
      <c r="H507" s="11"/>
    </row>
    <row r="508" spans="3:8" x14ac:dyDescent="0.25">
      <c r="C508" s="356" t="str">
        <f t="shared" si="7"/>
        <v/>
      </c>
      <c r="D508" s="47"/>
      <c r="E508" s="47"/>
      <c r="F508" s="26"/>
      <c r="G508" s="26"/>
      <c r="H508" s="11"/>
    </row>
    <row r="509" spans="3:8" x14ac:dyDescent="0.25">
      <c r="C509" s="356" t="str">
        <f t="shared" si="7"/>
        <v/>
      </c>
      <c r="D509" s="47"/>
      <c r="E509" s="47"/>
      <c r="F509" s="26"/>
      <c r="G509" s="26"/>
      <c r="H509" s="11"/>
    </row>
    <row r="510" spans="3:8" x14ac:dyDescent="0.25">
      <c r="C510" s="356" t="str">
        <f t="shared" si="7"/>
        <v/>
      </c>
      <c r="D510" s="47"/>
      <c r="E510" s="47"/>
      <c r="F510" s="26"/>
      <c r="G510" s="26"/>
      <c r="H510" s="11"/>
    </row>
    <row r="511" spans="3:8" x14ac:dyDescent="0.25">
      <c r="C511" s="356" t="str">
        <f t="shared" si="7"/>
        <v/>
      </c>
      <c r="D511" s="47"/>
      <c r="E511" s="47"/>
      <c r="F511" s="26"/>
      <c r="G511" s="26"/>
      <c r="H511" s="11"/>
    </row>
    <row r="512" spans="3:8" x14ac:dyDescent="0.25">
      <c r="C512" s="356" t="str">
        <f t="shared" si="7"/>
        <v/>
      </c>
      <c r="D512" s="47"/>
      <c r="E512" s="47"/>
      <c r="F512" s="26"/>
      <c r="G512" s="26"/>
      <c r="H512" s="11"/>
    </row>
    <row r="513" spans="3:8" x14ac:dyDescent="0.25">
      <c r="C513" s="356" t="str">
        <f t="shared" si="7"/>
        <v/>
      </c>
      <c r="D513" s="47"/>
      <c r="E513" s="47"/>
      <c r="F513" s="26"/>
      <c r="G513" s="26"/>
      <c r="H513" s="11"/>
    </row>
    <row r="514" spans="3:8" x14ac:dyDescent="0.25">
      <c r="C514" s="356" t="str">
        <f t="shared" si="7"/>
        <v/>
      </c>
      <c r="D514" s="47"/>
      <c r="E514" s="47"/>
      <c r="F514" s="26"/>
      <c r="G514" s="26"/>
      <c r="H514" s="11"/>
    </row>
    <row r="515" spans="3:8" x14ac:dyDescent="0.25">
      <c r="C515" s="356" t="str">
        <f t="shared" si="7"/>
        <v/>
      </c>
      <c r="D515" s="47"/>
      <c r="E515" s="47"/>
      <c r="F515" s="26"/>
      <c r="G515" s="26"/>
      <c r="H515" s="11"/>
    </row>
    <row r="516" spans="3:8" x14ac:dyDescent="0.25">
      <c r="C516" s="356" t="str">
        <f t="shared" si="7"/>
        <v/>
      </c>
      <c r="D516" s="47"/>
      <c r="E516" s="47"/>
      <c r="F516" s="26"/>
      <c r="G516" s="26"/>
      <c r="H516" s="11"/>
    </row>
    <row r="517" spans="3:8" x14ac:dyDescent="0.25">
      <c r="C517" s="356" t="str">
        <f t="shared" ref="C517:C580" si="8">IF(D517&lt;&gt;"",ROW()-6,"")</f>
        <v/>
      </c>
      <c r="D517" s="47"/>
      <c r="E517" s="47"/>
      <c r="F517" s="26"/>
      <c r="G517" s="26"/>
      <c r="H517" s="11"/>
    </row>
    <row r="518" spans="3:8" x14ac:dyDescent="0.25">
      <c r="C518" s="356" t="str">
        <f t="shared" si="8"/>
        <v/>
      </c>
      <c r="D518" s="47"/>
      <c r="E518" s="47"/>
      <c r="F518" s="26"/>
      <c r="G518" s="26"/>
      <c r="H518" s="11"/>
    </row>
    <row r="519" spans="3:8" x14ac:dyDescent="0.25">
      <c r="C519" s="356" t="str">
        <f t="shared" si="8"/>
        <v/>
      </c>
      <c r="D519" s="47"/>
      <c r="E519" s="47"/>
      <c r="F519" s="26"/>
      <c r="G519" s="26"/>
      <c r="H519" s="11"/>
    </row>
    <row r="520" spans="3:8" x14ac:dyDescent="0.25">
      <c r="C520" s="356" t="str">
        <f t="shared" si="8"/>
        <v/>
      </c>
      <c r="D520" s="47"/>
      <c r="E520" s="47"/>
      <c r="F520" s="26"/>
      <c r="G520" s="26"/>
      <c r="H520" s="11"/>
    </row>
    <row r="521" spans="3:8" x14ac:dyDescent="0.25">
      <c r="C521" s="356" t="str">
        <f t="shared" si="8"/>
        <v/>
      </c>
      <c r="D521" s="47"/>
      <c r="E521" s="47"/>
      <c r="F521" s="26"/>
      <c r="G521" s="26"/>
      <c r="H521" s="11"/>
    </row>
    <row r="522" spans="3:8" x14ac:dyDescent="0.25">
      <c r="C522" s="356" t="str">
        <f t="shared" si="8"/>
        <v/>
      </c>
      <c r="D522" s="47"/>
      <c r="E522" s="47"/>
      <c r="F522" s="26"/>
      <c r="G522" s="26"/>
      <c r="H522" s="11"/>
    </row>
    <row r="523" spans="3:8" x14ac:dyDescent="0.25">
      <c r="C523" s="356" t="str">
        <f t="shared" si="8"/>
        <v/>
      </c>
      <c r="D523" s="47"/>
      <c r="E523" s="47"/>
      <c r="F523" s="26"/>
      <c r="G523" s="26"/>
      <c r="H523" s="11"/>
    </row>
    <row r="524" spans="3:8" x14ac:dyDescent="0.25">
      <c r="C524" s="356" t="str">
        <f t="shared" si="8"/>
        <v/>
      </c>
      <c r="D524" s="47"/>
      <c r="E524" s="47"/>
      <c r="F524" s="26"/>
      <c r="G524" s="26"/>
      <c r="H524" s="11"/>
    </row>
    <row r="525" spans="3:8" x14ac:dyDescent="0.25">
      <c r="C525" s="356" t="str">
        <f t="shared" si="8"/>
        <v/>
      </c>
      <c r="D525" s="47"/>
      <c r="E525" s="47"/>
      <c r="F525" s="26"/>
      <c r="G525" s="26"/>
      <c r="H525" s="11"/>
    </row>
    <row r="526" spans="3:8" x14ac:dyDescent="0.25">
      <c r="C526" s="356" t="str">
        <f t="shared" si="8"/>
        <v/>
      </c>
      <c r="D526" s="47"/>
      <c r="E526" s="47"/>
      <c r="F526" s="26"/>
      <c r="G526" s="26"/>
      <c r="H526" s="11"/>
    </row>
    <row r="527" spans="3:8" x14ac:dyDescent="0.25">
      <c r="C527" s="356" t="str">
        <f t="shared" si="8"/>
        <v/>
      </c>
      <c r="D527" s="47"/>
      <c r="E527" s="47"/>
      <c r="F527" s="26"/>
      <c r="G527" s="26"/>
      <c r="H527" s="11"/>
    </row>
    <row r="528" spans="3:8" x14ac:dyDescent="0.25">
      <c r="C528" s="356" t="str">
        <f t="shared" si="8"/>
        <v/>
      </c>
      <c r="D528" s="47"/>
      <c r="E528" s="47"/>
      <c r="F528" s="26"/>
      <c r="G528" s="26"/>
      <c r="H528" s="11"/>
    </row>
    <row r="529" spans="3:8" x14ac:dyDescent="0.25">
      <c r="C529" s="356" t="str">
        <f t="shared" si="8"/>
        <v/>
      </c>
      <c r="D529" s="47"/>
      <c r="E529" s="47"/>
      <c r="F529" s="26"/>
      <c r="G529" s="26"/>
      <c r="H529" s="11"/>
    </row>
    <row r="530" spans="3:8" x14ac:dyDescent="0.25">
      <c r="C530" s="356" t="str">
        <f t="shared" si="8"/>
        <v/>
      </c>
      <c r="D530" s="47"/>
      <c r="E530" s="47"/>
      <c r="F530" s="26"/>
      <c r="G530" s="26"/>
      <c r="H530" s="11"/>
    </row>
    <row r="531" spans="3:8" x14ac:dyDescent="0.25">
      <c r="C531" s="356" t="str">
        <f t="shared" si="8"/>
        <v/>
      </c>
      <c r="D531" s="47"/>
      <c r="E531" s="47"/>
      <c r="F531" s="26"/>
      <c r="G531" s="26"/>
      <c r="H531" s="11"/>
    </row>
    <row r="532" spans="3:8" x14ac:dyDescent="0.25">
      <c r="C532" s="356" t="str">
        <f t="shared" si="8"/>
        <v/>
      </c>
      <c r="D532" s="47"/>
      <c r="E532" s="47"/>
      <c r="F532" s="26"/>
      <c r="G532" s="26"/>
      <c r="H532" s="11"/>
    </row>
    <row r="533" spans="3:8" x14ac:dyDescent="0.25">
      <c r="C533" s="356" t="str">
        <f t="shared" si="8"/>
        <v/>
      </c>
      <c r="D533" s="47"/>
      <c r="E533" s="47"/>
      <c r="F533" s="26"/>
      <c r="G533" s="26"/>
      <c r="H533" s="11"/>
    </row>
    <row r="534" spans="3:8" x14ac:dyDescent="0.25">
      <c r="C534" s="356" t="str">
        <f t="shared" si="8"/>
        <v/>
      </c>
      <c r="D534" s="47"/>
      <c r="E534" s="47"/>
      <c r="F534" s="26"/>
      <c r="G534" s="26"/>
      <c r="H534" s="11"/>
    </row>
    <row r="535" spans="3:8" x14ac:dyDescent="0.25">
      <c r="C535" s="356" t="str">
        <f t="shared" si="8"/>
        <v/>
      </c>
      <c r="D535" s="47"/>
      <c r="E535" s="47"/>
      <c r="F535" s="26"/>
      <c r="G535" s="26"/>
      <c r="H535" s="11"/>
    </row>
    <row r="536" spans="3:8" x14ac:dyDescent="0.25">
      <c r="C536" s="356" t="str">
        <f t="shared" si="8"/>
        <v/>
      </c>
      <c r="D536" s="47"/>
      <c r="E536" s="47"/>
      <c r="F536" s="26"/>
      <c r="G536" s="26"/>
      <c r="H536" s="11"/>
    </row>
    <row r="537" spans="3:8" x14ac:dyDescent="0.25">
      <c r="C537" s="356" t="str">
        <f t="shared" si="8"/>
        <v/>
      </c>
      <c r="D537" s="47"/>
      <c r="E537" s="47"/>
      <c r="F537" s="26"/>
      <c r="G537" s="26"/>
      <c r="H537" s="11"/>
    </row>
    <row r="538" spans="3:8" x14ac:dyDescent="0.25">
      <c r="C538" s="356" t="str">
        <f t="shared" si="8"/>
        <v/>
      </c>
      <c r="D538" s="47"/>
      <c r="E538" s="47"/>
      <c r="F538" s="26"/>
      <c r="G538" s="26"/>
      <c r="H538" s="11"/>
    </row>
    <row r="539" spans="3:8" x14ac:dyDescent="0.25">
      <c r="C539" s="356" t="str">
        <f t="shared" si="8"/>
        <v/>
      </c>
      <c r="D539" s="47"/>
      <c r="E539" s="47"/>
      <c r="F539" s="26"/>
      <c r="G539" s="26"/>
      <c r="H539" s="11"/>
    </row>
    <row r="540" spans="3:8" x14ac:dyDescent="0.25">
      <c r="C540" s="356" t="str">
        <f t="shared" si="8"/>
        <v/>
      </c>
      <c r="D540" s="47"/>
      <c r="E540" s="47"/>
      <c r="F540" s="26"/>
      <c r="G540" s="26"/>
      <c r="H540" s="11"/>
    </row>
    <row r="541" spans="3:8" x14ac:dyDescent="0.25">
      <c r="C541" s="356" t="str">
        <f t="shared" si="8"/>
        <v/>
      </c>
      <c r="D541" s="47"/>
      <c r="E541" s="47"/>
      <c r="F541" s="26"/>
      <c r="G541" s="26"/>
      <c r="H541" s="11"/>
    </row>
    <row r="542" spans="3:8" x14ac:dyDescent="0.25">
      <c r="C542" s="356" t="str">
        <f t="shared" si="8"/>
        <v/>
      </c>
      <c r="D542" s="47"/>
      <c r="E542" s="47"/>
      <c r="F542" s="26"/>
      <c r="G542" s="26"/>
      <c r="H542" s="11"/>
    </row>
    <row r="543" spans="3:8" x14ac:dyDescent="0.25">
      <c r="C543" s="356" t="str">
        <f t="shared" si="8"/>
        <v/>
      </c>
      <c r="D543" s="47"/>
      <c r="E543" s="47"/>
      <c r="F543" s="26"/>
      <c r="G543" s="26"/>
      <c r="H543" s="11"/>
    </row>
    <row r="544" spans="3:8" x14ac:dyDescent="0.25">
      <c r="C544" s="356" t="str">
        <f t="shared" si="8"/>
        <v/>
      </c>
      <c r="D544" s="47"/>
      <c r="E544" s="47"/>
      <c r="F544" s="26"/>
      <c r="G544" s="26"/>
      <c r="H544" s="11"/>
    </row>
    <row r="545" spans="3:8" x14ac:dyDescent="0.25">
      <c r="C545" s="356" t="str">
        <f t="shared" si="8"/>
        <v/>
      </c>
      <c r="D545" s="47"/>
      <c r="E545" s="47"/>
      <c r="F545" s="26"/>
      <c r="G545" s="26"/>
      <c r="H545" s="11"/>
    </row>
    <row r="546" spans="3:8" x14ac:dyDescent="0.25">
      <c r="C546" s="356" t="str">
        <f t="shared" si="8"/>
        <v/>
      </c>
      <c r="D546" s="47"/>
      <c r="E546" s="47"/>
      <c r="F546" s="26"/>
      <c r="G546" s="26"/>
      <c r="H546" s="11"/>
    </row>
    <row r="547" spans="3:8" x14ac:dyDescent="0.25">
      <c r="C547" s="356" t="str">
        <f t="shared" si="8"/>
        <v/>
      </c>
      <c r="D547" s="47"/>
      <c r="E547" s="47"/>
      <c r="F547" s="26"/>
      <c r="G547" s="26"/>
      <c r="H547" s="11"/>
    </row>
    <row r="548" spans="3:8" x14ac:dyDescent="0.25">
      <c r="C548" s="356" t="str">
        <f t="shared" si="8"/>
        <v/>
      </c>
      <c r="D548" s="47"/>
      <c r="E548" s="47"/>
      <c r="F548" s="26"/>
      <c r="G548" s="26"/>
      <c r="H548" s="11"/>
    </row>
    <row r="549" spans="3:8" x14ac:dyDescent="0.25">
      <c r="C549" s="356" t="str">
        <f t="shared" si="8"/>
        <v/>
      </c>
      <c r="D549" s="47"/>
      <c r="E549" s="47"/>
      <c r="F549" s="26"/>
      <c r="G549" s="26"/>
      <c r="H549" s="11"/>
    </row>
    <row r="550" spans="3:8" x14ac:dyDescent="0.25">
      <c r="C550" s="356" t="str">
        <f t="shared" si="8"/>
        <v/>
      </c>
      <c r="D550" s="47"/>
      <c r="E550" s="47"/>
      <c r="F550" s="26"/>
      <c r="G550" s="26"/>
      <c r="H550" s="11"/>
    </row>
    <row r="551" spans="3:8" x14ac:dyDescent="0.25">
      <c r="C551" s="356" t="str">
        <f t="shared" si="8"/>
        <v/>
      </c>
      <c r="D551" s="47"/>
      <c r="E551" s="47"/>
      <c r="F551" s="26"/>
      <c r="G551" s="26"/>
      <c r="H551" s="11"/>
    </row>
    <row r="552" spans="3:8" x14ac:dyDescent="0.25">
      <c r="C552" s="356" t="str">
        <f t="shared" si="8"/>
        <v/>
      </c>
      <c r="D552" s="47"/>
      <c r="E552" s="47"/>
      <c r="F552" s="26"/>
      <c r="G552" s="26"/>
      <c r="H552" s="11"/>
    </row>
    <row r="553" spans="3:8" x14ac:dyDescent="0.25">
      <c r="C553" s="356" t="str">
        <f t="shared" si="8"/>
        <v/>
      </c>
      <c r="D553" s="47"/>
      <c r="E553" s="47"/>
      <c r="F553" s="26"/>
      <c r="G553" s="26"/>
      <c r="H553" s="11"/>
    </row>
    <row r="554" spans="3:8" x14ac:dyDescent="0.25">
      <c r="C554" s="356" t="str">
        <f t="shared" si="8"/>
        <v/>
      </c>
      <c r="D554" s="47"/>
      <c r="E554" s="47"/>
      <c r="F554" s="26"/>
      <c r="G554" s="26"/>
      <c r="H554" s="11"/>
    </row>
    <row r="555" spans="3:8" x14ac:dyDescent="0.25">
      <c r="C555" s="356" t="str">
        <f t="shared" si="8"/>
        <v/>
      </c>
      <c r="D555" s="47"/>
      <c r="E555" s="47"/>
      <c r="F555" s="26"/>
      <c r="G555" s="26"/>
      <c r="H555" s="11"/>
    </row>
    <row r="556" spans="3:8" x14ac:dyDescent="0.25">
      <c r="C556" s="356" t="str">
        <f t="shared" si="8"/>
        <v/>
      </c>
      <c r="D556" s="47"/>
      <c r="E556" s="47"/>
      <c r="F556" s="26"/>
      <c r="G556" s="26"/>
      <c r="H556" s="11"/>
    </row>
    <row r="557" spans="3:8" x14ac:dyDescent="0.25">
      <c r="C557" s="356" t="str">
        <f t="shared" si="8"/>
        <v/>
      </c>
      <c r="D557" s="47"/>
      <c r="E557" s="47"/>
      <c r="F557" s="26"/>
      <c r="G557" s="26"/>
      <c r="H557" s="11"/>
    </row>
    <row r="558" spans="3:8" x14ac:dyDescent="0.25">
      <c r="C558" s="356" t="str">
        <f t="shared" si="8"/>
        <v/>
      </c>
      <c r="D558" s="47"/>
      <c r="E558" s="47"/>
      <c r="F558" s="26"/>
      <c r="G558" s="26"/>
      <c r="H558" s="11"/>
    </row>
    <row r="559" spans="3:8" x14ac:dyDescent="0.25">
      <c r="C559" s="356" t="str">
        <f t="shared" si="8"/>
        <v/>
      </c>
      <c r="D559" s="47"/>
      <c r="E559" s="47"/>
      <c r="F559" s="26"/>
      <c r="G559" s="26"/>
      <c r="H559" s="11"/>
    </row>
    <row r="560" spans="3:8" x14ac:dyDescent="0.25">
      <c r="C560" s="356" t="str">
        <f t="shared" si="8"/>
        <v/>
      </c>
      <c r="D560" s="47"/>
      <c r="E560" s="47"/>
      <c r="F560" s="26"/>
      <c r="G560" s="26"/>
      <c r="H560" s="11"/>
    </row>
    <row r="561" spans="3:8" x14ac:dyDescent="0.25">
      <c r="C561" s="356" t="str">
        <f t="shared" si="8"/>
        <v/>
      </c>
      <c r="D561" s="47"/>
      <c r="E561" s="47"/>
      <c r="F561" s="26"/>
      <c r="G561" s="26"/>
      <c r="H561" s="11"/>
    </row>
    <row r="562" spans="3:8" x14ac:dyDescent="0.25">
      <c r="C562" s="356" t="str">
        <f t="shared" si="8"/>
        <v/>
      </c>
      <c r="D562" s="47"/>
      <c r="E562" s="47"/>
      <c r="F562" s="26"/>
      <c r="G562" s="26"/>
      <c r="H562" s="11"/>
    </row>
    <row r="563" spans="3:8" x14ac:dyDescent="0.25">
      <c r="C563" s="356" t="str">
        <f t="shared" si="8"/>
        <v/>
      </c>
      <c r="D563" s="47"/>
      <c r="E563" s="47"/>
      <c r="F563" s="26"/>
      <c r="G563" s="26"/>
      <c r="H563" s="11"/>
    </row>
    <row r="564" spans="3:8" x14ac:dyDescent="0.25">
      <c r="C564" s="356" t="str">
        <f t="shared" si="8"/>
        <v/>
      </c>
      <c r="D564" s="47"/>
      <c r="E564" s="47"/>
      <c r="F564" s="26"/>
      <c r="G564" s="26"/>
      <c r="H564" s="11"/>
    </row>
    <row r="565" spans="3:8" x14ac:dyDescent="0.25">
      <c r="C565" s="356" t="str">
        <f t="shared" si="8"/>
        <v/>
      </c>
      <c r="D565" s="47"/>
      <c r="E565" s="47"/>
      <c r="F565" s="26"/>
      <c r="G565" s="26"/>
      <c r="H565" s="11"/>
    </row>
    <row r="566" spans="3:8" x14ac:dyDescent="0.25">
      <c r="C566" s="356" t="str">
        <f t="shared" si="8"/>
        <v/>
      </c>
      <c r="D566" s="47"/>
      <c r="E566" s="47"/>
      <c r="F566" s="26"/>
      <c r="G566" s="26"/>
      <c r="H566" s="11"/>
    </row>
    <row r="567" spans="3:8" x14ac:dyDescent="0.25">
      <c r="C567" s="356" t="str">
        <f t="shared" si="8"/>
        <v/>
      </c>
      <c r="D567" s="47"/>
      <c r="E567" s="47"/>
      <c r="F567" s="26"/>
      <c r="G567" s="26"/>
      <c r="H567" s="11"/>
    </row>
    <row r="568" spans="3:8" x14ac:dyDescent="0.25">
      <c r="C568" s="356" t="str">
        <f t="shared" si="8"/>
        <v/>
      </c>
      <c r="D568" s="47"/>
      <c r="E568" s="47"/>
      <c r="F568" s="26"/>
      <c r="G568" s="26"/>
      <c r="H568" s="11"/>
    </row>
    <row r="569" spans="3:8" x14ac:dyDescent="0.25">
      <c r="C569" s="356" t="str">
        <f t="shared" si="8"/>
        <v/>
      </c>
      <c r="D569" s="47"/>
      <c r="E569" s="47"/>
      <c r="F569" s="26"/>
      <c r="G569" s="26"/>
      <c r="H569" s="11"/>
    </row>
    <row r="570" spans="3:8" x14ac:dyDescent="0.25">
      <c r="C570" s="356" t="str">
        <f t="shared" si="8"/>
        <v/>
      </c>
      <c r="D570" s="47"/>
      <c r="E570" s="47"/>
      <c r="F570" s="26"/>
      <c r="G570" s="26"/>
      <c r="H570" s="11"/>
    </row>
    <row r="571" spans="3:8" x14ac:dyDescent="0.25">
      <c r="C571" s="356" t="str">
        <f t="shared" si="8"/>
        <v/>
      </c>
      <c r="D571" s="47"/>
      <c r="E571" s="47"/>
      <c r="F571" s="26"/>
      <c r="G571" s="26"/>
      <c r="H571" s="11"/>
    </row>
    <row r="572" spans="3:8" x14ac:dyDescent="0.25">
      <c r="C572" s="356" t="str">
        <f t="shared" si="8"/>
        <v/>
      </c>
      <c r="D572" s="47"/>
      <c r="E572" s="47"/>
      <c r="F572" s="26"/>
      <c r="G572" s="26"/>
      <c r="H572" s="11"/>
    </row>
    <row r="573" spans="3:8" x14ac:dyDescent="0.25">
      <c r="C573" s="356" t="str">
        <f t="shared" si="8"/>
        <v/>
      </c>
      <c r="D573" s="47"/>
      <c r="E573" s="47"/>
      <c r="F573" s="26"/>
      <c r="G573" s="26"/>
      <c r="H573" s="11"/>
    </row>
    <row r="574" spans="3:8" x14ac:dyDescent="0.25">
      <c r="C574" s="356" t="str">
        <f t="shared" si="8"/>
        <v/>
      </c>
      <c r="D574" s="47"/>
      <c r="E574" s="47"/>
      <c r="F574" s="26"/>
      <c r="G574" s="26"/>
      <c r="H574" s="11"/>
    </row>
    <row r="575" spans="3:8" x14ac:dyDescent="0.25">
      <c r="C575" s="356" t="str">
        <f t="shared" si="8"/>
        <v/>
      </c>
      <c r="D575" s="47"/>
      <c r="E575" s="47"/>
      <c r="F575" s="26"/>
      <c r="G575" s="26"/>
      <c r="H575" s="11"/>
    </row>
    <row r="576" spans="3:8" x14ac:dyDescent="0.25">
      <c r="C576" s="356" t="str">
        <f t="shared" si="8"/>
        <v/>
      </c>
      <c r="D576" s="47"/>
      <c r="E576" s="47"/>
      <c r="F576" s="26"/>
      <c r="G576" s="26"/>
      <c r="H576" s="11"/>
    </row>
    <row r="577" spans="3:8" x14ac:dyDescent="0.25">
      <c r="C577" s="356" t="str">
        <f t="shared" si="8"/>
        <v/>
      </c>
      <c r="D577" s="47"/>
      <c r="E577" s="47"/>
      <c r="F577" s="26"/>
      <c r="G577" s="26"/>
      <c r="H577" s="11"/>
    </row>
    <row r="578" spans="3:8" x14ac:dyDescent="0.25">
      <c r="C578" s="356" t="str">
        <f t="shared" si="8"/>
        <v/>
      </c>
      <c r="D578" s="47"/>
      <c r="E578" s="47"/>
      <c r="F578" s="26"/>
      <c r="G578" s="26"/>
      <c r="H578" s="11"/>
    </row>
    <row r="579" spans="3:8" x14ac:dyDescent="0.25">
      <c r="C579" s="356" t="str">
        <f t="shared" si="8"/>
        <v/>
      </c>
      <c r="D579" s="47"/>
      <c r="E579" s="47"/>
      <c r="F579" s="26"/>
      <c r="G579" s="26"/>
      <c r="H579" s="11"/>
    </row>
    <row r="580" spans="3:8" x14ac:dyDescent="0.25">
      <c r="C580" s="356" t="str">
        <f t="shared" si="8"/>
        <v/>
      </c>
      <c r="D580" s="47"/>
      <c r="E580" s="47"/>
      <c r="F580" s="26"/>
      <c r="G580" s="26"/>
      <c r="H580" s="11"/>
    </row>
    <row r="581" spans="3:8" x14ac:dyDescent="0.25">
      <c r="C581" s="356" t="str">
        <f t="shared" ref="C581:C644" si="9">IF(D581&lt;&gt;"",ROW()-6,"")</f>
        <v/>
      </c>
      <c r="D581" s="47"/>
      <c r="E581" s="47"/>
      <c r="F581" s="26"/>
      <c r="G581" s="26"/>
      <c r="H581" s="11"/>
    </row>
    <row r="582" spans="3:8" x14ac:dyDescent="0.25">
      <c r="C582" s="356" t="str">
        <f t="shared" si="9"/>
        <v/>
      </c>
      <c r="D582" s="47"/>
      <c r="E582" s="47"/>
      <c r="F582" s="26"/>
      <c r="G582" s="26"/>
      <c r="H582" s="11"/>
    </row>
    <row r="583" spans="3:8" x14ac:dyDescent="0.25">
      <c r="C583" s="356" t="str">
        <f t="shared" si="9"/>
        <v/>
      </c>
      <c r="D583" s="47"/>
      <c r="E583" s="47"/>
      <c r="F583" s="26"/>
      <c r="G583" s="26"/>
      <c r="H583" s="11"/>
    </row>
    <row r="584" spans="3:8" x14ac:dyDescent="0.25">
      <c r="C584" s="356" t="str">
        <f t="shared" si="9"/>
        <v/>
      </c>
      <c r="D584" s="47"/>
      <c r="E584" s="47"/>
      <c r="F584" s="26"/>
      <c r="G584" s="26"/>
      <c r="H584" s="11"/>
    </row>
    <row r="585" spans="3:8" x14ac:dyDescent="0.25">
      <c r="C585" s="356" t="str">
        <f t="shared" si="9"/>
        <v/>
      </c>
      <c r="D585" s="47"/>
      <c r="E585" s="47"/>
      <c r="F585" s="26"/>
      <c r="G585" s="26"/>
      <c r="H585" s="11"/>
    </row>
    <row r="586" spans="3:8" x14ac:dyDescent="0.25">
      <c r="C586" s="356" t="str">
        <f t="shared" si="9"/>
        <v/>
      </c>
      <c r="D586" s="47"/>
      <c r="E586" s="47"/>
      <c r="F586" s="26"/>
      <c r="G586" s="26"/>
      <c r="H586" s="11"/>
    </row>
    <row r="587" spans="3:8" x14ac:dyDescent="0.25">
      <c r="C587" s="356" t="str">
        <f t="shared" si="9"/>
        <v/>
      </c>
      <c r="D587" s="47"/>
      <c r="E587" s="47"/>
      <c r="F587" s="26"/>
      <c r="G587" s="26"/>
      <c r="H587" s="11"/>
    </row>
    <row r="588" spans="3:8" x14ac:dyDescent="0.25">
      <c r="C588" s="356" t="str">
        <f t="shared" si="9"/>
        <v/>
      </c>
      <c r="D588" s="47"/>
      <c r="E588" s="47"/>
      <c r="F588" s="26"/>
      <c r="G588" s="26"/>
      <c r="H588" s="11"/>
    </row>
    <row r="589" spans="3:8" x14ac:dyDescent="0.25">
      <c r="C589" s="356" t="str">
        <f t="shared" si="9"/>
        <v/>
      </c>
      <c r="D589" s="47"/>
      <c r="E589" s="47"/>
      <c r="F589" s="26"/>
      <c r="G589" s="26"/>
      <c r="H589" s="11"/>
    </row>
    <row r="590" spans="3:8" x14ac:dyDescent="0.25">
      <c r="C590" s="356" t="str">
        <f t="shared" si="9"/>
        <v/>
      </c>
      <c r="D590" s="47"/>
      <c r="E590" s="47"/>
      <c r="F590" s="26"/>
      <c r="G590" s="26"/>
      <c r="H590" s="11"/>
    </row>
    <row r="591" spans="3:8" x14ac:dyDescent="0.25">
      <c r="C591" s="356" t="str">
        <f t="shared" si="9"/>
        <v/>
      </c>
      <c r="D591" s="47"/>
      <c r="E591" s="47"/>
      <c r="F591" s="26"/>
      <c r="G591" s="26"/>
      <c r="H591" s="11"/>
    </row>
    <row r="592" spans="3:8" x14ac:dyDescent="0.25">
      <c r="C592" s="356" t="str">
        <f t="shared" si="9"/>
        <v/>
      </c>
      <c r="D592" s="47"/>
      <c r="E592" s="47"/>
      <c r="F592" s="26"/>
      <c r="G592" s="26"/>
      <c r="H592" s="11"/>
    </row>
    <row r="593" spans="3:8" x14ac:dyDescent="0.25">
      <c r="C593" s="356" t="str">
        <f t="shared" si="9"/>
        <v/>
      </c>
      <c r="D593" s="47"/>
      <c r="E593" s="47"/>
      <c r="F593" s="26"/>
      <c r="G593" s="26"/>
      <c r="H593" s="11"/>
    </row>
    <row r="594" spans="3:8" x14ac:dyDescent="0.25">
      <c r="C594" s="356" t="str">
        <f t="shared" si="9"/>
        <v/>
      </c>
      <c r="D594" s="47"/>
      <c r="E594" s="47"/>
      <c r="F594" s="26"/>
      <c r="G594" s="26"/>
      <c r="H594" s="11"/>
    </row>
    <row r="595" spans="3:8" x14ac:dyDescent="0.25">
      <c r="C595" s="356" t="str">
        <f t="shared" si="9"/>
        <v/>
      </c>
      <c r="D595" s="47"/>
      <c r="E595" s="47"/>
      <c r="F595" s="26"/>
      <c r="G595" s="26"/>
      <c r="H595" s="11"/>
    </row>
    <row r="596" spans="3:8" x14ac:dyDescent="0.25">
      <c r="C596" s="356" t="str">
        <f t="shared" si="9"/>
        <v/>
      </c>
      <c r="D596" s="47"/>
      <c r="E596" s="47"/>
      <c r="F596" s="26"/>
      <c r="G596" s="26"/>
      <c r="H596" s="11"/>
    </row>
    <row r="597" spans="3:8" x14ac:dyDescent="0.25">
      <c r="C597" s="356" t="str">
        <f t="shared" si="9"/>
        <v/>
      </c>
      <c r="D597" s="47"/>
      <c r="E597" s="47"/>
      <c r="F597" s="26"/>
      <c r="G597" s="26"/>
      <c r="H597" s="11"/>
    </row>
    <row r="598" spans="3:8" x14ac:dyDescent="0.25">
      <c r="C598" s="356" t="str">
        <f t="shared" si="9"/>
        <v/>
      </c>
      <c r="D598" s="47"/>
      <c r="E598" s="47"/>
      <c r="F598" s="26"/>
      <c r="G598" s="26"/>
      <c r="H598" s="11"/>
    </row>
    <row r="599" spans="3:8" x14ac:dyDescent="0.25">
      <c r="C599" s="356" t="str">
        <f t="shared" si="9"/>
        <v/>
      </c>
      <c r="D599" s="47"/>
      <c r="E599" s="47"/>
      <c r="F599" s="26"/>
      <c r="G599" s="26"/>
      <c r="H599" s="11"/>
    </row>
    <row r="600" spans="3:8" x14ac:dyDescent="0.25">
      <c r="C600" s="356" t="str">
        <f t="shared" si="9"/>
        <v/>
      </c>
      <c r="D600" s="47"/>
      <c r="E600" s="47"/>
      <c r="F600" s="26"/>
      <c r="G600" s="26"/>
      <c r="H600" s="11"/>
    </row>
    <row r="601" spans="3:8" x14ac:dyDescent="0.25">
      <c r="C601" s="356" t="str">
        <f t="shared" si="9"/>
        <v/>
      </c>
      <c r="D601" s="47"/>
      <c r="E601" s="47"/>
      <c r="F601" s="26"/>
      <c r="G601" s="26"/>
      <c r="H601" s="11"/>
    </row>
    <row r="602" spans="3:8" x14ac:dyDescent="0.25">
      <c r="C602" s="356" t="str">
        <f t="shared" si="9"/>
        <v/>
      </c>
      <c r="D602" s="47"/>
      <c r="E602" s="47"/>
      <c r="F602" s="26"/>
      <c r="G602" s="26"/>
      <c r="H602" s="11"/>
    </row>
    <row r="603" spans="3:8" x14ac:dyDescent="0.25">
      <c r="C603" s="356" t="str">
        <f t="shared" si="9"/>
        <v/>
      </c>
      <c r="D603" s="47"/>
      <c r="E603" s="47"/>
      <c r="F603" s="26"/>
      <c r="G603" s="26"/>
      <c r="H603" s="11"/>
    </row>
    <row r="604" spans="3:8" x14ac:dyDescent="0.25">
      <c r="C604" s="356" t="str">
        <f t="shared" si="9"/>
        <v/>
      </c>
      <c r="D604" s="47"/>
      <c r="E604" s="47"/>
      <c r="F604" s="26"/>
      <c r="G604" s="26"/>
      <c r="H604" s="11"/>
    </row>
    <row r="605" spans="3:8" x14ac:dyDescent="0.25">
      <c r="C605" s="356" t="str">
        <f t="shared" si="9"/>
        <v/>
      </c>
      <c r="D605" s="47"/>
      <c r="E605" s="47"/>
      <c r="F605" s="26"/>
      <c r="G605" s="26"/>
      <c r="H605" s="11"/>
    </row>
    <row r="606" spans="3:8" x14ac:dyDescent="0.25">
      <c r="C606" s="356" t="str">
        <f t="shared" si="9"/>
        <v/>
      </c>
      <c r="D606" s="47"/>
      <c r="E606" s="47"/>
      <c r="F606" s="26"/>
      <c r="G606" s="26"/>
      <c r="H606" s="11"/>
    </row>
    <row r="607" spans="3:8" x14ac:dyDescent="0.25">
      <c r="C607" s="356" t="str">
        <f t="shared" si="9"/>
        <v/>
      </c>
      <c r="D607" s="47"/>
      <c r="E607" s="47"/>
      <c r="F607" s="26"/>
      <c r="G607" s="26"/>
      <c r="H607" s="11"/>
    </row>
    <row r="608" spans="3:8" x14ac:dyDescent="0.25">
      <c r="C608" s="356" t="str">
        <f t="shared" si="9"/>
        <v/>
      </c>
      <c r="D608" s="47"/>
      <c r="E608" s="47"/>
      <c r="F608" s="26"/>
      <c r="G608" s="26"/>
      <c r="H608" s="11"/>
    </row>
    <row r="609" spans="3:8" x14ac:dyDescent="0.25">
      <c r="C609" s="356" t="str">
        <f t="shared" si="9"/>
        <v/>
      </c>
      <c r="D609" s="47"/>
      <c r="E609" s="47"/>
      <c r="F609" s="26"/>
      <c r="G609" s="26"/>
      <c r="H609" s="11"/>
    </row>
    <row r="610" spans="3:8" x14ac:dyDescent="0.25">
      <c r="C610" s="356" t="str">
        <f t="shared" si="9"/>
        <v/>
      </c>
      <c r="D610" s="47"/>
      <c r="E610" s="47"/>
      <c r="F610" s="26"/>
      <c r="G610" s="26"/>
      <c r="H610" s="11"/>
    </row>
    <row r="611" spans="3:8" x14ac:dyDescent="0.25">
      <c r="C611" s="356" t="str">
        <f t="shared" si="9"/>
        <v/>
      </c>
      <c r="D611" s="47"/>
      <c r="E611" s="47"/>
      <c r="F611" s="26"/>
      <c r="G611" s="26"/>
      <c r="H611" s="11"/>
    </row>
    <row r="612" spans="3:8" x14ac:dyDescent="0.25">
      <c r="C612" s="356" t="str">
        <f t="shared" si="9"/>
        <v/>
      </c>
      <c r="D612" s="47"/>
      <c r="E612" s="47"/>
      <c r="F612" s="26"/>
      <c r="G612" s="26"/>
      <c r="H612" s="11"/>
    </row>
    <row r="613" spans="3:8" x14ac:dyDescent="0.25">
      <c r="C613" s="356" t="str">
        <f t="shared" si="9"/>
        <v/>
      </c>
      <c r="D613" s="47"/>
      <c r="E613" s="47"/>
      <c r="F613" s="26"/>
      <c r="G613" s="26"/>
      <c r="H613" s="11"/>
    </row>
    <row r="614" spans="3:8" x14ac:dyDescent="0.25">
      <c r="C614" s="356" t="str">
        <f t="shared" si="9"/>
        <v/>
      </c>
      <c r="D614" s="47"/>
      <c r="E614" s="47"/>
      <c r="F614" s="26"/>
      <c r="G614" s="26"/>
      <c r="H614" s="11"/>
    </row>
    <row r="615" spans="3:8" x14ac:dyDescent="0.25">
      <c r="C615" s="356" t="str">
        <f t="shared" si="9"/>
        <v/>
      </c>
      <c r="D615" s="47"/>
      <c r="E615" s="47"/>
      <c r="F615" s="26"/>
      <c r="G615" s="26"/>
      <c r="H615" s="11"/>
    </row>
    <row r="616" spans="3:8" x14ac:dyDescent="0.25">
      <c r="C616" s="356" t="str">
        <f t="shared" si="9"/>
        <v/>
      </c>
      <c r="D616" s="47"/>
      <c r="E616" s="47"/>
      <c r="F616" s="26"/>
      <c r="G616" s="26"/>
      <c r="H616" s="11"/>
    </row>
    <row r="617" spans="3:8" x14ac:dyDescent="0.25">
      <c r="C617" s="356" t="str">
        <f t="shared" si="9"/>
        <v/>
      </c>
      <c r="D617" s="47"/>
      <c r="E617" s="47"/>
      <c r="F617" s="26"/>
      <c r="G617" s="26"/>
      <c r="H617" s="11"/>
    </row>
    <row r="618" spans="3:8" x14ac:dyDescent="0.25">
      <c r="C618" s="356" t="str">
        <f t="shared" si="9"/>
        <v/>
      </c>
      <c r="D618" s="47"/>
      <c r="E618" s="47"/>
      <c r="F618" s="26"/>
      <c r="G618" s="26"/>
      <c r="H618" s="11"/>
    </row>
    <row r="619" spans="3:8" x14ac:dyDescent="0.25">
      <c r="C619" s="356" t="str">
        <f t="shared" si="9"/>
        <v/>
      </c>
      <c r="D619" s="47"/>
      <c r="E619" s="47"/>
      <c r="F619" s="26"/>
      <c r="G619" s="26"/>
      <c r="H619" s="11"/>
    </row>
    <row r="620" spans="3:8" x14ac:dyDescent="0.25">
      <c r="C620" s="356" t="str">
        <f t="shared" si="9"/>
        <v/>
      </c>
      <c r="D620" s="47"/>
      <c r="E620" s="47"/>
      <c r="F620" s="26"/>
      <c r="G620" s="26"/>
      <c r="H620" s="11"/>
    </row>
    <row r="621" spans="3:8" x14ac:dyDescent="0.25">
      <c r="C621" s="356" t="str">
        <f t="shared" si="9"/>
        <v/>
      </c>
      <c r="D621" s="47"/>
      <c r="E621" s="47"/>
      <c r="F621" s="26"/>
      <c r="G621" s="26"/>
      <c r="H621" s="11"/>
    </row>
    <row r="622" spans="3:8" x14ac:dyDescent="0.25">
      <c r="C622" s="356" t="str">
        <f t="shared" si="9"/>
        <v/>
      </c>
      <c r="D622" s="47"/>
      <c r="E622" s="47"/>
      <c r="F622" s="26"/>
      <c r="G622" s="26"/>
      <c r="H622" s="11"/>
    </row>
    <row r="623" spans="3:8" x14ac:dyDescent="0.25">
      <c r="C623" s="356" t="str">
        <f t="shared" si="9"/>
        <v/>
      </c>
      <c r="D623" s="47"/>
      <c r="E623" s="47"/>
      <c r="F623" s="26"/>
      <c r="G623" s="26"/>
      <c r="H623" s="11"/>
    </row>
    <row r="624" spans="3:8" x14ac:dyDescent="0.25">
      <c r="C624" s="356" t="str">
        <f t="shared" si="9"/>
        <v/>
      </c>
      <c r="D624" s="47"/>
      <c r="E624" s="47"/>
      <c r="F624" s="26"/>
      <c r="G624" s="26"/>
      <c r="H624" s="11"/>
    </row>
    <row r="625" spans="3:8" x14ac:dyDescent="0.25">
      <c r="C625" s="356" t="str">
        <f t="shared" si="9"/>
        <v/>
      </c>
      <c r="D625" s="47"/>
      <c r="E625" s="47"/>
      <c r="F625" s="26"/>
      <c r="G625" s="26"/>
      <c r="H625" s="11"/>
    </row>
    <row r="626" spans="3:8" x14ac:dyDescent="0.25">
      <c r="C626" s="356" t="str">
        <f t="shared" si="9"/>
        <v/>
      </c>
      <c r="D626" s="47"/>
      <c r="E626" s="47"/>
      <c r="F626" s="26"/>
      <c r="G626" s="26"/>
      <c r="H626" s="11"/>
    </row>
    <row r="627" spans="3:8" x14ac:dyDescent="0.25">
      <c r="C627" s="356" t="str">
        <f t="shared" si="9"/>
        <v/>
      </c>
      <c r="D627" s="47"/>
      <c r="E627" s="47"/>
      <c r="F627" s="26"/>
      <c r="G627" s="26"/>
      <c r="H627" s="11"/>
    </row>
    <row r="628" spans="3:8" x14ac:dyDescent="0.25">
      <c r="C628" s="356" t="str">
        <f t="shared" si="9"/>
        <v/>
      </c>
      <c r="D628" s="47"/>
      <c r="E628" s="47"/>
      <c r="F628" s="26"/>
      <c r="G628" s="26"/>
      <c r="H628" s="11"/>
    </row>
    <row r="629" spans="3:8" x14ac:dyDescent="0.25">
      <c r="C629" s="356" t="str">
        <f t="shared" si="9"/>
        <v/>
      </c>
      <c r="D629" s="47"/>
      <c r="E629" s="47"/>
      <c r="F629" s="26"/>
      <c r="G629" s="26"/>
      <c r="H629" s="11"/>
    </row>
    <row r="630" spans="3:8" x14ac:dyDescent="0.25">
      <c r="C630" s="356" t="str">
        <f t="shared" si="9"/>
        <v/>
      </c>
      <c r="D630" s="47"/>
      <c r="E630" s="47"/>
      <c r="F630" s="26"/>
      <c r="G630" s="26"/>
      <c r="H630" s="11"/>
    </row>
    <row r="631" spans="3:8" x14ac:dyDescent="0.25">
      <c r="C631" s="356" t="str">
        <f t="shared" si="9"/>
        <v/>
      </c>
      <c r="D631" s="47"/>
      <c r="E631" s="47"/>
      <c r="F631" s="26"/>
      <c r="G631" s="26"/>
      <c r="H631" s="11"/>
    </row>
    <row r="632" spans="3:8" x14ac:dyDescent="0.25">
      <c r="C632" s="356" t="str">
        <f t="shared" si="9"/>
        <v/>
      </c>
      <c r="D632" s="47"/>
      <c r="E632" s="47"/>
      <c r="F632" s="26"/>
      <c r="G632" s="26"/>
      <c r="H632" s="11"/>
    </row>
    <row r="633" spans="3:8" x14ac:dyDescent="0.25">
      <c r="C633" s="356" t="str">
        <f t="shared" si="9"/>
        <v/>
      </c>
      <c r="D633" s="47"/>
      <c r="E633" s="47"/>
      <c r="F633" s="26"/>
      <c r="G633" s="26"/>
      <c r="H633" s="11"/>
    </row>
    <row r="634" spans="3:8" x14ac:dyDescent="0.25">
      <c r="C634" s="356" t="str">
        <f t="shared" si="9"/>
        <v/>
      </c>
      <c r="D634" s="47"/>
      <c r="E634" s="47"/>
      <c r="F634" s="26"/>
      <c r="G634" s="26"/>
      <c r="H634" s="11"/>
    </row>
    <row r="635" spans="3:8" x14ac:dyDescent="0.25">
      <c r="C635" s="356" t="str">
        <f t="shared" si="9"/>
        <v/>
      </c>
      <c r="D635" s="47"/>
      <c r="E635" s="47"/>
      <c r="F635" s="26"/>
      <c r="G635" s="26"/>
      <c r="H635" s="11"/>
    </row>
    <row r="636" spans="3:8" x14ac:dyDescent="0.25">
      <c r="C636" s="356" t="str">
        <f t="shared" si="9"/>
        <v/>
      </c>
      <c r="D636" s="47"/>
      <c r="E636" s="47"/>
      <c r="F636" s="26"/>
      <c r="G636" s="26"/>
      <c r="H636" s="11"/>
    </row>
    <row r="637" spans="3:8" x14ac:dyDescent="0.25">
      <c r="C637" s="356" t="str">
        <f t="shared" si="9"/>
        <v/>
      </c>
      <c r="D637" s="47"/>
      <c r="E637" s="47"/>
      <c r="F637" s="26"/>
      <c r="G637" s="26"/>
      <c r="H637" s="11"/>
    </row>
    <row r="638" spans="3:8" x14ac:dyDescent="0.25">
      <c r="C638" s="356" t="str">
        <f t="shared" si="9"/>
        <v/>
      </c>
      <c r="D638" s="47"/>
      <c r="E638" s="47"/>
      <c r="F638" s="26"/>
      <c r="G638" s="26"/>
      <c r="H638" s="11"/>
    </row>
    <row r="639" spans="3:8" x14ac:dyDescent="0.25">
      <c r="C639" s="356" t="str">
        <f t="shared" si="9"/>
        <v/>
      </c>
      <c r="D639" s="47"/>
      <c r="E639" s="47"/>
      <c r="F639" s="26"/>
      <c r="G639" s="26"/>
      <c r="H639" s="11"/>
    </row>
    <row r="640" spans="3:8" x14ac:dyDescent="0.25">
      <c r="C640" s="356" t="str">
        <f t="shared" si="9"/>
        <v/>
      </c>
      <c r="D640" s="47"/>
      <c r="E640" s="47"/>
      <c r="F640" s="26"/>
      <c r="G640" s="26"/>
      <c r="H640" s="11"/>
    </row>
    <row r="641" spans="3:8" x14ac:dyDescent="0.25">
      <c r="C641" s="356" t="str">
        <f t="shared" si="9"/>
        <v/>
      </c>
      <c r="D641" s="47"/>
      <c r="E641" s="47"/>
      <c r="F641" s="26"/>
      <c r="G641" s="26"/>
      <c r="H641" s="11"/>
    </row>
    <row r="642" spans="3:8" x14ac:dyDescent="0.25">
      <c r="C642" s="356" t="str">
        <f t="shared" si="9"/>
        <v/>
      </c>
      <c r="D642" s="47"/>
      <c r="E642" s="47"/>
      <c r="F642" s="26"/>
      <c r="G642" s="26"/>
      <c r="H642" s="11"/>
    </row>
    <row r="643" spans="3:8" x14ac:dyDescent="0.25">
      <c r="C643" s="356" t="str">
        <f t="shared" si="9"/>
        <v/>
      </c>
      <c r="D643" s="47"/>
      <c r="E643" s="47"/>
      <c r="F643" s="26"/>
      <c r="G643" s="26"/>
      <c r="H643" s="11"/>
    </row>
    <row r="644" spans="3:8" x14ac:dyDescent="0.25">
      <c r="C644" s="356" t="str">
        <f t="shared" si="9"/>
        <v/>
      </c>
      <c r="D644" s="47"/>
      <c r="E644" s="47"/>
      <c r="F644" s="26"/>
      <c r="G644" s="26"/>
      <c r="H644" s="11"/>
    </row>
    <row r="645" spans="3:8" x14ac:dyDescent="0.25">
      <c r="C645" s="356" t="str">
        <f t="shared" ref="C645:C708" si="10">IF(D645&lt;&gt;"",ROW()-6,"")</f>
        <v/>
      </c>
      <c r="D645" s="47"/>
      <c r="E645" s="47"/>
      <c r="F645" s="26"/>
      <c r="G645" s="26"/>
      <c r="H645" s="11"/>
    </row>
    <row r="646" spans="3:8" x14ac:dyDescent="0.25">
      <c r="C646" s="356" t="str">
        <f t="shared" si="10"/>
        <v/>
      </c>
      <c r="D646" s="47"/>
      <c r="E646" s="47"/>
      <c r="F646" s="26"/>
      <c r="G646" s="26"/>
      <c r="H646" s="11"/>
    </row>
    <row r="647" spans="3:8" x14ac:dyDescent="0.25">
      <c r="C647" s="356" t="str">
        <f t="shared" si="10"/>
        <v/>
      </c>
      <c r="D647" s="47"/>
      <c r="E647" s="47"/>
      <c r="F647" s="26"/>
      <c r="G647" s="26"/>
      <c r="H647" s="11"/>
    </row>
    <row r="648" spans="3:8" x14ac:dyDescent="0.25">
      <c r="C648" s="356" t="str">
        <f t="shared" si="10"/>
        <v/>
      </c>
      <c r="D648" s="47"/>
      <c r="E648" s="47"/>
      <c r="F648" s="26"/>
      <c r="G648" s="26"/>
      <c r="H648" s="11"/>
    </row>
    <row r="649" spans="3:8" x14ac:dyDescent="0.25">
      <c r="C649" s="356" t="str">
        <f t="shared" si="10"/>
        <v/>
      </c>
      <c r="D649" s="47"/>
      <c r="E649" s="47"/>
      <c r="F649" s="26"/>
      <c r="G649" s="26"/>
      <c r="H649" s="11"/>
    </row>
    <row r="650" spans="3:8" x14ac:dyDescent="0.25">
      <c r="C650" s="356" t="str">
        <f t="shared" si="10"/>
        <v/>
      </c>
      <c r="D650" s="47"/>
      <c r="E650" s="47"/>
      <c r="F650" s="26"/>
      <c r="G650" s="26"/>
      <c r="H650" s="11"/>
    </row>
    <row r="651" spans="3:8" x14ac:dyDescent="0.25">
      <c r="C651" s="356" t="str">
        <f t="shared" si="10"/>
        <v/>
      </c>
      <c r="D651" s="47"/>
      <c r="E651" s="47"/>
      <c r="F651" s="26"/>
      <c r="G651" s="26"/>
      <c r="H651" s="11"/>
    </row>
    <row r="652" spans="3:8" x14ac:dyDescent="0.25">
      <c r="C652" s="356" t="str">
        <f t="shared" si="10"/>
        <v/>
      </c>
      <c r="D652" s="47"/>
      <c r="E652" s="47"/>
      <c r="F652" s="26"/>
      <c r="G652" s="26"/>
      <c r="H652" s="11"/>
    </row>
    <row r="653" spans="3:8" x14ac:dyDescent="0.25">
      <c r="C653" s="356" t="str">
        <f t="shared" si="10"/>
        <v/>
      </c>
      <c r="D653" s="47"/>
      <c r="E653" s="47"/>
      <c r="F653" s="26"/>
      <c r="G653" s="26"/>
      <c r="H653" s="11"/>
    </row>
    <row r="654" spans="3:8" x14ac:dyDescent="0.25">
      <c r="C654" s="356" t="str">
        <f t="shared" si="10"/>
        <v/>
      </c>
      <c r="D654" s="47"/>
      <c r="E654" s="47"/>
      <c r="F654" s="26"/>
      <c r="G654" s="26"/>
      <c r="H654" s="11"/>
    </row>
    <row r="655" spans="3:8" x14ac:dyDescent="0.25">
      <c r="C655" s="356" t="str">
        <f t="shared" si="10"/>
        <v/>
      </c>
      <c r="D655" s="47"/>
      <c r="E655" s="47"/>
      <c r="F655" s="26"/>
      <c r="G655" s="26"/>
      <c r="H655" s="11"/>
    </row>
    <row r="656" spans="3:8" x14ac:dyDescent="0.25">
      <c r="C656" s="356" t="str">
        <f t="shared" si="10"/>
        <v/>
      </c>
      <c r="D656" s="47"/>
      <c r="E656" s="47"/>
      <c r="F656" s="26"/>
      <c r="G656" s="26"/>
      <c r="H656" s="11"/>
    </row>
    <row r="657" spans="3:8" x14ac:dyDescent="0.25">
      <c r="C657" s="356" t="str">
        <f t="shared" si="10"/>
        <v/>
      </c>
      <c r="D657" s="47"/>
      <c r="E657" s="47"/>
      <c r="F657" s="26"/>
      <c r="G657" s="26"/>
      <c r="H657" s="11"/>
    </row>
    <row r="658" spans="3:8" x14ac:dyDescent="0.25">
      <c r="C658" s="356" t="str">
        <f t="shared" si="10"/>
        <v/>
      </c>
      <c r="D658" s="47"/>
      <c r="E658" s="47"/>
      <c r="F658" s="26"/>
      <c r="G658" s="26"/>
      <c r="H658" s="11"/>
    </row>
    <row r="659" spans="3:8" x14ac:dyDescent="0.25">
      <c r="C659" s="356" t="str">
        <f t="shared" si="10"/>
        <v/>
      </c>
      <c r="D659" s="47"/>
      <c r="E659" s="47"/>
      <c r="F659" s="26"/>
      <c r="G659" s="26"/>
      <c r="H659" s="11"/>
    </row>
    <row r="660" spans="3:8" x14ac:dyDescent="0.25">
      <c r="C660" s="356" t="str">
        <f t="shared" si="10"/>
        <v/>
      </c>
      <c r="D660" s="47"/>
      <c r="E660" s="47"/>
      <c r="F660" s="26"/>
      <c r="G660" s="26"/>
      <c r="H660" s="11"/>
    </row>
    <row r="661" spans="3:8" x14ac:dyDescent="0.25">
      <c r="C661" s="356" t="str">
        <f t="shared" si="10"/>
        <v/>
      </c>
      <c r="D661" s="47"/>
      <c r="E661" s="47"/>
      <c r="F661" s="26"/>
      <c r="G661" s="26"/>
      <c r="H661" s="11"/>
    </row>
    <row r="662" spans="3:8" x14ac:dyDescent="0.25">
      <c r="C662" s="356" t="str">
        <f t="shared" si="10"/>
        <v/>
      </c>
      <c r="D662" s="47"/>
      <c r="E662" s="47"/>
      <c r="F662" s="26"/>
      <c r="G662" s="26"/>
      <c r="H662" s="11"/>
    </row>
    <row r="663" spans="3:8" x14ac:dyDescent="0.25">
      <c r="C663" s="356" t="str">
        <f t="shared" si="10"/>
        <v/>
      </c>
      <c r="D663" s="47"/>
      <c r="E663" s="47"/>
      <c r="F663" s="26"/>
      <c r="G663" s="26"/>
      <c r="H663" s="11"/>
    </row>
    <row r="664" spans="3:8" x14ac:dyDescent="0.25">
      <c r="C664" s="356" t="str">
        <f t="shared" si="10"/>
        <v/>
      </c>
      <c r="D664" s="47"/>
      <c r="E664" s="47"/>
      <c r="F664" s="26"/>
      <c r="G664" s="26"/>
      <c r="H664" s="11"/>
    </row>
    <row r="665" spans="3:8" x14ac:dyDescent="0.25">
      <c r="C665" s="356" t="str">
        <f t="shared" si="10"/>
        <v/>
      </c>
      <c r="D665" s="47"/>
      <c r="E665" s="47"/>
      <c r="F665" s="26"/>
      <c r="G665" s="26"/>
      <c r="H665" s="11"/>
    </row>
    <row r="666" spans="3:8" x14ac:dyDescent="0.25">
      <c r="C666" s="356" t="str">
        <f t="shared" si="10"/>
        <v/>
      </c>
      <c r="D666" s="47"/>
      <c r="E666" s="47"/>
      <c r="F666" s="26"/>
      <c r="G666" s="26"/>
      <c r="H666" s="11"/>
    </row>
    <row r="667" spans="3:8" x14ac:dyDescent="0.25">
      <c r="C667" s="356" t="str">
        <f t="shared" si="10"/>
        <v/>
      </c>
      <c r="D667" s="47"/>
      <c r="E667" s="47"/>
      <c r="F667" s="26"/>
      <c r="G667" s="26"/>
      <c r="H667" s="11"/>
    </row>
    <row r="668" spans="3:8" x14ac:dyDescent="0.25">
      <c r="C668" s="356" t="str">
        <f t="shared" si="10"/>
        <v/>
      </c>
      <c r="D668" s="47"/>
      <c r="E668" s="47"/>
      <c r="F668" s="26"/>
      <c r="G668" s="26"/>
      <c r="H668" s="11"/>
    </row>
    <row r="669" spans="3:8" x14ac:dyDescent="0.25">
      <c r="C669" s="356" t="str">
        <f t="shared" si="10"/>
        <v/>
      </c>
      <c r="D669" s="47"/>
      <c r="E669" s="47"/>
      <c r="F669" s="26"/>
      <c r="G669" s="26"/>
      <c r="H669" s="11"/>
    </row>
    <row r="670" spans="3:8" x14ac:dyDescent="0.25">
      <c r="C670" s="356" t="str">
        <f t="shared" si="10"/>
        <v/>
      </c>
      <c r="D670" s="47"/>
      <c r="E670" s="47"/>
      <c r="F670" s="26"/>
      <c r="G670" s="26"/>
      <c r="H670" s="11"/>
    </row>
    <row r="671" spans="3:8" x14ac:dyDescent="0.25">
      <c r="C671" s="356" t="str">
        <f t="shared" si="10"/>
        <v/>
      </c>
      <c r="D671" s="47"/>
      <c r="E671" s="47"/>
      <c r="F671" s="26"/>
      <c r="G671" s="26"/>
      <c r="H671" s="11"/>
    </row>
    <row r="672" spans="3:8" x14ac:dyDescent="0.25">
      <c r="C672" s="356" t="str">
        <f t="shared" si="10"/>
        <v/>
      </c>
      <c r="D672" s="47"/>
      <c r="E672" s="47"/>
      <c r="F672" s="26"/>
      <c r="G672" s="26"/>
      <c r="H672" s="11"/>
    </row>
    <row r="673" spans="3:8" x14ac:dyDescent="0.25">
      <c r="C673" s="356" t="str">
        <f t="shared" si="10"/>
        <v/>
      </c>
      <c r="D673" s="47"/>
      <c r="E673" s="47"/>
      <c r="F673" s="26"/>
      <c r="G673" s="26"/>
      <c r="H673" s="11"/>
    </row>
    <row r="674" spans="3:8" x14ac:dyDescent="0.25">
      <c r="C674" s="356" t="str">
        <f t="shared" si="10"/>
        <v/>
      </c>
      <c r="D674" s="47"/>
      <c r="E674" s="47"/>
      <c r="F674" s="26"/>
      <c r="G674" s="26"/>
      <c r="H674" s="11"/>
    </row>
    <row r="675" spans="3:8" x14ac:dyDescent="0.25">
      <c r="C675" s="356" t="str">
        <f t="shared" si="10"/>
        <v/>
      </c>
      <c r="D675" s="47"/>
      <c r="E675" s="47"/>
      <c r="F675" s="26"/>
      <c r="G675" s="26"/>
      <c r="H675" s="11"/>
    </row>
    <row r="676" spans="3:8" x14ac:dyDescent="0.25">
      <c r="C676" s="356" t="str">
        <f t="shared" si="10"/>
        <v/>
      </c>
      <c r="D676" s="47"/>
      <c r="E676" s="47"/>
      <c r="F676" s="26"/>
      <c r="G676" s="26"/>
      <c r="H676" s="11"/>
    </row>
    <row r="677" spans="3:8" x14ac:dyDescent="0.25">
      <c r="C677" s="356" t="str">
        <f t="shared" si="10"/>
        <v/>
      </c>
      <c r="D677" s="47"/>
      <c r="E677" s="47"/>
      <c r="F677" s="26"/>
      <c r="G677" s="26"/>
      <c r="H677" s="11"/>
    </row>
    <row r="678" spans="3:8" x14ac:dyDescent="0.25">
      <c r="C678" s="356" t="str">
        <f t="shared" si="10"/>
        <v/>
      </c>
      <c r="D678" s="47"/>
      <c r="E678" s="47"/>
      <c r="F678" s="26"/>
      <c r="G678" s="26"/>
      <c r="H678" s="11"/>
    </row>
    <row r="679" spans="3:8" x14ac:dyDescent="0.25">
      <c r="C679" s="356" t="str">
        <f t="shared" si="10"/>
        <v/>
      </c>
      <c r="D679" s="47"/>
      <c r="E679" s="47"/>
      <c r="F679" s="26"/>
      <c r="G679" s="26"/>
      <c r="H679" s="11"/>
    </row>
    <row r="680" spans="3:8" x14ac:dyDescent="0.25">
      <c r="C680" s="356" t="str">
        <f t="shared" si="10"/>
        <v/>
      </c>
      <c r="D680" s="47"/>
      <c r="E680" s="47"/>
      <c r="F680" s="26"/>
      <c r="G680" s="26"/>
      <c r="H680" s="11"/>
    </row>
    <row r="681" spans="3:8" x14ac:dyDescent="0.25">
      <c r="C681" s="356" t="str">
        <f t="shared" si="10"/>
        <v/>
      </c>
      <c r="D681" s="47"/>
      <c r="E681" s="47"/>
      <c r="F681" s="26"/>
      <c r="G681" s="26"/>
      <c r="H681" s="11"/>
    </row>
    <row r="682" spans="3:8" x14ac:dyDescent="0.25">
      <c r="C682" s="356" t="str">
        <f t="shared" si="10"/>
        <v/>
      </c>
      <c r="D682" s="47"/>
      <c r="E682" s="47"/>
      <c r="F682" s="26"/>
      <c r="G682" s="26"/>
      <c r="H682" s="11"/>
    </row>
    <row r="683" spans="3:8" x14ac:dyDescent="0.25">
      <c r="C683" s="356" t="str">
        <f t="shared" si="10"/>
        <v/>
      </c>
      <c r="D683" s="47"/>
      <c r="E683" s="47"/>
      <c r="F683" s="26"/>
      <c r="G683" s="26"/>
      <c r="H683" s="11"/>
    </row>
    <row r="684" spans="3:8" x14ac:dyDescent="0.25">
      <c r="C684" s="356" t="str">
        <f t="shared" si="10"/>
        <v/>
      </c>
      <c r="D684" s="47"/>
      <c r="E684" s="47"/>
      <c r="F684" s="26"/>
      <c r="G684" s="26"/>
      <c r="H684" s="11"/>
    </row>
    <row r="685" spans="3:8" x14ac:dyDescent="0.25">
      <c r="C685" s="356" t="str">
        <f t="shared" si="10"/>
        <v/>
      </c>
      <c r="D685" s="47"/>
      <c r="E685" s="47"/>
      <c r="F685" s="26"/>
      <c r="G685" s="26"/>
      <c r="H685" s="11"/>
    </row>
    <row r="686" spans="3:8" x14ac:dyDescent="0.25">
      <c r="C686" s="356" t="str">
        <f t="shared" si="10"/>
        <v/>
      </c>
      <c r="D686" s="47"/>
      <c r="E686" s="47"/>
      <c r="F686" s="26"/>
      <c r="G686" s="26"/>
      <c r="H686" s="11"/>
    </row>
    <row r="687" spans="3:8" x14ac:dyDescent="0.25">
      <c r="C687" s="356" t="str">
        <f t="shared" si="10"/>
        <v/>
      </c>
      <c r="D687" s="47"/>
      <c r="E687" s="47"/>
      <c r="F687" s="26"/>
      <c r="G687" s="26"/>
      <c r="H687" s="11"/>
    </row>
    <row r="688" spans="3:8" x14ac:dyDescent="0.25">
      <c r="C688" s="356" t="str">
        <f t="shared" si="10"/>
        <v/>
      </c>
      <c r="D688" s="47"/>
      <c r="E688" s="47"/>
      <c r="F688" s="26"/>
      <c r="G688" s="26"/>
      <c r="H688" s="11"/>
    </row>
    <row r="689" spans="3:8" x14ac:dyDescent="0.25">
      <c r="C689" s="356" t="str">
        <f t="shared" si="10"/>
        <v/>
      </c>
      <c r="D689" s="47"/>
      <c r="E689" s="47"/>
      <c r="F689" s="26"/>
      <c r="G689" s="26"/>
      <c r="H689" s="11"/>
    </row>
    <row r="690" spans="3:8" x14ac:dyDescent="0.25">
      <c r="C690" s="356" t="str">
        <f t="shared" si="10"/>
        <v/>
      </c>
      <c r="D690" s="47"/>
      <c r="E690" s="47"/>
      <c r="F690" s="26"/>
      <c r="G690" s="26"/>
      <c r="H690" s="11"/>
    </row>
    <row r="691" spans="3:8" x14ac:dyDescent="0.25">
      <c r="C691" s="356" t="str">
        <f t="shared" si="10"/>
        <v/>
      </c>
      <c r="D691" s="47"/>
      <c r="E691" s="47"/>
      <c r="F691" s="26"/>
      <c r="G691" s="26"/>
      <c r="H691" s="11"/>
    </row>
    <row r="692" spans="3:8" x14ac:dyDescent="0.25">
      <c r="C692" s="356" t="str">
        <f t="shared" si="10"/>
        <v/>
      </c>
      <c r="D692" s="47"/>
      <c r="E692" s="47"/>
      <c r="F692" s="26"/>
      <c r="G692" s="26"/>
      <c r="H692" s="11"/>
    </row>
    <row r="693" spans="3:8" x14ac:dyDescent="0.25">
      <c r="C693" s="356" t="str">
        <f t="shared" si="10"/>
        <v/>
      </c>
      <c r="D693" s="47"/>
      <c r="E693" s="47"/>
      <c r="F693" s="26"/>
      <c r="G693" s="26"/>
      <c r="H693" s="11"/>
    </row>
    <row r="694" spans="3:8" x14ac:dyDescent="0.25">
      <c r="C694" s="356" t="str">
        <f t="shared" si="10"/>
        <v/>
      </c>
      <c r="D694" s="47"/>
      <c r="E694" s="47"/>
      <c r="F694" s="26"/>
      <c r="G694" s="26"/>
      <c r="H694" s="11"/>
    </row>
    <row r="695" spans="3:8" x14ac:dyDescent="0.25">
      <c r="C695" s="356" t="str">
        <f t="shared" si="10"/>
        <v/>
      </c>
      <c r="D695" s="47"/>
      <c r="E695" s="47"/>
      <c r="F695" s="26"/>
      <c r="G695" s="26"/>
      <c r="H695" s="11"/>
    </row>
    <row r="696" spans="3:8" x14ac:dyDescent="0.25">
      <c r="C696" s="356" t="str">
        <f t="shared" si="10"/>
        <v/>
      </c>
      <c r="D696" s="47"/>
      <c r="E696" s="47"/>
      <c r="F696" s="26"/>
      <c r="G696" s="26"/>
      <c r="H696" s="11"/>
    </row>
    <row r="697" spans="3:8" x14ac:dyDescent="0.25">
      <c r="C697" s="356" t="str">
        <f t="shared" si="10"/>
        <v/>
      </c>
      <c r="D697" s="47"/>
      <c r="E697" s="47"/>
      <c r="F697" s="26"/>
      <c r="G697" s="26"/>
      <c r="H697" s="11"/>
    </row>
    <row r="698" spans="3:8" x14ac:dyDescent="0.25">
      <c r="C698" s="356" t="str">
        <f t="shared" si="10"/>
        <v/>
      </c>
      <c r="D698" s="47"/>
      <c r="E698" s="47"/>
      <c r="F698" s="26"/>
      <c r="G698" s="26"/>
      <c r="H698" s="11"/>
    </row>
    <row r="699" spans="3:8" x14ac:dyDescent="0.25">
      <c r="C699" s="356" t="str">
        <f t="shared" si="10"/>
        <v/>
      </c>
      <c r="D699" s="47"/>
      <c r="E699" s="47"/>
      <c r="F699" s="26"/>
      <c r="G699" s="26"/>
      <c r="H699" s="11"/>
    </row>
    <row r="700" spans="3:8" x14ac:dyDescent="0.25">
      <c r="C700" s="356" t="str">
        <f t="shared" si="10"/>
        <v/>
      </c>
      <c r="D700" s="47"/>
      <c r="E700" s="47"/>
      <c r="F700" s="26"/>
      <c r="G700" s="26"/>
      <c r="H700" s="11"/>
    </row>
    <row r="701" spans="3:8" x14ac:dyDescent="0.25">
      <c r="C701" s="356" t="str">
        <f t="shared" si="10"/>
        <v/>
      </c>
      <c r="D701" s="47"/>
      <c r="E701" s="47"/>
      <c r="F701" s="26"/>
      <c r="G701" s="26"/>
      <c r="H701" s="11"/>
    </row>
    <row r="702" spans="3:8" x14ac:dyDescent="0.25">
      <c r="C702" s="356" t="str">
        <f t="shared" si="10"/>
        <v/>
      </c>
      <c r="D702" s="47"/>
      <c r="E702" s="47"/>
      <c r="F702" s="26"/>
      <c r="G702" s="26"/>
      <c r="H702" s="11"/>
    </row>
    <row r="703" spans="3:8" x14ac:dyDescent="0.25">
      <c r="C703" s="356" t="str">
        <f t="shared" si="10"/>
        <v/>
      </c>
      <c r="D703" s="47"/>
      <c r="E703" s="47"/>
      <c r="F703" s="26"/>
      <c r="G703" s="26"/>
      <c r="H703" s="11"/>
    </row>
    <row r="704" spans="3:8" x14ac:dyDescent="0.25">
      <c r="C704" s="356" t="str">
        <f t="shared" si="10"/>
        <v/>
      </c>
      <c r="D704" s="47"/>
      <c r="E704" s="47"/>
      <c r="F704" s="26"/>
      <c r="G704" s="26"/>
      <c r="H704" s="11"/>
    </row>
    <row r="705" spans="3:8" x14ac:dyDescent="0.25">
      <c r="C705" s="356" t="str">
        <f t="shared" si="10"/>
        <v/>
      </c>
      <c r="D705" s="47"/>
      <c r="E705" s="47"/>
      <c r="F705" s="26"/>
      <c r="G705" s="26"/>
      <c r="H705" s="11"/>
    </row>
    <row r="706" spans="3:8" x14ac:dyDescent="0.25">
      <c r="C706" s="356" t="str">
        <f t="shared" si="10"/>
        <v/>
      </c>
      <c r="D706" s="47"/>
      <c r="E706" s="47"/>
      <c r="F706" s="26"/>
      <c r="G706" s="26"/>
      <c r="H706" s="11"/>
    </row>
    <row r="707" spans="3:8" x14ac:dyDescent="0.25">
      <c r="C707" s="356" t="str">
        <f t="shared" si="10"/>
        <v/>
      </c>
      <c r="D707" s="47"/>
      <c r="E707" s="47"/>
      <c r="F707" s="26"/>
      <c r="G707" s="26"/>
      <c r="H707" s="11"/>
    </row>
    <row r="708" spans="3:8" x14ac:dyDescent="0.25">
      <c r="C708" s="356" t="str">
        <f t="shared" si="10"/>
        <v/>
      </c>
      <c r="D708" s="47"/>
      <c r="E708" s="47"/>
      <c r="F708" s="26"/>
      <c r="G708" s="26"/>
      <c r="H708" s="11"/>
    </row>
    <row r="709" spans="3:8" x14ac:dyDescent="0.25">
      <c r="C709" s="356" t="str">
        <f t="shared" ref="C709:C772" si="11">IF(D709&lt;&gt;"",ROW()-6,"")</f>
        <v/>
      </c>
      <c r="D709" s="47"/>
      <c r="E709" s="47"/>
      <c r="F709" s="26"/>
      <c r="G709" s="26"/>
      <c r="H709" s="11"/>
    </row>
    <row r="710" spans="3:8" x14ac:dyDescent="0.25">
      <c r="C710" s="356" t="str">
        <f t="shared" si="11"/>
        <v/>
      </c>
      <c r="D710" s="47"/>
      <c r="E710" s="47"/>
      <c r="F710" s="26"/>
      <c r="G710" s="26"/>
      <c r="H710" s="11"/>
    </row>
    <row r="711" spans="3:8" x14ac:dyDescent="0.25">
      <c r="C711" s="356" t="str">
        <f t="shared" si="11"/>
        <v/>
      </c>
      <c r="D711" s="47"/>
      <c r="E711" s="47"/>
      <c r="F711" s="26"/>
      <c r="G711" s="26"/>
      <c r="H711" s="11"/>
    </row>
    <row r="712" spans="3:8" x14ac:dyDescent="0.25">
      <c r="C712" s="356" t="str">
        <f t="shared" si="11"/>
        <v/>
      </c>
      <c r="D712" s="47"/>
      <c r="E712" s="47"/>
      <c r="F712" s="26"/>
      <c r="G712" s="26"/>
      <c r="H712" s="11"/>
    </row>
    <row r="713" spans="3:8" x14ac:dyDescent="0.25">
      <c r="C713" s="356" t="str">
        <f t="shared" si="11"/>
        <v/>
      </c>
      <c r="D713" s="47"/>
      <c r="E713" s="47"/>
      <c r="F713" s="26"/>
      <c r="G713" s="26"/>
      <c r="H713" s="11"/>
    </row>
    <row r="714" spans="3:8" x14ac:dyDescent="0.25">
      <c r="C714" s="356" t="str">
        <f t="shared" si="11"/>
        <v/>
      </c>
      <c r="D714" s="47"/>
      <c r="E714" s="47"/>
      <c r="F714" s="26"/>
      <c r="G714" s="26"/>
      <c r="H714" s="11"/>
    </row>
    <row r="715" spans="3:8" x14ac:dyDescent="0.25">
      <c r="C715" s="356" t="str">
        <f t="shared" si="11"/>
        <v/>
      </c>
      <c r="D715" s="47"/>
      <c r="E715" s="47"/>
      <c r="F715" s="26"/>
      <c r="G715" s="26"/>
      <c r="H715" s="11"/>
    </row>
    <row r="716" spans="3:8" x14ac:dyDescent="0.25">
      <c r="C716" s="356" t="str">
        <f t="shared" si="11"/>
        <v/>
      </c>
      <c r="D716" s="47"/>
      <c r="E716" s="47"/>
      <c r="F716" s="26"/>
      <c r="G716" s="26"/>
      <c r="H716" s="11"/>
    </row>
    <row r="717" spans="3:8" x14ac:dyDescent="0.25">
      <c r="C717" s="356" t="str">
        <f t="shared" si="11"/>
        <v/>
      </c>
      <c r="D717" s="47"/>
      <c r="E717" s="47"/>
      <c r="F717" s="26"/>
      <c r="G717" s="26"/>
      <c r="H717" s="11"/>
    </row>
    <row r="718" spans="3:8" x14ac:dyDescent="0.25">
      <c r="C718" s="356" t="str">
        <f t="shared" si="11"/>
        <v/>
      </c>
      <c r="D718" s="47"/>
      <c r="E718" s="47"/>
      <c r="F718" s="26"/>
      <c r="G718" s="26"/>
      <c r="H718" s="11"/>
    </row>
    <row r="719" spans="3:8" x14ac:dyDescent="0.25">
      <c r="C719" s="356" t="str">
        <f t="shared" si="11"/>
        <v/>
      </c>
      <c r="D719" s="47"/>
      <c r="E719" s="47"/>
      <c r="F719" s="26"/>
      <c r="G719" s="26"/>
      <c r="H719" s="11"/>
    </row>
    <row r="720" spans="3:8" x14ac:dyDescent="0.25">
      <c r="C720" s="356" t="str">
        <f t="shared" si="11"/>
        <v/>
      </c>
      <c r="D720" s="47"/>
      <c r="E720" s="47"/>
      <c r="F720" s="26"/>
      <c r="G720" s="26"/>
      <c r="H720" s="11"/>
    </row>
    <row r="721" spans="3:8" x14ac:dyDescent="0.25">
      <c r="C721" s="356" t="str">
        <f t="shared" si="11"/>
        <v/>
      </c>
      <c r="D721" s="47"/>
      <c r="E721" s="47"/>
      <c r="F721" s="26"/>
      <c r="G721" s="26"/>
      <c r="H721" s="11"/>
    </row>
    <row r="722" spans="3:8" x14ac:dyDescent="0.25">
      <c r="C722" s="356" t="str">
        <f t="shared" si="11"/>
        <v/>
      </c>
      <c r="D722" s="47"/>
      <c r="E722" s="47"/>
      <c r="F722" s="26"/>
      <c r="G722" s="26"/>
      <c r="H722" s="11"/>
    </row>
    <row r="723" spans="3:8" x14ac:dyDescent="0.25">
      <c r="C723" s="356" t="str">
        <f t="shared" si="11"/>
        <v/>
      </c>
      <c r="D723" s="47"/>
      <c r="E723" s="47"/>
      <c r="F723" s="26"/>
      <c r="G723" s="26"/>
      <c r="H723" s="11"/>
    </row>
    <row r="724" spans="3:8" x14ac:dyDescent="0.25">
      <c r="C724" s="356" t="str">
        <f t="shared" si="11"/>
        <v/>
      </c>
      <c r="D724" s="47"/>
      <c r="E724" s="47"/>
      <c r="F724" s="26"/>
      <c r="G724" s="26"/>
      <c r="H724" s="11"/>
    </row>
    <row r="725" spans="3:8" x14ac:dyDescent="0.25">
      <c r="C725" s="356" t="str">
        <f t="shared" si="11"/>
        <v/>
      </c>
      <c r="D725" s="47"/>
      <c r="E725" s="47"/>
      <c r="F725" s="26"/>
      <c r="G725" s="26"/>
      <c r="H725" s="11"/>
    </row>
    <row r="726" spans="3:8" x14ac:dyDescent="0.25">
      <c r="C726" s="356" t="str">
        <f t="shared" si="11"/>
        <v/>
      </c>
      <c r="D726" s="47"/>
      <c r="E726" s="47"/>
      <c r="F726" s="26"/>
      <c r="G726" s="26"/>
      <c r="H726" s="11"/>
    </row>
    <row r="727" spans="3:8" x14ac:dyDescent="0.25">
      <c r="C727" s="356" t="str">
        <f t="shared" si="11"/>
        <v/>
      </c>
      <c r="D727" s="47"/>
      <c r="E727" s="47"/>
      <c r="F727" s="26"/>
      <c r="G727" s="26"/>
      <c r="H727" s="11"/>
    </row>
    <row r="728" spans="3:8" x14ac:dyDescent="0.25">
      <c r="C728" s="356" t="str">
        <f t="shared" si="11"/>
        <v/>
      </c>
      <c r="D728" s="47"/>
      <c r="E728" s="47"/>
      <c r="F728" s="26"/>
      <c r="G728" s="26"/>
      <c r="H728" s="11"/>
    </row>
    <row r="729" spans="3:8" x14ac:dyDescent="0.25">
      <c r="C729" s="356" t="str">
        <f t="shared" si="11"/>
        <v/>
      </c>
      <c r="D729" s="47"/>
      <c r="E729" s="47"/>
      <c r="F729" s="26"/>
      <c r="G729" s="26"/>
      <c r="H729" s="11"/>
    </row>
    <row r="730" spans="3:8" x14ac:dyDescent="0.25">
      <c r="C730" s="356" t="str">
        <f t="shared" si="11"/>
        <v/>
      </c>
      <c r="D730" s="47"/>
      <c r="E730" s="47"/>
      <c r="F730" s="26"/>
      <c r="G730" s="26"/>
      <c r="H730" s="11"/>
    </row>
    <row r="731" spans="3:8" x14ac:dyDescent="0.25">
      <c r="C731" s="356" t="str">
        <f t="shared" si="11"/>
        <v/>
      </c>
      <c r="D731" s="47"/>
      <c r="E731" s="47"/>
      <c r="F731" s="26"/>
      <c r="G731" s="26"/>
      <c r="H731" s="11"/>
    </row>
    <row r="732" spans="3:8" x14ac:dyDescent="0.25">
      <c r="C732" s="356" t="str">
        <f t="shared" si="11"/>
        <v/>
      </c>
      <c r="D732" s="47"/>
      <c r="E732" s="47"/>
      <c r="F732" s="26"/>
      <c r="G732" s="26"/>
      <c r="H732" s="11"/>
    </row>
    <row r="733" spans="3:8" x14ac:dyDescent="0.25">
      <c r="C733" s="356" t="str">
        <f t="shared" si="11"/>
        <v/>
      </c>
      <c r="D733" s="47"/>
      <c r="E733" s="47"/>
      <c r="F733" s="26"/>
      <c r="G733" s="26"/>
      <c r="H733" s="11"/>
    </row>
    <row r="734" spans="3:8" x14ac:dyDescent="0.25">
      <c r="C734" s="356" t="str">
        <f t="shared" si="11"/>
        <v/>
      </c>
      <c r="D734" s="47"/>
      <c r="E734" s="47"/>
      <c r="F734" s="26"/>
      <c r="G734" s="26"/>
      <c r="H734" s="11"/>
    </row>
    <row r="735" spans="3:8" x14ac:dyDescent="0.25">
      <c r="C735" s="356" t="str">
        <f t="shared" si="11"/>
        <v/>
      </c>
      <c r="D735" s="47"/>
      <c r="E735" s="47"/>
      <c r="F735" s="26"/>
      <c r="G735" s="26"/>
      <c r="H735" s="11"/>
    </row>
    <row r="736" spans="3:8" x14ac:dyDescent="0.25">
      <c r="C736" s="356" t="str">
        <f t="shared" si="11"/>
        <v/>
      </c>
      <c r="D736" s="47"/>
      <c r="E736" s="47"/>
      <c r="F736" s="26"/>
      <c r="G736" s="26"/>
      <c r="H736" s="11"/>
    </row>
    <row r="737" spans="3:8" x14ac:dyDescent="0.25">
      <c r="C737" s="356" t="str">
        <f t="shared" si="11"/>
        <v/>
      </c>
      <c r="D737" s="47"/>
      <c r="E737" s="47"/>
      <c r="F737" s="26"/>
      <c r="G737" s="26"/>
      <c r="H737" s="11"/>
    </row>
    <row r="738" spans="3:8" x14ac:dyDescent="0.25">
      <c r="C738" s="356" t="str">
        <f t="shared" si="11"/>
        <v/>
      </c>
      <c r="D738" s="47"/>
      <c r="E738" s="47"/>
      <c r="F738" s="26"/>
      <c r="G738" s="26"/>
      <c r="H738" s="11"/>
    </row>
    <row r="739" spans="3:8" x14ac:dyDescent="0.25">
      <c r="C739" s="356" t="str">
        <f t="shared" si="11"/>
        <v/>
      </c>
      <c r="D739" s="47"/>
      <c r="E739" s="47"/>
      <c r="F739" s="26"/>
      <c r="G739" s="26"/>
      <c r="H739" s="11"/>
    </row>
    <row r="740" spans="3:8" x14ac:dyDescent="0.25">
      <c r="C740" s="356" t="str">
        <f t="shared" si="11"/>
        <v/>
      </c>
      <c r="D740" s="47"/>
      <c r="E740" s="47"/>
      <c r="F740" s="26"/>
      <c r="G740" s="26"/>
      <c r="H740" s="11"/>
    </row>
    <row r="741" spans="3:8" x14ac:dyDescent="0.25">
      <c r="C741" s="356" t="str">
        <f t="shared" si="11"/>
        <v/>
      </c>
      <c r="D741" s="47"/>
      <c r="E741" s="47"/>
      <c r="F741" s="26"/>
      <c r="G741" s="26"/>
      <c r="H741" s="11"/>
    </row>
    <row r="742" spans="3:8" x14ac:dyDescent="0.25">
      <c r="C742" s="356" t="str">
        <f t="shared" si="11"/>
        <v/>
      </c>
      <c r="D742" s="47"/>
      <c r="E742" s="47"/>
      <c r="F742" s="26"/>
      <c r="G742" s="26"/>
      <c r="H742" s="11"/>
    </row>
    <row r="743" spans="3:8" x14ac:dyDescent="0.25">
      <c r="C743" s="356" t="str">
        <f t="shared" si="11"/>
        <v/>
      </c>
      <c r="D743" s="47"/>
      <c r="E743" s="47"/>
      <c r="F743" s="26"/>
      <c r="G743" s="26"/>
      <c r="H743" s="11"/>
    </row>
    <row r="744" spans="3:8" x14ac:dyDescent="0.25">
      <c r="C744" s="356" t="str">
        <f t="shared" si="11"/>
        <v/>
      </c>
      <c r="D744" s="47"/>
      <c r="E744" s="47"/>
      <c r="F744" s="26"/>
      <c r="G744" s="26"/>
      <c r="H744" s="11"/>
    </row>
    <row r="745" spans="3:8" x14ac:dyDescent="0.25">
      <c r="C745" s="356" t="str">
        <f t="shared" si="11"/>
        <v/>
      </c>
      <c r="D745" s="47"/>
      <c r="E745" s="47"/>
      <c r="F745" s="26"/>
      <c r="G745" s="26"/>
      <c r="H745" s="11"/>
    </row>
    <row r="746" spans="3:8" x14ac:dyDescent="0.25">
      <c r="C746" s="356" t="str">
        <f t="shared" si="11"/>
        <v/>
      </c>
      <c r="D746" s="47"/>
      <c r="E746" s="47"/>
      <c r="F746" s="26"/>
      <c r="G746" s="26"/>
      <c r="H746" s="11"/>
    </row>
    <row r="747" spans="3:8" x14ac:dyDescent="0.25">
      <c r="C747" s="356" t="str">
        <f t="shared" si="11"/>
        <v/>
      </c>
      <c r="D747" s="47"/>
      <c r="E747" s="47"/>
      <c r="F747" s="26"/>
      <c r="G747" s="26"/>
      <c r="H747" s="11"/>
    </row>
    <row r="748" spans="3:8" x14ac:dyDescent="0.25">
      <c r="C748" s="356" t="str">
        <f t="shared" si="11"/>
        <v/>
      </c>
      <c r="D748" s="47"/>
      <c r="E748" s="47"/>
      <c r="F748" s="26"/>
      <c r="G748" s="26"/>
      <c r="H748" s="11"/>
    </row>
    <row r="749" spans="3:8" x14ac:dyDescent="0.25">
      <c r="C749" s="356" t="str">
        <f t="shared" si="11"/>
        <v/>
      </c>
      <c r="D749" s="47"/>
      <c r="E749" s="47"/>
      <c r="F749" s="26"/>
      <c r="G749" s="26"/>
      <c r="H749" s="11"/>
    </row>
    <row r="750" spans="3:8" x14ac:dyDescent="0.25">
      <c r="C750" s="356" t="str">
        <f t="shared" si="11"/>
        <v/>
      </c>
      <c r="D750" s="47"/>
      <c r="E750" s="47"/>
      <c r="F750" s="26"/>
      <c r="G750" s="26"/>
      <c r="H750" s="11"/>
    </row>
    <row r="751" spans="3:8" x14ac:dyDescent="0.25">
      <c r="C751" s="356" t="str">
        <f t="shared" si="11"/>
        <v/>
      </c>
      <c r="D751" s="47"/>
      <c r="E751" s="47"/>
      <c r="F751" s="26"/>
      <c r="G751" s="26"/>
      <c r="H751" s="11"/>
    </row>
    <row r="752" spans="3:8" x14ac:dyDescent="0.25">
      <c r="C752" s="356" t="str">
        <f t="shared" si="11"/>
        <v/>
      </c>
      <c r="D752" s="47"/>
      <c r="E752" s="47"/>
      <c r="F752" s="26"/>
      <c r="G752" s="26"/>
      <c r="H752" s="11"/>
    </row>
    <row r="753" spans="3:8" x14ac:dyDescent="0.25">
      <c r="C753" s="356" t="str">
        <f t="shared" si="11"/>
        <v/>
      </c>
      <c r="D753" s="47"/>
      <c r="E753" s="47"/>
      <c r="F753" s="26"/>
      <c r="G753" s="26"/>
      <c r="H753" s="11"/>
    </row>
    <row r="754" spans="3:8" x14ac:dyDescent="0.25">
      <c r="C754" s="356" t="str">
        <f t="shared" si="11"/>
        <v/>
      </c>
      <c r="D754" s="47"/>
      <c r="E754" s="47"/>
      <c r="F754" s="26"/>
      <c r="G754" s="26"/>
      <c r="H754" s="11"/>
    </row>
    <row r="755" spans="3:8" x14ac:dyDescent="0.25">
      <c r="C755" s="356" t="str">
        <f t="shared" si="11"/>
        <v/>
      </c>
      <c r="D755" s="47"/>
      <c r="E755" s="47"/>
      <c r="F755" s="26"/>
      <c r="G755" s="26"/>
      <c r="H755" s="11"/>
    </row>
    <row r="756" spans="3:8" x14ac:dyDescent="0.25">
      <c r="C756" s="356" t="str">
        <f t="shared" si="11"/>
        <v/>
      </c>
      <c r="D756" s="47"/>
      <c r="E756" s="47"/>
      <c r="F756" s="26"/>
      <c r="G756" s="26"/>
      <c r="H756" s="11"/>
    </row>
    <row r="757" spans="3:8" x14ac:dyDescent="0.25">
      <c r="C757" s="356" t="str">
        <f t="shared" si="11"/>
        <v/>
      </c>
      <c r="D757" s="47"/>
      <c r="E757" s="47"/>
      <c r="F757" s="26"/>
      <c r="G757" s="26"/>
      <c r="H757" s="11"/>
    </row>
    <row r="758" spans="3:8" x14ac:dyDescent="0.25">
      <c r="C758" s="356" t="str">
        <f t="shared" si="11"/>
        <v/>
      </c>
      <c r="D758" s="47"/>
      <c r="E758" s="47"/>
      <c r="F758" s="26"/>
      <c r="G758" s="26"/>
      <c r="H758" s="11"/>
    </row>
    <row r="759" spans="3:8" x14ac:dyDescent="0.25">
      <c r="C759" s="356" t="str">
        <f t="shared" si="11"/>
        <v/>
      </c>
      <c r="D759" s="47"/>
      <c r="E759" s="47"/>
      <c r="F759" s="26"/>
      <c r="G759" s="26"/>
      <c r="H759" s="11"/>
    </row>
    <row r="760" spans="3:8" x14ac:dyDescent="0.25">
      <c r="C760" s="356" t="str">
        <f t="shared" si="11"/>
        <v/>
      </c>
      <c r="D760" s="47"/>
      <c r="E760" s="47"/>
      <c r="F760" s="26"/>
      <c r="G760" s="26"/>
      <c r="H760" s="11"/>
    </row>
    <row r="761" spans="3:8" x14ac:dyDescent="0.25">
      <c r="C761" s="356" t="str">
        <f t="shared" si="11"/>
        <v/>
      </c>
      <c r="D761" s="47"/>
      <c r="E761" s="47"/>
      <c r="F761" s="26"/>
      <c r="G761" s="26"/>
      <c r="H761" s="11"/>
    </row>
    <row r="762" spans="3:8" x14ac:dyDescent="0.25">
      <c r="C762" s="356" t="str">
        <f t="shared" si="11"/>
        <v/>
      </c>
      <c r="D762" s="47"/>
      <c r="E762" s="47"/>
      <c r="F762" s="26"/>
      <c r="G762" s="26"/>
      <c r="H762" s="11"/>
    </row>
    <row r="763" spans="3:8" x14ac:dyDescent="0.25">
      <c r="C763" s="356" t="str">
        <f t="shared" si="11"/>
        <v/>
      </c>
      <c r="D763" s="47"/>
      <c r="E763" s="47"/>
      <c r="F763" s="26"/>
      <c r="G763" s="26"/>
      <c r="H763" s="11"/>
    </row>
    <row r="764" spans="3:8" x14ac:dyDescent="0.25">
      <c r="C764" s="356" t="str">
        <f t="shared" si="11"/>
        <v/>
      </c>
      <c r="D764" s="47"/>
      <c r="E764" s="47"/>
      <c r="F764" s="26"/>
      <c r="G764" s="26"/>
      <c r="H764" s="11"/>
    </row>
    <row r="765" spans="3:8" x14ac:dyDescent="0.25">
      <c r="C765" s="356" t="str">
        <f t="shared" si="11"/>
        <v/>
      </c>
      <c r="D765" s="47"/>
      <c r="E765" s="47"/>
      <c r="F765" s="26"/>
      <c r="G765" s="26"/>
      <c r="H765" s="11"/>
    </row>
    <row r="766" spans="3:8" x14ac:dyDescent="0.25">
      <c r="C766" s="356" t="str">
        <f t="shared" si="11"/>
        <v/>
      </c>
      <c r="D766" s="47"/>
      <c r="E766" s="47"/>
      <c r="F766" s="26"/>
      <c r="G766" s="26"/>
      <c r="H766" s="11"/>
    </row>
    <row r="767" spans="3:8" x14ac:dyDescent="0.25">
      <c r="C767" s="356" t="str">
        <f t="shared" si="11"/>
        <v/>
      </c>
      <c r="D767" s="47"/>
      <c r="E767" s="47"/>
      <c r="F767" s="26"/>
      <c r="G767" s="26"/>
      <c r="H767" s="11"/>
    </row>
    <row r="768" spans="3:8" x14ac:dyDescent="0.25">
      <c r="C768" s="356" t="str">
        <f t="shared" si="11"/>
        <v/>
      </c>
      <c r="D768" s="47"/>
      <c r="E768" s="47"/>
      <c r="F768" s="26"/>
      <c r="G768" s="26"/>
      <c r="H768" s="11"/>
    </row>
    <row r="769" spans="3:8" x14ac:dyDescent="0.25">
      <c r="C769" s="356" t="str">
        <f t="shared" si="11"/>
        <v/>
      </c>
      <c r="D769" s="47"/>
      <c r="E769" s="47"/>
      <c r="F769" s="26"/>
      <c r="G769" s="26"/>
      <c r="H769" s="11"/>
    </row>
    <row r="770" spans="3:8" x14ac:dyDescent="0.25">
      <c r="C770" s="356" t="str">
        <f t="shared" si="11"/>
        <v/>
      </c>
      <c r="D770" s="47"/>
      <c r="E770" s="47"/>
      <c r="F770" s="26"/>
      <c r="G770" s="26"/>
      <c r="H770" s="11"/>
    </row>
    <row r="771" spans="3:8" x14ac:dyDescent="0.25">
      <c r="C771" s="356" t="str">
        <f t="shared" si="11"/>
        <v/>
      </c>
      <c r="D771" s="47"/>
      <c r="E771" s="47"/>
      <c r="F771" s="26"/>
      <c r="G771" s="26"/>
      <c r="H771" s="11"/>
    </row>
    <row r="772" spans="3:8" x14ac:dyDescent="0.25">
      <c r="C772" s="356" t="str">
        <f t="shared" si="11"/>
        <v/>
      </c>
      <c r="D772" s="47"/>
      <c r="E772" s="47"/>
      <c r="F772" s="26"/>
      <c r="G772" s="26"/>
      <c r="H772" s="11"/>
    </row>
    <row r="773" spans="3:8" x14ac:dyDescent="0.25">
      <c r="C773" s="356" t="str">
        <f t="shared" ref="C773:C836" si="12">IF(D773&lt;&gt;"",ROW()-6,"")</f>
        <v/>
      </c>
      <c r="D773" s="47"/>
      <c r="E773" s="47"/>
      <c r="F773" s="26"/>
      <c r="G773" s="26"/>
      <c r="H773" s="11"/>
    </row>
    <row r="774" spans="3:8" x14ac:dyDescent="0.25">
      <c r="C774" s="356" t="str">
        <f t="shared" si="12"/>
        <v/>
      </c>
      <c r="D774" s="47"/>
      <c r="E774" s="47"/>
      <c r="F774" s="26"/>
      <c r="G774" s="26"/>
      <c r="H774" s="11"/>
    </row>
    <row r="775" spans="3:8" x14ac:dyDescent="0.25">
      <c r="C775" s="356" t="str">
        <f t="shared" si="12"/>
        <v/>
      </c>
      <c r="D775" s="47"/>
      <c r="E775" s="47"/>
      <c r="F775" s="26"/>
      <c r="G775" s="26"/>
      <c r="H775" s="11"/>
    </row>
    <row r="776" spans="3:8" x14ac:dyDescent="0.25">
      <c r="C776" s="356" t="str">
        <f t="shared" si="12"/>
        <v/>
      </c>
      <c r="D776" s="47"/>
      <c r="E776" s="47"/>
      <c r="F776" s="26"/>
      <c r="G776" s="26"/>
      <c r="H776" s="11"/>
    </row>
    <row r="777" spans="3:8" x14ac:dyDescent="0.25">
      <c r="C777" s="356" t="str">
        <f t="shared" si="12"/>
        <v/>
      </c>
      <c r="D777" s="47"/>
      <c r="E777" s="47"/>
      <c r="F777" s="26"/>
      <c r="G777" s="26"/>
      <c r="H777" s="11"/>
    </row>
    <row r="778" spans="3:8" x14ac:dyDescent="0.25">
      <c r="C778" s="356" t="str">
        <f t="shared" si="12"/>
        <v/>
      </c>
      <c r="D778" s="47"/>
      <c r="E778" s="47"/>
      <c r="F778" s="26"/>
      <c r="G778" s="26"/>
      <c r="H778" s="11"/>
    </row>
    <row r="779" spans="3:8" x14ac:dyDescent="0.25">
      <c r="C779" s="356" t="str">
        <f t="shared" si="12"/>
        <v/>
      </c>
      <c r="D779" s="47"/>
      <c r="E779" s="47"/>
      <c r="F779" s="26"/>
      <c r="G779" s="26"/>
      <c r="H779" s="11"/>
    </row>
    <row r="780" spans="3:8" x14ac:dyDescent="0.25">
      <c r="C780" s="356" t="str">
        <f t="shared" si="12"/>
        <v/>
      </c>
      <c r="D780" s="47"/>
      <c r="E780" s="47"/>
      <c r="F780" s="26"/>
      <c r="G780" s="26"/>
      <c r="H780" s="11"/>
    </row>
    <row r="781" spans="3:8" x14ac:dyDescent="0.25">
      <c r="C781" s="356" t="str">
        <f t="shared" si="12"/>
        <v/>
      </c>
      <c r="D781" s="47"/>
      <c r="E781" s="47"/>
      <c r="F781" s="26"/>
      <c r="G781" s="26"/>
      <c r="H781" s="11"/>
    </row>
    <row r="782" spans="3:8" x14ac:dyDescent="0.25">
      <c r="C782" s="356" t="str">
        <f t="shared" si="12"/>
        <v/>
      </c>
      <c r="D782" s="47"/>
      <c r="E782" s="47"/>
      <c r="F782" s="26"/>
      <c r="G782" s="26"/>
      <c r="H782" s="11"/>
    </row>
    <row r="783" spans="3:8" x14ac:dyDescent="0.25">
      <c r="C783" s="356" t="str">
        <f t="shared" si="12"/>
        <v/>
      </c>
      <c r="D783" s="47"/>
      <c r="E783" s="47"/>
      <c r="F783" s="26"/>
      <c r="G783" s="26"/>
      <c r="H783" s="11"/>
    </row>
    <row r="784" spans="3:8" x14ac:dyDescent="0.25">
      <c r="C784" s="356" t="str">
        <f t="shared" si="12"/>
        <v/>
      </c>
      <c r="D784" s="47"/>
      <c r="E784" s="47"/>
      <c r="F784" s="26"/>
      <c r="G784" s="26"/>
      <c r="H784" s="11"/>
    </row>
    <row r="785" spans="3:8" x14ac:dyDescent="0.25">
      <c r="C785" s="356" t="str">
        <f t="shared" si="12"/>
        <v/>
      </c>
      <c r="D785" s="47"/>
      <c r="E785" s="47"/>
      <c r="F785" s="26"/>
      <c r="G785" s="26"/>
      <c r="H785" s="11"/>
    </row>
    <row r="786" spans="3:8" x14ac:dyDescent="0.25">
      <c r="C786" s="356" t="str">
        <f t="shared" si="12"/>
        <v/>
      </c>
      <c r="D786" s="47"/>
      <c r="E786" s="47"/>
      <c r="F786" s="26"/>
      <c r="G786" s="26"/>
      <c r="H786" s="11"/>
    </row>
    <row r="787" spans="3:8" x14ac:dyDescent="0.25">
      <c r="C787" s="356" t="str">
        <f t="shared" si="12"/>
        <v/>
      </c>
      <c r="D787" s="47"/>
      <c r="E787" s="47"/>
      <c r="F787" s="26"/>
      <c r="G787" s="26"/>
      <c r="H787" s="11"/>
    </row>
    <row r="788" spans="3:8" x14ac:dyDescent="0.25">
      <c r="C788" s="356" t="str">
        <f t="shared" si="12"/>
        <v/>
      </c>
      <c r="D788" s="47"/>
      <c r="E788" s="47"/>
      <c r="F788" s="26"/>
      <c r="G788" s="26"/>
      <c r="H788" s="11"/>
    </row>
    <row r="789" spans="3:8" x14ac:dyDescent="0.25">
      <c r="C789" s="356" t="str">
        <f t="shared" si="12"/>
        <v/>
      </c>
      <c r="D789" s="47"/>
      <c r="E789" s="47"/>
      <c r="F789" s="26"/>
      <c r="G789" s="26"/>
      <c r="H789" s="11"/>
    </row>
    <row r="790" spans="3:8" x14ac:dyDescent="0.25">
      <c r="C790" s="356" t="str">
        <f t="shared" si="12"/>
        <v/>
      </c>
      <c r="D790" s="47"/>
      <c r="E790" s="47"/>
      <c r="F790" s="26"/>
      <c r="G790" s="26"/>
      <c r="H790" s="11"/>
    </row>
    <row r="791" spans="3:8" x14ac:dyDescent="0.25">
      <c r="C791" s="356" t="str">
        <f t="shared" si="12"/>
        <v/>
      </c>
      <c r="D791" s="47"/>
      <c r="E791" s="47"/>
      <c r="F791" s="26"/>
      <c r="G791" s="26"/>
      <c r="H791" s="11"/>
    </row>
    <row r="792" spans="3:8" x14ac:dyDescent="0.25">
      <c r="C792" s="356" t="str">
        <f t="shared" si="12"/>
        <v/>
      </c>
      <c r="D792" s="47"/>
      <c r="E792" s="47"/>
      <c r="F792" s="26"/>
      <c r="G792" s="26"/>
      <c r="H792" s="11"/>
    </row>
    <row r="793" spans="3:8" x14ac:dyDescent="0.25">
      <c r="C793" s="356" t="str">
        <f t="shared" si="12"/>
        <v/>
      </c>
      <c r="D793" s="47"/>
      <c r="E793" s="47"/>
      <c r="F793" s="26"/>
      <c r="G793" s="26"/>
      <c r="H793" s="11"/>
    </row>
    <row r="794" spans="3:8" x14ac:dyDescent="0.25">
      <c r="C794" s="356" t="str">
        <f t="shared" si="12"/>
        <v/>
      </c>
      <c r="D794" s="47"/>
      <c r="E794" s="47"/>
      <c r="F794" s="26"/>
      <c r="G794" s="26"/>
      <c r="H794" s="11"/>
    </row>
    <row r="795" spans="3:8" x14ac:dyDescent="0.25">
      <c r="C795" s="356" t="str">
        <f t="shared" si="12"/>
        <v/>
      </c>
      <c r="D795" s="47"/>
      <c r="E795" s="47"/>
      <c r="F795" s="26"/>
      <c r="G795" s="26"/>
      <c r="H795" s="11"/>
    </row>
    <row r="796" spans="3:8" x14ac:dyDescent="0.25">
      <c r="C796" s="356" t="str">
        <f t="shared" si="12"/>
        <v/>
      </c>
      <c r="D796" s="47"/>
      <c r="E796" s="47"/>
      <c r="F796" s="26"/>
      <c r="G796" s="26"/>
      <c r="H796" s="11"/>
    </row>
    <row r="797" spans="3:8" x14ac:dyDescent="0.25">
      <c r="C797" s="356" t="str">
        <f t="shared" si="12"/>
        <v/>
      </c>
      <c r="D797" s="47"/>
      <c r="E797" s="47"/>
      <c r="F797" s="26"/>
      <c r="G797" s="26"/>
      <c r="H797" s="11"/>
    </row>
    <row r="798" spans="3:8" x14ac:dyDescent="0.25">
      <c r="C798" s="356" t="str">
        <f t="shared" si="12"/>
        <v/>
      </c>
      <c r="D798" s="47"/>
      <c r="E798" s="47"/>
      <c r="F798" s="26"/>
      <c r="G798" s="26"/>
      <c r="H798" s="11"/>
    </row>
    <row r="799" spans="3:8" x14ac:dyDescent="0.25">
      <c r="C799" s="356" t="str">
        <f t="shared" si="12"/>
        <v/>
      </c>
      <c r="D799" s="47"/>
      <c r="E799" s="47"/>
      <c r="F799" s="26"/>
      <c r="G799" s="26"/>
      <c r="H799" s="11"/>
    </row>
    <row r="800" spans="3:8" x14ac:dyDescent="0.25">
      <c r="C800" s="356" t="str">
        <f t="shared" si="12"/>
        <v/>
      </c>
      <c r="D800" s="47"/>
      <c r="E800" s="47"/>
      <c r="F800" s="26"/>
      <c r="G800" s="26"/>
      <c r="H800" s="11"/>
    </row>
    <row r="801" spans="3:8" x14ac:dyDescent="0.25">
      <c r="C801" s="356" t="str">
        <f t="shared" si="12"/>
        <v/>
      </c>
      <c r="D801" s="47"/>
      <c r="E801" s="47"/>
      <c r="F801" s="26"/>
      <c r="G801" s="26"/>
      <c r="H801" s="11"/>
    </row>
    <row r="802" spans="3:8" x14ac:dyDescent="0.25">
      <c r="C802" s="356" t="str">
        <f t="shared" si="12"/>
        <v/>
      </c>
      <c r="D802" s="47"/>
      <c r="E802" s="47"/>
      <c r="F802" s="26"/>
      <c r="G802" s="26"/>
      <c r="H802" s="11"/>
    </row>
    <row r="803" spans="3:8" x14ac:dyDescent="0.25">
      <c r="C803" s="356" t="str">
        <f t="shared" si="12"/>
        <v/>
      </c>
      <c r="D803" s="47"/>
      <c r="E803" s="47"/>
      <c r="F803" s="26"/>
      <c r="G803" s="26"/>
      <c r="H803" s="11"/>
    </row>
    <row r="804" spans="3:8" x14ac:dyDescent="0.25">
      <c r="C804" s="356" t="str">
        <f t="shared" si="12"/>
        <v/>
      </c>
      <c r="D804" s="47"/>
      <c r="E804" s="47"/>
      <c r="F804" s="26"/>
      <c r="G804" s="26"/>
      <c r="H804" s="11"/>
    </row>
    <row r="805" spans="3:8" x14ac:dyDescent="0.25">
      <c r="C805" s="356" t="str">
        <f t="shared" si="12"/>
        <v/>
      </c>
      <c r="D805" s="47"/>
      <c r="E805" s="47"/>
      <c r="F805" s="26"/>
      <c r="G805" s="26"/>
      <c r="H805" s="11"/>
    </row>
    <row r="806" spans="3:8" x14ac:dyDescent="0.25">
      <c r="C806" s="356" t="str">
        <f t="shared" si="12"/>
        <v/>
      </c>
      <c r="D806" s="47"/>
      <c r="E806" s="47"/>
      <c r="F806" s="26"/>
      <c r="G806" s="26"/>
      <c r="H806" s="11"/>
    </row>
    <row r="807" spans="3:8" x14ac:dyDescent="0.25">
      <c r="C807" s="356" t="str">
        <f t="shared" si="12"/>
        <v/>
      </c>
      <c r="D807" s="47"/>
      <c r="E807" s="47"/>
      <c r="F807" s="26"/>
      <c r="G807" s="26"/>
      <c r="H807" s="11"/>
    </row>
    <row r="808" spans="3:8" x14ac:dyDescent="0.25">
      <c r="C808" s="356" t="str">
        <f t="shared" si="12"/>
        <v/>
      </c>
      <c r="D808" s="47"/>
      <c r="E808" s="47"/>
      <c r="F808" s="26"/>
      <c r="G808" s="26"/>
      <c r="H808" s="11"/>
    </row>
    <row r="809" spans="3:8" x14ac:dyDescent="0.25">
      <c r="C809" s="356" t="str">
        <f t="shared" si="12"/>
        <v/>
      </c>
      <c r="D809" s="47"/>
      <c r="E809" s="47"/>
      <c r="F809" s="26"/>
      <c r="G809" s="26"/>
      <c r="H809" s="11"/>
    </row>
    <row r="810" spans="3:8" x14ac:dyDescent="0.25">
      <c r="C810" s="356" t="str">
        <f t="shared" si="12"/>
        <v/>
      </c>
      <c r="D810" s="47"/>
      <c r="E810" s="47"/>
      <c r="F810" s="26"/>
      <c r="G810" s="26"/>
      <c r="H810" s="11"/>
    </row>
    <row r="811" spans="3:8" x14ac:dyDescent="0.25">
      <c r="C811" s="356" t="str">
        <f t="shared" si="12"/>
        <v/>
      </c>
      <c r="D811" s="47"/>
      <c r="E811" s="47"/>
      <c r="F811" s="26"/>
      <c r="G811" s="26"/>
      <c r="H811" s="11"/>
    </row>
    <row r="812" spans="3:8" x14ac:dyDescent="0.25">
      <c r="C812" s="356" t="str">
        <f t="shared" si="12"/>
        <v/>
      </c>
      <c r="D812" s="47"/>
      <c r="E812" s="47"/>
      <c r="F812" s="26"/>
      <c r="G812" s="26"/>
      <c r="H812" s="11"/>
    </row>
    <row r="813" spans="3:8" x14ac:dyDescent="0.25">
      <c r="C813" s="356" t="str">
        <f t="shared" si="12"/>
        <v/>
      </c>
      <c r="D813" s="47"/>
      <c r="E813" s="47"/>
      <c r="F813" s="26"/>
      <c r="G813" s="26"/>
      <c r="H813" s="11"/>
    </row>
    <row r="814" spans="3:8" x14ac:dyDescent="0.25">
      <c r="C814" s="356" t="str">
        <f t="shared" si="12"/>
        <v/>
      </c>
      <c r="D814" s="47"/>
      <c r="E814" s="47"/>
      <c r="F814" s="26"/>
      <c r="G814" s="26"/>
      <c r="H814" s="11"/>
    </row>
    <row r="815" spans="3:8" x14ac:dyDescent="0.25">
      <c r="C815" s="356" t="str">
        <f t="shared" si="12"/>
        <v/>
      </c>
      <c r="D815" s="47"/>
      <c r="E815" s="47"/>
      <c r="F815" s="26"/>
      <c r="G815" s="26"/>
      <c r="H815" s="11"/>
    </row>
    <row r="816" spans="3:8" x14ac:dyDescent="0.25">
      <c r="C816" s="356" t="str">
        <f t="shared" si="12"/>
        <v/>
      </c>
      <c r="D816" s="47"/>
      <c r="E816" s="47"/>
      <c r="F816" s="26"/>
      <c r="G816" s="26"/>
      <c r="H816" s="11"/>
    </row>
    <row r="817" spans="3:8" x14ac:dyDescent="0.25">
      <c r="C817" s="356" t="str">
        <f t="shared" si="12"/>
        <v/>
      </c>
      <c r="D817" s="47"/>
      <c r="E817" s="47"/>
      <c r="F817" s="26"/>
      <c r="G817" s="26"/>
      <c r="H817" s="11"/>
    </row>
    <row r="818" spans="3:8" x14ac:dyDescent="0.25">
      <c r="C818" s="356" t="str">
        <f t="shared" si="12"/>
        <v/>
      </c>
      <c r="D818" s="47"/>
      <c r="E818" s="47"/>
      <c r="F818" s="26"/>
      <c r="G818" s="26"/>
      <c r="H818" s="11"/>
    </row>
    <row r="819" spans="3:8" x14ac:dyDescent="0.25">
      <c r="C819" s="356" t="str">
        <f t="shared" si="12"/>
        <v/>
      </c>
      <c r="D819" s="47"/>
      <c r="E819" s="47"/>
      <c r="F819" s="26"/>
      <c r="G819" s="26"/>
      <c r="H819" s="11"/>
    </row>
    <row r="820" spans="3:8" x14ac:dyDescent="0.25">
      <c r="C820" s="356" t="str">
        <f t="shared" si="12"/>
        <v/>
      </c>
      <c r="D820" s="47"/>
      <c r="E820" s="47"/>
      <c r="F820" s="26"/>
      <c r="G820" s="26"/>
      <c r="H820" s="11"/>
    </row>
    <row r="821" spans="3:8" x14ac:dyDescent="0.25">
      <c r="C821" s="356" t="str">
        <f t="shared" si="12"/>
        <v/>
      </c>
      <c r="D821" s="47"/>
      <c r="E821" s="47"/>
      <c r="F821" s="26"/>
      <c r="G821" s="26"/>
      <c r="H821" s="11"/>
    </row>
    <row r="822" spans="3:8" x14ac:dyDescent="0.25">
      <c r="C822" s="356" t="str">
        <f t="shared" si="12"/>
        <v/>
      </c>
      <c r="D822" s="47"/>
      <c r="E822" s="47"/>
      <c r="F822" s="26"/>
      <c r="G822" s="26"/>
      <c r="H822" s="11"/>
    </row>
    <row r="823" spans="3:8" x14ac:dyDescent="0.25">
      <c r="C823" s="356" t="str">
        <f t="shared" si="12"/>
        <v/>
      </c>
      <c r="D823" s="47"/>
      <c r="E823" s="47"/>
      <c r="F823" s="26"/>
      <c r="G823" s="26"/>
      <c r="H823" s="11"/>
    </row>
    <row r="824" spans="3:8" x14ac:dyDescent="0.25">
      <c r="C824" s="356" t="str">
        <f t="shared" si="12"/>
        <v/>
      </c>
      <c r="D824" s="47"/>
      <c r="E824" s="47"/>
      <c r="F824" s="26"/>
      <c r="G824" s="26"/>
      <c r="H824" s="11"/>
    </row>
    <row r="825" spans="3:8" x14ac:dyDescent="0.25">
      <c r="C825" s="356" t="str">
        <f t="shared" si="12"/>
        <v/>
      </c>
      <c r="D825" s="47"/>
      <c r="E825" s="47"/>
      <c r="F825" s="26"/>
      <c r="G825" s="26"/>
      <c r="H825" s="11"/>
    </row>
    <row r="826" spans="3:8" x14ac:dyDescent="0.25">
      <c r="C826" s="356" t="str">
        <f t="shared" si="12"/>
        <v/>
      </c>
      <c r="D826" s="47"/>
      <c r="E826" s="47"/>
      <c r="F826" s="26"/>
      <c r="G826" s="26"/>
      <c r="H826" s="11"/>
    </row>
    <row r="827" spans="3:8" x14ac:dyDescent="0.25">
      <c r="C827" s="356" t="str">
        <f t="shared" si="12"/>
        <v/>
      </c>
      <c r="D827" s="47"/>
      <c r="E827" s="47"/>
      <c r="F827" s="26"/>
      <c r="G827" s="26"/>
      <c r="H827" s="11"/>
    </row>
    <row r="828" spans="3:8" x14ac:dyDescent="0.25">
      <c r="C828" s="356" t="str">
        <f t="shared" si="12"/>
        <v/>
      </c>
      <c r="D828" s="47"/>
      <c r="E828" s="47"/>
      <c r="F828" s="26"/>
      <c r="G828" s="26"/>
      <c r="H828" s="11"/>
    </row>
    <row r="829" spans="3:8" x14ac:dyDescent="0.25">
      <c r="C829" s="356" t="str">
        <f t="shared" si="12"/>
        <v/>
      </c>
      <c r="D829" s="47"/>
      <c r="E829" s="47"/>
      <c r="F829" s="26"/>
      <c r="G829" s="26"/>
      <c r="H829" s="11"/>
    </row>
    <row r="830" spans="3:8" x14ac:dyDescent="0.25">
      <c r="C830" s="356" t="str">
        <f t="shared" si="12"/>
        <v/>
      </c>
      <c r="D830" s="47"/>
      <c r="E830" s="47"/>
      <c r="F830" s="26"/>
      <c r="G830" s="26"/>
      <c r="H830" s="11"/>
    </row>
    <row r="831" spans="3:8" x14ac:dyDescent="0.25">
      <c r="C831" s="356" t="str">
        <f t="shared" si="12"/>
        <v/>
      </c>
      <c r="D831" s="47"/>
      <c r="E831" s="47"/>
      <c r="F831" s="26"/>
      <c r="G831" s="26"/>
      <c r="H831" s="11"/>
    </row>
    <row r="832" spans="3:8" x14ac:dyDescent="0.25">
      <c r="C832" s="356" t="str">
        <f t="shared" si="12"/>
        <v/>
      </c>
      <c r="D832" s="47"/>
      <c r="E832" s="47"/>
      <c r="F832" s="26"/>
      <c r="G832" s="26"/>
      <c r="H832" s="11"/>
    </row>
    <row r="833" spans="3:8" x14ac:dyDescent="0.25">
      <c r="C833" s="356" t="str">
        <f t="shared" si="12"/>
        <v/>
      </c>
      <c r="D833" s="47"/>
      <c r="E833" s="47"/>
      <c r="F833" s="26"/>
      <c r="G833" s="26"/>
      <c r="H833" s="11"/>
    </row>
    <row r="834" spans="3:8" x14ac:dyDescent="0.25">
      <c r="C834" s="356" t="str">
        <f t="shared" si="12"/>
        <v/>
      </c>
      <c r="D834" s="47"/>
      <c r="E834" s="47"/>
      <c r="F834" s="26"/>
      <c r="G834" s="26"/>
      <c r="H834" s="11"/>
    </row>
    <row r="835" spans="3:8" x14ac:dyDescent="0.25">
      <c r="C835" s="356" t="str">
        <f t="shared" si="12"/>
        <v/>
      </c>
      <c r="D835" s="47"/>
      <c r="E835" s="47"/>
      <c r="F835" s="26"/>
      <c r="G835" s="26"/>
      <c r="H835" s="11"/>
    </row>
    <row r="836" spans="3:8" x14ac:dyDescent="0.25">
      <c r="C836" s="356" t="str">
        <f t="shared" si="12"/>
        <v/>
      </c>
      <c r="D836" s="47"/>
      <c r="E836" s="47"/>
      <c r="F836" s="26"/>
      <c r="G836" s="26"/>
      <c r="H836" s="11"/>
    </row>
    <row r="837" spans="3:8" x14ac:dyDescent="0.25">
      <c r="C837" s="356" t="str">
        <f t="shared" ref="C837:C900" si="13">IF(D837&lt;&gt;"",ROW()-6,"")</f>
        <v/>
      </c>
      <c r="D837" s="47"/>
      <c r="E837" s="47"/>
      <c r="F837" s="26"/>
      <c r="G837" s="26"/>
      <c r="H837" s="11"/>
    </row>
    <row r="838" spans="3:8" x14ac:dyDescent="0.25">
      <c r="C838" s="356" t="str">
        <f t="shared" si="13"/>
        <v/>
      </c>
      <c r="D838" s="47"/>
      <c r="E838" s="47"/>
      <c r="F838" s="26"/>
      <c r="G838" s="26"/>
      <c r="H838" s="11"/>
    </row>
    <row r="839" spans="3:8" x14ac:dyDescent="0.25">
      <c r="C839" s="356" t="str">
        <f t="shared" si="13"/>
        <v/>
      </c>
      <c r="D839" s="47"/>
      <c r="E839" s="47"/>
      <c r="F839" s="26"/>
      <c r="G839" s="26"/>
      <c r="H839" s="11"/>
    </row>
    <row r="840" spans="3:8" x14ac:dyDescent="0.25">
      <c r="C840" s="356" t="str">
        <f t="shared" si="13"/>
        <v/>
      </c>
      <c r="D840" s="47"/>
      <c r="E840" s="47"/>
      <c r="F840" s="26"/>
      <c r="G840" s="26"/>
      <c r="H840" s="11"/>
    </row>
    <row r="841" spans="3:8" x14ac:dyDescent="0.25">
      <c r="C841" s="356" t="str">
        <f t="shared" si="13"/>
        <v/>
      </c>
      <c r="D841" s="47"/>
      <c r="E841" s="47"/>
      <c r="F841" s="26"/>
      <c r="G841" s="26"/>
      <c r="H841" s="11"/>
    </row>
    <row r="842" spans="3:8" x14ac:dyDescent="0.25">
      <c r="C842" s="356" t="str">
        <f t="shared" si="13"/>
        <v/>
      </c>
      <c r="D842" s="47"/>
      <c r="E842" s="47"/>
      <c r="F842" s="26"/>
      <c r="G842" s="26"/>
      <c r="H842" s="11"/>
    </row>
    <row r="843" spans="3:8" x14ac:dyDescent="0.25">
      <c r="C843" s="356" t="str">
        <f t="shared" si="13"/>
        <v/>
      </c>
      <c r="D843" s="47"/>
      <c r="E843" s="47"/>
      <c r="F843" s="26"/>
      <c r="G843" s="26"/>
      <c r="H843" s="11"/>
    </row>
    <row r="844" spans="3:8" x14ac:dyDescent="0.25">
      <c r="C844" s="356" t="str">
        <f t="shared" si="13"/>
        <v/>
      </c>
      <c r="D844" s="47"/>
      <c r="E844" s="47"/>
      <c r="F844" s="26"/>
      <c r="G844" s="26"/>
      <c r="H844" s="11"/>
    </row>
    <row r="845" spans="3:8" x14ac:dyDescent="0.25">
      <c r="C845" s="356" t="str">
        <f t="shared" si="13"/>
        <v/>
      </c>
      <c r="D845" s="47"/>
      <c r="E845" s="47"/>
      <c r="F845" s="26"/>
      <c r="G845" s="26"/>
      <c r="H845" s="11"/>
    </row>
    <row r="846" spans="3:8" x14ac:dyDescent="0.25">
      <c r="C846" s="356" t="str">
        <f t="shared" si="13"/>
        <v/>
      </c>
      <c r="D846" s="47"/>
      <c r="E846" s="47"/>
      <c r="F846" s="26"/>
      <c r="G846" s="26"/>
      <c r="H846" s="11"/>
    </row>
    <row r="847" spans="3:8" x14ac:dyDescent="0.25">
      <c r="C847" s="356" t="str">
        <f t="shared" si="13"/>
        <v/>
      </c>
      <c r="D847" s="47"/>
      <c r="E847" s="47"/>
      <c r="F847" s="26"/>
      <c r="G847" s="26"/>
      <c r="H847" s="11"/>
    </row>
    <row r="848" spans="3:8" x14ac:dyDescent="0.25">
      <c r="C848" s="356" t="str">
        <f t="shared" si="13"/>
        <v/>
      </c>
      <c r="D848" s="47"/>
      <c r="E848" s="47"/>
      <c r="F848" s="26"/>
      <c r="G848" s="26"/>
      <c r="H848" s="11"/>
    </row>
    <row r="849" spans="3:8" x14ac:dyDescent="0.25">
      <c r="C849" s="356" t="str">
        <f t="shared" si="13"/>
        <v/>
      </c>
      <c r="D849" s="47"/>
      <c r="E849" s="47"/>
      <c r="F849" s="26"/>
      <c r="G849" s="26"/>
      <c r="H849" s="11"/>
    </row>
    <row r="850" spans="3:8" x14ac:dyDescent="0.25">
      <c r="C850" s="356" t="str">
        <f t="shared" si="13"/>
        <v/>
      </c>
      <c r="D850" s="47"/>
      <c r="E850" s="47"/>
      <c r="F850" s="26"/>
      <c r="G850" s="26"/>
      <c r="H850" s="11"/>
    </row>
    <row r="851" spans="3:8" x14ac:dyDescent="0.25">
      <c r="C851" s="356" t="str">
        <f t="shared" si="13"/>
        <v/>
      </c>
      <c r="D851" s="47"/>
      <c r="E851" s="47"/>
      <c r="F851" s="26"/>
      <c r="G851" s="26"/>
      <c r="H851" s="11"/>
    </row>
    <row r="852" spans="3:8" x14ac:dyDescent="0.25">
      <c r="C852" s="356" t="str">
        <f t="shared" si="13"/>
        <v/>
      </c>
      <c r="D852" s="47"/>
      <c r="E852" s="47"/>
      <c r="F852" s="26"/>
      <c r="G852" s="26"/>
      <c r="H852" s="11"/>
    </row>
    <row r="853" spans="3:8" x14ac:dyDescent="0.25">
      <c r="C853" s="356" t="str">
        <f t="shared" si="13"/>
        <v/>
      </c>
      <c r="D853" s="47"/>
      <c r="E853" s="47"/>
      <c r="F853" s="26"/>
      <c r="G853" s="26"/>
      <c r="H853" s="11"/>
    </row>
    <row r="854" spans="3:8" x14ac:dyDescent="0.25">
      <c r="C854" s="356" t="str">
        <f t="shared" si="13"/>
        <v/>
      </c>
      <c r="D854" s="47"/>
      <c r="E854" s="47"/>
      <c r="F854" s="26"/>
      <c r="G854" s="26"/>
      <c r="H854" s="11"/>
    </row>
    <row r="855" spans="3:8" x14ac:dyDescent="0.25">
      <c r="C855" s="356" t="str">
        <f t="shared" si="13"/>
        <v/>
      </c>
      <c r="D855" s="47"/>
      <c r="E855" s="47"/>
      <c r="F855" s="26"/>
      <c r="G855" s="26"/>
      <c r="H855" s="11"/>
    </row>
    <row r="856" spans="3:8" x14ac:dyDescent="0.25">
      <c r="C856" s="356" t="str">
        <f t="shared" si="13"/>
        <v/>
      </c>
      <c r="D856" s="47"/>
      <c r="E856" s="47"/>
      <c r="F856" s="26"/>
      <c r="G856" s="26"/>
      <c r="H856" s="11"/>
    </row>
    <row r="857" spans="3:8" x14ac:dyDescent="0.25">
      <c r="C857" s="356" t="str">
        <f t="shared" si="13"/>
        <v/>
      </c>
      <c r="D857" s="47"/>
      <c r="E857" s="47"/>
      <c r="F857" s="26"/>
      <c r="G857" s="26"/>
      <c r="H857" s="11"/>
    </row>
    <row r="858" spans="3:8" x14ac:dyDescent="0.25">
      <c r="C858" s="356" t="str">
        <f t="shared" si="13"/>
        <v/>
      </c>
      <c r="D858" s="47"/>
      <c r="E858" s="47"/>
      <c r="F858" s="26"/>
      <c r="G858" s="26"/>
      <c r="H858" s="11"/>
    </row>
    <row r="859" spans="3:8" x14ac:dyDescent="0.25">
      <c r="C859" s="356" t="str">
        <f t="shared" si="13"/>
        <v/>
      </c>
      <c r="D859" s="47"/>
      <c r="E859" s="47"/>
      <c r="F859" s="26"/>
      <c r="G859" s="26"/>
      <c r="H859" s="11"/>
    </row>
    <row r="860" spans="3:8" x14ac:dyDescent="0.25">
      <c r="C860" s="356" t="str">
        <f t="shared" si="13"/>
        <v/>
      </c>
      <c r="D860" s="47"/>
      <c r="E860" s="47"/>
      <c r="F860" s="26"/>
      <c r="G860" s="26"/>
      <c r="H860" s="11"/>
    </row>
    <row r="861" spans="3:8" x14ac:dyDescent="0.25">
      <c r="C861" s="356" t="str">
        <f t="shared" si="13"/>
        <v/>
      </c>
      <c r="D861" s="47"/>
      <c r="E861" s="47"/>
      <c r="F861" s="26"/>
      <c r="G861" s="26"/>
      <c r="H861" s="11"/>
    </row>
    <row r="862" spans="3:8" x14ac:dyDescent="0.25">
      <c r="C862" s="356" t="str">
        <f t="shared" si="13"/>
        <v/>
      </c>
      <c r="D862" s="47"/>
      <c r="E862" s="47"/>
      <c r="F862" s="26"/>
      <c r="G862" s="26"/>
      <c r="H862" s="11"/>
    </row>
    <row r="863" spans="3:8" x14ac:dyDescent="0.25">
      <c r="C863" s="356" t="str">
        <f t="shared" si="13"/>
        <v/>
      </c>
      <c r="D863" s="47"/>
      <c r="E863" s="47"/>
      <c r="F863" s="26"/>
      <c r="G863" s="26"/>
      <c r="H863" s="11"/>
    </row>
    <row r="864" spans="3:8" x14ac:dyDescent="0.25">
      <c r="C864" s="356" t="str">
        <f t="shared" si="13"/>
        <v/>
      </c>
      <c r="D864" s="47"/>
      <c r="E864" s="47"/>
      <c r="F864" s="26"/>
      <c r="G864" s="26"/>
      <c r="H864" s="11"/>
    </row>
    <row r="865" spans="3:8" x14ac:dyDescent="0.25">
      <c r="C865" s="356" t="str">
        <f t="shared" si="13"/>
        <v/>
      </c>
      <c r="D865" s="47"/>
      <c r="E865" s="47"/>
      <c r="F865" s="26"/>
      <c r="G865" s="26"/>
      <c r="H865" s="11"/>
    </row>
    <row r="866" spans="3:8" x14ac:dyDescent="0.25">
      <c r="C866" s="356" t="str">
        <f t="shared" si="13"/>
        <v/>
      </c>
      <c r="D866" s="47"/>
      <c r="E866" s="47"/>
      <c r="F866" s="26"/>
      <c r="G866" s="26"/>
      <c r="H866" s="11"/>
    </row>
    <row r="867" spans="3:8" x14ac:dyDescent="0.25">
      <c r="C867" s="356" t="str">
        <f t="shared" si="13"/>
        <v/>
      </c>
      <c r="D867" s="47"/>
      <c r="E867" s="47"/>
      <c r="F867" s="26"/>
      <c r="G867" s="26"/>
      <c r="H867" s="11"/>
    </row>
    <row r="868" spans="3:8" x14ac:dyDescent="0.25">
      <c r="C868" s="356" t="str">
        <f t="shared" si="13"/>
        <v/>
      </c>
      <c r="D868" s="47"/>
      <c r="E868" s="47"/>
      <c r="F868" s="26"/>
      <c r="G868" s="26"/>
      <c r="H868" s="11"/>
    </row>
    <row r="869" spans="3:8" x14ac:dyDescent="0.25">
      <c r="C869" s="356" t="str">
        <f t="shared" si="13"/>
        <v/>
      </c>
      <c r="D869" s="47"/>
      <c r="E869" s="47"/>
      <c r="F869" s="26"/>
      <c r="G869" s="26"/>
      <c r="H869" s="11"/>
    </row>
    <row r="870" spans="3:8" x14ac:dyDescent="0.25">
      <c r="C870" s="356" t="str">
        <f t="shared" si="13"/>
        <v/>
      </c>
      <c r="D870" s="47"/>
      <c r="E870" s="47"/>
      <c r="F870" s="26"/>
      <c r="G870" s="26"/>
      <c r="H870" s="11"/>
    </row>
    <row r="871" spans="3:8" x14ac:dyDescent="0.25">
      <c r="C871" s="356" t="str">
        <f t="shared" si="13"/>
        <v/>
      </c>
      <c r="D871" s="47"/>
      <c r="E871" s="47"/>
      <c r="F871" s="26"/>
      <c r="G871" s="26"/>
      <c r="H871" s="11"/>
    </row>
    <row r="872" spans="3:8" x14ac:dyDescent="0.25">
      <c r="C872" s="356" t="str">
        <f t="shared" si="13"/>
        <v/>
      </c>
      <c r="D872" s="47"/>
      <c r="E872" s="47"/>
      <c r="F872" s="26"/>
      <c r="G872" s="26"/>
      <c r="H872" s="11"/>
    </row>
    <row r="873" spans="3:8" x14ac:dyDescent="0.25">
      <c r="C873" s="356" t="str">
        <f t="shared" si="13"/>
        <v/>
      </c>
      <c r="D873" s="47"/>
      <c r="E873" s="47"/>
      <c r="F873" s="26"/>
      <c r="G873" s="26"/>
      <c r="H873" s="11"/>
    </row>
    <row r="874" spans="3:8" x14ac:dyDescent="0.25">
      <c r="C874" s="356" t="str">
        <f t="shared" si="13"/>
        <v/>
      </c>
      <c r="D874" s="47"/>
      <c r="E874" s="47"/>
      <c r="F874" s="26"/>
      <c r="G874" s="26"/>
      <c r="H874" s="11"/>
    </row>
    <row r="875" spans="3:8" x14ac:dyDescent="0.25">
      <c r="C875" s="356" t="str">
        <f t="shared" si="13"/>
        <v/>
      </c>
      <c r="D875" s="47"/>
      <c r="E875" s="47"/>
      <c r="F875" s="26"/>
      <c r="G875" s="26"/>
      <c r="H875" s="11"/>
    </row>
    <row r="876" spans="3:8" x14ac:dyDescent="0.25">
      <c r="C876" s="356" t="str">
        <f t="shared" si="13"/>
        <v/>
      </c>
      <c r="D876" s="47"/>
      <c r="E876" s="47"/>
      <c r="F876" s="26"/>
      <c r="G876" s="26"/>
      <c r="H876" s="11"/>
    </row>
    <row r="877" spans="3:8" x14ac:dyDescent="0.25">
      <c r="C877" s="356" t="str">
        <f t="shared" si="13"/>
        <v/>
      </c>
      <c r="D877" s="47"/>
      <c r="E877" s="47"/>
      <c r="F877" s="26"/>
      <c r="G877" s="26"/>
      <c r="H877" s="11"/>
    </row>
    <row r="878" spans="3:8" x14ac:dyDescent="0.25">
      <c r="C878" s="356" t="str">
        <f t="shared" si="13"/>
        <v/>
      </c>
      <c r="D878" s="47"/>
      <c r="E878" s="47"/>
      <c r="F878" s="26"/>
      <c r="G878" s="26"/>
      <c r="H878" s="11"/>
    </row>
    <row r="879" spans="3:8" x14ac:dyDescent="0.25">
      <c r="C879" s="356" t="str">
        <f t="shared" si="13"/>
        <v/>
      </c>
      <c r="D879" s="47"/>
      <c r="E879" s="47"/>
      <c r="F879" s="26"/>
      <c r="G879" s="26"/>
      <c r="H879" s="11"/>
    </row>
    <row r="880" spans="3:8" x14ac:dyDescent="0.25">
      <c r="C880" s="356" t="str">
        <f t="shared" si="13"/>
        <v/>
      </c>
      <c r="D880" s="47"/>
      <c r="E880" s="47"/>
      <c r="F880" s="26"/>
      <c r="G880" s="26"/>
      <c r="H880" s="11"/>
    </row>
    <row r="881" spans="3:8" x14ac:dyDescent="0.25">
      <c r="C881" s="356" t="str">
        <f t="shared" si="13"/>
        <v/>
      </c>
      <c r="D881" s="47"/>
      <c r="E881" s="47"/>
      <c r="F881" s="26"/>
      <c r="G881" s="26"/>
      <c r="H881" s="11"/>
    </row>
    <row r="882" spans="3:8" x14ac:dyDescent="0.25">
      <c r="C882" s="356" t="str">
        <f t="shared" si="13"/>
        <v/>
      </c>
      <c r="D882" s="47"/>
      <c r="E882" s="47"/>
      <c r="F882" s="26"/>
      <c r="G882" s="26"/>
      <c r="H882" s="11"/>
    </row>
    <row r="883" spans="3:8" x14ac:dyDescent="0.25">
      <c r="C883" s="356" t="str">
        <f t="shared" si="13"/>
        <v/>
      </c>
      <c r="D883" s="47"/>
      <c r="E883" s="47"/>
      <c r="F883" s="26"/>
      <c r="G883" s="26"/>
      <c r="H883" s="11"/>
    </row>
    <row r="884" spans="3:8" x14ac:dyDescent="0.25">
      <c r="C884" s="356" t="str">
        <f t="shared" si="13"/>
        <v/>
      </c>
      <c r="D884" s="47"/>
      <c r="E884" s="47"/>
      <c r="F884" s="26"/>
      <c r="G884" s="26"/>
      <c r="H884" s="11"/>
    </row>
    <row r="885" spans="3:8" x14ac:dyDescent="0.25">
      <c r="C885" s="356" t="str">
        <f t="shared" si="13"/>
        <v/>
      </c>
      <c r="D885" s="47"/>
      <c r="E885" s="47"/>
      <c r="F885" s="26"/>
      <c r="G885" s="26"/>
      <c r="H885" s="11"/>
    </row>
    <row r="886" spans="3:8" x14ac:dyDescent="0.25">
      <c r="C886" s="356" t="str">
        <f t="shared" si="13"/>
        <v/>
      </c>
      <c r="D886" s="47"/>
      <c r="E886" s="47"/>
      <c r="F886" s="26"/>
      <c r="G886" s="26"/>
      <c r="H886" s="11"/>
    </row>
    <row r="887" spans="3:8" x14ac:dyDescent="0.25">
      <c r="C887" s="356" t="str">
        <f t="shared" si="13"/>
        <v/>
      </c>
      <c r="D887" s="47"/>
      <c r="E887" s="47"/>
      <c r="F887" s="26"/>
      <c r="G887" s="26"/>
      <c r="H887" s="11"/>
    </row>
    <row r="888" spans="3:8" x14ac:dyDescent="0.25">
      <c r="C888" s="356" t="str">
        <f t="shared" si="13"/>
        <v/>
      </c>
      <c r="D888" s="47"/>
      <c r="E888" s="47"/>
      <c r="F888" s="26"/>
      <c r="G888" s="26"/>
      <c r="H888" s="11"/>
    </row>
    <row r="889" spans="3:8" x14ac:dyDescent="0.25">
      <c r="C889" s="356" t="str">
        <f t="shared" si="13"/>
        <v/>
      </c>
      <c r="D889" s="47"/>
      <c r="E889" s="47"/>
      <c r="F889" s="26"/>
      <c r="G889" s="26"/>
      <c r="H889" s="11"/>
    </row>
    <row r="890" spans="3:8" x14ac:dyDescent="0.25">
      <c r="C890" s="356" t="str">
        <f t="shared" si="13"/>
        <v/>
      </c>
      <c r="D890" s="47"/>
      <c r="E890" s="47"/>
      <c r="F890" s="26"/>
      <c r="G890" s="26"/>
      <c r="H890" s="11"/>
    </row>
    <row r="891" spans="3:8" x14ac:dyDescent="0.25">
      <c r="C891" s="356" t="str">
        <f t="shared" si="13"/>
        <v/>
      </c>
      <c r="D891" s="47"/>
      <c r="E891" s="47"/>
      <c r="F891" s="26"/>
      <c r="G891" s="26"/>
      <c r="H891" s="11"/>
    </row>
    <row r="892" spans="3:8" x14ac:dyDescent="0.25">
      <c r="C892" s="356" t="str">
        <f t="shared" si="13"/>
        <v/>
      </c>
      <c r="D892" s="47"/>
      <c r="E892" s="47"/>
      <c r="F892" s="26"/>
      <c r="G892" s="26"/>
      <c r="H892" s="11"/>
    </row>
    <row r="893" spans="3:8" x14ac:dyDescent="0.25">
      <c r="C893" s="356" t="str">
        <f t="shared" si="13"/>
        <v/>
      </c>
      <c r="D893" s="47"/>
      <c r="E893" s="47"/>
      <c r="F893" s="26"/>
      <c r="G893" s="26"/>
      <c r="H893" s="11"/>
    </row>
    <row r="894" spans="3:8" x14ac:dyDescent="0.25">
      <c r="C894" s="356" t="str">
        <f t="shared" si="13"/>
        <v/>
      </c>
      <c r="D894" s="47"/>
      <c r="E894" s="47"/>
      <c r="F894" s="26"/>
      <c r="G894" s="26"/>
      <c r="H894" s="11"/>
    </row>
    <row r="895" spans="3:8" x14ac:dyDescent="0.25">
      <c r="C895" s="356" t="str">
        <f t="shared" si="13"/>
        <v/>
      </c>
      <c r="D895" s="47"/>
      <c r="E895" s="47"/>
      <c r="F895" s="26"/>
      <c r="G895" s="26"/>
      <c r="H895" s="11"/>
    </row>
    <row r="896" spans="3:8" x14ac:dyDescent="0.25">
      <c r="C896" s="356" t="str">
        <f t="shared" si="13"/>
        <v/>
      </c>
      <c r="D896" s="47"/>
      <c r="E896" s="47"/>
      <c r="F896" s="26"/>
      <c r="G896" s="26"/>
      <c r="H896" s="11"/>
    </row>
    <row r="897" spans="3:8" x14ac:dyDescent="0.25">
      <c r="C897" s="356" t="str">
        <f t="shared" si="13"/>
        <v/>
      </c>
      <c r="D897" s="47"/>
      <c r="E897" s="47"/>
      <c r="F897" s="26"/>
      <c r="G897" s="26"/>
      <c r="H897" s="11"/>
    </row>
    <row r="898" spans="3:8" x14ac:dyDescent="0.25">
      <c r="C898" s="356" t="str">
        <f t="shared" si="13"/>
        <v/>
      </c>
      <c r="D898" s="47"/>
      <c r="E898" s="47"/>
      <c r="F898" s="26"/>
      <c r="G898" s="26"/>
      <c r="H898" s="11"/>
    </row>
    <row r="899" spans="3:8" x14ac:dyDescent="0.25">
      <c r="C899" s="356" t="str">
        <f t="shared" si="13"/>
        <v/>
      </c>
      <c r="D899" s="47"/>
      <c r="E899" s="47"/>
      <c r="F899" s="26"/>
      <c r="G899" s="26"/>
      <c r="H899" s="11"/>
    </row>
    <row r="900" spans="3:8" x14ac:dyDescent="0.25">
      <c r="C900" s="356" t="str">
        <f t="shared" si="13"/>
        <v/>
      </c>
      <c r="D900" s="47"/>
      <c r="E900" s="47"/>
      <c r="F900" s="26"/>
      <c r="G900" s="26"/>
      <c r="H900" s="11"/>
    </row>
    <row r="901" spans="3:8" x14ac:dyDescent="0.25">
      <c r="C901" s="356" t="str">
        <f t="shared" ref="C901:C964" si="14">IF(D901&lt;&gt;"",ROW()-6,"")</f>
        <v/>
      </c>
      <c r="D901" s="47"/>
      <c r="E901" s="47"/>
      <c r="F901" s="26"/>
      <c r="G901" s="26"/>
      <c r="H901" s="11"/>
    </row>
    <row r="902" spans="3:8" x14ac:dyDescent="0.25">
      <c r="C902" s="356" t="str">
        <f t="shared" si="14"/>
        <v/>
      </c>
      <c r="D902" s="47"/>
      <c r="E902" s="47"/>
      <c r="F902" s="26"/>
      <c r="G902" s="26"/>
      <c r="H902" s="11"/>
    </row>
    <row r="903" spans="3:8" x14ac:dyDescent="0.25">
      <c r="C903" s="356" t="str">
        <f t="shared" si="14"/>
        <v/>
      </c>
      <c r="D903" s="47"/>
      <c r="E903" s="47"/>
      <c r="F903" s="26"/>
      <c r="G903" s="26"/>
      <c r="H903" s="11"/>
    </row>
    <row r="904" spans="3:8" x14ac:dyDescent="0.25">
      <c r="C904" s="356" t="str">
        <f t="shared" si="14"/>
        <v/>
      </c>
      <c r="D904" s="47"/>
      <c r="E904" s="47"/>
      <c r="F904" s="26"/>
      <c r="G904" s="26"/>
      <c r="H904" s="11"/>
    </row>
    <row r="905" spans="3:8" x14ac:dyDescent="0.25">
      <c r="C905" s="356" t="str">
        <f t="shared" si="14"/>
        <v/>
      </c>
      <c r="D905" s="47"/>
      <c r="E905" s="47"/>
      <c r="F905" s="26"/>
      <c r="G905" s="26"/>
      <c r="H905" s="11"/>
    </row>
    <row r="906" spans="3:8" x14ac:dyDescent="0.25">
      <c r="C906" s="356" t="str">
        <f t="shared" si="14"/>
        <v/>
      </c>
      <c r="D906" s="47"/>
      <c r="E906" s="47"/>
      <c r="F906" s="26"/>
      <c r="G906" s="26"/>
      <c r="H906" s="11"/>
    </row>
    <row r="907" spans="3:8" x14ac:dyDescent="0.25">
      <c r="C907" s="356" t="str">
        <f t="shared" si="14"/>
        <v/>
      </c>
      <c r="D907" s="47"/>
      <c r="E907" s="47"/>
      <c r="F907" s="26"/>
      <c r="G907" s="26"/>
      <c r="H907" s="11"/>
    </row>
    <row r="908" spans="3:8" x14ac:dyDescent="0.25">
      <c r="C908" s="356" t="str">
        <f t="shared" si="14"/>
        <v/>
      </c>
      <c r="D908" s="47"/>
      <c r="E908" s="47"/>
      <c r="F908" s="26"/>
      <c r="G908" s="26"/>
      <c r="H908" s="11"/>
    </row>
    <row r="909" spans="3:8" x14ac:dyDescent="0.25">
      <c r="C909" s="356" t="str">
        <f t="shared" si="14"/>
        <v/>
      </c>
      <c r="D909" s="47"/>
      <c r="E909" s="47"/>
      <c r="F909" s="26"/>
      <c r="G909" s="26"/>
      <c r="H909" s="11"/>
    </row>
    <row r="910" spans="3:8" x14ac:dyDescent="0.25">
      <c r="C910" s="356" t="str">
        <f t="shared" si="14"/>
        <v/>
      </c>
      <c r="D910" s="47"/>
      <c r="E910" s="47"/>
      <c r="F910" s="26"/>
      <c r="G910" s="26"/>
      <c r="H910" s="11"/>
    </row>
    <row r="911" spans="3:8" x14ac:dyDescent="0.25">
      <c r="C911" s="356" t="str">
        <f t="shared" si="14"/>
        <v/>
      </c>
      <c r="D911" s="47"/>
      <c r="E911" s="47"/>
      <c r="F911" s="26"/>
      <c r="G911" s="26"/>
      <c r="H911" s="11"/>
    </row>
    <row r="912" spans="3:8" x14ac:dyDescent="0.25">
      <c r="C912" s="356" t="str">
        <f t="shared" si="14"/>
        <v/>
      </c>
      <c r="D912" s="47"/>
      <c r="E912" s="47"/>
      <c r="F912" s="26"/>
      <c r="G912" s="26"/>
      <c r="H912" s="11"/>
    </row>
    <row r="913" spans="3:8" x14ac:dyDescent="0.25">
      <c r="C913" s="356" t="str">
        <f t="shared" si="14"/>
        <v/>
      </c>
      <c r="D913" s="47"/>
      <c r="E913" s="47"/>
      <c r="F913" s="26"/>
      <c r="G913" s="26"/>
      <c r="H913" s="11"/>
    </row>
    <row r="914" spans="3:8" x14ac:dyDescent="0.25">
      <c r="C914" s="356" t="str">
        <f t="shared" si="14"/>
        <v/>
      </c>
      <c r="D914" s="47"/>
      <c r="E914" s="47"/>
      <c r="F914" s="26"/>
      <c r="G914" s="26"/>
      <c r="H914" s="11"/>
    </row>
    <row r="915" spans="3:8" x14ac:dyDescent="0.25">
      <c r="C915" s="356" t="str">
        <f t="shared" si="14"/>
        <v/>
      </c>
      <c r="D915" s="47"/>
      <c r="E915" s="47"/>
      <c r="F915" s="26"/>
      <c r="G915" s="26"/>
      <c r="H915" s="11"/>
    </row>
    <row r="916" spans="3:8" x14ac:dyDescent="0.25">
      <c r="C916" s="356" t="str">
        <f t="shared" si="14"/>
        <v/>
      </c>
      <c r="D916" s="47"/>
      <c r="E916" s="47"/>
      <c r="F916" s="26"/>
      <c r="G916" s="26"/>
      <c r="H916" s="11"/>
    </row>
    <row r="917" spans="3:8" x14ac:dyDescent="0.25">
      <c r="C917" s="356" t="str">
        <f t="shared" si="14"/>
        <v/>
      </c>
      <c r="D917" s="47"/>
      <c r="E917" s="47"/>
      <c r="F917" s="26"/>
      <c r="G917" s="26"/>
      <c r="H917" s="11"/>
    </row>
    <row r="918" spans="3:8" x14ac:dyDescent="0.25">
      <c r="C918" s="356" t="str">
        <f t="shared" si="14"/>
        <v/>
      </c>
      <c r="D918" s="47"/>
      <c r="E918" s="47"/>
      <c r="F918" s="26"/>
      <c r="G918" s="26"/>
      <c r="H918" s="11"/>
    </row>
    <row r="919" spans="3:8" x14ac:dyDescent="0.25">
      <c r="C919" s="356" t="str">
        <f t="shared" si="14"/>
        <v/>
      </c>
      <c r="D919" s="47"/>
      <c r="E919" s="47"/>
      <c r="F919" s="26"/>
      <c r="G919" s="26"/>
      <c r="H919" s="11"/>
    </row>
    <row r="920" spans="3:8" x14ac:dyDescent="0.25">
      <c r="C920" s="356" t="str">
        <f t="shared" si="14"/>
        <v/>
      </c>
      <c r="D920" s="47"/>
      <c r="E920" s="47"/>
      <c r="F920" s="26"/>
      <c r="G920" s="26"/>
      <c r="H920" s="11"/>
    </row>
    <row r="921" spans="3:8" x14ac:dyDescent="0.25">
      <c r="C921" s="356" t="str">
        <f t="shared" si="14"/>
        <v/>
      </c>
      <c r="D921" s="47"/>
      <c r="E921" s="47"/>
      <c r="F921" s="26"/>
      <c r="G921" s="26"/>
      <c r="H921" s="11"/>
    </row>
    <row r="922" spans="3:8" x14ac:dyDescent="0.25">
      <c r="C922" s="356" t="str">
        <f t="shared" si="14"/>
        <v/>
      </c>
      <c r="D922" s="47"/>
      <c r="E922" s="47"/>
      <c r="F922" s="26"/>
      <c r="G922" s="26"/>
      <c r="H922" s="11"/>
    </row>
    <row r="923" spans="3:8" x14ac:dyDescent="0.25">
      <c r="C923" s="356" t="str">
        <f t="shared" si="14"/>
        <v/>
      </c>
      <c r="D923" s="47"/>
      <c r="E923" s="47"/>
      <c r="F923" s="26"/>
      <c r="G923" s="26"/>
      <c r="H923" s="11"/>
    </row>
    <row r="924" spans="3:8" x14ac:dyDescent="0.25">
      <c r="C924" s="356" t="str">
        <f t="shared" si="14"/>
        <v/>
      </c>
      <c r="D924" s="47"/>
      <c r="E924" s="47"/>
      <c r="F924" s="26"/>
      <c r="G924" s="26"/>
      <c r="H924" s="11"/>
    </row>
    <row r="925" spans="3:8" x14ac:dyDescent="0.25">
      <c r="C925" s="356" t="str">
        <f t="shared" si="14"/>
        <v/>
      </c>
      <c r="D925" s="47"/>
      <c r="E925" s="47"/>
      <c r="F925" s="26"/>
      <c r="G925" s="26"/>
      <c r="H925" s="11"/>
    </row>
    <row r="926" spans="3:8" x14ac:dyDescent="0.25">
      <c r="C926" s="356" t="str">
        <f t="shared" si="14"/>
        <v/>
      </c>
      <c r="D926" s="47"/>
      <c r="E926" s="47"/>
      <c r="F926" s="26"/>
      <c r="G926" s="26"/>
      <c r="H926" s="11"/>
    </row>
    <row r="927" spans="3:8" x14ac:dyDescent="0.25">
      <c r="C927" s="356" t="str">
        <f t="shared" si="14"/>
        <v/>
      </c>
      <c r="D927" s="47"/>
      <c r="E927" s="47"/>
      <c r="F927" s="26"/>
      <c r="G927" s="26"/>
      <c r="H927" s="11"/>
    </row>
    <row r="928" spans="3:8" x14ac:dyDescent="0.25">
      <c r="C928" s="356" t="str">
        <f t="shared" si="14"/>
        <v/>
      </c>
      <c r="D928" s="47"/>
      <c r="E928" s="47"/>
      <c r="F928" s="26"/>
      <c r="G928" s="26"/>
      <c r="H928" s="11"/>
    </row>
    <row r="929" spans="3:8" x14ac:dyDescent="0.25">
      <c r="C929" s="356" t="str">
        <f t="shared" si="14"/>
        <v/>
      </c>
      <c r="D929" s="47"/>
      <c r="E929" s="47"/>
      <c r="F929" s="26"/>
      <c r="G929" s="26"/>
      <c r="H929" s="11"/>
    </row>
    <row r="930" spans="3:8" x14ac:dyDescent="0.25">
      <c r="C930" s="356" t="str">
        <f t="shared" si="14"/>
        <v/>
      </c>
      <c r="D930" s="47"/>
      <c r="E930" s="47"/>
      <c r="F930" s="26"/>
      <c r="G930" s="26"/>
      <c r="H930" s="11"/>
    </row>
    <row r="931" spans="3:8" x14ac:dyDescent="0.25">
      <c r="C931" s="356" t="str">
        <f t="shared" si="14"/>
        <v/>
      </c>
      <c r="D931" s="47"/>
      <c r="E931" s="47"/>
      <c r="F931" s="26"/>
      <c r="G931" s="26"/>
      <c r="H931" s="11"/>
    </row>
    <row r="932" spans="3:8" x14ac:dyDescent="0.25">
      <c r="C932" s="356" t="str">
        <f t="shared" si="14"/>
        <v/>
      </c>
      <c r="D932" s="47"/>
      <c r="E932" s="47"/>
      <c r="F932" s="26"/>
      <c r="G932" s="26"/>
      <c r="H932" s="11"/>
    </row>
    <row r="933" spans="3:8" x14ac:dyDescent="0.25">
      <c r="C933" s="356" t="str">
        <f t="shared" si="14"/>
        <v/>
      </c>
      <c r="D933" s="47"/>
      <c r="E933" s="47"/>
      <c r="F933" s="26"/>
      <c r="G933" s="26"/>
      <c r="H933" s="11"/>
    </row>
    <row r="934" spans="3:8" x14ac:dyDescent="0.25">
      <c r="C934" s="356" t="str">
        <f t="shared" si="14"/>
        <v/>
      </c>
      <c r="D934" s="47"/>
      <c r="E934" s="47"/>
      <c r="F934" s="26"/>
      <c r="G934" s="26"/>
      <c r="H934" s="11"/>
    </row>
    <row r="935" spans="3:8" x14ac:dyDescent="0.25">
      <c r="C935" s="356" t="str">
        <f t="shared" si="14"/>
        <v/>
      </c>
      <c r="D935" s="47"/>
      <c r="E935" s="47"/>
      <c r="F935" s="26"/>
      <c r="G935" s="26"/>
      <c r="H935" s="11"/>
    </row>
    <row r="936" spans="3:8" x14ac:dyDescent="0.25">
      <c r="C936" s="356" t="str">
        <f t="shared" si="14"/>
        <v/>
      </c>
      <c r="D936" s="47"/>
      <c r="E936" s="47"/>
      <c r="F936" s="26"/>
      <c r="G936" s="26"/>
      <c r="H936" s="11"/>
    </row>
    <row r="937" spans="3:8" x14ac:dyDescent="0.25">
      <c r="C937" s="356" t="str">
        <f t="shared" si="14"/>
        <v/>
      </c>
      <c r="D937" s="47"/>
      <c r="E937" s="47"/>
      <c r="F937" s="26"/>
      <c r="G937" s="26"/>
      <c r="H937" s="11"/>
    </row>
    <row r="938" spans="3:8" x14ac:dyDescent="0.25">
      <c r="C938" s="356" t="str">
        <f t="shared" si="14"/>
        <v/>
      </c>
      <c r="D938" s="47"/>
      <c r="E938" s="47"/>
      <c r="F938" s="26"/>
      <c r="G938" s="26"/>
      <c r="H938" s="11"/>
    </row>
    <row r="939" spans="3:8" x14ac:dyDescent="0.25">
      <c r="C939" s="356" t="str">
        <f t="shared" si="14"/>
        <v/>
      </c>
      <c r="D939" s="47"/>
      <c r="E939" s="47"/>
      <c r="F939" s="26"/>
      <c r="G939" s="26"/>
      <c r="H939" s="11"/>
    </row>
    <row r="940" spans="3:8" x14ac:dyDescent="0.25">
      <c r="C940" s="356" t="str">
        <f t="shared" si="14"/>
        <v/>
      </c>
      <c r="D940" s="47"/>
      <c r="E940" s="47"/>
      <c r="F940" s="26"/>
      <c r="G940" s="26"/>
      <c r="H940" s="11"/>
    </row>
    <row r="941" spans="3:8" x14ac:dyDescent="0.25">
      <c r="C941" s="356" t="str">
        <f t="shared" si="14"/>
        <v/>
      </c>
      <c r="D941" s="47"/>
      <c r="E941" s="47"/>
      <c r="F941" s="26"/>
      <c r="G941" s="26"/>
      <c r="H941" s="11"/>
    </row>
    <row r="942" spans="3:8" x14ac:dyDescent="0.25">
      <c r="C942" s="356" t="str">
        <f t="shared" si="14"/>
        <v/>
      </c>
      <c r="D942" s="47"/>
      <c r="E942" s="47"/>
      <c r="F942" s="26"/>
      <c r="G942" s="26"/>
      <c r="H942" s="11"/>
    </row>
    <row r="943" spans="3:8" x14ac:dyDescent="0.25">
      <c r="C943" s="356" t="str">
        <f t="shared" si="14"/>
        <v/>
      </c>
      <c r="D943" s="47"/>
      <c r="E943" s="47"/>
      <c r="F943" s="26"/>
      <c r="G943" s="26"/>
      <c r="H943" s="11"/>
    </row>
    <row r="944" spans="3:8" x14ac:dyDescent="0.25">
      <c r="C944" s="356" t="str">
        <f t="shared" si="14"/>
        <v/>
      </c>
      <c r="D944" s="47"/>
      <c r="E944" s="47"/>
      <c r="F944" s="26"/>
      <c r="G944" s="26"/>
      <c r="H944" s="11"/>
    </row>
    <row r="945" spans="3:8" x14ac:dyDescent="0.25">
      <c r="C945" s="356" t="str">
        <f t="shared" si="14"/>
        <v/>
      </c>
      <c r="D945" s="47"/>
      <c r="E945" s="47"/>
      <c r="F945" s="26"/>
      <c r="G945" s="26"/>
      <c r="H945" s="11"/>
    </row>
    <row r="946" spans="3:8" x14ac:dyDescent="0.25">
      <c r="C946" s="356" t="str">
        <f t="shared" si="14"/>
        <v/>
      </c>
      <c r="D946" s="47"/>
      <c r="E946" s="47"/>
      <c r="F946" s="26"/>
      <c r="G946" s="26"/>
      <c r="H946" s="11"/>
    </row>
    <row r="947" spans="3:8" x14ac:dyDescent="0.25">
      <c r="C947" s="356" t="str">
        <f t="shared" si="14"/>
        <v/>
      </c>
      <c r="D947" s="47"/>
      <c r="E947" s="47"/>
      <c r="F947" s="26"/>
      <c r="G947" s="26"/>
      <c r="H947" s="11"/>
    </row>
    <row r="948" spans="3:8" x14ac:dyDescent="0.25">
      <c r="C948" s="356" t="str">
        <f t="shared" si="14"/>
        <v/>
      </c>
      <c r="D948" s="47"/>
      <c r="E948" s="47"/>
      <c r="F948" s="26"/>
      <c r="G948" s="26"/>
      <c r="H948" s="11"/>
    </row>
    <row r="949" spans="3:8" x14ac:dyDescent="0.25">
      <c r="C949" s="356" t="str">
        <f t="shared" si="14"/>
        <v/>
      </c>
      <c r="D949" s="47"/>
      <c r="E949" s="47"/>
      <c r="F949" s="26"/>
      <c r="G949" s="26"/>
      <c r="H949" s="11"/>
    </row>
    <row r="950" spans="3:8" x14ac:dyDescent="0.25">
      <c r="C950" s="356" t="str">
        <f t="shared" si="14"/>
        <v/>
      </c>
      <c r="D950" s="47"/>
      <c r="E950" s="47"/>
      <c r="F950" s="26"/>
      <c r="G950" s="26"/>
      <c r="H950" s="11"/>
    </row>
    <row r="951" spans="3:8" x14ac:dyDescent="0.25">
      <c r="C951" s="356" t="str">
        <f t="shared" si="14"/>
        <v/>
      </c>
      <c r="D951" s="47"/>
      <c r="E951" s="47"/>
      <c r="F951" s="26"/>
      <c r="G951" s="26"/>
      <c r="H951" s="11"/>
    </row>
    <row r="952" spans="3:8" x14ac:dyDescent="0.25">
      <c r="C952" s="356" t="str">
        <f t="shared" si="14"/>
        <v/>
      </c>
      <c r="D952" s="47"/>
      <c r="E952" s="47"/>
      <c r="F952" s="26"/>
      <c r="G952" s="26"/>
      <c r="H952" s="11"/>
    </row>
    <row r="953" spans="3:8" x14ac:dyDescent="0.25">
      <c r="C953" s="356" t="str">
        <f t="shared" si="14"/>
        <v/>
      </c>
      <c r="D953" s="47"/>
      <c r="E953" s="47"/>
      <c r="F953" s="26"/>
      <c r="G953" s="26"/>
      <c r="H953" s="11"/>
    </row>
    <row r="954" spans="3:8" x14ac:dyDescent="0.25">
      <c r="C954" s="356" t="str">
        <f t="shared" si="14"/>
        <v/>
      </c>
      <c r="D954" s="47"/>
      <c r="E954" s="47"/>
      <c r="F954" s="26"/>
      <c r="G954" s="26"/>
      <c r="H954" s="11"/>
    </row>
    <row r="955" spans="3:8" x14ac:dyDescent="0.25">
      <c r="C955" s="356" t="str">
        <f t="shared" si="14"/>
        <v/>
      </c>
      <c r="D955" s="47"/>
      <c r="E955" s="47"/>
      <c r="F955" s="26"/>
      <c r="G955" s="26"/>
      <c r="H955" s="11"/>
    </row>
    <row r="956" spans="3:8" x14ac:dyDescent="0.25">
      <c r="C956" s="356" t="str">
        <f t="shared" si="14"/>
        <v/>
      </c>
      <c r="D956" s="47"/>
      <c r="E956" s="47"/>
      <c r="F956" s="26"/>
      <c r="G956" s="26"/>
      <c r="H956" s="11"/>
    </row>
    <row r="957" spans="3:8" x14ac:dyDescent="0.25">
      <c r="C957" s="356" t="str">
        <f t="shared" si="14"/>
        <v/>
      </c>
      <c r="D957" s="47"/>
      <c r="E957" s="47"/>
      <c r="F957" s="26"/>
      <c r="G957" s="26"/>
      <c r="H957" s="11"/>
    </row>
    <row r="958" spans="3:8" x14ac:dyDescent="0.25">
      <c r="C958" s="356" t="str">
        <f t="shared" si="14"/>
        <v/>
      </c>
      <c r="D958" s="47"/>
      <c r="E958" s="47"/>
      <c r="F958" s="26"/>
      <c r="G958" s="26"/>
      <c r="H958" s="11"/>
    </row>
    <row r="959" spans="3:8" x14ac:dyDescent="0.25">
      <c r="C959" s="356" t="str">
        <f t="shared" si="14"/>
        <v/>
      </c>
      <c r="D959" s="47"/>
      <c r="E959" s="47"/>
      <c r="F959" s="26"/>
      <c r="G959" s="26"/>
      <c r="H959" s="11"/>
    </row>
    <row r="960" spans="3:8" x14ac:dyDescent="0.25">
      <c r="C960" s="356" t="str">
        <f t="shared" si="14"/>
        <v/>
      </c>
      <c r="D960" s="47"/>
      <c r="E960" s="47"/>
      <c r="F960" s="26"/>
      <c r="G960" s="26"/>
      <c r="H960" s="11"/>
    </row>
    <row r="961" spans="3:8" x14ac:dyDescent="0.25">
      <c r="C961" s="356" t="str">
        <f t="shared" si="14"/>
        <v/>
      </c>
      <c r="D961" s="47"/>
      <c r="E961" s="47"/>
      <c r="F961" s="26"/>
      <c r="G961" s="26"/>
      <c r="H961" s="11"/>
    </row>
    <row r="962" spans="3:8" x14ac:dyDescent="0.25">
      <c r="C962" s="356" t="str">
        <f t="shared" si="14"/>
        <v/>
      </c>
      <c r="D962" s="47"/>
      <c r="E962" s="47"/>
      <c r="F962" s="26"/>
      <c r="G962" s="26"/>
      <c r="H962" s="11"/>
    </row>
    <row r="963" spans="3:8" x14ac:dyDescent="0.25">
      <c r="C963" s="356" t="str">
        <f t="shared" si="14"/>
        <v/>
      </c>
      <c r="D963" s="47"/>
      <c r="E963" s="47"/>
      <c r="F963" s="26"/>
      <c r="G963" s="26"/>
      <c r="H963" s="11"/>
    </row>
    <row r="964" spans="3:8" x14ac:dyDescent="0.25">
      <c r="C964" s="356" t="str">
        <f t="shared" si="14"/>
        <v/>
      </c>
      <c r="D964" s="47"/>
      <c r="E964" s="47"/>
      <c r="F964" s="26"/>
      <c r="G964" s="26"/>
      <c r="H964" s="11"/>
    </row>
    <row r="965" spans="3:8" x14ac:dyDescent="0.25">
      <c r="C965" s="356" t="str">
        <f t="shared" ref="C965:C1004" si="15">IF(D965&lt;&gt;"",ROW()-6,"")</f>
        <v/>
      </c>
      <c r="D965" s="47"/>
      <c r="E965" s="47"/>
      <c r="F965" s="26"/>
      <c r="G965" s="26"/>
      <c r="H965" s="11"/>
    </row>
    <row r="966" spans="3:8" x14ac:dyDescent="0.25">
      <c r="C966" s="356" t="str">
        <f t="shared" si="15"/>
        <v/>
      </c>
      <c r="D966" s="47"/>
      <c r="E966" s="47"/>
      <c r="F966" s="26"/>
      <c r="G966" s="26"/>
      <c r="H966" s="11"/>
    </row>
    <row r="967" spans="3:8" x14ac:dyDescent="0.25">
      <c r="C967" s="356" t="str">
        <f t="shared" si="15"/>
        <v/>
      </c>
      <c r="D967" s="47"/>
      <c r="E967" s="47"/>
      <c r="F967" s="26"/>
      <c r="G967" s="26"/>
      <c r="H967" s="11"/>
    </row>
    <row r="968" spans="3:8" x14ac:dyDescent="0.25">
      <c r="C968" s="356" t="str">
        <f t="shared" si="15"/>
        <v/>
      </c>
      <c r="D968" s="47"/>
      <c r="E968" s="47"/>
      <c r="F968" s="26"/>
      <c r="G968" s="26"/>
      <c r="H968" s="11"/>
    </row>
    <row r="969" spans="3:8" x14ac:dyDescent="0.25">
      <c r="C969" s="356" t="str">
        <f t="shared" si="15"/>
        <v/>
      </c>
      <c r="D969" s="47"/>
      <c r="E969" s="47"/>
      <c r="F969" s="26"/>
      <c r="G969" s="26"/>
      <c r="H969" s="11"/>
    </row>
    <row r="970" spans="3:8" x14ac:dyDescent="0.25">
      <c r="C970" s="356" t="str">
        <f t="shared" si="15"/>
        <v/>
      </c>
      <c r="D970" s="47"/>
      <c r="E970" s="47"/>
      <c r="F970" s="26"/>
      <c r="G970" s="26"/>
      <c r="H970" s="11"/>
    </row>
    <row r="971" spans="3:8" x14ac:dyDescent="0.25">
      <c r="C971" s="356" t="str">
        <f t="shared" si="15"/>
        <v/>
      </c>
      <c r="D971" s="47"/>
      <c r="E971" s="47"/>
      <c r="F971" s="26"/>
      <c r="G971" s="26"/>
      <c r="H971" s="11"/>
    </row>
    <row r="972" spans="3:8" x14ac:dyDescent="0.25">
      <c r="C972" s="356" t="str">
        <f t="shared" si="15"/>
        <v/>
      </c>
      <c r="D972" s="47"/>
      <c r="E972" s="47"/>
      <c r="F972" s="26"/>
      <c r="G972" s="26"/>
      <c r="H972" s="11"/>
    </row>
    <row r="973" spans="3:8" x14ac:dyDescent="0.25">
      <c r="C973" s="356" t="str">
        <f t="shared" si="15"/>
        <v/>
      </c>
      <c r="D973" s="47"/>
      <c r="E973" s="47"/>
      <c r="F973" s="26"/>
      <c r="G973" s="26"/>
      <c r="H973" s="11"/>
    </row>
    <row r="974" spans="3:8" x14ac:dyDescent="0.25">
      <c r="C974" s="356" t="str">
        <f t="shared" si="15"/>
        <v/>
      </c>
      <c r="D974" s="47"/>
      <c r="E974" s="47"/>
      <c r="F974" s="26"/>
      <c r="G974" s="26"/>
      <c r="H974" s="11"/>
    </row>
    <row r="975" spans="3:8" x14ac:dyDescent="0.25">
      <c r="C975" s="356" t="str">
        <f t="shared" si="15"/>
        <v/>
      </c>
      <c r="D975" s="47"/>
      <c r="E975" s="47"/>
      <c r="F975" s="26"/>
      <c r="G975" s="26"/>
      <c r="H975" s="11"/>
    </row>
    <row r="976" spans="3:8" x14ac:dyDescent="0.25">
      <c r="C976" s="356" t="str">
        <f t="shared" si="15"/>
        <v/>
      </c>
      <c r="D976" s="47"/>
      <c r="E976" s="47"/>
      <c r="F976" s="26"/>
      <c r="G976" s="26"/>
      <c r="H976" s="11"/>
    </row>
    <row r="977" spans="3:8" x14ac:dyDescent="0.25">
      <c r="C977" s="356" t="str">
        <f t="shared" si="15"/>
        <v/>
      </c>
      <c r="D977" s="47"/>
      <c r="E977" s="47"/>
      <c r="F977" s="26"/>
      <c r="G977" s="26"/>
      <c r="H977" s="11"/>
    </row>
    <row r="978" spans="3:8" x14ac:dyDescent="0.25">
      <c r="C978" s="356" t="str">
        <f t="shared" si="15"/>
        <v/>
      </c>
      <c r="D978" s="47"/>
      <c r="E978" s="47"/>
      <c r="F978" s="26"/>
      <c r="G978" s="26"/>
      <c r="H978" s="11"/>
    </row>
    <row r="979" spans="3:8" x14ac:dyDescent="0.25">
      <c r="C979" s="356" t="str">
        <f t="shared" si="15"/>
        <v/>
      </c>
      <c r="D979" s="47"/>
      <c r="E979" s="47"/>
      <c r="F979" s="26"/>
      <c r="G979" s="26"/>
      <c r="H979" s="11"/>
    </row>
    <row r="980" spans="3:8" x14ac:dyDescent="0.25">
      <c r="C980" s="356" t="str">
        <f t="shared" si="15"/>
        <v/>
      </c>
      <c r="D980" s="47"/>
      <c r="E980" s="47"/>
      <c r="F980" s="26"/>
      <c r="G980" s="26"/>
      <c r="H980" s="11"/>
    </row>
    <row r="981" spans="3:8" x14ac:dyDescent="0.25">
      <c r="C981" s="356" t="str">
        <f t="shared" si="15"/>
        <v/>
      </c>
      <c r="D981" s="47"/>
      <c r="E981" s="47"/>
      <c r="F981" s="26"/>
      <c r="G981" s="26"/>
      <c r="H981" s="11"/>
    </row>
    <row r="982" spans="3:8" x14ac:dyDescent="0.25">
      <c r="C982" s="356" t="str">
        <f t="shared" si="15"/>
        <v/>
      </c>
      <c r="D982" s="47"/>
      <c r="E982" s="47"/>
      <c r="F982" s="26"/>
      <c r="G982" s="26"/>
      <c r="H982" s="11"/>
    </row>
    <row r="983" spans="3:8" x14ac:dyDescent="0.25">
      <c r="C983" s="356" t="str">
        <f t="shared" si="15"/>
        <v/>
      </c>
      <c r="D983" s="47"/>
      <c r="E983" s="47"/>
      <c r="F983" s="26"/>
      <c r="G983" s="26"/>
      <c r="H983" s="11"/>
    </row>
    <row r="984" spans="3:8" x14ac:dyDescent="0.25">
      <c r="C984" s="356" t="str">
        <f t="shared" si="15"/>
        <v/>
      </c>
      <c r="D984" s="47"/>
      <c r="E984" s="47"/>
      <c r="F984" s="26"/>
      <c r="G984" s="26"/>
      <c r="H984" s="11"/>
    </row>
    <row r="985" spans="3:8" x14ac:dyDescent="0.25">
      <c r="C985" s="356" t="str">
        <f t="shared" si="15"/>
        <v/>
      </c>
      <c r="D985" s="47"/>
      <c r="E985" s="47"/>
      <c r="F985" s="26"/>
      <c r="G985" s="26"/>
      <c r="H985" s="11"/>
    </row>
    <row r="986" spans="3:8" x14ac:dyDescent="0.25">
      <c r="C986" s="356" t="str">
        <f t="shared" si="15"/>
        <v/>
      </c>
      <c r="D986" s="47"/>
      <c r="E986" s="47"/>
      <c r="F986" s="26"/>
      <c r="G986" s="26"/>
      <c r="H986" s="11"/>
    </row>
    <row r="987" spans="3:8" x14ac:dyDescent="0.25">
      <c r="C987" s="356" t="str">
        <f t="shared" si="15"/>
        <v/>
      </c>
      <c r="D987" s="47"/>
      <c r="E987" s="47"/>
      <c r="F987" s="26"/>
      <c r="G987" s="26"/>
      <c r="H987" s="11"/>
    </row>
    <row r="988" spans="3:8" x14ac:dyDescent="0.25">
      <c r="C988" s="356" t="str">
        <f t="shared" si="15"/>
        <v/>
      </c>
      <c r="D988" s="47"/>
      <c r="E988" s="47"/>
      <c r="F988" s="26"/>
      <c r="G988" s="26"/>
      <c r="H988" s="11"/>
    </row>
    <row r="989" spans="3:8" x14ac:dyDescent="0.25">
      <c r="C989" s="356" t="str">
        <f t="shared" si="15"/>
        <v/>
      </c>
      <c r="D989" s="47"/>
      <c r="E989" s="47"/>
      <c r="F989" s="26"/>
      <c r="G989" s="26"/>
      <c r="H989" s="11"/>
    </row>
    <row r="990" spans="3:8" x14ac:dyDescent="0.25">
      <c r="C990" s="356" t="str">
        <f t="shared" si="15"/>
        <v/>
      </c>
      <c r="D990" s="47"/>
      <c r="E990" s="47"/>
      <c r="F990" s="26"/>
      <c r="G990" s="26"/>
      <c r="H990" s="11"/>
    </row>
    <row r="991" spans="3:8" x14ac:dyDescent="0.25">
      <c r="C991" s="356" t="str">
        <f t="shared" si="15"/>
        <v/>
      </c>
      <c r="D991" s="47"/>
      <c r="E991" s="47"/>
      <c r="F991" s="26"/>
      <c r="G991" s="26"/>
      <c r="H991" s="11"/>
    </row>
    <row r="992" spans="3:8" x14ac:dyDescent="0.25">
      <c r="C992" s="356" t="str">
        <f t="shared" si="15"/>
        <v/>
      </c>
      <c r="D992" s="47"/>
      <c r="E992" s="47"/>
      <c r="F992" s="26"/>
      <c r="G992" s="26"/>
      <c r="H992" s="11"/>
    </row>
    <row r="993" spans="3:8" x14ac:dyDescent="0.25">
      <c r="C993" s="356" t="str">
        <f t="shared" si="15"/>
        <v/>
      </c>
      <c r="D993" s="47"/>
      <c r="E993" s="47"/>
      <c r="F993" s="26"/>
      <c r="G993" s="26"/>
      <c r="H993" s="11"/>
    </row>
    <row r="994" spans="3:8" x14ac:dyDescent="0.25">
      <c r="C994" s="356" t="str">
        <f t="shared" si="15"/>
        <v/>
      </c>
      <c r="D994" s="47"/>
      <c r="E994" s="47"/>
      <c r="F994" s="26"/>
      <c r="G994" s="26"/>
      <c r="H994" s="11"/>
    </row>
    <row r="995" spans="3:8" x14ac:dyDescent="0.25">
      <c r="C995" s="356" t="str">
        <f t="shared" si="15"/>
        <v/>
      </c>
      <c r="D995" s="47"/>
      <c r="E995" s="47"/>
      <c r="F995" s="26"/>
      <c r="G995" s="26"/>
      <c r="H995" s="11"/>
    </row>
    <row r="996" spans="3:8" x14ac:dyDescent="0.25">
      <c r="C996" s="356" t="str">
        <f t="shared" si="15"/>
        <v/>
      </c>
      <c r="D996" s="47"/>
      <c r="E996" s="47"/>
      <c r="F996" s="26"/>
      <c r="G996" s="26"/>
      <c r="H996" s="11"/>
    </row>
    <row r="997" spans="3:8" x14ac:dyDescent="0.25">
      <c r="C997" s="356" t="str">
        <f t="shared" si="15"/>
        <v/>
      </c>
      <c r="D997" s="47"/>
      <c r="E997" s="47"/>
      <c r="F997" s="26"/>
      <c r="G997" s="26"/>
      <c r="H997" s="11"/>
    </row>
    <row r="998" spans="3:8" x14ac:dyDescent="0.25">
      <c r="C998" s="356" t="str">
        <f t="shared" si="15"/>
        <v/>
      </c>
      <c r="D998" s="47"/>
      <c r="E998" s="47"/>
      <c r="F998" s="26"/>
      <c r="G998" s="26"/>
      <c r="H998" s="11"/>
    </row>
    <row r="999" spans="3:8" x14ac:dyDescent="0.25">
      <c r="C999" s="356" t="str">
        <f t="shared" si="15"/>
        <v/>
      </c>
      <c r="D999" s="47"/>
      <c r="E999" s="47"/>
      <c r="F999" s="26"/>
      <c r="G999" s="26"/>
      <c r="H999" s="11"/>
    </row>
    <row r="1000" spans="3:8" x14ac:dyDescent="0.25">
      <c r="C1000" s="356" t="str">
        <f t="shared" si="15"/>
        <v/>
      </c>
      <c r="D1000" s="47"/>
      <c r="E1000" s="47"/>
      <c r="F1000" s="26"/>
      <c r="G1000" s="26"/>
      <c r="H1000" s="11"/>
    </row>
    <row r="1001" spans="3:8" x14ac:dyDescent="0.25">
      <c r="C1001" s="356" t="str">
        <f t="shared" si="15"/>
        <v/>
      </c>
      <c r="D1001" s="47"/>
      <c r="E1001" s="47"/>
      <c r="F1001" s="26"/>
      <c r="G1001" s="26"/>
      <c r="H1001" s="11"/>
    </row>
    <row r="1002" spans="3:8" x14ac:dyDescent="0.25">
      <c r="C1002" s="356" t="str">
        <f t="shared" si="15"/>
        <v/>
      </c>
      <c r="D1002" s="47"/>
      <c r="E1002" s="47"/>
      <c r="F1002" s="26"/>
      <c r="G1002" s="26"/>
      <c r="H1002" s="11"/>
    </row>
    <row r="1003" spans="3:8" x14ac:dyDescent="0.25">
      <c r="C1003" s="356" t="str">
        <f t="shared" si="15"/>
        <v/>
      </c>
      <c r="D1003" s="47"/>
      <c r="E1003" s="47"/>
      <c r="F1003" s="26"/>
      <c r="G1003" s="26"/>
      <c r="H1003" s="11"/>
    </row>
    <row r="1004" spans="3:8" x14ac:dyDescent="0.25">
      <c r="C1004" s="356" t="str">
        <f t="shared" si="15"/>
        <v/>
      </c>
      <c r="D1004" s="47"/>
      <c r="E1004" s="47"/>
      <c r="F1004" s="26"/>
      <c r="G1004" s="26"/>
      <c r="H1004" s="11"/>
    </row>
    <row r="1005" spans="3:8" x14ac:dyDescent="0.25">
      <c r="C1005" s="357"/>
      <c r="D1005" s="47"/>
      <c r="E1005" s="47"/>
      <c r="F1005" s="26"/>
      <c r="G1005" s="26"/>
      <c r="H1005" s="11"/>
    </row>
    <row r="1006" spans="3:8" ht="15.75" thickBot="1" x14ac:dyDescent="0.3">
      <c r="C1006" s="358"/>
      <c r="D1006" s="50"/>
      <c r="E1006" s="359"/>
      <c r="F1006" s="27"/>
      <c r="G1006" s="27"/>
      <c r="H1006" s="13"/>
    </row>
  </sheetData>
  <mergeCells count="1">
    <mergeCell ref="B4:H4"/>
  </mergeCells>
  <dataValidations count="2">
    <dataValidation allowBlank="1" showInputMessage="1" showErrorMessage="1" promptTitle="Description" prompt="Primary asset ID" sqref="C6" xr:uid="{00000000-0002-0000-0600-000000000000}"/>
    <dataValidation allowBlank="1" showErrorMessage="1" sqref="D6:H6" xr:uid="{00000000-0002-0000-0600-000001000000}"/>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2000000}">
          <x14:formula1>
            <xm:f>'Auxiliary data'!$B$22:$B$23</xm:f>
          </x14:formula1>
          <xm:sqref>E7:E1006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3">
    <tabColor theme="0" tint="-0.14999847407452621"/>
  </sheetPr>
  <dimension ref="A1:R1007"/>
  <sheetViews>
    <sheetView showGridLines="0" zoomScaleNormal="100" workbookViewId="0">
      <pane xSplit="2" ySplit="6" topLeftCell="C7" activePane="bottomRight" state="frozen"/>
      <selection pane="topRight" activeCell="C1" sqref="C1"/>
      <selection pane="bottomLeft" activeCell="A7" sqref="A7"/>
      <selection pane="bottomRight" activeCell="E9" sqref="E9"/>
    </sheetView>
  </sheetViews>
  <sheetFormatPr defaultColWidth="11.42578125" defaultRowHeight="15" x14ac:dyDescent="0.25"/>
  <cols>
    <col min="1" max="1" width="2" style="5" customWidth="1"/>
    <col min="2" max="2" width="1.7109375" style="5" customWidth="1"/>
    <col min="3" max="3" width="10" style="5" customWidth="1"/>
    <col min="4" max="4" width="30.7109375" style="5" customWidth="1"/>
    <col min="5" max="5" width="20.28515625" style="5" customWidth="1"/>
    <col min="6" max="6" width="17.28515625" style="5" customWidth="1"/>
    <col min="7" max="7" width="40.28515625" style="5" customWidth="1"/>
    <col min="8" max="8" width="36.42578125" style="5" customWidth="1"/>
    <col min="9" max="9" width="15" style="5" customWidth="1"/>
    <col min="10" max="10" width="18.140625" style="5" hidden="1" customWidth="1"/>
    <col min="11" max="11" width="24.28515625" style="5" hidden="1" customWidth="1"/>
    <col min="12" max="13" width="19.7109375" style="5" customWidth="1"/>
    <col min="14" max="14" width="13.42578125" style="5" customWidth="1"/>
    <col min="15" max="15" width="15.140625" style="5" customWidth="1"/>
    <col min="16" max="16" width="13.7109375" style="5" customWidth="1"/>
    <col min="17" max="17" width="15.7109375" style="5" customWidth="1"/>
    <col min="18" max="18" width="30.7109375" style="5" customWidth="1"/>
    <col min="19" max="16384" width="11.42578125" style="5"/>
  </cols>
  <sheetData>
    <row r="1" spans="1:18" ht="75" customHeight="1" x14ac:dyDescent="0.25">
      <c r="G1" s="5" t="s">
        <v>50</v>
      </c>
      <c r="H1" s="44"/>
      <c r="I1" s="45"/>
    </row>
    <row r="2" spans="1:18" ht="16.5" customHeight="1" x14ac:dyDescent="0.25"/>
    <row r="3" spans="1:18" ht="16.5" hidden="1" customHeight="1" x14ac:dyDescent="0.25"/>
    <row r="4" spans="1:18" ht="19.899999999999999" customHeight="1" x14ac:dyDescent="0.25">
      <c r="A4" s="46" t="s">
        <v>119</v>
      </c>
      <c r="B4" s="524" t="s">
        <v>190</v>
      </c>
      <c r="C4" s="524"/>
      <c r="D4" s="524"/>
      <c r="E4" s="524"/>
      <c r="F4" s="524"/>
      <c r="G4" s="524"/>
      <c r="H4" s="524"/>
      <c r="I4" s="524"/>
      <c r="J4" s="524"/>
      <c r="K4" s="524"/>
      <c r="L4" s="524"/>
      <c r="M4" s="524"/>
      <c r="N4" s="524"/>
      <c r="O4" s="524"/>
      <c r="P4" s="524"/>
      <c r="Q4" s="524"/>
      <c r="R4" s="524"/>
    </row>
    <row r="5" spans="1:18" ht="4.9000000000000004" customHeight="1" thickBot="1" x14ac:dyDescent="0.3"/>
    <row r="6" spans="1:18" ht="30" customHeight="1" x14ac:dyDescent="0.25">
      <c r="C6" s="8" t="s">
        <v>0</v>
      </c>
      <c r="D6" s="360" t="s">
        <v>120</v>
      </c>
      <c r="E6" s="360" t="s">
        <v>1</v>
      </c>
      <c r="F6" s="360" t="s">
        <v>121</v>
      </c>
      <c r="G6" s="360" t="s">
        <v>24</v>
      </c>
      <c r="H6" s="360" t="s">
        <v>122</v>
      </c>
      <c r="I6" s="360" t="s">
        <v>1105</v>
      </c>
      <c r="J6" s="365" t="s">
        <v>25</v>
      </c>
      <c r="K6" s="365" t="s">
        <v>6</v>
      </c>
      <c r="L6" s="360" t="s">
        <v>213</v>
      </c>
      <c r="M6" s="360" t="s">
        <v>1440</v>
      </c>
      <c r="N6" s="360" t="s">
        <v>55</v>
      </c>
      <c r="O6" s="360" t="s">
        <v>133</v>
      </c>
      <c r="P6" s="360" t="s">
        <v>1104</v>
      </c>
      <c r="Q6" s="360" t="s">
        <v>211</v>
      </c>
      <c r="R6" s="9" t="s">
        <v>1437</v>
      </c>
    </row>
    <row r="7" spans="1:18" ht="45" x14ac:dyDescent="0.25">
      <c r="C7" s="366" t="str">
        <f t="shared" ref="C7:C70" si="0">IF(E7&lt;&gt;"",CONCATENATE("Bav",TEXT(ROW()-6,"000"),""),"")</f>
        <v>Bav001</v>
      </c>
      <c r="D7" s="26"/>
      <c r="E7" s="47" t="s">
        <v>1480</v>
      </c>
      <c r="F7" s="47" t="s">
        <v>74</v>
      </c>
      <c r="G7" s="47" t="s">
        <v>48</v>
      </c>
      <c r="H7" s="47" t="s">
        <v>958</v>
      </c>
      <c r="I7" s="363">
        <f>K7</f>
        <v>4</v>
      </c>
      <c r="J7" s="47" t="str">
        <f>IFERROR(VLOOKUP(G7,'Auxiliary data'!$B$96:$C$107,2,0),"")</f>
        <v>IT.LawReg</v>
      </c>
      <c r="K7" s="47">
        <f>IFERROR(VLOOKUP(H7,'Auxiliary data'!$B$111:$C$212,2,0),"")</f>
        <v>4</v>
      </c>
      <c r="L7" s="47" t="s">
        <v>961</v>
      </c>
      <c r="M7" s="47"/>
      <c r="N7" s="364">
        <f>IFERROR(VLOOKUP(L7,'Auxiliary data'!$B$216:$C$224,2,0),"")</f>
        <v>4</v>
      </c>
      <c r="O7" s="47" t="s">
        <v>9</v>
      </c>
      <c r="P7" s="363">
        <f>IFERROR(VLOOKUP(O7,'Auxiliary data'!$B$228:$C$230,2,0),"")</f>
        <v>1</v>
      </c>
      <c r="Q7" s="363">
        <f>IFERROR(N7+P7,"")</f>
        <v>5</v>
      </c>
      <c r="R7" s="11"/>
    </row>
    <row r="8" spans="1:18" ht="45" x14ac:dyDescent="0.25">
      <c r="C8" s="366" t="str">
        <f t="shared" si="0"/>
        <v>Bav002</v>
      </c>
      <c r="D8" s="26"/>
      <c r="E8" s="47" t="s">
        <v>1481</v>
      </c>
      <c r="F8" s="47" t="s">
        <v>84</v>
      </c>
      <c r="G8" s="47" t="s">
        <v>918</v>
      </c>
      <c r="H8" s="47" t="s">
        <v>922</v>
      </c>
      <c r="I8" s="363">
        <f t="shared" ref="I8:I71" si="1">K8</f>
        <v>5</v>
      </c>
      <c r="J8" s="47" t="str">
        <f>IFERROR(VLOOKUP(G8,'Auxiliary data'!$B$96:$C$107,2,0),"")</f>
        <v>IT.DisAct</v>
      </c>
      <c r="K8" s="47">
        <f>IFERROR(VLOOKUP(H8,'Auxiliary data'!$B$111:$C$212,2,0),"")</f>
        <v>5</v>
      </c>
      <c r="L8" s="47" t="s">
        <v>59</v>
      </c>
      <c r="M8" s="47"/>
      <c r="N8" s="364">
        <f>IFERROR(VLOOKUP(L8,'Auxiliary data'!$B$216:$C$224,2,0),"")</f>
        <v>2</v>
      </c>
      <c r="O8" s="47" t="s">
        <v>10</v>
      </c>
      <c r="P8" s="363">
        <f>IFERROR(VLOOKUP(O8,'Auxiliary data'!$B$228:$C$230,2,0),"")</f>
        <v>3</v>
      </c>
      <c r="Q8" s="363">
        <f t="shared" ref="Q8:Q71" si="2">IFERROR(N8+P8,"")</f>
        <v>5</v>
      </c>
      <c r="R8" s="11"/>
    </row>
    <row r="9" spans="1:18" x14ac:dyDescent="0.25">
      <c r="C9" s="366" t="str">
        <f>IF(E9&lt;&gt;"",CONCATENATE("Bav",TEXT(ROW()-6,"000"),""),"")</f>
        <v>Bav003</v>
      </c>
      <c r="D9" s="26"/>
      <c r="E9" s="47" t="s">
        <v>1486</v>
      </c>
      <c r="F9" s="47"/>
      <c r="G9" s="47"/>
      <c r="H9" s="47"/>
      <c r="I9" s="363" t="str">
        <f t="shared" si="1"/>
        <v/>
      </c>
      <c r="J9" s="47" t="str">
        <f>IFERROR(VLOOKUP(G9,'Auxiliary data'!$B$96:$C$107,2,0),"")</f>
        <v/>
      </c>
      <c r="K9" s="47" t="str">
        <f>IFERROR(VLOOKUP(H9,'Auxiliary data'!$B$111:$C$212,2,0),"")</f>
        <v/>
      </c>
      <c r="L9" s="47"/>
      <c r="M9" s="47"/>
      <c r="N9" s="364" t="str">
        <f>IFERROR(VLOOKUP(L9,'Auxiliary data'!$B$216:$C$224,2,0),"")</f>
        <v/>
      </c>
      <c r="O9" s="47"/>
      <c r="P9" s="363" t="str">
        <f>IFERROR(VLOOKUP(O9,'Auxiliary data'!$B$228:$C$230,2,0),"")</f>
        <v/>
      </c>
      <c r="Q9" s="363" t="str">
        <f t="shared" si="2"/>
        <v/>
      </c>
      <c r="R9" s="11"/>
    </row>
    <row r="10" spans="1:18" x14ac:dyDescent="0.25">
      <c r="C10" s="366" t="str">
        <f t="shared" si="0"/>
        <v/>
      </c>
      <c r="D10" s="26"/>
      <c r="E10" s="47"/>
      <c r="F10" s="47"/>
      <c r="G10" s="47"/>
      <c r="H10" s="47"/>
      <c r="I10" s="363" t="str">
        <f t="shared" si="1"/>
        <v/>
      </c>
      <c r="J10" s="47" t="str">
        <f>IFERROR(VLOOKUP(G10,'Auxiliary data'!$B$96:$C$107,2,0),"")</f>
        <v/>
      </c>
      <c r="K10" s="47" t="str">
        <f>IFERROR(VLOOKUP(H10,'Auxiliary data'!$B$111:$C$212,2,0),"")</f>
        <v/>
      </c>
      <c r="L10" s="47"/>
      <c r="M10" s="47"/>
      <c r="N10" s="364" t="str">
        <f>IFERROR(VLOOKUP(L10,'Auxiliary data'!$B$216:$C$224,2,0),"")</f>
        <v/>
      </c>
      <c r="O10" s="47"/>
      <c r="P10" s="363" t="str">
        <f>IFERROR(VLOOKUP(O10,'Auxiliary data'!$B$228:$C$230,2,0),"")</f>
        <v/>
      </c>
      <c r="Q10" s="363" t="str">
        <f t="shared" si="2"/>
        <v/>
      </c>
      <c r="R10" s="11"/>
    </row>
    <row r="11" spans="1:18" x14ac:dyDescent="0.25">
      <c r="C11" s="366" t="str">
        <f t="shared" si="0"/>
        <v/>
      </c>
      <c r="D11" s="26"/>
      <c r="E11" s="47"/>
      <c r="F11" s="47"/>
      <c r="G11" s="47"/>
      <c r="H11" s="47"/>
      <c r="I11" s="363" t="str">
        <f t="shared" si="1"/>
        <v/>
      </c>
      <c r="J11" s="47" t="str">
        <f>IFERROR(VLOOKUP(G11,'Auxiliary data'!$B$96:$C$107,2,0),"")</f>
        <v/>
      </c>
      <c r="K11" s="47" t="str">
        <f>IFERROR(VLOOKUP(H11,'Auxiliary data'!$B$111:$C$212,2,0),"")</f>
        <v/>
      </c>
      <c r="L11" s="47"/>
      <c r="M11" s="47"/>
      <c r="N11" s="364" t="str">
        <f>IFERROR(VLOOKUP(L11,'Auxiliary data'!$B$216:$C$224,2,0),"")</f>
        <v/>
      </c>
      <c r="O11" s="47"/>
      <c r="P11" s="363" t="str">
        <f>IFERROR(VLOOKUP(O11,'Auxiliary data'!$B$228:$C$230,2,0),"")</f>
        <v/>
      </c>
      <c r="Q11" s="363" t="str">
        <f t="shared" si="2"/>
        <v/>
      </c>
      <c r="R11" s="11"/>
    </row>
    <row r="12" spans="1:18" x14ac:dyDescent="0.25">
      <c r="C12" s="366" t="str">
        <f t="shared" si="0"/>
        <v/>
      </c>
      <c r="D12" s="26"/>
      <c r="E12" s="47"/>
      <c r="F12" s="47"/>
      <c r="G12" s="47"/>
      <c r="H12" s="47"/>
      <c r="I12" s="363" t="str">
        <f t="shared" si="1"/>
        <v/>
      </c>
      <c r="J12" s="47" t="str">
        <f>IFERROR(VLOOKUP(G12,'Auxiliary data'!$B$96:$C$107,2,0),"")</f>
        <v/>
      </c>
      <c r="K12" s="47" t="str">
        <f>IFERROR(VLOOKUP(H12,'Auxiliary data'!$B$111:$C$212,2,0),"")</f>
        <v/>
      </c>
      <c r="L12" s="47"/>
      <c r="M12" s="47"/>
      <c r="N12" s="364" t="str">
        <f>IFERROR(VLOOKUP(L12,'Auxiliary data'!$B$216:$C$224,2,0),"")</f>
        <v/>
      </c>
      <c r="O12" s="47"/>
      <c r="P12" s="363" t="str">
        <f>IFERROR(VLOOKUP(O12,'Auxiliary data'!$B$228:$C$230,2,0),"")</f>
        <v/>
      </c>
      <c r="Q12" s="363" t="str">
        <f t="shared" si="2"/>
        <v/>
      </c>
      <c r="R12" s="11"/>
    </row>
    <row r="13" spans="1:18" x14ac:dyDescent="0.25">
      <c r="C13" s="366" t="str">
        <f t="shared" si="0"/>
        <v/>
      </c>
      <c r="D13" s="26"/>
      <c r="E13" s="47"/>
      <c r="F13" s="47"/>
      <c r="G13" s="47"/>
      <c r="H13" s="47"/>
      <c r="I13" s="363" t="str">
        <f t="shared" si="1"/>
        <v/>
      </c>
      <c r="J13" s="47" t="str">
        <f>IFERROR(VLOOKUP(G13,'Auxiliary data'!$B$96:$C$107,2,0),"")</f>
        <v/>
      </c>
      <c r="K13" s="47" t="str">
        <f>IFERROR(VLOOKUP(H13,'Auxiliary data'!$B$111:$C$212,2,0),"")</f>
        <v/>
      </c>
      <c r="L13" s="47"/>
      <c r="M13" s="47"/>
      <c r="N13" s="364" t="str">
        <f>IFERROR(VLOOKUP(L13,'Auxiliary data'!$B$216:$C$224,2,0),"")</f>
        <v/>
      </c>
      <c r="O13" s="47"/>
      <c r="P13" s="363" t="str">
        <f>IFERROR(VLOOKUP(O13,'Auxiliary data'!$B$228:$C$230,2,0),"")</f>
        <v/>
      </c>
      <c r="Q13" s="363" t="str">
        <f t="shared" si="2"/>
        <v/>
      </c>
      <c r="R13" s="11"/>
    </row>
    <row r="14" spans="1:18" x14ac:dyDescent="0.25">
      <c r="C14" s="366" t="str">
        <f t="shared" si="0"/>
        <v/>
      </c>
      <c r="D14" s="26"/>
      <c r="E14" s="47"/>
      <c r="F14" s="47"/>
      <c r="G14" s="47"/>
      <c r="H14" s="47"/>
      <c r="I14" s="363" t="str">
        <f t="shared" si="1"/>
        <v/>
      </c>
      <c r="J14" s="47" t="str">
        <f>IFERROR(VLOOKUP(G14,'Auxiliary data'!$B$96:$C$107,2,0),"")</f>
        <v/>
      </c>
      <c r="K14" s="47" t="str">
        <f>IFERROR(VLOOKUP(H14,'Auxiliary data'!$B$111:$C$212,2,0),"")</f>
        <v/>
      </c>
      <c r="L14" s="47"/>
      <c r="M14" s="47"/>
      <c r="N14" s="364" t="str">
        <f>IFERROR(VLOOKUP(L14,'Auxiliary data'!$B$216:$C$224,2,0),"")</f>
        <v/>
      </c>
      <c r="O14" s="47"/>
      <c r="P14" s="363" t="str">
        <f>IFERROR(VLOOKUP(O14,'Auxiliary data'!$B$228:$C$230,2,0),"")</f>
        <v/>
      </c>
      <c r="Q14" s="363" t="str">
        <f t="shared" si="2"/>
        <v/>
      </c>
      <c r="R14" s="11"/>
    </row>
    <row r="15" spans="1:18" x14ac:dyDescent="0.25">
      <c r="C15" s="366" t="str">
        <f t="shared" si="0"/>
        <v/>
      </c>
      <c r="D15" s="26"/>
      <c r="E15" s="47"/>
      <c r="F15" s="47"/>
      <c r="G15" s="47"/>
      <c r="H15" s="47"/>
      <c r="I15" s="363" t="str">
        <f t="shared" si="1"/>
        <v/>
      </c>
      <c r="J15" s="47" t="str">
        <f>IFERROR(VLOOKUP(G15,'Auxiliary data'!$B$96:$C$107,2,0),"")</f>
        <v/>
      </c>
      <c r="K15" s="47" t="str">
        <f>IFERROR(VLOOKUP(H15,'Auxiliary data'!$B$111:$C$212,2,0),"")</f>
        <v/>
      </c>
      <c r="L15" s="47"/>
      <c r="M15" s="47"/>
      <c r="N15" s="364" t="str">
        <f>IFERROR(VLOOKUP(L15,'Auxiliary data'!$B$216:$C$224,2,0),"")</f>
        <v/>
      </c>
      <c r="O15" s="47"/>
      <c r="P15" s="363" t="str">
        <f>IFERROR(VLOOKUP(O15,'Auxiliary data'!$B$228:$C$230,2,0),"")</f>
        <v/>
      </c>
      <c r="Q15" s="363" t="str">
        <f t="shared" si="2"/>
        <v/>
      </c>
      <c r="R15" s="11"/>
    </row>
    <row r="16" spans="1:18" x14ac:dyDescent="0.25">
      <c r="C16" s="366" t="str">
        <f t="shared" si="0"/>
        <v/>
      </c>
      <c r="D16" s="26"/>
      <c r="E16" s="47"/>
      <c r="F16" s="47"/>
      <c r="G16" s="47"/>
      <c r="H16" s="47"/>
      <c r="I16" s="363" t="str">
        <f t="shared" si="1"/>
        <v/>
      </c>
      <c r="J16" s="47" t="str">
        <f>IFERROR(VLOOKUP(G16,'Auxiliary data'!$B$96:$C$107,2,0),"")</f>
        <v/>
      </c>
      <c r="K16" s="47" t="str">
        <f>IFERROR(VLOOKUP(H16,'Auxiliary data'!$B$111:$C$212,2,0),"")</f>
        <v/>
      </c>
      <c r="L16" s="47"/>
      <c r="M16" s="47"/>
      <c r="N16" s="364" t="str">
        <f>IFERROR(VLOOKUP(L16,'Auxiliary data'!$B$216:$C$224,2,0),"")</f>
        <v/>
      </c>
      <c r="O16" s="47"/>
      <c r="P16" s="363" t="str">
        <f>IFERROR(VLOOKUP(O16,'Auxiliary data'!$B$228:$C$230,2,0),"")</f>
        <v/>
      </c>
      <c r="Q16" s="363" t="str">
        <f t="shared" si="2"/>
        <v/>
      </c>
      <c r="R16" s="11"/>
    </row>
    <row r="17" spans="3:18" x14ac:dyDescent="0.25">
      <c r="C17" s="366" t="str">
        <f t="shared" si="0"/>
        <v/>
      </c>
      <c r="D17" s="26"/>
      <c r="E17" s="47"/>
      <c r="F17" s="47"/>
      <c r="G17" s="47"/>
      <c r="H17" s="47"/>
      <c r="I17" s="363" t="str">
        <f t="shared" si="1"/>
        <v/>
      </c>
      <c r="J17" s="47" t="str">
        <f>IFERROR(VLOOKUP(G17,'Auxiliary data'!$B$96:$C$107,2,0),"")</f>
        <v/>
      </c>
      <c r="K17" s="47" t="str">
        <f>IFERROR(VLOOKUP(H17,'Auxiliary data'!$B$111:$C$212,2,0),"")</f>
        <v/>
      </c>
      <c r="L17" s="47"/>
      <c r="M17" s="47"/>
      <c r="N17" s="364" t="str">
        <f>IFERROR(VLOOKUP(L17,'Auxiliary data'!$B$216:$C$224,2,0),"")</f>
        <v/>
      </c>
      <c r="O17" s="47"/>
      <c r="P17" s="363" t="str">
        <f>IFERROR(VLOOKUP(O17,'Auxiliary data'!$B$228:$C$230,2,0),"")</f>
        <v/>
      </c>
      <c r="Q17" s="363" t="str">
        <f t="shared" si="2"/>
        <v/>
      </c>
      <c r="R17" s="11"/>
    </row>
    <row r="18" spans="3:18" x14ac:dyDescent="0.25">
      <c r="C18" s="366" t="str">
        <f t="shared" si="0"/>
        <v/>
      </c>
      <c r="D18" s="26"/>
      <c r="E18" s="47"/>
      <c r="F18" s="47"/>
      <c r="G18" s="47"/>
      <c r="H18" s="47"/>
      <c r="I18" s="363" t="str">
        <f t="shared" si="1"/>
        <v/>
      </c>
      <c r="J18" s="47" t="str">
        <f>IFERROR(VLOOKUP(G18,'Auxiliary data'!$B$96:$C$107,2,0),"")</f>
        <v/>
      </c>
      <c r="K18" s="47" t="str">
        <f>IFERROR(VLOOKUP(H18,'Auxiliary data'!$B$111:$C$212,2,0),"")</f>
        <v/>
      </c>
      <c r="L18" s="47"/>
      <c r="M18" s="47"/>
      <c r="N18" s="364" t="str">
        <f>IFERROR(VLOOKUP(L18,'Auxiliary data'!$B$216:$C$224,2,0),"")</f>
        <v/>
      </c>
      <c r="O18" s="47"/>
      <c r="P18" s="363" t="str">
        <f>IFERROR(VLOOKUP(O18,'Auxiliary data'!$B$228:$C$230,2,0),"")</f>
        <v/>
      </c>
      <c r="Q18" s="363" t="str">
        <f t="shared" si="2"/>
        <v/>
      </c>
      <c r="R18" s="11"/>
    </row>
    <row r="19" spans="3:18" x14ac:dyDescent="0.25">
      <c r="C19" s="366" t="str">
        <f t="shared" si="0"/>
        <v/>
      </c>
      <c r="D19" s="26"/>
      <c r="E19" s="47"/>
      <c r="F19" s="47"/>
      <c r="G19" s="47"/>
      <c r="H19" s="47"/>
      <c r="I19" s="363" t="str">
        <f t="shared" si="1"/>
        <v/>
      </c>
      <c r="J19" s="47" t="str">
        <f>IFERROR(VLOOKUP(G19,'Auxiliary data'!$B$96:$C$107,2,0),"")</f>
        <v/>
      </c>
      <c r="K19" s="47" t="str">
        <f>IFERROR(VLOOKUP(H19,'Auxiliary data'!$B$111:$C$212,2,0),"")</f>
        <v/>
      </c>
      <c r="L19" s="47"/>
      <c r="M19" s="47"/>
      <c r="N19" s="364" t="str">
        <f>IFERROR(VLOOKUP(L19,'Auxiliary data'!$B$216:$C$224,2,0),"")</f>
        <v/>
      </c>
      <c r="O19" s="47"/>
      <c r="P19" s="363" t="str">
        <f>IFERROR(VLOOKUP(O19,'Auxiliary data'!$B$228:$C$230,2,0),"")</f>
        <v/>
      </c>
      <c r="Q19" s="363" t="str">
        <f t="shared" si="2"/>
        <v/>
      </c>
      <c r="R19" s="11"/>
    </row>
    <row r="20" spans="3:18" x14ac:dyDescent="0.25">
      <c r="C20" s="366" t="str">
        <f t="shared" si="0"/>
        <v/>
      </c>
      <c r="D20" s="26"/>
      <c r="E20" s="47"/>
      <c r="F20" s="47"/>
      <c r="G20" s="47"/>
      <c r="H20" s="47"/>
      <c r="I20" s="363" t="str">
        <f t="shared" si="1"/>
        <v/>
      </c>
      <c r="J20" s="47" t="str">
        <f>IFERROR(VLOOKUP(G20,'Auxiliary data'!$B$96:$C$107,2,0),"")</f>
        <v/>
      </c>
      <c r="K20" s="47" t="str">
        <f>IFERROR(VLOOKUP(H20,'Auxiliary data'!$B$111:$C$212,2,0),"")</f>
        <v/>
      </c>
      <c r="L20" s="47"/>
      <c r="M20" s="47"/>
      <c r="N20" s="364" t="str">
        <f>IFERROR(VLOOKUP(L20,'Auxiliary data'!$B$216:$C$224,2,0),"")</f>
        <v/>
      </c>
      <c r="O20" s="47"/>
      <c r="P20" s="363" t="str">
        <f>IFERROR(VLOOKUP(O20,'Auxiliary data'!$B$228:$C$230,2,0),"")</f>
        <v/>
      </c>
      <c r="Q20" s="363" t="str">
        <f t="shared" si="2"/>
        <v/>
      </c>
      <c r="R20" s="11"/>
    </row>
    <row r="21" spans="3:18" x14ac:dyDescent="0.25">
      <c r="C21" s="366" t="str">
        <f t="shared" si="0"/>
        <v/>
      </c>
      <c r="D21" s="26"/>
      <c r="E21" s="47"/>
      <c r="F21" s="47"/>
      <c r="G21" s="47"/>
      <c r="H21" s="47"/>
      <c r="I21" s="363" t="str">
        <f t="shared" si="1"/>
        <v/>
      </c>
      <c r="J21" s="47" t="str">
        <f>IFERROR(VLOOKUP(G21,'Auxiliary data'!$B$96:$C$107,2,0),"")</f>
        <v/>
      </c>
      <c r="K21" s="47" t="str">
        <f>IFERROR(VLOOKUP(H21,'Auxiliary data'!$B$111:$C$212,2,0),"")</f>
        <v/>
      </c>
      <c r="L21" s="47"/>
      <c r="M21" s="47"/>
      <c r="N21" s="364" t="str">
        <f>IFERROR(VLOOKUP(L21,'Auxiliary data'!$B$216:$C$224,2,0),"")</f>
        <v/>
      </c>
      <c r="O21" s="47"/>
      <c r="P21" s="363" t="str">
        <f>IFERROR(VLOOKUP(O21,'Auxiliary data'!$B$228:$C$230,2,0),"")</f>
        <v/>
      </c>
      <c r="Q21" s="363" t="str">
        <f t="shared" si="2"/>
        <v/>
      </c>
      <c r="R21" s="11"/>
    </row>
    <row r="22" spans="3:18" x14ac:dyDescent="0.25">
      <c r="C22" s="366" t="str">
        <f t="shared" si="0"/>
        <v/>
      </c>
      <c r="D22" s="26"/>
      <c r="E22" s="47"/>
      <c r="F22" s="47"/>
      <c r="G22" s="47"/>
      <c r="H22" s="47"/>
      <c r="I22" s="363" t="str">
        <f t="shared" si="1"/>
        <v/>
      </c>
      <c r="J22" s="47" t="str">
        <f>IFERROR(VLOOKUP(G22,'Auxiliary data'!$B$96:$C$107,2,0),"")</f>
        <v/>
      </c>
      <c r="K22" s="47" t="str">
        <f>IFERROR(VLOOKUP(H22,'Auxiliary data'!$B$111:$C$212,2,0),"")</f>
        <v/>
      </c>
      <c r="L22" s="47"/>
      <c r="M22" s="47"/>
      <c r="N22" s="364" t="str">
        <f>IFERROR(VLOOKUP(L22,'Auxiliary data'!$B$216:$C$224,2,0),"")</f>
        <v/>
      </c>
      <c r="O22" s="47"/>
      <c r="P22" s="363" t="str">
        <f>IFERROR(VLOOKUP(O22,'Auxiliary data'!$B$228:$C$230,2,0),"")</f>
        <v/>
      </c>
      <c r="Q22" s="363" t="str">
        <f t="shared" si="2"/>
        <v/>
      </c>
      <c r="R22" s="11"/>
    </row>
    <row r="23" spans="3:18" x14ac:dyDescent="0.25">
      <c r="C23" s="366" t="str">
        <f t="shared" si="0"/>
        <v/>
      </c>
      <c r="D23" s="26"/>
      <c r="E23" s="47"/>
      <c r="F23" s="47"/>
      <c r="G23" s="47"/>
      <c r="H23" s="47"/>
      <c r="I23" s="363" t="str">
        <f t="shared" si="1"/>
        <v/>
      </c>
      <c r="J23" s="47" t="str">
        <f>IFERROR(VLOOKUP(G23,'Auxiliary data'!$B$96:$C$107,2,0),"")</f>
        <v/>
      </c>
      <c r="K23" s="47" t="str">
        <f>IFERROR(VLOOKUP(H23,'Auxiliary data'!$B$111:$C$212,2,0),"")</f>
        <v/>
      </c>
      <c r="L23" s="47"/>
      <c r="M23" s="47"/>
      <c r="N23" s="364" t="str">
        <f>IFERROR(VLOOKUP(L23,'Auxiliary data'!$B$216:$C$224,2,0),"")</f>
        <v/>
      </c>
      <c r="O23" s="47"/>
      <c r="P23" s="363" t="str">
        <f>IFERROR(VLOOKUP(O23,'Auxiliary data'!$B$228:$C$230,2,0),"")</f>
        <v/>
      </c>
      <c r="Q23" s="363" t="str">
        <f t="shared" si="2"/>
        <v/>
      </c>
      <c r="R23" s="11"/>
    </row>
    <row r="24" spans="3:18" x14ac:dyDescent="0.25">
      <c r="C24" s="366" t="str">
        <f t="shared" si="0"/>
        <v/>
      </c>
      <c r="D24" s="26"/>
      <c r="E24" s="47"/>
      <c r="F24" s="47"/>
      <c r="G24" s="47"/>
      <c r="H24" s="47"/>
      <c r="I24" s="363" t="str">
        <f t="shared" si="1"/>
        <v/>
      </c>
      <c r="J24" s="47" t="str">
        <f>IFERROR(VLOOKUP(G24,'Auxiliary data'!$B$96:$C$107,2,0),"")</f>
        <v/>
      </c>
      <c r="K24" s="47" t="str">
        <f>IFERROR(VLOOKUP(H24,'Auxiliary data'!$B$111:$C$212,2,0),"")</f>
        <v/>
      </c>
      <c r="L24" s="47"/>
      <c r="M24" s="47"/>
      <c r="N24" s="364" t="str">
        <f>IFERROR(VLOOKUP(L24,'Auxiliary data'!$B$216:$C$224,2,0),"")</f>
        <v/>
      </c>
      <c r="O24" s="47"/>
      <c r="P24" s="363" t="str">
        <f>IFERROR(VLOOKUP(O24,'Auxiliary data'!$B$228:$C$230,2,0),"")</f>
        <v/>
      </c>
      <c r="Q24" s="363" t="str">
        <f t="shared" si="2"/>
        <v/>
      </c>
      <c r="R24" s="11"/>
    </row>
    <row r="25" spans="3:18" x14ac:dyDescent="0.25">
      <c r="C25" s="366" t="str">
        <f t="shared" si="0"/>
        <v/>
      </c>
      <c r="D25" s="26"/>
      <c r="E25" s="47"/>
      <c r="F25" s="47"/>
      <c r="G25" s="47"/>
      <c r="H25" s="47"/>
      <c r="I25" s="363" t="str">
        <f t="shared" si="1"/>
        <v/>
      </c>
      <c r="J25" s="47" t="str">
        <f>IFERROR(VLOOKUP(G25,'Auxiliary data'!$B$96:$C$107,2,0),"")</f>
        <v/>
      </c>
      <c r="K25" s="47" t="str">
        <f>IFERROR(VLOOKUP(H25,'Auxiliary data'!$B$111:$C$212,2,0),"")</f>
        <v/>
      </c>
      <c r="L25" s="47"/>
      <c r="M25" s="47"/>
      <c r="N25" s="364" t="str">
        <f>IFERROR(VLOOKUP(L25,'Auxiliary data'!$B$216:$C$224,2,0),"")</f>
        <v/>
      </c>
      <c r="O25" s="47"/>
      <c r="P25" s="363" t="str">
        <f>IFERROR(VLOOKUP(O25,'Auxiliary data'!$B$228:$C$230,2,0),"")</f>
        <v/>
      </c>
      <c r="Q25" s="363" t="str">
        <f t="shared" si="2"/>
        <v/>
      </c>
      <c r="R25" s="11"/>
    </row>
    <row r="26" spans="3:18" x14ac:dyDescent="0.25">
      <c r="C26" s="366" t="str">
        <f t="shared" si="0"/>
        <v/>
      </c>
      <c r="D26" s="26"/>
      <c r="E26" s="47"/>
      <c r="F26" s="47"/>
      <c r="G26" s="47"/>
      <c r="H26" s="47"/>
      <c r="I26" s="363" t="str">
        <f t="shared" si="1"/>
        <v/>
      </c>
      <c r="J26" s="47" t="str">
        <f>IFERROR(VLOOKUP(G26,'Auxiliary data'!$B$96:$C$107,2,0),"")</f>
        <v/>
      </c>
      <c r="K26" s="47" t="str">
        <f>IFERROR(VLOOKUP(H26,'Auxiliary data'!$B$111:$C$212,2,0),"")</f>
        <v/>
      </c>
      <c r="L26" s="47"/>
      <c r="M26" s="47"/>
      <c r="N26" s="364" t="str">
        <f>IFERROR(VLOOKUP(L26,'Auxiliary data'!$B$216:$C$224,2,0),"")</f>
        <v/>
      </c>
      <c r="O26" s="47"/>
      <c r="P26" s="363" t="str">
        <f>IFERROR(VLOOKUP(O26,'Auxiliary data'!$B$228:$C$230,2,0),"")</f>
        <v/>
      </c>
      <c r="Q26" s="363" t="str">
        <f t="shared" si="2"/>
        <v/>
      </c>
      <c r="R26" s="11"/>
    </row>
    <row r="27" spans="3:18" x14ac:dyDescent="0.25">
      <c r="C27" s="366" t="str">
        <f t="shared" si="0"/>
        <v/>
      </c>
      <c r="D27" s="26"/>
      <c r="E27" s="47"/>
      <c r="F27" s="47"/>
      <c r="G27" s="47"/>
      <c r="H27" s="47"/>
      <c r="I27" s="363" t="str">
        <f t="shared" si="1"/>
        <v/>
      </c>
      <c r="J27" s="47" t="str">
        <f>IFERROR(VLOOKUP(G27,'Auxiliary data'!$B$96:$C$107,2,0),"")</f>
        <v/>
      </c>
      <c r="K27" s="47" t="str">
        <f>IFERROR(VLOOKUP(H27,'Auxiliary data'!$B$111:$C$212,2,0),"")</f>
        <v/>
      </c>
      <c r="L27" s="47"/>
      <c r="M27" s="47"/>
      <c r="N27" s="364" t="str">
        <f>IFERROR(VLOOKUP(L27,'Auxiliary data'!$B$216:$C$224,2,0),"")</f>
        <v/>
      </c>
      <c r="O27" s="47"/>
      <c r="P27" s="363" t="str">
        <f>IFERROR(VLOOKUP(O27,'Auxiliary data'!$B$228:$C$230,2,0),"")</f>
        <v/>
      </c>
      <c r="Q27" s="363" t="str">
        <f t="shared" si="2"/>
        <v/>
      </c>
      <c r="R27" s="11"/>
    </row>
    <row r="28" spans="3:18" x14ac:dyDescent="0.25">
      <c r="C28" s="366" t="str">
        <f t="shared" si="0"/>
        <v/>
      </c>
      <c r="D28" s="26"/>
      <c r="E28" s="47"/>
      <c r="F28" s="47"/>
      <c r="G28" s="47"/>
      <c r="H28" s="47"/>
      <c r="I28" s="363" t="str">
        <f t="shared" si="1"/>
        <v/>
      </c>
      <c r="J28" s="47" t="str">
        <f>IFERROR(VLOOKUP(G28,'Auxiliary data'!$B$96:$C$107,2,0),"")</f>
        <v/>
      </c>
      <c r="K28" s="47" t="str">
        <f>IFERROR(VLOOKUP(H28,'Auxiliary data'!$B$111:$C$212,2,0),"")</f>
        <v/>
      </c>
      <c r="L28" s="47"/>
      <c r="M28" s="47"/>
      <c r="N28" s="364" t="str">
        <f>IFERROR(VLOOKUP(L28,'Auxiliary data'!$B$216:$C$224,2,0),"")</f>
        <v/>
      </c>
      <c r="O28" s="47"/>
      <c r="P28" s="363" t="str">
        <f>IFERROR(VLOOKUP(O28,'Auxiliary data'!$B$228:$C$230,2,0),"")</f>
        <v/>
      </c>
      <c r="Q28" s="363" t="str">
        <f t="shared" si="2"/>
        <v/>
      </c>
      <c r="R28" s="11"/>
    </row>
    <row r="29" spans="3:18" x14ac:dyDescent="0.25">
      <c r="C29" s="366" t="str">
        <f t="shared" si="0"/>
        <v/>
      </c>
      <c r="D29" s="26"/>
      <c r="E29" s="47"/>
      <c r="F29" s="47"/>
      <c r="G29" s="47"/>
      <c r="H29" s="47"/>
      <c r="I29" s="363" t="str">
        <f t="shared" si="1"/>
        <v/>
      </c>
      <c r="J29" s="47" t="str">
        <f>IFERROR(VLOOKUP(G29,'Auxiliary data'!$B$96:$C$107,2,0),"")</f>
        <v/>
      </c>
      <c r="K29" s="47" t="str">
        <f>IFERROR(VLOOKUP(H29,'Auxiliary data'!$B$111:$C$212,2,0),"")</f>
        <v/>
      </c>
      <c r="L29" s="47"/>
      <c r="M29" s="47"/>
      <c r="N29" s="364" t="str">
        <f>IFERROR(VLOOKUP(L29,'Auxiliary data'!$B$216:$C$224,2,0),"")</f>
        <v/>
      </c>
      <c r="O29" s="47"/>
      <c r="P29" s="363" t="str">
        <f>IFERROR(VLOOKUP(O29,'Auxiliary data'!$B$228:$C$230,2,0),"")</f>
        <v/>
      </c>
      <c r="Q29" s="363" t="str">
        <f t="shared" si="2"/>
        <v/>
      </c>
      <c r="R29" s="11"/>
    </row>
    <row r="30" spans="3:18" x14ac:dyDescent="0.25">
      <c r="C30" s="366" t="str">
        <f t="shared" si="0"/>
        <v/>
      </c>
      <c r="D30" s="26"/>
      <c r="E30" s="47"/>
      <c r="F30" s="47"/>
      <c r="G30" s="47"/>
      <c r="H30" s="47"/>
      <c r="I30" s="363" t="str">
        <f t="shared" si="1"/>
        <v/>
      </c>
      <c r="J30" s="47" t="str">
        <f>IFERROR(VLOOKUP(G30,'Auxiliary data'!$B$96:$C$107,2,0),"")</f>
        <v/>
      </c>
      <c r="K30" s="47" t="str">
        <f>IFERROR(VLOOKUP(H30,'Auxiliary data'!$B$111:$C$212,2,0),"")</f>
        <v/>
      </c>
      <c r="L30" s="47"/>
      <c r="M30" s="47"/>
      <c r="N30" s="364" t="str">
        <f>IFERROR(VLOOKUP(L30,'Auxiliary data'!$B$216:$C$224,2,0),"")</f>
        <v/>
      </c>
      <c r="O30" s="47"/>
      <c r="P30" s="363" t="str">
        <f>IFERROR(VLOOKUP(O30,'Auxiliary data'!$B$228:$C$230,2,0),"")</f>
        <v/>
      </c>
      <c r="Q30" s="363" t="str">
        <f t="shared" si="2"/>
        <v/>
      </c>
      <c r="R30" s="11"/>
    </row>
    <row r="31" spans="3:18" x14ac:dyDescent="0.25">
      <c r="C31" s="366" t="str">
        <f t="shared" si="0"/>
        <v/>
      </c>
      <c r="D31" s="26"/>
      <c r="E31" s="47"/>
      <c r="F31" s="47"/>
      <c r="G31" s="47"/>
      <c r="H31" s="47"/>
      <c r="I31" s="363" t="str">
        <f t="shared" si="1"/>
        <v/>
      </c>
      <c r="J31" s="47" t="str">
        <f>IFERROR(VLOOKUP(G31,'Auxiliary data'!$B$96:$C$107,2,0),"")</f>
        <v/>
      </c>
      <c r="K31" s="47" t="str">
        <f>IFERROR(VLOOKUP(H31,'Auxiliary data'!$B$111:$C$212,2,0),"")</f>
        <v/>
      </c>
      <c r="L31" s="47"/>
      <c r="M31" s="47"/>
      <c r="N31" s="364" t="str">
        <f>IFERROR(VLOOKUP(L31,'Auxiliary data'!$B$216:$C$224,2,0),"")</f>
        <v/>
      </c>
      <c r="O31" s="47"/>
      <c r="P31" s="363" t="str">
        <f>IFERROR(VLOOKUP(O31,'Auxiliary data'!$B$228:$C$230,2,0),"")</f>
        <v/>
      </c>
      <c r="Q31" s="363" t="str">
        <f t="shared" si="2"/>
        <v/>
      </c>
      <c r="R31" s="11"/>
    </row>
    <row r="32" spans="3:18" x14ac:dyDescent="0.25">
      <c r="C32" s="366" t="str">
        <f t="shared" si="0"/>
        <v/>
      </c>
      <c r="D32" s="26"/>
      <c r="E32" s="47"/>
      <c r="F32" s="47"/>
      <c r="G32" s="47"/>
      <c r="H32" s="47"/>
      <c r="I32" s="363" t="str">
        <f t="shared" si="1"/>
        <v/>
      </c>
      <c r="J32" s="47" t="str">
        <f>IFERROR(VLOOKUP(G32,'Auxiliary data'!$B$96:$C$107,2,0),"")</f>
        <v/>
      </c>
      <c r="K32" s="47" t="str">
        <f>IFERROR(VLOOKUP(H32,'Auxiliary data'!$B$111:$C$212,2,0),"")</f>
        <v/>
      </c>
      <c r="L32" s="47"/>
      <c r="M32" s="47"/>
      <c r="N32" s="364" t="str">
        <f>IFERROR(VLOOKUP(L32,'Auxiliary data'!$B$216:$C$224,2,0),"")</f>
        <v/>
      </c>
      <c r="O32" s="47"/>
      <c r="P32" s="363" t="str">
        <f>IFERROR(VLOOKUP(O32,'Auxiliary data'!$B$228:$C$230,2,0),"")</f>
        <v/>
      </c>
      <c r="Q32" s="363" t="str">
        <f t="shared" si="2"/>
        <v/>
      </c>
      <c r="R32" s="11"/>
    </row>
    <row r="33" spans="3:18" x14ac:dyDescent="0.25">
      <c r="C33" s="366" t="str">
        <f t="shared" si="0"/>
        <v/>
      </c>
      <c r="D33" s="26"/>
      <c r="E33" s="47"/>
      <c r="F33" s="47"/>
      <c r="G33" s="47"/>
      <c r="H33" s="47"/>
      <c r="I33" s="363" t="str">
        <f t="shared" si="1"/>
        <v/>
      </c>
      <c r="J33" s="47" t="str">
        <f>IFERROR(VLOOKUP(G33,'Auxiliary data'!$B$96:$C$107,2,0),"")</f>
        <v/>
      </c>
      <c r="K33" s="47" t="str">
        <f>IFERROR(VLOOKUP(H33,'Auxiliary data'!$B$111:$C$212,2,0),"")</f>
        <v/>
      </c>
      <c r="L33" s="47"/>
      <c r="M33" s="47"/>
      <c r="N33" s="364" t="str">
        <f>IFERROR(VLOOKUP(L33,'Auxiliary data'!$B$216:$C$224,2,0),"")</f>
        <v/>
      </c>
      <c r="O33" s="47"/>
      <c r="P33" s="363" t="str">
        <f>IFERROR(VLOOKUP(O33,'Auxiliary data'!$B$228:$C$230,2,0),"")</f>
        <v/>
      </c>
      <c r="Q33" s="363" t="str">
        <f t="shared" si="2"/>
        <v/>
      </c>
      <c r="R33" s="11"/>
    </row>
    <row r="34" spans="3:18" x14ac:dyDescent="0.25">
      <c r="C34" s="366" t="str">
        <f t="shared" si="0"/>
        <v/>
      </c>
      <c r="D34" s="26"/>
      <c r="E34" s="47"/>
      <c r="F34" s="47"/>
      <c r="G34" s="47"/>
      <c r="H34" s="47"/>
      <c r="I34" s="363" t="str">
        <f t="shared" si="1"/>
        <v/>
      </c>
      <c r="J34" s="47" t="str">
        <f>IFERROR(VLOOKUP(G34,'Auxiliary data'!$B$96:$C$107,2,0),"")</f>
        <v/>
      </c>
      <c r="K34" s="47" t="str">
        <f>IFERROR(VLOOKUP(H34,'Auxiliary data'!$B$111:$C$212,2,0),"")</f>
        <v/>
      </c>
      <c r="L34" s="47"/>
      <c r="M34" s="47"/>
      <c r="N34" s="364" t="str">
        <f>IFERROR(VLOOKUP(L34,'Auxiliary data'!$B$216:$C$224,2,0),"")</f>
        <v/>
      </c>
      <c r="O34" s="47"/>
      <c r="P34" s="363" t="str">
        <f>IFERROR(VLOOKUP(O34,'Auxiliary data'!$B$228:$C$230,2,0),"")</f>
        <v/>
      </c>
      <c r="Q34" s="363" t="str">
        <f t="shared" si="2"/>
        <v/>
      </c>
      <c r="R34" s="11"/>
    </row>
    <row r="35" spans="3:18" x14ac:dyDescent="0.25">
      <c r="C35" s="366" t="str">
        <f t="shared" si="0"/>
        <v/>
      </c>
      <c r="D35" s="26"/>
      <c r="E35" s="47"/>
      <c r="F35" s="47"/>
      <c r="G35" s="47"/>
      <c r="H35" s="47"/>
      <c r="I35" s="363" t="str">
        <f t="shared" si="1"/>
        <v/>
      </c>
      <c r="J35" s="47" t="str">
        <f>IFERROR(VLOOKUP(G35,'Auxiliary data'!$B$96:$C$107,2,0),"")</f>
        <v/>
      </c>
      <c r="K35" s="47" t="str">
        <f>IFERROR(VLOOKUP(H35,'Auxiliary data'!$B$111:$C$212,2,0),"")</f>
        <v/>
      </c>
      <c r="L35" s="47"/>
      <c r="M35" s="47"/>
      <c r="N35" s="364" t="str">
        <f>IFERROR(VLOOKUP(L35,'Auxiliary data'!$B$216:$C$224,2,0),"")</f>
        <v/>
      </c>
      <c r="O35" s="47"/>
      <c r="P35" s="363" t="str">
        <f>IFERROR(VLOOKUP(O35,'Auxiliary data'!$B$228:$C$230,2,0),"")</f>
        <v/>
      </c>
      <c r="Q35" s="363" t="str">
        <f t="shared" si="2"/>
        <v/>
      </c>
      <c r="R35" s="11"/>
    </row>
    <row r="36" spans="3:18" x14ac:dyDescent="0.25">
      <c r="C36" s="366" t="str">
        <f t="shared" si="0"/>
        <v/>
      </c>
      <c r="D36" s="26"/>
      <c r="E36" s="47"/>
      <c r="F36" s="47"/>
      <c r="G36" s="47"/>
      <c r="H36" s="47"/>
      <c r="I36" s="363" t="str">
        <f t="shared" si="1"/>
        <v/>
      </c>
      <c r="J36" s="47" t="str">
        <f>IFERROR(VLOOKUP(G36,'Auxiliary data'!$B$96:$C$107,2,0),"")</f>
        <v/>
      </c>
      <c r="K36" s="47" t="str">
        <f>IFERROR(VLOOKUP(H36,'Auxiliary data'!$B$111:$C$212,2,0),"")</f>
        <v/>
      </c>
      <c r="L36" s="47"/>
      <c r="M36" s="47"/>
      <c r="N36" s="364" t="str">
        <f>IFERROR(VLOOKUP(L36,'Auxiliary data'!$B$216:$C$224,2,0),"")</f>
        <v/>
      </c>
      <c r="O36" s="47"/>
      <c r="P36" s="363" t="str">
        <f>IFERROR(VLOOKUP(O36,'Auxiliary data'!$B$228:$C$230,2,0),"")</f>
        <v/>
      </c>
      <c r="Q36" s="363" t="str">
        <f t="shared" si="2"/>
        <v/>
      </c>
      <c r="R36" s="11"/>
    </row>
    <row r="37" spans="3:18" x14ac:dyDescent="0.25">
      <c r="C37" s="366" t="str">
        <f t="shared" si="0"/>
        <v/>
      </c>
      <c r="D37" s="26"/>
      <c r="E37" s="47"/>
      <c r="F37" s="47"/>
      <c r="G37" s="47"/>
      <c r="H37" s="47"/>
      <c r="I37" s="363" t="str">
        <f t="shared" si="1"/>
        <v/>
      </c>
      <c r="J37" s="47" t="str">
        <f>IFERROR(VLOOKUP(G37,'Auxiliary data'!$B$96:$C$107,2,0),"")</f>
        <v/>
      </c>
      <c r="K37" s="47" t="str">
        <f>IFERROR(VLOOKUP(H37,'Auxiliary data'!$B$111:$C$212,2,0),"")</f>
        <v/>
      </c>
      <c r="L37" s="47"/>
      <c r="M37" s="47"/>
      <c r="N37" s="364" t="str">
        <f>IFERROR(VLOOKUP(L37,'Auxiliary data'!$B$216:$C$224,2,0),"")</f>
        <v/>
      </c>
      <c r="O37" s="47"/>
      <c r="P37" s="363" t="str">
        <f>IFERROR(VLOOKUP(O37,'Auxiliary data'!$B$228:$C$230,2,0),"")</f>
        <v/>
      </c>
      <c r="Q37" s="363" t="str">
        <f t="shared" si="2"/>
        <v/>
      </c>
      <c r="R37" s="11"/>
    </row>
    <row r="38" spans="3:18" x14ac:dyDescent="0.25">
      <c r="C38" s="366" t="str">
        <f t="shared" si="0"/>
        <v/>
      </c>
      <c r="D38" s="26"/>
      <c r="E38" s="47"/>
      <c r="F38" s="47"/>
      <c r="G38" s="47"/>
      <c r="H38" s="47"/>
      <c r="I38" s="363" t="str">
        <f t="shared" si="1"/>
        <v/>
      </c>
      <c r="J38" s="47" t="str">
        <f>IFERROR(VLOOKUP(G38,'Auxiliary data'!$B$96:$C$107,2,0),"")</f>
        <v/>
      </c>
      <c r="K38" s="47" t="str">
        <f>IFERROR(VLOOKUP(H38,'Auxiliary data'!$B$111:$C$212,2,0),"")</f>
        <v/>
      </c>
      <c r="L38" s="47"/>
      <c r="M38" s="47"/>
      <c r="N38" s="364" t="str">
        <f>IFERROR(VLOOKUP(L38,'Auxiliary data'!$B$216:$C$224,2,0),"")</f>
        <v/>
      </c>
      <c r="O38" s="47"/>
      <c r="P38" s="363" t="str">
        <f>IFERROR(VLOOKUP(O38,'Auxiliary data'!$B$228:$C$230,2,0),"")</f>
        <v/>
      </c>
      <c r="Q38" s="363" t="str">
        <f t="shared" si="2"/>
        <v/>
      </c>
      <c r="R38" s="11"/>
    </row>
    <row r="39" spans="3:18" x14ac:dyDescent="0.25">
      <c r="C39" s="366" t="str">
        <f t="shared" si="0"/>
        <v/>
      </c>
      <c r="D39" s="26"/>
      <c r="E39" s="47"/>
      <c r="F39" s="47"/>
      <c r="G39" s="47"/>
      <c r="H39" s="47"/>
      <c r="I39" s="363" t="str">
        <f t="shared" si="1"/>
        <v/>
      </c>
      <c r="J39" s="47" t="str">
        <f>IFERROR(VLOOKUP(G39,'Auxiliary data'!$B$96:$C$107,2,0),"")</f>
        <v/>
      </c>
      <c r="K39" s="47" t="str">
        <f>IFERROR(VLOOKUP(H39,'Auxiliary data'!$B$111:$C$212,2,0),"")</f>
        <v/>
      </c>
      <c r="L39" s="47"/>
      <c r="M39" s="47"/>
      <c r="N39" s="364" t="str">
        <f>IFERROR(VLOOKUP(L39,'Auxiliary data'!$B$216:$C$224,2,0),"")</f>
        <v/>
      </c>
      <c r="O39" s="47"/>
      <c r="P39" s="363" t="str">
        <f>IFERROR(VLOOKUP(O39,'Auxiliary data'!$B$228:$C$230,2,0),"")</f>
        <v/>
      </c>
      <c r="Q39" s="363" t="str">
        <f t="shared" si="2"/>
        <v/>
      </c>
      <c r="R39" s="11"/>
    </row>
    <row r="40" spans="3:18" x14ac:dyDescent="0.25">
      <c r="C40" s="366" t="str">
        <f t="shared" si="0"/>
        <v/>
      </c>
      <c r="D40" s="26"/>
      <c r="E40" s="47"/>
      <c r="F40" s="47"/>
      <c r="G40" s="47"/>
      <c r="H40" s="47"/>
      <c r="I40" s="363" t="str">
        <f t="shared" si="1"/>
        <v/>
      </c>
      <c r="J40" s="47" t="str">
        <f>IFERROR(VLOOKUP(G40,'Auxiliary data'!$B$96:$C$107,2,0),"")</f>
        <v/>
      </c>
      <c r="K40" s="47" t="str">
        <f>IFERROR(VLOOKUP(H40,'Auxiliary data'!$B$111:$C$212,2,0),"")</f>
        <v/>
      </c>
      <c r="L40" s="47"/>
      <c r="M40" s="47"/>
      <c r="N40" s="364" t="str">
        <f>IFERROR(VLOOKUP(L40,'Auxiliary data'!$B$216:$C$224,2,0),"")</f>
        <v/>
      </c>
      <c r="O40" s="47"/>
      <c r="P40" s="363" t="str">
        <f>IFERROR(VLOOKUP(O40,'Auxiliary data'!$B$228:$C$230,2,0),"")</f>
        <v/>
      </c>
      <c r="Q40" s="363" t="str">
        <f t="shared" si="2"/>
        <v/>
      </c>
      <c r="R40" s="11"/>
    </row>
    <row r="41" spans="3:18" x14ac:dyDescent="0.25">
      <c r="C41" s="366" t="str">
        <f t="shared" si="0"/>
        <v/>
      </c>
      <c r="D41" s="26"/>
      <c r="E41" s="47"/>
      <c r="F41" s="47"/>
      <c r="G41" s="47"/>
      <c r="H41" s="47"/>
      <c r="I41" s="363" t="str">
        <f t="shared" si="1"/>
        <v/>
      </c>
      <c r="J41" s="47" t="str">
        <f>IFERROR(VLOOKUP(G41,'Auxiliary data'!$B$96:$C$107,2,0),"")</f>
        <v/>
      </c>
      <c r="K41" s="47" t="str">
        <f>IFERROR(VLOOKUP(H41,'Auxiliary data'!$B$111:$C$212,2,0),"")</f>
        <v/>
      </c>
      <c r="L41" s="47"/>
      <c r="M41" s="47"/>
      <c r="N41" s="364" t="str">
        <f>IFERROR(VLOOKUP(L41,'Auxiliary data'!$B$216:$C$224,2,0),"")</f>
        <v/>
      </c>
      <c r="O41" s="47"/>
      <c r="P41" s="363" t="str">
        <f>IFERROR(VLOOKUP(O41,'Auxiliary data'!$B$228:$C$230,2,0),"")</f>
        <v/>
      </c>
      <c r="Q41" s="363" t="str">
        <f t="shared" si="2"/>
        <v/>
      </c>
      <c r="R41" s="11"/>
    </row>
    <row r="42" spans="3:18" x14ac:dyDescent="0.25">
      <c r="C42" s="366" t="str">
        <f t="shared" si="0"/>
        <v/>
      </c>
      <c r="D42" s="26"/>
      <c r="E42" s="47"/>
      <c r="F42" s="47"/>
      <c r="G42" s="47"/>
      <c r="H42" s="47"/>
      <c r="I42" s="363" t="str">
        <f t="shared" si="1"/>
        <v/>
      </c>
      <c r="J42" s="47" t="str">
        <f>IFERROR(VLOOKUP(G42,'Auxiliary data'!$B$96:$C$107,2,0),"")</f>
        <v/>
      </c>
      <c r="K42" s="47" t="str">
        <f>IFERROR(VLOOKUP(H42,'Auxiliary data'!$B$111:$C$212,2,0),"")</f>
        <v/>
      </c>
      <c r="L42" s="47"/>
      <c r="M42" s="47"/>
      <c r="N42" s="364" t="str">
        <f>IFERROR(VLOOKUP(L42,'Auxiliary data'!$B$216:$C$224,2,0),"")</f>
        <v/>
      </c>
      <c r="O42" s="47"/>
      <c r="P42" s="363" t="str">
        <f>IFERROR(VLOOKUP(O42,'Auxiliary data'!$B$228:$C$230,2,0),"")</f>
        <v/>
      </c>
      <c r="Q42" s="363" t="str">
        <f t="shared" si="2"/>
        <v/>
      </c>
      <c r="R42" s="11"/>
    </row>
    <row r="43" spans="3:18" x14ac:dyDescent="0.25">
      <c r="C43" s="366" t="str">
        <f t="shared" si="0"/>
        <v/>
      </c>
      <c r="D43" s="26"/>
      <c r="E43" s="47"/>
      <c r="F43" s="47"/>
      <c r="G43" s="47"/>
      <c r="H43" s="47"/>
      <c r="I43" s="363" t="str">
        <f t="shared" si="1"/>
        <v/>
      </c>
      <c r="J43" s="47" t="str">
        <f>IFERROR(VLOOKUP(G43,'Auxiliary data'!$B$96:$C$107,2,0),"")</f>
        <v/>
      </c>
      <c r="K43" s="47" t="str">
        <f>IFERROR(VLOOKUP(H43,'Auxiliary data'!$B$111:$C$212,2,0),"")</f>
        <v/>
      </c>
      <c r="L43" s="47"/>
      <c r="M43" s="47"/>
      <c r="N43" s="364" t="str">
        <f>IFERROR(VLOOKUP(L43,'Auxiliary data'!$B$216:$C$224,2,0),"")</f>
        <v/>
      </c>
      <c r="O43" s="47"/>
      <c r="P43" s="363" t="str">
        <f>IFERROR(VLOOKUP(O43,'Auxiliary data'!$B$228:$C$230,2,0),"")</f>
        <v/>
      </c>
      <c r="Q43" s="363" t="str">
        <f t="shared" si="2"/>
        <v/>
      </c>
      <c r="R43" s="11"/>
    </row>
    <row r="44" spans="3:18" x14ac:dyDescent="0.25">
      <c r="C44" s="366" t="str">
        <f t="shared" si="0"/>
        <v/>
      </c>
      <c r="D44" s="26"/>
      <c r="E44" s="47"/>
      <c r="F44" s="47"/>
      <c r="G44" s="47"/>
      <c r="H44" s="47"/>
      <c r="I44" s="363" t="str">
        <f t="shared" si="1"/>
        <v/>
      </c>
      <c r="J44" s="47" t="str">
        <f>IFERROR(VLOOKUP(G44,'Auxiliary data'!$B$96:$C$107,2,0),"")</f>
        <v/>
      </c>
      <c r="K44" s="47" t="str">
        <f>IFERROR(VLOOKUP(H44,'Auxiliary data'!$B$111:$C$212,2,0),"")</f>
        <v/>
      </c>
      <c r="L44" s="47"/>
      <c r="M44" s="47"/>
      <c r="N44" s="364" t="str">
        <f>IFERROR(VLOOKUP(L44,'Auxiliary data'!$B$216:$C$224,2,0),"")</f>
        <v/>
      </c>
      <c r="O44" s="47"/>
      <c r="P44" s="363" t="str">
        <f>IFERROR(VLOOKUP(O44,'Auxiliary data'!$B$228:$C$230,2,0),"")</f>
        <v/>
      </c>
      <c r="Q44" s="363" t="str">
        <f t="shared" si="2"/>
        <v/>
      </c>
      <c r="R44" s="11"/>
    </row>
    <row r="45" spans="3:18" x14ac:dyDescent="0.25">
      <c r="C45" s="366" t="str">
        <f t="shared" si="0"/>
        <v/>
      </c>
      <c r="D45" s="26"/>
      <c r="E45" s="47"/>
      <c r="F45" s="47"/>
      <c r="G45" s="47"/>
      <c r="H45" s="47"/>
      <c r="I45" s="363" t="str">
        <f t="shared" si="1"/>
        <v/>
      </c>
      <c r="J45" s="47" t="str">
        <f>IFERROR(VLOOKUP(G45,'Auxiliary data'!$B$96:$C$107,2,0),"")</f>
        <v/>
      </c>
      <c r="K45" s="47" t="str">
        <f>IFERROR(VLOOKUP(H45,'Auxiliary data'!$B$111:$C$212,2,0),"")</f>
        <v/>
      </c>
      <c r="L45" s="47"/>
      <c r="M45" s="47"/>
      <c r="N45" s="364" t="str">
        <f>IFERROR(VLOOKUP(L45,'Auxiliary data'!$B$216:$C$224,2,0),"")</f>
        <v/>
      </c>
      <c r="O45" s="47"/>
      <c r="P45" s="363" t="str">
        <f>IFERROR(VLOOKUP(O45,'Auxiliary data'!$B$228:$C$230,2,0),"")</f>
        <v/>
      </c>
      <c r="Q45" s="363" t="str">
        <f t="shared" si="2"/>
        <v/>
      </c>
      <c r="R45" s="11"/>
    </row>
    <row r="46" spans="3:18" x14ac:dyDescent="0.25">
      <c r="C46" s="366" t="str">
        <f t="shared" si="0"/>
        <v/>
      </c>
      <c r="D46" s="26"/>
      <c r="E46" s="47"/>
      <c r="F46" s="47"/>
      <c r="G46" s="47"/>
      <c r="H46" s="47"/>
      <c r="I46" s="363" t="str">
        <f t="shared" si="1"/>
        <v/>
      </c>
      <c r="J46" s="47" t="str">
        <f>IFERROR(VLOOKUP(G46,'Auxiliary data'!$B$96:$C$107,2,0),"")</f>
        <v/>
      </c>
      <c r="K46" s="47" t="str">
        <f>IFERROR(VLOOKUP(H46,'Auxiliary data'!$B$111:$C$212,2,0),"")</f>
        <v/>
      </c>
      <c r="L46" s="47"/>
      <c r="M46" s="47"/>
      <c r="N46" s="364" t="str">
        <f>IFERROR(VLOOKUP(L46,'Auxiliary data'!$B$216:$C$224,2,0),"")</f>
        <v/>
      </c>
      <c r="O46" s="47"/>
      <c r="P46" s="363" t="str">
        <f>IFERROR(VLOOKUP(O46,'Auxiliary data'!$B$228:$C$230,2,0),"")</f>
        <v/>
      </c>
      <c r="Q46" s="363" t="str">
        <f t="shared" si="2"/>
        <v/>
      </c>
      <c r="R46" s="11"/>
    </row>
    <row r="47" spans="3:18" x14ac:dyDescent="0.25">
      <c r="C47" s="366" t="str">
        <f t="shared" si="0"/>
        <v/>
      </c>
      <c r="D47" s="26"/>
      <c r="E47" s="47"/>
      <c r="F47" s="47"/>
      <c r="G47" s="47"/>
      <c r="H47" s="47"/>
      <c r="I47" s="363" t="str">
        <f t="shared" si="1"/>
        <v/>
      </c>
      <c r="J47" s="47" t="str">
        <f>IFERROR(VLOOKUP(G47,'Auxiliary data'!$B$96:$C$107,2,0),"")</f>
        <v/>
      </c>
      <c r="K47" s="47" t="str">
        <f>IFERROR(VLOOKUP(H47,'Auxiliary data'!$B$111:$C$212,2,0),"")</f>
        <v/>
      </c>
      <c r="L47" s="47"/>
      <c r="M47" s="47"/>
      <c r="N47" s="364" t="str">
        <f>IFERROR(VLOOKUP(L47,'Auxiliary data'!$B$216:$C$224,2,0),"")</f>
        <v/>
      </c>
      <c r="O47" s="47"/>
      <c r="P47" s="363" t="str">
        <f>IFERROR(VLOOKUP(O47,'Auxiliary data'!$B$228:$C$230,2,0),"")</f>
        <v/>
      </c>
      <c r="Q47" s="363" t="str">
        <f t="shared" si="2"/>
        <v/>
      </c>
      <c r="R47" s="11"/>
    </row>
    <row r="48" spans="3:18" x14ac:dyDescent="0.25">
      <c r="C48" s="366" t="str">
        <f t="shared" si="0"/>
        <v/>
      </c>
      <c r="D48" s="26"/>
      <c r="E48" s="47"/>
      <c r="F48" s="47"/>
      <c r="G48" s="47"/>
      <c r="H48" s="47"/>
      <c r="I48" s="363" t="str">
        <f t="shared" si="1"/>
        <v/>
      </c>
      <c r="J48" s="47" t="str">
        <f>IFERROR(VLOOKUP(G48,'Auxiliary data'!$B$96:$C$107,2,0),"")</f>
        <v/>
      </c>
      <c r="K48" s="47" t="str">
        <f>IFERROR(VLOOKUP(H48,'Auxiliary data'!$B$111:$C$212,2,0),"")</f>
        <v/>
      </c>
      <c r="L48" s="47"/>
      <c r="M48" s="47"/>
      <c r="N48" s="364" t="str">
        <f>IFERROR(VLOOKUP(L48,'Auxiliary data'!$B$216:$C$224,2,0),"")</f>
        <v/>
      </c>
      <c r="O48" s="47"/>
      <c r="P48" s="363" t="str">
        <f>IFERROR(VLOOKUP(O48,'Auxiliary data'!$B$228:$C$230,2,0),"")</f>
        <v/>
      </c>
      <c r="Q48" s="363" t="str">
        <f t="shared" si="2"/>
        <v/>
      </c>
      <c r="R48" s="11"/>
    </row>
    <row r="49" spans="3:18" x14ac:dyDescent="0.25">
      <c r="C49" s="366" t="str">
        <f t="shared" si="0"/>
        <v/>
      </c>
      <c r="D49" s="26"/>
      <c r="E49" s="47"/>
      <c r="F49" s="47"/>
      <c r="G49" s="47"/>
      <c r="H49" s="47"/>
      <c r="I49" s="363" t="str">
        <f t="shared" si="1"/>
        <v/>
      </c>
      <c r="J49" s="47" t="str">
        <f>IFERROR(VLOOKUP(G49,'Auxiliary data'!$B$96:$C$107,2,0),"")</f>
        <v/>
      </c>
      <c r="K49" s="47" t="str">
        <f>IFERROR(VLOOKUP(H49,'Auxiliary data'!$B$111:$C$212,2,0),"")</f>
        <v/>
      </c>
      <c r="L49" s="47"/>
      <c r="M49" s="47"/>
      <c r="N49" s="364" t="str">
        <f>IFERROR(VLOOKUP(L49,'Auxiliary data'!$B$216:$C$224,2,0),"")</f>
        <v/>
      </c>
      <c r="O49" s="47"/>
      <c r="P49" s="363" t="str">
        <f>IFERROR(VLOOKUP(O49,'Auxiliary data'!$B$228:$C$230,2,0),"")</f>
        <v/>
      </c>
      <c r="Q49" s="363" t="str">
        <f t="shared" si="2"/>
        <v/>
      </c>
      <c r="R49" s="11"/>
    </row>
    <row r="50" spans="3:18" x14ac:dyDescent="0.25">
      <c r="C50" s="366" t="str">
        <f t="shared" si="0"/>
        <v/>
      </c>
      <c r="D50" s="26"/>
      <c r="E50" s="47"/>
      <c r="F50" s="47"/>
      <c r="G50" s="47"/>
      <c r="H50" s="47"/>
      <c r="I50" s="363" t="str">
        <f t="shared" si="1"/>
        <v/>
      </c>
      <c r="J50" s="47" t="str">
        <f>IFERROR(VLOOKUP(G50,'Auxiliary data'!$B$96:$C$107,2,0),"")</f>
        <v/>
      </c>
      <c r="K50" s="47" t="str">
        <f>IFERROR(VLOOKUP(H50,'Auxiliary data'!$B$111:$C$212,2,0),"")</f>
        <v/>
      </c>
      <c r="L50" s="47"/>
      <c r="M50" s="47"/>
      <c r="N50" s="364" t="str">
        <f>IFERROR(VLOOKUP(L50,'Auxiliary data'!$B$216:$C$224,2,0),"")</f>
        <v/>
      </c>
      <c r="O50" s="47"/>
      <c r="P50" s="363" t="str">
        <f>IFERROR(VLOOKUP(O50,'Auxiliary data'!$B$228:$C$230,2,0),"")</f>
        <v/>
      </c>
      <c r="Q50" s="363" t="str">
        <f t="shared" si="2"/>
        <v/>
      </c>
      <c r="R50" s="11"/>
    </row>
    <row r="51" spans="3:18" x14ac:dyDescent="0.25">
      <c r="C51" s="366" t="str">
        <f t="shared" si="0"/>
        <v/>
      </c>
      <c r="D51" s="26"/>
      <c r="E51" s="47"/>
      <c r="F51" s="47"/>
      <c r="G51" s="47"/>
      <c r="H51" s="47"/>
      <c r="I51" s="363" t="str">
        <f t="shared" si="1"/>
        <v/>
      </c>
      <c r="J51" s="47" t="str">
        <f>IFERROR(VLOOKUP(G51,'Auxiliary data'!$B$96:$C$107,2,0),"")</f>
        <v/>
      </c>
      <c r="K51" s="47" t="str">
        <f>IFERROR(VLOOKUP(H51,'Auxiliary data'!$B$111:$C$212,2,0),"")</f>
        <v/>
      </c>
      <c r="L51" s="47"/>
      <c r="M51" s="47"/>
      <c r="N51" s="364" t="str">
        <f>IFERROR(VLOOKUP(L51,'Auxiliary data'!$B$216:$C$224,2,0),"")</f>
        <v/>
      </c>
      <c r="O51" s="47"/>
      <c r="P51" s="363" t="str">
        <f>IFERROR(VLOOKUP(O51,'Auxiliary data'!$B$228:$C$230,2,0),"")</f>
        <v/>
      </c>
      <c r="Q51" s="363" t="str">
        <f t="shared" si="2"/>
        <v/>
      </c>
      <c r="R51" s="11"/>
    </row>
    <row r="52" spans="3:18" x14ac:dyDescent="0.25">
      <c r="C52" s="366" t="str">
        <f t="shared" si="0"/>
        <v/>
      </c>
      <c r="D52" s="26"/>
      <c r="E52" s="47"/>
      <c r="F52" s="47"/>
      <c r="G52" s="47"/>
      <c r="H52" s="47"/>
      <c r="I52" s="363" t="str">
        <f t="shared" si="1"/>
        <v/>
      </c>
      <c r="J52" s="47" t="str">
        <f>IFERROR(VLOOKUP(G52,'Auxiliary data'!$B$96:$C$107,2,0),"")</f>
        <v/>
      </c>
      <c r="K52" s="47" t="str">
        <f>IFERROR(VLOOKUP(H52,'Auxiliary data'!$B$111:$C$212,2,0),"")</f>
        <v/>
      </c>
      <c r="L52" s="47"/>
      <c r="M52" s="47"/>
      <c r="N52" s="364" t="str">
        <f>IFERROR(VLOOKUP(L52,'Auxiliary data'!$B$216:$C$224,2,0),"")</f>
        <v/>
      </c>
      <c r="O52" s="47"/>
      <c r="P52" s="363" t="str">
        <f>IFERROR(VLOOKUP(O52,'Auxiliary data'!$B$228:$C$230,2,0),"")</f>
        <v/>
      </c>
      <c r="Q52" s="363" t="str">
        <f t="shared" si="2"/>
        <v/>
      </c>
      <c r="R52" s="11"/>
    </row>
    <row r="53" spans="3:18" x14ac:dyDescent="0.25">
      <c r="C53" s="366" t="str">
        <f t="shared" si="0"/>
        <v/>
      </c>
      <c r="D53" s="26"/>
      <c r="E53" s="47"/>
      <c r="F53" s="47"/>
      <c r="G53" s="47"/>
      <c r="H53" s="47"/>
      <c r="I53" s="363" t="str">
        <f t="shared" si="1"/>
        <v/>
      </c>
      <c r="J53" s="47" t="str">
        <f>IFERROR(VLOOKUP(G53,'Auxiliary data'!$B$96:$C$107,2,0),"")</f>
        <v/>
      </c>
      <c r="K53" s="47" t="str">
        <f>IFERROR(VLOOKUP(H53,'Auxiliary data'!$B$111:$C$212,2,0),"")</f>
        <v/>
      </c>
      <c r="L53" s="47"/>
      <c r="M53" s="47"/>
      <c r="N53" s="364" t="str">
        <f>IFERROR(VLOOKUP(L53,'Auxiliary data'!$B$216:$C$224,2,0),"")</f>
        <v/>
      </c>
      <c r="O53" s="47"/>
      <c r="P53" s="363" t="str">
        <f>IFERROR(VLOOKUP(O53,'Auxiliary data'!$B$228:$C$230,2,0),"")</f>
        <v/>
      </c>
      <c r="Q53" s="363" t="str">
        <f t="shared" si="2"/>
        <v/>
      </c>
      <c r="R53" s="11"/>
    </row>
    <row r="54" spans="3:18" x14ac:dyDescent="0.25">
      <c r="C54" s="366" t="str">
        <f t="shared" si="0"/>
        <v/>
      </c>
      <c r="D54" s="26"/>
      <c r="E54" s="47"/>
      <c r="F54" s="47"/>
      <c r="G54" s="47"/>
      <c r="H54" s="47"/>
      <c r="I54" s="363" t="str">
        <f t="shared" si="1"/>
        <v/>
      </c>
      <c r="J54" s="47" t="str">
        <f>IFERROR(VLOOKUP(G54,'Auxiliary data'!$B$96:$C$107,2,0),"")</f>
        <v/>
      </c>
      <c r="K54" s="47" t="str">
        <f>IFERROR(VLOOKUP(H54,'Auxiliary data'!$B$111:$C$212,2,0),"")</f>
        <v/>
      </c>
      <c r="L54" s="47"/>
      <c r="M54" s="47"/>
      <c r="N54" s="364" t="str">
        <f>IFERROR(VLOOKUP(L54,'Auxiliary data'!$B$216:$C$224,2,0),"")</f>
        <v/>
      </c>
      <c r="O54" s="47"/>
      <c r="P54" s="363" t="str">
        <f>IFERROR(VLOOKUP(O54,'Auxiliary data'!$B$228:$C$230,2,0),"")</f>
        <v/>
      </c>
      <c r="Q54" s="363" t="str">
        <f t="shared" si="2"/>
        <v/>
      </c>
      <c r="R54" s="11"/>
    </row>
    <row r="55" spans="3:18" x14ac:dyDescent="0.25">
      <c r="C55" s="366" t="str">
        <f t="shared" si="0"/>
        <v/>
      </c>
      <c r="D55" s="26"/>
      <c r="E55" s="47"/>
      <c r="F55" s="47"/>
      <c r="G55" s="47"/>
      <c r="H55" s="47"/>
      <c r="I55" s="363" t="str">
        <f t="shared" si="1"/>
        <v/>
      </c>
      <c r="J55" s="47" t="str">
        <f>IFERROR(VLOOKUP(G55,'Auxiliary data'!$B$96:$C$107,2,0),"")</f>
        <v/>
      </c>
      <c r="K55" s="47" t="str">
        <f>IFERROR(VLOOKUP(H55,'Auxiliary data'!$B$111:$C$212,2,0),"")</f>
        <v/>
      </c>
      <c r="L55" s="47"/>
      <c r="M55" s="47"/>
      <c r="N55" s="364" t="str">
        <f>IFERROR(VLOOKUP(L55,'Auxiliary data'!$B$216:$C$224,2,0),"")</f>
        <v/>
      </c>
      <c r="O55" s="47"/>
      <c r="P55" s="363" t="str">
        <f>IFERROR(VLOOKUP(O55,'Auxiliary data'!$B$228:$C$230,2,0),"")</f>
        <v/>
      </c>
      <c r="Q55" s="363" t="str">
        <f t="shared" si="2"/>
        <v/>
      </c>
      <c r="R55" s="11"/>
    </row>
    <row r="56" spans="3:18" x14ac:dyDescent="0.25">
      <c r="C56" s="366" t="str">
        <f t="shared" si="0"/>
        <v/>
      </c>
      <c r="D56" s="26"/>
      <c r="E56" s="47"/>
      <c r="F56" s="47"/>
      <c r="G56" s="47"/>
      <c r="H56" s="47"/>
      <c r="I56" s="363" t="str">
        <f t="shared" si="1"/>
        <v/>
      </c>
      <c r="J56" s="47" t="str">
        <f>IFERROR(VLOOKUP(G56,'Auxiliary data'!$B$96:$C$107,2,0),"")</f>
        <v/>
      </c>
      <c r="K56" s="47" t="str">
        <f>IFERROR(VLOOKUP(H56,'Auxiliary data'!$B$111:$C$212,2,0),"")</f>
        <v/>
      </c>
      <c r="L56" s="47"/>
      <c r="M56" s="47"/>
      <c r="N56" s="364" t="str">
        <f>IFERROR(VLOOKUP(L56,'Auxiliary data'!$B$216:$C$224,2,0),"")</f>
        <v/>
      </c>
      <c r="O56" s="47"/>
      <c r="P56" s="363" t="str">
        <f>IFERROR(VLOOKUP(O56,'Auxiliary data'!$B$228:$C$230,2,0),"")</f>
        <v/>
      </c>
      <c r="Q56" s="363" t="str">
        <f t="shared" si="2"/>
        <v/>
      </c>
      <c r="R56" s="11"/>
    </row>
    <row r="57" spans="3:18" x14ac:dyDescent="0.25">
      <c r="C57" s="366" t="str">
        <f t="shared" si="0"/>
        <v/>
      </c>
      <c r="D57" s="26"/>
      <c r="E57" s="47"/>
      <c r="F57" s="47"/>
      <c r="G57" s="47"/>
      <c r="H57" s="47"/>
      <c r="I57" s="363" t="str">
        <f t="shared" si="1"/>
        <v/>
      </c>
      <c r="J57" s="47" t="str">
        <f>IFERROR(VLOOKUP(G57,'Auxiliary data'!$B$96:$C$107,2,0),"")</f>
        <v/>
      </c>
      <c r="K57" s="47" t="str">
        <f>IFERROR(VLOOKUP(H57,'Auxiliary data'!$B$111:$C$212,2,0),"")</f>
        <v/>
      </c>
      <c r="L57" s="47"/>
      <c r="M57" s="47"/>
      <c r="N57" s="364" t="str">
        <f>IFERROR(VLOOKUP(L57,'Auxiliary data'!$B$216:$C$224,2,0),"")</f>
        <v/>
      </c>
      <c r="O57" s="47"/>
      <c r="P57" s="363" t="str">
        <f>IFERROR(VLOOKUP(O57,'Auxiliary data'!$B$228:$C$230,2,0),"")</f>
        <v/>
      </c>
      <c r="Q57" s="363" t="str">
        <f t="shared" si="2"/>
        <v/>
      </c>
      <c r="R57" s="11"/>
    </row>
    <row r="58" spans="3:18" x14ac:dyDescent="0.25">
      <c r="C58" s="366" t="str">
        <f t="shared" si="0"/>
        <v/>
      </c>
      <c r="D58" s="26"/>
      <c r="E58" s="47"/>
      <c r="F58" s="47"/>
      <c r="G58" s="47"/>
      <c r="H58" s="47"/>
      <c r="I58" s="363" t="str">
        <f t="shared" si="1"/>
        <v/>
      </c>
      <c r="J58" s="47" t="str">
        <f>IFERROR(VLOOKUP(G58,'Auxiliary data'!$B$96:$C$107,2,0),"")</f>
        <v/>
      </c>
      <c r="K58" s="47" t="str">
        <f>IFERROR(VLOOKUP(H58,'Auxiliary data'!$B$111:$C$212,2,0),"")</f>
        <v/>
      </c>
      <c r="L58" s="47"/>
      <c r="M58" s="47"/>
      <c r="N58" s="364" t="str">
        <f>IFERROR(VLOOKUP(L58,'Auxiliary data'!$B$216:$C$224,2,0),"")</f>
        <v/>
      </c>
      <c r="O58" s="47"/>
      <c r="P58" s="363" t="str">
        <f>IFERROR(VLOOKUP(O58,'Auxiliary data'!$B$228:$C$230,2,0),"")</f>
        <v/>
      </c>
      <c r="Q58" s="363" t="str">
        <f t="shared" si="2"/>
        <v/>
      </c>
      <c r="R58" s="11"/>
    </row>
    <row r="59" spans="3:18" x14ac:dyDescent="0.25">
      <c r="C59" s="366" t="str">
        <f t="shared" si="0"/>
        <v/>
      </c>
      <c r="D59" s="26"/>
      <c r="E59" s="47"/>
      <c r="F59" s="47"/>
      <c r="G59" s="47"/>
      <c r="H59" s="47"/>
      <c r="I59" s="363" t="str">
        <f t="shared" si="1"/>
        <v/>
      </c>
      <c r="J59" s="47" t="str">
        <f>IFERROR(VLOOKUP(G59,'Auxiliary data'!$B$96:$C$107,2,0),"")</f>
        <v/>
      </c>
      <c r="K59" s="47" t="str">
        <f>IFERROR(VLOOKUP(H59,'Auxiliary data'!$B$111:$C$212,2,0),"")</f>
        <v/>
      </c>
      <c r="L59" s="47"/>
      <c r="M59" s="47"/>
      <c r="N59" s="364" t="str">
        <f>IFERROR(VLOOKUP(L59,'Auxiliary data'!$B$216:$C$224,2,0),"")</f>
        <v/>
      </c>
      <c r="O59" s="47"/>
      <c r="P59" s="363" t="str">
        <f>IFERROR(VLOOKUP(O59,'Auxiliary data'!$B$228:$C$230,2,0),"")</f>
        <v/>
      </c>
      <c r="Q59" s="363" t="str">
        <f t="shared" si="2"/>
        <v/>
      </c>
      <c r="R59" s="11"/>
    </row>
    <row r="60" spans="3:18" x14ac:dyDescent="0.25">
      <c r="C60" s="366" t="str">
        <f t="shared" si="0"/>
        <v/>
      </c>
      <c r="D60" s="26"/>
      <c r="E60" s="47"/>
      <c r="F60" s="47"/>
      <c r="G60" s="47"/>
      <c r="H60" s="47"/>
      <c r="I60" s="363" t="str">
        <f t="shared" si="1"/>
        <v/>
      </c>
      <c r="J60" s="47" t="str">
        <f>IFERROR(VLOOKUP(G60,'Auxiliary data'!$B$96:$C$107,2,0),"")</f>
        <v/>
      </c>
      <c r="K60" s="47" t="str">
        <f>IFERROR(VLOOKUP(H60,'Auxiliary data'!$B$111:$C$212,2,0),"")</f>
        <v/>
      </c>
      <c r="L60" s="47"/>
      <c r="M60" s="47"/>
      <c r="N60" s="364" t="str">
        <f>IFERROR(VLOOKUP(L60,'Auxiliary data'!$B$216:$C$224,2,0),"")</f>
        <v/>
      </c>
      <c r="O60" s="47"/>
      <c r="P60" s="363" t="str">
        <f>IFERROR(VLOOKUP(O60,'Auxiliary data'!$B$228:$C$230,2,0),"")</f>
        <v/>
      </c>
      <c r="Q60" s="363" t="str">
        <f t="shared" si="2"/>
        <v/>
      </c>
      <c r="R60" s="11"/>
    </row>
    <row r="61" spans="3:18" x14ac:dyDescent="0.25">
      <c r="C61" s="366" t="str">
        <f t="shared" si="0"/>
        <v/>
      </c>
      <c r="D61" s="26"/>
      <c r="E61" s="47"/>
      <c r="F61" s="47"/>
      <c r="G61" s="47"/>
      <c r="H61" s="47"/>
      <c r="I61" s="363" t="str">
        <f t="shared" si="1"/>
        <v/>
      </c>
      <c r="J61" s="47" t="str">
        <f>IFERROR(VLOOKUP(G61,'Auxiliary data'!$B$96:$C$107,2,0),"")</f>
        <v/>
      </c>
      <c r="K61" s="47" t="str">
        <f>IFERROR(VLOOKUP(H61,'Auxiliary data'!$B$111:$C$212,2,0),"")</f>
        <v/>
      </c>
      <c r="L61" s="47"/>
      <c r="M61" s="47"/>
      <c r="N61" s="364" t="str">
        <f>IFERROR(VLOOKUP(L61,'Auxiliary data'!$B$216:$C$224,2,0),"")</f>
        <v/>
      </c>
      <c r="O61" s="47"/>
      <c r="P61" s="363" t="str">
        <f>IFERROR(VLOOKUP(O61,'Auxiliary data'!$B$228:$C$230,2,0),"")</f>
        <v/>
      </c>
      <c r="Q61" s="363" t="str">
        <f t="shared" si="2"/>
        <v/>
      </c>
      <c r="R61" s="11"/>
    </row>
    <row r="62" spans="3:18" x14ac:dyDescent="0.25">
      <c r="C62" s="366" t="str">
        <f t="shared" si="0"/>
        <v/>
      </c>
      <c r="D62" s="26"/>
      <c r="E62" s="47"/>
      <c r="F62" s="47"/>
      <c r="G62" s="47"/>
      <c r="H62" s="47"/>
      <c r="I62" s="363" t="str">
        <f t="shared" si="1"/>
        <v/>
      </c>
      <c r="J62" s="47" t="str">
        <f>IFERROR(VLOOKUP(G62,'Auxiliary data'!$B$96:$C$107,2,0),"")</f>
        <v/>
      </c>
      <c r="K62" s="47" t="str">
        <f>IFERROR(VLOOKUP(H62,'Auxiliary data'!$B$111:$C$212,2,0),"")</f>
        <v/>
      </c>
      <c r="L62" s="47"/>
      <c r="M62" s="47"/>
      <c r="N62" s="364" t="str">
        <f>IFERROR(VLOOKUP(L62,'Auxiliary data'!$B$216:$C$224,2,0),"")</f>
        <v/>
      </c>
      <c r="O62" s="47"/>
      <c r="P62" s="363" t="str">
        <f>IFERROR(VLOOKUP(O62,'Auxiliary data'!$B$228:$C$230,2,0),"")</f>
        <v/>
      </c>
      <c r="Q62" s="363" t="str">
        <f t="shared" si="2"/>
        <v/>
      </c>
      <c r="R62" s="11"/>
    </row>
    <row r="63" spans="3:18" x14ac:dyDescent="0.25">
      <c r="C63" s="366" t="str">
        <f t="shared" si="0"/>
        <v/>
      </c>
      <c r="D63" s="26"/>
      <c r="E63" s="47"/>
      <c r="F63" s="47"/>
      <c r="G63" s="47"/>
      <c r="H63" s="47"/>
      <c r="I63" s="363" t="str">
        <f t="shared" si="1"/>
        <v/>
      </c>
      <c r="J63" s="47" t="str">
        <f>IFERROR(VLOOKUP(G63,'Auxiliary data'!$B$96:$C$107,2,0),"")</f>
        <v/>
      </c>
      <c r="K63" s="47" t="str">
        <f>IFERROR(VLOOKUP(H63,'Auxiliary data'!$B$111:$C$212,2,0),"")</f>
        <v/>
      </c>
      <c r="L63" s="47"/>
      <c r="M63" s="47"/>
      <c r="N63" s="364" t="str">
        <f>IFERROR(VLOOKUP(L63,'Auxiliary data'!$B$216:$C$224,2,0),"")</f>
        <v/>
      </c>
      <c r="O63" s="47"/>
      <c r="P63" s="363" t="str">
        <f>IFERROR(VLOOKUP(O63,'Auxiliary data'!$B$228:$C$230,2,0),"")</f>
        <v/>
      </c>
      <c r="Q63" s="363" t="str">
        <f t="shared" si="2"/>
        <v/>
      </c>
      <c r="R63" s="11"/>
    </row>
    <row r="64" spans="3:18" x14ac:dyDescent="0.25">
      <c r="C64" s="366" t="str">
        <f t="shared" si="0"/>
        <v/>
      </c>
      <c r="D64" s="26"/>
      <c r="E64" s="47"/>
      <c r="F64" s="47"/>
      <c r="G64" s="47"/>
      <c r="H64" s="47"/>
      <c r="I64" s="363" t="str">
        <f t="shared" si="1"/>
        <v/>
      </c>
      <c r="J64" s="47" t="str">
        <f>IFERROR(VLOOKUP(G64,'Auxiliary data'!$B$96:$C$107,2,0),"")</f>
        <v/>
      </c>
      <c r="K64" s="47" t="str">
        <f>IFERROR(VLOOKUP(H64,'Auxiliary data'!$B$111:$C$212,2,0),"")</f>
        <v/>
      </c>
      <c r="L64" s="47"/>
      <c r="M64" s="47"/>
      <c r="N64" s="364" t="str">
        <f>IFERROR(VLOOKUP(L64,'Auxiliary data'!$B$216:$C$224,2,0),"")</f>
        <v/>
      </c>
      <c r="O64" s="47"/>
      <c r="P64" s="363" t="str">
        <f>IFERROR(VLOOKUP(O64,'Auxiliary data'!$B$228:$C$230,2,0),"")</f>
        <v/>
      </c>
      <c r="Q64" s="363" t="str">
        <f t="shared" si="2"/>
        <v/>
      </c>
      <c r="R64" s="11"/>
    </row>
    <row r="65" spans="3:18" x14ac:dyDescent="0.25">
      <c r="C65" s="366" t="str">
        <f t="shared" si="0"/>
        <v/>
      </c>
      <c r="D65" s="26"/>
      <c r="E65" s="47"/>
      <c r="F65" s="47"/>
      <c r="G65" s="47"/>
      <c r="H65" s="47"/>
      <c r="I65" s="363" t="str">
        <f t="shared" si="1"/>
        <v/>
      </c>
      <c r="J65" s="47" t="str">
        <f>IFERROR(VLOOKUP(G65,'Auxiliary data'!$B$96:$C$107,2,0),"")</f>
        <v/>
      </c>
      <c r="K65" s="47" t="str">
        <f>IFERROR(VLOOKUP(H65,'Auxiliary data'!$B$111:$C$212,2,0),"")</f>
        <v/>
      </c>
      <c r="L65" s="47"/>
      <c r="M65" s="47"/>
      <c r="N65" s="364" t="str">
        <f>IFERROR(VLOOKUP(L65,'Auxiliary data'!$B$216:$C$224,2,0),"")</f>
        <v/>
      </c>
      <c r="O65" s="47"/>
      <c r="P65" s="363" t="str">
        <f>IFERROR(VLOOKUP(O65,'Auxiliary data'!$B$228:$C$230,2,0),"")</f>
        <v/>
      </c>
      <c r="Q65" s="363" t="str">
        <f t="shared" si="2"/>
        <v/>
      </c>
      <c r="R65" s="11"/>
    </row>
    <row r="66" spans="3:18" x14ac:dyDescent="0.25">
      <c r="C66" s="366" t="str">
        <f t="shared" si="0"/>
        <v/>
      </c>
      <c r="D66" s="26"/>
      <c r="E66" s="47"/>
      <c r="F66" s="47"/>
      <c r="G66" s="47"/>
      <c r="H66" s="47"/>
      <c r="I66" s="363" t="str">
        <f t="shared" si="1"/>
        <v/>
      </c>
      <c r="J66" s="47" t="str">
        <f>IFERROR(VLOOKUP(G66,'Auxiliary data'!$B$96:$C$107,2,0),"")</f>
        <v/>
      </c>
      <c r="K66" s="47" t="str">
        <f>IFERROR(VLOOKUP(H66,'Auxiliary data'!$B$111:$C$212,2,0),"")</f>
        <v/>
      </c>
      <c r="L66" s="47"/>
      <c r="M66" s="47"/>
      <c r="N66" s="364" t="str">
        <f>IFERROR(VLOOKUP(L66,'Auxiliary data'!$B$216:$C$224,2,0),"")</f>
        <v/>
      </c>
      <c r="O66" s="47"/>
      <c r="P66" s="363" t="str">
        <f>IFERROR(VLOOKUP(O66,'Auxiliary data'!$B$228:$C$230,2,0),"")</f>
        <v/>
      </c>
      <c r="Q66" s="363" t="str">
        <f t="shared" si="2"/>
        <v/>
      </c>
      <c r="R66" s="11"/>
    </row>
    <row r="67" spans="3:18" x14ac:dyDescent="0.25">
      <c r="C67" s="366" t="str">
        <f t="shared" si="0"/>
        <v/>
      </c>
      <c r="D67" s="26"/>
      <c r="E67" s="47"/>
      <c r="F67" s="47"/>
      <c r="G67" s="47"/>
      <c r="H67" s="47"/>
      <c r="I67" s="363" t="str">
        <f t="shared" si="1"/>
        <v/>
      </c>
      <c r="J67" s="47" t="str">
        <f>IFERROR(VLOOKUP(G67,'Auxiliary data'!$B$96:$C$107,2,0),"")</f>
        <v/>
      </c>
      <c r="K67" s="47" t="str">
        <f>IFERROR(VLOOKUP(H67,'Auxiliary data'!$B$111:$C$212,2,0),"")</f>
        <v/>
      </c>
      <c r="L67" s="47"/>
      <c r="M67" s="47"/>
      <c r="N67" s="364" t="str">
        <f>IFERROR(VLOOKUP(L67,'Auxiliary data'!$B$216:$C$224,2,0),"")</f>
        <v/>
      </c>
      <c r="O67" s="47"/>
      <c r="P67" s="363" t="str">
        <f>IFERROR(VLOOKUP(O67,'Auxiliary data'!$B$228:$C$230,2,0),"")</f>
        <v/>
      </c>
      <c r="Q67" s="363" t="str">
        <f t="shared" si="2"/>
        <v/>
      </c>
      <c r="R67" s="11"/>
    </row>
    <row r="68" spans="3:18" x14ac:dyDescent="0.25">
      <c r="C68" s="366" t="str">
        <f t="shared" si="0"/>
        <v/>
      </c>
      <c r="D68" s="26"/>
      <c r="E68" s="47"/>
      <c r="F68" s="47"/>
      <c r="G68" s="47"/>
      <c r="H68" s="47"/>
      <c r="I68" s="363" t="str">
        <f t="shared" si="1"/>
        <v/>
      </c>
      <c r="J68" s="47" t="str">
        <f>IFERROR(VLOOKUP(G68,'Auxiliary data'!$B$96:$C$107,2,0),"")</f>
        <v/>
      </c>
      <c r="K68" s="47" t="str">
        <f>IFERROR(VLOOKUP(H68,'Auxiliary data'!$B$111:$C$212,2,0),"")</f>
        <v/>
      </c>
      <c r="L68" s="47"/>
      <c r="M68" s="47"/>
      <c r="N68" s="364" t="str">
        <f>IFERROR(VLOOKUP(L68,'Auxiliary data'!$B$216:$C$224,2,0),"")</f>
        <v/>
      </c>
      <c r="O68" s="47"/>
      <c r="P68" s="363" t="str">
        <f>IFERROR(VLOOKUP(O68,'Auxiliary data'!$B$228:$C$230,2,0),"")</f>
        <v/>
      </c>
      <c r="Q68" s="363" t="str">
        <f t="shared" si="2"/>
        <v/>
      </c>
      <c r="R68" s="11"/>
    </row>
    <row r="69" spans="3:18" x14ac:dyDescent="0.25">
      <c r="C69" s="366" t="str">
        <f t="shared" si="0"/>
        <v/>
      </c>
      <c r="D69" s="26"/>
      <c r="E69" s="47"/>
      <c r="F69" s="47"/>
      <c r="G69" s="47"/>
      <c r="H69" s="47"/>
      <c r="I69" s="363" t="str">
        <f t="shared" si="1"/>
        <v/>
      </c>
      <c r="J69" s="47" t="str">
        <f>IFERROR(VLOOKUP(G69,'Auxiliary data'!$B$96:$C$107,2,0),"")</f>
        <v/>
      </c>
      <c r="K69" s="47" t="str">
        <f>IFERROR(VLOOKUP(H69,'Auxiliary data'!$B$111:$C$212,2,0),"")</f>
        <v/>
      </c>
      <c r="L69" s="47"/>
      <c r="M69" s="47"/>
      <c r="N69" s="364" t="str">
        <f>IFERROR(VLOOKUP(L69,'Auxiliary data'!$B$216:$C$224,2,0),"")</f>
        <v/>
      </c>
      <c r="O69" s="47"/>
      <c r="P69" s="363" t="str">
        <f>IFERROR(VLOOKUP(O69,'Auxiliary data'!$B$228:$C$230,2,0),"")</f>
        <v/>
      </c>
      <c r="Q69" s="363" t="str">
        <f t="shared" si="2"/>
        <v/>
      </c>
      <c r="R69" s="11"/>
    </row>
    <row r="70" spans="3:18" x14ac:dyDescent="0.25">
      <c r="C70" s="366" t="str">
        <f t="shared" si="0"/>
        <v/>
      </c>
      <c r="D70" s="26"/>
      <c r="E70" s="47"/>
      <c r="F70" s="47"/>
      <c r="G70" s="47"/>
      <c r="H70" s="47"/>
      <c r="I70" s="363" t="str">
        <f t="shared" si="1"/>
        <v/>
      </c>
      <c r="J70" s="47" t="str">
        <f>IFERROR(VLOOKUP(G70,'Auxiliary data'!$B$96:$C$107,2,0),"")</f>
        <v/>
      </c>
      <c r="K70" s="47" t="str">
        <f>IFERROR(VLOOKUP(H70,'Auxiliary data'!$B$111:$C$212,2,0),"")</f>
        <v/>
      </c>
      <c r="L70" s="47"/>
      <c r="M70" s="47"/>
      <c r="N70" s="364" t="str">
        <f>IFERROR(VLOOKUP(L70,'Auxiliary data'!$B$216:$C$224,2,0),"")</f>
        <v/>
      </c>
      <c r="O70" s="47"/>
      <c r="P70" s="363" t="str">
        <f>IFERROR(VLOOKUP(O70,'Auxiliary data'!$B$228:$C$230,2,0),"")</f>
        <v/>
      </c>
      <c r="Q70" s="363" t="str">
        <f t="shared" si="2"/>
        <v/>
      </c>
      <c r="R70" s="11"/>
    </row>
    <row r="71" spans="3:18" x14ac:dyDescent="0.25">
      <c r="C71" s="366" t="str">
        <f t="shared" ref="C71:C134" si="3">IF(E71&lt;&gt;"",CONCATENATE("Bav",TEXT(ROW()-6,"000"),""),"")</f>
        <v/>
      </c>
      <c r="D71" s="26"/>
      <c r="E71" s="47"/>
      <c r="F71" s="47"/>
      <c r="G71" s="47"/>
      <c r="H71" s="47"/>
      <c r="I71" s="363" t="str">
        <f t="shared" si="1"/>
        <v/>
      </c>
      <c r="J71" s="47" t="str">
        <f>IFERROR(VLOOKUP(G71,'Auxiliary data'!$B$96:$C$107,2,0),"")</f>
        <v/>
      </c>
      <c r="K71" s="47" t="str">
        <f>IFERROR(VLOOKUP(H71,'Auxiliary data'!$B$111:$C$212,2,0),"")</f>
        <v/>
      </c>
      <c r="L71" s="47"/>
      <c r="M71" s="47"/>
      <c r="N71" s="364" t="str">
        <f>IFERROR(VLOOKUP(L71,'Auxiliary data'!$B$216:$C$224,2,0),"")</f>
        <v/>
      </c>
      <c r="O71" s="47"/>
      <c r="P71" s="363" t="str">
        <f>IFERROR(VLOOKUP(O71,'Auxiliary data'!$B$228:$C$230,2,0),"")</f>
        <v/>
      </c>
      <c r="Q71" s="363" t="str">
        <f t="shared" si="2"/>
        <v/>
      </c>
      <c r="R71" s="11"/>
    </row>
    <row r="72" spans="3:18" x14ac:dyDescent="0.25">
      <c r="C72" s="366" t="str">
        <f t="shared" si="3"/>
        <v/>
      </c>
      <c r="D72" s="26"/>
      <c r="E72" s="47"/>
      <c r="F72" s="47"/>
      <c r="G72" s="47"/>
      <c r="H72" s="47"/>
      <c r="I72" s="363" t="str">
        <f t="shared" ref="I72:I135" si="4">K72</f>
        <v/>
      </c>
      <c r="J72" s="47" t="str">
        <f>IFERROR(VLOOKUP(G72,'Auxiliary data'!$B$96:$C$107,2,0),"")</f>
        <v/>
      </c>
      <c r="K72" s="47" t="str">
        <f>IFERROR(VLOOKUP(H72,'Auxiliary data'!$B$111:$C$212,2,0),"")</f>
        <v/>
      </c>
      <c r="L72" s="47"/>
      <c r="M72" s="47"/>
      <c r="N72" s="364" t="str">
        <f>IFERROR(VLOOKUP(L72,'Auxiliary data'!$B$216:$C$224,2,0),"")</f>
        <v/>
      </c>
      <c r="O72" s="47"/>
      <c r="P72" s="363" t="str">
        <f>IFERROR(VLOOKUP(O72,'Auxiliary data'!$B$228:$C$230,2,0),"")</f>
        <v/>
      </c>
      <c r="Q72" s="363" t="str">
        <f t="shared" ref="Q72:Q135" si="5">IFERROR(N72+P72,"")</f>
        <v/>
      </c>
      <c r="R72" s="11"/>
    </row>
    <row r="73" spans="3:18" x14ac:dyDescent="0.25">
      <c r="C73" s="366" t="str">
        <f t="shared" si="3"/>
        <v/>
      </c>
      <c r="D73" s="26"/>
      <c r="E73" s="47"/>
      <c r="F73" s="47"/>
      <c r="G73" s="47"/>
      <c r="H73" s="47"/>
      <c r="I73" s="363" t="str">
        <f t="shared" si="4"/>
        <v/>
      </c>
      <c r="J73" s="47" t="str">
        <f>IFERROR(VLOOKUP(G73,'Auxiliary data'!$B$96:$C$107,2,0),"")</f>
        <v/>
      </c>
      <c r="K73" s="47" t="str">
        <f>IFERROR(VLOOKUP(H73,'Auxiliary data'!$B$111:$C$212,2,0),"")</f>
        <v/>
      </c>
      <c r="L73" s="47"/>
      <c r="M73" s="47"/>
      <c r="N73" s="364" t="str">
        <f>IFERROR(VLOOKUP(L73,'Auxiliary data'!$B$216:$C$224,2,0),"")</f>
        <v/>
      </c>
      <c r="O73" s="47"/>
      <c r="P73" s="363" t="str">
        <f>IFERROR(VLOOKUP(O73,'Auxiliary data'!$B$228:$C$230,2,0),"")</f>
        <v/>
      </c>
      <c r="Q73" s="363" t="str">
        <f t="shared" si="5"/>
        <v/>
      </c>
      <c r="R73" s="11"/>
    </row>
    <row r="74" spans="3:18" x14ac:dyDescent="0.25">
      <c r="C74" s="366" t="str">
        <f t="shared" si="3"/>
        <v/>
      </c>
      <c r="D74" s="26"/>
      <c r="E74" s="47"/>
      <c r="F74" s="47"/>
      <c r="G74" s="47"/>
      <c r="H74" s="47"/>
      <c r="I74" s="363" t="str">
        <f t="shared" si="4"/>
        <v/>
      </c>
      <c r="J74" s="47" t="str">
        <f>IFERROR(VLOOKUP(G74,'Auxiliary data'!$B$96:$C$107,2,0),"")</f>
        <v/>
      </c>
      <c r="K74" s="47" t="str">
        <f>IFERROR(VLOOKUP(H74,'Auxiliary data'!$B$111:$C$212,2,0),"")</f>
        <v/>
      </c>
      <c r="L74" s="47"/>
      <c r="M74" s="47"/>
      <c r="N74" s="364" t="str">
        <f>IFERROR(VLOOKUP(L74,'Auxiliary data'!$B$216:$C$224,2,0),"")</f>
        <v/>
      </c>
      <c r="O74" s="47"/>
      <c r="P74" s="363" t="str">
        <f>IFERROR(VLOOKUP(O74,'Auxiliary data'!$B$228:$C$230,2,0),"")</f>
        <v/>
      </c>
      <c r="Q74" s="363" t="str">
        <f t="shared" si="5"/>
        <v/>
      </c>
      <c r="R74" s="11"/>
    </row>
    <row r="75" spans="3:18" x14ac:dyDescent="0.25">
      <c r="C75" s="366" t="str">
        <f t="shared" si="3"/>
        <v/>
      </c>
      <c r="D75" s="26"/>
      <c r="E75" s="47"/>
      <c r="F75" s="47"/>
      <c r="G75" s="47"/>
      <c r="H75" s="47"/>
      <c r="I75" s="363" t="str">
        <f t="shared" si="4"/>
        <v/>
      </c>
      <c r="J75" s="47" t="str">
        <f>IFERROR(VLOOKUP(G75,'Auxiliary data'!$B$96:$C$107,2,0),"")</f>
        <v/>
      </c>
      <c r="K75" s="47" t="str">
        <f>IFERROR(VLOOKUP(H75,'Auxiliary data'!$B$111:$C$212,2,0),"")</f>
        <v/>
      </c>
      <c r="L75" s="47"/>
      <c r="M75" s="47"/>
      <c r="N75" s="364" t="str">
        <f>IFERROR(VLOOKUP(L75,'Auxiliary data'!$B$216:$C$224,2,0),"")</f>
        <v/>
      </c>
      <c r="O75" s="47"/>
      <c r="P75" s="363" t="str">
        <f>IFERROR(VLOOKUP(O75,'Auxiliary data'!$B$228:$C$230,2,0),"")</f>
        <v/>
      </c>
      <c r="Q75" s="363" t="str">
        <f t="shared" si="5"/>
        <v/>
      </c>
      <c r="R75" s="11"/>
    </row>
    <row r="76" spans="3:18" x14ac:dyDescent="0.25">
      <c r="C76" s="366" t="str">
        <f t="shared" si="3"/>
        <v/>
      </c>
      <c r="D76" s="26"/>
      <c r="E76" s="47"/>
      <c r="F76" s="47"/>
      <c r="G76" s="47"/>
      <c r="H76" s="47"/>
      <c r="I76" s="363" t="str">
        <f t="shared" si="4"/>
        <v/>
      </c>
      <c r="J76" s="47" t="str">
        <f>IFERROR(VLOOKUP(G76,'Auxiliary data'!$B$96:$C$107,2,0),"")</f>
        <v/>
      </c>
      <c r="K76" s="47" t="str">
        <f>IFERROR(VLOOKUP(H76,'Auxiliary data'!$B$111:$C$212,2,0),"")</f>
        <v/>
      </c>
      <c r="L76" s="47"/>
      <c r="M76" s="47"/>
      <c r="N76" s="364" t="str">
        <f>IFERROR(VLOOKUP(L76,'Auxiliary data'!$B$216:$C$224,2,0),"")</f>
        <v/>
      </c>
      <c r="O76" s="47"/>
      <c r="P76" s="363" t="str">
        <f>IFERROR(VLOOKUP(O76,'Auxiliary data'!$B$228:$C$230,2,0),"")</f>
        <v/>
      </c>
      <c r="Q76" s="363" t="str">
        <f t="shared" si="5"/>
        <v/>
      </c>
      <c r="R76" s="11"/>
    </row>
    <row r="77" spans="3:18" x14ac:dyDescent="0.25">
      <c r="C77" s="366" t="str">
        <f t="shared" si="3"/>
        <v/>
      </c>
      <c r="D77" s="26"/>
      <c r="E77" s="47"/>
      <c r="F77" s="47"/>
      <c r="G77" s="47"/>
      <c r="H77" s="47"/>
      <c r="I77" s="363" t="str">
        <f t="shared" si="4"/>
        <v/>
      </c>
      <c r="J77" s="47" t="str">
        <f>IFERROR(VLOOKUP(G77,'Auxiliary data'!$B$96:$C$107,2,0),"")</f>
        <v/>
      </c>
      <c r="K77" s="47" t="str">
        <f>IFERROR(VLOOKUP(H77,'Auxiliary data'!$B$111:$C$212,2,0),"")</f>
        <v/>
      </c>
      <c r="L77" s="47"/>
      <c r="M77" s="47"/>
      <c r="N77" s="364" t="str">
        <f>IFERROR(VLOOKUP(L77,'Auxiliary data'!$B$216:$C$224,2,0),"")</f>
        <v/>
      </c>
      <c r="O77" s="47"/>
      <c r="P77" s="363" t="str">
        <f>IFERROR(VLOOKUP(O77,'Auxiliary data'!$B$228:$C$230,2,0),"")</f>
        <v/>
      </c>
      <c r="Q77" s="363" t="str">
        <f t="shared" si="5"/>
        <v/>
      </c>
      <c r="R77" s="11"/>
    </row>
    <row r="78" spans="3:18" x14ac:dyDescent="0.25">
      <c r="C78" s="366" t="str">
        <f t="shared" si="3"/>
        <v/>
      </c>
      <c r="D78" s="26"/>
      <c r="E78" s="47"/>
      <c r="F78" s="47"/>
      <c r="G78" s="47"/>
      <c r="H78" s="47"/>
      <c r="I78" s="363" t="str">
        <f t="shared" si="4"/>
        <v/>
      </c>
      <c r="J78" s="47" t="str">
        <f>IFERROR(VLOOKUP(G78,'Auxiliary data'!$B$96:$C$107,2,0),"")</f>
        <v/>
      </c>
      <c r="K78" s="47" t="str">
        <f>IFERROR(VLOOKUP(H78,'Auxiliary data'!$B$111:$C$212,2,0),"")</f>
        <v/>
      </c>
      <c r="L78" s="47"/>
      <c r="M78" s="47"/>
      <c r="N78" s="364" t="str">
        <f>IFERROR(VLOOKUP(L78,'Auxiliary data'!$B$216:$C$224,2,0),"")</f>
        <v/>
      </c>
      <c r="O78" s="47"/>
      <c r="P78" s="363" t="str">
        <f>IFERROR(VLOOKUP(O78,'Auxiliary data'!$B$228:$C$230,2,0),"")</f>
        <v/>
      </c>
      <c r="Q78" s="363" t="str">
        <f t="shared" si="5"/>
        <v/>
      </c>
      <c r="R78" s="11"/>
    </row>
    <row r="79" spans="3:18" x14ac:dyDescent="0.25">
      <c r="C79" s="366" t="str">
        <f t="shared" si="3"/>
        <v/>
      </c>
      <c r="D79" s="26"/>
      <c r="E79" s="47"/>
      <c r="F79" s="47"/>
      <c r="G79" s="47"/>
      <c r="H79" s="47"/>
      <c r="I79" s="363" t="str">
        <f t="shared" si="4"/>
        <v/>
      </c>
      <c r="J79" s="47" t="str">
        <f>IFERROR(VLOOKUP(G79,'Auxiliary data'!$B$96:$C$107,2,0),"")</f>
        <v/>
      </c>
      <c r="K79" s="47" t="str">
        <f>IFERROR(VLOOKUP(H79,'Auxiliary data'!$B$111:$C$212,2,0),"")</f>
        <v/>
      </c>
      <c r="L79" s="47"/>
      <c r="M79" s="47"/>
      <c r="N79" s="364" t="str">
        <f>IFERROR(VLOOKUP(L79,'Auxiliary data'!$B$216:$C$224,2,0),"")</f>
        <v/>
      </c>
      <c r="O79" s="47"/>
      <c r="P79" s="363" t="str">
        <f>IFERROR(VLOOKUP(O79,'Auxiliary data'!$B$228:$C$230,2,0),"")</f>
        <v/>
      </c>
      <c r="Q79" s="363" t="str">
        <f t="shared" si="5"/>
        <v/>
      </c>
      <c r="R79" s="11"/>
    </row>
    <row r="80" spans="3:18" x14ac:dyDescent="0.25">
      <c r="C80" s="366" t="str">
        <f t="shared" si="3"/>
        <v/>
      </c>
      <c r="D80" s="26"/>
      <c r="E80" s="47"/>
      <c r="F80" s="47"/>
      <c r="G80" s="47"/>
      <c r="H80" s="47"/>
      <c r="I80" s="363" t="str">
        <f t="shared" si="4"/>
        <v/>
      </c>
      <c r="J80" s="47" t="str">
        <f>IFERROR(VLOOKUP(G80,'Auxiliary data'!$B$96:$C$107,2,0),"")</f>
        <v/>
      </c>
      <c r="K80" s="47" t="str">
        <f>IFERROR(VLOOKUP(H80,'Auxiliary data'!$B$111:$C$212,2,0),"")</f>
        <v/>
      </c>
      <c r="L80" s="47"/>
      <c r="M80" s="47"/>
      <c r="N80" s="364" t="str">
        <f>IFERROR(VLOOKUP(L80,'Auxiliary data'!$B$216:$C$224,2,0),"")</f>
        <v/>
      </c>
      <c r="O80" s="47"/>
      <c r="P80" s="363" t="str">
        <f>IFERROR(VLOOKUP(O80,'Auxiliary data'!$B$228:$C$230,2,0),"")</f>
        <v/>
      </c>
      <c r="Q80" s="363" t="str">
        <f t="shared" si="5"/>
        <v/>
      </c>
      <c r="R80" s="11"/>
    </row>
    <row r="81" spans="3:18" x14ac:dyDescent="0.25">
      <c r="C81" s="366" t="str">
        <f t="shared" si="3"/>
        <v/>
      </c>
      <c r="D81" s="26"/>
      <c r="E81" s="47"/>
      <c r="F81" s="47"/>
      <c r="G81" s="47"/>
      <c r="H81" s="47"/>
      <c r="I81" s="363" t="str">
        <f t="shared" si="4"/>
        <v/>
      </c>
      <c r="J81" s="47" t="str">
        <f>IFERROR(VLOOKUP(G81,'Auxiliary data'!$B$96:$C$107,2,0),"")</f>
        <v/>
      </c>
      <c r="K81" s="47" t="str">
        <f>IFERROR(VLOOKUP(H81,'Auxiliary data'!$B$111:$C$212,2,0),"")</f>
        <v/>
      </c>
      <c r="L81" s="47"/>
      <c r="M81" s="47"/>
      <c r="N81" s="364" t="str">
        <f>IFERROR(VLOOKUP(L81,'Auxiliary data'!$B$216:$C$224,2,0),"")</f>
        <v/>
      </c>
      <c r="O81" s="47"/>
      <c r="P81" s="363" t="str">
        <f>IFERROR(VLOOKUP(O81,'Auxiliary data'!$B$228:$C$230,2,0),"")</f>
        <v/>
      </c>
      <c r="Q81" s="363" t="str">
        <f t="shared" si="5"/>
        <v/>
      </c>
      <c r="R81" s="11"/>
    </row>
    <row r="82" spans="3:18" x14ac:dyDescent="0.25">
      <c r="C82" s="366" t="str">
        <f t="shared" si="3"/>
        <v/>
      </c>
      <c r="D82" s="26"/>
      <c r="E82" s="47"/>
      <c r="F82" s="47"/>
      <c r="G82" s="47"/>
      <c r="H82" s="47"/>
      <c r="I82" s="363" t="str">
        <f t="shared" si="4"/>
        <v/>
      </c>
      <c r="J82" s="47" t="str">
        <f>IFERROR(VLOOKUP(G82,'Auxiliary data'!$B$96:$C$107,2,0),"")</f>
        <v/>
      </c>
      <c r="K82" s="47" t="str">
        <f>IFERROR(VLOOKUP(H82,'Auxiliary data'!$B$111:$C$212,2,0),"")</f>
        <v/>
      </c>
      <c r="L82" s="47"/>
      <c r="M82" s="47"/>
      <c r="N82" s="364" t="str">
        <f>IFERROR(VLOOKUP(L82,'Auxiliary data'!$B$216:$C$224,2,0),"")</f>
        <v/>
      </c>
      <c r="O82" s="47"/>
      <c r="P82" s="363" t="str">
        <f>IFERROR(VLOOKUP(O82,'Auxiliary data'!$B$228:$C$230,2,0),"")</f>
        <v/>
      </c>
      <c r="Q82" s="363" t="str">
        <f t="shared" si="5"/>
        <v/>
      </c>
      <c r="R82" s="11"/>
    </row>
    <row r="83" spans="3:18" x14ac:dyDescent="0.25">
      <c r="C83" s="366" t="str">
        <f t="shared" si="3"/>
        <v/>
      </c>
      <c r="D83" s="26"/>
      <c r="E83" s="47"/>
      <c r="F83" s="47"/>
      <c r="G83" s="47"/>
      <c r="H83" s="47"/>
      <c r="I83" s="363" t="str">
        <f t="shared" si="4"/>
        <v/>
      </c>
      <c r="J83" s="47" t="str">
        <f>IFERROR(VLOOKUP(G83,'Auxiliary data'!$B$96:$C$107,2,0),"")</f>
        <v/>
      </c>
      <c r="K83" s="47" t="str">
        <f>IFERROR(VLOOKUP(H83,'Auxiliary data'!$B$111:$C$212,2,0),"")</f>
        <v/>
      </c>
      <c r="L83" s="47"/>
      <c r="M83" s="47"/>
      <c r="N83" s="364" t="str">
        <f>IFERROR(VLOOKUP(L83,'Auxiliary data'!$B$216:$C$224,2,0),"")</f>
        <v/>
      </c>
      <c r="O83" s="47"/>
      <c r="P83" s="363" t="str">
        <f>IFERROR(VLOOKUP(O83,'Auxiliary data'!$B$228:$C$230,2,0),"")</f>
        <v/>
      </c>
      <c r="Q83" s="363" t="str">
        <f t="shared" si="5"/>
        <v/>
      </c>
      <c r="R83" s="11"/>
    </row>
    <row r="84" spans="3:18" x14ac:dyDescent="0.25">
      <c r="C84" s="366" t="str">
        <f t="shared" si="3"/>
        <v/>
      </c>
      <c r="D84" s="26"/>
      <c r="E84" s="47"/>
      <c r="F84" s="47"/>
      <c r="G84" s="47"/>
      <c r="H84" s="47"/>
      <c r="I84" s="363" t="str">
        <f t="shared" si="4"/>
        <v/>
      </c>
      <c r="J84" s="47" t="str">
        <f>IFERROR(VLOOKUP(G84,'Auxiliary data'!$B$96:$C$107,2,0),"")</f>
        <v/>
      </c>
      <c r="K84" s="47" t="str">
        <f>IFERROR(VLOOKUP(H84,'Auxiliary data'!$B$111:$C$212,2,0),"")</f>
        <v/>
      </c>
      <c r="L84" s="47"/>
      <c r="M84" s="47"/>
      <c r="N84" s="364" t="str">
        <f>IFERROR(VLOOKUP(L84,'Auxiliary data'!$B$216:$C$224,2,0),"")</f>
        <v/>
      </c>
      <c r="O84" s="47"/>
      <c r="P84" s="363" t="str">
        <f>IFERROR(VLOOKUP(O84,'Auxiliary data'!$B$228:$C$230,2,0),"")</f>
        <v/>
      </c>
      <c r="Q84" s="363" t="str">
        <f t="shared" si="5"/>
        <v/>
      </c>
      <c r="R84" s="11"/>
    </row>
    <row r="85" spans="3:18" x14ac:dyDescent="0.25">
      <c r="C85" s="366" t="str">
        <f t="shared" si="3"/>
        <v/>
      </c>
      <c r="D85" s="26"/>
      <c r="E85" s="47"/>
      <c r="F85" s="47"/>
      <c r="G85" s="47"/>
      <c r="H85" s="47"/>
      <c r="I85" s="363" t="str">
        <f t="shared" si="4"/>
        <v/>
      </c>
      <c r="J85" s="47" t="str">
        <f>IFERROR(VLOOKUP(G85,'Auxiliary data'!$B$96:$C$107,2,0),"")</f>
        <v/>
      </c>
      <c r="K85" s="47" t="str">
        <f>IFERROR(VLOOKUP(H85,'Auxiliary data'!$B$111:$C$212,2,0),"")</f>
        <v/>
      </c>
      <c r="L85" s="47"/>
      <c r="M85" s="47"/>
      <c r="N85" s="364" t="str">
        <f>IFERROR(VLOOKUP(L85,'Auxiliary data'!$B$216:$C$224,2,0),"")</f>
        <v/>
      </c>
      <c r="O85" s="47"/>
      <c r="P85" s="363" t="str">
        <f>IFERROR(VLOOKUP(O85,'Auxiliary data'!$B$228:$C$230,2,0),"")</f>
        <v/>
      </c>
      <c r="Q85" s="363" t="str">
        <f t="shared" si="5"/>
        <v/>
      </c>
      <c r="R85" s="11"/>
    </row>
    <row r="86" spans="3:18" x14ac:dyDescent="0.25">
      <c r="C86" s="366" t="str">
        <f t="shared" si="3"/>
        <v/>
      </c>
      <c r="D86" s="26"/>
      <c r="E86" s="47"/>
      <c r="F86" s="47"/>
      <c r="G86" s="47"/>
      <c r="H86" s="47"/>
      <c r="I86" s="363" t="str">
        <f t="shared" si="4"/>
        <v/>
      </c>
      <c r="J86" s="47" t="str">
        <f>IFERROR(VLOOKUP(G86,'Auxiliary data'!$B$96:$C$107,2,0),"")</f>
        <v/>
      </c>
      <c r="K86" s="47" t="str">
        <f>IFERROR(VLOOKUP(H86,'Auxiliary data'!$B$111:$C$212,2,0),"")</f>
        <v/>
      </c>
      <c r="L86" s="47"/>
      <c r="M86" s="47"/>
      <c r="N86" s="364" t="str">
        <f>IFERROR(VLOOKUP(L86,'Auxiliary data'!$B$216:$C$224,2,0),"")</f>
        <v/>
      </c>
      <c r="O86" s="47"/>
      <c r="P86" s="363" t="str">
        <f>IFERROR(VLOOKUP(O86,'Auxiliary data'!$B$228:$C$230,2,0),"")</f>
        <v/>
      </c>
      <c r="Q86" s="363" t="str">
        <f t="shared" si="5"/>
        <v/>
      </c>
      <c r="R86" s="11"/>
    </row>
    <row r="87" spans="3:18" x14ac:dyDescent="0.25">
      <c r="C87" s="366" t="str">
        <f t="shared" si="3"/>
        <v/>
      </c>
      <c r="D87" s="26"/>
      <c r="E87" s="47"/>
      <c r="F87" s="47"/>
      <c r="G87" s="47"/>
      <c r="H87" s="47"/>
      <c r="I87" s="363" t="str">
        <f t="shared" si="4"/>
        <v/>
      </c>
      <c r="J87" s="47" t="str">
        <f>IFERROR(VLOOKUP(G87,'Auxiliary data'!$B$96:$C$107,2,0),"")</f>
        <v/>
      </c>
      <c r="K87" s="47" t="str">
        <f>IFERROR(VLOOKUP(H87,'Auxiliary data'!$B$111:$C$212,2,0),"")</f>
        <v/>
      </c>
      <c r="L87" s="47"/>
      <c r="M87" s="47"/>
      <c r="N87" s="364" t="str">
        <f>IFERROR(VLOOKUP(L87,'Auxiliary data'!$B$216:$C$224,2,0),"")</f>
        <v/>
      </c>
      <c r="O87" s="47"/>
      <c r="P87" s="363" t="str">
        <f>IFERROR(VLOOKUP(O87,'Auxiliary data'!$B$228:$C$230,2,0),"")</f>
        <v/>
      </c>
      <c r="Q87" s="363" t="str">
        <f t="shared" si="5"/>
        <v/>
      </c>
      <c r="R87" s="11"/>
    </row>
    <row r="88" spans="3:18" x14ac:dyDescent="0.25">
      <c r="C88" s="366" t="str">
        <f t="shared" si="3"/>
        <v/>
      </c>
      <c r="D88" s="26"/>
      <c r="E88" s="47"/>
      <c r="F88" s="47"/>
      <c r="G88" s="47"/>
      <c r="H88" s="47"/>
      <c r="I88" s="363" t="str">
        <f t="shared" si="4"/>
        <v/>
      </c>
      <c r="J88" s="47" t="str">
        <f>IFERROR(VLOOKUP(G88,'Auxiliary data'!$B$96:$C$107,2,0),"")</f>
        <v/>
      </c>
      <c r="K88" s="47" t="str">
        <f>IFERROR(VLOOKUP(H88,'Auxiliary data'!$B$111:$C$212,2,0),"")</f>
        <v/>
      </c>
      <c r="L88" s="47"/>
      <c r="M88" s="47"/>
      <c r="N88" s="364" t="str">
        <f>IFERROR(VLOOKUP(L88,'Auxiliary data'!$B$216:$C$224,2,0),"")</f>
        <v/>
      </c>
      <c r="O88" s="47"/>
      <c r="P88" s="363" t="str">
        <f>IFERROR(VLOOKUP(O88,'Auxiliary data'!$B$228:$C$230,2,0),"")</f>
        <v/>
      </c>
      <c r="Q88" s="363" t="str">
        <f t="shared" si="5"/>
        <v/>
      </c>
      <c r="R88" s="11"/>
    </row>
    <row r="89" spans="3:18" x14ac:dyDescent="0.25">
      <c r="C89" s="366" t="str">
        <f t="shared" si="3"/>
        <v/>
      </c>
      <c r="D89" s="26"/>
      <c r="E89" s="47"/>
      <c r="F89" s="47"/>
      <c r="G89" s="47"/>
      <c r="H89" s="47"/>
      <c r="I89" s="363" t="str">
        <f t="shared" si="4"/>
        <v/>
      </c>
      <c r="J89" s="47" t="str">
        <f>IFERROR(VLOOKUP(G89,'Auxiliary data'!$B$96:$C$107,2,0),"")</f>
        <v/>
      </c>
      <c r="K89" s="47" t="str">
        <f>IFERROR(VLOOKUP(H89,'Auxiliary data'!$B$111:$C$212,2,0),"")</f>
        <v/>
      </c>
      <c r="L89" s="47"/>
      <c r="M89" s="47"/>
      <c r="N89" s="364" t="str">
        <f>IFERROR(VLOOKUP(L89,'Auxiliary data'!$B$216:$C$224,2,0),"")</f>
        <v/>
      </c>
      <c r="O89" s="47"/>
      <c r="P89" s="363" t="str">
        <f>IFERROR(VLOOKUP(O89,'Auxiliary data'!$B$228:$C$230,2,0),"")</f>
        <v/>
      </c>
      <c r="Q89" s="363" t="str">
        <f t="shared" si="5"/>
        <v/>
      </c>
      <c r="R89" s="11"/>
    </row>
    <row r="90" spans="3:18" x14ac:dyDescent="0.25">
      <c r="C90" s="366" t="str">
        <f t="shared" si="3"/>
        <v/>
      </c>
      <c r="D90" s="26"/>
      <c r="E90" s="47"/>
      <c r="F90" s="47"/>
      <c r="G90" s="47"/>
      <c r="H90" s="47"/>
      <c r="I90" s="363" t="str">
        <f t="shared" si="4"/>
        <v/>
      </c>
      <c r="J90" s="47" t="str">
        <f>IFERROR(VLOOKUP(G90,'Auxiliary data'!$B$96:$C$107,2,0),"")</f>
        <v/>
      </c>
      <c r="K90" s="47" t="str">
        <f>IFERROR(VLOOKUP(H90,'Auxiliary data'!$B$111:$C$212,2,0),"")</f>
        <v/>
      </c>
      <c r="L90" s="47"/>
      <c r="M90" s="47"/>
      <c r="N90" s="364" t="str">
        <f>IFERROR(VLOOKUP(L90,'Auxiliary data'!$B$216:$C$224,2,0),"")</f>
        <v/>
      </c>
      <c r="O90" s="47"/>
      <c r="P90" s="363" t="str">
        <f>IFERROR(VLOOKUP(O90,'Auxiliary data'!$B$228:$C$230,2,0),"")</f>
        <v/>
      </c>
      <c r="Q90" s="363" t="str">
        <f t="shared" si="5"/>
        <v/>
      </c>
      <c r="R90" s="11"/>
    </row>
    <row r="91" spans="3:18" x14ac:dyDescent="0.25">
      <c r="C91" s="366" t="str">
        <f t="shared" si="3"/>
        <v/>
      </c>
      <c r="D91" s="26"/>
      <c r="E91" s="47"/>
      <c r="F91" s="47"/>
      <c r="G91" s="47"/>
      <c r="H91" s="47"/>
      <c r="I91" s="363" t="str">
        <f t="shared" si="4"/>
        <v/>
      </c>
      <c r="J91" s="47" t="str">
        <f>IFERROR(VLOOKUP(G91,'Auxiliary data'!$B$96:$C$107,2,0),"")</f>
        <v/>
      </c>
      <c r="K91" s="47" t="str">
        <f>IFERROR(VLOOKUP(H91,'Auxiliary data'!$B$111:$C$212,2,0),"")</f>
        <v/>
      </c>
      <c r="L91" s="47"/>
      <c r="M91" s="47"/>
      <c r="N91" s="364" t="str">
        <f>IFERROR(VLOOKUP(L91,'Auxiliary data'!$B$216:$C$224,2,0),"")</f>
        <v/>
      </c>
      <c r="O91" s="47"/>
      <c r="P91" s="363" t="str">
        <f>IFERROR(VLOOKUP(O91,'Auxiliary data'!$B$228:$C$230,2,0),"")</f>
        <v/>
      </c>
      <c r="Q91" s="363" t="str">
        <f t="shared" si="5"/>
        <v/>
      </c>
      <c r="R91" s="11"/>
    </row>
    <row r="92" spans="3:18" x14ac:dyDescent="0.25">
      <c r="C92" s="366" t="str">
        <f t="shared" si="3"/>
        <v/>
      </c>
      <c r="D92" s="26"/>
      <c r="E92" s="47"/>
      <c r="F92" s="47"/>
      <c r="G92" s="47"/>
      <c r="H92" s="47"/>
      <c r="I92" s="363" t="str">
        <f t="shared" si="4"/>
        <v/>
      </c>
      <c r="J92" s="47" t="str">
        <f>IFERROR(VLOOKUP(G92,'Auxiliary data'!$B$96:$C$107,2,0),"")</f>
        <v/>
      </c>
      <c r="K92" s="47" t="str">
        <f>IFERROR(VLOOKUP(H92,'Auxiliary data'!$B$111:$C$212,2,0),"")</f>
        <v/>
      </c>
      <c r="L92" s="47"/>
      <c r="M92" s="47"/>
      <c r="N92" s="364" t="str">
        <f>IFERROR(VLOOKUP(L92,'Auxiliary data'!$B$216:$C$224,2,0),"")</f>
        <v/>
      </c>
      <c r="O92" s="47"/>
      <c r="P92" s="363" t="str">
        <f>IFERROR(VLOOKUP(O92,'Auxiliary data'!$B$228:$C$230,2,0),"")</f>
        <v/>
      </c>
      <c r="Q92" s="363" t="str">
        <f t="shared" si="5"/>
        <v/>
      </c>
      <c r="R92" s="11"/>
    </row>
    <row r="93" spans="3:18" x14ac:dyDescent="0.25">
      <c r="C93" s="366" t="str">
        <f t="shared" si="3"/>
        <v/>
      </c>
      <c r="D93" s="26"/>
      <c r="E93" s="47"/>
      <c r="F93" s="47"/>
      <c r="G93" s="47"/>
      <c r="H93" s="47"/>
      <c r="I93" s="363" t="str">
        <f t="shared" si="4"/>
        <v/>
      </c>
      <c r="J93" s="47" t="str">
        <f>IFERROR(VLOOKUP(G93,'Auxiliary data'!$B$96:$C$107,2,0),"")</f>
        <v/>
      </c>
      <c r="K93" s="47" t="str">
        <f>IFERROR(VLOOKUP(H93,'Auxiliary data'!$B$111:$C$212,2,0),"")</f>
        <v/>
      </c>
      <c r="L93" s="47"/>
      <c r="M93" s="47"/>
      <c r="N93" s="364" t="str">
        <f>IFERROR(VLOOKUP(L93,'Auxiliary data'!$B$216:$C$224,2,0),"")</f>
        <v/>
      </c>
      <c r="O93" s="47"/>
      <c r="P93" s="363" t="str">
        <f>IFERROR(VLOOKUP(O93,'Auxiliary data'!$B$228:$C$230,2,0),"")</f>
        <v/>
      </c>
      <c r="Q93" s="363" t="str">
        <f t="shared" si="5"/>
        <v/>
      </c>
      <c r="R93" s="11"/>
    </row>
    <row r="94" spans="3:18" x14ac:dyDescent="0.25">
      <c r="C94" s="366" t="str">
        <f t="shared" si="3"/>
        <v/>
      </c>
      <c r="D94" s="26"/>
      <c r="E94" s="47"/>
      <c r="F94" s="47"/>
      <c r="G94" s="47"/>
      <c r="H94" s="47"/>
      <c r="I94" s="363" t="str">
        <f t="shared" si="4"/>
        <v/>
      </c>
      <c r="J94" s="47" t="str">
        <f>IFERROR(VLOOKUP(G94,'Auxiliary data'!$B$96:$C$107,2,0),"")</f>
        <v/>
      </c>
      <c r="K94" s="47" t="str">
        <f>IFERROR(VLOOKUP(H94,'Auxiliary data'!$B$111:$C$212,2,0),"")</f>
        <v/>
      </c>
      <c r="L94" s="47"/>
      <c r="M94" s="47"/>
      <c r="N94" s="364" t="str">
        <f>IFERROR(VLOOKUP(L94,'Auxiliary data'!$B$216:$C$224,2,0),"")</f>
        <v/>
      </c>
      <c r="O94" s="47"/>
      <c r="P94" s="363" t="str">
        <f>IFERROR(VLOOKUP(O94,'Auxiliary data'!$B$228:$C$230,2,0),"")</f>
        <v/>
      </c>
      <c r="Q94" s="363" t="str">
        <f t="shared" si="5"/>
        <v/>
      </c>
      <c r="R94" s="11"/>
    </row>
    <row r="95" spans="3:18" x14ac:dyDescent="0.25">
      <c r="C95" s="366" t="str">
        <f t="shared" si="3"/>
        <v/>
      </c>
      <c r="D95" s="26"/>
      <c r="E95" s="47"/>
      <c r="F95" s="47"/>
      <c r="G95" s="47"/>
      <c r="H95" s="47"/>
      <c r="I95" s="363" t="str">
        <f t="shared" si="4"/>
        <v/>
      </c>
      <c r="J95" s="47" t="str">
        <f>IFERROR(VLOOKUP(G95,'Auxiliary data'!$B$96:$C$107,2,0),"")</f>
        <v/>
      </c>
      <c r="K95" s="47" t="str">
        <f>IFERROR(VLOOKUP(H95,'Auxiliary data'!$B$111:$C$212,2,0),"")</f>
        <v/>
      </c>
      <c r="L95" s="47"/>
      <c r="M95" s="47"/>
      <c r="N95" s="364" t="str">
        <f>IFERROR(VLOOKUP(L95,'Auxiliary data'!$B$216:$C$224,2,0),"")</f>
        <v/>
      </c>
      <c r="O95" s="47"/>
      <c r="P95" s="363" t="str">
        <f>IFERROR(VLOOKUP(O95,'Auxiliary data'!$B$228:$C$230,2,0),"")</f>
        <v/>
      </c>
      <c r="Q95" s="363" t="str">
        <f t="shared" si="5"/>
        <v/>
      </c>
      <c r="R95" s="11"/>
    </row>
    <row r="96" spans="3:18" x14ac:dyDescent="0.25">
      <c r="C96" s="366" t="str">
        <f t="shared" si="3"/>
        <v/>
      </c>
      <c r="D96" s="26"/>
      <c r="E96" s="47"/>
      <c r="F96" s="47"/>
      <c r="G96" s="47"/>
      <c r="H96" s="47"/>
      <c r="I96" s="363" t="str">
        <f t="shared" si="4"/>
        <v/>
      </c>
      <c r="J96" s="47" t="str">
        <f>IFERROR(VLOOKUP(G96,'Auxiliary data'!$B$96:$C$107,2,0),"")</f>
        <v/>
      </c>
      <c r="K96" s="47" t="str">
        <f>IFERROR(VLOOKUP(H96,'Auxiliary data'!$B$111:$C$212,2,0),"")</f>
        <v/>
      </c>
      <c r="L96" s="47"/>
      <c r="M96" s="47"/>
      <c r="N96" s="364" t="str">
        <f>IFERROR(VLOOKUP(L96,'Auxiliary data'!$B$216:$C$224,2,0),"")</f>
        <v/>
      </c>
      <c r="O96" s="47"/>
      <c r="P96" s="363" t="str">
        <f>IFERROR(VLOOKUP(O96,'Auxiliary data'!$B$228:$C$230,2,0),"")</f>
        <v/>
      </c>
      <c r="Q96" s="363" t="str">
        <f t="shared" si="5"/>
        <v/>
      </c>
      <c r="R96" s="11"/>
    </row>
    <row r="97" spans="3:18" x14ac:dyDescent="0.25">
      <c r="C97" s="366" t="str">
        <f t="shared" si="3"/>
        <v/>
      </c>
      <c r="D97" s="26"/>
      <c r="E97" s="47"/>
      <c r="F97" s="47"/>
      <c r="G97" s="47"/>
      <c r="H97" s="47"/>
      <c r="I97" s="363" t="str">
        <f t="shared" si="4"/>
        <v/>
      </c>
      <c r="J97" s="47" t="str">
        <f>IFERROR(VLOOKUP(G97,'Auxiliary data'!$B$96:$C$107,2,0),"")</f>
        <v/>
      </c>
      <c r="K97" s="47" t="str">
        <f>IFERROR(VLOOKUP(H97,'Auxiliary data'!$B$111:$C$212,2,0),"")</f>
        <v/>
      </c>
      <c r="L97" s="47"/>
      <c r="M97" s="47"/>
      <c r="N97" s="364" t="str">
        <f>IFERROR(VLOOKUP(L97,'Auxiliary data'!$B$216:$C$224,2,0),"")</f>
        <v/>
      </c>
      <c r="O97" s="47"/>
      <c r="P97" s="363" t="str">
        <f>IFERROR(VLOOKUP(O97,'Auxiliary data'!$B$228:$C$230,2,0),"")</f>
        <v/>
      </c>
      <c r="Q97" s="363" t="str">
        <f t="shared" si="5"/>
        <v/>
      </c>
      <c r="R97" s="11"/>
    </row>
    <row r="98" spans="3:18" x14ac:dyDescent="0.25">
      <c r="C98" s="366" t="str">
        <f t="shared" si="3"/>
        <v/>
      </c>
      <c r="D98" s="26"/>
      <c r="E98" s="47"/>
      <c r="F98" s="47"/>
      <c r="G98" s="47"/>
      <c r="H98" s="47"/>
      <c r="I98" s="363" t="str">
        <f t="shared" si="4"/>
        <v/>
      </c>
      <c r="J98" s="47" t="str">
        <f>IFERROR(VLOOKUP(G98,'Auxiliary data'!$B$96:$C$107,2,0),"")</f>
        <v/>
      </c>
      <c r="K98" s="47" t="str">
        <f>IFERROR(VLOOKUP(H98,'Auxiliary data'!$B$111:$C$212,2,0),"")</f>
        <v/>
      </c>
      <c r="L98" s="47"/>
      <c r="M98" s="47"/>
      <c r="N98" s="364" t="str">
        <f>IFERROR(VLOOKUP(L98,'Auxiliary data'!$B$216:$C$224,2,0),"")</f>
        <v/>
      </c>
      <c r="O98" s="47"/>
      <c r="P98" s="363" t="str">
        <f>IFERROR(VLOOKUP(O98,'Auxiliary data'!$B$228:$C$230,2,0),"")</f>
        <v/>
      </c>
      <c r="Q98" s="363" t="str">
        <f t="shared" si="5"/>
        <v/>
      </c>
      <c r="R98" s="11"/>
    </row>
    <row r="99" spans="3:18" x14ac:dyDescent="0.25">
      <c r="C99" s="366" t="str">
        <f t="shared" si="3"/>
        <v/>
      </c>
      <c r="D99" s="26"/>
      <c r="E99" s="47"/>
      <c r="F99" s="47"/>
      <c r="G99" s="47"/>
      <c r="H99" s="47"/>
      <c r="I99" s="363" t="str">
        <f t="shared" si="4"/>
        <v/>
      </c>
      <c r="J99" s="47" t="str">
        <f>IFERROR(VLOOKUP(G99,'Auxiliary data'!$B$96:$C$107,2,0),"")</f>
        <v/>
      </c>
      <c r="K99" s="47" t="str">
        <f>IFERROR(VLOOKUP(H99,'Auxiliary data'!$B$111:$C$212,2,0),"")</f>
        <v/>
      </c>
      <c r="L99" s="47"/>
      <c r="M99" s="47"/>
      <c r="N99" s="364" t="str">
        <f>IFERROR(VLOOKUP(L99,'Auxiliary data'!$B$216:$C$224,2,0),"")</f>
        <v/>
      </c>
      <c r="O99" s="47"/>
      <c r="P99" s="363" t="str">
        <f>IFERROR(VLOOKUP(O99,'Auxiliary data'!$B$228:$C$230,2,0),"")</f>
        <v/>
      </c>
      <c r="Q99" s="363" t="str">
        <f t="shared" si="5"/>
        <v/>
      </c>
      <c r="R99" s="11"/>
    </row>
    <row r="100" spans="3:18" x14ac:dyDescent="0.25">
      <c r="C100" s="366" t="str">
        <f t="shared" si="3"/>
        <v/>
      </c>
      <c r="D100" s="26"/>
      <c r="E100" s="47"/>
      <c r="F100" s="47"/>
      <c r="G100" s="47"/>
      <c r="H100" s="47"/>
      <c r="I100" s="363" t="str">
        <f t="shared" si="4"/>
        <v/>
      </c>
      <c r="J100" s="47" t="str">
        <f>IFERROR(VLOOKUP(G100,'Auxiliary data'!$B$96:$C$107,2,0),"")</f>
        <v/>
      </c>
      <c r="K100" s="47" t="str">
        <f>IFERROR(VLOOKUP(H100,'Auxiliary data'!$B$111:$C$212,2,0),"")</f>
        <v/>
      </c>
      <c r="L100" s="47"/>
      <c r="M100" s="47"/>
      <c r="N100" s="364" t="str">
        <f>IFERROR(VLOOKUP(L100,'Auxiliary data'!$B$216:$C$224,2,0),"")</f>
        <v/>
      </c>
      <c r="O100" s="47"/>
      <c r="P100" s="363" t="str">
        <f>IFERROR(VLOOKUP(O100,'Auxiliary data'!$B$228:$C$230,2,0),"")</f>
        <v/>
      </c>
      <c r="Q100" s="363" t="str">
        <f t="shared" si="5"/>
        <v/>
      </c>
      <c r="R100" s="11"/>
    </row>
    <row r="101" spans="3:18" x14ac:dyDescent="0.25">
      <c r="C101" s="366" t="str">
        <f t="shared" si="3"/>
        <v/>
      </c>
      <c r="D101" s="26"/>
      <c r="E101" s="47"/>
      <c r="F101" s="47"/>
      <c r="G101" s="47"/>
      <c r="H101" s="47"/>
      <c r="I101" s="363" t="str">
        <f t="shared" si="4"/>
        <v/>
      </c>
      <c r="J101" s="47" t="str">
        <f>IFERROR(VLOOKUP(G101,'Auxiliary data'!$B$96:$C$107,2,0),"")</f>
        <v/>
      </c>
      <c r="K101" s="47" t="str">
        <f>IFERROR(VLOOKUP(H101,'Auxiliary data'!$B$111:$C$212,2,0),"")</f>
        <v/>
      </c>
      <c r="L101" s="47"/>
      <c r="M101" s="47"/>
      <c r="N101" s="364" t="str">
        <f>IFERROR(VLOOKUP(L101,'Auxiliary data'!$B$216:$C$224,2,0),"")</f>
        <v/>
      </c>
      <c r="O101" s="47"/>
      <c r="P101" s="363" t="str">
        <f>IFERROR(VLOOKUP(O101,'Auxiliary data'!$B$228:$C$230,2,0),"")</f>
        <v/>
      </c>
      <c r="Q101" s="363" t="str">
        <f t="shared" si="5"/>
        <v/>
      </c>
      <c r="R101" s="11"/>
    </row>
    <row r="102" spans="3:18" x14ac:dyDescent="0.25">
      <c r="C102" s="366" t="str">
        <f t="shared" si="3"/>
        <v/>
      </c>
      <c r="D102" s="26"/>
      <c r="E102" s="47"/>
      <c r="F102" s="47"/>
      <c r="G102" s="47"/>
      <c r="H102" s="47"/>
      <c r="I102" s="363" t="str">
        <f t="shared" si="4"/>
        <v/>
      </c>
      <c r="J102" s="47" t="str">
        <f>IFERROR(VLOOKUP(G102,'Auxiliary data'!$B$96:$C$107,2,0),"")</f>
        <v/>
      </c>
      <c r="K102" s="47" t="str">
        <f>IFERROR(VLOOKUP(H102,'Auxiliary data'!$B$111:$C$212,2,0),"")</f>
        <v/>
      </c>
      <c r="L102" s="47"/>
      <c r="M102" s="47"/>
      <c r="N102" s="364" t="str">
        <f>IFERROR(VLOOKUP(L102,'Auxiliary data'!$B$216:$C$224,2,0),"")</f>
        <v/>
      </c>
      <c r="O102" s="47"/>
      <c r="P102" s="363" t="str">
        <f>IFERROR(VLOOKUP(O102,'Auxiliary data'!$B$228:$C$230,2,0),"")</f>
        <v/>
      </c>
      <c r="Q102" s="363" t="str">
        <f t="shared" si="5"/>
        <v/>
      </c>
      <c r="R102" s="11"/>
    </row>
    <row r="103" spans="3:18" x14ac:dyDescent="0.25">
      <c r="C103" s="366" t="str">
        <f t="shared" si="3"/>
        <v/>
      </c>
      <c r="D103" s="26"/>
      <c r="E103" s="47"/>
      <c r="F103" s="47"/>
      <c r="G103" s="47"/>
      <c r="H103" s="47"/>
      <c r="I103" s="363" t="str">
        <f t="shared" si="4"/>
        <v/>
      </c>
      <c r="J103" s="47" t="str">
        <f>IFERROR(VLOOKUP(G103,'Auxiliary data'!$B$96:$C$107,2,0),"")</f>
        <v/>
      </c>
      <c r="K103" s="47" t="str">
        <f>IFERROR(VLOOKUP(H103,'Auxiliary data'!$B$111:$C$212,2,0),"")</f>
        <v/>
      </c>
      <c r="L103" s="47"/>
      <c r="M103" s="47"/>
      <c r="N103" s="364" t="str">
        <f>IFERROR(VLOOKUP(L103,'Auxiliary data'!$B$216:$C$224,2,0),"")</f>
        <v/>
      </c>
      <c r="O103" s="47"/>
      <c r="P103" s="363" t="str">
        <f>IFERROR(VLOOKUP(O103,'Auxiliary data'!$B$228:$C$230,2,0),"")</f>
        <v/>
      </c>
      <c r="Q103" s="363" t="str">
        <f t="shared" si="5"/>
        <v/>
      </c>
      <c r="R103" s="11"/>
    </row>
    <row r="104" spans="3:18" x14ac:dyDescent="0.25">
      <c r="C104" s="366" t="str">
        <f t="shared" si="3"/>
        <v/>
      </c>
      <c r="D104" s="26"/>
      <c r="E104" s="47"/>
      <c r="F104" s="47"/>
      <c r="G104" s="47"/>
      <c r="H104" s="47"/>
      <c r="I104" s="363" t="str">
        <f t="shared" si="4"/>
        <v/>
      </c>
      <c r="J104" s="47" t="str">
        <f>IFERROR(VLOOKUP(G104,'Auxiliary data'!$B$96:$C$107,2,0),"")</f>
        <v/>
      </c>
      <c r="K104" s="47" t="str">
        <f>IFERROR(VLOOKUP(H104,'Auxiliary data'!$B$111:$C$212,2,0),"")</f>
        <v/>
      </c>
      <c r="L104" s="47"/>
      <c r="M104" s="47"/>
      <c r="N104" s="364" t="str">
        <f>IFERROR(VLOOKUP(L104,'Auxiliary data'!$B$216:$C$224,2,0),"")</f>
        <v/>
      </c>
      <c r="O104" s="47"/>
      <c r="P104" s="363" t="str">
        <f>IFERROR(VLOOKUP(O104,'Auxiliary data'!$B$228:$C$230,2,0),"")</f>
        <v/>
      </c>
      <c r="Q104" s="363" t="str">
        <f t="shared" si="5"/>
        <v/>
      </c>
      <c r="R104" s="11"/>
    </row>
    <row r="105" spans="3:18" x14ac:dyDescent="0.25">
      <c r="C105" s="366" t="str">
        <f t="shared" si="3"/>
        <v/>
      </c>
      <c r="D105" s="26"/>
      <c r="E105" s="47"/>
      <c r="F105" s="47"/>
      <c r="G105" s="47"/>
      <c r="H105" s="47"/>
      <c r="I105" s="363" t="str">
        <f t="shared" si="4"/>
        <v/>
      </c>
      <c r="J105" s="47" t="str">
        <f>IFERROR(VLOOKUP(G105,'Auxiliary data'!$B$96:$C$107,2,0),"")</f>
        <v/>
      </c>
      <c r="K105" s="47" t="str">
        <f>IFERROR(VLOOKUP(H105,'Auxiliary data'!$B$111:$C$212,2,0),"")</f>
        <v/>
      </c>
      <c r="L105" s="47"/>
      <c r="M105" s="47"/>
      <c r="N105" s="364" t="str">
        <f>IFERROR(VLOOKUP(L105,'Auxiliary data'!$B$216:$C$224,2,0),"")</f>
        <v/>
      </c>
      <c r="O105" s="47"/>
      <c r="P105" s="363" t="str">
        <f>IFERROR(VLOOKUP(O105,'Auxiliary data'!$B$228:$C$230,2,0),"")</f>
        <v/>
      </c>
      <c r="Q105" s="363" t="str">
        <f t="shared" si="5"/>
        <v/>
      </c>
      <c r="R105" s="11"/>
    </row>
    <row r="106" spans="3:18" x14ac:dyDescent="0.25">
      <c r="C106" s="366" t="str">
        <f t="shared" si="3"/>
        <v/>
      </c>
      <c r="D106" s="26"/>
      <c r="E106" s="47"/>
      <c r="F106" s="47"/>
      <c r="G106" s="47"/>
      <c r="H106" s="47"/>
      <c r="I106" s="363" t="str">
        <f t="shared" si="4"/>
        <v/>
      </c>
      <c r="J106" s="47" t="str">
        <f>IFERROR(VLOOKUP(G106,'Auxiliary data'!$B$96:$C$107,2,0),"")</f>
        <v/>
      </c>
      <c r="K106" s="47" t="str">
        <f>IFERROR(VLOOKUP(H106,'Auxiliary data'!$B$111:$C$212,2,0),"")</f>
        <v/>
      </c>
      <c r="L106" s="47"/>
      <c r="M106" s="47"/>
      <c r="N106" s="364" t="str">
        <f>IFERROR(VLOOKUP(L106,'Auxiliary data'!$B$216:$C$224,2,0),"")</f>
        <v/>
      </c>
      <c r="O106" s="47"/>
      <c r="P106" s="363" t="str">
        <f>IFERROR(VLOOKUP(O106,'Auxiliary data'!$B$228:$C$230,2,0),"")</f>
        <v/>
      </c>
      <c r="Q106" s="363" t="str">
        <f t="shared" si="5"/>
        <v/>
      </c>
      <c r="R106" s="11"/>
    </row>
    <row r="107" spans="3:18" x14ac:dyDescent="0.25">
      <c r="C107" s="366" t="str">
        <f t="shared" si="3"/>
        <v/>
      </c>
      <c r="D107" s="26"/>
      <c r="E107" s="47"/>
      <c r="F107" s="47"/>
      <c r="G107" s="47"/>
      <c r="H107" s="47"/>
      <c r="I107" s="363" t="str">
        <f t="shared" si="4"/>
        <v/>
      </c>
      <c r="J107" s="47" t="str">
        <f>IFERROR(VLOOKUP(G107,'Auxiliary data'!$B$96:$C$107,2,0),"")</f>
        <v/>
      </c>
      <c r="K107" s="47" t="str">
        <f>IFERROR(VLOOKUP(H107,'Auxiliary data'!$B$111:$C$212,2,0),"")</f>
        <v/>
      </c>
      <c r="L107" s="47"/>
      <c r="M107" s="47"/>
      <c r="N107" s="364" t="str">
        <f>IFERROR(VLOOKUP(L107,'Auxiliary data'!$B$216:$C$224,2,0),"")</f>
        <v/>
      </c>
      <c r="O107" s="47"/>
      <c r="P107" s="363" t="str">
        <f>IFERROR(VLOOKUP(O107,'Auxiliary data'!$B$228:$C$230,2,0),"")</f>
        <v/>
      </c>
      <c r="Q107" s="363" t="str">
        <f t="shared" si="5"/>
        <v/>
      </c>
      <c r="R107" s="11"/>
    </row>
    <row r="108" spans="3:18" x14ac:dyDescent="0.25">
      <c r="C108" s="366" t="str">
        <f t="shared" si="3"/>
        <v/>
      </c>
      <c r="D108" s="26"/>
      <c r="E108" s="47"/>
      <c r="F108" s="47"/>
      <c r="G108" s="47"/>
      <c r="H108" s="47"/>
      <c r="I108" s="363" t="str">
        <f t="shared" si="4"/>
        <v/>
      </c>
      <c r="J108" s="47" t="str">
        <f>IFERROR(VLOOKUP(G108,'Auxiliary data'!$B$96:$C$107,2,0),"")</f>
        <v/>
      </c>
      <c r="K108" s="47" t="str">
        <f>IFERROR(VLOOKUP(H108,'Auxiliary data'!$B$111:$C$212,2,0),"")</f>
        <v/>
      </c>
      <c r="L108" s="47"/>
      <c r="M108" s="47"/>
      <c r="N108" s="364" t="str">
        <f>IFERROR(VLOOKUP(L108,'Auxiliary data'!$B$216:$C$224,2,0),"")</f>
        <v/>
      </c>
      <c r="O108" s="47"/>
      <c r="P108" s="363" t="str">
        <f>IFERROR(VLOOKUP(O108,'Auxiliary data'!$B$228:$C$230,2,0),"")</f>
        <v/>
      </c>
      <c r="Q108" s="363" t="str">
        <f t="shared" si="5"/>
        <v/>
      </c>
      <c r="R108" s="11"/>
    </row>
    <row r="109" spans="3:18" x14ac:dyDescent="0.25">
      <c r="C109" s="366" t="str">
        <f t="shared" si="3"/>
        <v/>
      </c>
      <c r="D109" s="26"/>
      <c r="E109" s="47"/>
      <c r="F109" s="47"/>
      <c r="G109" s="47"/>
      <c r="H109" s="47"/>
      <c r="I109" s="363" t="str">
        <f t="shared" si="4"/>
        <v/>
      </c>
      <c r="J109" s="47" t="str">
        <f>IFERROR(VLOOKUP(G109,'Auxiliary data'!$B$96:$C$107,2,0),"")</f>
        <v/>
      </c>
      <c r="K109" s="47" t="str">
        <f>IFERROR(VLOOKUP(H109,'Auxiliary data'!$B$111:$C$212,2,0),"")</f>
        <v/>
      </c>
      <c r="L109" s="47"/>
      <c r="M109" s="47"/>
      <c r="N109" s="364" t="str">
        <f>IFERROR(VLOOKUP(L109,'Auxiliary data'!$B$216:$C$224,2,0),"")</f>
        <v/>
      </c>
      <c r="O109" s="47"/>
      <c r="P109" s="363" t="str">
        <f>IFERROR(VLOOKUP(O109,'Auxiliary data'!$B$228:$C$230,2,0),"")</f>
        <v/>
      </c>
      <c r="Q109" s="363" t="str">
        <f t="shared" si="5"/>
        <v/>
      </c>
      <c r="R109" s="11"/>
    </row>
    <row r="110" spans="3:18" x14ac:dyDescent="0.25">
      <c r="C110" s="366" t="str">
        <f t="shared" si="3"/>
        <v/>
      </c>
      <c r="D110" s="26"/>
      <c r="E110" s="47"/>
      <c r="F110" s="47"/>
      <c r="G110" s="47"/>
      <c r="H110" s="47"/>
      <c r="I110" s="363" t="str">
        <f t="shared" si="4"/>
        <v/>
      </c>
      <c r="J110" s="47" t="str">
        <f>IFERROR(VLOOKUP(G110,'Auxiliary data'!$B$96:$C$107,2,0),"")</f>
        <v/>
      </c>
      <c r="K110" s="47" t="str">
        <f>IFERROR(VLOOKUP(H110,'Auxiliary data'!$B$111:$C$212,2,0),"")</f>
        <v/>
      </c>
      <c r="L110" s="47"/>
      <c r="M110" s="47"/>
      <c r="N110" s="364" t="str">
        <f>IFERROR(VLOOKUP(L110,'Auxiliary data'!$B$216:$C$224,2,0),"")</f>
        <v/>
      </c>
      <c r="O110" s="47"/>
      <c r="P110" s="363" t="str">
        <f>IFERROR(VLOOKUP(O110,'Auxiliary data'!$B$228:$C$230,2,0),"")</f>
        <v/>
      </c>
      <c r="Q110" s="363" t="str">
        <f t="shared" si="5"/>
        <v/>
      </c>
      <c r="R110" s="11"/>
    </row>
    <row r="111" spans="3:18" x14ac:dyDescent="0.25">
      <c r="C111" s="366" t="str">
        <f t="shared" si="3"/>
        <v/>
      </c>
      <c r="D111" s="26"/>
      <c r="E111" s="47"/>
      <c r="F111" s="47"/>
      <c r="G111" s="47"/>
      <c r="H111" s="47"/>
      <c r="I111" s="363" t="str">
        <f t="shared" si="4"/>
        <v/>
      </c>
      <c r="J111" s="47" t="str">
        <f>IFERROR(VLOOKUP(G111,'Auxiliary data'!$B$96:$C$107,2,0),"")</f>
        <v/>
      </c>
      <c r="K111" s="47" t="str">
        <f>IFERROR(VLOOKUP(H111,'Auxiliary data'!$B$111:$C$212,2,0),"")</f>
        <v/>
      </c>
      <c r="L111" s="47"/>
      <c r="M111" s="47"/>
      <c r="N111" s="364" t="str">
        <f>IFERROR(VLOOKUP(L111,'Auxiliary data'!$B$216:$C$224,2,0),"")</f>
        <v/>
      </c>
      <c r="O111" s="47"/>
      <c r="P111" s="363" t="str">
        <f>IFERROR(VLOOKUP(O111,'Auxiliary data'!$B$228:$C$230,2,0),"")</f>
        <v/>
      </c>
      <c r="Q111" s="363" t="str">
        <f t="shared" si="5"/>
        <v/>
      </c>
      <c r="R111" s="11"/>
    </row>
    <row r="112" spans="3:18" x14ac:dyDescent="0.25">
      <c r="C112" s="366" t="str">
        <f t="shared" si="3"/>
        <v/>
      </c>
      <c r="D112" s="26"/>
      <c r="E112" s="47"/>
      <c r="F112" s="47"/>
      <c r="G112" s="47"/>
      <c r="H112" s="47"/>
      <c r="I112" s="363" t="str">
        <f t="shared" si="4"/>
        <v/>
      </c>
      <c r="J112" s="47" t="str">
        <f>IFERROR(VLOOKUP(G112,'Auxiliary data'!$B$96:$C$107,2,0),"")</f>
        <v/>
      </c>
      <c r="K112" s="47" t="str">
        <f>IFERROR(VLOOKUP(H112,'Auxiliary data'!$B$111:$C$212,2,0),"")</f>
        <v/>
      </c>
      <c r="L112" s="47"/>
      <c r="M112" s="47"/>
      <c r="N112" s="364" t="str">
        <f>IFERROR(VLOOKUP(L112,'Auxiliary data'!$B$216:$C$224,2,0),"")</f>
        <v/>
      </c>
      <c r="O112" s="47"/>
      <c r="P112" s="363" t="str">
        <f>IFERROR(VLOOKUP(O112,'Auxiliary data'!$B$228:$C$230,2,0),"")</f>
        <v/>
      </c>
      <c r="Q112" s="363" t="str">
        <f t="shared" si="5"/>
        <v/>
      </c>
      <c r="R112" s="11"/>
    </row>
    <row r="113" spans="3:18" x14ac:dyDescent="0.25">
      <c r="C113" s="366" t="str">
        <f t="shared" si="3"/>
        <v/>
      </c>
      <c r="D113" s="26"/>
      <c r="E113" s="47"/>
      <c r="F113" s="47"/>
      <c r="G113" s="47"/>
      <c r="H113" s="47"/>
      <c r="I113" s="363" t="str">
        <f t="shared" si="4"/>
        <v/>
      </c>
      <c r="J113" s="47" t="str">
        <f>IFERROR(VLOOKUP(G113,'Auxiliary data'!$B$96:$C$107,2,0),"")</f>
        <v/>
      </c>
      <c r="K113" s="47" t="str">
        <f>IFERROR(VLOOKUP(H113,'Auxiliary data'!$B$111:$C$212,2,0),"")</f>
        <v/>
      </c>
      <c r="L113" s="47"/>
      <c r="M113" s="47"/>
      <c r="N113" s="364" t="str">
        <f>IFERROR(VLOOKUP(L113,'Auxiliary data'!$B$216:$C$224,2,0),"")</f>
        <v/>
      </c>
      <c r="O113" s="47"/>
      <c r="P113" s="363" t="str">
        <f>IFERROR(VLOOKUP(O113,'Auxiliary data'!$B$228:$C$230,2,0),"")</f>
        <v/>
      </c>
      <c r="Q113" s="363" t="str">
        <f t="shared" si="5"/>
        <v/>
      </c>
      <c r="R113" s="11"/>
    </row>
    <row r="114" spans="3:18" x14ac:dyDescent="0.25">
      <c r="C114" s="366" t="str">
        <f t="shared" si="3"/>
        <v/>
      </c>
      <c r="D114" s="26"/>
      <c r="E114" s="47"/>
      <c r="F114" s="47"/>
      <c r="G114" s="47"/>
      <c r="H114" s="47"/>
      <c r="I114" s="363" t="str">
        <f t="shared" si="4"/>
        <v/>
      </c>
      <c r="J114" s="47" t="str">
        <f>IFERROR(VLOOKUP(G114,'Auxiliary data'!$B$96:$C$107,2,0),"")</f>
        <v/>
      </c>
      <c r="K114" s="47" t="str">
        <f>IFERROR(VLOOKUP(H114,'Auxiliary data'!$B$111:$C$212,2,0),"")</f>
        <v/>
      </c>
      <c r="L114" s="47"/>
      <c r="M114" s="47"/>
      <c r="N114" s="364" t="str">
        <f>IFERROR(VLOOKUP(L114,'Auxiliary data'!$B$216:$C$224,2,0),"")</f>
        <v/>
      </c>
      <c r="O114" s="47"/>
      <c r="P114" s="363" t="str">
        <f>IFERROR(VLOOKUP(O114,'Auxiliary data'!$B$228:$C$230,2,0),"")</f>
        <v/>
      </c>
      <c r="Q114" s="363" t="str">
        <f t="shared" si="5"/>
        <v/>
      </c>
      <c r="R114" s="11"/>
    </row>
    <row r="115" spans="3:18" x14ac:dyDescent="0.25">
      <c r="C115" s="366" t="str">
        <f t="shared" si="3"/>
        <v/>
      </c>
      <c r="D115" s="26"/>
      <c r="E115" s="47"/>
      <c r="F115" s="47"/>
      <c r="G115" s="47"/>
      <c r="H115" s="47"/>
      <c r="I115" s="363" t="str">
        <f t="shared" si="4"/>
        <v/>
      </c>
      <c r="J115" s="47" t="str">
        <f>IFERROR(VLOOKUP(G115,'Auxiliary data'!$B$96:$C$107,2,0),"")</f>
        <v/>
      </c>
      <c r="K115" s="47" t="str">
        <f>IFERROR(VLOOKUP(H115,'Auxiliary data'!$B$111:$C$212,2,0),"")</f>
        <v/>
      </c>
      <c r="L115" s="47"/>
      <c r="M115" s="47"/>
      <c r="N115" s="364" t="str">
        <f>IFERROR(VLOOKUP(L115,'Auxiliary data'!$B$216:$C$224,2,0),"")</f>
        <v/>
      </c>
      <c r="O115" s="47"/>
      <c r="P115" s="363" t="str">
        <f>IFERROR(VLOOKUP(O115,'Auxiliary data'!$B$228:$C$230,2,0),"")</f>
        <v/>
      </c>
      <c r="Q115" s="363" t="str">
        <f t="shared" si="5"/>
        <v/>
      </c>
      <c r="R115" s="11"/>
    </row>
    <row r="116" spans="3:18" x14ac:dyDescent="0.25">
      <c r="C116" s="366" t="str">
        <f t="shared" si="3"/>
        <v/>
      </c>
      <c r="D116" s="26"/>
      <c r="E116" s="47"/>
      <c r="F116" s="47"/>
      <c r="G116" s="47"/>
      <c r="H116" s="47"/>
      <c r="I116" s="363" t="str">
        <f t="shared" si="4"/>
        <v/>
      </c>
      <c r="J116" s="47" t="str">
        <f>IFERROR(VLOOKUP(G116,'Auxiliary data'!$B$96:$C$107,2,0),"")</f>
        <v/>
      </c>
      <c r="K116" s="47" t="str">
        <f>IFERROR(VLOOKUP(H116,'Auxiliary data'!$B$111:$C$212,2,0),"")</f>
        <v/>
      </c>
      <c r="L116" s="47"/>
      <c r="M116" s="47"/>
      <c r="N116" s="364" t="str">
        <f>IFERROR(VLOOKUP(L116,'Auxiliary data'!$B$216:$C$224,2,0),"")</f>
        <v/>
      </c>
      <c r="O116" s="47"/>
      <c r="P116" s="363" t="str">
        <f>IFERROR(VLOOKUP(O116,'Auxiliary data'!$B$228:$C$230,2,0),"")</f>
        <v/>
      </c>
      <c r="Q116" s="363" t="str">
        <f t="shared" si="5"/>
        <v/>
      </c>
      <c r="R116" s="11"/>
    </row>
    <row r="117" spans="3:18" x14ac:dyDescent="0.25">
      <c r="C117" s="366" t="str">
        <f t="shared" si="3"/>
        <v/>
      </c>
      <c r="D117" s="26"/>
      <c r="E117" s="47"/>
      <c r="F117" s="47"/>
      <c r="G117" s="47"/>
      <c r="H117" s="47"/>
      <c r="I117" s="363" t="str">
        <f t="shared" si="4"/>
        <v/>
      </c>
      <c r="J117" s="47" t="str">
        <f>IFERROR(VLOOKUP(G117,'Auxiliary data'!$B$96:$C$107,2,0),"")</f>
        <v/>
      </c>
      <c r="K117" s="47" t="str">
        <f>IFERROR(VLOOKUP(H117,'Auxiliary data'!$B$111:$C$212,2,0),"")</f>
        <v/>
      </c>
      <c r="L117" s="47"/>
      <c r="M117" s="47"/>
      <c r="N117" s="364" t="str">
        <f>IFERROR(VLOOKUP(L117,'Auxiliary data'!$B$216:$C$224,2,0),"")</f>
        <v/>
      </c>
      <c r="O117" s="47"/>
      <c r="P117" s="363" t="str">
        <f>IFERROR(VLOOKUP(O117,'Auxiliary data'!$B$228:$C$230,2,0),"")</f>
        <v/>
      </c>
      <c r="Q117" s="363" t="str">
        <f t="shared" si="5"/>
        <v/>
      </c>
      <c r="R117" s="11"/>
    </row>
    <row r="118" spans="3:18" x14ac:dyDescent="0.25">
      <c r="C118" s="366" t="str">
        <f t="shared" si="3"/>
        <v/>
      </c>
      <c r="D118" s="26"/>
      <c r="E118" s="47"/>
      <c r="F118" s="47"/>
      <c r="G118" s="47"/>
      <c r="H118" s="47"/>
      <c r="I118" s="363" t="str">
        <f t="shared" si="4"/>
        <v/>
      </c>
      <c r="J118" s="47" t="str">
        <f>IFERROR(VLOOKUP(G118,'Auxiliary data'!$B$96:$C$107,2,0),"")</f>
        <v/>
      </c>
      <c r="K118" s="47" t="str">
        <f>IFERROR(VLOOKUP(H118,'Auxiliary data'!$B$111:$C$212,2,0),"")</f>
        <v/>
      </c>
      <c r="L118" s="47"/>
      <c r="M118" s="47"/>
      <c r="N118" s="364" t="str">
        <f>IFERROR(VLOOKUP(L118,'Auxiliary data'!$B$216:$C$224,2,0),"")</f>
        <v/>
      </c>
      <c r="O118" s="47"/>
      <c r="P118" s="363" t="str">
        <f>IFERROR(VLOOKUP(O118,'Auxiliary data'!$B$228:$C$230,2,0),"")</f>
        <v/>
      </c>
      <c r="Q118" s="363" t="str">
        <f t="shared" si="5"/>
        <v/>
      </c>
      <c r="R118" s="11"/>
    </row>
    <row r="119" spans="3:18" x14ac:dyDescent="0.25">
      <c r="C119" s="366" t="str">
        <f t="shared" si="3"/>
        <v/>
      </c>
      <c r="D119" s="26"/>
      <c r="E119" s="47"/>
      <c r="F119" s="47"/>
      <c r="G119" s="47"/>
      <c r="H119" s="47"/>
      <c r="I119" s="363" t="str">
        <f t="shared" si="4"/>
        <v/>
      </c>
      <c r="J119" s="47" t="str">
        <f>IFERROR(VLOOKUP(G119,'Auxiliary data'!$B$96:$C$107,2,0),"")</f>
        <v/>
      </c>
      <c r="K119" s="47" t="str">
        <f>IFERROR(VLOOKUP(H119,'Auxiliary data'!$B$111:$C$212,2,0),"")</f>
        <v/>
      </c>
      <c r="L119" s="47"/>
      <c r="M119" s="47"/>
      <c r="N119" s="364" t="str">
        <f>IFERROR(VLOOKUP(L119,'Auxiliary data'!$B$216:$C$224,2,0),"")</f>
        <v/>
      </c>
      <c r="O119" s="47"/>
      <c r="P119" s="363" t="str">
        <f>IFERROR(VLOOKUP(O119,'Auxiliary data'!$B$228:$C$230,2,0),"")</f>
        <v/>
      </c>
      <c r="Q119" s="363" t="str">
        <f t="shared" si="5"/>
        <v/>
      </c>
      <c r="R119" s="11"/>
    </row>
    <row r="120" spans="3:18" x14ac:dyDescent="0.25">
      <c r="C120" s="366" t="str">
        <f t="shared" si="3"/>
        <v/>
      </c>
      <c r="D120" s="26"/>
      <c r="E120" s="47"/>
      <c r="F120" s="47"/>
      <c r="G120" s="47"/>
      <c r="H120" s="47"/>
      <c r="I120" s="363" t="str">
        <f t="shared" si="4"/>
        <v/>
      </c>
      <c r="J120" s="47" t="str">
        <f>IFERROR(VLOOKUP(G120,'Auxiliary data'!$B$96:$C$107,2,0),"")</f>
        <v/>
      </c>
      <c r="K120" s="47" t="str">
        <f>IFERROR(VLOOKUP(H120,'Auxiliary data'!$B$111:$C$212,2,0),"")</f>
        <v/>
      </c>
      <c r="L120" s="47"/>
      <c r="M120" s="47"/>
      <c r="N120" s="364" t="str">
        <f>IFERROR(VLOOKUP(L120,'Auxiliary data'!$B$216:$C$224,2,0),"")</f>
        <v/>
      </c>
      <c r="O120" s="47"/>
      <c r="P120" s="363" t="str">
        <f>IFERROR(VLOOKUP(O120,'Auxiliary data'!$B$228:$C$230,2,0),"")</f>
        <v/>
      </c>
      <c r="Q120" s="363" t="str">
        <f t="shared" si="5"/>
        <v/>
      </c>
      <c r="R120" s="11"/>
    </row>
    <row r="121" spans="3:18" x14ac:dyDescent="0.25">
      <c r="C121" s="366" t="str">
        <f t="shared" si="3"/>
        <v/>
      </c>
      <c r="D121" s="26"/>
      <c r="E121" s="47"/>
      <c r="F121" s="47"/>
      <c r="G121" s="47"/>
      <c r="H121" s="47"/>
      <c r="I121" s="363" t="str">
        <f t="shared" si="4"/>
        <v/>
      </c>
      <c r="J121" s="47" t="str">
        <f>IFERROR(VLOOKUP(G121,'Auxiliary data'!$B$96:$C$107,2,0),"")</f>
        <v/>
      </c>
      <c r="K121" s="47" t="str">
        <f>IFERROR(VLOOKUP(H121,'Auxiliary data'!$B$111:$C$212,2,0),"")</f>
        <v/>
      </c>
      <c r="L121" s="47"/>
      <c r="M121" s="47"/>
      <c r="N121" s="364" t="str">
        <f>IFERROR(VLOOKUP(L121,'Auxiliary data'!$B$216:$C$224,2,0),"")</f>
        <v/>
      </c>
      <c r="O121" s="47"/>
      <c r="P121" s="363" t="str">
        <f>IFERROR(VLOOKUP(O121,'Auxiliary data'!$B$228:$C$230,2,0),"")</f>
        <v/>
      </c>
      <c r="Q121" s="363" t="str">
        <f t="shared" si="5"/>
        <v/>
      </c>
      <c r="R121" s="11"/>
    </row>
    <row r="122" spans="3:18" x14ac:dyDescent="0.25">
      <c r="C122" s="366" t="str">
        <f t="shared" si="3"/>
        <v/>
      </c>
      <c r="D122" s="26"/>
      <c r="E122" s="47"/>
      <c r="F122" s="47"/>
      <c r="G122" s="47"/>
      <c r="H122" s="47"/>
      <c r="I122" s="363" t="str">
        <f t="shared" si="4"/>
        <v/>
      </c>
      <c r="J122" s="47" t="str">
        <f>IFERROR(VLOOKUP(G122,'Auxiliary data'!$B$96:$C$107,2,0),"")</f>
        <v/>
      </c>
      <c r="K122" s="47" t="str">
        <f>IFERROR(VLOOKUP(H122,'Auxiliary data'!$B$111:$C$212,2,0),"")</f>
        <v/>
      </c>
      <c r="L122" s="47"/>
      <c r="M122" s="47"/>
      <c r="N122" s="364" t="str">
        <f>IFERROR(VLOOKUP(L122,'Auxiliary data'!$B$216:$C$224,2,0),"")</f>
        <v/>
      </c>
      <c r="O122" s="47"/>
      <c r="P122" s="363" t="str">
        <f>IFERROR(VLOOKUP(O122,'Auxiliary data'!$B$228:$C$230,2,0),"")</f>
        <v/>
      </c>
      <c r="Q122" s="363" t="str">
        <f t="shared" si="5"/>
        <v/>
      </c>
      <c r="R122" s="11"/>
    </row>
    <row r="123" spans="3:18" x14ac:dyDescent="0.25">
      <c r="C123" s="366" t="str">
        <f t="shared" si="3"/>
        <v/>
      </c>
      <c r="D123" s="26"/>
      <c r="E123" s="47"/>
      <c r="F123" s="47"/>
      <c r="G123" s="47"/>
      <c r="H123" s="47"/>
      <c r="I123" s="363" t="str">
        <f t="shared" si="4"/>
        <v/>
      </c>
      <c r="J123" s="47" t="str">
        <f>IFERROR(VLOOKUP(G123,'Auxiliary data'!$B$96:$C$107,2,0),"")</f>
        <v/>
      </c>
      <c r="K123" s="47" t="str">
        <f>IFERROR(VLOOKUP(H123,'Auxiliary data'!$B$111:$C$212,2,0),"")</f>
        <v/>
      </c>
      <c r="L123" s="47"/>
      <c r="M123" s="47"/>
      <c r="N123" s="364" t="str">
        <f>IFERROR(VLOOKUP(L123,'Auxiliary data'!$B$216:$C$224,2,0),"")</f>
        <v/>
      </c>
      <c r="O123" s="47"/>
      <c r="P123" s="363" t="str">
        <f>IFERROR(VLOOKUP(O123,'Auxiliary data'!$B$228:$C$230,2,0),"")</f>
        <v/>
      </c>
      <c r="Q123" s="363" t="str">
        <f t="shared" si="5"/>
        <v/>
      </c>
      <c r="R123" s="11"/>
    </row>
    <row r="124" spans="3:18" x14ac:dyDescent="0.25">
      <c r="C124" s="366" t="str">
        <f t="shared" si="3"/>
        <v/>
      </c>
      <c r="D124" s="26"/>
      <c r="E124" s="47"/>
      <c r="F124" s="47"/>
      <c r="G124" s="47"/>
      <c r="H124" s="47"/>
      <c r="I124" s="363" t="str">
        <f t="shared" si="4"/>
        <v/>
      </c>
      <c r="J124" s="47" t="str">
        <f>IFERROR(VLOOKUP(G124,'Auxiliary data'!$B$96:$C$107,2,0),"")</f>
        <v/>
      </c>
      <c r="K124" s="47" t="str">
        <f>IFERROR(VLOOKUP(H124,'Auxiliary data'!$B$111:$C$212,2,0),"")</f>
        <v/>
      </c>
      <c r="L124" s="47"/>
      <c r="M124" s="47"/>
      <c r="N124" s="364" t="str">
        <f>IFERROR(VLOOKUP(L124,'Auxiliary data'!$B$216:$C$224,2,0),"")</f>
        <v/>
      </c>
      <c r="O124" s="47"/>
      <c r="P124" s="363" t="str">
        <f>IFERROR(VLOOKUP(O124,'Auxiliary data'!$B$228:$C$230,2,0),"")</f>
        <v/>
      </c>
      <c r="Q124" s="363" t="str">
        <f t="shared" si="5"/>
        <v/>
      </c>
      <c r="R124" s="11"/>
    </row>
    <row r="125" spans="3:18" x14ac:dyDescent="0.25">
      <c r="C125" s="366" t="str">
        <f t="shared" si="3"/>
        <v/>
      </c>
      <c r="D125" s="26"/>
      <c r="E125" s="47"/>
      <c r="F125" s="47"/>
      <c r="G125" s="47"/>
      <c r="H125" s="47"/>
      <c r="I125" s="363" t="str">
        <f t="shared" si="4"/>
        <v/>
      </c>
      <c r="J125" s="47" t="str">
        <f>IFERROR(VLOOKUP(G125,'Auxiliary data'!$B$96:$C$107,2,0),"")</f>
        <v/>
      </c>
      <c r="K125" s="47" t="str">
        <f>IFERROR(VLOOKUP(H125,'Auxiliary data'!$B$111:$C$212,2,0),"")</f>
        <v/>
      </c>
      <c r="L125" s="47"/>
      <c r="M125" s="47"/>
      <c r="N125" s="364" t="str">
        <f>IFERROR(VLOOKUP(L125,'Auxiliary data'!$B$216:$C$224,2,0),"")</f>
        <v/>
      </c>
      <c r="O125" s="47"/>
      <c r="P125" s="363" t="str">
        <f>IFERROR(VLOOKUP(O125,'Auxiliary data'!$B$228:$C$230,2,0),"")</f>
        <v/>
      </c>
      <c r="Q125" s="363" t="str">
        <f t="shared" si="5"/>
        <v/>
      </c>
      <c r="R125" s="11"/>
    </row>
    <row r="126" spans="3:18" x14ac:dyDescent="0.25">
      <c r="C126" s="366" t="str">
        <f t="shared" si="3"/>
        <v/>
      </c>
      <c r="D126" s="26"/>
      <c r="E126" s="47"/>
      <c r="F126" s="47"/>
      <c r="G126" s="47"/>
      <c r="H126" s="47"/>
      <c r="I126" s="363" t="str">
        <f t="shared" si="4"/>
        <v/>
      </c>
      <c r="J126" s="47" t="str">
        <f>IFERROR(VLOOKUP(G126,'Auxiliary data'!$B$96:$C$107,2,0),"")</f>
        <v/>
      </c>
      <c r="K126" s="47" t="str">
        <f>IFERROR(VLOOKUP(H126,'Auxiliary data'!$B$111:$C$212,2,0),"")</f>
        <v/>
      </c>
      <c r="L126" s="47"/>
      <c r="M126" s="47"/>
      <c r="N126" s="364" t="str">
        <f>IFERROR(VLOOKUP(L126,'Auxiliary data'!$B$216:$C$224,2,0),"")</f>
        <v/>
      </c>
      <c r="O126" s="47"/>
      <c r="P126" s="363" t="str">
        <f>IFERROR(VLOOKUP(O126,'Auxiliary data'!$B$228:$C$230,2,0),"")</f>
        <v/>
      </c>
      <c r="Q126" s="363" t="str">
        <f t="shared" si="5"/>
        <v/>
      </c>
      <c r="R126" s="11"/>
    </row>
    <row r="127" spans="3:18" x14ac:dyDescent="0.25">
      <c r="C127" s="366" t="str">
        <f t="shared" si="3"/>
        <v/>
      </c>
      <c r="D127" s="26"/>
      <c r="E127" s="47"/>
      <c r="F127" s="47"/>
      <c r="G127" s="47"/>
      <c r="H127" s="47"/>
      <c r="I127" s="363" t="str">
        <f t="shared" si="4"/>
        <v/>
      </c>
      <c r="J127" s="47" t="str">
        <f>IFERROR(VLOOKUP(G127,'Auxiliary data'!$B$96:$C$107,2,0),"")</f>
        <v/>
      </c>
      <c r="K127" s="47" t="str">
        <f>IFERROR(VLOOKUP(H127,'Auxiliary data'!$B$111:$C$212,2,0),"")</f>
        <v/>
      </c>
      <c r="L127" s="47"/>
      <c r="M127" s="47"/>
      <c r="N127" s="364" t="str">
        <f>IFERROR(VLOOKUP(L127,'Auxiliary data'!$B$216:$C$224,2,0),"")</f>
        <v/>
      </c>
      <c r="O127" s="47"/>
      <c r="P127" s="363" t="str">
        <f>IFERROR(VLOOKUP(O127,'Auxiliary data'!$B$228:$C$230,2,0),"")</f>
        <v/>
      </c>
      <c r="Q127" s="363" t="str">
        <f t="shared" si="5"/>
        <v/>
      </c>
      <c r="R127" s="11"/>
    </row>
    <row r="128" spans="3:18" x14ac:dyDescent="0.25">
      <c r="C128" s="366" t="str">
        <f t="shared" si="3"/>
        <v/>
      </c>
      <c r="D128" s="26"/>
      <c r="E128" s="47"/>
      <c r="F128" s="47"/>
      <c r="G128" s="47"/>
      <c r="H128" s="47"/>
      <c r="I128" s="363" t="str">
        <f t="shared" si="4"/>
        <v/>
      </c>
      <c r="J128" s="47" t="str">
        <f>IFERROR(VLOOKUP(G128,'Auxiliary data'!$B$96:$C$107,2,0),"")</f>
        <v/>
      </c>
      <c r="K128" s="47" t="str">
        <f>IFERROR(VLOOKUP(H128,'Auxiliary data'!$B$111:$C$212,2,0),"")</f>
        <v/>
      </c>
      <c r="L128" s="47"/>
      <c r="M128" s="47"/>
      <c r="N128" s="364" t="str">
        <f>IFERROR(VLOOKUP(L128,'Auxiliary data'!$B$216:$C$224,2,0),"")</f>
        <v/>
      </c>
      <c r="O128" s="47"/>
      <c r="P128" s="363" t="str">
        <f>IFERROR(VLOOKUP(O128,'Auxiliary data'!$B$228:$C$230,2,0),"")</f>
        <v/>
      </c>
      <c r="Q128" s="363" t="str">
        <f t="shared" si="5"/>
        <v/>
      </c>
      <c r="R128" s="11"/>
    </row>
    <row r="129" spans="3:18" x14ac:dyDescent="0.25">
      <c r="C129" s="366" t="str">
        <f t="shared" si="3"/>
        <v/>
      </c>
      <c r="D129" s="26"/>
      <c r="E129" s="47"/>
      <c r="F129" s="47"/>
      <c r="G129" s="47"/>
      <c r="H129" s="47"/>
      <c r="I129" s="363" t="str">
        <f t="shared" si="4"/>
        <v/>
      </c>
      <c r="J129" s="47" t="str">
        <f>IFERROR(VLOOKUP(G129,'Auxiliary data'!$B$96:$C$107,2,0),"")</f>
        <v/>
      </c>
      <c r="K129" s="47" t="str">
        <f>IFERROR(VLOOKUP(H129,'Auxiliary data'!$B$111:$C$212,2,0),"")</f>
        <v/>
      </c>
      <c r="L129" s="47"/>
      <c r="M129" s="47"/>
      <c r="N129" s="364" t="str">
        <f>IFERROR(VLOOKUP(L129,'Auxiliary data'!$B$216:$C$224,2,0),"")</f>
        <v/>
      </c>
      <c r="O129" s="47"/>
      <c r="P129" s="363" t="str">
        <f>IFERROR(VLOOKUP(O129,'Auxiliary data'!$B$228:$C$230,2,0),"")</f>
        <v/>
      </c>
      <c r="Q129" s="363" t="str">
        <f t="shared" si="5"/>
        <v/>
      </c>
      <c r="R129" s="11"/>
    </row>
    <row r="130" spans="3:18" x14ac:dyDescent="0.25">
      <c r="C130" s="366" t="str">
        <f t="shared" si="3"/>
        <v/>
      </c>
      <c r="D130" s="26"/>
      <c r="E130" s="47"/>
      <c r="F130" s="47"/>
      <c r="G130" s="47"/>
      <c r="H130" s="47"/>
      <c r="I130" s="363" t="str">
        <f t="shared" si="4"/>
        <v/>
      </c>
      <c r="J130" s="47" t="str">
        <f>IFERROR(VLOOKUP(G130,'Auxiliary data'!$B$96:$C$107,2,0),"")</f>
        <v/>
      </c>
      <c r="K130" s="47" t="str">
        <f>IFERROR(VLOOKUP(H130,'Auxiliary data'!$B$111:$C$212,2,0),"")</f>
        <v/>
      </c>
      <c r="L130" s="47"/>
      <c r="M130" s="47"/>
      <c r="N130" s="364" t="str">
        <f>IFERROR(VLOOKUP(L130,'Auxiliary data'!$B$216:$C$224,2,0),"")</f>
        <v/>
      </c>
      <c r="O130" s="47"/>
      <c r="P130" s="363" t="str">
        <f>IFERROR(VLOOKUP(O130,'Auxiliary data'!$B$228:$C$230,2,0),"")</f>
        <v/>
      </c>
      <c r="Q130" s="363" t="str">
        <f t="shared" si="5"/>
        <v/>
      </c>
      <c r="R130" s="11"/>
    </row>
    <row r="131" spans="3:18" x14ac:dyDescent="0.25">
      <c r="C131" s="366" t="str">
        <f t="shared" si="3"/>
        <v/>
      </c>
      <c r="D131" s="26"/>
      <c r="E131" s="47"/>
      <c r="F131" s="47"/>
      <c r="G131" s="47"/>
      <c r="H131" s="47"/>
      <c r="I131" s="363" t="str">
        <f t="shared" si="4"/>
        <v/>
      </c>
      <c r="J131" s="47" t="str">
        <f>IFERROR(VLOOKUP(G131,'Auxiliary data'!$B$96:$C$107,2,0),"")</f>
        <v/>
      </c>
      <c r="K131" s="47" t="str">
        <f>IFERROR(VLOOKUP(H131,'Auxiliary data'!$B$111:$C$212,2,0),"")</f>
        <v/>
      </c>
      <c r="L131" s="47"/>
      <c r="M131" s="47"/>
      <c r="N131" s="364" t="str">
        <f>IFERROR(VLOOKUP(L131,'Auxiliary data'!$B$216:$C$224,2,0),"")</f>
        <v/>
      </c>
      <c r="O131" s="47"/>
      <c r="P131" s="363" t="str">
        <f>IFERROR(VLOOKUP(O131,'Auxiliary data'!$B$228:$C$230,2,0),"")</f>
        <v/>
      </c>
      <c r="Q131" s="363" t="str">
        <f t="shared" si="5"/>
        <v/>
      </c>
      <c r="R131" s="11"/>
    </row>
    <row r="132" spans="3:18" x14ac:dyDescent="0.25">
      <c r="C132" s="366" t="str">
        <f t="shared" si="3"/>
        <v/>
      </c>
      <c r="D132" s="26"/>
      <c r="E132" s="47"/>
      <c r="F132" s="47"/>
      <c r="G132" s="47"/>
      <c r="H132" s="47"/>
      <c r="I132" s="363" t="str">
        <f t="shared" si="4"/>
        <v/>
      </c>
      <c r="J132" s="47" t="str">
        <f>IFERROR(VLOOKUP(G132,'Auxiliary data'!$B$96:$C$107,2,0),"")</f>
        <v/>
      </c>
      <c r="K132" s="47" t="str">
        <f>IFERROR(VLOOKUP(H132,'Auxiliary data'!$B$111:$C$212,2,0),"")</f>
        <v/>
      </c>
      <c r="L132" s="47"/>
      <c r="M132" s="47"/>
      <c r="N132" s="364" t="str">
        <f>IFERROR(VLOOKUP(L132,'Auxiliary data'!$B$216:$C$224,2,0),"")</f>
        <v/>
      </c>
      <c r="O132" s="47"/>
      <c r="P132" s="363" t="str">
        <f>IFERROR(VLOOKUP(O132,'Auxiliary data'!$B$228:$C$230,2,0),"")</f>
        <v/>
      </c>
      <c r="Q132" s="363" t="str">
        <f t="shared" si="5"/>
        <v/>
      </c>
      <c r="R132" s="11"/>
    </row>
    <row r="133" spans="3:18" x14ac:dyDescent="0.25">
      <c r="C133" s="366" t="str">
        <f t="shared" si="3"/>
        <v/>
      </c>
      <c r="D133" s="26"/>
      <c r="E133" s="47"/>
      <c r="F133" s="47"/>
      <c r="G133" s="47"/>
      <c r="H133" s="47"/>
      <c r="I133" s="363" t="str">
        <f t="shared" si="4"/>
        <v/>
      </c>
      <c r="J133" s="47" t="str">
        <f>IFERROR(VLOOKUP(G133,'Auxiliary data'!$B$96:$C$107,2,0),"")</f>
        <v/>
      </c>
      <c r="K133" s="47" t="str">
        <f>IFERROR(VLOOKUP(H133,'Auxiliary data'!$B$111:$C$212,2,0),"")</f>
        <v/>
      </c>
      <c r="L133" s="47"/>
      <c r="M133" s="47"/>
      <c r="N133" s="364" t="str">
        <f>IFERROR(VLOOKUP(L133,'Auxiliary data'!$B$216:$C$224,2,0),"")</f>
        <v/>
      </c>
      <c r="O133" s="47"/>
      <c r="P133" s="363" t="str">
        <f>IFERROR(VLOOKUP(O133,'Auxiliary data'!$B$228:$C$230,2,0),"")</f>
        <v/>
      </c>
      <c r="Q133" s="363" t="str">
        <f t="shared" si="5"/>
        <v/>
      </c>
      <c r="R133" s="11"/>
    </row>
    <row r="134" spans="3:18" x14ac:dyDescent="0.25">
      <c r="C134" s="366" t="str">
        <f t="shared" si="3"/>
        <v/>
      </c>
      <c r="D134" s="26"/>
      <c r="E134" s="47"/>
      <c r="F134" s="47"/>
      <c r="G134" s="47"/>
      <c r="H134" s="47"/>
      <c r="I134" s="363" t="str">
        <f t="shared" si="4"/>
        <v/>
      </c>
      <c r="J134" s="47" t="str">
        <f>IFERROR(VLOOKUP(G134,'Auxiliary data'!$B$96:$C$107,2,0),"")</f>
        <v/>
      </c>
      <c r="K134" s="47" t="str">
        <f>IFERROR(VLOOKUP(H134,'Auxiliary data'!$B$111:$C$212,2,0),"")</f>
        <v/>
      </c>
      <c r="L134" s="47"/>
      <c r="M134" s="47"/>
      <c r="N134" s="364" t="str">
        <f>IFERROR(VLOOKUP(L134,'Auxiliary data'!$B$216:$C$224,2,0),"")</f>
        <v/>
      </c>
      <c r="O134" s="47"/>
      <c r="P134" s="363" t="str">
        <f>IFERROR(VLOOKUP(O134,'Auxiliary data'!$B$228:$C$230,2,0),"")</f>
        <v/>
      </c>
      <c r="Q134" s="363" t="str">
        <f t="shared" si="5"/>
        <v/>
      </c>
      <c r="R134" s="11"/>
    </row>
    <row r="135" spans="3:18" x14ac:dyDescent="0.25">
      <c r="C135" s="366" t="str">
        <f t="shared" ref="C135:C198" si="6">IF(E135&lt;&gt;"",CONCATENATE("Bav",TEXT(ROW()-6,"000"),""),"")</f>
        <v/>
      </c>
      <c r="D135" s="26"/>
      <c r="E135" s="47"/>
      <c r="F135" s="47"/>
      <c r="G135" s="47"/>
      <c r="H135" s="47"/>
      <c r="I135" s="363" t="str">
        <f t="shared" si="4"/>
        <v/>
      </c>
      <c r="J135" s="47" t="str">
        <f>IFERROR(VLOOKUP(G135,'Auxiliary data'!$B$96:$C$107,2,0),"")</f>
        <v/>
      </c>
      <c r="K135" s="47" t="str">
        <f>IFERROR(VLOOKUP(H135,'Auxiliary data'!$B$111:$C$212,2,0),"")</f>
        <v/>
      </c>
      <c r="L135" s="47"/>
      <c r="M135" s="47"/>
      <c r="N135" s="364" t="str">
        <f>IFERROR(VLOOKUP(L135,'Auxiliary data'!$B$216:$C$224,2,0),"")</f>
        <v/>
      </c>
      <c r="O135" s="47"/>
      <c r="P135" s="363" t="str">
        <f>IFERROR(VLOOKUP(O135,'Auxiliary data'!$B$228:$C$230,2,0),"")</f>
        <v/>
      </c>
      <c r="Q135" s="363" t="str">
        <f t="shared" si="5"/>
        <v/>
      </c>
      <c r="R135" s="11"/>
    </row>
    <row r="136" spans="3:18" x14ac:dyDescent="0.25">
      <c r="C136" s="366" t="str">
        <f t="shared" si="6"/>
        <v/>
      </c>
      <c r="D136" s="26"/>
      <c r="E136" s="47"/>
      <c r="F136" s="47"/>
      <c r="G136" s="47"/>
      <c r="H136" s="47"/>
      <c r="I136" s="363" t="str">
        <f t="shared" ref="I136:I199" si="7">K136</f>
        <v/>
      </c>
      <c r="J136" s="47" t="str">
        <f>IFERROR(VLOOKUP(G136,'Auxiliary data'!$B$96:$C$107,2,0),"")</f>
        <v/>
      </c>
      <c r="K136" s="47" t="str">
        <f>IFERROR(VLOOKUP(H136,'Auxiliary data'!$B$111:$C$212,2,0),"")</f>
        <v/>
      </c>
      <c r="L136" s="47"/>
      <c r="M136" s="47"/>
      <c r="N136" s="364" t="str">
        <f>IFERROR(VLOOKUP(L136,'Auxiliary data'!$B$216:$C$224,2,0),"")</f>
        <v/>
      </c>
      <c r="O136" s="47"/>
      <c r="P136" s="363" t="str">
        <f>IFERROR(VLOOKUP(O136,'Auxiliary data'!$B$228:$C$230,2,0),"")</f>
        <v/>
      </c>
      <c r="Q136" s="363" t="str">
        <f t="shared" ref="Q136:Q199" si="8">IFERROR(N136+P136,"")</f>
        <v/>
      </c>
      <c r="R136" s="11"/>
    </row>
    <row r="137" spans="3:18" x14ac:dyDescent="0.25">
      <c r="C137" s="366" t="str">
        <f t="shared" si="6"/>
        <v/>
      </c>
      <c r="D137" s="26"/>
      <c r="E137" s="47"/>
      <c r="F137" s="47"/>
      <c r="G137" s="47"/>
      <c r="H137" s="47"/>
      <c r="I137" s="363" t="str">
        <f t="shared" si="7"/>
        <v/>
      </c>
      <c r="J137" s="47" t="str">
        <f>IFERROR(VLOOKUP(G137,'Auxiliary data'!$B$96:$C$107,2,0),"")</f>
        <v/>
      </c>
      <c r="K137" s="47" t="str">
        <f>IFERROR(VLOOKUP(H137,'Auxiliary data'!$B$111:$C$212,2,0),"")</f>
        <v/>
      </c>
      <c r="L137" s="47"/>
      <c r="M137" s="47"/>
      <c r="N137" s="364" t="str">
        <f>IFERROR(VLOOKUP(L137,'Auxiliary data'!$B$216:$C$224,2,0),"")</f>
        <v/>
      </c>
      <c r="O137" s="47"/>
      <c r="P137" s="363" t="str">
        <f>IFERROR(VLOOKUP(O137,'Auxiliary data'!$B$228:$C$230,2,0),"")</f>
        <v/>
      </c>
      <c r="Q137" s="363" t="str">
        <f t="shared" si="8"/>
        <v/>
      </c>
      <c r="R137" s="11"/>
    </row>
    <row r="138" spans="3:18" x14ac:dyDescent="0.25">
      <c r="C138" s="366" t="str">
        <f t="shared" si="6"/>
        <v/>
      </c>
      <c r="D138" s="26"/>
      <c r="E138" s="47"/>
      <c r="F138" s="47"/>
      <c r="G138" s="47"/>
      <c r="H138" s="47"/>
      <c r="I138" s="363" t="str">
        <f t="shared" si="7"/>
        <v/>
      </c>
      <c r="J138" s="47" t="str">
        <f>IFERROR(VLOOKUP(G138,'Auxiliary data'!$B$96:$C$107,2,0),"")</f>
        <v/>
      </c>
      <c r="K138" s="47" t="str">
        <f>IFERROR(VLOOKUP(H138,'Auxiliary data'!$B$111:$C$212,2,0),"")</f>
        <v/>
      </c>
      <c r="L138" s="47"/>
      <c r="M138" s="47"/>
      <c r="N138" s="364" t="str">
        <f>IFERROR(VLOOKUP(L138,'Auxiliary data'!$B$216:$C$224,2,0),"")</f>
        <v/>
      </c>
      <c r="O138" s="47"/>
      <c r="P138" s="363" t="str">
        <f>IFERROR(VLOOKUP(O138,'Auxiliary data'!$B$228:$C$230,2,0),"")</f>
        <v/>
      </c>
      <c r="Q138" s="363" t="str">
        <f t="shared" si="8"/>
        <v/>
      </c>
      <c r="R138" s="11"/>
    </row>
    <row r="139" spans="3:18" x14ac:dyDescent="0.25">
      <c r="C139" s="366" t="str">
        <f t="shared" si="6"/>
        <v/>
      </c>
      <c r="D139" s="26"/>
      <c r="E139" s="47"/>
      <c r="F139" s="47"/>
      <c r="G139" s="47"/>
      <c r="H139" s="47"/>
      <c r="I139" s="363" t="str">
        <f t="shared" si="7"/>
        <v/>
      </c>
      <c r="J139" s="47" t="str">
        <f>IFERROR(VLOOKUP(G139,'Auxiliary data'!$B$96:$C$107,2,0),"")</f>
        <v/>
      </c>
      <c r="K139" s="47" t="str">
        <f>IFERROR(VLOOKUP(H139,'Auxiliary data'!$B$111:$C$212,2,0),"")</f>
        <v/>
      </c>
      <c r="L139" s="47"/>
      <c r="M139" s="47"/>
      <c r="N139" s="364" t="str">
        <f>IFERROR(VLOOKUP(L139,'Auxiliary data'!$B$216:$C$224,2,0),"")</f>
        <v/>
      </c>
      <c r="O139" s="47"/>
      <c r="P139" s="363" t="str">
        <f>IFERROR(VLOOKUP(O139,'Auxiliary data'!$B$228:$C$230,2,0),"")</f>
        <v/>
      </c>
      <c r="Q139" s="363" t="str">
        <f t="shared" si="8"/>
        <v/>
      </c>
      <c r="R139" s="11"/>
    </row>
    <row r="140" spans="3:18" x14ac:dyDescent="0.25">
      <c r="C140" s="366" t="str">
        <f t="shared" si="6"/>
        <v/>
      </c>
      <c r="D140" s="26"/>
      <c r="E140" s="47"/>
      <c r="F140" s="47"/>
      <c r="G140" s="47"/>
      <c r="H140" s="47"/>
      <c r="I140" s="363" t="str">
        <f t="shared" si="7"/>
        <v/>
      </c>
      <c r="J140" s="47" t="str">
        <f>IFERROR(VLOOKUP(G140,'Auxiliary data'!$B$96:$C$107,2,0),"")</f>
        <v/>
      </c>
      <c r="K140" s="47" t="str">
        <f>IFERROR(VLOOKUP(H140,'Auxiliary data'!$B$111:$C$212,2,0),"")</f>
        <v/>
      </c>
      <c r="L140" s="47"/>
      <c r="M140" s="47"/>
      <c r="N140" s="364" t="str">
        <f>IFERROR(VLOOKUP(L140,'Auxiliary data'!$B$216:$C$224,2,0),"")</f>
        <v/>
      </c>
      <c r="O140" s="47"/>
      <c r="P140" s="363" t="str">
        <f>IFERROR(VLOOKUP(O140,'Auxiliary data'!$B$228:$C$230,2,0),"")</f>
        <v/>
      </c>
      <c r="Q140" s="363" t="str">
        <f t="shared" si="8"/>
        <v/>
      </c>
      <c r="R140" s="11"/>
    </row>
    <row r="141" spans="3:18" x14ac:dyDescent="0.25">
      <c r="C141" s="366" t="str">
        <f t="shared" si="6"/>
        <v/>
      </c>
      <c r="D141" s="26"/>
      <c r="E141" s="47"/>
      <c r="F141" s="47"/>
      <c r="G141" s="47"/>
      <c r="H141" s="47"/>
      <c r="I141" s="363" t="str">
        <f t="shared" si="7"/>
        <v/>
      </c>
      <c r="J141" s="47" t="str">
        <f>IFERROR(VLOOKUP(G141,'Auxiliary data'!$B$96:$C$107,2,0),"")</f>
        <v/>
      </c>
      <c r="K141" s="47" t="str">
        <f>IFERROR(VLOOKUP(H141,'Auxiliary data'!$B$111:$C$212,2,0),"")</f>
        <v/>
      </c>
      <c r="L141" s="47"/>
      <c r="M141" s="47"/>
      <c r="N141" s="364" t="str">
        <f>IFERROR(VLOOKUP(L141,'Auxiliary data'!$B$216:$C$224,2,0),"")</f>
        <v/>
      </c>
      <c r="O141" s="47"/>
      <c r="P141" s="363" t="str">
        <f>IFERROR(VLOOKUP(O141,'Auxiliary data'!$B$228:$C$230,2,0),"")</f>
        <v/>
      </c>
      <c r="Q141" s="363" t="str">
        <f t="shared" si="8"/>
        <v/>
      </c>
      <c r="R141" s="11"/>
    </row>
    <row r="142" spans="3:18" x14ac:dyDescent="0.25">
      <c r="C142" s="366" t="str">
        <f t="shared" si="6"/>
        <v/>
      </c>
      <c r="D142" s="26"/>
      <c r="E142" s="47"/>
      <c r="F142" s="47"/>
      <c r="G142" s="47"/>
      <c r="H142" s="47"/>
      <c r="I142" s="363" t="str">
        <f t="shared" si="7"/>
        <v/>
      </c>
      <c r="J142" s="47" t="str">
        <f>IFERROR(VLOOKUP(G142,'Auxiliary data'!$B$96:$C$107,2,0),"")</f>
        <v/>
      </c>
      <c r="K142" s="47" t="str">
        <f>IFERROR(VLOOKUP(H142,'Auxiliary data'!$B$111:$C$212,2,0),"")</f>
        <v/>
      </c>
      <c r="L142" s="47"/>
      <c r="M142" s="47"/>
      <c r="N142" s="364" t="str">
        <f>IFERROR(VLOOKUP(L142,'Auxiliary data'!$B$216:$C$224,2,0),"")</f>
        <v/>
      </c>
      <c r="O142" s="47"/>
      <c r="P142" s="363" t="str">
        <f>IFERROR(VLOOKUP(O142,'Auxiliary data'!$B$228:$C$230,2,0),"")</f>
        <v/>
      </c>
      <c r="Q142" s="363" t="str">
        <f t="shared" si="8"/>
        <v/>
      </c>
      <c r="R142" s="11"/>
    </row>
    <row r="143" spans="3:18" x14ac:dyDescent="0.25">
      <c r="C143" s="366" t="str">
        <f t="shared" si="6"/>
        <v/>
      </c>
      <c r="D143" s="26"/>
      <c r="E143" s="47"/>
      <c r="F143" s="47"/>
      <c r="G143" s="47"/>
      <c r="H143" s="47"/>
      <c r="I143" s="363" t="str">
        <f t="shared" si="7"/>
        <v/>
      </c>
      <c r="J143" s="47" t="str">
        <f>IFERROR(VLOOKUP(G143,'Auxiliary data'!$B$96:$C$107,2,0),"")</f>
        <v/>
      </c>
      <c r="K143" s="47" t="str">
        <f>IFERROR(VLOOKUP(H143,'Auxiliary data'!$B$111:$C$212,2,0),"")</f>
        <v/>
      </c>
      <c r="L143" s="47"/>
      <c r="M143" s="47"/>
      <c r="N143" s="364" t="str">
        <f>IFERROR(VLOOKUP(L143,'Auxiliary data'!$B$216:$C$224,2,0),"")</f>
        <v/>
      </c>
      <c r="O143" s="47"/>
      <c r="P143" s="363" t="str">
        <f>IFERROR(VLOOKUP(O143,'Auxiliary data'!$B$228:$C$230,2,0),"")</f>
        <v/>
      </c>
      <c r="Q143" s="363" t="str">
        <f t="shared" si="8"/>
        <v/>
      </c>
      <c r="R143" s="11"/>
    </row>
    <row r="144" spans="3:18" x14ac:dyDescent="0.25">
      <c r="C144" s="366" t="str">
        <f t="shared" si="6"/>
        <v/>
      </c>
      <c r="D144" s="26"/>
      <c r="E144" s="47"/>
      <c r="F144" s="47"/>
      <c r="G144" s="47"/>
      <c r="H144" s="47"/>
      <c r="I144" s="363" t="str">
        <f t="shared" si="7"/>
        <v/>
      </c>
      <c r="J144" s="47" t="str">
        <f>IFERROR(VLOOKUP(G144,'Auxiliary data'!$B$96:$C$107,2,0),"")</f>
        <v/>
      </c>
      <c r="K144" s="47" t="str">
        <f>IFERROR(VLOOKUP(H144,'Auxiliary data'!$B$111:$C$212,2,0),"")</f>
        <v/>
      </c>
      <c r="L144" s="47"/>
      <c r="M144" s="47"/>
      <c r="N144" s="364" t="str">
        <f>IFERROR(VLOOKUP(L144,'Auxiliary data'!$B$216:$C$224,2,0),"")</f>
        <v/>
      </c>
      <c r="O144" s="47"/>
      <c r="P144" s="363" t="str">
        <f>IFERROR(VLOOKUP(O144,'Auxiliary data'!$B$228:$C$230,2,0),"")</f>
        <v/>
      </c>
      <c r="Q144" s="363" t="str">
        <f t="shared" si="8"/>
        <v/>
      </c>
      <c r="R144" s="11"/>
    </row>
    <row r="145" spans="3:18" x14ac:dyDescent="0.25">
      <c r="C145" s="366" t="str">
        <f t="shared" si="6"/>
        <v/>
      </c>
      <c r="D145" s="26"/>
      <c r="E145" s="47"/>
      <c r="F145" s="47"/>
      <c r="G145" s="47"/>
      <c r="H145" s="47"/>
      <c r="I145" s="363" t="str">
        <f t="shared" si="7"/>
        <v/>
      </c>
      <c r="J145" s="47" t="str">
        <f>IFERROR(VLOOKUP(G145,'Auxiliary data'!$B$96:$C$107,2,0),"")</f>
        <v/>
      </c>
      <c r="K145" s="47" t="str">
        <f>IFERROR(VLOOKUP(H145,'Auxiliary data'!$B$111:$C$212,2,0),"")</f>
        <v/>
      </c>
      <c r="L145" s="47"/>
      <c r="M145" s="47"/>
      <c r="N145" s="364" t="str">
        <f>IFERROR(VLOOKUP(L145,'Auxiliary data'!$B$216:$C$224,2,0),"")</f>
        <v/>
      </c>
      <c r="O145" s="47"/>
      <c r="P145" s="363" t="str">
        <f>IFERROR(VLOOKUP(O145,'Auxiliary data'!$B$228:$C$230,2,0),"")</f>
        <v/>
      </c>
      <c r="Q145" s="363" t="str">
        <f t="shared" si="8"/>
        <v/>
      </c>
      <c r="R145" s="11"/>
    </row>
    <row r="146" spans="3:18" x14ac:dyDescent="0.25">
      <c r="C146" s="366" t="str">
        <f t="shared" si="6"/>
        <v/>
      </c>
      <c r="D146" s="26"/>
      <c r="E146" s="47"/>
      <c r="F146" s="47"/>
      <c r="G146" s="47"/>
      <c r="H146" s="47"/>
      <c r="I146" s="363" t="str">
        <f t="shared" si="7"/>
        <v/>
      </c>
      <c r="J146" s="47" t="str">
        <f>IFERROR(VLOOKUP(G146,'Auxiliary data'!$B$96:$C$107,2,0),"")</f>
        <v/>
      </c>
      <c r="K146" s="47" t="str">
        <f>IFERROR(VLOOKUP(H146,'Auxiliary data'!$B$111:$C$212,2,0),"")</f>
        <v/>
      </c>
      <c r="L146" s="47"/>
      <c r="M146" s="47"/>
      <c r="N146" s="364" t="str">
        <f>IFERROR(VLOOKUP(L146,'Auxiliary data'!$B$216:$C$224,2,0),"")</f>
        <v/>
      </c>
      <c r="O146" s="47"/>
      <c r="P146" s="363" t="str">
        <f>IFERROR(VLOOKUP(O146,'Auxiliary data'!$B$228:$C$230,2,0),"")</f>
        <v/>
      </c>
      <c r="Q146" s="363" t="str">
        <f t="shared" si="8"/>
        <v/>
      </c>
      <c r="R146" s="11"/>
    </row>
    <row r="147" spans="3:18" x14ac:dyDescent="0.25">
      <c r="C147" s="366" t="str">
        <f t="shared" si="6"/>
        <v/>
      </c>
      <c r="D147" s="26"/>
      <c r="E147" s="47"/>
      <c r="F147" s="47"/>
      <c r="G147" s="47"/>
      <c r="H147" s="47"/>
      <c r="I147" s="363" t="str">
        <f t="shared" si="7"/>
        <v/>
      </c>
      <c r="J147" s="47" t="str">
        <f>IFERROR(VLOOKUP(G147,'Auxiliary data'!$B$96:$C$107,2,0),"")</f>
        <v/>
      </c>
      <c r="K147" s="47" t="str">
        <f>IFERROR(VLOOKUP(H147,'Auxiliary data'!$B$111:$C$212,2,0),"")</f>
        <v/>
      </c>
      <c r="L147" s="47"/>
      <c r="M147" s="47"/>
      <c r="N147" s="364" t="str">
        <f>IFERROR(VLOOKUP(L147,'Auxiliary data'!$B$216:$C$224,2,0),"")</f>
        <v/>
      </c>
      <c r="O147" s="47"/>
      <c r="P147" s="363" t="str">
        <f>IFERROR(VLOOKUP(O147,'Auxiliary data'!$B$228:$C$230,2,0),"")</f>
        <v/>
      </c>
      <c r="Q147" s="363" t="str">
        <f t="shared" si="8"/>
        <v/>
      </c>
      <c r="R147" s="11"/>
    </row>
    <row r="148" spans="3:18" x14ac:dyDescent="0.25">
      <c r="C148" s="366" t="str">
        <f t="shared" si="6"/>
        <v/>
      </c>
      <c r="D148" s="26"/>
      <c r="E148" s="47"/>
      <c r="F148" s="47"/>
      <c r="G148" s="47"/>
      <c r="H148" s="47"/>
      <c r="I148" s="363" t="str">
        <f t="shared" si="7"/>
        <v/>
      </c>
      <c r="J148" s="47" t="str">
        <f>IFERROR(VLOOKUP(G148,'Auxiliary data'!$B$96:$C$107,2,0),"")</f>
        <v/>
      </c>
      <c r="K148" s="47" t="str">
        <f>IFERROR(VLOOKUP(H148,'Auxiliary data'!$B$111:$C$212,2,0),"")</f>
        <v/>
      </c>
      <c r="L148" s="47"/>
      <c r="M148" s="47"/>
      <c r="N148" s="364" t="str">
        <f>IFERROR(VLOOKUP(L148,'Auxiliary data'!$B$216:$C$224,2,0),"")</f>
        <v/>
      </c>
      <c r="O148" s="47"/>
      <c r="P148" s="363" t="str">
        <f>IFERROR(VLOOKUP(O148,'Auxiliary data'!$B$228:$C$230,2,0),"")</f>
        <v/>
      </c>
      <c r="Q148" s="363" t="str">
        <f t="shared" si="8"/>
        <v/>
      </c>
      <c r="R148" s="11"/>
    </row>
    <row r="149" spans="3:18" x14ac:dyDescent="0.25">
      <c r="C149" s="366" t="str">
        <f t="shared" si="6"/>
        <v/>
      </c>
      <c r="D149" s="26"/>
      <c r="E149" s="47"/>
      <c r="F149" s="47"/>
      <c r="G149" s="47"/>
      <c r="H149" s="47"/>
      <c r="I149" s="363" t="str">
        <f t="shared" si="7"/>
        <v/>
      </c>
      <c r="J149" s="47" t="str">
        <f>IFERROR(VLOOKUP(G149,'Auxiliary data'!$B$96:$C$107,2,0),"")</f>
        <v/>
      </c>
      <c r="K149" s="47" t="str">
        <f>IFERROR(VLOOKUP(H149,'Auxiliary data'!$B$111:$C$212,2,0),"")</f>
        <v/>
      </c>
      <c r="L149" s="47"/>
      <c r="M149" s="47"/>
      <c r="N149" s="364" t="str">
        <f>IFERROR(VLOOKUP(L149,'Auxiliary data'!$B$216:$C$224,2,0),"")</f>
        <v/>
      </c>
      <c r="O149" s="47"/>
      <c r="P149" s="363" t="str">
        <f>IFERROR(VLOOKUP(O149,'Auxiliary data'!$B$228:$C$230,2,0),"")</f>
        <v/>
      </c>
      <c r="Q149" s="363" t="str">
        <f t="shared" si="8"/>
        <v/>
      </c>
      <c r="R149" s="11"/>
    </row>
    <row r="150" spans="3:18" x14ac:dyDescent="0.25">
      <c r="C150" s="366" t="str">
        <f t="shared" si="6"/>
        <v/>
      </c>
      <c r="D150" s="26"/>
      <c r="E150" s="47"/>
      <c r="F150" s="47"/>
      <c r="G150" s="47"/>
      <c r="H150" s="47"/>
      <c r="I150" s="363" t="str">
        <f t="shared" si="7"/>
        <v/>
      </c>
      <c r="J150" s="47" t="str">
        <f>IFERROR(VLOOKUP(G150,'Auxiliary data'!$B$96:$C$107,2,0),"")</f>
        <v/>
      </c>
      <c r="K150" s="47" t="str">
        <f>IFERROR(VLOOKUP(H150,'Auxiliary data'!$B$111:$C$212,2,0),"")</f>
        <v/>
      </c>
      <c r="L150" s="47"/>
      <c r="M150" s="47"/>
      <c r="N150" s="364" t="str">
        <f>IFERROR(VLOOKUP(L150,'Auxiliary data'!$B$216:$C$224,2,0),"")</f>
        <v/>
      </c>
      <c r="O150" s="47"/>
      <c r="P150" s="363" t="str">
        <f>IFERROR(VLOOKUP(O150,'Auxiliary data'!$B$228:$C$230,2,0),"")</f>
        <v/>
      </c>
      <c r="Q150" s="363" t="str">
        <f t="shared" si="8"/>
        <v/>
      </c>
      <c r="R150" s="11"/>
    </row>
    <row r="151" spans="3:18" x14ac:dyDescent="0.25">
      <c r="C151" s="366" t="str">
        <f t="shared" si="6"/>
        <v/>
      </c>
      <c r="D151" s="26"/>
      <c r="E151" s="47"/>
      <c r="F151" s="47"/>
      <c r="G151" s="47"/>
      <c r="H151" s="47"/>
      <c r="I151" s="363" t="str">
        <f t="shared" si="7"/>
        <v/>
      </c>
      <c r="J151" s="47" t="str">
        <f>IFERROR(VLOOKUP(G151,'Auxiliary data'!$B$96:$C$107,2,0),"")</f>
        <v/>
      </c>
      <c r="K151" s="47" t="str">
        <f>IFERROR(VLOOKUP(H151,'Auxiliary data'!$B$111:$C$212,2,0),"")</f>
        <v/>
      </c>
      <c r="L151" s="47"/>
      <c r="M151" s="47"/>
      <c r="N151" s="364" t="str">
        <f>IFERROR(VLOOKUP(L151,'Auxiliary data'!$B$216:$C$224,2,0),"")</f>
        <v/>
      </c>
      <c r="O151" s="47"/>
      <c r="P151" s="363" t="str">
        <f>IFERROR(VLOOKUP(O151,'Auxiliary data'!$B$228:$C$230,2,0),"")</f>
        <v/>
      </c>
      <c r="Q151" s="363" t="str">
        <f t="shared" si="8"/>
        <v/>
      </c>
      <c r="R151" s="11"/>
    </row>
    <row r="152" spans="3:18" x14ac:dyDescent="0.25">
      <c r="C152" s="366" t="str">
        <f t="shared" si="6"/>
        <v/>
      </c>
      <c r="D152" s="26"/>
      <c r="E152" s="47"/>
      <c r="F152" s="47"/>
      <c r="G152" s="47"/>
      <c r="H152" s="47"/>
      <c r="I152" s="363" t="str">
        <f t="shared" si="7"/>
        <v/>
      </c>
      <c r="J152" s="47" t="str">
        <f>IFERROR(VLOOKUP(G152,'Auxiliary data'!$B$96:$C$107,2,0),"")</f>
        <v/>
      </c>
      <c r="K152" s="47" t="str">
        <f>IFERROR(VLOOKUP(H152,'Auxiliary data'!$B$111:$C$212,2,0),"")</f>
        <v/>
      </c>
      <c r="L152" s="47"/>
      <c r="M152" s="47"/>
      <c r="N152" s="364" t="str">
        <f>IFERROR(VLOOKUP(L152,'Auxiliary data'!$B$216:$C$224,2,0),"")</f>
        <v/>
      </c>
      <c r="O152" s="47"/>
      <c r="P152" s="363" t="str">
        <f>IFERROR(VLOOKUP(O152,'Auxiliary data'!$B$228:$C$230,2,0),"")</f>
        <v/>
      </c>
      <c r="Q152" s="363" t="str">
        <f t="shared" si="8"/>
        <v/>
      </c>
      <c r="R152" s="11"/>
    </row>
    <row r="153" spans="3:18" x14ac:dyDescent="0.25">
      <c r="C153" s="366" t="str">
        <f t="shared" si="6"/>
        <v/>
      </c>
      <c r="D153" s="26"/>
      <c r="E153" s="47"/>
      <c r="F153" s="47"/>
      <c r="G153" s="47"/>
      <c r="H153" s="47"/>
      <c r="I153" s="363" t="str">
        <f t="shared" si="7"/>
        <v/>
      </c>
      <c r="J153" s="47" t="str">
        <f>IFERROR(VLOOKUP(G153,'Auxiliary data'!$B$96:$C$107,2,0),"")</f>
        <v/>
      </c>
      <c r="K153" s="47" t="str">
        <f>IFERROR(VLOOKUP(H153,'Auxiliary data'!$B$111:$C$212,2,0),"")</f>
        <v/>
      </c>
      <c r="L153" s="47"/>
      <c r="M153" s="47"/>
      <c r="N153" s="364" t="str">
        <f>IFERROR(VLOOKUP(L153,'Auxiliary data'!$B$216:$C$224,2,0),"")</f>
        <v/>
      </c>
      <c r="O153" s="47"/>
      <c r="P153" s="363" t="str">
        <f>IFERROR(VLOOKUP(O153,'Auxiliary data'!$B$228:$C$230,2,0),"")</f>
        <v/>
      </c>
      <c r="Q153" s="363" t="str">
        <f t="shared" si="8"/>
        <v/>
      </c>
      <c r="R153" s="11"/>
    </row>
    <row r="154" spans="3:18" x14ac:dyDescent="0.25">
      <c r="C154" s="366" t="str">
        <f t="shared" si="6"/>
        <v/>
      </c>
      <c r="D154" s="26"/>
      <c r="E154" s="47"/>
      <c r="F154" s="47"/>
      <c r="G154" s="47"/>
      <c r="H154" s="47"/>
      <c r="I154" s="363" t="str">
        <f t="shared" si="7"/>
        <v/>
      </c>
      <c r="J154" s="47" t="str">
        <f>IFERROR(VLOOKUP(G154,'Auxiliary data'!$B$96:$C$107,2,0),"")</f>
        <v/>
      </c>
      <c r="K154" s="47" t="str">
        <f>IFERROR(VLOOKUP(H154,'Auxiliary data'!$B$111:$C$212,2,0),"")</f>
        <v/>
      </c>
      <c r="L154" s="47"/>
      <c r="M154" s="47"/>
      <c r="N154" s="364" t="str">
        <f>IFERROR(VLOOKUP(L154,'Auxiliary data'!$B$216:$C$224,2,0),"")</f>
        <v/>
      </c>
      <c r="O154" s="47"/>
      <c r="P154" s="363" t="str">
        <f>IFERROR(VLOOKUP(O154,'Auxiliary data'!$B$228:$C$230,2,0),"")</f>
        <v/>
      </c>
      <c r="Q154" s="363" t="str">
        <f t="shared" si="8"/>
        <v/>
      </c>
      <c r="R154" s="11"/>
    </row>
    <row r="155" spans="3:18" x14ac:dyDescent="0.25">
      <c r="C155" s="366" t="str">
        <f t="shared" si="6"/>
        <v/>
      </c>
      <c r="D155" s="26"/>
      <c r="E155" s="47"/>
      <c r="F155" s="47"/>
      <c r="G155" s="47"/>
      <c r="H155" s="47"/>
      <c r="I155" s="363" t="str">
        <f t="shared" si="7"/>
        <v/>
      </c>
      <c r="J155" s="47" t="str">
        <f>IFERROR(VLOOKUP(G155,'Auxiliary data'!$B$96:$C$107,2,0),"")</f>
        <v/>
      </c>
      <c r="K155" s="47" t="str">
        <f>IFERROR(VLOOKUP(H155,'Auxiliary data'!$B$111:$C$212,2,0),"")</f>
        <v/>
      </c>
      <c r="L155" s="47"/>
      <c r="M155" s="47"/>
      <c r="N155" s="364" t="str">
        <f>IFERROR(VLOOKUP(L155,'Auxiliary data'!$B$216:$C$224,2,0),"")</f>
        <v/>
      </c>
      <c r="O155" s="47"/>
      <c r="P155" s="363" t="str">
        <f>IFERROR(VLOOKUP(O155,'Auxiliary data'!$B$228:$C$230,2,0),"")</f>
        <v/>
      </c>
      <c r="Q155" s="363" t="str">
        <f t="shared" si="8"/>
        <v/>
      </c>
      <c r="R155" s="11"/>
    </row>
    <row r="156" spans="3:18" x14ac:dyDescent="0.25">
      <c r="C156" s="366" t="str">
        <f t="shared" si="6"/>
        <v/>
      </c>
      <c r="D156" s="26"/>
      <c r="E156" s="47"/>
      <c r="F156" s="47"/>
      <c r="G156" s="47"/>
      <c r="H156" s="47"/>
      <c r="I156" s="363" t="str">
        <f t="shared" si="7"/>
        <v/>
      </c>
      <c r="J156" s="47" t="str">
        <f>IFERROR(VLOOKUP(G156,'Auxiliary data'!$B$96:$C$107,2,0),"")</f>
        <v/>
      </c>
      <c r="K156" s="47" t="str">
        <f>IFERROR(VLOOKUP(H156,'Auxiliary data'!$B$111:$C$212,2,0),"")</f>
        <v/>
      </c>
      <c r="L156" s="47"/>
      <c r="M156" s="47"/>
      <c r="N156" s="364" t="str">
        <f>IFERROR(VLOOKUP(L156,'Auxiliary data'!$B$216:$C$224,2,0),"")</f>
        <v/>
      </c>
      <c r="O156" s="47"/>
      <c r="P156" s="363" t="str">
        <f>IFERROR(VLOOKUP(O156,'Auxiliary data'!$B$228:$C$230,2,0),"")</f>
        <v/>
      </c>
      <c r="Q156" s="363" t="str">
        <f t="shared" si="8"/>
        <v/>
      </c>
      <c r="R156" s="11"/>
    </row>
    <row r="157" spans="3:18" x14ac:dyDescent="0.25">
      <c r="C157" s="366" t="str">
        <f t="shared" si="6"/>
        <v/>
      </c>
      <c r="D157" s="26"/>
      <c r="E157" s="47"/>
      <c r="F157" s="47"/>
      <c r="G157" s="47"/>
      <c r="H157" s="47"/>
      <c r="I157" s="363" t="str">
        <f t="shared" si="7"/>
        <v/>
      </c>
      <c r="J157" s="47" t="str">
        <f>IFERROR(VLOOKUP(G157,'Auxiliary data'!$B$96:$C$107,2,0),"")</f>
        <v/>
      </c>
      <c r="K157" s="47" t="str">
        <f>IFERROR(VLOOKUP(H157,'Auxiliary data'!$B$111:$C$212,2,0),"")</f>
        <v/>
      </c>
      <c r="L157" s="47"/>
      <c r="M157" s="47"/>
      <c r="N157" s="364" t="str">
        <f>IFERROR(VLOOKUP(L157,'Auxiliary data'!$B$216:$C$224,2,0),"")</f>
        <v/>
      </c>
      <c r="O157" s="47"/>
      <c r="P157" s="363" t="str">
        <f>IFERROR(VLOOKUP(O157,'Auxiliary data'!$B$228:$C$230,2,0),"")</f>
        <v/>
      </c>
      <c r="Q157" s="363" t="str">
        <f t="shared" si="8"/>
        <v/>
      </c>
      <c r="R157" s="11"/>
    </row>
    <row r="158" spans="3:18" x14ac:dyDescent="0.25">
      <c r="C158" s="366" t="str">
        <f t="shared" si="6"/>
        <v/>
      </c>
      <c r="D158" s="26"/>
      <c r="E158" s="47"/>
      <c r="F158" s="47"/>
      <c r="G158" s="47"/>
      <c r="H158" s="47"/>
      <c r="I158" s="363" t="str">
        <f t="shared" si="7"/>
        <v/>
      </c>
      <c r="J158" s="47" t="str">
        <f>IFERROR(VLOOKUP(G158,'Auxiliary data'!$B$96:$C$107,2,0),"")</f>
        <v/>
      </c>
      <c r="K158" s="47" t="str">
        <f>IFERROR(VLOOKUP(H158,'Auxiliary data'!$B$111:$C$212,2,0),"")</f>
        <v/>
      </c>
      <c r="L158" s="47"/>
      <c r="M158" s="47"/>
      <c r="N158" s="364" t="str">
        <f>IFERROR(VLOOKUP(L158,'Auxiliary data'!$B$216:$C$224,2,0),"")</f>
        <v/>
      </c>
      <c r="O158" s="47"/>
      <c r="P158" s="363" t="str">
        <f>IFERROR(VLOOKUP(O158,'Auxiliary data'!$B$228:$C$230,2,0),"")</f>
        <v/>
      </c>
      <c r="Q158" s="363" t="str">
        <f t="shared" si="8"/>
        <v/>
      </c>
      <c r="R158" s="11"/>
    </row>
    <row r="159" spans="3:18" x14ac:dyDescent="0.25">
      <c r="C159" s="366" t="str">
        <f t="shared" si="6"/>
        <v/>
      </c>
      <c r="D159" s="26"/>
      <c r="E159" s="47"/>
      <c r="F159" s="47"/>
      <c r="G159" s="47"/>
      <c r="H159" s="47"/>
      <c r="I159" s="363" t="str">
        <f t="shared" si="7"/>
        <v/>
      </c>
      <c r="J159" s="47" t="str">
        <f>IFERROR(VLOOKUP(G159,'Auxiliary data'!$B$96:$C$107,2,0),"")</f>
        <v/>
      </c>
      <c r="K159" s="47" t="str">
        <f>IFERROR(VLOOKUP(H159,'Auxiliary data'!$B$111:$C$212,2,0),"")</f>
        <v/>
      </c>
      <c r="L159" s="47"/>
      <c r="M159" s="47"/>
      <c r="N159" s="364" t="str">
        <f>IFERROR(VLOOKUP(L159,'Auxiliary data'!$B$216:$C$224,2,0),"")</f>
        <v/>
      </c>
      <c r="O159" s="47"/>
      <c r="P159" s="363" t="str">
        <f>IFERROR(VLOOKUP(O159,'Auxiliary data'!$B$228:$C$230,2,0),"")</f>
        <v/>
      </c>
      <c r="Q159" s="363" t="str">
        <f t="shared" si="8"/>
        <v/>
      </c>
      <c r="R159" s="11"/>
    </row>
    <row r="160" spans="3:18" x14ac:dyDescent="0.25">
      <c r="C160" s="366" t="str">
        <f t="shared" si="6"/>
        <v/>
      </c>
      <c r="D160" s="26"/>
      <c r="E160" s="47"/>
      <c r="F160" s="47"/>
      <c r="G160" s="47"/>
      <c r="H160" s="47"/>
      <c r="I160" s="363" t="str">
        <f t="shared" si="7"/>
        <v/>
      </c>
      <c r="J160" s="47" t="str">
        <f>IFERROR(VLOOKUP(G160,'Auxiliary data'!$B$96:$C$107,2,0),"")</f>
        <v/>
      </c>
      <c r="K160" s="47" t="str">
        <f>IFERROR(VLOOKUP(H160,'Auxiliary data'!$B$111:$C$212,2,0),"")</f>
        <v/>
      </c>
      <c r="L160" s="47"/>
      <c r="M160" s="47"/>
      <c r="N160" s="364" t="str">
        <f>IFERROR(VLOOKUP(L160,'Auxiliary data'!$B$216:$C$224,2,0),"")</f>
        <v/>
      </c>
      <c r="O160" s="47"/>
      <c r="P160" s="363" t="str">
        <f>IFERROR(VLOOKUP(O160,'Auxiliary data'!$B$228:$C$230,2,0),"")</f>
        <v/>
      </c>
      <c r="Q160" s="363" t="str">
        <f t="shared" si="8"/>
        <v/>
      </c>
      <c r="R160" s="11"/>
    </row>
    <row r="161" spans="3:18" x14ac:dyDescent="0.25">
      <c r="C161" s="366" t="str">
        <f t="shared" si="6"/>
        <v/>
      </c>
      <c r="D161" s="26"/>
      <c r="E161" s="47"/>
      <c r="F161" s="47"/>
      <c r="G161" s="47"/>
      <c r="H161" s="47"/>
      <c r="I161" s="363" t="str">
        <f t="shared" si="7"/>
        <v/>
      </c>
      <c r="J161" s="47" t="str">
        <f>IFERROR(VLOOKUP(G161,'Auxiliary data'!$B$96:$C$107,2,0),"")</f>
        <v/>
      </c>
      <c r="K161" s="47" t="str">
        <f>IFERROR(VLOOKUP(H161,'Auxiliary data'!$B$111:$C$212,2,0),"")</f>
        <v/>
      </c>
      <c r="L161" s="47"/>
      <c r="M161" s="47"/>
      <c r="N161" s="364" t="str">
        <f>IFERROR(VLOOKUP(L161,'Auxiliary data'!$B$216:$C$224,2,0),"")</f>
        <v/>
      </c>
      <c r="O161" s="47"/>
      <c r="P161" s="363" t="str">
        <f>IFERROR(VLOOKUP(O161,'Auxiliary data'!$B$228:$C$230,2,0),"")</f>
        <v/>
      </c>
      <c r="Q161" s="363" t="str">
        <f t="shared" si="8"/>
        <v/>
      </c>
      <c r="R161" s="11"/>
    </row>
    <row r="162" spans="3:18" x14ac:dyDescent="0.25">
      <c r="C162" s="366" t="str">
        <f t="shared" si="6"/>
        <v/>
      </c>
      <c r="D162" s="26"/>
      <c r="E162" s="47"/>
      <c r="F162" s="47"/>
      <c r="G162" s="47"/>
      <c r="H162" s="47"/>
      <c r="I162" s="363" t="str">
        <f t="shared" si="7"/>
        <v/>
      </c>
      <c r="J162" s="47" t="str">
        <f>IFERROR(VLOOKUP(G162,'Auxiliary data'!$B$96:$C$107,2,0),"")</f>
        <v/>
      </c>
      <c r="K162" s="47" t="str">
        <f>IFERROR(VLOOKUP(H162,'Auxiliary data'!$B$111:$C$212,2,0),"")</f>
        <v/>
      </c>
      <c r="L162" s="47"/>
      <c r="M162" s="47"/>
      <c r="N162" s="364" t="str">
        <f>IFERROR(VLOOKUP(L162,'Auxiliary data'!$B$216:$C$224,2,0),"")</f>
        <v/>
      </c>
      <c r="O162" s="47"/>
      <c r="P162" s="363" t="str">
        <f>IFERROR(VLOOKUP(O162,'Auxiliary data'!$B$228:$C$230,2,0),"")</f>
        <v/>
      </c>
      <c r="Q162" s="363" t="str">
        <f t="shared" si="8"/>
        <v/>
      </c>
      <c r="R162" s="11"/>
    </row>
    <row r="163" spans="3:18" x14ac:dyDescent="0.25">
      <c r="C163" s="366" t="str">
        <f t="shared" si="6"/>
        <v/>
      </c>
      <c r="D163" s="26"/>
      <c r="E163" s="47"/>
      <c r="F163" s="47"/>
      <c r="G163" s="47"/>
      <c r="H163" s="47"/>
      <c r="I163" s="363" t="str">
        <f t="shared" si="7"/>
        <v/>
      </c>
      <c r="J163" s="47" t="str">
        <f>IFERROR(VLOOKUP(G163,'Auxiliary data'!$B$96:$C$107,2,0),"")</f>
        <v/>
      </c>
      <c r="K163" s="47" t="str">
        <f>IFERROR(VLOOKUP(H163,'Auxiliary data'!$B$111:$C$212,2,0),"")</f>
        <v/>
      </c>
      <c r="L163" s="47"/>
      <c r="M163" s="47"/>
      <c r="N163" s="364" t="str">
        <f>IFERROR(VLOOKUP(L163,'Auxiliary data'!$B$216:$C$224,2,0),"")</f>
        <v/>
      </c>
      <c r="O163" s="47"/>
      <c r="P163" s="363" t="str">
        <f>IFERROR(VLOOKUP(O163,'Auxiliary data'!$B$228:$C$230,2,0),"")</f>
        <v/>
      </c>
      <c r="Q163" s="363" t="str">
        <f t="shared" si="8"/>
        <v/>
      </c>
      <c r="R163" s="11"/>
    </row>
    <row r="164" spans="3:18" x14ac:dyDescent="0.25">
      <c r="C164" s="366" t="str">
        <f t="shared" si="6"/>
        <v/>
      </c>
      <c r="D164" s="26"/>
      <c r="E164" s="47"/>
      <c r="F164" s="47"/>
      <c r="G164" s="47"/>
      <c r="H164" s="47"/>
      <c r="I164" s="363" t="str">
        <f t="shared" si="7"/>
        <v/>
      </c>
      <c r="J164" s="47" t="str">
        <f>IFERROR(VLOOKUP(G164,'Auxiliary data'!$B$96:$C$107,2,0),"")</f>
        <v/>
      </c>
      <c r="K164" s="47" t="str">
        <f>IFERROR(VLOOKUP(H164,'Auxiliary data'!$B$111:$C$212,2,0),"")</f>
        <v/>
      </c>
      <c r="L164" s="47"/>
      <c r="M164" s="47"/>
      <c r="N164" s="364" t="str">
        <f>IFERROR(VLOOKUP(L164,'Auxiliary data'!$B$216:$C$224,2,0),"")</f>
        <v/>
      </c>
      <c r="O164" s="47"/>
      <c r="P164" s="363" t="str">
        <f>IFERROR(VLOOKUP(O164,'Auxiliary data'!$B$228:$C$230,2,0),"")</f>
        <v/>
      </c>
      <c r="Q164" s="363" t="str">
        <f t="shared" si="8"/>
        <v/>
      </c>
      <c r="R164" s="11"/>
    </row>
    <row r="165" spans="3:18" x14ac:dyDescent="0.25">
      <c r="C165" s="366" t="str">
        <f t="shared" si="6"/>
        <v/>
      </c>
      <c r="D165" s="26"/>
      <c r="E165" s="47"/>
      <c r="F165" s="47"/>
      <c r="G165" s="47"/>
      <c r="H165" s="47"/>
      <c r="I165" s="363" t="str">
        <f t="shared" si="7"/>
        <v/>
      </c>
      <c r="J165" s="47" t="str">
        <f>IFERROR(VLOOKUP(G165,'Auxiliary data'!$B$96:$C$107,2,0),"")</f>
        <v/>
      </c>
      <c r="K165" s="47" t="str">
        <f>IFERROR(VLOOKUP(H165,'Auxiliary data'!$B$111:$C$212,2,0),"")</f>
        <v/>
      </c>
      <c r="L165" s="47"/>
      <c r="M165" s="47"/>
      <c r="N165" s="364" t="str">
        <f>IFERROR(VLOOKUP(L165,'Auxiliary data'!$B$216:$C$224,2,0),"")</f>
        <v/>
      </c>
      <c r="O165" s="47"/>
      <c r="P165" s="363" t="str">
        <f>IFERROR(VLOOKUP(O165,'Auxiliary data'!$B$228:$C$230,2,0),"")</f>
        <v/>
      </c>
      <c r="Q165" s="363" t="str">
        <f t="shared" si="8"/>
        <v/>
      </c>
      <c r="R165" s="11"/>
    </row>
    <row r="166" spans="3:18" x14ac:dyDescent="0.25">
      <c r="C166" s="366" t="str">
        <f t="shared" si="6"/>
        <v/>
      </c>
      <c r="D166" s="26"/>
      <c r="E166" s="47"/>
      <c r="F166" s="47"/>
      <c r="G166" s="47"/>
      <c r="H166" s="47"/>
      <c r="I166" s="363" t="str">
        <f t="shared" si="7"/>
        <v/>
      </c>
      <c r="J166" s="47" t="str">
        <f>IFERROR(VLOOKUP(G166,'Auxiliary data'!$B$96:$C$107,2,0),"")</f>
        <v/>
      </c>
      <c r="K166" s="47" t="str">
        <f>IFERROR(VLOOKUP(H166,'Auxiliary data'!$B$111:$C$212,2,0),"")</f>
        <v/>
      </c>
      <c r="L166" s="47"/>
      <c r="M166" s="47"/>
      <c r="N166" s="364" t="str">
        <f>IFERROR(VLOOKUP(L166,'Auxiliary data'!$B$216:$C$224,2,0),"")</f>
        <v/>
      </c>
      <c r="O166" s="47"/>
      <c r="P166" s="363" t="str">
        <f>IFERROR(VLOOKUP(O166,'Auxiliary data'!$B$228:$C$230,2,0),"")</f>
        <v/>
      </c>
      <c r="Q166" s="363" t="str">
        <f t="shared" si="8"/>
        <v/>
      </c>
      <c r="R166" s="11"/>
    </row>
    <row r="167" spans="3:18" x14ac:dyDescent="0.25">
      <c r="C167" s="366" t="str">
        <f t="shared" si="6"/>
        <v/>
      </c>
      <c r="D167" s="26"/>
      <c r="E167" s="47"/>
      <c r="F167" s="47"/>
      <c r="G167" s="47"/>
      <c r="H167" s="47"/>
      <c r="I167" s="363" t="str">
        <f t="shared" si="7"/>
        <v/>
      </c>
      <c r="J167" s="47" t="str">
        <f>IFERROR(VLOOKUP(G167,'Auxiliary data'!$B$96:$C$107,2,0),"")</f>
        <v/>
      </c>
      <c r="K167" s="47" t="str">
        <f>IFERROR(VLOOKUP(H167,'Auxiliary data'!$B$111:$C$212,2,0),"")</f>
        <v/>
      </c>
      <c r="L167" s="47"/>
      <c r="M167" s="47"/>
      <c r="N167" s="364" t="str">
        <f>IFERROR(VLOOKUP(L167,'Auxiliary data'!$B$216:$C$224,2,0),"")</f>
        <v/>
      </c>
      <c r="O167" s="47"/>
      <c r="P167" s="363" t="str">
        <f>IFERROR(VLOOKUP(O167,'Auxiliary data'!$B$228:$C$230,2,0),"")</f>
        <v/>
      </c>
      <c r="Q167" s="363" t="str">
        <f t="shared" si="8"/>
        <v/>
      </c>
      <c r="R167" s="11"/>
    </row>
    <row r="168" spans="3:18" x14ac:dyDescent="0.25">
      <c r="C168" s="366" t="str">
        <f t="shared" si="6"/>
        <v/>
      </c>
      <c r="D168" s="26"/>
      <c r="E168" s="47"/>
      <c r="F168" s="47"/>
      <c r="G168" s="47"/>
      <c r="H168" s="47"/>
      <c r="I168" s="363" t="str">
        <f t="shared" si="7"/>
        <v/>
      </c>
      <c r="J168" s="47" t="str">
        <f>IFERROR(VLOOKUP(G168,'Auxiliary data'!$B$96:$C$107,2,0),"")</f>
        <v/>
      </c>
      <c r="K168" s="47" t="str">
        <f>IFERROR(VLOOKUP(H168,'Auxiliary data'!$B$111:$C$212,2,0),"")</f>
        <v/>
      </c>
      <c r="L168" s="47"/>
      <c r="M168" s="47"/>
      <c r="N168" s="364" t="str">
        <f>IFERROR(VLOOKUP(L168,'Auxiliary data'!$B$216:$C$224,2,0),"")</f>
        <v/>
      </c>
      <c r="O168" s="47"/>
      <c r="P168" s="363" t="str">
        <f>IFERROR(VLOOKUP(O168,'Auxiliary data'!$B$228:$C$230,2,0),"")</f>
        <v/>
      </c>
      <c r="Q168" s="363" t="str">
        <f t="shared" si="8"/>
        <v/>
      </c>
      <c r="R168" s="11"/>
    </row>
    <row r="169" spans="3:18" x14ac:dyDescent="0.25">
      <c r="C169" s="366" t="str">
        <f t="shared" si="6"/>
        <v/>
      </c>
      <c r="D169" s="26"/>
      <c r="E169" s="47"/>
      <c r="F169" s="47"/>
      <c r="G169" s="47"/>
      <c r="H169" s="47"/>
      <c r="I169" s="363" t="str">
        <f t="shared" si="7"/>
        <v/>
      </c>
      <c r="J169" s="47" t="str">
        <f>IFERROR(VLOOKUP(G169,'Auxiliary data'!$B$96:$C$107,2,0),"")</f>
        <v/>
      </c>
      <c r="K169" s="47" t="str">
        <f>IFERROR(VLOOKUP(H169,'Auxiliary data'!$B$111:$C$212,2,0),"")</f>
        <v/>
      </c>
      <c r="L169" s="47"/>
      <c r="M169" s="47"/>
      <c r="N169" s="364" t="str">
        <f>IFERROR(VLOOKUP(L169,'Auxiliary data'!$B$216:$C$224,2,0),"")</f>
        <v/>
      </c>
      <c r="O169" s="47"/>
      <c r="P169" s="363" t="str">
        <f>IFERROR(VLOOKUP(O169,'Auxiliary data'!$B$228:$C$230,2,0),"")</f>
        <v/>
      </c>
      <c r="Q169" s="363" t="str">
        <f t="shared" si="8"/>
        <v/>
      </c>
      <c r="R169" s="11"/>
    </row>
    <row r="170" spans="3:18" x14ac:dyDescent="0.25">
      <c r="C170" s="366" t="str">
        <f t="shared" si="6"/>
        <v/>
      </c>
      <c r="D170" s="26"/>
      <c r="E170" s="47"/>
      <c r="F170" s="47"/>
      <c r="G170" s="47"/>
      <c r="H170" s="47"/>
      <c r="I170" s="363" t="str">
        <f t="shared" si="7"/>
        <v/>
      </c>
      <c r="J170" s="47" t="str">
        <f>IFERROR(VLOOKUP(G170,'Auxiliary data'!$B$96:$C$107,2,0),"")</f>
        <v/>
      </c>
      <c r="K170" s="47" t="str">
        <f>IFERROR(VLOOKUP(H170,'Auxiliary data'!$B$111:$C$212,2,0),"")</f>
        <v/>
      </c>
      <c r="L170" s="47"/>
      <c r="M170" s="47"/>
      <c r="N170" s="364" t="str">
        <f>IFERROR(VLOOKUP(L170,'Auxiliary data'!$B$216:$C$224,2,0),"")</f>
        <v/>
      </c>
      <c r="O170" s="47"/>
      <c r="P170" s="363" t="str">
        <f>IFERROR(VLOOKUP(O170,'Auxiliary data'!$B$228:$C$230,2,0),"")</f>
        <v/>
      </c>
      <c r="Q170" s="363" t="str">
        <f t="shared" si="8"/>
        <v/>
      </c>
      <c r="R170" s="11"/>
    </row>
    <row r="171" spans="3:18" x14ac:dyDescent="0.25">
      <c r="C171" s="366" t="str">
        <f t="shared" si="6"/>
        <v/>
      </c>
      <c r="D171" s="26"/>
      <c r="E171" s="47"/>
      <c r="F171" s="47"/>
      <c r="G171" s="47"/>
      <c r="H171" s="47"/>
      <c r="I171" s="363" t="str">
        <f t="shared" si="7"/>
        <v/>
      </c>
      <c r="J171" s="47" t="str">
        <f>IFERROR(VLOOKUP(G171,'Auxiliary data'!$B$96:$C$107,2,0),"")</f>
        <v/>
      </c>
      <c r="K171" s="47" t="str">
        <f>IFERROR(VLOOKUP(H171,'Auxiliary data'!$B$111:$C$212,2,0),"")</f>
        <v/>
      </c>
      <c r="L171" s="47"/>
      <c r="M171" s="47"/>
      <c r="N171" s="364" t="str">
        <f>IFERROR(VLOOKUP(L171,'Auxiliary data'!$B$216:$C$224,2,0),"")</f>
        <v/>
      </c>
      <c r="O171" s="47"/>
      <c r="P171" s="363" t="str">
        <f>IFERROR(VLOOKUP(O171,'Auxiliary data'!$B$228:$C$230,2,0),"")</f>
        <v/>
      </c>
      <c r="Q171" s="363" t="str">
        <f t="shared" si="8"/>
        <v/>
      </c>
      <c r="R171" s="11"/>
    </row>
    <row r="172" spans="3:18" x14ac:dyDescent="0.25">
      <c r="C172" s="366" t="str">
        <f t="shared" si="6"/>
        <v/>
      </c>
      <c r="D172" s="26"/>
      <c r="E172" s="47"/>
      <c r="F172" s="47"/>
      <c r="G172" s="47"/>
      <c r="H172" s="47"/>
      <c r="I172" s="363" t="str">
        <f t="shared" si="7"/>
        <v/>
      </c>
      <c r="J172" s="47" t="str">
        <f>IFERROR(VLOOKUP(G172,'Auxiliary data'!$B$96:$C$107,2,0),"")</f>
        <v/>
      </c>
      <c r="K172" s="47" t="str">
        <f>IFERROR(VLOOKUP(H172,'Auxiliary data'!$B$111:$C$212,2,0),"")</f>
        <v/>
      </c>
      <c r="L172" s="47"/>
      <c r="M172" s="47"/>
      <c r="N172" s="364" t="str">
        <f>IFERROR(VLOOKUP(L172,'Auxiliary data'!$B$216:$C$224,2,0),"")</f>
        <v/>
      </c>
      <c r="O172" s="47"/>
      <c r="P172" s="363" t="str">
        <f>IFERROR(VLOOKUP(O172,'Auxiliary data'!$B$228:$C$230,2,0),"")</f>
        <v/>
      </c>
      <c r="Q172" s="363" t="str">
        <f t="shared" si="8"/>
        <v/>
      </c>
      <c r="R172" s="11"/>
    </row>
    <row r="173" spans="3:18" x14ac:dyDescent="0.25">
      <c r="C173" s="366" t="str">
        <f t="shared" si="6"/>
        <v/>
      </c>
      <c r="D173" s="26"/>
      <c r="E173" s="47"/>
      <c r="F173" s="47"/>
      <c r="G173" s="47"/>
      <c r="H173" s="47"/>
      <c r="I173" s="363" t="str">
        <f t="shared" si="7"/>
        <v/>
      </c>
      <c r="J173" s="47" t="str">
        <f>IFERROR(VLOOKUP(G173,'Auxiliary data'!$B$96:$C$107,2,0),"")</f>
        <v/>
      </c>
      <c r="K173" s="47" t="str">
        <f>IFERROR(VLOOKUP(H173,'Auxiliary data'!$B$111:$C$212,2,0),"")</f>
        <v/>
      </c>
      <c r="L173" s="47"/>
      <c r="M173" s="47"/>
      <c r="N173" s="364" t="str">
        <f>IFERROR(VLOOKUP(L173,'Auxiliary data'!$B$216:$C$224,2,0),"")</f>
        <v/>
      </c>
      <c r="O173" s="47"/>
      <c r="P173" s="363" t="str">
        <f>IFERROR(VLOOKUP(O173,'Auxiliary data'!$B$228:$C$230,2,0),"")</f>
        <v/>
      </c>
      <c r="Q173" s="363" t="str">
        <f t="shared" si="8"/>
        <v/>
      </c>
      <c r="R173" s="11"/>
    </row>
    <row r="174" spans="3:18" x14ac:dyDescent="0.25">
      <c r="C174" s="366" t="str">
        <f t="shared" si="6"/>
        <v/>
      </c>
      <c r="D174" s="26"/>
      <c r="E174" s="47"/>
      <c r="F174" s="47"/>
      <c r="G174" s="47"/>
      <c r="H174" s="47"/>
      <c r="I174" s="363" t="str">
        <f t="shared" si="7"/>
        <v/>
      </c>
      <c r="J174" s="47" t="str">
        <f>IFERROR(VLOOKUP(G174,'Auxiliary data'!$B$96:$C$107,2,0),"")</f>
        <v/>
      </c>
      <c r="K174" s="47" t="str">
        <f>IFERROR(VLOOKUP(H174,'Auxiliary data'!$B$111:$C$212,2,0),"")</f>
        <v/>
      </c>
      <c r="L174" s="47"/>
      <c r="M174" s="47"/>
      <c r="N174" s="364" t="str">
        <f>IFERROR(VLOOKUP(L174,'Auxiliary data'!$B$216:$C$224,2,0),"")</f>
        <v/>
      </c>
      <c r="O174" s="47"/>
      <c r="P174" s="363" t="str">
        <f>IFERROR(VLOOKUP(O174,'Auxiliary data'!$B$228:$C$230,2,0),"")</f>
        <v/>
      </c>
      <c r="Q174" s="363" t="str">
        <f t="shared" si="8"/>
        <v/>
      </c>
      <c r="R174" s="11"/>
    </row>
    <row r="175" spans="3:18" x14ac:dyDescent="0.25">
      <c r="C175" s="366" t="str">
        <f t="shared" si="6"/>
        <v/>
      </c>
      <c r="D175" s="26"/>
      <c r="E175" s="47"/>
      <c r="F175" s="47"/>
      <c r="G175" s="47"/>
      <c r="H175" s="47"/>
      <c r="I175" s="363" t="str">
        <f t="shared" si="7"/>
        <v/>
      </c>
      <c r="J175" s="47" t="str">
        <f>IFERROR(VLOOKUP(G175,'Auxiliary data'!$B$96:$C$107,2,0),"")</f>
        <v/>
      </c>
      <c r="K175" s="47" t="str">
        <f>IFERROR(VLOOKUP(H175,'Auxiliary data'!$B$111:$C$212,2,0),"")</f>
        <v/>
      </c>
      <c r="L175" s="47"/>
      <c r="M175" s="47"/>
      <c r="N175" s="364" t="str">
        <f>IFERROR(VLOOKUP(L175,'Auxiliary data'!$B$216:$C$224,2,0),"")</f>
        <v/>
      </c>
      <c r="O175" s="47"/>
      <c r="P175" s="363" t="str">
        <f>IFERROR(VLOOKUP(O175,'Auxiliary data'!$B$228:$C$230,2,0),"")</f>
        <v/>
      </c>
      <c r="Q175" s="363" t="str">
        <f t="shared" si="8"/>
        <v/>
      </c>
      <c r="R175" s="11"/>
    </row>
    <row r="176" spans="3:18" x14ac:dyDescent="0.25">
      <c r="C176" s="366" t="str">
        <f t="shared" si="6"/>
        <v/>
      </c>
      <c r="D176" s="26"/>
      <c r="E176" s="47"/>
      <c r="F176" s="47"/>
      <c r="G176" s="47"/>
      <c r="H176" s="47"/>
      <c r="I176" s="363" t="str">
        <f t="shared" si="7"/>
        <v/>
      </c>
      <c r="J176" s="47" t="str">
        <f>IFERROR(VLOOKUP(G176,'Auxiliary data'!$B$96:$C$107,2,0),"")</f>
        <v/>
      </c>
      <c r="K176" s="47" t="str">
        <f>IFERROR(VLOOKUP(H176,'Auxiliary data'!$B$111:$C$212,2,0),"")</f>
        <v/>
      </c>
      <c r="L176" s="47"/>
      <c r="M176" s="47"/>
      <c r="N176" s="364" t="str">
        <f>IFERROR(VLOOKUP(L176,'Auxiliary data'!$B$216:$C$224,2,0),"")</f>
        <v/>
      </c>
      <c r="O176" s="47"/>
      <c r="P176" s="363" t="str">
        <f>IFERROR(VLOOKUP(O176,'Auxiliary data'!$B$228:$C$230,2,0),"")</f>
        <v/>
      </c>
      <c r="Q176" s="363" t="str">
        <f t="shared" si="8"/>
        <v/>
      </c>
      <c r="R176" s="11"/>
    </row>
    <row r="177" spans="3:18" x14ac:dyDescent="0.25">
      <c r="C177" s="366" t="str">
        <f t="shared" si="6"/>
        <v/>
      </c>
      <c r="D177" s="26"/>
      <c r="E177" s="47"/>
      <c r="F177" s="47"/>
      <c r="G177" s="47"/>
      <c r="H177" s="47"/>
      <c r="I177" s="363" t="str">
        <f t="shared" si="7"/>
        <v/>
      </c>
      <c r="J177" s="47" t="str">
        <f>IFERROR(VLOOKUP(G177,'Auxiliary data'!$B$96:$C$107,2,0),"")</f>
        <v/>
      </c>
      <c r="K177" s="47" t="str">
        <f>IFERROR(VLOOKUP(H177,'Auxiliary data'!$B$111:$C$212,2,0),"")</f>
        <v/>
      </c>
      <c r="L177" s="47"/>
      <c r="M177" s="47"/>
      <c r="N177" s="364" t="str">
        <f>IFERROR(VLOOKUP(L177,'Auxiliary data'!$B$216:$C$224,2,0),"")</f>
        <v/>
      </c>
      <c r="O177" s="47"/>
      <c r="P177" s="363" t="str">
        <f>IFERROR(VLOOKUP(O177,'Auxiliary data'!$B$228:$C$230,2,0),"")</f>
        <v/>
      </c>
      <c r="Q177" s="363" t="str">
        <f t="shared" si="8"/>
        <v/>
      </c>
      <c r="R177" s="11"/>
    </row>
    <row r="178" spans="3:18" x14ac:dyDescent="0.25">
      <c r="C178" s="366" t="str">
        <f t="shared" si="6"/>
        <v/>
      </c>
      <c r="D178" s="26"/>
      <c r="E178" s="47"/>
      <c r="F178" s="47"/>
      <c r="G178" s="47"/>
      <c r="H178" s="47"/>
      <c r="I178" s="363" t="str">
        <f t="shared" si="7"/>
        <v/>
      </c>
      <c r="J178" s="47" t="str">
        <f>IFERROR(VLOOKUP(G178,'Auxiliary data'!$B$96:$C$107,2,0),"")</f>
        <v/>
      </c>
      <c r="K178" s="47" t="str">
        <f>IFERROR(VLOOKUP(H178,'Auxiliary data'!$B$111:$C$212,2,0),"")</f>
        <v/>
      </c>
      <c r="L178" s="47"/>
      <c r="M178" s="47"/>
      <c r="N178" s="364" t="str">
        <f>IFERROR(VLOOKUP(L178,'Auxiliary data'!$B$216:$C$224,2,0),"")</f>
        <v/>
      </c>
      <c r="O178" s="47"/>
      <c r="P178" s="363" t="str">
        <f>IFERROR(VLOOKUP(O178,'Auxiliary data'!$B$228:$C$230,2,0),"")</f>
        <v/>
      </c>
      <c r="Q178" s="363" t="str">
        <f t="shared" si="8"/>
        <v/>
      </c>
      <c r="R178" s="11"/>
    </row>
    <row r="179" spans="3:18" x14ac:dyDescent="0.25">
      <c r="C179" s="366" t="str">
        <f t="shared" si="6"/>
        <v/>
      </c>
      <c r="D179" s="26"/>
      <c r="E179" s="47"/>
      <c r="F179" s="47"/>
      <c r="G179" s="47"/>
      <c r="H179" s="47"/>
      <c r="I179" s="363" t="str">
        <f t="shared" si="7"/>
        <v/>
      </c>
      <c r="J179" s="47" t="str">
        <f>IFERROR(VLOOKUP(G179,'Auxiliary data'!$B$96:$C$107,2,0),"")</f>
        <v/>
      </c>
      <c r="K179" s="47" t="str">
        <f>IFERROR(VLOOKUP(H179,'Auxiliary data'!$B$111:$C$212,2,0),"")</f>
        <v/>
      </c>
      <c r="L179" s="47"/>
      <c r="M179" s="47"/>
      <c r="N179" s="364" t="str">
        <f>IFERROR(VLOOKUP(L179,'Auxiliary data'!$B$216:$C$224,2,0),"")</f>
        <v/>
      </c>
      <c r="O179" s="47"/>
      <c r="P179" s="363" t="str">
        <f>IFERROR(VLOOKUP(O179,'Auxiliary data'!$B$228:$C$230,2,0),"")</f>
        <v/>
      </c>
      <c r="Q179" s="363" t="str">
        <f t="shared" si="8"/>
        <v/>
      </c>
      <c r="R179" s="11"/>
    </row>
    <row r="180" spans="3:18" x14ac:dyDescent="0.25">
      <c r="C180" s="366" t="str">
        <f t="shared" si="6"/>
        <v/>
      </c>
      <c r="D180" s="26"/>
      <c r="E180" s="47"/>
      <c r="F180" s="47"/>
      <c r="G180" s="47"/>
      <c r="H180" s="47"/>
      <c r="I180" s="363" t="str">
        <f t="shared" si="7"/>
        <v/>
      </c>
      <c r="J180" s="47" t="str">
        <f>IFERROR(VLOOKUP(G180,'Auxiliary data'!$B$96:$C$107,2,0),"")</f>
        <v/>
      </c>
      <c r="K180" s="47" t="str">
        <f>IFERROR(VLOOKUP(H180,'Auxiliary data'!$B$111:$C$212,2,0),"")</f>
        <v/>
      </c>
      <c r="L180" s="47"/>
      <c r="M180" s="47"/>
      <c r="N180" s="364" t="str">
        <f>IFERROR(VLOOKUP(L180,'Auxiliary data'!$B$216:$C$224,2,0),"")</f>
        <v/>
      </c>
      <c r="O180" s="47"/>
      <c r="P180" s="363" t="str">
        <f>IFERROR(VLOOKUP(O180,'Auxiliary data'!$B$228:$C$230,2,0),"")</f>
        <v/>
      </c>
      <c r="Q180" s="363" t="str">
        <f t="shared" si="8"/>
        <v/>
      </c>
      <c r="R180" s="11"/>
    </row>
    <row r="181" spans="3:18" x14ac:dyDescent="0.25">
      <c r="C181" s="366" t="str">
        <f t="shared" si="6"/>
        <v/>
      </c>
      <c r="D181" s="26"/>
      <c r="E181" s="47"/>
      <c r="F181" s="47"/>
      <c r="G181" s="47"/>
      <c r="H181" s="47"/>
      <c r="I181" s="363" t="str">
        <f t="shared" si="7"/>
        <v/>
      </c>
      <c r="J181" s="47" t="str">
        <f>IFERROR(VLOOKUP(G181,'Auxiliary data'!$B$96:$C$107,2,0),"")</f>
        <v/>
      </c>
      <c r="K181" s="47" t="str">
        <f>IFERROR(VLOOKUP(H181,'Auxiliary data'!$B$111:$C$212,2,0),"")</f>
        <v/>
      </c>
      <c r="L181" s="47"/>
      <c r="M181" s="47"/>
      <c r="N181" s="364" t="str">
        <f>IFERROR(VLOOKUP(L181,'Auxiliary data'!$B$216:$C$224,2,0),"")</f>
        <v/>
      </c>
      <c r="O181" s="47"/>
      <c r="P181" s="363" t="str">
        <f>IFERROR(VLOOKUP(O181,'Auxiliary data'!$B$228:$C$230,2,0),"")</f>
        <v/>
      </c>
      <c r="Q181" s="363" t="str">
        <f t="shared" si="8"/>
        <v/>
      </c>
      <c r="R181" s="11"/>
    </row>
    <row r="182" spans="3:18" x14ac:dyDescent="0.25">
      <c r="C182" s="366" t="str">
        <f t="shared" si="6"/>
        <v/>
      </c>
      <c r="D182" s="26"/>
      <c r="E182" s="47"/>
      <c r="F182" s="47"/>
      <c r="G182" s="47"/>
      <c r="H182" s="47"/>
      <c r="I182" s="363" t="str">
        <f t="shared" si="7"/>
        <v/>
      </c>
      <c r="J182" s="47" t="str">
        <f>IFERROR(VLOOKUP(G182,'Auxiliary data'!$B$96:$C$107,2,0),"")</f>
        <v/>
      </c>
      <c r="K182" s="47" t="str">
        <f>IFERROR(VLOOKUP(H182,'Auxiliary data'!$B$111:$C$212,2,0),"")</f>
        <v/>
      </c>
      <c r="L182" s="47"/>
      <c r="M182" s="47"/>
      <c r="N182" s="364" t="str">
        <f>IFERROR(VLOOKUP(L182,'Auxiliary data'!$B$216:$C$224,2,0),"")</f>
        <v/>
      </c>
      <c r="O182" s="47"/>
      <c r="P182" s="363" t="str">
        <f>IFERROR(VLOOKUP(O182,'Auxiliary data'!$B$228:$C$230,2,0),"")</f>
        <v/>
      </c>
      <c r="Q182" s="363" t="str">
        <f t="shared" si="8"/>
        <v/>
      </c>
      <c r="R182" s="11"/>
    </row>
    <row r="183" spans="3:18" x14ac:dyDescent="0.25">
      <c r="C183" s="366" t="str">
        <f t="shared" si="6"/>
        <v/>
      </c>
      <c r="D183" s="26"/>
      <c r="E183" s="47"/>
      <c r="F183" s="47"/>
      <c r="G183" s="47"/>
      <c r="H183" s="47"/>
      <c r="I183" s="363" t="str">
        <f t="shared" si="7"/>
        <v/>
      </c>
      <c r="J183" s="47" t="str">
        <f>IFERROR(VLOOKUP(G183,'Auxiliary data'!$B$96:$C$107,2,0),"")</f>
        <v/>
      </c>
      <c r="K183" s="47" t="str">
        <f>IFERROR(VLOOKUP(H183,'Auxiliary data'!$B$111:$C$212,2,0),"")</f>
        <v/>
      </c>
      <c r="L183" s="47"/>
      <c r="M183" s="47"/>
      <c r="N183" s="364" t="str">
        <f>IFERROR(VLOOKUP(L183,'Auxiliary data'!$B$216:$C$224,2,0),"")</f>
        <v/>
      </c>
      <c r="O183" s="47"/>
      <c r="P183" s="363" t="str">
        <f>IFERROR(VLOOKUP(O183,'Auxiliary data'!$B$228:$C$230,2,0),"")</f>
        <v/>
      </c>
      <c r="Q183" s="363" t="str">
        <f t="shared" si="8"/>
        <v/>
      </c>
      <c r="R183" s="11"/>
    </row>
    <row r="184" spans="3:18" x14ac:dyDescent="0.25">
      <c r="C184" s="366" t="str">
        <f t="shared" si="6"/>
        <v/>
      </c>
      <c r="D184" s="26"/>
      <c r="E184" s="47"/>
      <c r="F184" s="47"/>
      <c r="G184" s="47"/>
      <c r="H184" s="47"/>
      <c r="I184" s="363" t="str">
        <f t="shared" si="7"/>
        <v/>
      </c>
      <c r="J184" s="47" t="str">
        <f>IFERROR(VLOOKUP(G184,'Auxiliary data'!$B$96:$C$107,2,0),"")</f>
        <v/>
      </c>
      <c r="K184" s="47" t="str">
        <f>IFERROR(VLOOKUP(H184,'Auxiliary data'!$B$111:$C$212,2,0),"")</f>
        <v/>
      </c>
      <c r="L184" s="47"/>
      <c r="M184" s="47"/>
      <c r="N184" s="364" t="str">
        <f>IFERROR(VLOOKUP(L184,'Auxiliary data'!$B$216:$C$224,2,0),"")</f>
        <v/>
      </c>
      <c r="O184" s="47"/>
      <c r="P184" s="363" t="str">
        <f>IFERROR(VLOOKUP(O184,'Auxiliary data'!$B$228:$C$230,2,0),"")</f>
        <v/>
      </c>
      <c r="Q184" s="363" t="str">
        <f t="shared" si="8"/>
        <v/>
      </c>
      <c r="R184" s="11"/>
    </row>
    <row r="185" spans="3:18" x14ac:dyDescent="0.25">
      <c r="C185" s="366" t="str">
        <f t="shared" si="6"/>
        <v/>
      </c>
      <c r="D185" s="26"/>
      <c r="E185" s="47"/>
      <c r="F185" s="47"/>
      <c r="G185" s="47"/>
      <c r="H185" s="47"/>
      <c r="I185" s="363" t="str">
        <f t="shared" si="7"/>
        <v/>
      </c>
      <c r="J185" s="47" t="str">
        <f>IFERROR(VLOOKUP(G185,'Auxiliary data'!$B$96:$C$107,2,0),"")</f>
        <v/>
      </c>
      <c r="K185" s="47" t="str">
        <f>IFERROR(VLOOKUP(H185,'Auxiliary data'!$B$111:$C$212,2,0),"")</f>
        <v/>
      </c>
      <c r="L185" s="47"/>
      <c r="M185" s="47"/>
      <c r="N185" s="364" t="str">
        <f>IFERROR(VLOOKUP(L185,'Auxiliary data'!$B$216:$C$224,2,0),"")</f>
        <v/>
      </c>
      <c r="O185" s="47"/>
      <c r="P185" s="363" t="str">
        <f>IFERROR(VLOOKUP(O185,'Auxiliary data'!$B$228:$C$230,2,0),"")</f>
        <v/>
      </c>
      <c r="Q185" s="363" t="str">
        <f t="shared" si="8"/>
        <v/>
      </c>
      <c r="R185" s="11"/>
    </row>
    <row r="186" spans="3:18" x14ac:dyDescent="0.25">
      <c r="C186" s="366" t="str">
        <f t="shared" si="6"/>
        <v/>
      </c>
      <c r="D186" s="26"/>
      <c r="E186" s="47"/>
      <c r="F186" s="47"/>
      <c r="G186" s="47"/>
      <c r="H186" s="47"/>
      <c r="I186" s="363" t="str">
        <f t="shared" si="7"/>
        <v/>
      </c>
      <c r="J186" s="47" t="str">
        <f>IFERROR(VLOOKUP(G186,'Auxiliary data'!$B$96:$C$107,2,0),"")</f>
        <v/>
      </c>
      <c r="K186" s="47" t="str">
        <f>IFERROR(VLOOKUP(H186,'Auxiliary data'!$B$111:$C$212,2,0),"")</f>
        <v/>
      </c>
      <c r="L186" s="47"/>
      <c r="M186" s="47"/>
      <c r="N186" s="364" t="str">
        <f>IFERROR(VLOOKUP(L186,'Auxiliary data'!$B$216:$C$224,2,0),"")</f>
        <v/>
      </c>
      <c r="O186" s="47"/>
      <c r="P186" s="363" t="str">
        <f>IFERROR(VLOOKUP(O186,'Auxiliary data'!$B$228:$C$230,2,0),"")</f>
        <v/>
      </c>
      <c r="Q186" s="363" t="str">
        <f t="shared" si="8"/>
        <v/>
      </c>
      <c r="R186" s="11"/>
    </row>
    <row r="187" spans="3:18" x14ac:dyDescent="0.25">
      <c r="C187" s="366" t="str">
        <f t="shared" si="6"/>
        <v/>
      </c>
      <c r="D187" s="26"/>
      <c r="E187" s="47"/>
      <c r="F187" s="47"/>
      <c r="G187" s="47"/>
      <c r="H187" s="47"/>
      <c r="I187" s="363" t="str">
        <f t="shared" si="7"/>
        <v/>
      </c>
      <c r="J187" s="47" t="str">
        <f>IFERROR(VLOOKUP(G187,'Auxiliary data'!$B$96:$C$107,2,0),"")</f>
        <v/>
      </c>
      <c r="K187" s="47" t="str">
        <f>IFERROR(VLOOKUP(H187,'Auxiliary data'!$B$111:$C$212,2,0),"")</f>
        <v/>
      </c>
      <c r="L187" s="47"/>
      <c r="M187" s="47"/>
      <c r="N187" s="364" t="str">
        <f>IFERROR(VLOOKUP(L187,'Auxiliary data'!$B$216:$C$224,2,0),"")</f>
        <v/>
      </c>
      <c r="O187" s="47"/>
      <c r="P187" s="363" t="str">
        <f>IFERROR(VLOOKUP(O187,'Auxiliary data'!$B$228:$C$230,2,0),"")</f>
        <v/>
      </c>
      <c r="Q187" s="363" t="str">
        <f t="shared" si="8"/>
        <v/>
      </c>
      <c r="R187" s="11"/>
    </row>
    <row r="188" spans="3:18" x14ac:dyDescent="0.25">
      <c r="C188" s="366" t="str">
        <f t="shared" si="6"/>
        <v/>
      </c>
      <c r="D188" s="26"/>
      <c r="E188" s="47"/>
      <c r="F188" s="47"/>
      <c r="G188" s="47"/>
      <c r="H188" s="47"/>
      <c r="I188" s="363" t="str">
        <f t="shared" si="7"/>
        <v/>
      </c>
      <c r="J188" s="47" t="str">
        <f>IFERROR(VLOOKUP(G188,'Auxiliary data'!$B$96:$C$107,2,0),"")</f>
        <v/>
      </c>
      <c r="K188" s="47" t="str">
        <f>IFERROR(VLOOKUP(H188,'Auxiliary data'!$B$111:$C$212,2,0),"")</f>
        <v/>
      </c>
      <c r="L188" s="47"/>
      <c r="M188" s="47"/>
      <c r="N188" s="364" t="str">
        <f>IFERROR(VLOOKUP(L188,'Auxiliary data'!$B$216:$C$224,2,0),"")</f>
        <v/>
      </c>
      <c r="O188" s="47"/>
      <c r="P188" s="363" t="str">
        <f>IFERROR(VLOOKUP(O188,'Auxiliary data'!$B$228:$C$230,2,0),"")</f>
        <v/>
      </c>
      <c r="Q188" s="363" t="str">
        <f t="shared" si="8"/>
        <v/>
      </c>
      <c r="R188" s="11"/>
    </row>
    <row r="189" spans="3:18" x14ac:dyDescent="0.25">
      <c r="C189" s="366" t="str">
        <f t="shared" si="6"/>
        <v/>
      </c>
      <c r="D189" s="26"/>
      <c r="E189" s="47"/>
      <c r="F189" s="47"/>
      <c r="G189" s="47"/>
      <c r="H189" s="47"/>
      <c r="I189" s="363" t="str">
        <f t="shared" si="7"/>
        <v/>
      </c>
      <c r="J189" s="47" t="str">
        <f>IFERROR(VLOOKUP(G189,'Auxiliary data'!$B$96:$C$107,2,0),"")</f>
        <v/>
      </c>
      <c r="K189" s="47" t="str">
        <f>IFERROR(VLOOKUP(H189,'Auxiliary data'!$B$111:$C$212,2,0),"")</f>
        <v/>
      </c>
      <c r="L189" s="47"/>
      <c r="M189" s="47"/>
      <c r="N189" s="364" t="str">
        <f>IFERROR(VLOOKUP(L189,'Auxiliary data'!$B$216:$C$224,2,0),"")</f>
        <v/>
      </c>
      <c r="O189" s="47"/>
      <c r="P189" s="363" t="str">
        <f>IFERROR(VLOOKUP(O189,'Auxiliary data'!$B$228:$C$230,2,0),"")</f>
        <v/>
      </c>
      <c r="Q189" s="363" t="str">
        <f t="shared" si="8"/>
        <v/>
      </c>
      <c r="R189" s="11"/>
    </row>
    <row r="190" spans="3:18" x14ac:dyDescent="0.25">
      <c r="C190" s="366" t="str">
        <f t="shared" si="6"/>
        <v/>
      </c>
      <c r="D190" s="26"/>
      <c r="E190" s="47"/>
      <c r="F190" s="47"/>
      <c r="G190" s="47"/>
      <c r="H190" s="47"/>
      <c r="I190" s="363" t="str">
        <f t="shared" si="7"/>
        <v/>
      </c>
      <c r="J190" s="47" t="str">
        <f>IFERROR(VLOOKUP(G190,'Auxiliary data'!$B$96:$C$107,2,0),"")</f>
        <v/>
      </c>
      <c r="K190" s="47" t="str">
        <f>IFERROR(VLOOKUP(H190,'Auxiliary data'!$B$111:$C$212,2,0),"")</f>
        <v/>
      </c>
      <c r="L190" s="47"/>
      <c r="M190" s="47"/>
      <c r="N190" s="364" t="str">
        <f>IFERROR(VLOOKUP(L190,'Auxiliary data'!$B$216:$C$224,2,0),"")</f>
        <v/>
      </c>
      <c r="O190" s="47"/>
      <c r="P190" s="363" t="str">
        <f>IFERROR(VLOOKUP(O190,'Auxiliary data'!$B$228:$C$230,2,0),"")</f>
        <v/>
      </c>
      <c r="Q190" s="363" t="str">
        <f t="shared" si="8"/>
        <v/>
      </c>
      <c r="R190" s="11"/>
    </row>
    <row r="191" spans="3:18" x14ac:dyDescent="0.25">
      <c r="C191" s="366" t="str">
        <f t="shared" si="6"/>
        <v/>
      </c>
      <c r="D191" s="26"/>
      <c r="E191" s="47"/>
      <c r="F191" s="47"/>
      <c r="G191" s="47"/>
      <c r="H191" s="47"/>
      <c r="I191" s="363" t="str">
        <f t="shared" si="7"/>
        <v/>
      </c>
      <c r="J191" s="47" t="str">
        <f>IFERROR(VLOOKUP(G191,'Auxiliary data'!$B$96:$C$107,2,0),"")</f>
        <v/>
      </c>
      <c r="K191" s="47" t="str">
        <f>IFERROR(VLOOKUP(H191,'Auxiliary data'!$B$111:$C$212,2,0),"")</f>
        <v/>
      </c>
      <c r="L191" s="47"/>
      <c r="M191" s="47"/>
      <c r="N191" s="364" t="str">
        <f>IFERROR(VLOOKUP(L191,'Auxiliary data'!$B$216:$C$224,2,0),"")</f>
        <v/>
      </c>
      <c r="O191" s="47"/>
      <c r="P191" s="363" t="str">
        <f>IFERROR(VLOOKUP(O191,'Auxiliary data'!$B$228:$C$230,2,0),"")</f>
        <v/>
      </c>
      <c r="Q191" s="363" t="str">
        <f t="shared" si="8"/>
        <v/>
      </c>
      <c r="R191" s="11"/>
    </row>
    <row r="192" spans="3:18" x14ac:dyDescent="0.25">
      <c r="C192" s="366" t="str">
        <f t="shared" si="6"/>
        <v/>
      </c>
      <c r="D192" s="26"/>
      <c r="E192" s="47"/>
      <c r="F192" s="47"/>
      <c r="G192" s="47"/>
      <c r="H192" s="47"/>
      <c r="I192" s="363" t="str">
        <f t="shared" si="7"/>
        <v/>
      </c>
      <c r="J192" s="47" t="str">
        <f>IFERROR(VLOOKUP(G192,'Auxiliary data'!$B$96:$C$107,2,0),"")</f>
        <v/>
      </c>
      <c r="K192" s="47" t="str">
        <f>IFERROR(VLOOKUP(H192,'Auxiliary data'!$B$111:$C$212,2,0),"")</f>
        <v/>
      </c>
      <c r="L192" s="47"/>
      <c r="M192" s="47"/>
      <c r="N192" s="364" t="str">
        <f>IFERROR(VLOOKUP(L192,'Auxiliary data'!$B$216:$C$224,2,0),"")</f>
        <v/>
      </c>
      <c r="O192" s="47"/>
      <c r="P192" s="363" t="str">
        <f>IFERROR(VLOOKUP(O192,'Auxiliary data'!$B$228:$C$230,2,0),"")</f>
        <v/>
      </c>
      <c r="Q192" s="363" t="str">
        <f t="shared" si="8"/>
        <v/>
      </c>
      <c r="R192" s="11"/>
    </row>
    <row r="193" spans="3:18" x14ac:dyDescent="0.25">
      <c r="C193" s="366" t="str">
        <f t="shared" si="6"/>
        <v/>
      </c>
      <c r="D193" s="26"/>
      <c r="E193" s="47"/>
      <c r="F193" s="47"/>
      <c r="G193" s="47"/>
      <c r="H193" s="47"/>
      <c r="I193" s="363" t="str">
        <f t="shared" si="7"/>
        <v/>
      </c>
      <c r="J193" s="47" t="str">
        <f>IFERROR(VLOOKUP(G193,'Auxiliary data'!$B$96:$C$107,2,0),"")</f>
        <v/>
      </c>
      <c r="K193" s="47" t="str">
        <f>IFERROR(VLOOKUP(H193,'Auxiliary data'!$B$111:$C$212,2,0),"")</f>
        <v/>
      </c>
      <c r="L193" s="47"/>
      <c r="M193" s="47"/>
      <c r="N193" s="364" t="str">
        <f>IFERROR(VLOOKUP(L193,'Auxiliary data'!$B$216:$C$224,2,0),"")</f>
        <v/>
      </c>
      <c r="O193" s="47"/>
      <c r="P193" s="363" t="str">
        <f>IFERROR(VLOOKUP(O193,'Auxiliary data'!$B$228:$C$230,2,0),"")</f>
        <v/>
      </c>
      <c r="Q193" s="363" t="str">
        <f t="shared" si="8"/>
        <v/>
      </c>
      <c r="R193" s="11"/>
    </row>
    <row r="194" spans="3:18" x14ac:dyDescent="0.25">
      <c r="C194" s="366" t="str">
        <f t="shared" si="6"/>
        <v/>
      </c>
      <c r="D194" s="26"/>
      <c r="E194" s="47"/>
      <c r="F194" s="47"/>
      <c r="G194" s="47"/>
      <c r="H194" s="47"/>
      <c r="I194" s="363" t="str">
        <f t="shared" si="7"/>
        <v/>
      </c>
      <c r="J194" s="47" t="str">
        <f>IFERROR(VLOOKUP(G194,'Auxiliary data'!$B$96:$C$107,2,0),"")</f>
        <v/>
      </c>
      <c r="K194" s="47" t="str">
        <f>IFERROR(VLOOKUP(H194,'Auxiliary data'!$B$111:$C$212,2,0),"")</f>
        <v/>
      </c>
      <c r="L194" s="47"/>
      <c r="M194" s="47"/>
      <c r="N194" s="364" t="str">
        <f>IFERROR(VLOOKUP(L194,'Auxiliary data'!$B$216:$C$224,2,0),"")</f>
        <v/>
      </c>
      <c r="O194" s="47"/>
      <c r="P194" s="363" t="str">
        <f>IFERROR(VLOOKUP(O194,'Auxiliary data'!$B$228:$C$230,2,0),"")</f>
        <v/>
      </c>
      <c r="Q194" s="363" t="str">
        <f t="shared" si="8"/>
        <v/>
      </c>
      <c r="R194" s="11"/>
    </row>
    <row r="195" spans="3:18" x14ac:dyDescent="0.25">
      <c r="C195" s="366" t="str">
        <f t="shared" si="6"/>
        <v/>
      </c>
      <c r="D195" s="26"/>
      <c r="E195" s="47"/>
      <c r="F195" s="47"/>
      <c r="G195" s="47"/>
      <c r="H195" s="47"/>
      <c r="I195" s="363" t="str">
        <f t="shared" si="7"/>
        <v/>
      </c>
      <c r="J195" s="47" t="str">
        <f>IFERROR(VLOOKUP(G195,'Auxiliary data'!$B$96:$C$107,2,0),"")</f>
        <v/>
      </c>
      <c r="K195" s="47" t="str">
        <f>IFERROR(VLOOKUP(H195,'Auxiliary data'!$B$111:$C$212,2,0),"")</f>
        <v/>
      </c>
      <c r="L195" s="47"/>
      <c r="M195" s="47"/>
      <c r="N195" s="364" t="str">
        <f>IFERROR(VLOOKUP(L195,'Auxiliary data'!$B$216:$C$224,2,0),"")</f>
        <v/>
      </c>
      <c r="O195" s="47"/>
      <c r="P195" s="363" t="str">
        <f>IFERROR(VLOOKUP(O195,'Auxiliary data'!$B$228:$C$230,2,0),"")</f>
        <v/>
      </c>
      <c r="Q195" s="363" t="str">
        <f t="shared" si="8"/>
        <v/>
      </c>
      <c r="R195" s="11"/>
    </row>
    <row r="196" spans="3:18" x14ac:dyDescent="0.25">
      <c r="C196" s="366" t="str">
        <f t="shared" si="6"/>
        <v/>
      </c>
      <c r="D196" s="26"/>
      <c r="E196" s="47"/>
      <c r="F196" s="47"/>
      <c r="G196" s="47"/>
      <c r="H196" s="47"/>
      <c r="I196" s="363" t="str">
        <f t="shared" si="7"/>
        <v/>
      </c>
      <c r="J196" s="47" t="str">
        <f>IFERROR(VLOOKUP(G196,'Auxiliary data'!$B$96:$C$107,2,0),"")</f>
        <v/>
      </c>
      <c r="K196" s="47" t="str">
        <f>IFERROR(VLOOKUP(H196,'Auxiliary data'!$B$111:$C$212,2,0),"")</f>
        <v/>
      </c>
      <c r="L196" s="47"/>
      <c r="M196" s="47"/>
      <c r="N196" s="364" t="str">
        <f>IFERROR(VLOOKUP(L196,'Auxiliary data'!$B$216:$C$224,2,0),"")</f>
        <v/>
      </c>
      <c r="O196" s="47"/>
      <c r="P196" s="363" t="str">
        <f>IFERROR(VLOOKUP(O196,'Auxiliary data'!$B$228:$C$230,2,0),"")</f>
        <v/>
      </c>
      <c r="Q196" s="363" t="str">
        <f t="shared" si="8"/>
        <v/>
      </c>
      <c r="R196" s="11"/>
    </row>
    <row r="197" spans="3:18" x14ac:dyDescent="0.25">
      <c r="C197" s="366" t="str">
        <f t="shared" si="6"/>
        <v/>
      </c>
      <c r="D197" s="26"/>
      <c r="E197" s="47"/>
      <c r="F197" s="47"/>
      <c r="G197" s="47"/>
      <c r="H197" s="47"/>
      <c r="I197" s="363" t="str">
        <f t="shared" si="7"/>
        <v/>
      </c>
      <c r="J197" s="47" t="str">
        <f>IFERROR(VLOOKUP(G197,'Auxiliary data'!$B$96:$C$107,2,0),"")</f>
        <v/>
      </c>
      <c r="K197" s="47" t="str">
        <f>IFERROR(VLOOKUP(H197,'Auxiliary data'!$B$111:$C$212,2,0),"")</f>
        <v/>
      </c>
      <c r="L197" s="47"/>
      <c r="M197" s="47"/>
      <c r="N197" s="364" t="str">
        <f>IFERROR(VLOOKUP(L197,'Auxiliary data'!$B$216:$C$224,2,0),"")</f>
        <v/>
      </c>
      <c r="O197" s="47"/>
      <c r="P197" s="363" t="str">
        <f>IFERROR(VLOOKUP(O197,'Auxiliary data'!$B$228:$C$230,2,0),"")</f>
        <v/>
      </c>
      <c r="Q197" s="363" t="str">
        <f t="shared" si="8"/>
        <v/>
      </c>
      <c r="R197" s="11"/>
    </row>
    <row r="198" spans="3:18" x14ac:dyDescent="0.25">
      <c r="C198" s="366" t="str">
        <f t="shared" si="6"/>
        <v/>
      </c>
      <c r="D198" s="26"/>
      <c r="E198" s="47"/>
      <c r="F198" s="47"/>
      <c r="G198" s="47"/>
      <c r="H198" s="47"/>
      <c r="I198" s="363" t="str">
        <f t="shared" si="7"/>
        <v/>
      </c>
      <c r="J198" s="47" t="str">
        <f>IFERROR(VLOOKUP(G198,'Auxiliary data'!$B$96:$C$107,2,0),"")</f>
        <v/>
      </c>
      <c r="K198" s="47" t="str">
        <f>IFERROR(VLOOKUP(H198,'Auxiliary data'!$B$111:$C$212,2,0),"")</f>
        <v/>
      </c>
      <c r="L198" s="47"/>
      <c r="M198" s="47"/>
      <c r="N198" s="364" t="str">
        <f>IFERROR(VLOOKUP(L198,'Auxiliary data'!$B$216:$C$224,2,0),"")</f>
        <v/>
      </c>
      <c r="O198" s="47"/>
      <c r="P198" s="363" t="str">
        <f>IFERROR(VLOOKUP(O198,'Auxiliary data'!$B$228:$C$230,2,0),"")</f>
        <v/>
      </c>
      <c r="Q198" s="363" t="str">
        <f t="shared" si="8"/>
        <v/>
      </c>
      <c r="R198" s="11"/>
    </row>
    <row r="199" spans="3:18" x14ac:dyDescent="0.25">
      <c r="C199" s="366" t="str">
        <f t="shared" ref="C199:C262" si="9">IF(E199&lt;&gt;"",CONCATENATE("Bav",TEXT(ROW()-6,"000"),""),"")</f>
        <v/>
      </c>
      <c r="D199" s="26"/>
      <c r="E199" s="47"/>
      <c r="F199" s="47"/>
      <c r="G199" s="47"/>
      <c r="H199" s="47"/>
      <c r="I199" s="363" t="str">
        <f t="shared" si="7"/>
        <v/>
      </c>
      <c r="J199" s="47" t="str">
        <f>IFERROR(VLOOKUP(G199,'Auxiliary data'!$B$96:$C$107,2,0),"")</f>
        <v/>
      </c>
      <c r="K199" s="47" t="str">
        <f>IFERROR(VLOOKUP(H199,'Auxiliary data'!$B$111:$C$212,2,0),"")</f>
        <v/>
      </c>
      <c r="L199" s="47"/>
      <c r="M199" s="47"/>
      <c r="N199" s="364" t="str">
        <f>IFERROR(VLOOKUP(L199,'Auxiliary data'!$B$216:$C$224,2,0),"")</f>
        <v/>
      </c>
      <c r="O199" s="47"/>
      <c r="P199" s="363" t="str">
        <f>IFERROR(VLOOKUP(O199,'Auxiliary data'!$B$228:$C$230,2,0),"")</f>
        <v/>
      </c>
      <c r="Q199" s="363" t="str">
        <f t="shared" si="8"/>
        <v/>
      </c>
      <c r="R199" s="11"/>
    </row>
    <row r="200" spans="3:18" x14ac:dyDescent="0.25">
      <c r="C200" s="366" t="str">
        <f t="shared" si="9"/>
        <v/>
      </c>
      <c r="D200" s="26"/>
      <c r="E200" s="47"/>
      <c r="F200" s="47"/>
      <c r="G200" s="47"/>
      <c r="H200" s="47"/>
      <c r="I200" s="363" t="str">
        <f t="shared" ref="I200:I263" si="10">K200</f>
        <v/>
      </c>
      <c r="J200" s="47" t="str">
        <f>IFERROR(VLOOKUP(G200,'Auxiliary data'!$B$96:$C$107,2,0),"")</f>
        <v/>
      </c>
      <c r="K200" s="47" t="str">
        <f>IFERROR(VLOOKUP(H200,'Auxiliary data'!$B$111:$C$212,2,0),"")</f>
        <v/>
      </c>
      <c r="L200" s="47"/>
      <c r="M200" s="47"/>
      <c r="N200" s="364" t="str">
        <f>IFERROR(VLOOKUP(L200,'Auxiliary data'!$B$216:$C$224,2,0),"")</f>
        <v/>
      </c>
      <c r="O200" s="47"/>
      <c r="P200" s="363" t="str">
        <f>IFERROR(VLOOKUP(O200,'Auxiliary data'!$B$228:$C$230,2,0),"")</f>
        <v/>
      </c>
      <c r="Q200" s="363" t="str">
        <f t="shared" ref="Q200:Q263" si="11">IFERROR(N200+P200,"")</f>
        <v/>
      </c>
      <c r="R200" s="11"/>
    </row>
    <row r="201" spans="3:18" x14ac:dyDescent="0.25">
      <c r="C201" s="366" t="str">
        <f t="shared" si="9"/>
        <v/>
      </c>
      <c r="D201" s="26"/>
      <c r="E201" s="47"/>
      <c r="F201" s="47"/>
      <c r="G201" s="47"/>
      <c r="H201" s="47"/>
      <c r="I201" s="363" t="str">
        <f t="shared" si="10"/>
        <v/>
      </c>
      <c r="J201" s="47" t="str">
        <f>IFERROR(VLOOKUP(G201,'Auxiliary data'!$B$96:$C$107,2,0),"")</f>
        <v/>
      </c>
      <c r="K201" s="47" t="str">
        <f>IFERROR(VLOOKUP(H201,'Auxiliary data'!$B$111:$C$212,2,0),"")</f>
        <v/>
      </c>
      <c r="L201" s="47"/>
      <c r="M201" s="47"/>
      <c r="N201" s="364" t="str">
        <f>IFERROR(VLOOKUP(L201,'Auxiliary data'!$B$216:$C$224,2,0),"")</f>
        <v/>
      </c>
      <c r="O201" s="47"/>
      <c r="P201" s="363" t="str">
        <f>IFERROR(VLOOKUP(O201,'Auxiliary data'!$B$228:$C$230,2,0),"")</f>
        <v/>
      </c>
      <c r="Q201" s="363" t="str">
        <f t="shared" si="11"/>
        <v/>
      </c>
      <c r="R201" s="11"/>
    </row>
    <row r="202" spans="3:18" x14ac:dyDescent="0.25">
      <c r="C202" s="366" t="str">
        <f t="shared" si="9"/>
        <v/>
      </c>
      <c r="D202" s="26"/>
      <c r="E202" s="47"/>
      <c r="F202" s="47"/>
      <c r="G202" s="47"/>
      <c r="H202" s="47"/>
      <c r="I202" s="363" t="str">
        <f t="shared" si="10"/>
        <v/>
      </c>
      <c r="J202" s="47" t="str">
        <f>IFERROR(VLOOKUP(G202,'Auxiliary data'!$B$96:$C$107,2,0),"")</f>
        <v/>
      </c>
      <c r="K202" s="47" t="str">
        <f>IFERROR(VLOOKUP(H202,'Auxiliary data'!$B$111:$C$212,2,0),"")</f>
        <v/>
      </c>
      <c r="L202" s="47"/>
      <c r="M202" s="47"/>
      <c r="N202" s="364" t="str">
        <f>IFERROR(VLOOKUP(L202,'Auxiliary data'!$B$216:$C$224,2,0),"")</f>
        <v/>
      </c>
      <c r="O202" s="47"/>
      <c r="P202" s="363" t="str">
        <f>IFERROR(VLOOKUP(O202,'Auxiliary data'!$B$228:$C$230,2,0),"")</f>
        <v/>
      </c>
      <c r="Q202" s="363" t="str">
        <f t="shared" si="11"/>
        <v/>
      </c>
      <c r="R202" s="11"/>
    </row>
    <row r="203" spans="3:18" x14ac:dyDescent="0.25">
      <c r="C203" s="366" t="str">
        <f t="shared" si="9"/>
        <v/>
      </c>
      <c r="D203" s="26"/>
      <c r="E203" s="47"/>
      <c r="F203" s="47"/>
      <c r="G203" s="47"/>
      <c r="H203" s="47"/>
      <c r="I203" s="363" t="str">
        <f t="shared" si="10"/>
        <v/>
      </c>
      <c r="J203" s="47" t="str">
        <f>IFERROR(VLOOKUP(G203,'Auxiliary data'!$B$96:$C$107,2,0),"")</f>
        <v/>
      </c>
      <c r="K203" s="47" t="str">
        <f>IFERROR(VLOOKUP(H203,'Auxiliary data'!$B$111:$C$212,2,0),"")</f>
        <v/>
      </c>
      <c r="L203" s="47"/>
      <c r="M203" s="47"/>
      <c r="N203" s="364" t="str">
        <f>IFERROR(VLOOKUP(L203,'Auxiliary data'!$B$216:$C$224,2,0),"")</f>
        <v/>
      </c>
      <c r="O203" s="47"/>
      <c r="P203" s="363" t="str">
        <f>IFERROR(VLOOKUP(O203,'Auxiliary data'!$B$228:$C$230,2,0),"")</f>
        <v/>
      </c>
      <c r="Q203" s="363" t="str">
        <f t="shared" si="11"/>
        <v/>
      </c>
      <c r="R203" s="11"/>
    </row>
    <row r="204" spans="3:18" x14ac:dyDescent="0.25">
      <c r="C204" s="366" t="str">
        <f t="shared" si="9"/>
        <v/>
      </c>
      <c r="D204" s="26"/>
      <c r="E204" s="47"/>
      <c r="F204" s="47"/>
      <c r="G204" s="47"/>
      <c r="H204" s="47"/>
      <c r="I204" s="363" t="str">
        <f t="shared" si="10"/>
        <v/>
      </c>
      <c r="J204" s="47" t="str">
        <f>IFERROR(VLOOKUP(G204,'Auxiliary data'!$B$96:$C$107,2,0),"")</f>
        <v/>
      </c>
      <c r="K204" s="47" t="str">
        <f>IFERROR(VLOOKUP(H204,'Auxiliary data'!$B$111:$C$212,2,0),"")</f>
        <v/>
      </c>
      <c r="L204" s="47"/>
      <c r="M204" s="47"/>
      <c r="N204" s="364" t="str">
        <f>IFERROR(VLOOKUP(L204,'Auxiliary data'!$B$216:$C$224,2,0),"")</f>
        <v/>
      </c>
      <c r="O204" s="47"/>
      <c r="P204" s="363" t="str">
        <f>IFERROR(VLOOKUP(O204,'Auxiliary data'!$B$228:$C$230,2,0),"")</f>
        <v/>
      </c>
      <c r="Q204" s="363" t="str">
        <f t="shared" si="11"/>
        <v/>
      </c>
      <c r="R204" s="11"/>
    </row>
    <row r="205" spans="3:18" x14ac:dyDescent="0.25">
      <c r="C205" s="366" t="str">
        <f t="shared" si="9"/>
        <v/>
      </c>
      <c r="D205" s="26"/>
      <c r="E205" s="47"/>
      <c r="F205" s="47"/>
      <c r="G205" s="47"/>
      <c r="H205" s="47"/>
      <c r="I205" s="363" t="str">
        <f t="shared" si="10"/>
        <v/>
      </c>
      <c r="J205" s="47" t="str">
        <f>IFERROR(VLOOKUP(G205,'Auxiliary data'!$B$96:$C$107,2,0),"")</f>
        <v/>
      </c>
      <c r="K205" s="47" t="str">
        <f>IFERROR(VLOOKUP(H205,'Auxiliary data'!$B$111:$C$212,2,0),"")</f>
        <v/>
      </c>
      <c r="L205" s="47"/>
      <c r="M205" s="47"/>
      <c r="N205" s="364" t="str">
        <f>IFERROR(VLOOKUP(L205,'Auxiliary data'!$B$216:$C$224,2,0),"")</f>
        <v/>
      </c>
      <c r="O205" s="47"/>
      <c r="P205" s="363" t="str">
        <f>IFERROR(VLOOKUP(O205,'Auxiliary data'!$B$228:$C$230,2,0),"")</f>
        <v/>
      </c>
      <c r="Q205" s="363" t="str">
        <f t="shared" si="11"/>
        <v/>
      </c>
      <c r="R205" s="11"/>
    </row>
    <row r="206" spans="3:18" x14ac:dyDescent="0.25">
      <c r="C206" s="366" t="str">
        <f t="shared" si="9"/>
        <v/>
      </c>
      <c r="D206" s="26"/>
      <c r="E206" s="47"/>
      <c r="F206" s="47"/>
      <c r="G206" s="47"/>
      <c r="H206" s="47"/>
      <c r="I206" s="363" t="str">
        <f t="shared" si="10"/>
        <v/>
      </c>
      <c r="J206" s="47" t="str">
        <f>IFERROR(VLOOKUP(G206,'Auxiliary data'!$B$96:$C$107,2,0),"")</f>
        <v/>
      </c>
      <c r="K206" s="47" t="str">
        <f>IFERROR(VLOOKUP(H206,'Auxiliary data'!$B$111:$C$212,2,0),"")</f>
        <v/>
      </c>
      <c r="L206" s="47"/>
      <c r="M206" s="47"/>
      <c r="N206" s="364" t="str">
        <f>IFERROR(VLOOKUP(L206,'Auxiliary data'!$B$216:$C$224,2,0),"")</f>
        <v/>
      </c>
      <c r="O206" s="47"/>
      <c r="P206" s="363" t="str">
        <f>IFERROR(VLOOKUP(O206,'Auxiliary data'!$B$228:$C$230,2,0),"")</f>
        <v/>
      </c>
      <c r="Q206" s="363" t="str">
        <f t="shared" si="11"/>
        <v/>
      </c>
      <c r="R206" s="11"/>
    </row>
    <row r="207" spans="3:18" x14ac:dyDescent="0.25">
      <c r="C207" s="366" t="str">
        <f t="shared" si="9"/>
        <v/>
      </c>
      <c r="D207" s="26"/>
      <c r="E207" s="47"/>
      <c r="F207" s="47"/>
      <c r="G207" s="47"/>
      <c r="H207" s="47"/>
      <c r="I207" s="363" t="str">
        <f t="shared" si="10"/>
        <v/>
      </c>
      <c r="J207" s="47" t="str">
        <f>IFERROR(VLOOKUP(G207,'Auxiliary data'!$B$96:$C$107,2,0),"")</f>
        <v/>
      </c>
      <c r="K207" s="47" t="str">
        <f>IFERROR(VLOOKUP(H207,'Auxiliary data'!$B$111:$C$212,2,0),"")</f>
        <v/>
      </c>
      <c r="L207" s="47"/>
      <c r="M207" s="47"/>
      <c r="N207" s="364" t="str">
        <f>IFERROR(VLOOKUP(L207,'Auxiliary data'!$B$216:$C$224,2,0),"")</f>
        <v/>
      </c>
      <c r="O207" s="47"/>
      <c r="P207" s="363" t="str">
        <f>IFERROR(VLOOKUP(O207,'Auxiliary data'!$B$228:$C$230,2,0),"")</f>
        <v/>
      </c>
      <c r="Q207" s="363" t="str">
        <f t="shared" si="11"/>
        <v/>
      </c>
      <c r="R207" s="11"/>
    </row>
    <row r="208" spans="3:18" x14ac:dyDescent="0.25">
      <c r="C208" s="366" t="str">
        <f t="shared" si="9"/>
        <v/>
      </c>
      <c r="D208" s="26"/>
      <c r="E208" s="47"/>
      <c r="F208" s="47"/>
      <c r="G208" s="47"/>
      <c r="H208" s="47"/>
      <c r="I208" s="363" t="str">
        <f t="shared" si="10"/>
        <v/>
      </c>
      <c r="J208" s="47" t="str">
        <f>IFERROR(VLOOKUP(G208,'Auxiliary data'!$B$96:$C$107,2,0),"")</f>
        <v/>
      </c>
      <c r="K208" s="47" t="str">
        <f>IFERROR(VLOOKUP(H208,'Auxiliary data'!$B$111:$C$212,2,0),"")</f>
        <v/>
      </c>
      <c r="L208" s="47"/>
      <c r="M208" s="47"/>
      <c r="N208" s="364" t="str">
        <f>IFERROR(VLOOKUP(L208,'Auxiliary data'!$B$216:$C$224,2,0),"")</f>
        <v/>
      </c>
      <c r="O208" s="47"/>
      <c r="P208" s="363" t="str">
        <f>IFERROR(VLOOKUP(O208,'Auxiliary data'!$B$228:$C$230,2,0),"")</f>
        <v/>
      </c>
      <c r="Q208" s="363" t="str">
        <f t="shared" si="11"/>
        <v/>
      </c>
      <c r="R208" s="11"/>
    </row>
    <row r="209" spans="3:18" x14ac:dyDescent="0.25">
      <c r="C209" s="366" t="str">
        <f t="shared" si="9"/>
        <v/>
      </c>
      <c r="D209" s="26"/>
      <c r="E209" s="47"/>
      <c r="F209" s="47"/>
      <c r="G209" s="47"/>
      <c r="H209" s="47"/>
      <c r="I209" s="363" t="str">
        <f t="shared" si="10"/>
        <v/>
      </c>
      <c r="J209" s="47" t="str">
        <f>IFERROR(VLOOKUP(G209,'Auxiliary data'!$B$96:$C$107,2,0),"")</f>
        <v/>
      </c>
      <c r="K209" s="47" t="str">
        <f>IFERROR(VLOOKUP(H209,'Auxiliary data'!$B$111:$C$212,2,0),"")</f>
        <v/>
      </c>
      <c r="L209" s="47"/>
      <c r="M209" s="47"/>
      <c r="N209" s="364" t="str">
        <f>IFERROR(VLOOKUP(L209,'Auxiliary data'!$B$216:$C$224,2,0),"")</f>
        <v/>
      </c>
      <c r="O209" s="47"/>
      <c r="P209" s="363" t="str">
        <f>IFERROR(VLOOKUP(O209,'Auxiliary data'!$B$228:$C$230,2,0),"")</f>
        <v/>
      </c>
      <c r="Q209" s="363" t="str">
        <f t="shared" si="11"/>
        <v/>
      </c>
      <c r="R209" s="11"/>
    </row>
    <row r="210" spans="3:18" x14ac:dyDescent="0.25">
      <c r="C210" s="366" t="str">
        <f t="shared" si="9"/>
        <v/>
      </c>
      <c r="D210" s="26"/>
      <c r="E210" s="47"/>
      <c r="F210" s="47"/>
      <c r="G210" s="47"/>
      <c r="H210" s="47"/>
      <c r="I210" s="363" t="str">
        <f t="shared" si="10"/>
        <v/>
      </c>
      <c r="J210" s="47" t="str">
        <f>IFERROR(VLOOKUP(G210,'Auxiliary data'!$B$96:$C$107,2,0),"")</f>
        <v/>
      </c>
      <c r="K210" s="47" t="str">
        <f>IFERROR(VLOOKUP(H210,'Auxiliary data'!$B$111:$C$212,2,0),"")</f>
        <v/>
      </c>
      <c r="L210" s="47"/>
      <c r="M210" s="47"/>
      <c r="N210" s="364" t="str">
        <f>IFERROR(VLOOKUP(L210,'Auxiliary data'!$B$216:$C$224,2,0),"")</f>
        <v/>
      </c>
      <c r="O210" s="47"/>
      <c r="P210" s="363" t="str">
        <f>IFERROR(VLOOKUP(O210,'Auxiliary data'!$B$228:$C$230,2,0),"")</f>
        <v/>
      </c>
      <c r="Q210" s="363" t="str">
        <f t="shared" si="11"/>
        <v/>
      </c>
      <c r="R210" s="11"/>
    </row>
    <row r="211" spans="3:18" x14ac:dyDescent="0.25">
      <c r="C211" s="366" t="str">
        <f t="shared" si="9"/>
        <v/>
      </c>
      <c r="D211" s="26"/>
      <c r="E211" s="47"/>
      <c r="F211" s="47"/>
      <c r="G211" s="47"/>
      <c r="H211" s="47"/>
      <c r="I211" s="363" t="str">
        <f t="shared" si="10"/>
        <v/>
      </c>
      <c r="J211" s="47" t="str">
        <f>IFERROR(VLOOKUP(G211,'Auxiliary data'!$B$96:$C$107,2,0),"")</f>
        <v/>
      </c>
      <c r="K211" s="47" t="str">
        <f>IFERROR(VLOOKUP(H211,'Auxiliary data'!$B$111:$C$212,2,0),"")</f>
        <v/>
      </c>
      <c r="L211" s="47"/>
      <c r="M211" s="47"/>
      <c r="N211" s="364" t="str">
        <f>IFERROR(VLOOKUP(L211,'Auxiliary data'!$B$216:$C$224,2,0),"")</f>
        <v/>
      </c>
      <c r="O211" s="47"/>
      <c r="P211" s="363" t="str">
        <f>IFERROR(VLOOKUP(O211,'Auxiliary data'!$B$228:$C$230,2,0),"")</f>
        <v/>
      </c>
      <c r="Q211" s="363" t="str">
        <f t="shared" si="11"/>
        <v/>
      </c>
      <c r="R211" s="11"/>
    </row>
    <row r="212" spans="3:18" x14ac:dyDescent="0.25">
      <c r="C212" s="366" t="str">
        <f t="shared" si="9"/>
        <v/>
      </c>
      <c r="D212" s="26"/>
      <c r="E212" s="47"/>
      <c r="F212" s="47"/>
      <c r="G212" s="47"/>
      <c r="H212" s="47"/>
      <c r="I212" s="363" t="str">
        <f t="shared" si="10"/>
        <v/>
      </c>
      <c r="J212" s="47" t="str">
        <f>IFERROR(VLOOKUP(G212,'Auxiliary data'!$B$96:$C$107,2,0),"")</f>
        <v/>
      </c>
      <c r="K212" s="47" t="str">
        <f>IFERROR(VLOOKUP(H212,'Auxiliary data'!$B$111:$C$212,2,0),"")</f>
        <v/>
      </c>
      <c r="L212" s="47"/>
      <c r="M212" s="47"/>
      <c r="N212" s="364" t="str">
        <f>IFERROR(VLOOKUP(L212,'Auxiliary data'!$B$216:$C$224,2,0),"")</f>
        <v/>
      </c>
      <c r="O212" s="47"/>
      <c r="P212" s="363" t="str">
        <f>IFERROR(VLOOKUP(O212,'Auxiliary data'!$B$228:$C$230,2,0),"")</f>
        <v/>
      </c>
      <c r="Q212" s="363" t="str">
        <f t="shared" si="11"/>
        <v/>
      </c>
      <c r="R212" s="11"/>
    </row>
    <row r="213" spans="3:18" x14ac:dyDescent="0.25">
      <c r="C213" s="366" t="str">
        <f t="shared" si="9"/>
        <v/>
      </c>
      <c r="D213" s="26"/>
      <c r="E213" s="47"/>
      <c r="F213" s="47"/>
      <c r="G213" s="47"/>
      <c r="H213" s="47"/>
      <c r="I213" s="363" t="str">
        <f t="shared" si="10"/>
        <v/>
      </c>
      <c r="J213" s="47" t="str">
        <f>IFERROR(VLOOKUP(G213,'Auxiliary data'!$B$96:$C$107,2,0),"")</f>
        <v/>
      </c>
      <c r="K213" s="47" t="str">
        <f>IFERROR(VLOOKUP(H213,'Auxiliary data'!$B$111:$C$212,2,0),"")</f>
        <v/>
      </c>
      <c r="L213" s="47"/>
      <c r="M213" s="47"/>
      <c r="N213" s="364" t="str">
        <f>IFERROR(VLOOKUP(L213,'Auxiliary data'!$B$216:$C$224,2,0),"")</f>
        <v/>
      </c>
      <c r="O213" s="47"/>
      <c r="P213" s="363" t="str">
        <f>IFERROR(VLOOKUP(O213,'Auxiliary data'!$B$228:$C$230,2,0),"")</f>
        <v/>
      </c>
      <c r="Q213" s="363" t="str">
        <f t="shared" si="11"/>
        <v/>
      </c>
      <c r="R213" s="11"/>
    </row>
    <row r="214" spans="3:18" x14ac:dyDescent="0.25">
      <c r="C214" s="366" t="str">
        <f t="shared" si="9"/>
        <v/>
      </c>
      <c r="D214" s="26"/>
      <c r="E214" s="47"/>
      <c r="F214" s="47"/>
      <c r="G214" s="47"/>
      <c r="H214" s="47"/>
      <c r="I214" s="363" t="str">
        <f t="shared" si="10"/>
        <v/>
      </c>
      <c r="J214" s="47" t="str">
        <f>IFERROR(VLOOKUP(G214,'Auxiliary data'!$B$96:$C$107,2,0),"")</f>
        <v/>
      </c>
      <c r="K214" s="47" t="str">
        <f>IFERROR(VLOOKUP(H214,'Auxiliary data'!$B$111:$C$212,2,0),"")</f>
        <v/>
      </c>
      <c r="L214" s="47"/>
      <c r="M214" s="47"/>
      <c r="N214" s="364" t="str">
        <f>IFERROR(VLOOKUP(L214,'Auxiliary data'!$B$216:$C$224,2,0),"")</f>
        <v/>
      </c>
      <c r="O214" s="47"/>
      <c r="P214" s="363" t="str">
        <f>IFERROR(VLOOKUP(O214,'Auxiliary data'!$B$228:$C$230,2,0),"")</f>
        <v/>
      </c>
      <c r="Q214" s="363" t="str">
        <f t="shared" si="11"/>
        <v/>
      </c>
      <c r="R214" s="11"/>
    </row>
    <row r="215" spans="3:18" x14ac:dyDescent="0.25">
      <c r="C215" s="366" t="str">
        <f t="shared" si="9"/>
        <v/>
      </c>
      <c r="D215" s="26"/>
      <c r="E215" s="47"/>
      <c r="F215" s="47"/>
      <c r="G215" s="47"/>
      <c r="H215" s="47"/>
      <c r="I215" s="363" t="str">
        <f t="shared" si="10"/>
        <v/>
      </c>
      <c r="J215" s="47" t="str">
        <f>IFERROR(VLOOKUP(G215,'Auxiliary data'!$B$96:$C$107,2,0),"")</f>
        <v/>
      </c>
      <c r="K215" s="47" t="str">
        <f>IFERROR(VLOOKUP(H215,'Auxiliary data'!$B$111:$C$212,2,0),"")</f>
        <v/>
      </c>
      <c r="L215" s="47"/>
      <c r="M215" s="47"/>
      <c r="N215" s="364" t="str">
        <f>IFERROR(VLOOKUP(L215,'Auxiliary data'!$B$216:$C$224,2,0),"")</f>
        <v/>
      </c>
      <c r="O215" s="47"/>
      <c r="P215" s="363" t="str">
        <f>IFERROR(VLOOKUP(O215,'Auxiliary data'!$B$228:$C$230,2,0),"")</f>
        <v/>
      </c>
      <c r="Q215" s="363" t="str">
        <f t="shared" si="11"/>
        <v/>
      </c>
      <c r="R215" s="11"/>
    </row>
    <row r="216" spans="3:18" x14ac:dyDescent="0.25">
      <c r="C216" s="366" t="str">
        <f t="shared" si="9"/>
        <v/>
      </c>
      <c r="D216" s="26"/>
      <c r="E216" s="47"/>
      <c r="F216" s="47"/>
      <c r="G216" s="47"/>
      <c r="H216" s="47"/>
      <c r="I216" s="363" t="str">
        <f t="shared" si="10"/>
        <v/>
      </c>
      <c r="J216" s="47" t="str">
        <f>IFERROR(VLOOKUP(G216,'Auxiliary data'!$B$96:$C$107,2,0),"")</f>
        <v/>
      </c>
      <c r="K216" s="47" t="str">
        <f>IFERROR(VLOOKUP(H216,'Auxiliary data'!$B$111:$C$212,2,0),"")</f>
        <v/>
      </c>
      <c r="L216" s="47"/>
      <c r="M216" s="47"/>
      <c r="N216" s="364" t="str">
        <f>IFERROR(VLOOKUP(L216,'Auxiliary data'!$B$216:$C$224,2,0),"")</f>
        <v/>
      </c>
      <c r="O216" s="47"/>
      <c r="P216" s="363" t="str">
        <f>IFERROR(VLOOKUP(O216,'Auxiliary data'!$B$228:$C$230,2,0),"")</f>
        <v/>
      </c>
      <c r="Q216" s="363" t="str">
        <f t="shared" si="11"/>
        <v/>
      </c>
      <c r="R216" s="11"/>
    </row>
    <row r="217" spans="3:18" x14ac:dyDescent="0.25">
      <c r="C217" s="366" t="str">
        <f t="shared" si="9"/>
        <v/>
      </c>
      <c r="D217" s="26"/>
      <c r="E217" s="47"/>
      <c r="F217" s="47"/>
      <c r="G217" s="47"/>
      <c r="H217" s="47"/>
      <c r="I217" s="363" t="str">
        <f t="shared" si="10"/>
        <v/>
      </c>
      <c r="J217" s="47" t="str">
        <f>IFERROR(VLOOKUP(G217,'Auxiliary data'!$B$96:$C$107,2,0),"")</f>
        <v/>
      </c>
      <c r="K217" s="47" t="str">
        <f>IFERROR(VLOOKUP(H217,'Auxiliary data'!$B$111:$C$212,2,0),"")</f>
        <v/>
      </c>
      <c r="L217" s="47"/>
      <c r="M217" s="47"/>
      <c r="N217" s="364" t="str">
        <f>IFERROR(VLOOKUP(L217,'Auxiliary data'!$B$216:$C$224,2,0),"")</f>
        <v/>
      </c>
      <c r="O217" s="47"/>
      <c r="P217" s="363" t="str">
        <f>IFERROR(VLOOKUP(O217,'Auxiliary data'!$B$228:$C$230,2,0),"")</f>
        <v/>
      </c>
      <c r="Q217" s="363" t="str">
        <f t="shared" si="11"/>
        <v/>
      </c>
      <c r="R217" s="11"/>
    </row>
    <row r="218" spans="3:18" x14ac:dyDescent="0.25">
      <c r="C218" s="366" t="str">
        <f t="shared" si="9"/>
        <v/>
      </c>
      <c r="D218" s="26"/>
      <c r="E218" s="47"/>
      <c r="F218" s="47"/>
      <c r="G218" s="47"/>
      <c r="H218" s="47"/>
      <c r="I218" s="363" t="str">
        <f t="shared" si="10"/>
        <v/>
      </c>
      <c r="J218" s="47" t="str">
        <f>IFERROR(VLOOKUP(G218,'Auxiliary data'!$B$96:$C$107,2,0),"")</f>
        <v/>
      </c>
      <c r="K218" s="47" t="str">
        <f>IFERROR(VLOOKUP(H218,'Auxiliary data'!$B$111:$C$212,2,0),"")</f>
        <v/>
      </c>
      <c r="L218" s="47"/>
      <c r="M218" s="47"/>
      <c r="N218" s="364" t="str">
        <f>IFERROR(VLOOKUP(L218,'Auxiliary data'!$B$216:$C$224,2,0),"")</f>
        <v/>
      </c>
      <c r="O218" s="47"/>
      <c r="P218" s="363" t="str">
        <f>IFERROR(VLOOKUP(O218,'Auxiliary data'!$B$228:$C$230,2,0),"")</f>
        <v/>
      </c>
      <c r="Q218" s="363" t="str">
        <f t="shared" si="11"/>
        <v/>
      </c>
      <c r="R218" s="11"/>
    </row>
    <row r="219" spans="3:18" x14ac:dyDescent="0.25">
      <c r="C219" s="366" t="str">
        <f t="shared" si="9"/>
        <v/>
      </c>
      <c r="D219" s="26"/>
      <c r="E219" s="47"/>
      <c r="F219" s="47"/>
      <c r="G219" s="47"/>
      <c r="H219" s="47"/>
      <c r="I219" s="363" t="str">
        <f t="shared" si="10"/>
        <v/>
      </c>
      <c r="J219" s="47" t="str">
        <f>IFERROR(VLOOKUP(G219,'Auxiliary data'!$B$96:$C$107,2,0),"")</f>
        <v/>
      </c>
      <c r="K219" s="47" t="str">
        <f>IFERROR(VLOOKUP(H219,'Auxiliary data'!$B$111:$C$212,2,0),"")</f>
        <v/>
      </c>
      <c r="L219" s="47"/>
      <c r="M219" s="47"/>
      <c r="N219" s="364" t="str">
        <f>IFERROR(VLOOKUP(L219,'Auxiliary data'!$B$216:$C$224,2,0),"")</f>
        <v/>
      </c>
      <c r="O219" s="47"/>
      <c r="P219" s="363" t="str">
        <f>IFERROR(VLOOKUP(O219,'Auxiliary data'!$B$228:$C$230,2,0),"")</f>
        <v/>
      </c>
      <c r="Q219" s="363" t="str">
        <f t="shared" si="11"/>
        <v/>
      </c>
      <c r="R219" s="11"/>
    </row>
    <row r="220" spans="3:18" x14ac:dyDescent="0.25">
      <c r="C220" s="366" t="str">
        <f t="shared" si="9"/>
        <v/>
      </c>
      <c r="D220" s="26"/>
      <c r="E220" s="47"/>
      <c r="F220" s="47"/>
      <c r="G220" s="47"/>
      <c r="H220" s="47"/>
      <c r="I220" s="363" t="str">
        <f t="shared" si="10"/>
        <v/>
      </c>
      <c r="J220" s="47" t="str">
        <f>IFERROR(VLOOKUP(G220,'Auxiliary data'!$B$96:$C$107,2,0),"")</f>
        <v/>
      </c>
      <c r="K220" s="47" t="str">
        <f>IFERROR(VLOOKUP(H220,'Auxiliary data'!$B$111:$C$212,2,0),"")</f>
        <v/>
      </c>
      <c r="L220" s="47"/>
      <c r="M220" s="47"/>
      <c r="N220" s="364" t="str">
        <f>IFERROR(VLOOKUP(L220,'Auxiliary data'!$B$216:$C$224,2,0),"")</f>
        <v/>
      </c>
      <c r="O220" s="47"/>
      <c r="P220" s="363" t="str">
        <f>IFERROR(VLOOKUP(O220,'Auxiliary data'!$B$228:$C$230,2,0),"")</f>
        <v/>
      </c>
      <c r="Q220" s="363" t="str">
        <f t="shared" si="11"/>
        <v/>
      </c>
      <c r="R220" s="11"/>
    </row>
    <row r="221" spans="3:18" x14ac:dyDescent="0.25">
      <c r="C221" s="366" t="str">
        <f t="shared" si="9"/>
        <v/>
      </c>
      <c r="D221" s="26"/>
      <c r="E221" s="47"/>
      <c r="F221" s="47"/>
      <c r="G221" s="47"/>
      <c r="H221" s="47"/>
      <c r="I221" s="363" t="str">
        <f t="shared" si="10"/>
        <v/>
      </c>
      <c r="J221" s="47" t="str">
        <f>IFERROR(VLOOKUP(G221,'Auxiliary data'!$B$96:$C$107,2,0),"")</f>
        <v/>
      </c>
      <c r="K221" s="47" t="str">
        <f>IFERROR(VLOOKUP(H221,'Auxiliary data'!$B$111:$C$212,2,0),"")</f>
        <v/>
      </c>
      <c r="L221" s="47"/>
      <c r="M221" s="47"/>
      <c r="N221" s="364" t="str">
        <f>IFERROR(VLOOKUP(L221,'Auxiliary data'!$B$216:$C$224,2,0),"")</f>
        <v/>
      </c>
      <c r="O221" s="47"/>
      <c r="P221" s="363" t="str">
        <f>IFERROR(VLOOKUP(O221,'Auxiliary data'!$B$228:$C$230,2,0),"")</f>
        <v/>
      </c>
      <c r="Q221" s="363" t="str">
        <f t="shared" si="11"/>
        <v/>
      </c>
      <c r="R221" s="11"/>
    </row>
    <row r="222" spans="3:18" x14ac:dyDescent="0.25">
      <c r="C222" s="366" t="str">
        <f t="shared" si="9"/>
        <v/>
      </c>
      <c r="D222" s="26"/>
      <c r="E222" s="47"/>
      <c r="F222" s="47"/>
      <c r="G222" s="47"/>
      <c r="H222" s="47"/>
      <c r="I222" s="363" t="str">
        <f t="shared" si="10"/>
        <v/>
      </c>
      <c r="J222" s="47" t="str">
        <f>IFERROR(VLOOKUP(G222,'Auxiliary data'!$B$96:$C$107,2,0),"")</f>
        <v/>
      </c>
      <c r="K222" s="47" t="str">
        <f>IFERROR(VLOOKUP(H222,'Auxiliary data'!$B$111:$C$212,2,0),"")</f>
        <v/>
      </c>
      <c r="L222" s="47"/>
      <c r="M222" s="47"/>
      <c r="N222" s="364" t="str">
        <f>IFERROR(VLOOKUP(L222,'Auxiliary data'!$B$216:$C$224,2,0),"")</f>
        <v/>
      </c>
      <c r="O222" s="47"/>
      <c r="P222" s="363" t="str">
        <f>IFERROR(VLOOKUP(O222,'Auxiliary data'!$B$228:$C$230,2,0),"")</f>
        <v/>
      </c>
      <c r="Q222" s="363" t="str">
        <f t="shared" si="11"/>
        <v/>
      </c>
      <c r="R222" s="11"/>
    </row>
    <row r="223" spans="3:18" x14ac:dyDescent="0.25">
      <c r="C223" s="366" t="str">
        <f t="shared" si="9"/>
        <v/>
      </c>
      <c r="D223" s="26"/>
      <c r="E223" s="47"/>
      <c r="F223" s="47"/>
      <c r="G223" s="47"/>
      <c r="H223" s="47"/>
      <c r="I223" s="363" t="str">
        <f t="shared" si="10"/>
        <v/>
      </c>
      <c r="J223" s="47" t="str">
        <f>IFERROR(VLOOKUP(G223,'Auxiliary data'!$B$96:$C$107,2,0),"")</f>
        <v/>
      </c>
      <c r="K223" s="47" t="str">
        <f>IFERROR(VLOOKUP(H223,'Auxiliary data'!$B$111:$C$212,2,0),"")</f>
        <v/>
      </c>
      <c r="L223" s="47"/>
      <c r="M223" s="47"/>
      <c r="N223" s="364" t="str">
        <f>IFERROR(VLOOKUP(L223,'Auxiliary data'!$B$216:$C$224,2,0),"")</f>
        <v/>
      </c>
      <c r="O223" s="47"/>
      <c r="P223" s="363" t="str">
        <f>IFERROR(VLOOKUP(O223,'Auxiliary data'!$B$228:$C$230,2,0),"")</f>
        <v/>
      </c>
      <c r="Q223" s="363" t="str">
        <f t="shared" si="11"/>
        <v/>
      </c>
      <c r="R223" s="11"/>
    </row>
    <row r="224" spans="3:18" x14ac:dyDescent="0.25">
      <c r="C224" s="366" t="str">
        <f t="shared" si="9"/>
        <v/>
      </c>
      <c r="D224" s="26"/>
      <c r="E224" s="47"/>
      <c r="F224" s="47"/>
      <c r="G224" s="47"/>
      <c r="H224" s="47"/>
      <c r="I224" s="363" t="str">
        <f t="shared" si="10"/>
        <v/>
      </c>
      <c r="J224" s="47" t="str">
        <f>IFERROR(VLOOKUP(G224,'Auxiliary data'!$B$96:$C$107,2,0),"")</f>
        <v/>
      </c>
      <c r="K224" s="47" t="str">
        <f>IFERROR(VLOOKUP(H224,'Auxiliary data'!$B$111:$C$212,2,0),"")</f>
        <v/>
      </c>
      <c r="L224" s="47"/>
      <c r="M224" s="47"/>
      <c r="N224" s="364" t="str">
        <f>IFERROR(VLOOKUP(L224,'Auxiliary data'!$B$216:$C$224,2,0),"")</f>
        <v/>
      </c>
      <c r="O224" s="47"/>
      <c r="P224" s="363" t="str">
        <f>IFERROR(VLOOKUP(O224,'Auxiliary data'!$B$228:$C$230,2,0),"")</f>
        <v/>
      </c>
      <c r="Q224" s="363" t="str">
        <f t="shared" si="11"/>
        <v/>
      </c>
      <c r="R224" s="11"/>
    </row>
    <row r="225" spans="3:18" x14ac:dyDescent="0.25">
      <c r="C225" s="366" t="str">
        <f t="shared" si="9"/>
        <v/>
      </c>
      <c r="D225" s="26"/>
      <c r="E225" s="47"/>
      <c r="F225" s="47"/>
      <c r="G225" s="47"/>
      <c r="H225" s="47"/>
      <c r="I225" s="363" t="str">
        <f t="shared" si="10"/>
        <v/>
      </c>
      <c r="J225" s="47" t="str">
        <f>IFERROR(VLOOKUP(G225,'Auxiliary data'!$B$96:$C$107,2,0),"")</f>
        <v/>
      </c>
      <c r="K225" s="47" t="str">
        <f>IFERROR(VLOOKUP(H225,'Auxiliary data'!$B$111:$C$212,2,0),"")</f>
        <v/>
      </c>
      <c r="L225" s="47"/>
      <c r="M225" s="47"/>
      <c r="N225" s="364" t="str">
        <f>IFERROR(VLOOKUP(L225,'Auxiliary data'!$B$216:$C$224,2,0),"")</f>
        <v/>
      </c>
      <c r="O225" s="47"/>
      <c r="P225" s="363" t="str">
        <f>IFERROR(VLOOKUP(O225,'Auxiliary data'!$B$228:$C$230,2,0),"")</f>
        <v/>
      </c>
      <c r="Q225" s="363" t="str">
        <f t="shared" si="11"/>
        <v/>
      </c>
      <c r="R225" s="11"/>
    </row>
    <row r="226" spans="3:18" x14ac:dyDescent="0.25">
      <c r="C226" s="366" t="str">
        <f t="shared" si="9"/>
        <v/>
      </c>
      <c r="D226" s="26"/>
      <c r="E226" s="47"/>
      <c r="F226" s="47"/>
      <c r="G226" s="47"/>
      <c r="H226" s="47"/>
      <c r="I226" s="363" t="str">
        <f t="shared" si="10"/>
        <v/>
      </c>
      <c r="J226" s="47" t="str">
        <f>IFERROR(VLOOKUP(G226,'Auxiliary data'!$B$96:$C$107,2,0),"")</f>
        <v/>
      </c>
      <c r="K226" s="47" t="str">
        <f>IFERROR(VLOOKUP(H226,'Auxiliary data'!$B$111:$C$212,2,0),"")</f>
        <v/>
      </c>
      <c r="L226" s="47"/>
      <c r="M226" s="47"/>
      <c r="N226" s="364" t="str">
        <f>IFERROR(VLOOKUP(L226,'Auxiliary data'!$B$216:$C$224,2,0),"")</f>
        <v/>
      </c>
      <c r="O226" s="47"/>
      <c r="P226" s="363" t="str">
        <f>IFERROR(VLOOKUP(O226,'Auxiliary data'!$B$228:$C$230,2,0),"")</f>
        <v/>
      </c>
      <c r="Q226" s="363" t="str">
        <f t="shared" si="11"/>
        <v/>
      </c>
      <c r="R226" s="11"/>
    </row>
    <row r="227" spans="3:18" x14ac:dyDescent="0.25">
      <c r="C227" s="366" t="str">
        <f t="shared" si="9"/>
        <v/>
      </c>
      <c r="D227" s="26"/>
      <c r="E227" s="47"/>
      <c r="F227" s="47"/>
      <c r="G227" s="47"/>
      <c r="H227" s="47"/>
      <c r="I227" s="363" t="str">
        <f t="shared" si="10"/>
        <v/>
      </c>
      <c r="J227" s="47" t="str">
        <f>IFERROR(VLOOKUP(G227,'Auxiliary data'!$B$96:$C$107,2,0),"")</f>
        <v/>
      </c>
      <c r="K227" s="47" t="str">
        <f>IFERROR(VLOOKUP(H227,'Auxiliary data'!$B$111:$C$212,2,0),"")</f>
        <v/>
      </c>
      <c r="L227" s="47"/>
      <c r="M227" s="47"/>
      <c r="N227" s="364" t="str">
        <f>IFERROR(VLOOKUP(L227,'Auxiliary data'!$B$216:$C$224,2,0),"")</f>
        <v/>
      </c>
      <c r="O227" s="47"/>
      <c r="P227" s="363" t="str">
        <f>IFERROR(VLOOKUP(O227,'Auxiliary data'!$B$228:$C$230,2,0),"")</f>
        <v/>
      </c>
      <c r="Q227" s="363" t="str">
        <f t="shared" si="11"/>
        <v/>
      </c>
      <c r="R227" s="11"/>
    </row>
    <row r="228" spans="3:18" x14ac:dyDescent="0.25">
      <c r="C228" s="366" t="str">
        <f t="shared" si="9"/>
        <v/>
      </c>
      <c r="D228" s="26"/>
      <c r="E228" s="47"/>
      <c r="F228" s="47"/>
      <c r="G228" s="47"/>
      <c r="H228" s="47"/>
      <c r="I228" s="363" t="str">
        <f t="shared" si="10"/>
        <v/>
      </c>
      <c r="J228" s="47" t="str">
        <f>IFERROR(VLOOKUP(G228,'Auxiliary data'!$B$96:$C$107,2,0),"")</f>
        <v/>
      </c>
      <c r="K228" s="47" t="str">
        <f>IFERROR(VLOOKUP(H228,'Auxiliary data'!$B$111:$C$212,2,0),"")</f>
        <v/>
      </c>
      <c r="L228" s="47"/>
      <c r="M228" s="47"/>
      <c r="N228" s="364" t="str">
        <f>IFERROR(VLOOKUP(L228,'Auxiliary data'!$B$216:$C$224,2,0),"")</f>
        <v/>
      </c>
      <c r="O228" s="47"/>
      <c r="P228" s="363" t="str">
        <f>IFERROR(VLOOKUP(O228,'Auxiliary data'!$B$228:$C$230,2,0),"")</f>
        <v/>
      </c>
      <c r="Q228" s="363" t="str">
        <f t="shared" si="11"/>
        <v/>
      </c>
      <c r="R228" s="11"/>
    </row>
    <row r="229" spans="3:18" x14ac:dyDescent="0.25">
      <c r="C229" s="366" t="str">
        <f t="shared" si="9"/>
        <v/>
      </c>
      <c r="D229" s="26"/>
      <c r="E229" s="47"/>
      <c r="F229" s="47"/>
      <c r="G229" s="47"/>
      <c r="H229" s="47"/>
      <c r="I229" s="363" t="str">
        <f t="shared" si="10"/>
        <v/>
      </c>
      <c r="J229" s="47" t="str">
        <f>IFERROR(VLOOKUP(G229,'Auxiliary data'!$B$96:$C$107,2,0),"")</f>
        <v/>
      </c>
      <c r="K229" s="47" t="str">
        <f>IFERROR(VLOOKUP(H229,'Auxiliary data'!$B$111:$C$212,2,0),"")</f>
        <v/>
      </c>
      <c r="L229" s="47"/>
      <c r="M229" s="47"/>
      <c r="N229" s="364" t="str">
        <f>IFERROR(VLOOKUP(L229,'Auxiliary data'!$B$216:$C$224,2,0),"")</f>
        <v/>
      </c>
      <c r="O229" s="47"/>
      <c r="P229" s="363" t="str">
        <f>IFERROR(VLOOKUP(O229,'Auxiliary data'!$B$228:$C$230,2,0),"")</f>
        <v/>
      </c>
      <c r="Q229" s="363" t="str">
        <f t="shared" si="11"/>
        <v/>
      </c>
      <c r="R229" s="11"/>
    </row>
    <row r="230" spans="3:18" x14ac:dyDescent="0.25">
      <c r="C230" s="366" t="str">
        <f t="shared" si="9"/>
        <v/>
      </c>
      <c r="D230" s="26"/>
      <c r="E230" s="47"/>
      <c r="F230" s="47"/>
      <c r="G230" s="47"/>
      <c r="H230" s="47"/>
      <c r="I230" s="363" t="str">
        <f t="shared" si="10"/>
        <v/>
      </c>
      <c r="J230" s="47" t="str">
        <f>IFERROR(VLOOKUP(G230,'Auxiliary data'!$B$96:$C$107,2,0),"")</f>
        <v/>
      </c>
      <c r="K230" s="47" t="str">
        <f>IFERROR(VLOOKUP(H230,'Auxiliary data'!$B$111:$C$212,2,0),"")</f>
        <v/>
      </c>
      <c r="L230" s="47"/>
      <c r="M230" s="47"/>
      <c r="N230" s="364" t="str">
        <f>IFERROR(VLOOKUP(L230,'Auxiliary data'!$B$216:$C$224,2,0),"")</f>
        <v/>
      </c>
      <c r="O230" s="47"/>
      <c r="P230" s="363" t="str">
        <f>IFERROR(VLOOKUP(O230,'Auxiliary data'!$B$228:$C$230,2,0),"")</f>
        <v/>
      </c>
      <c r="Q230" s="363" t="str">
        <f t="shared" si="11"/>
        <v/>
      </c>
      <c r="R230" s="11"/>
    </row>
    <row r="231" spans="3:18" x14ac:dyDescent="0.25">
      <c r="C231" s="366" t="str">
        <f t="shared" si="9"/>
        <v/>
      </c>
      <c r="D231" s="26"/>
      <c r="E231" s="47"/>
      <c r="F231" s="47"/>
      <c r="G231" s="47"/>
      <c r="H231" s="47"/>
      <c r="I231" s="363" t="str">
        <f t="shared" si="10"/>
        <v/>
      </c>
      <c r="J231" s="47" t="str">
        <f>IFERROR(VLOOKUP(G231,'Auxiliary data'!$B$96:$C$107,2,0),"")</f>
        <v/>
      </c>
      <c r="K231" s="47" t="str">
        <f>IFERROR(VLOOKUP(H231,'Auxiliary data'!$B$111:$C$212,2,0),"")</f>
        <v/>
      </c>
      <c r="L231" s="47"/>
      <c r="M231" s="47"/>
      <c r="N231" s="364" t="str">
        <f>IFERROR(VLOOKUP(L231,'Auxiliary data'!$B$216:$C$224,2,0),"")</f>
        <v/>
      </c>
      <c r="O231" s="47"/>
      <c r="P231" s="363" t="str">
        <f>IFERROR(VLOOKUP(O231,'Auxiliary data'!$B$228:$C$230,2,0),"")</f>
        <v/>
      </c>
      <c r="Q231" s="363" t="str">
        <f t="shared" si="11"/>
        <v/>
      </c>
      <c r="R231" s="11"/>
    </row>
    <row r="232" spans="3:18" x14ac:dyDescent="0.25">
      <c r="C232" s="366" t="str">
        <f t="shared" si="9"/>
        <v/>
      </c>
      <c r="D232" s="26"/>
      <c r="E232" s="47"/>
      <c r="F232" s="47"/>
      <c r="G232" s="47"/>
      <c r="H232" s="47"/>
      <c r="I232" s="363" t="str">
        <f t="shared" si="10"/>
        <v/>
      </c>
      <c r="J232" s="47" t="str">
        <f>IFERROR(VLOOKUP(G232,'Auxiliary data'!$B$96:$C$107,2,0),"")</f>
        <v/>
      </c>
      <c r="K232" s="47" t="str">
        <f>IFERROR(VLOOKUP(H232,'Auxiliary data'!$B$111:$C$212,2,0),"")</f>
        <v/>
      </c>
      <c r="L232" s="47"/>
      <c r="M232" s="47"/>
      <c r="N232" s="364" t="str">
        <f>IFERROR(VLOOKUP(L232,'Auxiliary data'!$B$216:$C$224,2,0),"")</f>
        <v/>
      </c>
      <c r="O232" s="47"/>
      <c r="P232" s="363" t="str">
        <f>IFERROR(VLOOKUP(O232,'Auxiliary data'!$B$228:$C$230,2,0),"")</f>
        <v/>
      </c>
      <c r="Q232" s="363" t="str">
        <f t="shared" si="11"/>
        <v/>
      </c>
      <c r="R232" s="11"/>
    </row>
    <row r="233" spans="3:18" x14ac:dyDescent="0.25">
      <c r="C233" s="366" t="str">
        <f t="shared" si="9"/>
        <v/>
      </c>
      <c r="D233" s="26"/>
      <c r="E233" s="47"/>
      <c r="F233" s="47"/>
      <c r="G233" s="47"/>
      <c r="H233" s="47"/>
      <c r="I233" s="363" t="str">
        <f t="shared" si="10"/>
        <v/>
      </c>
      <c r="J233" s="47" t="str">
        <f>IFERROR(VLOOKUP(G233,'Auxiliary data'!$B$96:$C$107,2,0),"")</f>
        <v/>
      </c>
      <c r="K233" s="47" t="str">
        <f>IFERROR(VLOOKUP(H233,'Auxiliary data'!$B$111:$C$212,2,0),"")</f>
        <v/>
      </c>
      <c r="L233" s="47"/>
      <c r="M233" s="47"/>
      <c r="N233" s="364" t="str">
        <f>IFERROR(VLOOKUP(L233,'Auxiliary data'!$B$216:$C$224,2,0),"")</f>
        <v/>
      </c>
      <c r="O233" s="47"/>
      <c r="P233" s="363" t="str">
        <f>IFERROR(VLOOKUP(O233,'Auxiliary data'!$B$228:$C$230,2,0),"")</f>
        <v/>
      </c>
      <c r="Q233" s="363" t="str">
        <f t="shared" si="11"/>
        <v/>
      </c>
      <c r="R233" s="11"/>
    </row>
    <row r="234" spans="3:18" x14ac:dyDescent="0.25">
      <c r="C234" s="366" t="str">
        <f t="shared" si="9"/>
        <v/>
      </c>
      <c r="D234" s="26"/>
      <c r="E234" s="47"/>
      <c r="F234" s="47"/>
      <c r="G234" s="47"/>
      <c r="H234" s="47"/>
      <c r="I234" s="363" t="str">
        <f t="shared" si="10"/>
        <v/>
      </c>
      <c r="J234" s="47" t="str">
        <f>IFERROR(VLOOKUP(G234,'Auxiliary data'!$B$96:$C$107,2,0),"")</f>
        <v/>
      </c>
      <c r="K234" s="47" t="str">
        <f>IFERROR(VLOOKUP(H234,'Auxiliary data'!$B$111:$C$212,2,0),"")</f>
        <v/>
      </c>
      <c r="L234" s="47"/>
      <c r="M234" s="47"/>
      <c r="N234" s="364" t="str">
        <f>IFERROR(VLOOKUP(L234,'Auxiliary data'!$B$216:$C$224,2,0),"")</f>
        <v/>
      </c>
      <c r="O234" s="47"/>
      <c r="P234" s="363" t="str">
        <f>IFERROR(VLOOKUP(O234,'Auxiliary data'!$B$228:$C$230,2,0),"")</f>
        <v/>
      </c>
      <c r="Q234" s="363" t="str">
        <f t="shared" si="11"/>
        <v/>
      </c>
      <c r="R234" s="11"/>
    </row>
    <row r="235" spans="3:18" x14ac:dyDescent="0.25">
      <c r="C235" s="366" t="str">
        <f t="shared" si="9"/>
        <v/>
      </c>
      <c r="D235" s="26"/>
      <c r="E235" s="47"/>
      <c r="F235" s="47"/>
      <c r="G235" s="47"/>
      <c r="H235" s="47"/>
      <c r="I235" s="363" t="str">
        <f t="shared" si="10"/>
        <v/>
      </c>
      <c r="J235" s="47" t="str">
        <f>IFERROR(VLOOKUP(G235,'Auxiliary data'!$B$96:$C$107,2,0),"")</f>
        <v/>
      </c>
      <c r="K235" s="47" t="str">
        <f>IFERROR(VLOOKUP(H235,'Auxiliary data'!$B$111:$C$212,2,0),"")</f>
        <v/>
      </c>
      <c r="L235" s="47"/>
      <c r="M235" s="47"/>
      <c r="N235" s="364" t="str">
        <f>IFERROR(VLOOKUP(L235,'Auxiliary data'!$B$216:$C$224,2,0),"")</f>
        <v/>
      </c>
      <c r="O235" s="47"/>
      <c r="P235" s="363" t="str">
        <f>IFERROR(VLOOKUP(O235,'Auxiliary data'!$B$228:$C$230,2,0),"")</f>
        <v/>
      </c>
      <c r="Q235" s="363" t="str">
        <f t="shared" si="11"/>
        <v/>
      </c>
      <c r="R235" s="11"/>
    </row>
    <row r="236" spans="3:18" x14ac:dyDescent="0.25">
      <c r="C236" s="366" t="str">
        <f t="shared" si="9"/>
        <v/>
      </c>
      <c r="D236" s="26"/>
      <c r="E236" s="47"/>
      <c r="F236" s="47"/>
      <c r="G236" s="47"/>
      <c r="H236" s="47"/>
      <c r="I236" s="363" t="str">
        <f t="shared" si="10"/>
        <v/>
      </c>
      <c r="J236" s="47" t="str">
        <f>IFERROR(VLOOKUP(G236,'Auxiliary data'!$B$96:$C$107,2,0),"")</f>
        <v/>
      </c>
      <c r="K236" s="47" t="str">
        <f>IFERROR(VLOOKUP(H236,'Auxiliary data'!$B$111:$C$212,2,0),"")</f>
        <v/>
      </c>
      <c r="L236" s="47"/>
      <c r="M236" s="47"/>
      <c r="N236" s="364" t="str">
        <f>IFERROR(VLOOKUP(L236,'Auxiliary data'!$B$216:$C$224,2,0),"")</f>
        <v/>
      </c>
      <c r="O236" s="47"/>
      <c r="P236" s="363" t="str">
        <f>IFERROR(VLOOKUP(O236,'Auxiliary data'!$B$228:$C$230,2,0),"")</f>
        <v/>
      </c>
      <c r="Q236" s="363" t="str">
        <f t="shared" si="11"/>
        <v/>
      </c>
      <c r="R236" s="11"/>
    </row>
    <row r="237" spans="3:18" x14ac:dyDescent="0.25">
      <c r="C237" s="366" t="str">
        <f t="shared" si="9"/>
        <v/>
      </c>
      <c r="D237" s="26"/>
      <c r="E237" s="47"/>
      <c r="F237" s="47"/>
      <c r="G237" s="47"/>
      <c r="H237" s="47"/>
      <c r="I237" s="363" t="str">
        <f t="shared" si="10"/>
        <v/>
      </c>
      <c r="J237" s="47" t="str">
        <f>IFERROR(VLOOKUP(G237,'Auxiliary data'!$B$96:$C$107,2,0),"")</f>
        <v/>
      </c>
      <c r="K237" s="47" t="str">
        <f>IFERROR(VLOOKUP(H237,'Auxiliary data'!$B$111:$C$212,2,0),"")</f>
        <v/>
      </c>
      <c r="L237" s="47"/>
      <c r="M237" s="47"/>
      <c r="N237" s="364" t="str">
        <f>IFERROR(VLOOKUP(L237,'Auxiliary data'!$B$216:$C$224,2,0),"")</f>
        <v/>
      </c>
      <c r="O237" s="47"/>
      <c r="P237" s="363" t="str">
        <f>IFERROR(VLOOKUP(O237,'Auxiliary data'!$B$228:$C$230,2,0),"")</f>
        <v/>
      </c>
      <c r="Q237" s="363" t="str">
        <f t="shared" si="11"/>
        <v/>
      </c>
      <c r="R237" s="11"/>
    </row>
    <row r="238" spans="3:18" x14ac:dyDescent="0.25">
      <c r="C238" s="366" t="str">
        <f t="shared" si="9"/>
        <v/>
      </c>
      <c r="D238" s="26"/>
      <c r="E238" s="47"/>
      <c r="F238" s="47"/>
      <c r="G238" s="47"/>
      <c r="H238" s="47"/>
      <c r="I238" s="363" t="str">
        <f t="shared" si="10"/>
        <v/>
      </c>
      <c r="J238" s="47" t="str">
        <f>IFERROR(VLOOKUP(G238,'Auxiliary data'!$B$96:$C$107,2,0),"")</f>
        <v/>
      </c>
      <c r="K238" s="47" t="str">
        <f>IFERROR(VLOOKUP(H238,'Auxiliary data'!$B$111:$C$212,2,0),"")</f>
        <v/>
      </c>
      <c r="L238" s="47"/>
      <c r="M238" s="47"/>
      <c r="N238" s="364" t="str">
        <f>IFERROR(VLOOKUP(L238,'Auxiliary data'!$B$216:$C$224,2,0),"")</f>
        <v/>
      </c>
      <c r="O238" s="47"/>
      <c r="P238" s="363" t="str">
        <f>IFERROR(VLOOKUP(O238,'Auxiliary data'!$B$228:$C$230,2,0),"")</f>
        <v/>
      </c>
      <c r="Q238" s="363" t="str">
        <f t="shared" si="11"/>
        <v/>
      </c>
      <c r="R238" s="11"/>
    </row>
    <row r="239" spans="3:18" x14ac:dyDescent="0.25">
      <c r="C239" s="366" t="str">
        <f t="shared" si="9"/>
        <v/>
      </c>
      <c r="D239" s="26"/>
      <c r="E239" s="47"/>
      <c r="F239" s="47"/>
      <c r="G239" s="47"/>
      <c r="H239" s="47"/>
      <c r="I239" s="363" t="str">
        <f t="shared" si="10"/>
        <v/>
      </c>
      <c r="J239" s="47" t="str">
        <f>IFERROR(VLOOKUP(G239,'Auxiliary data'!$B$96:$C$107,2,0),"")</f>
        <v/>
      </c>
      <c r="K239" s="47" t="str">
        <f>IFERROR(VLOOKUP(H239,'Auxiliary data'!$B$111:$C$212,2,0),"")</f>
        <v/>
      </c>
      <c r="L239" s="47"/>
      <c r="M239" s="47"/>
      <c r="N239" s="364" t="str">
        <f>IFERROR(VLOOKUP(L239,'Auxiliary data'!$B$216:$C$224,2,0),"")</f>
        <v/>
      </c>
      <c r="O239" s="47"/>
      <c r="P239" s="363" t="str">
        <f>IFERROR(VLOOKUP(O239,'Auxiliary data'!$B$228:$C$230,2,0),"")</f>
        <v/>
      </c>
      <c r="Q239" s="363" t="str">
        <f t="shared" si="11"/>
        <v/>
      </c>
      <c r="R239" s="11"/>
    </row>
    <row r="240" spans="3:18" x14ac:dyDescent="0.25">
      <c r="C240" s="366" t="str">
        <f t="shared" si="9"/>
        <v/>
      </c>
      <c r="D240" s="26"/>
      <c r="E240" s="47"/>
      <c r="F240" s="47"/>
      <c r="G240" s="47"/>
      <c r="H240" s="47"/>
      <c r="I240" s="363" t="str">
        <f t="shared" si="10"/>
        <v/>
      </c>
      <c r="J240" s="47" t="str">
        <f>IFERROR(VLOOKUP(G240,'Auxiliary data'!$B$96:$C$107,2,0),"")</f>
        <v/>
      </c>
      <c r="K240" s="47" t="str">
        <f>IFERROR(VLOOKUP(H240,'Auxiliary data'!$B$111:$C$212,2,0),"")</f>
        <v/>
      </c>
      <c r="L240" s="47"/>
      <c r="M240" s="47"/>
      <c r="N240" s="364" t="str">
        <f>IFERROR(VLOOKUP(L240,'Auxiliary data'!$B$216:$C$224,2,0),"")</f>
        <v/>
      </c>
      <c r="O240" s="47"/>
      <c r="P240" s="363" t="str">
        <f>IFERROR(VLOOKUP(O240,'Auxiliary data'!$B$228:$C$230,2,0),"")</f>
        <v/>
      </c>
      <c r="Q240" s="363" t="str">
        <f t="shared" si="11"/>
        <v/>
      </c>
      <c r="R240" s="11"/>
    </row>
    <row r="241" spans="3:18" x14ac:dyDescent="0.25">
      <c r="C241" s="366" t="str">
        <f t="shared" si="9"/>
        <v/>
      </c>
      <c r="D241" s="26"/>
      <c r="E241" s="47"/>
      <c r="F241" s="47"/>
      <c r="G241" s="47"/>
      <c r="H241" s="47"/>
      <c r="I241" s="363" t="str">
        <f t="shared" si="10"/>
        <v/>
      </c>
      <c r="J241" s="47" t="str">
        <f>IFERROR(VLOOKUP(G241,'Auxiliary data'!$B$96:$C$107,2,0),"")</f>
        <v/>
      </c>
      <c r="K241" s="47" t="str">
        <f>IFERROR(VLOOKUP(H241,'Auxiliary data'!$B$111:$C$212,2,0),"")</f>
        <v/>
      </c>
      <c r="L241" s="47"/>
      <c r="M241" s="47"/>
      <c r="N241" s="364" t="str">
        <f>IFERROR(VLOOKUP(L241,'Auxiliary data'!$B$216:$C$224,2,0),"")</f>
        <v/>
      </c>
      <c r="O241" s="47"/>
      <c r="P241" s="363" t="str">
        <f>IFERROR(VLOOKUP(O241,'Auxiliary data'!$B$228:$C$230,2,0),"")</f>
        <v/>
      </c>
      <c r="Q241" s="363" t="str">
        <f t="shared" si="11"/>
        <v/>
      </c>
      <c r="R241" s="11"/>
    </row>
    <row r="242" spans="3:18" x14ac:dyDescent="0.25">
      <c r="C242" s="366" t="str">
        <f t="shared" si="9"/>
        <v/>
      </c>
      <c r="D242" s="26"/>
      <c r="E242" s="47"/>
      <c r="F242" s="47"/>
      <c r="G242" s="47"/>
      <c r="H242" s="47"/>
      <c r="I242" s="363" t="str">
        <f t="shared" si="10"/>
        <v/>
      </c>
      <c r="J242" s="47" t="str">
        <f>IFERROR(VLOOKUP(G242,'Auxiliary data'!$B$96:$C$107,2,0),"")</f>
        <v/>
      </c>
      <c r="K242" s="47" t="str">
        <f>IFERROR(VLOOKUP(H242,'Auxiliary data'!$B$111:$C$212,2,0),"")</f>
        <v/>
      </c>
      <c r="L242" s="47"/>
      <c r="M242" s="47"/>
      <c r="N242" s="364" t="str">
        <f>IFERROR(VLOOKUP(L242,'Auxiliary data'!$B$216:$C$224,2,0),"")</f>
        <v/>
      </c>
      <c r="O242" s="47"/>
      <c r="P242" s="363" t="str">
        <f>IFERROR(VLOOKUP(O242,'Auxiliary data'!$B$228:$C$230,2,0),"")</f>
        <v/>
      </c>
      <c r="Q242" s="363" t="str">
        <f t="shared" si="11"/>
        <v/>
      </c>
      <c r="R242" s="11"/>
    </row>
    <row r="243" spans="3:18" x14ac:dyDescent="0.25">
      <c r="C243" s="366" t="str">
        <f t="shared" si="9"/>
        <v/>
      </c>
      <c r="D243" s="26"/>
      <c r="E243" s="47"/>
      <c r="F243" s="47"/>
      <c r="G243" s="47"/>
      <c r="H243" s="47"/>
      <c r="I243" s="363" t="str">
        <f t="shared" si="10"/>
        <v/>
      </c>
      <c r="J243" s="47" t="str">
        <f>IFERROR(VLOOKUP(G243,'Auxiliary data'!$B$96:$C$107,2,0),"")</f>
        <v/>
      </c>
      <c r="K243" s="47" t="str">
        <f>IFERROR(VLOOKUP(H243,'Auxiliary data'!$B$111:$C$212,2,0),"")</f>
        <v/>
      </c>
      <c r="L243" s="47"/>
      <c r="M243" s="47"/>
      <c r="N243" s="364" t="str">
        <f>IFERROR(VLOOKUP(L243,'Auxiliary data'!$B$216:$C$224,2,0),"")</f>
        <v/>
      </c>
      <c r="O243" s="47"/>
      <c r="P243" s="363" t="str">
        <f>IFERROR(VLOOKUP(O243,'Auxiliary data'!$B$228:$C$230,2,0),"")</f>
        <v/>
      </c>
      <c r="Q243" s="363" t="str">
        <f t="shared" si="11"/>
        <v/>
      </c>
      <c r="R243" s="11"/>
    </row>
    <row r="244" spans="3:18" x14ac:dyDescent="0.25">
      <c r="C244" s="366" t="str">
        <f t="shared" si="9"/>
        <v/>
      </c>
      <c r="D244" s="26"/>
      <c r="E244" s="47"/>
      <c r="F244" s="47"/>
      <c r="G244" s="47"/>
      <c r="H244" s="47"/>
      <c r="I244" s="363" t="str">
        <f t="shared" si="10"/>
        <v/>
      </c>
      <c r="J244" s="47" t="str">
        <f>IFERROR(VLOOKUP(G244,'Auxiliary data'!$B$96:$C$107,2,0),"")</f>
        <v/>
      </c>
      <c r="K244" s="47" t="str">
        <f>IFERROR(VLOOKUP(H244,'Auxiliary data'!$B$111:$C$212,2,0),"")</f>
        <v/>
      </c>
      <c r="L244" s="47"/>
      <c r="M244" s="47"/>
      <c r="N244" s="364" t="str">
        <f>IFERROR(VLOOKUP(L244,'Auxiliary data'!$B$216:$C$224,2,0),"")</f>
        <v/>
      </c>
      <c r="O244" s="47"/>
      <c r="P244" s="363" t="str">
        <f>IFERROR(VLOOKUP(O244,'Auxiliary data'!$B$228:$C$230,2,0),"")</f>
        <v/>
      </c>
      <c r="Q244" s="363" t="str">
        <f t="shared" si="11"/>
        <v/>
      </c>
      <c r="R244" s="11"/>
    </row>
    <row r="245" spans="3:18" x14ac:dyDescent="0.25">
      <c r="C245" s="366" t="str">
        <f t="shared" si="9"/>
        <v/>
      </c>
      <c r="D245" s="26"/>
      <c r="E245" s="47"/>
      <c r="F245" s="47"/>
      <c r="G245" s="47"/>
      <c r="H245" s="47"/>
      <c r="I245" s="363" t="str">
        <f t="shared" si="10"/>
        <v/>
      </c>
      <c r="J245" s="47" t="str">
        <f>IFERROR(VLOOKUP(G245,'Auxiliary data'!$B$96:$C$107,2,0),"")</f>
        <v/>
      </c>
      <c r="K245" s="47" t="str">
        <f>IFERROR(VLOOKUP(H245,'Auxiliary data'!$B$111:$C$212,2,0),"")</f>
        <v/>
      </c>
      <c r="L245" s="47"/>
      <c r="M245" s="47"/>
      <c r="N245" s="364" t="str">
        <f>IFERROR(VLOOKUP(L245,'Auxiliary data'!$B$216:$C$224,2,0),"")</f>
        <v/>
      </c>
      <c r="O245" s="47"/>
      <c r="P245" s="363" t="str">
        <f>IFERROR(VLOOKUP(O245,'Auxiliary data'!$B$228:$C$230,2,0),"")</f>
        <v/>
      </c>
      <c r="Q245" s="363" t="str">
        <f t="shared" si="11"/>
        <v/>
      </c>
      <c r="R245" s="11"/>
    </row>
    <row r="246" spans="3:18" x14ac:dyDescent="0.25">
      <c r="C246" s="366" t="str">
        <f t="shared" si="9"/>
        <v/>
      </c>
      <c r="D246" s="26"/>
      <c r="E246" s="47"/>
      <c r="F246" s="47"/>
      <c r="G246" s="47"/>
      <c r="H246" s="47"/>
      <c r="I246" s="363" t="str">
        <f t="shared" si="10"/>
        <v/>
      </c>
      <c r="J246" s="47" t="str">
        <f>IFERROR(VLOOKUP(G246,'Auxiliary data'!$B$96:$C$107,2,0),"")</f>
        <v/>
      </c>
      <c r="K246" s="47" t="str">
        <f>IFERROR(VLOOKUP(H246,'Auxiliary data'!$B$111:$C$212,2,0),"")</f>
        <v/>
      </c>
      <c r="L246" s="47"/>
      <c r="M246" s="47"/>
      <c r="N246" s="364" t="str">
        <f>IFERROR(VLOOKUP(L246,'Auxiliary data'!$B$216:$C$224,2,0),"")</f>
        <v/>
      </c>
      <c r="O246" s="47"/>
      <c r="P246" s="363" t="str">
        <f>IFERROR(VLOOKUP(O246,'Auxiliary data'!$B$228:$C$230,2,0),"")</f>
        <v/>
      </c>
      <c r="Q246" s="363" t="str">
        <f t="shared" si="11"/>
        <v/>
      </c>
      <c r="R246" s="11"/>
    </row>
    <row r="247" spans="3:18" x14ac:dyDescent="0.25">
      <c r="C247" s="366" t="str">
        <f t="shared" si="9"/>
        <v/>
      </c>
      <c r="D247" s="26"/>
      <c r="E247" s="47"/>
      <c r="F247" s="47"/>
      <c r="G247" s="47"/>
      <c r="H247" s="47"/>
      <c r="I247" s="363" t="str">
        <f t="shared" si="10"/>
        <v/>
      </c>
      <c r="J247" s="47" t="str">
        <f>IFERROR(VLOOKUP(G247,'Auxiliary data'!$B$96:$C$107,2,0),"")</f>
        <v/>
      </c>
      <c r="K247" s="47" t="str">
        <f>IFERROR(VLOOKUP(H247,'Auxiliary data'!$B$111:$C$212,2,0),"")</f>
        <v/>
      </c>
      <c r="L247" s="47"/>
      <c r="M247" s="47"/>
      <c r="N247" s="364" t="str">
        <f>IFERROR(VLOOKUP(L247,'Auxiliary data'!$B$216:$C$224,2,0),"")</f>
        <v/>
      </c>
      <c r="O247" s="47"/>
      <c r="P247" s="363" t="str">
        <f>IFERROR(VLOOKUP(O247,'Auxiliary data'!$B$228:$C$230,2,0),"")</f>
        <v/>
      </c>
      <c r="Q247" s="363" t="str">
        <f t="shared" si="11"/>
        <v/>
      </c>
      <c r="R247" s="11"/>
    </row>
    <row r="248" spans="3:18" x14ac:dyDescent="0.25">
      <c r="C248" s="366" t="str">
        <f t="shared" si="9"/>
        <v/>
      </c>
      <c r="D248" s="26"/>
      <c r="E248" s="47"/>
      <c r="F248" s="47"/>
      <c r="G248" s="47"/>
      <c r="H248" s="47"/>
      <c r="I248" s="363" t="str">
        <f t="shared" si="10"/>
        <v/>
      </c>
      <c r="J248" s="47" t="str">
        <f>IFERROR(VLOOKUP(G248,'Auxiliary data'!$B$96:$C$107,2,0),"")</f>
        <v/>
      </c>
      <c r="K248" s="47" t="str">
        <f>IFERROR(VLOOKUP(H248,'Auxiliary data'!$B$111:$C$212,2,0),"")</f>
        <v/>
      </c>
      <c r="L248" s="47"/>
      <c r="M248" s="47"/>
      <c r="N248" s="364" t="str">
        <f>IFERROR(VLOOKUP(L248,'Auxiliary data'!$B$216:$C$224,2,0),"")</f>
        <v/>
      </c>
      <c r="O248" s="47"/>
      <c r="P248" s="363" t="str">
        <f>IFERROR(VLOOKUP(O248,'Auxiliary data'!$B$228:$C$230,2,0),"")</f>
        <v/>
      </c>
      <c r="Q248" s="363" t="str">
        <f t="shared" si="11"/>
        <v/>
      </c>
      <c r="R248" s="11"/>
    </row>
    <row r="249" spans="3:18" x14ac:dyDescent="0.25">
      <c r="C249" s="366" t="str">
        <f t="shared" si="9"/>
        <v/>
      </c>
      <c r="D249" s="26"/>
      <c r="E249" s="47"/>
      <c r="F249" s="47"/>
      <c r="G249" s="47"/>
      <c r="H249" s="47"/>
      <c r="I249" s="363" t="str">
        <f t="shared" si="10"/>
        <v/>
      </c>
      <c r="J249" s="47" t="str">
        <f>IFERROR(VLOOKUP(G249,'Auxiliary data'!$B$96:$C$107,2,0),"")</f>
        <v/>
      </c>
      <c r="K249" s="47" t="str">
        <f>IFERROR(VLOOKUP(H249,'Auxiliary data'!$B$111:$C$212,2,0),"")</f>
        <v/>
      </c>
      <c r="L249" s="47"/>
      <c r="M249" s="47"/>
      <c r="N249" s="364" t="str">
        <f>IFERROR(VLOOKUP(L249,'Auxiliary data'!$B$216:$C$224,2,0),"")</f>
        <v/>
      </c>
      <c r="O249" s="47"/>
      <c r="P249" s="363" t="str">
        <f>IFERROR(VLOOKUP(O249,'Auxiliary data'!$B$228:$C$230,2,0),"")</f>
        <v/>
      </c>
      <c r="Q249" s="363" t="str">
        <f t="shared" si="11"/>
        <v/>
      </c>
      <c r="R249" s="11"/>
    </row>
    <row r="250" spans="3:18" x14ac:dyDescent="0.25">
      <c r="C250" s="366" t="str">
        <f t="shared" si="9"/>
        <v/>
      </c>
      <c r="D250" s="26"/>
      <c r="E250" s="47"/>
      <c r="F250" s="47"/>
      <c r="G250" s="47"/>
      <c r="H250" s="47"/>
      <c r="I250" s="363" t="str">
        <f t="shared" si="10"/>
        <v/>
      </c>
      <c r="J250" s="47" t="str">
        <f>IFERROR(VLOOKUP(G250,'Auxiliary data'!$B$96:$C$107,2,0),"")</f>
        <v/>
      </c>
      <c r="K250" s="47" t="str">
        <f>IFERROR(VLOOKUP(H250,'Auxiliary data'!$B$111:$C$212,2,0),"")</f>
        <v/>
      </c>
      <c r="L250" s="47"/>
      <c r="M250" s="47"/>
      <c r="N250" s="364" t="str">
        <f>IFERROR(VLOOKUP(L250,'Auxiliary data'!$B$216:$C$224,2,0),"")</f>
        <v/>
      </c>
      <c r="O250" s="47"/>
      <c r="P250" s="363" t="str">
        <f>IFERROR(VLOOKUP(O250,'Auxiliary data'!$B$228:$C$230,2,0),"")</f>
        <v/>
      </c>
      <c r="Q250" s="363" t="str">
        <f t="shared" si="11"/>
        <v/>
      </c>
      <c r="R250" s="11"/>
    </row>
    <row r="251" spans="3:18" x14ac:dyDescent="0.25">
      <c r="C251" s="366" t="str">
        <f t="shared" si="9"/>
        <v/>
      </c>
      <c r="D251" s="26"/>
      <c r="E251" s="47"/>
      <c r="F251" s="47"/>
      <c r="G251" s="47"/>
      <c r="H251" s="47"/>
      <c r="I251" s="363" t="str">
        <f t="shared" si="10"/>
        <v/>
      </c>
      <c r="J251" s="47" t="str">
        <f>IFERROR(VLOOKUP(G251,'Auxiliary data'!$B$96:$C$107,2,0),"")</f>
        <v/>
      </c>
      <c r="K251" s="47" t="str">
        <f>IFERROR(VLOOKUP(H251,'Auxiliary data'!$B$111:$C$212,2,0),"")</f>
        <v/>
      </c>
      <c r="L251" s="47"/>
      <c r="M251" s="47"/>
      <c r="N251" s="364" t="str">
        <f>IFERROR(VLOOKUP(L251,'Auxiliary data'!$B$216:$C$224,2,0),"")</f>
        <v/>
      </c>
      <c r="O251" s="47"/>
      <c r="P251" s="363" t="str">
        <f>IFERROR(VLOOKUP(O251,'Auxiliary data'!$B$228:$C$230,2,0),"")</f>
        <v/>
      </c>
      <c r="Q251" s="363" t="str">
        <f t="shared" si="11"/>
        <v/>
      </c>
      <c r="R251" s="11"/>
    </row>
    <row r="252" spans="3:18" x14ac:dyDescent="0.25">
      <c r="C252" s="366" t="str">
        <f t="shared" si="9"/>
        <v/>
      </c>
      <c r="D252" s="26"/>
      <c r="E252" s="47"/>
      <c r="F252" s="47"/>
      <c r="G252" s="47"/>
      <c r="H252" s="47"/>
      <c r="I252" s="363" t="str">
        <f t="shared" si="10"/>
        <v/>
      </c>
      <c r="J252" s="47" t="str">
        <f>IFERROR(VLOOKUP(G252,'Auxiliary data'!$B$96:$C$107,2,0),"")</f>
        <v/>
      </c>
      <c r="K252" s="47" t="str">
        <f>IFERROR(VLOOKUP(H252,'Auxiliary data'!$B$111:$C$212,2,0),"")</f>
        <v/>
      </c>
      <c r="L252" s="47"/>
      <c r="M252" s="47"/>
      <c r="N252" s="364" t="str">
        <f>IFERROR(VLOOKUP(L252,'Auxiliary data'!$B$216:$C$224,2,0),"")</f>
        <v/>
      </c>
      <c r="O252" s="47"/>
      <c r="P252" s="363" t="str">
        <f>IFERROR(VLOOKUP(O252,'Auxiliary data'!$B$228:$C$230,2,0),"")</f>
        <v/>
      </c>
      <c r="Q252" s="363" t="str">
        <f t="shared" si="11"/>
        <v/>
      </c>
      <c r="R252" s="11"/>
    </row>
    <row r="253" spans="3:18" x14ac:dyDescent="0.25">
      <c r="C253" s="366" t="str">
        <f t="shared" si="9"/>
        <v/>
      </c>
      <c r="D253" s="26"/>
      <c r="E253" s="47"/>
      <c r="F253" s="47"/>
      <c r="G253" s="47"/>
      <c r="H253" s="47"/>
      <c r="I253" s="363" t="str">
        <f t="shared" si="10"/>
        <v/>
      </c>
      <c r="J253" s="47" t="str">
        <f>IFERROR(VLOOKUP(G253,'Auxiliary data'!$B$96:$C$107,2,0),"")</f>
        <v/>
      </c>
      <c r="K253" s="47" t="str">
        <f>IFERROR(VLOOKUP(H253,'Auxiliary data'!$B$111:$C$212,2,0),"")</f>
        <v/>
      </c>
      <c r="L253" s="47"/>
      <c r="M253" s="47"/>
      <c r="N253" s="364" t="str">
        <f>IFERROR(VLOOKUP(L253,'Auxiliary data'!$B$216:$C$224,2,0),"")</f>
        <v/>
      </c>
      <c r="O253" s="47"/>
      <c r="P253" s="363" t="str">
        <f>IFERROR(VLOOKUP(O253,'Auxiliary data'!$B$228:$C$230,2,0),"")</f>
        <v/>
      </c>
      <c r="Q253" s="363" t="str">
        <f t="shared" si="11"/>
        <v/>
      </c>
      <c r="R253" s="11"/>
    </row>
    <row r="254" spans="3:18" x14ac:dyDescent="0.25">
      <c r="C254" s="366" t="str">
        <f t="shared" si="9"/>
        <v/>
      </c>
      <c r="D254" s="26"/>
      <c r="E254" s="47"/>
      <c r="F254" s="47"/>
      <c r="G254" s="47"/>
      <c r="H254" s="47"/>
      <c r="I254" s="363" t="str">
        <f t="shared" si="10"/>
        <v/>
      </c>
      <c r="J254" s="47" t="str">
        <f>IFERROR(VLOOKUP(G254,'Auxiliary data'!$B$96:$C$107,2,0),"")</f>
        <v/>
      </c>
      <c r="K254" s="47" t="str">
        <f>IFERROR(VLOOKUP(H254,'Auxiliary data'!$B$111:$C$212,2,0),"")</f>
        <v/>
      </c>
      <c r="L254" s="47"/>
      <c r="M254" s="47"/>
      <c r="N254" s="364" t="str">
        <f>IFERROR(VLOOKUP(L254,'Auxiliary data'!$B$216:$C$224,2,0),"")</f>
        <v/>
      </c>
      <c r="O254" s="47"/>
      <c r="P254" s="363" t="str">
        <f>IFERROR(VLOOKUP(O254,'Auxiliary data'!$B$228:$C$230,2,0),"")</f>
        <v/>
      </c>
      <c r="Q254" s="363" t="str">
        <f t="shared" si="11"/>
        <v/>
      </c>
      <c r="R254" s="11"/>
    </row>
    <row r="255" spans="3:18" x14ac:dyDescent="0.25">
      <c r="C255" s="366" t="str">
        <f t="shared" si="9"/>
        <v/>
      </c>
      <c r="D255" s="26"/>
      <c r="E255" s="47"/>
      <c r="F255" s="47"/>
      <c r="G255" s="47"/>
      <c r="H255" s="47"/>
      <c r="I255" s="363" t="str">
        <f t="shared" si="10"/>
        <v/>
      </c>
      <c r="J255" s="47" t="str">
        <f>IFERROR(VLOOKUP(G255,'Auxiliary data'!$B$96:$C$107,2,0),"")</f>
        <v/>
      </c>
      <c r="K255" s="47" t="str">
        <f>IFERROR(VLOOKUP(H255,'Auxiliary data'!$B$111:$C$212,2,0),"")</f>
        <v/>
      </c>
      <c r="L255" s="47"/>
      <c r="M255" s="47"/>
      <c r="N255" s="364" t="str">
        <f>IFERROR(VLOOKUP(L255,'Auxiliary data'!$B$216:$C$224,2,0),"")</f>
        <v/>
      </c>
      <c r="O255" s="47"/>
      <c r="P255" s="363" t="str">
        <f>IFERROR(VLOOKUP(O255,'Auxiliary data'!$B$228:$C$230,2,0),"")</f>
        <v/>
      </c>
      <c r="Q255" s="363" t="str">
        <f t="shared" si="11"/>
        <v/>
      </c>
      <c r="R255" s="11"/>
    </row>
    <row r="256" spans="3:18" x14ac:dyDescent="0.25">
      <c r="C256" s="366" t="str">
        <f t="shared" si="9"/>
        <v/>
      </c>
      <c r="D256" s="26"/>
      <c r="E256" s="47"/>
      <c r="F256" s="47"/>
      <c r="G256" s="47"/>
      <c r="H256" s="47"/>
      <c r="I256" s="363" t="str">
        <f t="shared" si="10"/>
        <v/>
      </c>
      <c r="J256" s="47" t="str">
        <f>IFERROR(VLOOKUP(G256,'Auxiliary data'!$B$96:$C$107,2,0),"")</f>
        <v/>
      </c>
      <c r="K256" s="47" t="str">
        <f>IFERROR(VLOOKUP(H256,'Auxiliary data'!$B$111:$C$212,2,0),"")</f>
        <v/>
      </c>
      <c r="L256" s="47"/>
      <c r="M256" s="47"/>
      <c r="N256" s="364" t="str">
        <f>IFERROR(VLOOKUP(L256,'Auxiliary data'!$B$216:$C$224,2,0),"")</f>
        <v/>
      </c>
      <c r="O256" s="47"/>
      <c r="P256" s="363" t="str">
        <f>IFERROR(VLOOKUP(O256,'Auxiliary data'!$B$228:$C$230,2,0),"")</f>
        <v/>
      </c>
      <c r="Q256" s="363" t="str">
        <f t="shared" si="11"/>
        <v/>
      </c>
      <c r="R256" s="11"/>
    </row>
    <row r="257" spans="3:18" x14ac:dyDescent="0.25">
      <c r="C257" s="366" t="str">
        <f t="shared" si="9"/>
        <v/>
      </c>
      <c r="D257" s="26"/>
      <c r="E257" s="47"/>
      <c r="F257" s="47"/>
      <c r="G257" s="47"/>
      <c r="H257" s="47"/>
      <c r="I257" s="363" t="str">
        <f t="shared" si="10"/>
        <v/>
      </c>
      <c r="J257" s="47" t="str">
        <f>IFERROR(VLOOKUP(G257,'Auxiliary data'!$B$96:$C$107,2,0),"")</f>
        <v/>
      </c>
      <c r="K257" s="47" t="str">
        <f>IFERROR(VLOOKUP(H257,'Auxiliary data'!$B$111:$C$212,2,0),"")</f>
        <v/>
      </c>
      <c r="L257" s="47"/>
      <c r="M257" s="47"/>
      <c r="N257" s="364" t="str">
        <f>IFERROR(VLOOKUP(L257,'Auxiliary data'!$B$216:$C$224,2,0),"")</f>
        <v/>
      </c>
      <c r="O257" s="47"/>
      <c r="P257" s="363" t="str">
        <f>IFERROR(VLOOKUP(O257,'Auxiliary data'!$B$228:$C$230,2,0),"")</f>
        <v/>
      </c>
      <c r="Q257" s="363" t="str">
        <f t="shared" si="11"/>
        <v/>
      </c>
      <c r="R257" s="11"/>
    </row>
    <row r="258" spans="3:18" x14ac:dyDescent="0.25">
      <c r="C258" s="366" t="str">
        <f t="shared" si="9"/>
        <v/>
      </c>
      <c r="D258" s="26"/>
      <c r="E258" s="47"/>
      <c r="F258" s="47"/>
      <c r="G258" s="47"/>
      <c r="H258" s="47"/>
      <c r="I258" s="363" t="str">
        <f t="shared" si="10"/>
        <v/>
      </c>
      <c r="J258" s="47" t="str">
        <f>IFERROR(VLOOKUP(G258,'Auxiliary data'!$B$96:$C$107,2,0),"")</f>
        <v/>
      </c>
      <c r="K258" s="47" t="str">
        <f>IFERROR(VLOOKUP(H258,'Auxiliary data'!$B$111:$C$212,2,0),"")</f>
        <v/>
      </c>
      <c r="L258" s="47"/>
      <c r="M258" s="47"/>
      <c r="N258" s="364" t="str">
        <f>IFERROR(VLOOKUP(L258,'Auxiliary data'!$B$216:$C$224,2,0),"")</f>
        <v/>
      </c>
      <c r="O258" s="47"/>
      <c r="P258" s="363" t="str">
        <f>IFERROR(VLOOKUP(O258,'Auxiliary data'!$B$228:$C$230,2,0),"")</f>
        <v/>
      </c>
      <c r="Q258" s="363" t="str">
        <f t="shared" si="11"/>
        <v/>
      </c>
      <c r="R258" s="11"/>
    </row>
    <row r="259" spans="3:18" x14ac:dyDescent="0.25">
      <c r="C259" s="366" t="str">
        <f t="shared" si="9"/>
        <v/>
      </c>
      <c r="D259" s="26"/>
      <c r="E259" s="47"/>
      <c r="F259" s="47"/>
      <c r="G259" s="47"/>
      <c r="H259" s="47"/>
      <c r="I259" s="363" t="str">
        <f t="shared" si="10"/>
        <v/>
      </c>
      <c r="J259" s="47" t="str">
        <f>IFERROR(VLOOKUP(G259,'Auxiliary data'!$B$96:$C$107,2,0),"")</f>
        <v/>
      </c>
      <c r="K259" s="47" t="str">
        <f>IFERROR(VLOOKUP(H259,'Auxiliary data'!$B$111:$C$212,2,0),"")</f>
        <v/>
      </c>
      <c r="L259" s="47"/>
      <c r="M259" s="47"/>
      <c r="N259" s="364" t="str">
        <f>IFERROR(VLOOKUP(L259,'Auxiliary data'!$B$216:$C$224,2,0),"")</f>
        <v/>
      </c>
      <c r="O259" s="47"/>
      <c r="P259" s="363" t="str">
        <f>IFERROR(VLOOKUP(O259,'Auxiliary data'!$B$228:$C$230,2,0),"")</f>
        <v/>
      </c>
      <c r="Q259" s="363" t="str">
        <f t="shared" si="11"/>
        <v/>
      </c>
      <c r="R259" s="11"/>
    </row>
    <row r="260" spans="3:18" x14ac:dyDescent="0.25">
      <c r="C260" s="366" t="str">
        <f t="shared" si="9"/>
        <v/>
      </c>
      <c r="D260" s="26"/>
      <c r="E260" s="47"/>
      <c r="F260" s="47"/>
      <c r="G260" s="47"/>
      <c r="H260" s="47"/>
      <c r="I260" s="363" t="str">
        <f t="shared" si="10"/>
        <v/>
      </c>
      <c r="J260" s="47" t="str">
        <f>IFERROR(VLOOKUP(G260,'Auxiliary data'!$B$96:$C$107,2,0),"")</f>
        <v/>
      </c>
      <c r="K260" s="47" t="str">
        <f>IFERROR(VLOOKUP(H260,'Auxiliary data'!$B$111:$C$212,2,0),"")</f>
        <v/>
      </c>
      <c r="L260" s="47"/>
      <c r="M260" s="47"/>
      <c r="N260" s="364" t="str">
        <f>IFERROR(VLOOKUP(L260,'Auxiliary data'!$B$216:$C$224,2,0),"")</f>
        <v/>
      </c>
      <c r="O260" s="47"/>
      <c r="P260" s="363" t="str">
        <f>IFERROR(VLOOKUP(O260,'Auxiliary data'!$B$228:$C$230,2,0),"")</f>
        <v/>
      </c>
      <c r="Q260" s="363" t="str">
        <f t="shared" si="11"/>
        <v/>
      </c>
      <c r="R260" s="11"/>
    </row>
    <row r="261" spans="3:18" x14ac:dyDescent="0.25">
      <c r="C261" s="366" t="str">
        <f t="shared" si="9"/>
        <v/>
      </c>
      <c r="D261" s="26"/>
      <c r="E261" s="47"/>
      <c r="F261" s="47"/>
      <c r="G261" s="47"/>
      <c r="H261" s="47"/>
      <c r="I261" s="363" t="str">
        <f t="shared" si="10"/>
        <v/>
      </c>
      <c r="J261" s="47" t="str">
        <f>IFERROR(VLOOKUP(G261,'Auxiliary data'!$B$96:$C$107,2,0),"")</f>
        <v/>
      </c>
      <c r="K261" s="47" t="str">
        <f>IFERROR(VLOOKUP(H261,'Auxiliary data'!$B$111:$C$212,2,0),"")</f>
        <v/>
      </c>
      <c r="L261" s="47"/>
      <c r="M261" s="47"/>
      <c r="N261" s="364" t="str">
        <f>IFERROR(VLOOKUP(L261,'Auxiliary data'!$B$216:$C$224,2,0),"")</f>
        <v/>
      </c>
      <c r="O261" s="47"/>
      <c r="P261" s="363" t="str">
        <f>IFERROR(VLOOKUP(O261,'Auxiliary data'!$B$228:$C$230,2,0),"")</f>
        <v/>
      </c>
      <c r="Q261" s="363" t="str">
        <f t="shared" si="11"/>
        <v/>
      </c>
      <c r="R261" s="11"/>
    </row>
    <row r="262" spans="3:18" x14ac:dyDescent="0.25">
      <c r="C262" s="366" t="str">
        <f t="shared" si="9"/>
        <v/>
      </c>
      <c r="D262" s="26"/>
      <c r="E262" s="47"/>
      <c r="F262" s="47"/>
      <c r="G262" s="47"/>
      <c r="H262" s="47"/>
      <c r="I262" s="363" t="str">
        <f t="shared" si="10"/>
        <v/>
      </c>
      <c r="J262" s="47" t="str">
        <f>IFERROR(VLOOKUP(G262,'Auxiliary data'!$B$96:$C$107,2,0),"")</f>
        <v/>
      </c>
      <c r="K262" s="47" t="str">
        <f>IFERROR(VLOOKUP(H262,'Auxiliary data'!$B$111:$C$212,2,0),"")</f>
        <v/>
      </c>
      <c r="L262" s="47"/>
      <c r="M262" s="47"/>
      <c r="N262" s="364" t="str">
        <f>IFERROR(VLOOKUP(L262,'Auxiliary data'!$B$216:$C$224,2,0),"")</f>
        <v/>
      </c>
      <c r="O262" s="47"/>
      <c r="P262" s="363" t="str">
        <f>IFERROR(VLOOKUP(O262,'Auxiliary data'!$B$228:$C$230,2,0),"")</f>
        <v/>
      </c>
      <c r="Q262" s="363" t="str">
        <f t="shared" si="11"/>
        <v/>
      </c>
      <c r="R262" s="11"/>
    </row>
    <row r="263" spans="3:18" x14ac:dyDescent="0.25">
      <c r="C263" s="366" t="str">
        <f t="shared" ref="C263:C326" si="12">IF(E263&lt;&gt;"",CONCATENATE("Bav",TEXT(ROW()-6,"000"),""),"")</f>
        <v/>
      </c>
      <c r="D263" s="26"/>
      <c r="E263" s="47"/>
      <c r="F263" s="47"/>
      <c r="G263" s="47"/>
      <c r="H263" s="47"/>
      <c r="I263" s="363" t="str">
        <f t="shared" si="10"/>
        <v/>
      </c>
      <c r="J263" s="47" t="str">
        <f>IFERROR(VLOOKUP(G263,'Auxiliary data'!$B$96:$C$107,2,0),"")</f>
        <v/>
      </c>
      <c r="K263" s="47" t="str">
        <f>IFERROR(VLOOKUP(H263,'Auxiliary data'!$B$111:$C$212,2,0),"")</f>
        <v/>
      </c>
      <c r="L263" s="47"/>
      <c r="M263" s="47"/>
      <c r="N263" s="364" t="str">
        <f>IFERROR(VLOOKUP(L263,'Auxiliary data'!$B$216:$C$224,2,0),"")</f>
        <v/>
      </c>
      <c r="O263" s="47"/>
      <c r="P263" s="363" t="str">
        <f>IFERROR(VLOOKUP(O263,'Auxiliary data'!$B$228:$C$230,2,0),"")</f>
        <v/>
      </c>
      <c r="Q263" s="363" t="str">
        <f t="shared" si="11"/>
        <v/>
      </c>
      <c r="R263" s="11"/>
    </row>
    <row r="264" spans="3:18" x14ac:dyDescent="0.25">
      <c r="C264" s="366" t="str">
        <f t="shared" si="12"/>
        <v/>
      </c>
      <c r="D264" s="26"/>
      <c r="E264" s="47"/>
      <c r="F264" s="47"/>
      <c r="G264" s="47"/>
      <c r="H264" s="47"/>
      <c r="I264" s="363" t="str">
        <f t="shared" ref="I264:I327" si="13">K264</f>
        <v/>
      </c>
      <c r="J264" s="47" t="str">
        <f>IFERROR(VLOOKUP(G264,'Auxiliary data'!$B$96:$C$107,2,0),"")</f>
        <v/>
      </c>
      <c r="K264" s="47" t="str">
        <f>IFERROR(VLOOKUP(H264,'Auxiliary data'!$B$111:$C$212,2,0),"")</f>
        <v/>
      </c>
      <c r="L264" s="47"/>
      <c r="M264" s="47"/>
      <c r="N264" s="364" t="str">
        <f>IFERROR(VLOOKUP(L264,'Auxiliary data'!$B$216:$C$224,2,0),"")</f>
        <v/>
      </c>
      <c r="O264" s="47"/>
      <c r="P264" s="363" t="str">
        <f>IFERROR(VLOOKUP(O264,'Auxiliary data'!$B$228:$C$230,2,0),"")</f>
        <v/>
      </c>
      <c r="Q264" s="363" t="str">
        <f t="shared" ref="Q264:Q327" si="14">IFERROR(N264+P264,"")</f>
        <v/>
      </c>
      <c r="R264" s="11"/>
    </row>
    <row r="265" spans="3:18" x14ac:dyDescent="0.25">
      <c r="C265" s="366" t="str">
        <f t="shared" si="12"/>
        <v/>
      </c>
      <c r="D265" s="26"/>
      <c r="E265" s="47"/>
      <c r="F265" s="47"/>
      <c r="G265" s="47"/>
      <c r="H265" s="47"/>
      <c r="I265" s="363" t="str">
        <f t="shared" si="13"/>
        <v/>
      </c>
      <c r="J265" s="47" t="str">
        <f>IFERROR(VLOOKUP(G265,'Auxiliary data'!$B$96:$C$107,2,0),"")</f>
        <v/>
      </c>
      <c r="K265" s="47" t="str">
        <f>IFERROR(VLOOKUP(H265,'Auxiliary data'!$B$111:$C$212,2,0),"")</f>
        <v/>
      </c>
      <c r="L265" s="47"/>
      <c r="M265" s="47"/>
      <c r="N265" s="364" t="str">
        <f>IFERROR(VLOOKUP(L265,'Auxiliary data'!$B$216:$C$224,2,0),"")</f>
        <v/>
      </c>
      <c r="O265" s="47"/>
      <c r="P265" s="363" t="str">
        <f>IFERROR(VLOOKUP(O265,'Auxiliary data'!$B$228:$C$230,2,0),"")</f>
        <v/>
      </c>
      <c r="Q265" s="363" t="str">
        <f t="shared" si="14"/>
        <v/>
      </c>
      <c r="R265" s="11"/>
    </row>
    <row r="266" spans="3:18" x14ac:dyDescent="0.25">
      <c r="C266" s="366" t="str">
        <f t="shared" si="12"/>
        <v/>
      </c>
      <c r="D266" s="26"/>
      <c r="E266" s="47"/>
      <c r="F266" s="47"/>
      <c r="G266" s="47"/>
      <c r="H266" s="47"/>
      <c r="I266" s="363" t="str">
        <f t="shared" si="13"/>
        <v/>
      </c>
      <c r="J266" s="47" t="str">
        <f>IFERROR(VLOOKUP(G266,'Auxiliary data'!$B$96:$C$107,2,0),"")</f>
        <v/>
      </c>
      <c r="K266" s="47" t="str">
        <f>IFERROR(VLOOKUP(H266,'Auxiliary data'!$B$111:$C$212,2,0),"")</f>
        <v/>
      </c>
      <c r="L266" s="47"/>
      <c r="M266" s="47"/>
      <c r="N266" s="364" t="str">
        <f>IFERROR(VLOOKUP(L266,'Auxiliary data'!$B$216:$C$224,2,0),"")</f>
        <v/>
      </c>
      <c r="O266" s="47"/>
      <c r="P266" s="363" t="str">
        <f>IFERROR(VLOOKUP(O266,'Auxiliary data'!$B$228:$C$230,2,0),"")</f>
        <v/>
      </c>
      <c r="Q266" s="363" t="str">
        <f t="shared" si="14"/>
        <v/>
      </c>
      <c r="R266" s="11"/>
    </row>
    <row r="267" spans="3:18" x14ac:dyDescent="0.25">
      <c r="C267" s="366" t="str">
        <f t="shared" si="12"/>
        <v/>
      </c>
      <c r="D267" s="26"/>
      <c r="E267" s="47"/>
      <c r="F267" s="47"/>
      <c r="G267" s="47"/>
      <c r="H267" s="47"/>
      <c r="I267" s="363" t="str">
        <f t="shared" si="13"/>
        <v/>
      </c>
      <c r="J267" s="47" t="str">
        <f>IFERROR(VLOOKUP(G267,'Auxiliary data'!$B$96:$C$107,2,0),"")</f>
        <v/>
      </c>
      <c r="K267" s="47" t="str">
        <f>IFERROR(VLOOKUP(H267,'Auxiliary data'!$B$111:$C$212,2,0),"")</f>
        <v/>
      </c>
      <c r="L267" s="47"/>
      <c r="M267" s="47"/>
      <c r="N267" s="364" t="str">
        <f>IFERROR(VLOOKUP(L267,'Auxiliary data'!$B$216:$C$224,2,0),"")</f>
        <v/>
      </c>
      <c r="O267" s="47"/>
      <c r="P267" s="363" t="str">
        <f>IFERROR(VLOOKUP(O267,'Auxiliary data'!$B$228:$C$230,2,0),"")</f>
        <v/>
      </c>
      <c r="Q267" s="363" t="str">
        <f t="shared" si="14"/>
        <v/>
      </c>
      <c r="R267" s="11"/>
    </row>
    <row r="268" spans="3:18" x14ac:dyDescent="0.25">
      <c r="C268" s="366" t="str">
        <f t="shared" si="12"/>
        <v/>
      </c>
      <c r="D268" s="26"/>
      <c r="E268" s="47"/>
      <c r="F268" s="47"/>
      <c r="G268" s="47"/>
      <c r="H268" s="47"/>
      <c r="I268" s="363" t="str">
        <f t="shared" si="13"/>
        <v/>
      </c>
      <c r="J268" s="47" t="str">
        <f>IFERROR(VLOOKUP(G268,'Auxiliary data'!$B$96:$C$107,2,0),"")</f>
        <v/>
      </c>
      <c r="K268" s="47" t="str">
        <f>IFERROR(VLOOKUP(H268,'Auxiliary data'!$B$111:$C$212,2,0),"")</f>
        <v/>
      </c>
      <c r="L268" s="47"/>
      <c r="M268" s="47"/>
      <c r="N268" s="364" t="str">
        <f>IFERROR(VLOOKUP(L268,'Auxiliary data'!$B$216:$C$224,2,0),"")</f>
        <v/>
      </c>
      <c r="O268" s="47"/>
      <c r="P268" s="363" t="str">
        <f>IFERROR(VLOOKUP(O268,'Auxiliary data'!$B$228:$C$230,2,0),"")</f>
        <v/>
      </c>
      <c r="Q268" s="363" t="str">
        <f t="shared" si="14"/>
        <v/>
      </c>
      <c r="R268" s="11"/>
    </row>
    <row r="269" spans="3:18" x14ac:dyDescent="0.25">
      <c r="C269" s="366" t="str">
        <f t="shared" si="12"/>
        <v/>
      </c>
      <c r="D269" s="26"/>
      <c r="E269" s="47"/>
      <c r="F269" s="47"/>
      <c r="G269" s="47"/>
      <c r="H269" s="47"/>
      <c r="I269" s="363" t="str">
        <f t="shared" si="13"/>
        <v/>
      </c>
      <c r="J269" s="47" t="str">
        <f>IFERROR(VLOOKUP(G269,'Auxiliary data'!$B$96:$C$107,2,0),"")</f>
        <v/>
      </c>
      <c r="K269" s="47" t="str">
        <f>IFERROR(VLOOKUP(H269,'Auxiliary data'!$B$111:$C$212,2,0),"")</f>
        <v/>
      </c>
      <c r="L269" s="47"/>
      <c r="M269" s="47"/>
      <c r="N269" s="364" t="str">
        <f>IFERROR(VLOOKUP(L269,'Auxiliary data'!$B$216:$C$224,2,0),"")</f>
        <v/>
      </c>
      <c r="O269" s="47"/>
      <c r="P269" s="363" t="str">
        <f>IFERROR(VLOOKUP(O269,'Auxiliary data'!$B$228:$C$230,2,0),"")</f>
        <v/>
      </c>
      <c r="Q269" s="363" t="str">
        <f t="shared" si="14"/>
        <v/>
      </c>
      <c r="R269" s="11"/>
    </row>
    <row r="270" spans="3:18" x14ac:dyDescent="0.25">
      <c r="C270" s="366" t="str">
        <f t="shared" si="12"/>
        <v/>
      </c>
      <c r="D270" s="26"/>
      <c r="E270" s="47"/>
      <c r="F270" s="47"/>
      <c r="G270" s="47"/>
      <c r="H270" s="47"/>
      <c r="I270" s="363" t="str">
        <f t="shared" si="13"/>
        <v/>
      </c>
      <c r="J270" s="47" t="str">
        <f>IFERROR(VLOOKUP(G270,'Auxiliary data'!$B$96:$C$107,2,0),"")</f>
        <v/>
      </c>
      <c r="K270" s="47" t="str">
        <f>IFERROR(VLOOKUP(H270,'Auxiliary data'!$B$111:$C$212,2,0),"")</f>
        <v/>
      </c>
      <c r="L270" s="47"/>
      <c r="M270" s="47"/>
      <c r="N270" s="364" t="str">
        <f>IFERROR(VLOOKUP(L270,'Auxiliary data'!$B$216:$C$224,2,0),"")</f>
        <v/>
      </c>
      <c r="O270" s="47"/>
      <c r="P270" s="363" t="str">
        <f>IFERROR(VLOOKUP(O270,'Auxiliary data'!$B$228:$C$230,2,0),"")</f>
        <v/>
      </c>
      <c r="Q270" s="363" t="str">
        <f t="shared" si="14"/>
        <v/>
      </c>
      <c r="R270" s="11"/>
    </row>
    <row r="271" spans="3:18" x14ac:dyDescent="0.25">
      <c r="C271" s="366" t="str">
        <f t="shared" si="12"/>
        <v/>
      </c>
      <c r="D271" s="26"/>
      <c r="E271" s="47"/>
      <c r="F271" s="47"/>
      <c r="G271" s="47"/>
      <c r="H271" s="47"/>
      <c r="I271" s="363" t="str">
        <f t="shared" si="13"/>
        <v/>
      </c>
      <c r="J271" s="47" t="str">
        <f>IFERROR(VLOOKUP(G271,'Auxiliary data'!$B$96:$C$107,2,0),"")</f>
        <v/>
      </c>
      <c r="K271" s="47" t="str">
        <f>IFERROR(VLOOKUP(H271,'Auxiliary data'!$B$111:$C$212,2,0),"")</f>
        <v/>
      </c>
      <c r="L271" s="47"/>
      <c r="M271" s="47"/>
      <c r="N271" s="364" t="str">
        <f>IFERROR(VLOOKUP(L271,'Auxiliary data'!$B$216:$C$224,2,0),"")</f>
        <v/>
      </c>
      <c r="O271" s="47"/>
      <c r="P271" s="363" t="str">
        <f>IFERROR(VLOOKUP(O271,'Auxiliary data'!$B$228:$C$230,2,0),"")</f>
        <v/>
      </c>
      <c r="Q271" s="363" t="str">
        <f t="shared" si="14"/>
        <v/>
      </c>
      <c r="R271" s="11"/>
    </row>
    <row r="272" spans="3:18" x14ac:dyDescent="0.25">
      <c r="C272" s="366" t="str">
        <f t="shared" si="12"/>
        <v/>
      </c>
      <c r="D272" s="26"/>
      <c r="E272" s="47"/>
      <c r="F272" s="47"/>
      <c r="G272" s="47"/>
      <c r="H272" s="47"/>
      <c r="I272" s="363" t="str">
        <f t="shared" si="13"/>
        <v/>
      </c>
      <c r="J272" s="47" t="str">
        <f>IFERROR(VLOOKUP(G272,'Auxiliary data'!$B$96:$C$107,2,0),"")</f>
        <v/>
      </c>
      <c r="K272" s="47" t="str">
        <f>IFERROR(VLOOKUP(H272,'Auxiliary data'!$B$111:$C$212,2,0),"")</f>
        <v/>
      </c>
      <c r="L272" s="47"/>
      <c r="M272" s="47"/>
      <c r="N272" s="364" t="str">
        <f>IFERROR(VLOOKUP(L272,'Auxiliary data'!$B$216:$C$224,2,0),"")</f>
        <v/>
      </c>
      <c r="O272" s="47"/>
      <c r="P272" s="363" t="str">
        <f>IFERROR(VLOOKUP(O272,'Auxiliary data'!$B$228:$C$230,2,0),"")</f>
        <v/>
      </c>
      <c r="Q272" s="363" t="str">
        <f t="shared" si="14"/>
        <v/>
      </c>
      <c r="R272" s="11"/>
    </row>
    <row r="273" spans="3:18" x14ac:dyDescent="0.25">
      <c r="C273" s="366" t="str">
        <f t="shared" si="12"/>
        <v/>
      </c>
      <c r="D273" s="26"/>
      <c r="E273" s="47"/>
      <c r="F273" s="47"/>
      <c r="G273" s="47"/>
      <c r="H273" s="47"/>
      <c r="I273" s="363" t="str">
        <f t="shared" si="13"/>
        <v/>
      </c>
      <c r="J273" s="47" t="str">
        <f>IFERROR(VLOOKUP(G273,'Auxiliary data'!$B$96:$C$107,2,0),"")</f>
        <v/>
      </c>
      <c r="K273" s="47" t="str">
        <f>IFERROR(VLOOKUP(H273,'Auxiliary data'!$B$111:$C$212,2,0),"")</f>
        <v/>
      </c>
      <c r="L273" s="47"/>
      <c r="M273" s="47"/>
      <c r="N273" s="364" t="str">
        <f>IFERROR(VLOOKUP(L273,'Auxiliary data'!$B$216:$C$224,2,0),"")</f>
        <v/>
      </c>
      <c r="O273" s="47"/>
      <c r="P273" s="363" t="str">
        <f>IFERROR(VLOOKUP(O273,'Auxiliary data'!$B$228:$C$230,2,0),"")</f>
        <v/>
      </c>
      <c r="Q273" s="363" t="str">
        <f t="shared" si="14"/>
        <v/>
      </c>
      <c r="R273" s="11"/>
    </row>
    <row r="274" spans="3:18" x14ac:dyDescent="0.25">
      <c r="C274" s="366" t="str">
        <f t="shared" si="12"/>
        <v/>
      </c>
      <c r="D274" s="26"/>
      <c r="E274" s="47"/>
      <c r="F274" s="47"/>
      <c r="G274" s="47"/>
      <c r="H274" s="47"/>
      <c r="I274" s="363" t="str">
        <f t="shared" si="13"/>
        <v/>
      </c>
      <c r="J274" s="47" t="str">
        <f>IFERROR(VLOOKUP(G274,'Auxiliary data'!$B$96:$C$107,2,0),"")</f>
        <v/>
      </c>
      <c r="K274" s="47" t="str">
        <f>IFERROR(VLOOKUP(H274,'Auxiliary data'!$B$111:$C$212,2,0),"")</f>
        <v/>
      </c>
      <c r="L274" s="47"/>
      <c r="M274" s="47"/>
      <c r="N274" s="364" t="str">
        <f>IFERROR(VLOOKUP(L274,'Auxiliary data'!$B$216:$C$224,2,0),"")</f>
        <v/>
      </c>
      <c r="O274" s="47"/>
      <c r="P274" s="363" t="str">
        <f>IFERROR(VLOOKUP(O274,'Auxiliary data'!$B$228:$C$230,2,0),"")</f>
        <v/>
      </c>
      <c r="Q274" s="363" t="str">
        <f t="shared" si="14"/>
        <v/>
      </c>
      <c r="R274" s="11"/>
    </row>
    <row r="275" spans="3:18" x14ac:dyDescent="0.25">
      <c r="C275" s="366" t="str">
        <f t="shared" si="12"/>
        <v/>
      </c>
      <c r="D275" s="26"/>
      <c r="E275" s="47"/>
      <c r="F275" s="47"/>
      <c r="G275" s="47"/>
      <c r="H275" s="47"/>
      <c r="I275" s="363" t="str">
        <f t="shared" si="13"/>
        <v/>
      </c>
      <c r="J275" s="47" t="str">
        <f>IFERROR(VLOOKUP(G275,'Auxiliary data'!$B$96:$C$107,2,0),"")</f>
        <v/>
      </c>
      <c r="K275" s="47" t="str">
        <f>IFERROR(VLOOKUP(H275,'Auxiliary data'!$B$111:$C$212,2,0),"")</f>
        <v/>
      </c>
      <c r="L275" s="47"/>
      <c r="M275" s="47"/>
      <c r="N275" s="364" t="str">
        <f>IFERROR(VLOOKUP(L275,'Auxiliary data'!$B$216:$C$224,2,0),"")</f>
        <v/>
      </c>
      <c r="O275" s="47"/>
      <c r="P275" s="363" t="str">
        <f>IFERROR(VLOOKUP(O275,'Auxiliary data'!$B$228:$C$230,2,0),"")</f>
        <v/>
      </c>
      <c r="Q275" s="363" t="str">
        <f t="shared" si="14"/>
        <v/>
      </c>
      <c r="R275" s="11"/>
    </row>
    <row r="276" spans="3:18" x14ac:dyDescent="0.25">
      <c r="C276" s="366" t="str">
        <f t="shared" si="12"/>
        <v/>
      </c>
      <c r="D276" s="26"/>
      <c r="E276" s="47"/>
      <c r="F276" s="47"/>
      <c r="G276" s="47"/>
      <c r="H276" s="47"/>
      <c r="I276" s="363" t="str">
        <f t="shared" si="13"/>
        <v/>
      </c>
      <c r="J276" s="47" t="str">
        <f>IFERROR(VLOOKUP(G276,'Auxiliary data'!$B$96:$C$107,2,0),"")</f>
        <v/>
      </c>
      <c r="K276" s="47" t="str">
        <f>IFERROR(VLOOKUP(H276,'Auxiliary data'!$B$111:$C$212,2,0),"")</f>
        <v/>
      </c>
      <c r="L276" s="47"/>
      <c r="M276" s="47"/>
      <c r="N276" s="364" t="str">
        <f>IFERROR(VLOOKUP(L276,'Auxiliary data'!$B$216:$C$224,2,0),"")</f>
        <v/>
      </c>
      <c r="O276" s="47"/>
      <c r="P276" s="363" t="str">
        <f>IFERROR(VLOOKUP(O276,'Auxiliary data'!$B$228:$C$230,2,0),"")</f>
        <v/>
      </c>
      <c r="Q276" s="363" t="str">
        <f t="shared" si="14"/>
        <v/>
      </c>
      <c r="R276" s="11"/>
    </row>
    <row r="277" spans="3:18" x14ac:dyDescent="0.25">
      <c r="C277" s="366" t="str">
        <f t="shared" si="12"/>
        <v/>
      </c>
      <c r="D277" s="26"/>
      <c r="E277" s="47"/>
      <c r="F277" s="47"/>
      <c r="G277" s="47"/>
      <c r="H277" s="47"/>
      <c r="I277" s="363" t="str">
        <f t="shared" si="13"/>
        <v/>
      </c>
      <c r="J277" s="47" t="str">
        <f>IFERROR(VLOOKUP(G277,'Auxiliary data'!$B$96:$C$107,2,0),"")</f>
        <v/>
      </c>
      <c r="K277" s="47" t="str">
        <f>IFERROR(VLOOKUP(H277,'Auxiliary data'!$B$111:$C$212,2,0),"")</f>
        <v/>
      </c>
      <c r="L277" s="47"/>
      <c r="M277" s="47"/>
      <c r="N277" s="364" t="str">
        <f>IFERROR(VLOOKUP(L277,'Auxiliary data'!$B$216:$C$224,2,0),"")</f>
        <v/>
      </c>
      <c r="O277" s="47"/>
      <c r="P277" s="363" t="str">
        <f>IFERROR(VLOOKUP(O277,'Auxiliary data'!$B$228:$C$230,2,0),"")</f>
        <v/>
      </c>
      <c r="Q277" s="363" t="str">
        <f t="shared" si="14"/>
        <v/>
      </c>
      <c r="R277" s="11"/>
    </row>
    <row r="278" spans="3:18" x14ac:dyDescent="0.25">
      <c r="C278" s="366" t="str">
        <f t="shared" si="12"/>
        <v/>
      </c>
      <c r="D278" s="26"/>
      <c r="E278" s="47"/>
      <c r="F278" s="47"/>
      <c r="G278" s="47"/>
      <c r="H278" s="47"/>
      <c r="I278" s="363" t="str">
        <f t="shared" si="13"/>
        <v/>
      </c>
      <c r="J278" s="47" t="str">
        <f>IFERROR(VLOOKUP(G278,'Auxiliary data'!$B$96:$C$107,2,0),"")</f>
        <v/>
      </c>
      <c r="K278" s="47" t="str">
        <f>IFERROR(VLOOKUP(H278,'Auxiliary data'!$B$111:$C$212,2,0),"")</f>
        <v/>
      </c>
      <c r="L278" s="47"/>
      <c r="M278" s="47"/>
      <c r="N278" s="364" t="str">
        <f>IFERROR(VLOOKUP(L278,'Auxiliary data'!$B$216:$C$224,2,0),"")</f>
        <v/>
      </c>
      <c r="O278" s="47"/>
      <c r="P278" s="363" t="str">
        <f>IFERROR(VLOOKUP(O278,'Auxiliary data'!$B$228:$C$230,2,0),"")</f>
        <v/>
      </c>
      <c r="Q278" s="363" t="str">
        <f t="shared" si="14"/>
        <v/>
      </c>
      <c r="R278" s="11"/>
    </row>
    <row r="279" spans="3:18" x14ac:dyDescent="0.25">
      <c r="C279" s="366" t="str">
        <f t="shared" si="12"/>
        <v/>
      </c>
      <c r="D279" s="26"/>
      <c r="E279" s="47"/>
      <c r="F279" s="47"/>
      <c r="G279" s="47"/>
      <c r="H279" s="47"/>
      <c r="I279" s="363" t="str">
        <f t="shared" si="13"/>
        <v/>
      </c>
      <c r="J279" s="47" t="str">
        <f>IFERROR(VLOOKUP(G279,'Auxiliary data'!$B$96:$C$107,2,0),"")</f>
        <v/>
      </c>
      <c r="K279" s="47" t="str">
        <f>IFERROR(VLOOKUP(H279,'Auxiliary data'!$B$111:$C$212,2,0),"")</f>
        <v/>
      </c>
      <c r="L279" s="47"/>
      <c r="M279" s="47"/>
      <c r="N279" s="364" t="str">
        <f>IFERROR(VLOOKUP(L279,'Auxiliary data'!$B$216:$C$224,2,0),"")</f>
        <v/>
      </c>
      <c r="O279" s="47"/>
      <c r="P279" s="363" t="str">
        <f>IFERROR(VLOOKUP(O279,'Auxiliary data'!$B$228:$C$230,2,0),"")</f>
        <v/>
      </c>
      <c r="Q279" s="363" t="str">
        <f t="shared" si="14"/>
        <v/>
      </c>
      <c r="R279" s="11"/>
    </row>
    <row r="280" spans="3:18" x14ac:dyDescent="0.25">
      <c r="C280" s="366" t="str">
        <f t="shared" si="12"/>
        <v/>
      </c>
      <c r="D280" s="26"/>
      <c r="E280" s="47"/>
      <c r="F280" s="47"/>
      <c r="G280" s="47"/>
      <c r="H280" s="47"/>
      <c r="I280" s="363" t="str">
        <f t="shared" si="13"/>
        <v/>
      </c>
      <c r="J280" s="47" t="str">
        <f>IFERROR(VLOOKUP(G280,'Auxiliary data'!$B$96:$C$107,2,0),"")</f>
        <v/>
      </c>
      <c r="K280" s="47" t="str">
        <f>IFERROR(VLOOKUP(H280,'Auxiliary data'!$B$111:$C$212,2,0),"")</f>
        <v/>
      </c>
      <c r="L280" s="47"/>
      <c r="M280" s="47"/>
      <c r="N280" s="364" t="str">
        <f>IFERROR(VLOOKUP(L280,'Auxiliary data'!$B$216:$C$224,2,0),"")</f>
        <v/>
      </c>
      <c r="O280" s="47"/>
      <c r="P280" s="363" t="str">
        <f>IFERROR(VLOOKUP(O280,'Auxiliary data'!$B$228:$C$230,2,0),"")</f>
        <v/>
      </c>
      <c r="Q280" s="363" t="str">
        <f t="shared" si="14"/>
        <v/>
      </c>
      <c r="R280" s="11"/>
    </row>
    <row r="281" spans="3:18" x14ac:dyDescent="0.25">
      <c r="C281" s="366" t="str">
        <f t="shared" si="12"/>
        <v/>
      </c>
      <c r="D281" s="26"/>
      <c r="E281" s="47"/>
      <c r="F281" s="47"/>
      <c r="G281" s="47"/>
      <c r="H281" s="47"/>
      <c r="I281" s="363" t="str">
        <f t="shared" si="13"/>
        <v/>
      </c>
      <c r="J281" s="47" t="str">
        <f>IFERROR(VLOOKUP(G281,'Auxiliary data'!$B$96:$C$107,2,0),"")</f>
        <v/>
      </c>
      <c r="K281" s="47" t="str">
        <f>IFERROR(VLOOKUP(H281,'Auxiliary data'!$B$111:$C$212,2,0),"")</f>
        <v/>
      </c>
      <c r="L281" s="47"/>
      <c r="M281" s="47"/>
      <c r="N281" s="364" t="str">
        <f>IFERROR(VLOOKUP(L281,'Auxiliary data'!$B$216:$C$224,2,0),"")</f>
        <v/>
      </c>
      <c r="O281" s="47"/>
      <c r="P281" s="363" t="str">
        <f>IFERROR(VLOOKUP(O281,'Auxiliary data'!$B$228:$C$230,2,0),"")</f>
        <v/>
      </c>
      <c r="Q281" s="363" t="str">
        <f t="shared" si="14"/>
        <v/>
      </c>
      <c r="R281" s="11"/>
    </row>
    <row r="282" spans="3:18" x14ac:dyDescent="0.25">
      <c r="C282" s="366" t="str">
        <f t="shared" si="12"/>
        <v/>
      </c>
      <c r="D282" s="26"/>
      <c r="E282" s="47"/>
      <c r="F282" s="47"/>
      <c r="G282" s="47"/>
      <c r="H282" s="47"/>
      <c r="I282" s="363" t="str">
        <f t="shared" si="13"/>
        <v/>
      </c>
      <c r="J282" s="47" t="str">
        <f>IFERROR(VLOOKUP(G282,'Auxiliary data'!$B$96:$C$107,2,0),"")</f>
        <v/>
      </c>
      <c r="K282" s="47" t="str">
        <f>IFERROR(VLOOKUP(H282,'Auxiliary data'!$B$111:$C$212,2,0),"")</f>
        <v/>
      </c>
      <c r="L282" s="47"/>
      <c r="M282" s="47"/>
      <c r="N282" s="364" t="str">
        <f>IFERROR(VLOOKUP(L282,'Auxiliary data'!$B$216:$C$224,2,0),"")</f>
        <v/>
      </c>
      <c r="O282" s="47"/>
      <c r="P282" s="363" t="str">
        <f>IFERROR(VLOOKUP(O282,'Auxiliary data'!$B$228:$C$230,2,0),"")</f>
        <v/>
      </c>
      <c r="Q282" s="363" t="str">
        <f t="shared" si="14"/>
        <v/>
      </c>
      <c r="R282" s="11"/>
    </row>
    <row r="283" spans="3:18" x14ac:dyDescent="0.25">
      <c r="C283" s="366" t="str">
        <f t="shared" si="12"/>
        <v/>
      </c>
      <c r="D283" s="26"/>
      <c r="E283" s="47"/>
      <c r="F283" s="47"/>
      <c r="G283" s="47"/>
      <c r="H283" s="47"/>
      <c r="I283" s="363" t="str">
        <f t="shared" si="13"/>
        <v/>
      </c>
      <c r="J283" s="47" t="str">
        <f>IFERROR(VLOOKUP(G283,'Auxiliary data'!$B$96:$C$107,2,0),"")</f>
        <v/>
      </c>
      <c r="K283" s="47" t="str">
        <f>IFERROR(VLOOKUP(H283,'Auxiliary data'!$B$111:$C$212,2,0),"")</f>
        <v/>
      </c>
      <c r="L283" s="47"/>
      <c r="M283" s="47"/>
      <c r="N283" s="364" t="str">
        <f>IFERROR(VLOOKUP(L283,'Auxiliary data'!$B$216:$C$224,2,0),"")</f>
        <v/>
      </c>
      <c r="O283" s="47"/>
      <c r="P283" s="363" t="str">
        <f>IFERROR(VLOOKUP(O283,'Auxiliary data'!$B$228:$C$230,2,0),"")</f>
        <v/>
      </c>
      <c r="Q283" s="363" t="str">
        <f t="shared" si="14"/>
        <v/>
      </c>
      <c r="R283" s="11"/>
    </row>
    <row r="284" spans="3:18" x14ac:dyDescent="0.25">
      <c r="C284" s="366" t="str">
        <f t="shared" si="12"/>
        <v/>
      </c>
      <c r="D284" s="26"/>
      <c r="E284" s="47"/>
      <c r="F284" s="47"/>
      <c r="G284" s="47"/>
      <c r="H284" s="47"/>
      <c r="I284" s="363" t="str">
        <f t="shared" si="13"/>
        <v/>
      </c>
      <c r="J284" s="47" t="str">
        <f>IFERROR(VLOOKUP(G284,'Auxiliary data'!$B$96:$C$107,2,0),"")</f>
        <v/>
      </c>
      <c r="K284" s="47" t="str">
        <f>IFERROR(VLOOKUP(H284,'Auxiliary data'!$B$111:$C$212,2,0),"")</f>
        <v/>
      </c>
      <c r="L284" s="47"/>
      <c r="M284" s="47"/>
      <c r="N284" s="364" t="str">
        <f>IFERROR(VLOOKUP(L284,'Auxiliary data'!$B$216:$C$224,2,0),"")</f>
        <v/>
      </c>
      <c r="O284" s="47"/>
      <c r="P284" s="363" t="str">
        <f>IFERROR(VLOOKUP(O284,'Auxiliary data'!$B$228:$C$230,2,0),"")</f>
        <v/>
      </c>
      <c r="Q284" s="363" t="str">
        <f t="shared" si="14"/>
        <v/>
      </c>
      <c r="R284" s="11"/>
    </row>
    <row r="285" spans="3:18" x14ac:dyDescent="0.25">
      <c r="C285" s="366" t="str">
        <f t="shared" si="12"/>
        <v/>
      </c>
      <c r="D285" s="26"/>
      <c r="E285" s="47"/>
      <c r="F285" s="47"/>
      <c r="G285" s="47"/>
      <c r="H285" s="47"/>
      <c r="I285" s="363" t="str">
        <f t="shared" si="13"/>
        <v/>
      </c>
      <c r="J285" s="47" t="str">
        <f>IFERROR(VLOOKUP(G285,'Auxiliary data'!$B$96:$C$107,2,0),"")</f>
        <v/>
      </c>
      <c r="K285" s="47" t="str">
        <f>IFERROR(VLOOKUP(H285,'Auxiliary data'!$B$111:$C$212,2,0),"")</f>
        <v/>
      </c>
      <c r="L285" s="47"/>
      <c r="M285" s="47"/>
      <c r="N285" s="364" t="str">
        <f>IFERROR(VLOOKUP(L285,'Auxiliary data'!$B$216:$C$224,2,0),"")</f>
        <v/>
      </c>
      <c r="O285" s="47"/>
      <c r="P285" s="363" t="str">
        <f>IFERROR(VLOOKUP(O285,'Auxiliary data'!$B$228:$C$230,2,0),"")</f>
        <v/>
      </c>
      <c r="Q285" s="363" t="str">
        <f t="shared" si="14"/>
        <v/>
      </c>
      <c r="R285" s="11"/>
    </row>
    <row r="286" spans="3:18" x14ac:dyDescent="0.25">
      <c r="C286" s="366" t="str">
        <f t="shared" si="12"/>
        <v/>
      </c>
      <c r="D286" s="26"/>
      <c r="E286" s="47"/>
      <c r="F286" s="47"/>
      <c r="G286" s="47"/>
      <c r="H286" s="47"/>
      <c r="I286" s="363" t="str">
        <f t="shared" si="13"/>
        <v/>
      </c>
      <c r="J286" s="47" t="str">
        <f>IFERROR(VLOOKUP(G286,'Auxiliary data'!$B$96:$C$107,2,0),"")</f>
        <v/>
      </c>
      <c r="K286" s="47" t="str">
        <f>IFERROR(VLOOKUP(H286,'Auxiliary data'!$B$111:$C$212,2,0),"")</f>
        <v/>
      </c>
      <c r="L286" s="47"/>
      <c r="M286" s="47"/>
      <c r="N286" s="364" t="str">
        <f>IFERROR(VLOOKUP(L286,'Auxiliary data'!$B$216:$C$224,2,0),"")</f>
        <v/>
      </c>
      <c r="O286" s="47"/>
      <c r="P286" s="363" t="str">
        <f>IFERROR(VLOOKUP(O286,'Auxiliary data'!$B$228:$C$230,2,0),"")</f>
        <v/>
      </c>
      <c r="Q286" s="363" t="str">
        <f t="shared" si="14"/>
        <v/>
      </c>
      <c r="R286" s="11"/>
    </row>
    <row r="287" spans="3:18" x14ac:dyDescent="0.25">
      <c r="C287" s="366" t="str">
        <f t="shared" si="12"/>
        <v/>
      </c>
      <c r="D287" s="26"/>
      <c r="E287" s="47"/>
      <c r="F287" s="47"/>
      <c r="G287" s="47"/>
      <c r="H287" s="47"/>
      <c r="I287" s="363" t="str">
        <f t="shared" si="13"/>
        <v/>
      </c>
      <c r="J287" s="47" t="str">
        <f>IFERROR(VLOOKUP(G287,'Auxiliary data'!$B$96:$C$107,2,0),"")</f>
        <v/>
      </c>
      <c r="K287" s="47" t="str">
        <f>IFERROR(VLOOKUP(H287,'Auxiliary data'!$B$111:$C$212,2,0),"")</f>
        <v/>
      </c>
      <c r="L287" s="47"/>
      <c r="M287" s="47"/>
      <c r="N287" s="364" t="str">
        <f>IFERROR(VLOOKUP(L287,'Auxiliary data'!$B$216:$C$224,2,0),"")</f>
        <v/>
      </c>
      <c r="O287" s="47"/>
      <c r="P287" s="363" t="str">
        <f>IFERROR(VLOOKUP(O287,'Auxiliary data'!$B$228:$C$230,2,0),"")</f>
        <v/>
      </c>
      <c r="Q287" s="363" t="str">
        <f t="shared" si="14"/>
        <v/>
      </c>
      <c r="R287" s="11"/>
    </row>
    <row r="288" spans="3:18" x14ac:dyDescent="0.25">
      <c r="C288" s="366" t="str">
        <f t="shared" si="12"/>
        <v/>
      </c>
      <c r="D288" s="26"/>
      <c r="E288" s="47"/>
      <c r="F288" s="47"/>
      <c r="G288" s="47"/>
      <c r="H288" s="47"/>
      <c r="I288" s="363" t="str">
        <f t="shared" si="13"/>
        <v/>
      </c>
      <c r="J288" s="47" t="str">
        <f>IFERROR(VLOOKUP(G288,'Auxiliary data'!$B$96:$C$107,2,0),"")</f>
        <v/>
      </c>
      <c r="K288" s="47" t="str">
        <f>IFERROR(VLOOKUP(H288,'Auxiliary data'!$B$111:$C$212,2,0),"")</f>
        <v/>
      </c>
      <c r="L288" s="47"/>
      <c r="M288" s="47"/>
      <c r="N288" s="364" t="str">
        <f>IFERROR(VLOOKUP(L288,'Auxiliary data'!$B$216:$C$224,2,0),"")</f>
        <v/>
      </c>
      <c r="O288" s="47"/>
      <c r="P288" s="363" t="str">
        <f>IFERROR(VLOOKUP(O288,'Auxiliary data'!$B$228:$C$230,2,0),"")</f>
        <v/>
      </c>
      <c r="Q288" s="363" t="str">
        <f t="shared" si="14"/>
        <v/>
      </c>
      <c r="R288" s="11"/>
    </row>
    <row r="289" spans="3:18" x14ac:dyDescent="0.25">
      <c r="C289" s="366" t="str">
        <f t="shared" si="12"/>
        <v/>
      </c>
      <c r="D289" s="26"/>
      <c r="E289" s="47"/>
      <c r="F289" s="47"/>
      <c r="G289" s="47"/>
      <c r="H289" s="47"/>
      <c r="I289" s="363" t="str">
        <f t="shared" si="13"/>
        <v/>
      </c>
      <c r="J289" s="47" t="str">
        <f>IFERROR(VLOOKUP(G289,'Auxiliary data'!$B$96:$C$107,2,0),"")</f>
        <v/>
      </c>
      <c r="K289" s="47" t="str">
        <f>IFERROR(VLOOKUP(H289,'Auxiliary data'!$B$111:$C$212,2,0),"")</f>
        <v/>
      </c>
      <c r="L289" s="47"/>
      <c r="M289" s="47"/>
      <c r="N289" s="364" t="str">
        <f>IFERROR(VLOOKUP(L289,'Auxiliary data'!$B$216:$C$224,2,0),"")</f>
        <v/>
      </c>
      <c r="O289" s="47"/>
      <c r="P289" s="363" t="str">
        <f>IFERROR(VLOOKUP(O289,'Auxiliary data'!$B$228:$C$230,2,0),"")</f>
        <v/>
      </c>
      <c r="Q289" s="363" t="str">
        <f t="shared" si="14"/>
        <v/>
      </c>
      <c r="R289" s="11"/>
    </row>
    <row r="290" spans="3:18" x14ac:dyDescent="0.25">
      <c r="C290" s="366" t="str">
        <f t="shared" si="12"/>
        <v/>
      </c>
      <c r="D290" s="26"/>
      <c r="E290" s="47"/>
      <c r="F290" s="47"/>
      <c r="G290" s="47"/>
      <c r="H290" s="47"/>
      <c r="I290" s="363" t="str">
        <f t="shared" si="13"/>
        <v/>
      </c>
      <c r="J290" s="47" t="str">
        <f>IFERROR(VLOOKUP(G290,'Auxiliary data'!$B$96:$C$107,2,0),"")</f>
        <v/>
      </c>
      <c r="K290" s="47" t="str">
        <f>IFERROR(VLOOKUP(H290,'Auxiliary data'!$B$111:$C$212,2,0),"")</f>
        <v/>
      </c>
      <c r="L290" s="47"/>
      <c r="M290" s="47"/>
      <c r="N290" s="364" t="str">
        <f>IFERROR(VLOOKUP(L290,'Auxiliary data'!$B$216:$C$224,2,0),"")</f>
        <v/>
      </c>
      <c r="O290" s="47"/>
      <c r="P290" s="363" t="str">
        <f>IFERROR(VLOOKUP(O290,'Auxiliary data'!$B$228:$C$230,2,0),"")</f>
        <v/>
      </c>
      <c r="Q290" s="363" t="str">
        <f t="shared" si="14"/>
        <v/>
      </c>
      <c r="R290" s="11"/>
    </row>
    <row r="291" spans="3:18" x14ac:dyDescent="0.25">
      <c r="C291" s="366" t="str">
        <f t="shared" si="12"/>
        <v/>
      </c>
      <c r="D291" s="26"/>
      <c r="E291" s="47"/>
      <c r="F291" s="47"/>
      <c r="G291" s="47"/>
      <c r="H291" s="47"/>
      <c r="I291" s="363" t="str">
        <f t="shared" si="13"/>
        <v/>
      </c>
      <c r="J291" s="47" t="str">
        <f>IFERROR(VLOOKUP(G291,'Auxiliary data'!$B$96:$C$107,2,0),"")</f>
        <v/>
      </c>
      <c r="K291" s="47" t="str">
        <f>IFERROR(VLOOKUP(H291,'Auxiliary data'!$B$111:$C$212,2,0),"")</f>
        <v/>
      </c>
      <c r="L291" s="47"/>
      <c r="M291" s="47"/>
      <c r="N291" s="364" t="str">
        <f>IFERROR(VLOOKUP(L291,'Auxiliary data'!$B$216:$C$224,2,0),"")</f>
        <v/>
      </c>
      <c r="O291" s="47"/>
      <c r="P291" s="363" t="str">
        <f>IFERROR(VLOOKUP(O291,'Auxiliary data'!$B$228:$C$230,2,0),"")</f>
        <v/>
      </c>
      <c r="Q291" s="363" t="str">
        <f t="shared" si="14"/>
        <v/>
      </c>
      <c r="R291" s="11"/>
    </row>
    <row r="292" spans="3:18" x14ac:dyDescent="0.25">
      <c r="C292" s="366" t="str">
        <f t="shared" si="12"/>
        <v/>
      </c>
      <c r="D292" s="26"/>
      <c r="E292" s="47"/>
      <c r="F292" s="47"/>
      <c r="G292" s="47"/>
      <c r="H292" s="47"/>
      <c r="I292" s="363" t="str">
        <f t="shared" si="13"/>
        <v/>
      </c>
      <c r="J292" s="47" t="str">
        <f>IFERROR(VLOOKUP(G292,'Auxiliary data'!$B$96:$C$107,2,0),"")</f>
        <v/>
      </c>
      <c r="K292" s="47" t="str">
        <f>IFERROR(VLOOKUP(H292,'Auxiliary data'!$B$111:$C$212,2,0),"")</f>
        <v/>
      </c>
      <c r="L292" s="47"/>
      <c r="M292" s="47"/>
      <c r="N292" s="364" t="str">
        <f>IFERROR(VLOOKUP(L292,'Auxiliary data'!$B$216:$C$224,2,0),"")</f>
        <v/>
      </c>
      <c r="O292" s="47"/>
      <c r="P292" s="363" t="str">
        <f>IFERROR(VLOOKUP(O292,'Auxiliary data'!$B$228:$C$230,2,0),"")</f>
        <v/>
      </c>
      <c r="Q292" s="363" t="str">
        <f t="shared" si="14"/>
        <v/>
      </c>
      <c r="R292" s="11"/>
    </row>
    <row r="293" spans="3:18" x14ac:dyDescent="0.25">
      <c r="C293" s="366" t="str">
        <f t="shared" si="12"/>
        <v/>
      </c>
      <c r="D293" s="26"/>
      <c r="E293" s="47"/>
      <c r="F293" s="47"/>
      <c r="G293" s="47"/>
      <c r="H293" s="47"/>
      <c r="I293" s="363" t="str">
        <f t="shared" si="13"/>
        <v/>
      </c>
      <c r="J293" s="47" t="str">
        <f>IFERROR(VLOOKUP(G293,'Auxiliary data'!$B$96:$C$107,2,0),"")</f>
        <v/>
      </c>
      <c r="K293" s="47" t="str">
        <f>IFERROR(VLOOKUP(H293,'Auxiliary data'!$B$111:$C$212,2,0),"")</f>
        <v/>
      </c>
      <c r="L293" s="47"/>
      <c r="M293" s="47"/>
      <c r="N293" s="364" t="str">
        <f>IFERROR(VLOOKUP(L293,'Auxiliary data'!$B$216:$C$224,2,0),"")</f>
        <v/>
      </c>
      <c r="O293" s="47"/>
      <c r="P293" s="363" t="str">
        <f>IFERROR(VLOOKUP(O293,'Auxiliary data'!$B$228:$C$230,2,0),"")</f>
        <v/>
      </c>
      <c r="Q293" s="363" t="str">
        <f t="shared" si="14"/>
        <v/>
      </c>
      <c r="R293" s="11"/>
    </row>
    <row r="294" spans="3:18" x14ac:dyDescent="0.25">
      <c r="C294" s="366" t="str">
        <f t="shared" si="12"/>
        <v/>
      </c>
      <c r="D294" s="26"/>
      <c r="E294" s="47"/>
      <c r="F294" s="47"/>
      <c r="G294" s="47"/>
      <c r="H294" s="47"/>
      <c r="I294" s="363" t="str">
        <f t="shared" si="13"/>
        <v/>
      </c>
      <c r="J294" s="47" t="str">
        <f>IFERROR(VLOOKUP(G294,'Auxiliary data'!$B$96:$C$107,2,0),"")</f>
        <v/>
      </c>
      <c r="K294" s="47" t="str">
        <f>IFERROR(VLOOKUP(H294,'Auxiliary data'!$B$111:$C$212,2,0),"")</f>
        <v/>
      </c>
      <c r="L294" s="47"/>
      <c r="M294" s="47"/>
      <c r="N294" s="364" t="str">
        <f>IFERROR(VLOOKUP(L294,'Auxiliary data'!$B$216:$C$224,2,0),"")</f>
        <v/>
      </c>
      <c r="O294" s="47"/>
      <c r="P294" s="363" t="str">
        <f>IFERROR(VLOOKUP(O294,'Auxiliary data'!$B$228:$C$230,2,0),"")</f>
        <v/>
      </c>
      <c r="Q294" s="363" t="str">
        <f t="shared" si="14"/>
        <v/>
      </c>
      <c r="R294" s="11"/>
    </row>
    <row r="295" spans="3:18" x14ac:dyDescent="0.25">
      <c r="C295" s="366" t="str">
        <f t="shared" si="12"/>
        <v/>
      </c>
      <c r="D295" s="26"/>
      <c r="E295" s="47"/>
      <c r="F295" s="47"/>
      <c r="G295" s="47"/>
      <c r="H295" s="47"/>
      <c r="I295" s="363" t="str">
        <f t="shared" si="13"/>
        <v/>
      </c>
      <c r="J295" s="47" t="str">
        <f>IFERROR(VLOOKUP(G295,'Auxiliary data'!$B$96:$C$107,2,0),"")</f>
        <v/>
      </c>
      <c r="K295" s="47" t="str">
        <f>IFERROR(VLOOKUP(H295,'Auxiliary data'!$B$111:$C$212,2,0),"")</f>
        <v/>
      </c>
      <c r="L295" s="47"/>
      <c r="M295" s="47"/>
      <c r="N295" s="364" t="str">
        <f>IFERROR(VLOOKUP(L295,'Auxiliary data'!$B$216:$C$224,2,0),"")</f>
        <v/>
      </c>
      <c r="O295" s="47"/>
      <c r="P295" s="363" t="str">
        <f>IFERROR(VLOOKUP(O295,'Auxiliary data'!$B$228:$C$230,2,0),"")</f>
        <v/>
      </c>
      <c r="Q295" s="363" t="str">
        <f t="shared" si="14"/>
        <v/>
      </c>
      <c r="R295" s="11"/>
    </row>
    <row r="296" spans="3:18" x14ac:dyDescent="0.25">
      <c r="C296" s="366" t="str">
        <f t="shared" si="12"/>
        <v/>
      </c>
      <c r="D296" s="26"/>
      <c r="E296" s="47"/>
      <c r="F296" s="47"/>
      <c r="G296" s="47"/>
      <c r="H296" s="47"/>
      <c r="I296" s="363" t="str">
        <f t="shared" si="13"/>
        <v/>
      </c>
      <c r="J296" s="47" t="str">
        <f>IFERROR(VLOOKUP(G296,'Auxiliary data'!$B$96:$C$107,2,0),"")</f>
        <v/>
      </c>
      <c r="K296" s="47" t="str">
        <f>IFERROR(VLOOKUP(H296,'Auxiliary data'!$B$111:$C$212,2,0),"")</f>
        <v/>
      </c>
      <c r="L296" s="47"/>
      <c r="M296" s="47"/>
      <c r="N296" s="364" t="str">
        <f>IFERROR(VLOOKUP(L296,'Auxiliary data'!$B$216:$C$224,2,0),"")</f>
        <v/>
      </c>
      <c r="O296" s="47"/>
      <c r="P296" s="363" t="str">
        <f>IFERROR(VLOOKUP(O296,'Auxiliary data'!$B$228:$C$230,2,0),"")</f>
        <v/>
      </c>
      <c r="Q296" s="363" t="str">
        <f t="shared" si="14"/>
        <v/>
      </c>
      <c r="R296" s="11"/>
    </row>
    <row r="297" spans="3:18" x14ac:dyDescent="0.25">
      <c r="C297" s="366" t="str">
        <f t="shared" si="12"/>
        <v/>
      </c>
      <c r="D297" s="26"/>
      <c r="E297" s="47"/>
      <c r="F297" s="47"/>
      <c r="G297" s="47"/>
      <c r="H297" s="47"/>
      <c r="I297" s="363" t="str">
        <f t="shared" si="13"/>
        <v/>
      </c>
      <c r="J297" s="47" t="str">
        <f>IFERROR(VLOOKUP(G297,'Auxiliary data'!$B$96:$C$107,2,0),"")</f>
        <v/>
      </c>
      <c r="K297" s="47" t="str">
        <f>IFERROR(VLOOKUP(H297,'Auxiliary data'!$B$111:$C$212,2,0),"")</f>
        <v/>
      </c>
      <c r="L297" s="47"/>
      <c r="M297" s="47"/>
      <c r="N297" s="364" t="str">
        <f>IFERROR(VLOOKUP(L297,'Auxiliary data'!$B$216:$C$224,2,0),"")</f>
        <v/>
      </c>
      <c r="O297" s="47"/>
      <c r="P297" s="363" t="str">
        <f>IFERROR(VLOOKUP(O297,'Auxiliary data'!$B$228:$C$230,2,0),"")</f>
        <v/>
      </c>
      <c r="Q297" s="363" t="str">
        <f t="shared" si="14"/>
        <v/>
      </c>
      <c r="R297" s="11"/>
    </row>
    <row r="298" spans="3:18" x14ac:dyDescent="0.25">
      <c r="C298" s="366" t="str">
        <f t="shared" si="12"/>
        <v/>
      </c>
      <c r="D298" s="26"/>
      <c r="E298" s="47"/>
      <c r="F298" s="47"/>
      <c r="G298" s="47"/>
      <c r="H298" s="47"/>
      <c r="I298" s="363" t="str">
        <f t="shared" si="13"/>
        <v/>
      </c>
      <c r="J298" s="47" t="str">
        <f>IFERROR(VLOOKUP(G298,'Auxiliary data'!$B$96:$C$107,2,0),"")</f>
        <v/>
      </c>
      <c r="K298" s="47" t="str">
        <f>IFERROR(VLOOKUP(H298,'Auxiliary data'!$B$111:$C$212,2,0),"")</f>
        <v/>
      </c>
      <c r="L298" s="47"/>
      <c r="M298" s="47"/>
      <c r="N298" s="364" t="str">
        <f>IFERROR(VLOOKUP(L298,'Auxiliary data'!$B$216:$C$224,2,0),"")</f>
        <v/>
      </c>
      <c r="O298" s="47"/>
      <c r="P298" s="363" t="str">
        <f>IFERROR(VLOOKUP(O298,'Auxiliary data'!$B$228:$C$230,2,0),"")</f>
        <v/>
      </c>
      <c r="Q298" s="363" t="str">
        <f t="shared" si="14"/>
        <v/>
      </c>
      <c r="R298" s="11"/>
    </row>
    <row r="299" spans="3:18" x14ac:dyDescent="0.25">
      <c r="C299" s="366" t="str">
        <f t="shared" si="12"/>
        <v/>
      </c>
      <c r="D299" s="26"/>
      <c r="E299" s="47"/>
      <c r="F299" s="47"/>
      <c r="G299" s="47"/>
      <c r="H299" s="47"/>
      <c r="I299" s="363" t="str">
        <f t="shared" si="13"/>
        <v/>
      </c>
      <c r="J299" s="47" t="str">
        <f>IFERROR(VLOOKUP(G299,'Auxiliary data'!$B$96:$C$107,2,0),"")</f>
        <v/>
      </c>
      <c r="K299" s="47" t="str">
        <f>IFERROR(VLOOKUP(H299,'Auxiliary data'!$B$111:$C$212,2,0),"")</f>
        <v/>
      </c>
      <c r="L299" s="47"/>
      <c r="M299" s="47"/>
      <c r="N299" s="364" t="str">
        <f>IFERROR(VLOOKUP(L299,'Auxiliary data'!$B$216:$C$224,2,0),"")</f>
        <v/>
      </c>
      <c r="O299" s="47"/>
      <c r="P299" s="363" t="str">
        <f>IFERROR(VLOOKUP(O299,'Auxiliary data'!$B$228:$C$230,2,0),"")</f>
        <v/>
      </c>
      <c r="Q299" s="363" t="str">
        <f t="shared" si="14"/>
        <v/>
      </c>
      <c r="R299" s="11"/>
    </row>
    <row r="300" spans="3:18" x14ac:dyDescent="0.25">
      <c r="C300" s="366" t="str">
        <f t="shared" si="12"/>
        <v/>
      </c>
      <c r="D300" s="26"/>
      <c r="E300" s="47"/>
      <c r="F300" s="47"/>
      <c r="G300" s="47"/>
      <c r="H300" s="47"/>
      <c r="I300" s="363" t="str">
        <f t="shared" si="13"/>
        <v/>
      </c>
      <c r="J300" s="47" t="str">
        <f>IFERROR(VLOOKUP(G300,'Auxiliary data'!$B$96:$C$107,2,0),"")</f>
        <v/>
      </c>
      <c r="K300" s="47" t="str">
        <f>IFERROR(VLOOKUP(H300,'Auxiliary data'!$B$111:$C$212,2,0),"")</f>
        <v/>
      </c>
      <c r="L300" s="47"/>
      <c r="M300" s="47"/>
      <c r="N300" s="364" t="str">
        <f>IFERROR(VLOOKUP(L300,'Auxiliary data'!$B$216:$C$224,2,0),"")</f>
        <v/>
      </c>
      <c r="O300" s="47"/>
      <c r="P300" s="363" t="str">
        <f>IFERROR(VLOOKUP(O300,'Auxiliary data'!$B$228:$C$230,2,0),"")</f>
        <v/>
      </c>
      <c r="Q300" s="363" t="str">
        <f t="shared" si="14"/>
        <v/>
      </c>
      <c r="R300" s="11"/>
    </row>
    <row r="301" spans="3:18" x14ac:dyDescent="0.25">
      <c r="C301" s="366" t="str">
        <f t="shared" si="12"/>
        <v/>
      </c>
      <c r="D301" s="26"/>
      <c r="E301" s="47"/>
      <c r="F301" s="47"/>
      <c r="G301" s="47"/>
      <c r="H301" s="47"/>
      <c r="I301" s="363" t="str">
        <f t="shared" si="13"/>
        <v/>
      </c>
      <c r="J301" s="47" t="str">
        <f>IFERROR(VLOOKUP(G301,'Auxiliary data'!$B$96:$C$107,2,0),"")</f>
        <v/>
      </c>
      <c r="K301" s="47" t="str">
        <f>IFERROR(VLOOKUP(H301,'Auxiliary data'!$B$111:$C$212,2,0),"")</f>
        <v/>
      </c>
      <c r="L301" s="47"/>
      <c r="M301" s="47"/>
      <c r="N301" s="364" t="str">
        <f>IFERROR(VLOOKUP(L301,'Auxiliary data'!$B$216:$C$224,2,0),"")</f>
        <v/>
      </c>
      <c r="O301" s="47"/>
      <c r="P301" s="363" t="str">
        <f>IFERROR(VLOOKUP(O301,'Auxiliary data'!$B$228:$C$230,2,0),"")</f>
        <v/>
      </c>
      <c r="Q301" s="363" t="str">
        <f t="shared" si="14"/>
        <v/>
      </c>
      <c r="R301" s="11"/>
    </row>
    <row r="302" spans="3:18" x14ac:dyDescent="0.25">
      <c r="C302" s="366" t="str">
        <f t="shared" si="12"/>
        <v/>
      </c>
      <c r="D302" s="26"/>
      <c r="E302" s="47"/>
      <c r="F302" s="47"/>
      <c r="G302" s="47"/>
      <c r="H302" s="47"/>
      <c r="I302" s="363" t="str">
        <f t="shared" si="13"/>
        <v/>
      </c>
      <c r="J302" s="47" t="str">
        <f>IFERROR(VLOOKUP(G302,'Auxiliary data'!$B$96:$C$107,2,0),"")</f>
        <v/>
      </c>
      <c r="K302" s="47" t="str">
        <f>IFERROR(VLOOKUP(H302,'Auxiliary data'!$B$111:$C$212,2,0),"")</f>
        <v/>
      </c>
      <c r="L302" s="47"/>
      <c r="M302" s="47"/>
      <c r="N302" s="364" t="str">
        <f>IFERROR(VLOOKUP(L302,'Auxiliary data'!$B$216:$C$224,2,0),"")</f>
        <v/>
      </c>
      <c r="O302" s="47"/>
      <c r="P302" s="363" t="str">
        <f>IFERROR(VLOOKUP(O302,'Auxiliary data'!$B$228:$C$230,2,0),"")</f>
        <v/>
      </c>
      <c r="Q302" s="363" t="str">
        <f t="shared" si="14"/>
        <v/>
      </c>
      <c r="R302" s="11"/>
    </row>
    <row r="303" spans="3:18" x14ac:dyDescent="0.25">
      <c r="C303" s="366" t="str">
        <f t="shared" si="12"/>
        <v/>
      </c>
      <c r="D303" s="26"/>
      <c r="E303" s="47"/>
      <c r="F303" s="47"/>
      <c r="G303" s="47"/>
      <c r="H303" s="47"/>
      <c r="I303" s="363" t="str">
        <f t="shared" si="13"/>
        <v/>
      </c>
      <c r="J303" s="47" t="str">
        <f>IFERROR(VLOOKUP(G303,'Auxiliary data'!$B$96:$C$107,2,0),"")</f>
        <v/>
      </c>
      <c r="K303" s="47" t="str">
        <f>IFERROR(VLOOKUP(H303,'Auxiliary data'!$B$111:$C$212,2,0),"")</f>
        <v/>
      </c>
      <c r="L303" s="47"/>
      <c r="M303" s="47"/>
      <c r="N303" s="364" t="str">
        <f>IFERROR(VLOOKUP(L303,'Auxiliary data'!$B$216:$C$224,2,0),"")</f>
        <v/>
      </c>
      <c r="O303" s="47"/>
      <c r="P303" s="363" t="str">
        <f>IFERROR(VLOOKUP(O303,'Auxiliary data'!$B$228:$C$230,2,0),"")</f>
        <v/>
      </c>
      <c r="Q303" s="363" t="str">
        <f t="shared" si="14"/>
        <v/>
      </c>
      <c r="R303" s="11"/>
    </row>
    <row r="304" spans="3:18" x14ac:dyDescent="0.25">
      <c r="C304" s="366" t="str">
        <f t="shared" si="12"/>
        <v/>
      </c>
      <c r="D304" s="26"/>
      <c r="E304" s="47"/>
      <c r="F304" s="47"/>
      <c r="G304" s="47"/>
      <c r="H304" s="47"/>
      <c r="I304" s="363" t="str">
        <f t="shared" si="13"/>
        <v/>
      </c>
      <c r="J304" s="47" t="str">
        <f>IFERROR(VLOOKUP(G304,'Auxiliary data'!$B$96:$C$107,2,0),"")</f>
        <v/>
      </c>
      <c r="K304" s="47" t="str">
        <f>IFERROR(VLOOKUP(H304,'Auxiliary data'!$B$111:$C$212,2,0),"")</f>
        <v/>
      </c>
      <c r="L304" s="47"/>
      <c r="M304" s="47"/>
      <c r="N304" s="364" t="str">
        <f>IFERROR(VLOOKUP(L304,'Auxiliary data'!$B$216:$C$224,2,0),"")</f>
        <v/>
      </c>
      <c r="O304" s="47"/>
      <c r="P304" s="363" t="str">
        <f>IFERROR(VLOOKUP(O304,'Auxiliary data'!$B$228:$C$230,2,0),"")</f>
        <v/>
      </c>
      <c r="Q304" s="363" t="str">
        <f t="shared" si="14"/>
        <v/>
      </c>
      <c r="R304" s="11"/>
    </row>
    <row r="305" spans="3:18" x14ac:dyDescent="0.25">
      <c r="C305" s="366" t="str">
        <f t="shared" si="12"/>
        <v/>
      </c>
      <c r="D305" s="26"/>
      <c r="E305" s="47"/>
      <c r="F305" s="47"/>
      <c r="G305" s="47"/>
      <c r="H305" s="47"/>
      <c r="I305" s="363" t="str">
        <f t="shared" si="13"/>
        <v/>
      </c>
      <c r="J305" s="47" t="str">
        <f>IFERROR(VLOOKUP(G305,'Auxiliary data'!$B$96:$C$107,2,0),"")</f>
        <v/>
      </c>
      <c r="K305" s="47" t="str">
        <f>IFERROR(VLOOKUP(H305,'Auxiliary data'!$B$111:$C$212,2,0),"")</f>
        <v/>
      </c>
      <c r="L305" s="47"/>
      <c r="M305" s="47"/>
      <c r="N305" s="364" t="str">
        <f>IFERROR(VLOOKUP(L305,'Auxiliary data'!$B$216:$C$224,2,0),"")</f>
        <v/>
      </c>
      <c r="O305" s="47"/>
      <c r="P305" s="363" t="str">
        <f>IFERROR(VLOOKUP(O305,'Auxiliary data'!$B$228:$C$230,2,0),"")</f>
        <v/>
      </c>
      <c r="Q305" s="363" t="str">
        <f t="shared" si="14"/>
        <v/>
      </c>
      <c r="R305" s="11"/>
    </row>
    <row r="306" spans="3:18" x14ac:dyDescent="0.25">
      <c r="C306" s="366" t="str">
        <f t="shared" si="12"/>
        <v/>
      </c>
      <c r="D306" s="26"/>
      <c r="E306" s="47"/>
      <c r="F306" s="47"/>
      <c r="G306" s="47"/>
      <c r="H306" s="47"/>
      <c r="I306" s="363" t="str">
        <f t="shared" si="13"/>
        <v/>
      </c>
      <c r="J306" s="47" t="str">
        <f>IFERROR(VLOOKUP(G306,'Auxiliary data'!$B$96:$C$107,2,0),"")</f>
        <v/>
      </c>
      <c r="K306" s="47" t="str">
        <f>IFERROR(VLOOKUP(H306,'Auxiliary data'!$B$111:$C$212,2,0),"")</f>
        <v/>
      </c>
      <c r="L306" s="47"/>
      <c r="M306" s="47"/>
      <c r="N306" s="364" t="str">
        <f>IFERROR(VLOOKUP(L306,'Auxiliary data'!$B$216:$C$224,2,0),"")</f>
        <v/>
      </c>
      <c r="O306" s="47"/>
      <c r="P306" s="363" t="str">
        <f>IFERROR(VLOOKUP(O306,'Auxiliary data'!$B$228:$C$230,2,0),"")</f>
        <v/>
      </c>
      <c r="Q306" s="363" t="str">
        <f t="shared" si="14"/>
        <v/>
      </c>
      <c r="R306" s="11"/>
    </row>
    <row r="307" spans="3:18" x14ac:dyDescent="0.25">
      <c r="C307" s="366" t="str">
        <f t="shared" si="12"/>
        <v/>
      </c>
      <c r="D307" s="26"/>
      <c r="E307" s="47"/>
      <c r="F307" s="47"/>
      <c r="G307" s="47"/>
      <c r="H307" s="47"/>
      <c r="I307" s="363" t="str">
        <f t="shared" si="13"/>
        <v/>
      </c>
      <c r="J307" s="47" t="str">
        <f>IFERROR(VLOOKUP(G307,'Auxiliary data'!$B$96:$C$107,2,0),"")</f>
        <v/>
      </c>
      <c r="K307" s="47" t="str">
        <f>IFERROR(VLOOKUP(H307,'Auxiliary data'!$B$111:$C$212,2,0),"")</f>
        <v/>
      </c>
      <c r="L307" s="47"/>
      <c r="M307" s="47"/>
      <c r="N307" s="364" t="str">
        <f>IFERROR(VLOOKUP(L307,'Auxiliary data'!$B$216:$C$224,2,0),"")</f>
        <v/>
      </c>
      <c r="O307" s="47"/>
      <c r="P307" s="363" t="str">
        <f>IFERROR(VLOOKUP(O307,'Auxiliary data'!$B$228:$C$230,2,0),"")</f>
        <v/>
      </c>
      <c r="Q307" s="363" t="str">
        <f t="shared" si="14"/>
        <v/>
      </c>
      <c r="R307" s="11"/>
    </row>
    <row r="308" spans="3:18" x14ac:dyDescent="0.25">
      <c r="C308" s="366" t="str">
        <f t="shared" si="12"/>
        <v/>
      </c>
      <c r="D308" s="26"/>
      <c r="E308" s="47"/>
      <c r="F308" s="47"/>
      <c r="G308" s="47"/>
      <c r="H308" s="47"/>
      <c r="I308" s="363" t="str">
        <f t="shared" si="13"/>
        <v/>
      </c>
      <c r="J308" s="47" t="str">
        <f>IFERROR(VLOOKUP(G308,'Auxiliary data'!$B$96:$C$107,2,0),"")</f>
        <v/>
      </c>
      <c r="K308" s="47" t="str">
        <f>IFERROR(VLOOKUP(H308,'Auxiliary data'!$B$111:$C$212,2,0),"")</f>
        <v/>
      </c>
      <c r="L308" s="47"/>
      <c r="M308" s="47"/>
      <c r="N308" s="364" t="str">
        <f>IFERROR(VLOOKUP(L308,'Auxiliary data'!$B$216:$C$224,2,0),"")</f>
        <v/>
      </c>
      <c r="O308" s="47"/>
      <c r="P308" s="363" t="str">
        <f>IFERROR(VLOOKUP(O308,'Auxiliary data'!$B$228:$C$230,2,0),"")</f>
        <v/>
      </c>
      <c r="Q308" s="363" t="str">
        <f t="shared" si="14"/>
        <v/>
      </c>
      <c r="R308" s="11"/>
    </row>
    <row r="309" spans="3:18" x14ac:dyDescent="0.25">
      <c r="C309" s="366" t="str">
        <f t="shared" si="12"/>
        <v/>
      </c>
      <c r="D309" s="26"/>
      <c r="E309" s="47"/>
      <c r="F309" s="47"/>
      <c r="G309" s="47"/>
      <c r="H309" s="47"/>
      <c r="I309" s="363" t="str">
        <f t="shared" si="13"/>
        <v/>
      </c>
      <c r="J309" s="47" t="str">
        <f>IFERROR(VLOOKUP(G309,'Auxiliary data'!$B$96:$C$107,2,0),"")</f>
        <v/>
      </c>
      <c r="K309" s="47" t="str">
        <f>IFERROR(VLOOKUP(H309,'Auxiliary data'!$B$111:$C$212,2,0),"")</f>
        <v/>
      </c>
      <c r="L309" s="47"/>
      <c r="M309" s="47"/>
      <c r="N309" s="364" t="str">
        <f>IFERROR(VLOOKUP(L309,'Auxiliary data'!$B$216:$C$224,2,0),"")</f>
        <v/>
      </c>
      <c r="O309" s="47"/>
      <c r="P309" s="363" t="str">
        <f>IFERROR(VLOOKUP(O309,'Auxiliary data'!$B$228:$C$230,2,0),"")</f>
        <v/>
      </c>
      <c r="Q309" s="363" t="str">
        <f t="shared" si="14"/>
        <v/>
      </c>
      <c r="R309" s="11"/>
    </row>
    <row r="310" spans="3:18" x14ac:dyDescent="0.25">
      <c r="C310" s="366" t="str">
        <f t="shared" si="12"/>
        <v/>
      </c>
      <c r="D310" s="26"/>
      <c r="E310" s="47"/>
      <c r="F310" s="47"/>
      <c r="G310" s="47"/>
      <c r="H310" s="47"/>
      <c r="I310" s="363" t="str">
        <f t="shared" si="13"/>
        <v/>
      </c>
      <c r="J310" s="47" t="str">
        <f>IFERROR(VLOOKUP(G310,'Auxiliary data'!$B$96:$C$107,2,0),"")</f>
        <v/>
      </c>
      <c r="K310" s="47" t="str">
        <f>IFERROR(VLOOKUP(H310,'Auxiliary data'!$B$111:$C$212,2,0),"")</f>
        <v/>
      </c>
      <c r="L310" s="47"/>
      <c r="M310" s="47"/>
      <c r="N310" s="364" t="str">
        <f>IFERROR(VLOOKUP(L310,'Auxiliary data'!$B$216:$C$224,2,0),"")</f>
        <v/>
      </c>
      <c r="O310" s="47"/>
      <c r="P310" s="363" t="str">
        <f>IFERROR(VLOOKUP(O310,'Auxiliary data'!$B$228:$C$230,2,0),"")</f>
        <v/>
      </c>
      <c r="Q310" s="363" t="str">
        <f t="shared" si="14"/>
        <v/>
      </c>
      <c r="R310" s="11"/>
    </row>
    <row r="311" spans="3:18" x14ac:dyDescent="0.25">
      <c r="C311" s="366" t="str">
        <f t="shared" si="12"/>
        <v/>
      </c>
      <c r="D311" s="26"/>
      <c r="E311" s="47"/>
      <c r="F311" s="47"/>
      <c r="G311" s="47"/>
      <c r="H311" s="47"/>
      <c r="I311" s="363" t="str">
        <f t="shared" si="13"/>
        <v/>
      </c>
      <c r="J311" s="47" t="str">
        <f>IFERROR(VLOOKUP(G311,'Auxiliary data'!$B$96:$C$107,2,0),"")</f>
        <v/>
      </c>
      <c r="K311" s="47" t="str">
        <f>IFERROR(VLOOKUP(H311,'Auxiliary data'!$B$111:$C$212,2,0),"")</f>
        <v/>
      </c>
      <c r="L311" s="47"/>
      <c r="M311" s="47"/>
      <c r="N311" s="364" t="str">
        <f>IFERROR(VLOOKUP(L311,'Auxiliary data'!$B$216:$C$224,2,0),"")</f>
        <v/>
      </c>
      <c r="O311" s="47"/>
      <c r="P311" s="363" t="str">
        <f>IFERROR(VLOOKUP(O311,'Auxiliary data'!$B$228:$C$230,2,0),"")</f>
        <v/>
      </c>
      <c r="Q311" s="363" t="str">
        <f t="shared" si="14"/>
        <v/>
      </c>
      <c r="R311" s="11"/>
    </row>
    <row r="312" spans="3:18" x14ac:dyDescent="0.25">
      <c r="C312" s="366" t="str">
        <f t="shared" si="12"/>
        <v/>
      </c>
      <c r="D312" s="26"/>
      <c r="E312" s="47"/>
      <c r="F312" s="47"/>
      <c r="G312" s="47"/>
      <c r="H312" s="47"/>
      <c r="I312" s="363" t="str">
        <f t="shared" si="13"/>
        <v/>
      </c>
      <c r="J312" s="47" t="str">
        <f>IFERROR(VLOOKUP(G312,'Auxiliary data'!$B$96:$C$107,2,0),"")</f>
        <v/>
      </c>
      <c r="K312" s="47" t="str">
        <f>IFERROR(VLOOKUP(H312,'Auxiliary data'!$B$111:$C$212,2,0),"")</f>
        <v/>
      </c>
      <c r="L312" s="47"/>
      <c r="M312" s="47"/>
      <c r="N312" s="364" t="str">
        <f>IFERROR(VLOOKUP(L312,'Auxiliary data'!$B$216:$C$224,2,0),"")</f>
        <v/>
      </c>
      <c r="O312" s="47"/>
      <c r="P312" s="363" t="str">
        <f>IFERROR(VLOOKUP(O312,'Auxiliary data'!$B$228:$C$230,2,0),"")</f>
        <v/>
      </c>
      <c r="Q312" s="363" t="str">
        <f t="shared" si="14"/>
        <v/>
      </c>
      <c r="R312" s="11"/>
    </row>
    <row r="313" spans="3:18" x14ac:dyDescent="0.25">
      <c r="C313" s="366" t="str">
        <f t="shared" si="12"/>
        <v/>
      </c>
      <c r="D313" s="26"/>
      <c r="E313" s="47"/>
      <c r="F313" s="47"/>
      <c r="G313" s="47"/>
      <c r="H313" s="47"/>
      <c r="I313" s="363" t="str">
        <f t="shared" si="13"/>
        <v/>
      </c>
      <c r="J313" s="47" t="str">
        <f>IFERROR(VLOOKUP(G313,'Auxiliary data'!$B$96:$C$107,2,0),"")</f>
        <v/>
      </c>
      <c r="K313" s="47" t="str">
        <f>IFERROR(VLOOKUP(H313,'Auxiliary data'!$B$111:$C$212,2,0),"")</f>
        <v/>
      </c>
      <c r="L313" s="47"/>
      <c r="M313" s="47"/>
      <c r="N313" s="364" t="str">
        <f>IFERROR(VLOOKUP(L313,'Auxiliary data'!$B$216:$C$224,2,0),"")</f>
        <v/>
      </c>
      <c r="O313" s="47"/>
      <c r="P313" s="363" t="str">
        <f>IFERROR(VLOOKUP(O313,'Auxiliary data'!$B$228:$C$230,2,0),"")</f>
        <v/>
      </c>
      <c r="Q313" s="363" t="str">
        <f t="shared" si="14"/>
        <v/>
      </c>
      <c r="R313" s="11"/>
    </row>
    <row r="314" spans="3:18" x14ac:dyDescent="0.25">
      <c r="C314" s="366" t="str">
        <f t="shared" si="12"/>
        <v/>
      </c>
      <c r="D314" s="26"/>
      <c r="E314" s="47"/>
      <c r="F314" s="47"/>
      <c r="G314" s="47"/>
      <c r="H314" s="47"/>
      <c r="I314" s="363" t="str">
        <f t="shared" si="13"/>
        <v/>
      </c>
      <c r="J314" s="47" t="str">
        <f>IFERROR(VLOOKUP(G314,'Auxiliary data'!$B$96:$C$107,2,0),"")</f>
        <v/>
      </c>
      <c r="K314" s="47" t="str">
        <f>IFERROR(VLOOKUP(H314,'Auxiliary data'!$B$111:$C$212,2,0),"")</f>
        <v/>
      </c>
      <c r="L314" s="47"/>
      <c r="M314" s="47"/>
      <c r="N314" s="364" t="str">
        <f>IFERROR(VLOOKUP(L314,'Auxiliary data'!$B$216:$C$224,2,0),"")</f>
        <v/>
      </c>
      <c r="O314" s="47"/>
      <c r="P314" s="363" t="str">
        <f>IFERROR(VLOOKUP(O314,'Auxiliary data'!$B$228:$C$230,2,0),"")</f>
        <v/>
      </c>
      <c r="Q314" s="363" t="str">
        <f t="shared" si="14"/>
        <v/>
      </c>
      <c r="R314" s="11"/>
    </row>
    <row r="315" spans="3:18" x14ac:dyDescent="0.25">
      <c r="C315" s="366" t="str">
        <f t="shared" si="12"/>
        <v/>
      </c>
      <c r="D315" s="26"/>
      <c r="E315" s="47"/>
      <c r="F315" s="47"/>
      <c r="G315" s="47"/>
      <c r="H315" s="47"/>
      <c r="I315" s="363" t="str">
        <f t="shared" si="13"/>
        <v/>
      </c>
      <c r="J315" s="47" t="str">
        <f>IFERROR(VLOOKUP(G315,'Auxiliary data'!$B$96:$C$107,2,0),"")</f>
        <v/>
      </c>
      <c r="K315" s="47" t="str">
        <f>IFERROR(VLOOKUP(H315,'Auxiliary data'!$B$111:$C$212,2,0),"")</f>
        <v/>
      </c>
      <c r="L315" s="47"/>
      <c r="M315" s="47"/>
      <c r="N315" s="364" t="str">
        <f>IFERROR(VLOOKUP(L315,'Auxiliary data'!$B$216:$C$224,2,0),"")</f>
        <v/>
      </c>
      <c r="O315" s="47"/>
      <c r="P315" s="363" t="str">
        <f>IFERROR(VLOOKUP(O315,'Auxiliary data'!$B$228:$C$230,2,0),"")</f>
        <v/>
      </c>
      <c r="Q315" s="363" t="str">
        <f t="shared" si="14"/>
        <v/>
      </c>
      <c r="R315" s="11"/>
    </row>
    <row r="316" spans="3:18" x14ac:dyDescent="0.25">
      <c r="C316" s="366" t="str">
        <f t="shared" si="12"/>
        <v/>
      </c>
      <c r="D316" s="26"/>
      <c r="E316" s="47"/>
      <c r="F316" s="47"/>
      <c r="G316" s="47"/>
      <c r="H316" s="47"/>
      <c r="I316" s="363" t="str">
        <f t="shared" si="13"/>
        <v/>
      </c>
      <c r="J316" s="47" t="str">
        <f>IFERROR(VLOOKUP(G316,'Auxiliary data'!$B$96:$C$107,2,0),"")</f>
        <v/>
      </c>
      <c r="K316" s="47" t="str">
        <f>IFERROR(VLOOKUP(H316,'Auxiliary data'!$B$111:$C$212,2,0),"")</f>
        <v/>
      </c>
      <c r="L316" s="47"/>
      <c r="M316" s="47"/>
      <c r="N316" s="364" t="str">
        <f>IFERROR(VLOOKUP(L316,'Auxiliary data'!$B$216:$C$224,2,0),"")</f>
        <v/>
      </c>
      <c r="O316" s="47"/>
      <c r="P316" s="363" t="str">
        <f>IFERROR(VLOOKUP(O316,'Auxiliary data'!$B$228:$C$230,2,0),"")</f>
        <v/>
      </c>
      <c r="Q316" s="363" t="str">
        <f t="shared" si="14"/>
        <v/>
      </c>
      <c r="R316" s="11"/>
    </row>
    <row r="317" spans="3:18" x14ac:dyDescent="0.25">
      <c r="C317" s="366" t="str">
        <f t="shared" si="12"/>
        <v/>
      </c>
      <c r="D317" s="26"/>
      <c r="E317" s="47"/>
      <c r="F317" s="47"/>
      <c r="G317" s="47"/>
      <c r="H317" s="47"/>
      <c r="I317" s="363" t="str">
        <f t="shared" si="13"/>
        <v/>
      </c>
      <c r="J317" s="47" t="str">
        <f>IFERROR(VLOOKUP(G317,'Auxiliary data'!$B$96:$C$107,2,0),"")</f>
        <v/>
      </c>
      <c r="K317" s="47" t="str">
        <f>IFERROR(VLOOKUP(H317,'Auxiliary data'!$B$111:$C$212,2,0),"")</f>
        <v/>
      </c>
      <c r="L317" s="47"/>
      <c r="M317" s="47"/>
      <c r="N317" s="364" t="str">
        <f>IFERROR(VLOOKUP(L317,'Auxiliary data'!$B$216:$C$224,2,0),"")</f>
        <v/>
      </c>
      <c r="O317" s="47"/>
      <c r="P317" s="363" t="str">
        <f>IFERROR(VLOOKUP(O317,'Auxiliary data'!$B$228:$C$230,2,0),"")</f>
        <v/>
      </c>
      <c r="Q317" s="363" t="str">
        <f t="shared" si="14"/>
        <v/>
      </c>
      <c r="R317" s="11"/>
    </row>
    <row r="318" spans="3:18" x14ac:dyDescent="0.25">
      <c r="C318" s="366" t="str">
        <f t="shared" si="12"/>
        <v/>
      </c>
      <c r="D318" s="26"/>
      <c r="E318" s="47"/>
      <c r="F318" s="47"/>
      <c r="G318" s="47"/>
      <c r="H318" s="47"/>
      <c r="I318" s="363" t="str">
        <f t="shared" si="13"/>
        <v/>
      </c>
      <c r="J318" s="47" t="str">
        <f>IFERROR(VLOOKUP(G318,'Auxiliary data'!$B$96:$C$107,2,0),"")</f>
        <v/>
      </c>
      <c r="K318" s="47" t="str">
        <f>IFERROR(VLOOKUP(H318,'Auxiliary data'!$B$111:$C$212,2,0),"")</f>
        <v/>
      </c>
      <c r="L318" s="47"/>
      <c r="M318" s="47"/>
      <c r="N318" s="364" t="str">
        <f>IFERROR(VLOOKUP(L318,'Auxiliary data'!$B$216:$C$224,2,0),"")</f>
        <v/>
      </c>
      <c r="O318" s="47"/>
      <c r="P318" s="363" t="str">
        <f>IFERROR(VLOOKUP(O318,'Auxiliary data'!$B$228:$C$230,2,0),"")</f>
        <v/>
      </c>
      <c r="Q318" s="363" t="str">
        <f t="shared" si="14"/>
        <v/>
      </c>
      <c r="R318" s="11"/>
    </row>
    <row r="319" spans="3:18" x14ac:dyDescent="0.25">
      <c r="C319" s="366" t="str">
        <f t="shared" si="12"/>
        <v/>
      </c>
      <c r="D319" s="26"/>
      <c r="E319" s="47"/>
      <c r="F319" s="47"/>
      <c r="G319" s="47"/>
      <c r="H319" s="47"/>
      <c r="I319" s="363" t="str">
        <f t="shared" si="13"/>
        <v/>
      </c>
      <c r="J319" s="47" t="str">
        <f>IFERROR(VLOOKUP(G319,'Auxiliary data'!$B$96:$C$107,2,0),"")</f>
        <v/>
      </c>
      <c r="K319" s="47" t="str">
        <f>IFERROR(VLOOKUP(H319,'Auxiliary data'!$B$111:$C$212,2,0),"")</f>
        <v/>
      </c>
      <c r="L319" s="47"/>
      <c r="M319" s="47"/>
      <c r="N319" s="364" t="str">
        <f>IFERROR(VLOOKUP(L319,'Auxiliary data'!$B$216:$C$224,2,0),"")</f>
        <v/>
      </c>
      <c r="O319" s="47"/>
      <c r="P319" s="363" t="str">
        <f>IFERROR(VLOOKUP(O319,'Auxiliary data'!$B$228:$C$230,2,0),"")</f>
        <v/>
      </c>
      <c r="Q319" s="363" t="str">
        <f t="shared" si="14"/>
        <v/>
      </c>
      <c r="R319" s="11"/>
    </row>
    <row r="320" spans="3:18" x14ac:dyDescent="0.25">
      <c r="C320" s="366" t="str">
        <f t="shared" si="12"/>
        <v/>
      </c>
      <c r="D320" s="26"/>
      <c r="E320" s="47"/>
      <c r="F320" s="47"/>
      <c r="G320" s="47"/>
      <c r="H320" s="47"/>
      <c r="I320" s="363" t="str">
        <f t="shared" si="13"/>
        <v/>
      </c>
      <c r="J320" s="47" t="str">
        <f>IFERROR(VLOOKUP(G320,'Auxiliary data'!$B$96:$C$107,2,0),"")</f>
        <v/>
      </c>
      <c r="K320" s="47" t="str">
        <f>IFERROR(VLOOKUP(H320,'Auxiliary data'!$B$111:$C$212,2,0),"")</f>
        <v/>
      </c>
      <c r="L320" s="47"/>
      <c r="M320" s="47"/>
      <c r="N320" s="364" t="str">
        <f>IFERROR(VLOOKUP(L320,'Auxiliary data'!$B$216:$C$224,2,0),"")</f>
        <v/>
      </c>
      <c r="O320" s="47"/>
      <c r="P320" s="363" t="str">
        <f>IFERROR(VLOOKUP(O320,'Auxiliary data'!$B$228:$C$230,2,0),"")</f>
        <v/>
      </c>
      <c r="Q320" s="363" t="str">
        <f t="shared" si="14"/>
        <v/>
      </c>
      <c r="R320" s="11"/>
    </row>
    <row r="321" spans="3:18" x14ac:dyDescent="0.25">
      <c r="C321" s="366" t="str">
        <f t="shared" si="12"/>
        <v/>
      </c>
      <c r="D321" s="26"/>
      <c r="E321" s="47"/>
      <c r="F321" s="47"/>
      <c r="G321" s="47"/>
      <c r="H321" s="47"/>
      <c r="I321" s="363" t="str">
        <f t="shared" si="13"/>
        <v/>
      </c>
      <c r="J321" s="47" t="str">
        <f>IFERROR(VLOOKUP(G321,'Auxiliary data'!$B$96:$C$107,2,0),"")</f>
        <v/>
      </c>
      <c r="K321" s="47" t="str">
        <f>IFERROR(VLOOKUP(H321,'Auxiliary data'!$B$111:$C$212,2,0),"")</f>
        <v/>
      </c>
      <c r="L321" s="47"/>
      <c r="M321" s="47"/>
      <c r="N321" s="364" t="str">
        <f>IFERROR(VLOOKUP(L321,'Auxiliary data'!$B$216:$C$224,2,0),"")</f>
        <v/>
      </c>
      <c r="O321" s="47"/>
      <c r="P321" s="363" t="str">
        <f>IFERROR(VLOOKUP(O321,'Auxiliary data'!$B$228:$C$230,2,0),"")</f>
        <v/>
      </c>
      <c r="Q321" s="363" t="str">
        <f t="shared" si="14"/>
        <v/>
      </c>
      <c r="R321" s="11"/>
    </row>
    <row r="322" spans="3:18" x14ac:dyDescent="0.25">
      <c r="C322" s="366" t="str">
        <f t="shared" si="12"/>
        <v/>
      </c>
      <c r="D322" s="26"/>
      <c r="E322" s="47"/>
      <c r="F322" s="47"/>
      <c r="G322" s="47"/>
      <c r="H322" s="47"/>
      <c r="I322" s="363" t="str">
        <f t="shared" si="13"/>
        <v/>
      </c>
      <c r="J322" s="47" t="str">
        <f>IFERROR(VLOOKUP(G322,'Auxiliary data'!$B$96:$C$107,2,0),"")</f>
        <v/>
      </c>
      <c r="K322" s="47" t="str">
        <f>IFERROR(VLOOKUP(H322,'Auxiliary data'!$B$111:$C$212,2,0),"")</f>
        <v/>
      </c>
      <c r="L322" s="47"/>
      <c r="M322" s="47"/>
      <c r="N322" s="364" t="str">
        <f>IFERROR(VLOOKUP(L322,'Auxiliary data'!$B$216:$C$224,2,0),"")</f>
        <v/>
      </c>
      <c r="O322" s="47"/>
      <c r="P322" s="363" t="str">
        <f>IFERROR(VLOOKUP(O322,'Auxiliary data'!$B$228:$C$230,2,0),"")</f>
        <v/>
      </c>
      <c r="Q322" s="363" t="str">
        <f t="shared" si="14"/>
        <v/>
      </c>
      <c r="R322" s="11"/>
    </row>
    <row r="323" spans="3:18" x14ac:dyDescent="0.25">
      <c r="C323" s="366" t="str">
        <f t="shared" si="12"/>
        <v/>
      </c>
      <c r="D323" s="26"/>
      <c r="E323" s="47"/>
      <c r="F323" s="47"/>
      <c r="G323" s="47"/>
      <c r="H323" s="47"/>
      <c r="I323" s="363" t="str">
        <f t="shared" si="13"/>
        <v/>
      </c>
      <c r="J323" s="47" t="str">
        <f>IFERROR(VLOOKUP(G323,'Auxiliary data'!$B$96:$C$107,2,0),"")</f>
        <v/>
      </c>
      <c r="K323" s="47" t="str">
        <f>IFERROR(VLOOKUP(H323,'Auxiliary data'!$B$111:$C$212,2,0),"")</f>
        <v/>
      </c>
      <c r="L323" s="47"/>
      <c r="M323" s="47"/>
      <c r="N323" s="364" t="str">
        <f>IFERROR(VLOOKUP(L323,'Auxiliary data'!$B$216:$C$224,2,0),"")</f>
        <v/>
      </c>
      <c r="O323" s="47"/>
      <c r="P323" s="363" t="str">
        <f>IFERROR(VLOOKUP(O323,'Auxiliary data'!$B$228:$C$230,2,0),"")</f>
        <v/>
      </c>
      <c r="Q323" s="363" t="str">
        <f t="shared" si="14"/>
        <v/>
      </c>
      <c r="R323" s="11"/>
    </row>
    <row r="324" spans="3:18" x14ac:dyDescent="0.25">
      <c r="C324" s="366" t="str">
        <f t="shared" si="12"/>
        <v/>
      </c>
      <c r="D324" s="26"/>
      <c r="E324" s="47"/>
      <c r="F324" s="47"/>
      <c r="G324" s="47"/>
      <c r="H324" s="47"/>
      <c r="I324" s="363" t="str">
        <f t="shared" si="13"/>
        <v/>
      </c>
      <c r="J324" s="47" t="str">
        <f>IFERROR(VLOOKUP(G324,'Auxiliary data'!$B$96:$C$107,2,0),"")</f>
        <v/>
      </c>
      <c r="K324" s="47" t="str">
        <f>IFERROR(VLOOKUP(H324,'Auxiliary data'!$B$111:$C$212,2,0),"")</f>
        <v/>
      </c>
      <c r="L324" s="47"/>
      <c r="M324" s="47"/>
      <c r="N324" s="364" t="str">
        <f>IFERROR(VLOOKUP(L324,'Auxiliary data'!$B$216:$C$224,2,0),"")</f>
        <v/>
      </c>
      <c r="O324" s="47"/>
      <c r="P324" s="363" t="str">
        <f>IFERROR(VLOOKUP(O324,'Auxiliary data'!$B$228:$C$230,2,0),"")</f>
        <v/>
      </c>
      <c r="Q324" s="363" t="str">
        <f t="shared" si="14"/>
        <v/>
      </c>
      <c r="R324" s="11"/>
    </row>
    <row r="325" spans="3:18" x14ac:dyDescent="0.25">
      <c r="C325" s="366" t="str">
        <f t="shared" si="12"/>
        <v/>
      </c>
      <c r="D325" s="26"/>
      <c r="E325" s="47"/>
      <c r="F325" s="47"/>
      <c r="G325" s="47"/>
      <c r="H325" s="47"/>
      <c r="I325" s="363" t="str">
        <f t="shared" si="13"/>
        <v/>
      </c>
      <c r="J325" s="47" t="str">
        <f>IFERROR(VLOOKUP(G325,'Auxiliary data'!$B$96:$C$107,2,0),"")</f>
        <v/>
      </c>
      <c r="K325" s="47" t="str">
        <f>IFERROR(VLOOKUP(H325,'Auxiliary data'!$B$111:$C$212,2,0),"")</f>
        <v/>
      </c>
      <c r="L325" s="47"/>
      <c r="M325" s="47"/>
      <c r="N325" s="364" t="str">
        <f>IFERROR(VLOOKUP(L325,'Auxiliary data'!$B$216:$C$224,2,0),"")</f>
        <v/>
      </c>
      <c r="O325" s="47"/>
      <c r="P325" s="363" t="str">
        <f>IFERROR(VLOOKUP(O325,'Auxiliary data'!$B$228:$C$230,2,0),"")</f>
        <v/>
      </c>
      <c r="Q325" s="363" t="str">
        <f t="shared" si="14"/>
        <v/>
      </c>
      <c r="R325" s="11"/>
    </row>
    <row r="326" spans="3:18" x14ac:dyDescent="0.25">
      <c r="C326" s="366" t="str">
        <f t="shared" si="12"/>
        <v/>
      </c>
      <c r="D326" s="26"/>
      <c r="E326" s="47"/>
      <c r="F326" s="47"/>
      <c r="G326" s="47"/>
      <c r="H326" s="47"/>
      <c r="I326" s="363" t="str">
        <f t="shared" si="13"/>
        <v/>
      </c>
      <c r="J326" s="47" t="str">
        <f>IFERROR(VLOOKUP(G326,'Auxiliary data'!$B$96:$C$107,2,0),"")</f>
        <v/>
      </c>
      <c r="K326" s="47" t="str">
        <f>IFERROR(VLOOKUP(H326,'Auxiliary data'!$B$111:$C$212,2,0),"")</f>
        <v/>
      </c>
      <c r="L326" s="47"/>
      <c r="M326" s="47"/>
      <c r="N326" s="364" t="str">
        <f>IFERROR(VLOOKUP(L326,'Auxiliary data'!$B$216:$C$224,2,0),"")</f>
        <v/>
      </c>
      <c r="O326" s="47"/>
      <c r="P326" s="363" t="str">
        <f>IFERROR(VLOOKUP(O326,'Auxiliary data'!$B$228:$C$230,2,0),"")</f>
        <v/>
      </c>
      <c r="Q326" s="363" t="str">
        <f t="shared" si="14"/>
        <v/>
      </c>
      <c r="R326" s="11"/>
    </row>
    <row r="327" spans="3:18" x14ac:dyDescent="0.25">
      <c r="C327" s="366" t="str">
        <f t="shared" ref="C327:C390" si="15">IF(E327&lt;&gt;"",CONCATENATE("Bav",TEXT(ROW()-6,"000"),""),"")</f>
        <v/>
      </c>
      <c r="D327" s="26"/>
      <c r="E327" s="47"/>
      <c r="F327" s="47"/>
      <c r="G327" s="47"/>
      <c r="H327" s="47"/>
      <c r="I327" s="363" t="str">
        <f t="shared" si="13"/>
        <v/>
      </c>
      <c r="J327" s="47" t="str">
        <f>IFERROR(VLOOKUP(G327,'Auxiliary data'!$B$96:$C$107,2,0),"")</f>
        <v/>
      </c>
      <c r="K327" s="47" t="str">
        <f>IFERROR(VLOOKUP(H327,'Auxiliary data'!$B$111:$C$212,2,0),"")</f>
        <v/>
      </c>
      <c r="L327" s="47"/>
      <c r="M327" s="47"/>
      <c r="N327" s="364" t="str">
        <f>IFERROR(VLOOKUP(L327,'Auxiliary data'!$B$216:$C$224,2,0),"")</f>
        <v/>
      </c>
      <c r="O327" s="47"/>
      <c r="P327" s="363" t="str">
        <f>IFERROR(VLOOKUP(O327,'Auxiliary data'!$B$228:$C$230,2,0),"")</f>
        <v/>
      </c>
      <c r="Q327" s="363" t="str">
        <f t="shared" si="14"/>
        <v/>
      </c>
      <c r="R327" s="11"/>
    </row>
    <row r="328" spans="3:18" x14ac:dyDescent="0.25">
      <c r="C328" s="366" t="str">
        <f t="shared" si="15"/>
        <v/>
      </c>
      <c r="D328" s="26"/>
      <c r="E328" s="47"/>
      <c r="F328" s="47"/>
      <c r="G328" s="47"/>
      <c r="H328" s="47"/>
      <c r="I328" s="363" t="str">
        <f t="shared" ref="I328:I391" si="16">K328</f>
        <v/>
      </c>
      <c r="J328" s="47" t="str">
        <f>IFERROR(VLOOKUP(G328,'Auxiliary data'!$B$96:$C$107,2,0),"")</f>
        <v/>
      </c>
      <c r="K328" s="47" t="str">
        <f>IFERROR(VLOOKUP(H328,'Auxiliary data'!$B$111:$C$212,2,0),"")</f>
        <v/>
      </c>
      <c r="L328" s="47"/>
      <c r="M328" s="47"/>
      <c r="N328" s="364" t="str">
        <f>IFERROR(VLOOKUP(L328,'Auxiliary data'!$B$216:$C$224,2,0),"")</f>
        <v/>
      </c>
      <c r="O328" s="47"/>
      <c r="P328" s="363" t="str">
        <f>IFERROR(VLOOKUP(O328,'Auxiliary data'!$B$228:$C$230,2,0),"")</f>
        <v/>
      </c>
      <c r="Q328" s="363" t="str">
        <f t="shared" ref="Q328:Q391" si="17">IFERROR(N328+P328,"")</f>
        <v/>
      </c>
      <c r="R328" s="11"/>
    </row>
    <row r="329" spans="3:18" x14ac:dyDescent="0.25">
      <c r="C329" s="366" t="str">
        <f t="shared" si="15"/>
        <v/>
      </c>
      <c r="D329" s="26"/>
      <c r="E329" s="47"/>
      <c r="F329" s="47"/>
      <c r="G329" s="47"/>
      <c r="H329" s="47"/>
      <c r="I329" s="363" t="str">
        <f t="shared" si="16"/>
        <v/>
      </c>
      <c r="J329" s="47" t="str">
        <f>IFERROR(VLOOKUP(G329,'Auxiliary data'!$B$96:$C$107,2,0),"")</f>
        <v/>
      </c>
      <c r="K329" s="47" t="str">
        <f>IFERROR(VLOOKUP(H329,'Auxiliary data'!$B$111:$C$212,2,0),"")</f>
        <v/>
      </c>
      <c r="L329" s="47"/>
      <c r="M329" s="47"/>
      <c r="N329" s="364" t="str">
        <f>IFERROR(VLOOKUP(L329,'Auxiliary data'!$B$216:$C$224,2,0),"")</f>
        <v/>
      </c>
      <c r="O329" s="47"/>
      <c r="P329" s="363" t="str">
        <f>IFERROR(VLOOKUP(O329,'Auxiliary data'!$B$228:$C$230,2,0),"")</f>
        <v/>
      </c>
      <c r="Q329" s="363" t="str">
        <f t="shared" si="17"/>
        <v/>
      </c>
      <c r="R329" s="11"/>
    </row>
    <row r="330" spans="3:18" x14ac:dyDescent="0.25">
      <c r="C330" s="366" t="str">
        <f t="shared" si="15"/>
        <v/>
      </c>
      <c r="D330" s="26"/>
      <c r="E330" s="47"/>
      <c r="F330" s="47"/>
      <c r="G330" s="47"/>
      <c r="H330" s="47"/>
      <c r="I330" s="363" t="str">
        <f t="shared" si="16"/>
        <v/>
      </c>
      <c r="J330" s="47" t="str">
        <f>IFERROR(VLOOKUP(G330,'Auxiliary data'!$B$96:$C$107,2,0),"")</f>
        <v/>
      </c>
      <c r="K330" s="47" t="str">
        <f>IFERROR(VLOOKUP(H330,'Auxiliary data'!$B$111:$C$212,2,0),"")</f>
        <v/>
      </c>
      <c r="L330" s="47"/>
      <c r="M330" s="47"/>
      <c r="N330" s="364" t="str">
        <f>IFERROR(VLOOKUP(L330,'Auxiliary data'!$B$216:$C$224,2,0),"")</f>
        <v/>
      </c>
      <c r="O330" s="47"/>
      <c r="P330" s="363" t="str">
        <f>IFERROR(VLOOKUP(O330,'Auxiliary data'!$B$228:$C$230,2,0),"")</f>
        <v/>
      </c>
      <c r="Q330" s="363" t="str">
        <f t="shared" si="17"/>
        <v/>
      </c>
      <c r="R330" s="11"/>
    </row>
    <row r="331" spans="3:18" x14ac:dyDescent="0.25">
      <c r="C331" s="366" t="str">
        <f t="shared" si="15"/>
        <v/>
      </c>
      <c r="D331" s="26"/>
      <c r="E331" s="47"/>
      <c r="F331" s="47"/>
      <c r="G331" s="47"/>
      <c r="H331" s="47"/>
      <c r="I331" s="363" t="str">
        <f t="shared" si="16"/>
        <v/>
      </c>
      <c r="J331" s="47" t="str">
        <f>IFERROR(VLOOKUP(G331,'Auxiliary data'!$B$96:$C$107,2,0),"")</f>
        <v/>
      </c>
      <c r="K331" s="47" t="str">
        <f>IFERROR(VLOOKUP(H331,'Auxiliary data'!$B$111:$C$212,2,0),"")</f>
        <v/>
      </c>
      <c r="L331" s="47"/>
      <c r="M331" s="47"/>
      <c r="N331" s="364" t="str">
        <f>IFERROR(VLOOKUP(L331,'Auxiliary data'!$B$216:$C$224,2,0),"")</f>
        <v/>
      </c>
      <c r="O331" s="47"/>
      <c r="P331" s="363" t="str">
        <f>IFERROR(VLOOKUP(O331,'Auxiliary data'!$B$228:$C$230,2,0),"")</f>
        <v/>
      </c>
      <c r="Q331" s="363" t="str">
        <f t="shared" si="17"/>
        <v/>
      </c>
      <c r="R331" s="11"/>
    </row>
    <row r="332" spans="3:18" x14ac:dyDescent="0.25">
      <c r="C332" s="366" t="str">
        <f t="shared" si="15"/>
        <v/>
      </c>
      <c r="D332" s="26"/>
      <c r="E332" s="47"/>
      <c r="F332" s="47"/>
      <c r="G332" s="47"/>
      <c r="H332" s="47"/>
      <c r="I332" s="363" t="str">
        <f t="shared" si="16"/>
        <v/>
      </c>
      <c r="J332" s="47" t="str">
        <f>IFERROR(VLOOKUP(G332,'Auxiliary data'!$B$96:$C$107,2,0),"")</f>
        <v/>
      </c>
      <c r="K332" s="47" t="str">
        <f>IFERROR(VLOOKUP(H332,'Auxiliary data'!$B$111:$C$212,2,0),"")</f>
        <v/>
      </c>
      <c r="L332" s="47"/>
      <c r="M332" s="47"/>
      <c r="N332" s="364" t="str">
        <f>IFERROR(VLOOKUP(L332,'Auxiliary data'!$B$216:$C$224,2,0),"")</f>
        <v/>
      </c>
      <c r="O332" s="47"/>
      <c r="P332" s="363" t="str">
        <f>IFERROR(VLOOKUP(O332,'Auxiliary data'!$B$228:$C$230,2,0),"")</f>
        <v/>
      </c>
      <c r="Q332" s="363" t="str">
        <f t="shared" si="17"/>
        <v/>
      </c>
      <c r="R332" s="11"/>
    </row>
    <row r="333" spans="3:18" x14ac:dyDescent="0.25">
      <c r="C333" s="366" t="str">
        <f t="shared" si="15"/>
        <v/>
      </c>
      <c r="D333" s="26"/>
      <c r="E333" s="47"/>
      <c r="F333" s="47"/>
      <c r="G333" s="47"/>
      <c r="H333" s="47"/>
      <c r="I333" s="363" t="str">
        <f t="shared" si="16"/>
        <v/>
      </c>
      <c r="J333" s="47" t="str">
        <f>IFERROR(VLOOKUP(G333,'Auxiliary data'!$B$96:$C$107,2,0),"")</f>
        <v/>
      </c>
      <c r="K333" s="47" t="str">
        <f>IFERROR(VLOOKUP(H333,'Auxiliary data'!$B$111:$C$212,2,0),"")</f>
        <v/>
      </c>
      <c r="L333" s="47"/>
      <c r="M333" s="47"/>
      <c r="N333" s="364" t="str">
        <f>IFERROR(VLOOKUP(L333,'Auxiliary data'!$B$216:$C$224,2,0),"")</f>
        <v/>
      </c>
      <c r="O333" s="47"/>
      <c r="P333" s="363" t="str">
        <f>IFERROR(VLOOKUP(O333,'Auxiliary data'!$B$228:$C$230,2,0),"")</f>
        <v/>
      </c>
      <c r="Q333" s="363" t="str">
        <f t="shared" si="17"/>
        <v/>
      </c>
      <c r="R333" s="11"/>
    </row>
    <row r="334" spans="3:18" x14ac:dyDescent="0.25">
      <c r="C334" s="366" t="str">
        <f t="shared" si="15"/>
        <v/>
      </c>
      <c r="D334" s="26"/>
      <c r="E334" s="47"/>
      <c r="F334" s="47"/>
      <c r="G334" s="47"/>
      <c r="H334" s="47"/>
      <c r="I334" s="363" t="str">
        <f t="shared" si="16"/>
        <v/>
      </c>
      <c r="J334" s="47" t="str">
        <f>IFERROR(VLOOKUP(G334,'Auxiliary data'!$B$96:$C$107,2,0),"")</f>
        <v/>
      </c>
      <c r="K334" s="47" t="str">
        <f>IFERROR(VLOOKUP(H334,'Auxiliary data'!$B$111:$C$212,2,0),"")</f>
        <v/>
      </c>
      <c r="L334" s="47"/>
      <c r="M334" s="47"/>
      <c r="N334" s="364" t="str">
        <f>IFERROR(VLOOKUP(L334,'Auxiliary data'!$B$216:$C$224,2,0),"")</f>
        <v/>
      </c>
      <c r="O334" s="47"/>
      <c r="P334" s="363" t="str">
        <f>IFERROR(VLOOKUP(O334,'Auxiliary data'!$B$228:$C$230,2,0),"")</f>
        <v/>
      </c>
      <c r="Q334" s="363" t="str">
        <f t="shared" si="17"/>
        <v/>
      </c>
      <c r="R334" s="11"/>
    </row>
    <row r="335" spans="3:18" x14ac:dyDescent="0.25">
      <c r="C335" s="366" t="str">
        <f t="shared" si="15"/>
        <v/>
      </c>
      <c r="D335" s="26"/>
      <c r="E335" s="47"/>
      <c r="F335" s="47"/>
      <c r="G335" s="47"/>
      <c r="H335" s="47"/>
      <c r="I335" s="363" t="str">
        <f t="shared" si="16"/>
        <v/>
      </c>
      <c r="J335" s="47" t="str">
        <f>IFERROR(VLOOKUP(G335,'Auxiliary data'!$B$96:$C$107,2,0),"")</f>
        <v/>
      </c>
      <c r="K335" s="47" t="str">
        <f>IFERROR(VLOOKUP(H335,'Auxiliary data'!$B$111:$C$212,2,0),"")</f>
        <v/>
      </c>
      <c r="L335" s="47"/>
      <c r="M335" s="47"/>
      <c r="N335" s="364" t="str">
        <f>IFERROR(VLOOKUP(L335,'Auxiliary data'!$B$216:$C$224,2,0),"")</f>
        <v/>
      </c>
      <c r="O335" s="47"/>
      <c r="P335" s="363" t="str">
        <f>IFERROR(VLOOKUP(O335,'Auxiliary data'!$B$228:$C$230,2,0),"")</f>
        <v/>
      </c>
      <c r="Q335" s="363" t="str">
        <f t="shared" si="17"/>
        <v/>
      </c>
      <c r="R335" s="11"/>
    </row>
    <row r="336" spans="3:18" x14ac:dyDescent="0.25">
      <c r="C336" s="366" t="str">
        <f t="shared" si="15"/>
        <v/>
      </c>
      <c r="D336" s="26"/>
      <c r="E336" s="47"/>
      <c r="F336" s="47"/>
      <c r="G336" s="47"/>
      <c r="H336" s="47"/>
      <c r="I336" s="363" t="str">
        <f t="shared" si="16"/>
        <v/>
      </c>
      <c r="J336" s="47" t="str">
        <f>IFERROR(VLOOKUP(G336,'Auxiliary data'!$B$96:$C$107,2,0),"")</f>
        <v/>
      </c>
      <c r="K336" s="47" t="str">
        <f>IFERROR(VLOOKUP(H336,'Auxiliary data'!$B$111:$C$212,2,0),"")</f>
        <v/>
      </c>
      <c r="L336" s="47"/>
      <c r="M336" s="47"/>
      <c r="N336" s="364" t="str">
        <f>IFERROR(VLOOKUP(L336,'Auxiliary data'!$B$216:$C$224,2,0),"")</f>
        <v/>
      </c>
      <c r="O336" s="47"/>
      <c r="P336" s="363" t="str">
        <f>IFERROR(VLOOKUP(O336,'Auxiliary data'!$B$228:$C$230,2,0),"")</f>
        <v/>
      </c>
      <c r="Q336" s="363" t="str">
        <f t="shared" si="17"/>
        <v/>
      </c>
      <c r="R336" s="11"/>
    </row>
    <row r="337" spans="3:18" x14ac:dyDescent="0.25">
      <c r="C337" s="366" t="str">
        <f t="shared" si="15"/>
        <v/>
      </c>
      <c r="D337" s="26"/>
      <c r="E337" s="47"/>
      <c r="F337" s="47"/>
      <c r="G337" s="47"/>
      <c r="H337" s="47"/>
      <c r="I337" s="363" t="str">
        <f t="shared" si="16"/>
        <v/>
      </c>
      <c r="J337" s="47" t="str">
        <f>IFERROR(VLOOKUP(G337,'Auxiliary data'!$B$96:$C$107,2,0),"")</f>
        <v/>
      </c>
      <c r="K337" s="47" t="str">
        <f>IFERROR(VLOOKUP(H337,'Auxiliary data'!$B$111:$C$212,2,0),"")</f>
        <v/>
      </c>
      <c r="L337" s="47"/>
      <c r="M337" s="47"/>
      <c r="N337" s="364" t="str">
        <f>IFERROR(VLOOKUP(L337,'Auxiliary data'!$B$216:$C$224,2,0),"")</f>
        <v/>
      </c>
      <c r="O337" s="47"/>
      <c r="P337" s="363" t="str">
        <f>IFERROR(VLOOKUP(O337,'Auxiliary data'!$B$228:$C$230,2,0),"")</f>
        <v/>
      </c>
      <c r="Q337" s="363" t="str">
        <f t="shared" si="17"/>
        <v/>
      </c>
      <c r="R337" s="11"/>
    </row>
    <row r="338" spans="3:18" x14ac:dyDescent="0.25">
      <c r="C338" s="366" t="str">
        <f t="shared" si="15"/>
        <v/>
      </c>
      <c r="D338" s="26"/>
      <c r="E338" s="47"/>
      <c r="F338" s="47"/>
      <c r="G338" s="47"/>
      <c r="H338" s="47"/>
      <c r="I338" s="363" t="str">
        <f t="shared" si="16"/>
        <v/>
      </c>
      <c r="J338" s="47" t="str">
        <f>IFERROR(VLOOKUP(G338,'Auxiliary data'!$B$96:$C$107,2,0),"")</f>
        <v/>
      </c>
      <c r="K338" s="47" t="str">
        <f>IFERROR(VLOOKUP(H338,'Auxiliary data'!$B$111:$C$212,2,0),"")</f>
        <v/>
      </c>
      <c r="L338" s="47"/>
      <c r="M338" s="47"/>
      <c r="N338" s="364" t="str">
        <f>IFERROR(VLOOKUP(L338,'Auxiliary data'!$B$216:$C$224,2,0),"")</f>
        <v/>
      </c>
      <c r="O338" s="47"/>
      <c r="P338" s="363" t="str">
        <f>IFERROR(VLOOKUP(O338,'Auxiliary data'!$B$228:$C$230,2,0),"")</f>
        <v/>
      </c>
      <c r="Q338" s="363" t="str">
        <f t="shared" si="17"/>
        <v/>
      </c>
      <c r="R338" s="11"/>
    </row>
    <row r="339" spans="3:18" x14ac:dyDescent="0.25">
      <c r="C339" s="366" t="str">
        <f t="shared" si="15"/>
        <v/>
      </c>
      <c r="D339" s="26"/>
      <c r="E339" s="47"/>
      <c r="F339" s="47"/>
      <c r="G339" s="47"/>
      <c r="H339" s="47"/>
      <c r="I339" s="363" t="str">
        <f t="shared" si="16"/>
        <v/>
      </c>
      <c r="J339" s="47" t="str">
        <f>IFERROR(VLOOKUP(G339,'Auxiliary data'!$B$96:$C$107,2,0),"")</f>
        <v/>
      </c>
      <c r="K339" s="47" t="str">
        <f>IFERROR(VLOOKUP(H339,'Auxiliary data'!$B$111:$C$212,2,0),"")</f>
        <v/>
      </c>
      <c r="L339" s="47"/>
      <c r="M339" s="47"/>
      <c r="N339" s="364" t="str">
        <f>IFERROR(VLOOKUP(L339,'Auxiliary data'!$B$216:$C$224,2,0),"")</f>
        <v/>
      </c>
      <c r="O339" s="47"/>
      <c r="P339" s="363" t="str">
        <f>IFERROR(VLOOKUP(O339,'Auxiliary data'!$B$228:$C$230,2,0),"")</f>
        <v/>
      </c>
      <c r="Q339" s="363" t="str">
        <f t="shared" si="17"/>
        <v/>
      </c>
      <c r="R339" s="11"/>
    </row>
    <row r="340" spans="3:18" x14ac:dyDescent="0.25">
      <c r="C340" s="366" t="str">
        <f t="shared" si="15"/>
        <v/>
      </c>
      <c r="D340" s="26"/>
      <c r="E340" s="47"/>
      <c r="F340" s="47"/>
      <c r="G340" s="47"/>
      <c r="H340" s="47"/>
      <c r="I340" s="363" t="str">
        <f t="shared" si="16"/>
        <v/>
      </c>
      <c r="J340" s="47" t="str">
        <f>IFERROR(VLOOKUP(G340,'Auxiliary data'!$B$96:$C$107,2,0),"")</f>
        <v/>
      </c>
      <c r="K340" s="47" t="str">
        <f>IFERROR(VLOOKUP(H340,'Auxiliary data'!$B$111:$C$212,2,0),"")</f>
        <v/>
      </c>
      <c r="L340" s="47"/>
      <c r="M340" s="47"/>
      <c r="N340" s="364" t="str">
        <f>IFERROR(VLOOKUP(L340,'Auxiliary data'!$B$216:$C$224,2,0),"")</f>
        <v/>
      </c>
      <c r="O340" s="47"/>
      <c r="P340" s="363" t="str">
        <f>IFERROR(VLOOKUP(O340,'Auxiliary data'!$B$228:$C$230,2,0),"")</f>
        <v/>
      </c>
      <c r="Q340" s="363" t="str">
        <f t="shared" si="17"/>
        <v/>
      </c>
      <c r="R340" s="11"/>
    </row>
    <row r="341" spans="3:18" x14ac:dyDescent="0.25">
      <c r="C341" s="366" t="str">
        <f t="shared" si="15"/>
        <v/>
      </c>
      <c r="D341" s="26"/>
      <c r="E341" s="47"/>
      <c r="F341" s="47"/>
      <c r="G341" s="47"/>
      <c r="H341" s="47"/>
      <c r="I341" s="363" t="str">
        <f t="shared" si="16"/>
        <v/>
      </c>
      <c r="J341" s="47" t="str">
        <f>IFERROR(VLOOKUP(G341,'Auxiliary data'!$B$96:$C$107,2,0),"")</f>
        <v/>
      </c>
      <c r="K341" s="47" t="str">
        <f>IFERROR(VLOOKUP(H341,'Auxiliary data'!$B$111:$C$212,2,0),"")</f>
        <v/>
      </c>
      <c r="L341" s="47"/>
      <c r="M341" s="47"/>
      <c r="N341" s="364" t="str">
        <f>IFERROR(VLOOKUP(L341,'Auxiliary data'!$B$216:$C$224,2,0),"")</f>
        <v/>
      </c>
      <c r="O341" s="47"/>
      <c r="P341" s="363" t="str">
        <f>IFERROR(VLOOKUP(O341,'Auxiliary data'!$B$228:$C$230,2,0),"")</f>
        <v/>
      </c>
      <c r="Q341" s="363" t="str">
        <f t="shared" si="17"/>
        <v/>
      </c>
      <c r="R341" s="11"/>
    </row>
    <row r="342" spans="3:18" x14ac:dyDescent="0.25">
      <c r="C342" s="366" t="str">
        <f t="shared" si="15"/>
        <v/>
      </c>
      <c r="D342" s="26"/>
      <c r="E342" s="47"/>
      <c r="F342" s="47"/>
      <c r="G342" s="47"/>
      <c r="H342" s="47"/>
      <c r="I342" s="363" t="str">
        <f t="shared" si="16"/>
        <v/>
      </c>
      <c r="J342" s="47" t="str">
        <f>IFERROR(VLOOKUP(G342,'Auxiliary data'!$B$96:$C$107,2,0),"")</f>
        <v/>
      </c>
      <c r="K342" s="47" t="str">
        <f>IFERROR(VLOOKUP(H342,'Auxiliary data'!$B$111:$C$212,2,0),"")</f>
        <v/>
      </c>
      <c r="L342" s="47"/>
      <c r="M342" s="47"/>
      <c r="N342" s="364" t="str">
        <f>IFERROR(VLOOKUP(L342,'Auxiliary data'!$B$216:$C$224,2,0),"")</f>
        <v/>
      </c>
      <c r="O342" s="47"/>
      <c r="P342" s="363" t="str">
        <f>IFERROR(VLOOKUP(O342,'Auxiliary data'!$B$228:$C$230,2,0),"")</f>
        <v/>
      </c>
      <c r="Q342" s="363" t="str">
        <f t="shared" si="17"/>
        <v/>
      </c>
      <c r="R342" s="11"/>
    </row>
    <row r="343" spans="3:18" x14ac:dyDescent="0.25">
      <c r="C343" s="366" t="str">
        <f t="shared" si="15"/>
        <v/>
      </c>
      <c r="D343" s="26"/>
      <c r="E343" s="47"/>
      <c r="F343" s="47"/>
      <c r="G343" s="47"/>
      <c r="H343" s="47"/>
      <c r="I343" s="363" t="str">
        <f t="shared" si="16"/>
        <v/>
      </c>
      <c r="J343" s="47" t="str">
        <f>IFERROR(VLOOKUP(G343,'Auxiliary data'!$B$96:$C$107,2,0),"")</f>
        <v/>
      </c>
      <c r="K343" s="47" t="str">
        <f>IFERROR(VLOOKUP(H343,'Auxiliary data'!$B$111:$C$212,2,0),"")</f>
        <v/>
      </c>
      <c r="L343" s="47"/>
      <c r="M343" s="47"/>
      <c r="N343" s="364" t="str">
        <f>IFERROR(VLOOKUP(L343,'Auxiliary data'!$B$216:$C$224,2,0),"")</f>
        <v/>
      </c>
      <c r="O343" s="47"/>
      <c r="P343" s="363" t="str">
        <f>IFERROR(VLOOKUP(O343,'Auxiliary data'!$B$228:$C$230,2,0),"")</f>
        <v/>
      </c>
      <c r="Q343" s="363" t="str">
        <f t="shared" si="17"/>
        <v/>
      </c>
      <c r="R343" s="11"/>
    </row>
    <row r="344" spans="3:18" x14ac:dyDescent="0.25">
      <c r="C344" s="366" t="str">
        <f t="shared" si="15"/>
        <v/>
      </c>
      <c r="D344" s="26"/>
      <c r="E344" s="47"/>
      <c r="F344" s="47"/>
      <c r="G344" s="47"/>
      <c r="H344" s="47"/>
      <c r="I344" s="363" t="str">
        <f t="shared" si="16"/>
        <v/>
      </c>
      <c r="J344" s="47" t="str">
        <f>IFERROR(VLOOKUP(G344,'Auxiliary data'!$B$96:$C$107,2,0),"")</f>
        <v/>
      </c>
      <c r="K344" s="47" t="str">
        <f>IFERROR(VLOOKUP(H344,'Auxiliary data'!$B$111:$C$212,2,0),"")</f>
        <v/>
      </c>
      <c r="L344" s="47"/>
      <c r="M344" s="47"/>
      <c r="N344" s="364" t="str">
        <f>IFERROR(VLOOKUP(L344,'Auxiliary data'!$B$216:$C$224,2,0),"")</f>
        <v/>
      </c>
      <c r="O344" s="47"/>
      <c r="P344" s="363" t="str">
        <f>IFERROR(VLOOKUP(O344,'Auxiliary data'!$B$228:$C$230,2,0),"")</f>
        <v/>
      </c>
      <c r="Q344" s="363" t="str">
        <f t="shared" si="17"/>
        <v/>
      </c>
      <c r="R344" s="11"/>
    </row>
    <row r="345" spans="3:18" x14ac:dyDescent="0.25">
      <c r="C345" s="366" t="str">
        <f t="shared" si="15"/>
        <v/>
      </c>
      <c r="D345" s="26"/>
      <c r="E345" s="47"/>
      <c r="F345" s="47"/>
      <c r="G345" s="47"/>
      <c r="H345" s="47"/>
      <c r="I345" s="363" t="str">
        <f t="shared" si="16"/>
        <v/>
      </c>
      <c r="J345" s="47" t="str">
        <f>IFERROR(VLOOKUP(G345,'Auxiliary data'!$B$96:$C$107,2,0),"")</f>
        <v/>
      </c>
      <c r="K345" s="47" t="str">
        <f>IFERROR(VLOOKUP(H345,'Auxiliary data'!$B$111:$C$212,2,0),"")</f>
        <v/>
      </c>
      <c r="L345" s="47"/>
      <c r="M345" s="47"/>
      <c r="N345" s="364" t="str">
        <f>IFERROR(VLOOKUP(L345,'Auxiliary data'!$B$216:$C$224,2,0),"")</f>
        <v/>
      </c>
      <c r="O345" s="47"/>
      <c r="P345" s="363" t="str">
        <f>IFERROR(VLOOKUP(O345,'Auxiliary data'!$B$228:$C$230,2,0),"")</f>
        <v/>
      </c>
      <c r="Q345" s="363" t="str">
        <f t="shared" si="17"/>
        <v/>
      </c>
      <c r="R345" s="11"/>
    </row>
    <row r="346" spans="3:18" x14ac:dyDescent="0.25">
      <c r="C346" s="366" t="str">
        <f t="shared" si="15"/>
        <v/>
      </c>
      <c r="D346" s="26"/>
      <c r="E346" s="47"/>
      <c r="F346" s="47"/>
      <c r="G346" s="47"/>
      <c r="H346" s="47"/>
      <c r="I346" s="363" t="str">
        <f t="shared" si="16"/>
        <v/>
      </c>
      <c r="J346" s="47" t="str">
        <f>IFERROR(VLOOKUP(G346,'Auxiliary data'!$B$96:$C$107,2,0),"")</f>
        <v/>
      </c>
      <c r="K346" s="47" t="str">
        <f>IFERROR(VLOOKUP(H346,'Auxiliary data'!$B$111:$C$212,2,0),"")</f>
        <v/>
      </c>
      <c r="L346" s="47"/>
      <c r="M346" s="47"/>
      <c r="N346" s="364" t="str">
        <f>IFERROR(VLOOKUP(L346,'Auxiliary data'!$B$216:$C$224,2,0),"")</f>
        <v/>
      </c>
      <c r="O346" s="47"/>
      <c r="P346" s="363" t="str">
        <f>IFERROR(VLOOKUP(O346,'Auxiliary data'!$B$228:$C$230,2,0),"")</f>
        <v/>
      </c>
      <c r="Q346" s="363" t="str">
        <f t="shared" si="17"/>
        <v/>
      </c>
      <c r="R346" s="11"/>
    </row>
    <row r="347" spans="3:18" x14ac:dyDescent="0.25">
      <c r="C347" s="366" t="str">
        <f t="shared" si="15"/>
        <v/>
      </c>
      <c r="D347" s="26"/>
      <c r="E347" s="47"/>
      <c r="F347" s="47"/>
      <c r="G347" s="47"/>
      <c r="H347" s="47"/>
      <c r="I347" s="363" t="str">
        <f t="shared" si="16"/>
        <v/>
      </c>
      <c r="J347" s="47" t="str">
        <f>IFERROR(VLOOKUP(G347,'Auxiliary data'!$B$96:$C$107,2,0),"")</f>
        <v/>
      </c>
      <c r="K347" s="47" t="str">
        <f>IFERROR(VLOOKUP(H347,'Auxiliary data'!$B$111:$C$212,2,0),"")</f>
        <v/>
      </c>
      <c r="L347" s="47"/>
      <c r="M347" s="47"/>
      <c r="N347" s="364" t="str">
        <f>IFERROR(VLOOKUP(L347,'Auxiliary data'!$B$216:$C$224,2,0),"")</f>
        <v/>
      </c>
      <c r="O347" s="47"/>
      <c r="P347" s="363" t="str">
        <f>IFERROR(VLOOKUP(O347,'Auxiliary data'!$B$228:$C$230,2,0),"")</f>
        <v/>
      </c>
      <c r="Q347" s="363" t="str">
        <f t="shared" si="17"/>
        <v/>
      </c>
      <c r="R347" s="11"/>
    </row>
    <row r="348" spans="3:18" x14ac:dyDescent="0.25">
      <c r="C348" s="366" t="str">
        <f t="shared" si="15"/>
        <v/>
      </c>
      <c r="D348" s="26"/>
      <c r="E348" s="47"/>
      <c r="F348" s="47"/>
      <c r="G348" s="47"/>
      <c r="H348" s="47"/>
      <c r="I348" s="363" t="str">
        <f t="shared" si="16"/>
        <v/>
      </c>
      <c r="J348" s="47" t="str">
        <f>IFERROR(VLOOKUP(G348,'Auxiliary data'!$B$96:$C$107,2,0),"")</f>
        <v/>
      </c>
      <c r="K348" s="47" t="str">
        <f>IFERROR(VLOOKUP(H348,'Auxiliary data'!$B$111:$C$212,2,0),"")</f>
        <v/>
      </c>
      <c r="L348" s="47"/>
      <c r="M348" s="47"/>
      <c r="N348" s="364" t="str">
        <f>IFERROR(VLOOKUP(L348,'Auxiliary data'!$B$216:$C$224,2,0),"")</f>
        <v/>
      </c>
      <c r="O348" s="47"/>
      <c r="P348" s="363" t="str">
        <f>IFERROR(VLOOKUP(O348,'Auxiliary data'!$B$228:$C$230,2,0),"")</f>
        <v/>
      </c>
      <c r="Q348" s="363" t="str">
        <f t="shared" si="17"/>
        <v/>
      </c>
      <c r="R348" s="11"/>
    </row>
    <row r="349" spans="3:18" x14ac:dyDescent="0.25">
      <c r="C349" s="366" t="str">
        <f t="shared" si="15"/>
        <v/>
      </c>
      <c r="D349" s="26"/>
      <c r="E349" s="47"/>
      <c r="F349" s="47"/>
      <c r="G349" s="47"/>
      <c r="H349" s="47"/>
      <c r="I349" s="363" t="str">
        <f t="shared" si="16"/>
        <v/>
      </c>
      <c r="J349" s="47" t="str">
        <f>IFERROR(VLOOKUP(G349,'Auxiliary data'!$B$96:$C$107,2,0),"")</f>
        <v/>
      </c>
      <c r="K349" s="47" t="str">
        <f>IFERROR(VLOOKUP(H349,'Auxiliary data'!$B$111:$C$212,2,0),"")</f>
        <v/>
      </c>
      <c r="L349" s="47"/>
      <c r="M349" s="47"/>
      <c r="N349" s="364" t="str">
        <f>IFERROR(VLOOKUP(L349,'Auxiliary data'!$B$216:$C$224,2,0),"")</f>
        <v/>
      </c>
      <c r="O349" s="47"/>
      <c r="P349" s="363" t="str">
        <f>IFERROR(VLOOKUP(O349,'Auxiliary data'!$B$228:$C$230,2,0),"")</f>
        <v/>
      </c>
      <c r="Q349" s="363" t="str">
        <f t="shared" si="17"/>
        <v/>
      </c>
      <c r="R349" s="11"/>
    </row>
    <row r="350" spans="3:18" x14ac:dyDescent="0.25">
      <c r="C350" s="366" t="str">
        <f t="shared" si="15"/>
        <v/>
      </c>
      <c r="D350" s="26"/>
      <c r="E350" s="47"/>
      <c r="F350" s="47"/>
      <c r="G350" s="47"/>
      <c r="H350" s="47"/>
      <c r="I350" s="363" t="str">
        <f t="shared" si="16"/>
        <v/>
      </c>
      <c r="J350" s="47" t="str">
        <f>IFERROR(VLOOKUP(G350,'Auxiliary data'!$B$96:$C$107,2,0),"")</f>
        <v/>
      </c>
      <c r="K350" s="47" t="str">
        <f>IFERROR(VLOOKUP(H350,'Auxiliary data'!$B$111:$C$212,2,0),"")</f>
        <v/>
      </c>
      <c r="L350" s="47"/>
      <c r="M350" s="47"/>
      <c r="N350" s="364" t="str">
        <f>IFERROR(VLOOKUP(L350,'Auxiliary data'!$B$216:$C$224,2,0),"")</f>
        <v/>
      </c>
      <c r="O350" s="47"/>
      <c r="P350" s="363" t="str">
        <f>IFERROR(VLOOKUP(O350,'Auxiliary data'!$B$228:$C$230,2,0),"")</f>
        <v/>
      </c>
      <c r="Q350" s="363" t="str">
        <f t="shared" si="17"/>
        <v/>
      </c>
      <c r="R350" s="11"/>
    </row>
    <row r="351" spans="3:18" x14ac:dyDescent="0.25">
      <c r="C351" s="366" t="str">
        <f t="shared" si="15"/>
        <v/>
      </c>
      <c r="D351" s="26"/>
      <c r="E351" s="47"/>
      <c r="F351" s="47"/>
      <c r="G351" s="47"/>
      <c r="H351" s="47"/>
      <c r="I351" s="363" t="str">
        <f t="shared" si="16"/>
        <v/>
      </c>
      <c r="J351" s="47" t="str">
        <f>IFERROR(VLOOKUP(G351,'Auxiliary data'!$B$96:$C$107,2,0),"")</f>
        <v/>
      </c>
      <c r="K351" s="47" t="str">
        <f>IFERROR(VLOOKUP(H351,'Auxiliary data'!$B$111:$C$212,2,0),"")</f>
        <v/>
      </c>
      <c r="L351" s="47"/>
      <c r="M351" s="47"/>
      <c r="N351" s="364" t="str">
        <f>IFERROR(VLOOKUP(L351,'Auxiliary data'!$B$216:$C$224,2,0),"")</f>
        <v/>
      </c>
      <c r="O351" s="47"/>
      <c r="P351" s="363" t="str">
        <f>IFERROR(VLOOKUP(O351,'Auxiliary data'!$B$228:$C$230,2,0),"")</f>
        <v/>
      </c>
      <c r="Q351" s="363" t="str">
        <f t="shared" si="17"/>
        <v/>
      </c>
      <c r="R351" s="11"/>
    </row>
    <row r="352" spans="3:18" x14ac:dyDescent="0.25">
      <c r="C352" s="366" t="str">
        <f t="shared" si="15"/>
        <v/>
      </c>
      <c r="D352" s="26"/>
      <c r="E352" s="47"/>
      <c r="F352" s="47"/>
      <c r="G352" s="47"/>
      <c r="H352" s="47"/>
      <c r="I352" s="363" t="str">
        <f t="shared" si="16"/>
        <v/>
      </c>
      <c r="J352" s="47" t="str">
        <f>IFERROR(VLOOKUP(G352,'Auxiliary data'!$B$96:$C$107,2,0),"")</f>
        <v/>
      </c>
      <c r="K352" s="47" t="str">
        <f>IFERROR(VLOOKUP(H352,'Auxiliary data'!$B$111:$C$212,2,0),"")</f>
        <v/>
      </c>
      <c r="L352" s="47"/>
      <c r="M352" s="47"/>
      <c r="N352" s="364" t="str">
        <f>IFERROR(VLOOKUP(L352,'Auxiliary data'!$B$216:$C$224,2,0),"")</f>
        <v/>
      </c>
      <c r="O352" s="47"/>
      <c r="P352" s="363" t="str">
        <f>IFERROR(VLOOKUP(O352,'Auxiliary data'!$B$228:$C$230,2,0),"")</f>
        <v/>
      </c>
      <c r="Q352" s="363" t="str">
        <f t="shared" si="17"/>
        <v/>
      </c>
      <c r="R352" s="11"/>
    </row>
    <row r="353" spans="3:18" x14ac:dyDescent="0.25">
      <c r="C353" s="366" t="str">
        <f t="shared" si="15"/>
        <v/>
      </c>
      <c r="D353" s="26"/>
      <c r="E353" s="47"/>
      <c r="F353" s="47"/>
      <c r="G353" s="47"/>
      <c r="H353" s="47"/>
      <c r="I353" s="363" t="str">
        <f t="shared" si="16"/>
        <v/>
      </c>
      <c r="J353" s="47" t="str">
        <f>IFERROR(VLOOKUP(G353,'Auxiliary data'!$B$96:$C$107,2,0),"")</f>
        <v/>
      </c>
      <c r="K353" s="47" t="str">
        <f>IFERROR(VLOOKUP(H353,'Auxiliary data'!$B$111:$C$212,2,0),"")</f>
        <v/>
      </c>
      <c r="L353" s="47"/>
      <c r="M353" s="47"/>
      <c r="N353" s="364" t="str">
        <f>IFERROR(VLOOKUP(L353,'Auxiliary data'!$B$216:$C$224,2,0),"")</f>
        <v/>
      </c>
      <c r="O353" s="47"/>
      <c r="P353" s="363" t="str">
        <f>IFERROR(VLOOKUP(O353,'Auxiliary data'!$B$228:$C$230,2,0),"")</f>
        <v/>
      </c>
      <c r="Q353" s="363" t="str">
        <f t="shared" si="17"/>
        <v/>
      </c>
      <c r="R353" s="11"/>
    </row>
    <row r="354" spans="3:18" x14ac:dyDescent="0.25">
      <c r="C354" s="366" t="str">
        <f t="shared" si="15"/>
        <v/>
      </c>
      <c r="D354" s="26"/>
      <c r="E354" s="47"/>
      <c r="F354" s="47"/>
      <c r="G354" s="47"/>
      <c r="H354" s="47"/>
      <c r="I354" s="363" t="str">
        <f t="shared" si="16"/>
        <v/>
      </c>
      <c r="J354" s="47" t="str">
        <f>IFERROR(VLOOKUP(G354,'Auxiliary data'!$B$96:$C$107,2,0),"")</f>
        <v/>
      </c>
      <c r="K354" s="47" t="str">
        <f>IFERROR(VLOOKUP(H354,'Auxiliary data'!$B$111:$C$212,2,0),"")</f>
        <v/>
      </c>
      <c r="L354" s="47"/>
      <c r="M354" s="47"/>
      <c r="N354" s="364" t="str">
        <f>IFERROR(VLOOKUP(L354,'Auxiliary data'!$B$216:$C$224,2,0),"")</f>
        <v/>
      </c>
      <c r="O354" s="47"/>
      <c r="P354" s="363" t="str">
        <f>IFERROR(VLOOKUP(O354,'Auxiliary data'!$B$228:$C$230,2,0),"")</f>
        <v/>
      </c>
      <c r="Q354" s="363" t="str">
        <f t="shared" si="17"/>
        <v/>
      </c>
      <c r="R354" s="11"/>
    </row>
    <row r="355" spans="3:18" x14ac:dyDescent="0.25">
      <c r="C355" s="366" t="str">
        <f t="shared" si="15"/>
        <v/>
      </c>
      <c r="D355" s="26"/>
      <c r="E355" s="47"/>
      <c r="F355" s="47"/>
      <c r="G355" s="47"/>
      <c r="H355" s="47"/>
      <c r="I355" s="363" t="str">
        <f t="shared" si="16"/>
        <v/>
      </c>
      <c r="J355" s="47" t="str">
        <f>IFERROR(VLOOKUP(G355,'Auxiliary data'!$B$96:$C$107,2,0),"")</f>
        <v/>
      </c>
      <c r="K355" s="47" t="str">
        <f>IFERROR(VLOOKUP(H355,'Auxiliary data'!$B$111:$C$212,2,0),"")</f>
        <v/>
      </c>
      <c r="L355" s="47"/>
      <c r="M355" s="47"/>
      <c r="N355" s="364" t="str">
        <f>IFERROR(VLOOKUP(L355,'Auxiliary data'!$B$216:$C$224,2,0),"")</f>
        <v/>
      </c>
      <c r="O355" s="47"/>
      <c r="P355" s="363" t="str">
        <f>IFERROR(VLOOKUP(O355,'Auxiliary data'!$B$228:$C$230,2,0),"")</f>
        <v/>
      </c>
      <c r="Q355" s="363" t="str">
        <f t="shared" si="17"/>
        <v/>
      </c>
      <c r="R355" s="11"/>
    </row>
    <row r="356" spans="3:18" x14ac:dyDescent="0.25">
      <c r="C356" s="366" t="str">
        <f t="shared" si="15"/>
        <v/>
      </c>
      <c r="D356" s="26"/>
      <c r="E356" s="47"/>
      <c r="F356" s="47"/>
      <c r="G356" s="47"/>
      <c r="H356" s="47"/>
      <c r="I356" s="363" t="str">
        <f t="shared" si="16"/>
        <v/>
      </c>
      <c r="J356" s="47" t="str">
        <f>IFERROR(VLOOKUP(G356,'Auxiliary data'!$B$96:$C$107,2,0),"")</f>
        <v/>
      </c>
      <c r="K356" s="47" t="str">
        <f>IFERROR(VLOOKUP(H356,'Auxiliary data'!$B$111:$C$212,2,0),"")</f>
        <v/>
      </c>
      <c r="L356" s="47"/>
      <c r="M356" s="47"/>
      <c r="N356" s="364" t="str">
        <f>IFERROR(VLOOKUP(L356,'Auxiliary data'!$B$216:$C$224,2,0),"")</f>
        <v/>
      </c>
      <c r="O356" s="47"/>
      <c r="P356" s="363" t="str">
        <f>IFERROR(VLOOKUP(O356,'Auxiliary data'!$B$228:$C$230,2,0),"")</f>
        <v/>
      </c>
      <c r="Q356" s="363" t="str">
        <f t="shared" si="17"/>
        <v/>
      </c>
      <c r="R356" s="11"/>
    </row>
    <row r="357" spans="3:18" x14ac:dyDescent="0.25">
      <c r="C357" s="366" t="str">
        <f t="shared" si="15"/>
        <v/>
      </c>
      <c r="D357" s="26"/>
      <c r="E357" s="47"/>
      <c r="F357" s="47"/>
      <c r="G357" s="47"/>
      <c r="H357" s="47"/>
      <c r="I357" s="363" t="str">
        <f t="shared" si="16"/>
        <v/>
      </c>
      <c r="J357" s="47" t="str">
        <f>IFERROR(VLOOKUP(G357,'Auxiliary data'!$B$96:$C$107,2,0),"")</f>
        <v/>
      </c>
      <c r="K357" s="47" t="str">
        <f>IFERROR(VLOOKUP(H357,'Auxiliary data'!$B$111:$C$212,2,0),"")</f>
        <v/>
      </c>
      <c r="L357" s="47"/>
      <c r="M357" s="47"/>
      <c r="N357" s="364" t="str">
        <f>IFERROR(VLOOKUP(L357,'Auxiliary data'!$B$216:$C$224,2,0),"")</f>
        <v/>
      </c>
      <c r="O357" s="47"/>
      <c r="P357" s="363" t="str">
        <f>IFERROR(VLOOKUP(O357,'Auxiliary data'!$B$228:$C$230,2,0),"")</f>
        <v/>
      </c>
      <c r="Q357" s="363" t="str">
        <f t="shared" si="17"/>
        <v/>
      </c>
      <c r="R357" s="11"/>
    </row>
    <row r="358" spans="3:18" x14ac:dyDescent="0.25">
      <c r="C358" s="366" t="str">
        <f t="shared" si="15"/>
        <v/>
      </c>
      <c r="D358" s="26"/>
      <c r="E358" s="47"/>
      <c r="F358" s="47"/>
      <c r="G358" s="47"/>
      <c r="H358" s="47"/>
      <c r="I358" s="363" t="str">
        <f t="shared" si="16"/>
        <v/>
      </c>
      <c r="J358" s="47" t="str">
        <f>IFERROR(VLOOKUP(G358,'Auxiliary data'!$B$96:$C$107,2,0),"")</f>
        <v/>
      </c>
      <c r="K358" s="47" t="str">
        <f>IFERROR(VLOOKUP(H358,'Auxiliary data'!$B$111:$C$212,2,0),"")</f>
        <v/>
      </c>
      <c r="L358" s="47"/>
      <c r="M358" s="47"/>
      <c r="N358" s="364" t="str">
        <f>IFERROR(VLOOKUP(L358,'Auxiliary data'!$B$216:$C$224,2,0),"")</f>
        <v/>
      </c>
      <c r="O358" s="47"/>
      <c r="P358" s="363" t="str">
        <f>IFERROR(VLOOKUP(O358,'Auxiliary data'!$B$228:$C$230,2,0),"")</f>
        <v/>
      </c>
      <c r="Q358" s="363" t="str">
        <f t="shared" si="17"/>
        <v/>
      </c>
      <c r="R358" s="11"/>
    </row>
    <row r="359" spans="3:18" x14ac:dyDescent="0.25">
      <c r="C359" s="366" t="str">
        <f t="shared" si="15"/>
        <v/>
      </c>
      <c r="D359" s="26"/>
      <c r="E359" s="47"/>
      <c r="F359" s="47"/>
      <c r="G359" s="47"/>
      <c r="H359" s="47"/>
      <c r="I359" s="363" t="str">
        <f t="shared" si="16"/>
        <v/>
      </c>
      <c r="J359" s="47" t="str">
        <f>IFERROR(VLOOKUP(G359,'Auxiliary data'!$B$96:$C$107,2,0),"")</f>
        <v/>
      </c>
      <c r="K359" s="47" t="str">
        <f>IFERROR(VLOOKUP(H359,'Auxiliary data'!$B$111:$C$212,2,0),"")</f>
        <v/>
      </c>
      <c r="L359" s="47"/>
      <c r="M359" s="47"/>
      <c r="N359" s="364" t="str">
        <f>IFERROR(VLOOKUP(L359,'Auxiliary data'!$B$216:$C$224,2,0),"")</f>
        <v/>
      </c>
      <c r="O359" s="47"/>
      <c r="P359" s="363" t="str">
        <f>IFERROR(VLOOKUP(O359,'Auxiliary data'!$B$228:$C$230,2,0),"")</f>
        <v/>
      </c>
      <c r="Q359" s="363" t="str">
        <f t="shared" si="17"/>
        <v/>
      </c>
      <c r="R359" s="11"/>
    </row>
    <row r="360" spans="3:18" x14ac:dyDescent="0.25">
      <c r="C360" s="366" t="str">
        <f t="shared" si="15"/>
        <v/>
      </c>
      <c r="D360" s="26"/>
      <c r="E360" s="47"/>
      <c r="F360" s="47"/>
      <c r="G360" s="47"/>
      <c r="H360" s="47"/>
      <c r="I360" s="363" t="str">
        <f t="shared" si="16"/>
        <v/>
      </c>
      <c r="J360" s="47" t="str">
        <f>IFERROR(VLOOKUP(G360,'Auxiliary data'!$B$96:$C$107,2,0),"")</f>
        <v/>
      </c>
      <c r="K360" s="47" t="str">
        <f>IFERROR(VLOOKUP(H360,'Auxiliary data'!$B$111:$C$212,2,0),"")</f>
        <v/>
      </c>
      <c r="L360" s="47"/>
      <c r="M360" s="47"/>
      <c r="N360" s="364" t="str">
        <f>IFERROR(VLOOKUP(L360,'Auxiliary data'!$B$216:$C$224,2,0),"")</f>
        <v/>
      </c>
      <c r="O360" s="47"/>
      <c r="P360" s="363" t="str">
        <f>IFERROR(VLOOKUP(O360,'Auxiliary data'!$B$228:$C$230,2,0),"")</f>
        <v/>
      </c>
      <c r="Q360" s="363" t="str">
        <f t="shared" si="17"/>
        <v/>
      </c>
      <c r="R360" s="11"/>
    </row>
    <row r="361" spans="3:18" x14ac:dyDescent="0.25">
      <c r="C361" s="366" t="str">
        <f t="shared" si="15"/>
        <v/>
      </c>
      <c r="D361" s="26"/>
      <c r="E361" s="47"/>
      <c r="F361" s="47"/>
      <c r="G361" s="47"/>
      <c r="H361" s="47"/>
      <c r="I361" s="363" t="str">
        <f t="shared" si="16"/>
        <v/>
      </c>
      <c r="J361" s="47" t="str">
        <f>IFERROR(VLOOKUP(G361,'Auxiliary data'!$B$96:$C$107,2,0),"")</f>
        <v/>
      </c>
      <c r="K361" s="47" t="str">
        <f>IFERROR(VLOOKUP(H361,'Auxiliary data'!$B$111:$C$212,2,0),"")</f>
        <v/>
      </c>
      <c r="L361" s="47"/>
      <c r="M361" s="47"/>
      <c r="N361" s="364" t="str">
        <f>IFERROR(VLOOKUP(L361,'Auxiliary data'!$B$216:$C$224,2,0),"")</f>
        <v/>
      </c>
      <c r="O361" s="47"/>
      <c r="P361" s="363" t="str">
        <f>IFERROR(VLOOKUP(O361,'Auxiliary data'!$B$228:$C$230,2,0),"")</f>
        <v/>
      </c>
      <c r="Q361" s="363" t="str">
        <f t="shared" si="17"/>
        <v/>
      </c>
      <c r="R361" s="11"/>
    </row>
    <row r="362" spans="3:18" x14ac:dyDescent="0.25">
      <c r="C362" s="366" t="str">
        <f t="shared" si="15"/>
        <v/>
      </c>
      <c r="D362" s="26"/>
      <c r="E362" s="47"/>
      <c r="F362" s="47"/>
      <c r="G362" s="47"/>
      <c r="H362" s="47"/>
      <c r="I362" s="363" t="str">
        <f t="shared" si="16"/>
        <v/>
      </c>
      <c r="J362" s="47" t="str">
        <f>IFERROR(VLOOKUP(G362,'Auxiliary data'!$B$96:$C$107,2,0),"")</f>
        <v/>
      </c>
      <c r="K362" s="47" t="str">
        <f>IFERROR(VLOOKUP(H362,'Auxiliary data'!$B$111:$C$212,2,0),"")</f>
        <v/>
      </c>
      <c r="L362" s="47"/>
      <c r="M362" s="47"/>
      <c r="N362" s="364" t="str">
        <f>IFERROR(VLOOKUP(L362,'Auxiliary data'!$B$216:$C$224,2,0),"")</f>
        <v/>
      </c>
      <c r="O362" s="47"/>
      <c r="P362" s="363" t="str">
        <f>IFERROR(VLOOKUP(O362,'Auxiliary data'!$B$228:$C$230,2,0),"")</f>
        <v/>
      </c>
      <c r="Q362" s="363" t="str">
        <f t="shared" si="17"/>
        <v/>
      </c>
      <c r="R362" s="11"/>
    </row>
    <row r="363" spans="3:18" x14ac:dyDescent="0.25">
      <c r="C363" s="366" t="str">
        <f t="shared" si="15"/>
        <v/>
      </c>
      <c r="D363" s="26"/>
      <c r="E363" s="47"/>
      <c r="F363" s="47"/>
      <c r="G363" s="47"/>
      <c r="H363" s="47"/>
      <c r="I363" s="363" t="str">
        <f t="shared" si="16"/>
        <v/>
      </c>
      <c r="J363" s="47" t="str">
        <f>IFERROR(VLOOKUP(G363,'Auxiliary data'!$B$96:$C$107,2,0),"")</f>
        <v/>
      </c>
      <c r="K363" s="47" t="str">
        <f>IFERROR(VLOOKUP(H363,'Auxiliary data'!$B$111:$C$212,2,0),"")</f>
        <v/>
      </c>
      <c r="L363" s="47"/>
      <c r="M363" s="47"/>
      <c r="N363" s="364" t="str">
        <f>IFERROR(VLOOKUP(L363,'Auxiliary data'!$B$216:$C$224,2,0),"")</f>
        <v/>
      </c>
      <c r="O363" s="47"/>
      <c r="P363" s="363" t="str">
        <f>IFERROR(VLOOKUP(O363,'Auxiliary data'!$B$228:$C$230,2,0),"")</f>
        <v/>
      </c>
      <c r="Q363" s="363" t="str">
        <f t="shared" si="17"/>
        <v/>
      </c>
      <c r="R363" s="11"/>
    </row>
    <row r="364" spans="3:18" x14ac:dyDescent="0.25">
      <c r="C364" s="366" t="str">
        <f t="shared" si="15"/>
        <v/>
      </c>
      <c r="D364" s="26"/>
      <c r="E364" s="47"/>
      <c r="F364" s="47"/>
      <c r="G364" s="47"/>
      <c r="H364" s="47"/>
      <c r="I364" s="363" t="str">
        <f t="shared" si="16"/>
        <v/>
      </c>
      <c r="J364" s="47" t="str">
        <f>IFERROR(VLOOKUP(G364,'Auxiliary data'!$B$96:$C$107,2,0),"")</f>
        <v/>
      </c>
      <c r="K364" s="47" t="str">
        <f>IFERROR(VLOOKUP(H364,'Auxiliary data'!$B$111:$C$212,2,0),"")</f>
        <v/>
      </c>
      <c r="L364" s="47"/>
      <c r="M364" s="47"/>
      <c r="N364" s="364" t="str">
        <f>IFERROR(VLOOKUP(L364,'Auxiliary data'!$B$216:$C$224,2,0),"")</f>
        <v/>
      </c>
      <c r="O364" s="47"/>
      <c r="P364" s="363" t="str">
        <f>IFERROR(VLOOKUP(O364,'Auxiliary data'!$B$228:$C$230,2,0),"")</f>
        <v/>
      </c>
      <c r="Q364" s="363" t="str">
        <f t="shared" si="17"/>
        <v/>
      </c>
      <c r="R364" s="11"/>
    </row>
    <row r="365" spans="3:18" x14ac:dyDescent="0.25">
      <c r="C365" s="366" t="str">
        <f t="shared" si="15"/>
        <v/>
      </c>
      <c r="D365" s="26"/>
      <c r="E365" s="47"/>
      <c r="F365" s="47"/>
      <c r="G365" s="47"/>
      <c r="H365" s="47"/>
      <c r="I365" s="363" t="str">
        <f t="shared" si="16"/>
        <v/>
      </c>
      <c r="J365" s="47" t="str">
        <f>IFERROR(VLOOKUP(G365,'Auxiliary data'!$B$96:$C$107,2,0),"")</f>
        <v/>
      </c>
      <c r="K365" s="47" t="str">
        <f>IFERROR(VLOOKUP(H365,'Auxiliary data'!$B$111:$C$212,2,0),"")</f>
        <v/>
      </c>
      <c r="L365" s="47"/>
      <c r="M365" s="47"/>
      <c r="N365" s="364" t="str">
        <f>IFERROR(VLOOKUP(L365,'Auxiliary data'!$B$216:$C$224,2,0),"")</f>
        <v/>
      </c>
      <c r="O365" s="47"/>
      <c r="P365" s="363" t="str">
        <f>IFERROR(VLOOKUP(O365,'Auxiliary data'!$B$228:$C$230,2,0),"")</f>
        <v/>
      </c>
      <c r="Q365" s="363" t="str">
        <f t="shared" si="17"/>
        <v/>
      </c>
      <c r="R365" s="11"/>
    </row>
    <row r="366" spans="3:18" x14ac:dyDescent="0.25">
      <c r="C366" s="366" t="str">
        <f t="shared" si="15"/>
        <v/>
      </c>
      <c r="D366" s="26"/>
      <c r="E366" s="47"/>
      <c r="F366" s="47"/>
      <c r="G366" s="47"/>
      <c r="H366" s="47"/>
      <c r="I366" s="363" t="str">
        <f t="shared" si="16"/>
        <v/>
      </c>
      <c r="J366" s="47" t="str">
        <f>IFERROR(VLOOKUP(G366,'Auxiliary data'!$B$96:$C$107,2,0),"")</f>
        <v/>
      </c>
      <c r="K366" s="47" t="str">
        <f>IFERROR(VLOOKUP(H366,'Auxiliary data'!$B$111:$C$212,2,0),"")</f>
        <v/>
      </c>
      <c r="L366" s="47"/>
      <c r="M366" s="47"/>
      <c r="N366" s="364" t="str">
        <f>IFERROR(VLOOKUP(L366,'Auxiliary data'!$B$216:$C$224,2,0),"")</f>
        <v/>
      </c>
      <c r="O366" s="47"/>
      <c r="P366" s="363" t="str">
        <f>IFERROR(VLOOKUP(O366,'Auxiliary data'!$B$228:$C$230,2,0),"")</f>
        <v/>
      </c>
      <c r="Q366" s="363" t="str">
        <f t="shared" si="17"/>
        <v/>
      </c>
      <c r="R366" s="11"/>
    </row>
    <row r="367" spans="3:18" x14ac:dyDescent="0.25">
      <c r="C367" s="366" t="str">
        <f t="shared" si="15"/>
        <v/>
      </c>
      <c r="D367" s="26"/>
      <c r="E367" s="47"/>
      <c r="F367" s="47"/>
      <c r="G367" s="47"/>
      <c r="H367" s="47"/>
      <c r="I367" s="363" t="str">
        <f t="shared" si="16"/>
        <v/>
      </c>
      <c r="J367" s="47" t="str">
        <f>IFERROR(VLOOKUP(G367,'Auxiliary data'!$B$96:$C$107,2,0),"")</f>
        <v/>
      </c>
      <c r="K367" s="47" t="str">
        <f>IFERROR(VLOOKUP(H367,'Auxiliary data'!$B$111:$C$212,2,0),"")</f>
        <v/>
      </c>
      <c r="L367" s="47"/>
      <c r="M367" s="47"/>
      <c r="N367" s="364" t="str">
        <f>IFERROR(VLOOKUP(L367,'Auxiliary data'!$B$216:$C$224,2,0),"")</f>
        <v/>
      </c>
      <c r="O367" s="47"/>
      <c r="P367" s="363" t="str">
        <f>IFERROR(VLOOKUP(O367,'Auxiliary data'!$B$228:$C$230,2,0),"")</f>
        <v/>
      </c>
      <c r="Q367" s="363" t="str">
        <f t="shared" si="17"/>
        <v/>
      </c>
      <c r="R367" s="11"/>
    </row>
    <row r="368" spans="3:18" x14ac:dyDescent="0.25">
      <c r="C368" s="366" t="str">
        <f t="shared" si="15"/>
        <v/>
      </c>
      <c r="D368" s="26"/>
      <c r="E368" s="47"/>
      <c r="F368" s="47"/>
      <c r="G368" s="47"/>
      <c r="H368" s="47"/>
      <c r="I368" s="363" t="str">
        <f t="shared" si="16"/>
        <v/>
      </c>
      <c r="J368" s="47" t="str">
        <f>IFERROR(VLOOKUP(G368,'Auxiliary data'!$B$96:$C$107,2,0),"")</f>
        <v/>
      </c>
      <c r="K368" s="47" t="str">
        <f>IFERROR(VLOOKUP(H368,'Auxiliary data'!$B$111:$C$212,2,0),"")</f>
        <v/>
      </c>
      <c r="L368" s="47"/>
      <c r="M368" s="47"/>
      <c r="N368" s="364" t="str">
        <f>IFERROR(VLOOKUP(L368,'Auxiliary data'!$B$216:$C$224,2,0),"")</f>
        <v/>
      </c>
      <c r="O368" s="47"/>
      <c r="P368" s="363" t="str">
        <f>IFERROR(VLOOKUP(O368,'Auxiliary data'!$B$228:$C$230,2,0),"")</f>
        <v/>
      </c>
      <c r="Q368" s="363" t="str">
        <f t="shared" si="17"/>
        <v/>
      </c>
      <c r="R368" s="11"/>
    </row>
    <row r="369" spans="3:18" x14ac:dyDescent="0.25">
      <c r="C369" s="366" t="str">
        <f t="shared" si="15"/>
        <v/>
      </c>
      <c r="D369" s="26"/>
      <c r="E369" s="47"/>
      <c r="F369" s="47"/>
      <c r="G369" s="47"/>
      <c r="H369" s="47"/>
      <c r="I369" s="363" t="str">
        <f t="shared" si="16"/>
        <v/>
      </c>
      <c r="J369" s="47" t="str">
        <f>IFERROR(VLOOKUP(G369,'Auxiliary data'!$B$96:$C$107,2,0),"")</f>
        <v/>
      </c>
      <c r="K369" s="47" t="str">
        <f>IFERROR(VLOOKUP(H369,'Auxiliary data'!$B$111:$C$212,2,0),"")</f>
        <v/>
      </c>
      <c r="L369" s="47"/>
      <c r="M369" s="47"/>
      <c r="N369" s="364" t="str">
        <f>IFERROR(VLOOKUP(L369,'Auxiliary data'!$B$216:$C$224,2,0),"")</f>
        <v/>
      </c>
      <c r="O369" s="47"/>
      <c r="P369" s="363" t="str">
        <f>IFERROR(VLOOKUP(O369,'Auxiliary data'!$B$228:$C$230,2,0),"")</f>
        <v/>
      </c>
      <c r="Q369" s="363" t="str">
        <f t="shared" si="17"/>
        <v/>
      </c>
      <c r="R369" s="11"/>
    </row>
    <row r="370" spans="3:18" x14ac:dyDescent="0.25">
      <c r="C370" s="366" t="str">
        <f t="shared" si="15"/>
        <v/>
      </c>
      <c r="D370" s="26"/>
      <c r="E370" s="47"/>
      <c r="F370" s="47"/>
      <c r="G370" s="47"/>
      <c r="H370" s="47"/>
      <c r="I370" s="363" t="str">
        <f t="shared" si="16"/>
        <v/>
      </c>
      <c r="J370" s="47" t="str">
        <f>IFERROR(VLOOKUP(G370,'Auxiliary data'!$B$96:$C$107,2,0),"")</f>
        <v/>
      </c>
      <c r="K370" s="47" t="str">
        <f>IFERROR(VLOOKUP(H370,'Auxiliary data'!$B$111:$C$212,2,0),"")</f>
        <v/>
      </c>
      <c r="L370" s="47"/>
      <c r="M370" s="47"/>
      <c r="N370" s="364" t="str">
        <f>IFERROR(VLOOKUP(L370,'Auxiliary data'!$B$216:$C$224,2,0),"")</f>
        <v/>
      </c>
      <c r="O370" s="47"/>
      <c r="P370" s="363" t="str">
        <f>IFERROR(VLOOKUP(O370,'Auxiliary data'!$B$228:$C$230,2,0),"")</f>
        <v/>
      </c>
      <c r="Q370" s="363" t="str">
        <f t="shared" si="17"/>
        <v/>
      </c>
      <c r="R370" s="11"/>
    </row>
    <row r="371" spans="3:18" x14ac:dyDescent="0.25">
      <c r="C371" s="366" t="str">
        <f t="shared" si="15"/>
        <v/>
      </c>
      <c r="D371" s="26"/>
      <c r="E371" s="47"/>
      <c r="F371" s="47"/>
      <c r="G371" s="47"/>
      <c r="H371" s="47"/>
      <c r="I371" s="363" t="str">
        <f t="shared" si="16"/>
        <v/>
      </c>
      <c r="J371" s="47" t="str">
        <f>IFERROR(VLOOKUP(G371,'Auxiliary data'!$B$96:$C$107,2,0),"")</f>
        <v/>
      </c>
      <c r="K371" s="47" t="str">
        <f>IFERROR(VLOOKUP(H371,'Auxiliary data'!$B$111:$C$212,2,0),"")</f>
        <v/>
      </c>
      <c r="L371" s="47"/>
      <c r="M371" s="47"/>
      <c r="N371" s="364" t="str">
        <f>IFERROR(VLOOKUP(L371,'Auxiliary data'!$B$216:$C$224,2,0),"")</f>
        <v/>
      </c>
      <c r="O371" s="47"/>
      <c r="P371" s="363" t="str">
        <f>IFERROR(VLOOKUP(O371,'Auxiliary data'!$B$228:$C$230,2,0),"")</f>
        <v/>
      </c>
      <c r="Q371" s="363" t="str">
        <f t="shared" si="17"/>
        <v/>
      </c>
      <c r="R371" s="11"/>
    </row>
    <row r="372" spans="3:18" x14ac:dyDescent="0.25">
      <c r="C372" s="366" t="str">
        <f t="shared" si="15"/>
        <v/>
      </c>
      <c r="D372" s="26"/>
      <c r="E372" s="47"/>
      <c r="F372" s="47"/>
      <c r="G372" s="47"/>
      <c r="H372" s="47"/>
      <c r="I372" s="363" t="str">
        <f t="shared" si="16"/>
        <v/>
      </c>
      <c r="J372" s="47" t="str">
        <f>IFERROR(VLOOKUP(G372,'Auxiliary data'!$B$96:$C$107,2,0),"")</f>
        <v/>
      </c>
      <c r="K372" s="47" t="str">
        <f>IFERROR(VLOOKUP(H372,'Auxiliary data'!$B$111:$C$212,2,0),"")</f>
        <v/>
      </c>
      <c r="L372" s="47"/>
      <c r="M372" s="47"/>
      <c r="N372" s="364" t="str">
        <f>IFERROR(VLOOKUP(L372,'Auxiliary data'!$B$216:$C$224,2,0),"")</f>
        <v/>
      </c>
      <c r="O372" s="47"/>
      <c r="P372" s="363" t="str">
        <f>IFERROR(VLOOKUP(O372,'Auxiliary data'!$B$228:$C$230,2,0),"")</f>
        <v/>
      </c>
      <c r="Q372" s="363" t="str">
        <f t="shared" si="17"/>
        <v/>
      </c>
      <c r="R372" s="11"/>
    </row>
    <row r="373" spans="3:18" x14ac:dyDescent="0.25">
      <c r="C373" s="366" t="str">
        <f t="shared" si="15"/>
        <v/>
      </c>
      <c r="D373" s="26"/>
      <c r="E373" s="47"/>
      <c r="F373" s="47"/>
      <c r="G373" s="47"/>
      <c r="H373" s="47"/>
      <c r="I373" s="363" t="str">
        <f t="shared" si="16"/>
        <v/>
      </c>
      <c r="J373" s="47" t="str">
        <f>IFERROR(VLOOKUP(G373,'Auxiliary data'!$B$96:$C$107,2,0),"")</f>
        <v/>
      </c>
      <c r="K373" s="47" t="str">
        <f>IFERROR(VLOOKUP(H373,'Auxiliary data'!$B$111:$C$212,2,0),"")</f>
        <v/>
      </c>
      <c r="L373" s="47"/>
      <c r="M373" s="47"/>
      <c r="N373" s="364" t="str">
        <f>IFERROR(VLOOKUP(L373,'Auxiliary data'!$B$216:$C$224,2,0),"")</f>
        <v/>
      </c>
      <c r="O373" s="47"/>
      <c r="P373" s="363" t="str">
        <f>IFERROR(VLOOKUP(O373,'Auxiliary data'!$B$228:$C$230,2,0),"")</f>
        <v/>
      </c>
      <c r="Q373" s="363" t="str">
        <f t="shared" si="17"/>
        <v/>
      </c>
      <c r="R373" s="11"/>
    </row>
    <row r="374" spans="3:18" x14ac:dyDescent="0.25">
      <c r="C374" s="366" t="str">
        <f t="shared" si="15"/>
        <v/>
      </c>
      <c r="D374" s="26"/>
      <c r="E374" s="47"/>
      <c r="F374" s="47"/>
      <c r="G374" s="47"/>
      <c r="H374" s="47"/>
      <c r="I374" s="363" t="str">
        <f t="shared" si="16"/>
        <v/>
      </c>
      <c r="J374" s="47" t="str">
        <f>IFERROR(VLOOKUP(G374,'Auxiliary data'!$B$96:$C$107,2,0),"")</f>
        <v/>
      </c>
      <c r="K374" s="47" t="str">
        <f>IFERROR(VLOOKUP(H374,'Auxiliary data'!$B$111:$C$212,2,0),"")</f>
        <v/>
      </c>
      <c r="L374" s="47"/>
      <c r="M374" s="47"/>
      <c r="N374" s="364" t="str">
        <f>IFERROR(VLOOKUP(L374,'Auxiliary data'!$B$216:$C$224,2,0),"")</f>
        <v/>
      </c>
      <c r="O374" s="47"/>
      <c r="P374" s="363" t="str">
        <f>IFERROR(VLOOKUP(O374,'Auxiliary data'!$B$228:$C$230,2,0),"")</f>
        <v/>
      </c>
      <c r="Q374" s="363" t="str">
        <f t="shared" si="17"/>
        <v/>
      </c>
      <c r="R374" s="11"/>
    </row>
    <row r="375" spans="3:18" x14ac:dyDescent="0.25">
      <c r="C375" s="366" t="str">
        <f t="shared" si="15"/>
        <v/>
      </c>
      <c r="D375" s="26"/>
      <c r="E375" s="47"/>
      <c r="F375" s="47"/>
      <c r="G375" s="47"/>
      <c r="H375" s="47"/>
      <c r="I375" s="363" t="str">
        <f t="shared" si="16"/>
        <v/>
      </c>
      <c r="J375" s="47" t="str">
        <f>IFERROR(VLOOKUP(G375,'Auxiliary data'!$B$96:$C$107,2,0),"")</f>
        <v/>
      </c>
      <c r="K375" s="47" t="str">
        <f>IFERROR(VLOOKUP(H375,'Auxiliary data'!$B$111:$C$212,2,0),"")</f>
        <v/>
      </c>
      <c r="L375" s="47"/>
      <c r="M375" s="47"/>
      <c r="N375" s="364" t="str">
        <f>IFERROR(VLOOKUP(L375,'Auxiliary data'!$B$216:$C$224,2,0),"")</f>
        <v/>
      </c>
      <c r="O375" s="47"/>
      <c r="P375" s="363" t="str">
        <f>IFERROR(VLOOKUP(O375,'Auxiliary data'!$B$228:$C$230,2,0),"")</f>
        <v/>
      </c>
      <c r="Q375" s="363" t="str">
        <f t="shared" si="17"/>
        <v/>
      </c>
      <c r="R375" s="11"/>
    </row>
    <row r="376" spans="3:18" x14ac:dyDescent="0.25">
      <c r="C376" s="366" t="str">
        <f t="shared" si="15"/>
        <v/>
      </c>
      <c r="D376" s="26"/>
      <c r="E376" s="47"/>
      <c r="F376" s="47"/>
      <c r="G376" s="47"/>
      <c r="H376" s="47"/>
      <c r="I376" s="363" t="str">
        <f t="shared" si="16"/>
        <v/>
      </c>
      <c r="J376" s="47" t="str">
        <f>IFERROR(VLOOKUP(G376,'Auxiliary data'!$B$96:$C$107,2,0),"")</f>
        <v/>
      </c>
      <c r="K376" s="47" t="str">
        <f>IFERROR(VLOOKUP(H376,'Auxiliary data'!$B$111:$C$212,2,0),"")</f>
        <v/>
      </c>
      <c r="L376" s="47"/>
      <c r="M376" s="47"/>
      <c r="N376" s="364" t="str">
        <f>IFERROR(VLOOKUP(L376,'Auxiliary data'!$B$216:$C$224,2,0),"")</f>
        <v/>
      </c>
      <c r="O376" s="47"/>
      <c r="P376" s="363" t="str">
        <f>IFERROR(VLOOKUP(O376,'Auxiliary data'!$B$228:$C$230,2,0),"")</f>
        <v/>
      </c>
      <c r="Q376" s="363" t="str">
        <f t="shared" si="17"/>
        <v/>
      </c>
      <c r="R376" s="11"/>
    </row>
    <row r="377" spans="3:18" x14ac:dyDescent="0.25">
      <c r="C377" s="366" t="str">
        <f t="shared" si="15"/>
        <v/>
      </c>
      <c r="D377" s="26"/>
      <c r="E377" s="47"/>
      <c r="F377" s="47"/>
      <c r="G377" s="47"/>
      <c r="H377" s="47"/>
      <c r="I377" s="363" t="str">
        <f t="shared" si="16"/>
        <v/>
      </c>
      <c r="J377" s="47" t="str">
        <f>IFERROR(VLOOKUP(G377,'Auxiliary data'!$B$96:$C$107,2,0),"")</f>
        <v/>
      </c>
      <c r="K377" s="47" t="str">
        <f>IFERROR(VLOOKUP(H377,'Auxiliary data'!$B$111:$C$212,2,0),"")</f>
        <v/>
      </c>
      <c r="L377" s="47"/>
      <c r="M377" s="47"/>
      <c r="N377" s="364" t="str">
        <f>IFERROR(VLOOKUP(L377,'Auxiliary data'!$B$216:$C$224,2,0),"")</f>
        <v/>
      </c>
      <c r="O377" s="47"/>
      <c r="P377" s="363" t="str">
        <f>IFERROR(VLOOKUP(O377,'Auxiliary data'!$B$228:$C$230,2,0),"")</f>
        <v/>
      </c>
      <c r="Q377" s="363" t="str">
        <f t="shared" si="17"/>
        <v/>
      </c>
      <c r="R377" s="11"/>
    </row>
    <row r="378" spans="3:18" x14ac:dyDescent="0.25">
      <c r="C378" s="366" t="str">
        <f t="shared" si="15"/>
        <v/>
      </c>
      <c r="D378" s="26"/>
      <c r="E378" s="47"/>
      <c r="F378" s="47"/>
      <c r="G378" s="47"/>
      <c r="H378" s="47"/>
      <c r="I378" s="363" t="str">
        <f t="shared" si="16"/>
        <v/>
      </c>
      <c r="J378" s="47" t="str">
        <f>IFERROR(VLOOKUP(G378,'Auxiliary data'!$B$96:$C$107,2,0),"")</f>
        <v/>
      </c>
      <c r="K378" s="47" t="str">
        <f>IFERROR(VLOOKUP(H378,'Auxiliary data'!$B$111:$C$212,2,0),"")</f>
        <v/>
      </c>
      <c r="L378" s="47"/>
      <c r="M378" s="47"/>
      <c r="N378" s="364" t="str">
        <f>IFERROR(VLOOKUP(L378,'Auxiliary data'!$B$216:$C$224,2,0),"")</f>
        <v/>
      </c>
      <c r="O378" s="47"/>
      <c r="P378" s="363" t="str">
        <f>IFERROR(VLOOKUP(O378,'Auxiliary data'!$B$228:$C$230,2,0),"")</f>
        <v/>
      </c>
      <c r="Q378" s="363" t="str">
        <f t="shared" si="17"/>
        <v/>
      </c>
      <c r="R378" s="11"/>
    </row>
    <row r="379" spans="3:18" x14ac:dyDescent="0.25">
      <c r="C379" s="366" t="str">
        <f t="shared" si="15"/>
        <v/>
      </c>
      <c r="D379" s="26"/>
      <c r="E379" s="47"/>
      <c r="F379" s="47"/>
      <c r="G379" s="47"/>
      <c r="H379" s="47"/>
      <c r="I379" s="363" t="str">
        <f t="shared" si="16"/>
        <v/>
      </c>
      <c r="J379" s="47" t="str">
        <f>IFERROR(VLOOKUP(G379,'Auxiliary data'!$B$96:$C$107,2,0),"")</f>
        <v/>
      </c>
      <c r="K379" s="47" t="str">
        <f>IFERROR(VLOOKUP(H379,'Auxiliary data'!$B$111:$C$212,2,0),"")</f>
        <v/>
      </c>
      <c r="L379" s="47"/>
      <c r="M379" s="47"/>
      <c r="N379" s="364" t="str">
        <f>IFERROR(VLOOKUP(L379,'Auxiliary data'!$B$216:$C$224,2,0),"")</f>
        <v/>
      </c>
      <c r="O379" s="47"/>
      <c r="P379" s="363" t="str">
        <f>IFERROR(VLOOKUP(O379,'Auxiliary data'!$B$228:$C$230,2,0),"")</f>
        <v/>
      </c>
      <c r="Q379" s="363" t="str">
        <f t="shared" si="17"/>
        <v/>
      </c>
      <c r="R379" s="11"/>
    </row>
    <row r="380" spans="3:18" x14ac:dyDescent="0.25">
      <c r="C380" s="366" t="str">
        <f t="shared" si="15"/>
        <v/>
      </c>
      <c r="D380" s="26"/>
      <c r="E380" s="47"/>
      <c r="F380" s="47"/>
      <c r="G380" s="47"/>
      <c r="H380" s="47"/>
      <c r="I380" s="363" t="str">
        <f t="shared" si="16"/>
        <v/>
      </c>
      <c r="J380" s="47" t="str">
        <f>IFERROR(VLOOKUP(G380,'Auxiliary data'!$B$96:$C$107,2,0),"")</f>
        <v/>
      </c>
      <c r="K380" s="47" t="str">
        <f>IFERROR(VLOOKUP(H380,'Auxiliary data'!$B$111:$C$212,2,0),"")</f>
        <v/>
      </c>
      <c r="L380" s="47"/>
      <c r="M380" s="47"/>
      <c r="N380" s="364" t="str">
        <f>IFERROR(VLOOKUP(L380,'Auxiliary data'!$B$216:$C$224,2,0),"")</f>
        <v/>
      </c>
      <c r="O380" s="47"/>
      <c r="P380" s="363" t="str">
        <f>IFERROR(VLOOKUP(O380,'Auxiliary data'!$B$228:$C$230,2,0),"")</f>
        <v/>
      </c>
      <c r="Q380" s="363" t="str">
        <f t="shared" si="17"/>
        <v/>
      </c>
      <c r="R380" s="11"/>
    </row>
    <row r="381" spans="3:18" x14ac:dyDescent="0.25">
      <c r="C381" s="366" t="str">
        <f t="shared" si="15"/>
        <v/>
      </c>
      <c r="D381" s="26"/>
      <c r="E381" s="47"/>
      <c r="F381" s="47"/>
      <c r="G381" s="47"/>
      <c r="H381" s="47"/>
      <c r="I381" s="363" t="str">
        <f t="shared" si="16"/>
        <v/>
      </c>
      <c r="J381" s="47" t="str">
        <f>IFERROR(VLOOKUP(G381,'Auxiliary data'!$B$96:$C$107,2,0),"")</f>
        <v/>
      </c>
      <c r="K381" s="47" t="str">
        <f>IFERROR(VLOOKUP(H381,'Auxiliary data'!$B$111:$C$212,2,0),"")</f>
        <v/>
      </c>
      <c r="L381" s="47"/>
      <c r="M381" s="47"/>
      <c r="N381" s="364" t="str">
        <f>IFERROR(VLOOKUP(L381,'Auxiliary data'!$B$216:$C$224,2,0),"")</f>
        <v/>
      </c>
      <c r="O381" s="47"/>
      <c r="P381" s="363" t="str">
        <f>IFERROR(VLOOKUP(O381,'Auxiliary data'!$B$228:$C$230,2,0),"")</f>
        <v/>
      </c>
      <c r="Q381" s="363" t="str">
        <f t="shared" si="17"/>
        <v/>
      </c>
      <c r="R381" s="11"/>
    </row>
    <row r="382" spans="3:18" x14ac:dyDescent="0.25">
      <c r="C382" s="366" t="str">
        <f t="shared" si="15"/>
        <v/>
      </c>
      <c r="D382" s="26"/>
      <c r="E382" s="47"/>
      <c r="F382" s="47"/>
      <c r="G382" s="47"/>
      <c r="H382" s="47"/>
      <c r="I382" s="363" t="str">
        <f t="shared" si="16"/>
        <v/>
      </c>
      <c r="J382" s="47" t="str">
        <f>IFERROR(VLOOKUP(G382,'Auxiliary data'!$B$96:$C$107,2,0),"")</f>
        <v/>
      </c>
      <c r="K382" s="47" t="str">
        <f>IFERROR(VLOOKUP(H382,'Auxiliary data'!$B$111:$C$212,2,0),"")</f>
        <v/>
      </c>
      <c r="L382" s="47"/>
      <c r="M382" s="47"/>
      <c r="N382" s="364" t="str">
        <f>IFERROR(VLOOKUP(L382,'Auxiliary data'!$B$216:$C$224,2,0),"")</f>
        <v/>
      </c>
      <c r="O382" s="47"/>
      <c r="P382" s="363" t="str">
        <f>IFERROR(VLOOKUP(O382,'Auxiliary data'!$B$228:$C$230,2,0),"")</f>
        <v/>
      </c>
      <c r="Q382" s="363" t="str">
        <f t="shared" si="17"/>
        <v/>
      </c>
      <c r="R382" s="11"/>
    </row>
    <row r="383" spans="3:18" x14ac:dyDescent="0.25">
      <c r="C383" s="366" t="str">
        <f t="shared" si="15"/>
        <v/>
      </c>
      <c r="D383" s="26"/>
      <c r="E383" s="47"/>
      <c r="F383" s="47"/>
      <c r="G383" s="47"/>
      <c r="H383" s="47"/>
      <c r="I383" s="363" t="str">
        <f t="shared" si="16"/>
        <v/>
      </c>
      <c r="J383" s="47" t="str">
        <f>IFERROR(VLOOKUP(G383,'Auxiliary data'!$B$96:$C$107,2,0),"")</f>
        <v/>
      </c>
      <c r="K383" s="47" t="str">
        <f>IFERROR(VLOOKUP(H383,'Auxiliary data'!$B$111:$C$212,2,0),"")</f>
        <v/>
      </c>
      <c r="L383" s="47"/>
      <c r="M383" s="47"/>
      <c r="N383" s="364" t="str">
        <f>IFERROR(VLOOKUP(L383,'Auxiliary data'!$B$216:$C$224,2,0),"")</f>
        <v/>
      </c>
      <c r="O383" s="47"/>
      <c r="P383" s="363" t="str">
        <f>IFERROR(VLOOKUP(O383,'Auxiliary data'!$B$228:$C$230,2,0),"")</f>
        <v/>
      </c>
      <c r="Q383" s="363" t="str">
        <f t="shared" si="17"/>
        <v/>
      </c>
      <c r="R383" s="11"/>
    </row>
    <row r="384" spans="3:18" x14ac:dyDescent="0.25">
      <c r="C384" s="366" t="str">
        <f t="shared" si="15"/>
        <v/>
      </c>
      <c r="D384" s="26"/>
      <c r="E384" s="47"/>
      <c r="F384" s="47"/>
      <c r="G384" s="47"/>
      <c r="H384" s="47"/>
      <c r="I384" s="363" t="str">
        <f t="shared" si="16"/>
        <v/>
      </c>
      <c r="J384" s="47" t="str">
        <f>IFERROR(VLOOKUP(G384,'Auxiliary data'!$B$96:$C$107,2,0),"")</f>
        <v/>
      </c>
      <c r="K384" s="47" t="str">
        <f>IFERROR(VLOOKUP(H384,'Auxiliary data'!$B$111:$C$212,2,0),"")</f>
        <v/>
      </c>
      <c r="L384" s="47"/>
      <c r="M384" s="47"/>
      <c r="N384" s="364" t="str">
        <f>IFERROR(VLOOKUP(L384,'Auxiliary data'!$B$216:$C$224,2,0),"")</f>
        <v/>
      </c>
      <c r="O384" s="47"/>
      <c r="P384" s="363" t="str">
        <f>IFERROR(VLOOKUP(O384,'Auxiliary data'!$B$228:$C$230,2,0),"")</f>
        <v/>
      </c>
      <c r="Q384" s="363" t="str">
        <f t="shared" si="17"/>
        <v/>
      </c>
      <c r="R384" s="11"/>
    </row>
    <row r="385" spans="3:18" x14ac:dyDescent="0.25">
      <c r="C385" s="366" t="str">
        <f t="shared" si="15"/>
        <v/>
      </c>
      <c r="D385" s="26"/>
      <c r="E385" s="47"/>
      <c r="F385" s="47"/>
      <c r="G385" s="47"/>
      <c r="H385" s="47"/>
      <c r="I385" s="363" t="str">
        <f t="shared" si="16"/>
        <v/>
      </c>
      <c r="J385" s="47" t="str">
        <f>IFERROR(VLOOKUP(G385,'Auxiliary data'!$B$96:$C$107,2,0),"")</f>
        <v/>
      </c>
      <c r="K385" s="47" t="str">
        <f>IFERROR(VLOOKUP(H385,'Auxiliary data'!$B$111:$C$212,2,0),"")</f>
        <v/>
      </c>
      <c r="L385" s="47"/>
      <c r="M385" s="47"/>
      <c r="N385" s="364" t="str">
        <f>IFERROR(VLOOKUP(L385,'Auxiliary data'!$B$216:$C$224,2,0),"")</f>
        <v/>
      </c>
      <c r="O385" s="47"/>
      <c r="P385" s="363" t="str">
        <f>IFERROR(VLOOKUP(O385,'Auxiliary data'!$B$228:$C$230,2,0),"")</f>
        <v/>
      </c>
      <c r="Q385" s="363" t="str">
        <f t="shared" si="17"/>
        <v/>
      </c>
      <c r="R385" s="11"/>
    </row>
    <row r="386" spans="3:18" x14ac:dyDescent="0.25">
      <c r="C386" s="366" t="str">
        <f t="shared" si="15"/>
        <v/>
      </c>
      <c r="D386" s="26"/>
      <c r="E386" s="47"/>
      <c r="F386" s="47"/>
      <c r="G386" s="47"/>
      <c r="H386" s="47"/>
      <c r="I386" s="363" t="str">
        <f t="shared" si="16"/>
        <v/>
      </c>
      <c r="J386" s="47" t="str">
        <f>IFERROR(VLOOKUP(G386,'Auxiliary data'!$B$96:$C$107,2,0),"")</f>
        <v/>
      </c>
      <c r="K386" s="47" t="str">
        <f>IFERROR(VLOOKUP(H386,'Auxiliary data'!$B$111:$C$212,2,0),"")</f>
        <v/>
      </c>
      <c r="L386" s="47"/>
      <c r="M386" s="47"/>
      <c r="N386" s="364" t="str">
        <f>IFERROR(VLOOKUP(L386,'Auxiliary data'!$B$216:$C$224,2,0),"")</f>
        <v/>
      </c>
      <c r="O386" s="47"/>
      <c r="P386" s="363" t="str">
        <f>IFERROR(VLOOKUP(O386,'Auxiliary data'!$B$228:$C$230,2,0),"")</f>
        <v/>
      </c>
      <c r="Q386" s="363" t="str">
        <f t="shared" si="17"/>
        <v/>
      </c>
      <c r="R386" s="11"/>
    </row>
    <row r="387" spans="3:18" x14ac:dyDescent="0.25">
      <c r="C387" s="366" t="str">
        <f t="shared" si="15"/>
        <v/>
      </c>
      <c r="D387" s="26"/>
      <c r="E387" s="47"/>
      <c r="F387" s="47"/>
      <c r="G387" s="47"/>
      <c r="H387" s="47"/>
      <c r="I387" s="363" t="str">
        <f t="shared" si="16"/>
        <v/>
      </c>
      <c r="J387" s="47" t="str">
        <f>IFERROR(VLOOKUP(G387,'Auxiliary data'!$B$96:$C$107,2,0),"")</f>
        <v/>
      </c>
      <c r="K387" s="47" t="str">
        <f>IFERROR(VLOOKUP(H387,'Auxiliary data'!$B$111:$C$212,2,0),"")</f>
        <v/>
      </c>
      <c r="L387" s="47"/>
      <c r="M387" s="47"/>
      <c r="N387" s="364" t="str">
        <f>IFERROR(VLOOKUP(L387,'Auxiliary data'!$B$216:$C$224,2,0),"")</f>
        <v/>
      </c>
      <c r="O387" s="47"/>
      <c r="P387" s="363" t="str">
        <f>IFERROR(VLOOKUP(O387,'Auxiliary data'!$B$228:$C$230,2,0),"")</f>
        <v/>
      </c>
      <c r="Q387" s="363" t="str">
        <f t="shared" si="17"/>
        <v/>
      </c>
      <c r="R387" s="11"/>
    </row>
    <row r="388" spans="3:18" x14ac:dyDescent="0.25">
      <c r="C388" s="366" t="str">
        <f t="shared" si="15"/>
        <v/>
      </c>
      <c r="D388" s="26"/>
      <c r="E388" s="47"/>
      <c r="F388" s="47"/>
      <c r="G388" s="47"/>
      <c r="H388" s="47"/>
      <c r="I388" s="363" t="str">
        <f t="shared" si="16"/>
        <v/>
      </c>
      <c r="J388" s="47" t="str">
        <f>IFERROR(VLOOKUP(G388,'Auxiliary data'!$B$96:$C$107,2,0),"")</f>
        <v/>
      </c>
      <c r="K388" s="47" t="str">
        <f>IFERROR(VLOOKUP(H388,'Auxiliary data'!$B$111:$C$212,2,0),"")</f>
        <v/>
      </c>
      <c r="L388" s="47"/>
      <c r="M388" s="47"/>
      <c r="N388" s="364" t="str">
        <f>IFERROR(VLOOKUP(L388,'Auxiliary data'!$B$216:$C$224,2,0),"")</f>
        <v/>
      </c>
      <c r="O388" s="47"/>
      <c r="P388" s="363" t="str">
        <f>IFERROR(VLOOKUP(O388,'Auxiliary data'!$B$228:$C$230,2,0),"")</f>
        <v/>
      </c>
      <c r="Q388" s="363" t="str">
        <f t="shared" si="17"/>
        <v/>
      </c>
      <c r="R388" s="11"/>
    </row>
    <row r="389" spans="3:18" x14ac:dyDescent="0.25">
      <c r="C389" s="366" t="str">
        <f t="shared" si="15"/>
        <v/>
      </c>
      <c r="D389" s="26"/>
      <c r="E389" s="47"/>
      <c r="F389" s="47"/>
      <c r="G389" s="47"/>
      <c r="H389" s="47"/>
      <c r="I389" s="363" t="str">
        <f t="shared" si="16"/>
        <v/>
      </c>
      <c r="J389" s="47" t="str">
        <f>IFERROR(VLOOKUP(G389,'Auxiliary data'!$B$96:$C$107,2,0),"")</f>
        <v/>
      </c>
      <c r="K389" s="47" t="str">
        <f>IFERROR(VLOOKUP(H389,'Auxiliary data'!$B$111:$C$212,2,0),"")</f>
        <v/>
      </c>
      <c r="L389" s="47"/>
      <c r="M389" s="47"/>
      <c r="N389" s="364" t="str">
        <f>IFERROR(VLOOKUP(L389,'Auxiliary data'!$B$216:$C$224,2,0),"")</f>
        <v/>
      </c>
      <c r="O389" s="47"/>
      <c r="P389" s="363" t="str">
        <f>IFERROR(VLOOKUP(O389,'Auxiliary data'!$B$228:$C$230,2,0),"")</f>
        <v/>
      </c>
      <c r="Q389" s="363" t="str">
        <f t="shared" si="17"/>
        <v/>
      </c>
      <c r="R389" s="11"/>
    </row>
    <row r="390" spans="3:18" x14ac:dyDescent="0.25">
      <c r="C390" s="366" t="str">
        <f t="shared" si="15"/>
        <v/>
      </c>
      <c r="D390" s="26"/>
      <c r="E390" s="47"/>
      <c r="F390" s="47"/>
      <c r="G390" s="47"/>
      <c r="H390" s="47"/>
      <c r="I390" s="363" t="str">
        <f t="shared" si="16"/>
        <v/>
      </c>
      <c r="J390" s="47" t="str">
        <f>IFERROR(VLOOKUP(G390,'Auxiliary data'!$B$96:$C$107,2,0),"")</f>
        <v/>
      </c>
      <c r="K390" s="47" t="str">
        <f>IFERROR(VLOOKUP(H390,'Auxiliary data'!$B$111:$C$212,2,0),"")</f>
        <v/>
      </c>
      <c r="L390" s="47"/>
      <c r="M390" s="47"/>
      <c r="N390" s="364" t="str">
        <f>IFERROR(VLOOKUP(L390,'Auxiliary data'!$B$216:$C$224,2,0),"")</f>
        <v/>
      </c>
      <c r="O390" s="47"/>
      <c r="P390" s="363" t="str">
        <f>IFERROR(VLOOKUP(O390,'Auxiliary data'!$B$228:$C$230,2,0),"")</f>
        <v/>
      </c>
      <c r="Q390" s="363" t="str">
        <f t="shared" si="17"/>
        <v/>
      </c>
      <c r="R390" s="11"/>
    </row>
    <row r="391" spans="3:18" x14ac:dyDescent="0.25">
      <c r="C391" s="366" t="str">
        <f t="shared" ref="C391:C454" si="18">IF(E391&lt;&gt;"",CONCATENATE("Bav",TEXT(ROW()-6,"000"),""),"")</f>
        <v/>
      </c>
      <c r="D391" s="26"/>
      <c r="E391" s="47"/>
      <c r="F391" s="47"/>
      <c r="G391" s="47"/>
      <c r="H391" s="47"/>
      <c r="I391" s="363" t="str">
        <f t="shared" si="16"/>
        <v/>
      </c>
      <c r="J391" s="47" t="str">
        <f>IFERROR(VLOOKUP(G391,'Auxiliary data'!$B$96:$C$107,2,0),"")</f>
        <v/>
      </c>
      <c r="K391" s="47" t="str">
        <f>IFERROR(VLOOKUP(H391,'Auxiliary data'!$B$111:$C$212,2,0),"")</f>
        <v/>
      </c>
      <c r="L391" s="47"/>
      <c r="M391" s="47"/>
      <c r="N391" s="364" t="str">
        <f>IFERROR(VLOOKUP(L391,'Auxiliary data'!$B$216:$C$224,2,0),"")</f>
        <v/>
      </c>
      <c r="O391" s="47"/>
      <c r="P391" s="363" t="str">
        <f>IFERROR(VLOOKUP(O391,'Auxiliary data'!$B$228:$C$230,2,0),"")</f>
        <v/>
      </c>
      <c r="Q391" s="363" t="str">
        <f t="shared" si="17"/>
        <v/>
      </c>
      <c r="R391" s="11"/>
    </row>
    <row r="392" spans="3:18" x14ac:dyDescent="0.25">
      <c r="C392" s="366" t="str">
        <f t="shared" si="18"/>
        <v/>
      </c>
      <c r="D392" s="26"/>
      <c r="E392" s="47"/>
      <c r="F392" s="47"/>
      <c r="G392" s="47"/>
      <c r="H392" s="47"/>
      <c r="I392" s="363" t="str">
        <f t="shared" ref="I392:I455" si="19">K392</f>
        <v/>
      </c>
      <c r="J392" s="47" t="str">
        <f>IFERROR(VLOOKUP(G392,'Auxiliary data'!$B$96:$C$107,2,0),"")</f>
        <v/>
      </c>
      <c r="K392" s="47" t="str">
        <f>IFERROR(VLOOKUP(H392,'Auxiliary data'!$B$111:$C$212,2,0),"")</f>
        <v/>
      </c>
      <c r="L392" s="47"/>
      <c r="M392" s="47"/>
      <c r="N392" s="364" t="str">
        <f>IFERROR(VLOOKUP(L392,'Auxiliary data'!$B$216:$C$224,2,0),"")</f>
        <v/>
      </c>
      <c r="O392" s="47"/>
      <c r="P392" s="363" t="str">
        <f>IFERROR(VLOOKUP(O392,'Auxiliary data'!$B$228:$C$230,2,0),"")</f>
        <v/>
      </c>
      <c r="Q392" s="363" t="str">
        <f t="shared" ref="Q392:Q455" si="20">IFERROR(N392+P392,"")</f>
        <v/>
      </c>
      <c r="R392" s="11"/>
    </row>
    <row r="393" spans="3:18" x14ac:dyDescent="0.25">
      <c r="C393" s="366" t="str">
        <f t="shared" si="18"/>
        <v/>
      </c>
      <c r="D393" s="26"/>
      <c r="E393" s="47"/>
      <c r="F393" s="47"/>
      <c r="G393" s="47"/>
      <c r="H393" s="47"/>
      <c r="I393" s="363" t="str">
        <f t="shared" si="19"/>
        <v/>
      </c>
      <c r="J393" s="47" t="str">
        <f>IFERROR(VLOOKUP(G393,'Auxiliary data'!$B$96:$C$107,2,0),"")</f>
        <v/>
      </c>
      <c r="K393" s="47" t="str">
        <f>IFERROR(VLOOKUP(H393,'Auxiliary data'!$B$111:$C$212,2,0),"")</f>
        <v/>
      </c>
      <c r="L393" s="47"/>
      <c r="M393" s="47"/>
      <c r="N393" s="364" t="str">
        <f>IFERROR(VLOOKUP(L393,'Auxiliary data'!$B$216:$C$224,2,0),"")</f>
        <v/>
      </c>
      <c r="O393" s="47"/>
      <c r="P393" s="363" t="str">
        <f>IFERROR(VLOOKUP(O393,'Auxiliary data'!$B$228:$C$230,2,0),"")</f>
        <v/>
      </c>
      <c r="Q393" s="363" t="str">
        <f t="shared" si="20"/>
        <v/>
      </c>
      <c r="R393" s="11"/>
    </row>
    <row r="394" spans="3:18" x14ac:dyDescent="0.25">
      <c r="C394" s="366" t="str">
        <f t="shared" si="18"/>
        <v/>
      </c>
      <c r="D394" s="26"/>
      <c r="E394" s="47"/>
      <c r="F394" s="47"/>
      <c r="G394" s="47"/>
      <c r="H394" s="47"/>
      <c r="I394" s="363" t="str">
        <f t="shared" si="19"/>
        <v/>
      </c>
      <c r="J394" s="47" t="str">
        <f>IFERROR(VLOOKUP(G394,'Auxiliary data'!$B$96:$C$107,2,0),"")</f>
        <v/>
      </c>
      <c r="K394" s="47" t="str">
        <f>IFERROR(VLOOKUP(H394,'Auxiliary data'!$B$111:$C$212,2,0),"")</f>
        <v/>
      </c>
      <c r="L394" s="47"/>
      <c r="M394" s="47"/>
      <c r="N394" s="364" t="str">
        <f>IFERROR(VLOOKUP(L394,'Auxiliary data'!$B$216:$C$224,2,0),"")</f>
        <v/>
      </c>
      <c r="O394" s="47"/>
      <c r="P394" s="363" t="str">
        <f>IFERROR(VLOOKUP(O394,'Auxiliary data'!$B$228:$C$230,2,0),"")</f>
        <v/>
      </c>
      <c r="Q394" s="363" t="str">
        <f t="shared" si="20"/>
        <v/>
      </c>
      <c r="R394" s="11"/>
    </row>
    <row r="395" spans="3:18" x14ac:dyDescent="0.25">
      <c r="C395" s="366" t="str">
        <f t="shared" si="18"/>
        <v/>
      </c>
      <c r="D395" s="26"/>
      <c r="E395" s="47"/>
      <c r="F395" s="47"/>
      <c r="G395" s="47"/>
      <c r="H395" s="47"/>
      <c r="I395" s="363" t="str">
        <f t="shared" si="19"/>
        <v/>
      </c>
      <c r="J395" s="47" t="str">
        <f>IFERROR(VLOOKUP(G395,'Auxiliary data'!$B$96:$C$107,2,0),"")</f>
        <v/>
      </c>
      <c r="K395" s="47" t="str">
        <f>IFERROR(VLOOKUP(H395,'Auxiliary data'!$B$111:$C$212,2,0),"")</f>
        <v/>
      </c>
      <c r="L395" s="47"/>
      <c r="M395" s="47"/>
      <c r="N395" s="364" t="str">
        <f>IFERROR(VLOOKUP(L395,'Auxiliary data'!$B$216:$C$224,2,0),"")</f>
        <v/>
      </c>
      <c r="O395" s="47"/>
      <c r="P395" s="363" t="str">
        <f>IFERROR(VLOOKUP(O395,'Auxiliary data'!$B$228:$C$230,2,0),"")</f>
        <v/>
      </c>
      <c r="Q395" s="363" t="str">
        <f t="shared" si="20"/>
        <v/>
      </c>
      <c r="R395" s="11"/>
    </row>
    <row r="396" spans="3:18" x14ac:dyDescent="0.25">
      <c r="C396" s="366" t="str">
        <f t="shared" si="18"/>
        <v/>
      </c>
      <c r="D396" s="26"/>
      <c r="E396" s="47"/>
      <c r="F396" s="47"/>
      <c r="G396" s="47"/>
      <c r="H396" s="47"/>
      <c r="I396" s="363" t="str">
        <f t="shared" si="19"/>
        <v/>
      </c>
      <c r="J396" s="47" t="str">
        <f>IFERROR(VLOOKUP(G396,'Auxiliary data'!$B$96:$C$107,2,0),"")</f>
        <v/>
      </c>
      <c r="K396" s="47" t="str">
        <f>IFERROR(VLOOKUP(H396,'Auxiliary data'!$B$111:$C$212,2,0),"")</f>
        <v/>
      </c>
      <c r="L396" s="47"/>
      <c r="M396" s="47"/>
      <c r="N396" s="364" t="str">
        <f>IFERROR(VLOOKUP(L396,'Auxiliary data'!$B$216:$C$224,2,0),"")</f>
        <v/>
      </c>
      <c r="O396" s="47"/>
      <c r="P396" s="363" t="str">
        <f>IFERROR(VLOOKUP(O396,'Auxiliary data'!$B$228:$C$230,2,0),"")</f>
        <v/>
      </c>
      <c r="Q396" s="363" t="str">
        <f t="shared" si="20"/>
        <v/>
      </c>
      <c r="R396" s="11"/>
    </row>
    <row r="397" spans="3:18" x14ac:dyDescent="0.25">
      <c r="C397" s="366" t="str">
        <f t="shared" si="18"/>
        <v/>
      </c>
      <c r="D397" s="26"/>
      <c r="E397" s="47"/>
      <c r="F397" s="47"/>
      <c r="G397" s="47"/>
      <c r="H397" s="47"/>
      <c r="I397" s="363" t="str">
        <f t="shared" si="19"/>
        <v/>
      </c>
      <c r="J397" s="47" t="str">
        <f>IFERROR(VLOOKUP(G397,'Auxiliary data'!$B$96:$C$107,2,0),"")</f>
        <v/>
      </c>
      <c r="K397" s="47" t="str">
        <f>IFERROR(VLOOKUP(H397,'Auxiliary data'!$B$111:$C$212,2,0),"")</f>
        <v/>
      </c>
      <c r="L397" s="47"/>
      <c r="M397" s="47"/>
      <c r="N397" s="364" t="str">
        <f>IFERROR(VLOOKUP(L397,'Auxiliary data'!$B$216:$C$224,2,0),"")</f>
        <v/>
      </c>
      <c r="O397" s="47"/>
      <c r="P397" s="363" t="str">
        <f>IFERROR(VLOOKUP(O397,'Auxiliary data'!$B$228:$C$230,2,0),"")</f>
        <v/>
      </c>
      <c r="Q397" s="363" t="str">
        <f t="shared" si="20"/>
        <v/>
      </c>
      <c r="R397" s="11"/>
    </row>
    <row r="398" spans="3:18" x14ac:dyDescent="0.25">
      <c r="C398" s="366" t="str">
        <f t="shared" si="18"/>
        <v/>
      </c>
      <c r="D398" s="26"/>
      <c r="E398" s="47"/>
      <c r="F398" s="47"/>
      <c r="G398" s="47"/>
      <c r="H398" s="47"/>
      <c r="I398" s="363" t="str">
        <f t="shared" si="19"/>
        <v/>
      </c>
      <c r="J398" s="47" t="str">
        <f>IFERROR(VLOOKUP(G398,'Auxiliary data'!$B$96:$C$107,2,0),"")</f>
        <v/>
      </c>
      <c r="K398" s="47" t="str">
        <f>IFERROR(VLOOKUP(H398,'Auxiliary data'!$B$111:$C$212,2,0),"")</f>
        <v/>
      </c>
      <c r="L398" s="47"/>
      <c r="M398" s="47"/>
      <c r="N398" s="364" t="str">
        <f>IFERROR(VLOOKUP(L398,'Auxiliary data'!$B$216:$C$224,2,0),"")</f>
        <v/>
      </c>
      <c r="O398" s="47"/>
      <c r="P398" s="363" t="str">
        <f>IFERROR(VLOOKUP(O398,'Auxiliary data'!$B$228:$C$230,2,0),"")</f>
        <v/>
      </c>
      <c r="Q398" s="363" t="str">
        <f t="shared" si="20"/>
        <v/>
      </c>
      <c r="R398" s="11"/>
    </row>
    <row r="399" spans="3:18" x14ac:dyDescent="0.25">
      <c r="C399" s="366" t="str">
        <f t="shared" si="18"/>
        <v/>
      </c>
      <c r="D399" s="26"/>
      <c r="E399" s="47"/>
      <c r="F399" s="47"/>
      <c r="G399" s="47"/>
      <c r="H399" s="47"/>
      <c r="I399" s="363" t="str">
        <f t="shared" si="19"/>
        <v/>
      </c>
      <c r="J399" s="47" t="str">
        <f>IFERROR(VLOOKUP(G399,'Auxiliary data'!$B$96:$C$107,2,0),"")</f>
        <v/>
      </c>
      <c r="K399" s="47" t="str">
        <f>IFERROR(VLOOKUP(H399,'Auxiliary data'!$B$111:$C$212,2,0),"")</f>
        <v/>
      </c>
      <c r="L399" s="47"/>
      <c r="M399" s="47"/>
      <c r="N399" s="364" t="str">
        <f>IFERROR(VLOOKUP(L399,'Auxiliary data'!$B$216:$C$224,2,0),"")</f>
        <v/>
      </c>
      <c r="O399" s="47"/>
      <c r="P399" s="363" t="str">
        <f>IFERROR(VLOOKUP(O399,'Auxiliary data'!$B$228:$C$230,2,0),"")</f>
        <v/>
      </c>
      <c r="Q399" s="363" t="str">
        <f t="shared" si="20"/>
        <v/>
      </c>
      <c r="R399" s="11"/>
    </row>
    <row r="400" spans="3:18" x14ac:dyDescent="0.25">
      <c r="C400" s="366" t="str">
        <f t="shared" si="18"/>
        <v/>
      </c>
      <c r="D400" s="26"/>
      <c r="E400" s="47"/>
      <c r="F400" s="47"/>
      <c r="G400" s="47"/>
      <c r="H400" s="47"/>
      <c r="I400" s="363" t="str">
        <f t="shared" si="19"/>
        <v/>
      </c>
      <c r="J400" s="47" t="str">
        <f>IFERROR(VLOOKUP(G400,'Auxiliary data'!$B$96:$C$107,2,0),"")</f>
        <v/>
      </c>
      <c r="K400" s="47" t="str">
        <f>IFERROR(VLOOKUP(H400,'Auxiliary data'!$B$111:$C$212,2,0),"")</f>
        <v/>
      </c>
      <c r="L400" s="47"/>
      <c r="M400" s="47"/>
      <c r="N400" s="364" t="str">
        <f>IFERROR(VLOOKUP(L400,'Auxiliary data'!$B$216:$C$224,2,0),"")</f>
        <v/>
      </c>
      <c r="O400" s="47"/>
      <c r="P400" s="363" t="str">
        <f>IFERROR(VLOOKUP(O400,'Auxiliary data'!$B$228:$C$230,2,0),"")</f>
        <v/>
      </c>
      <c r="Q400" s="363" t="str">
        <f t="shared" si="20"/>
        <v/>
      </c>
      <c r="R400" s="11"/>
    </row>
    <row r="401" spans="3:18" x14ac:dyDescent="0.25">
      <c r="C401" s="366" t="str">
        <f t="shared" si="18"/>
        <v/>
      </c>
      <c r="D401" s="26"/>
      <c r="E401" s="47"/>
      <c r="F401" s="47"/>
      <c r="G401" s="47"/>
      <c r="H401" s="47"/>
      <c r="I401" s="363" t="str">
        <f t="shared" si="19"/>
        <v/>
      </c>
      <c r="J401" s="47" t="str">
        <f>IFERROR(VLOOKUP(G401,'Auxiliary data'!$B$96:$C$107,2,0),"")</f>
        <v/>
      </c>
      <c r="K401" s="47" t="str">
        <f>IFERROR(VLOOKUP(H401,'Auxiliary data'!$B$111:$C$212,2,0),"")</f>
        <v/>
      </c>
      <c r="L401" s="47"/>
      <c r="M401" s="47"/>
      <c r="N401" s="364" t="str">
        <f>IFERROR(VLOOKUP(L401,'Auxiliary data'!$B$216:$C$224,2,0),"")</f>
        <v/>
      </c>
      <c r="O401" s="47"/>
      <c r="P401" s="363" t="str">
        <f>IFERROR(VLOOKUP(O401,'Auxiliary data'!$B$228:$C$230,2,0),"")</f>
        <v/>
      </c>
      <c r="Q401" s="363" t="str">
        <f t="shared" si="20"/>
        <v/>
      </c>
      <c r="R401" s="11"/>
    </row>
    <row r="402" spans="3:18" x14ac:dyDescent="0.25">
      <c r="C402" s="366" t="str">
        <f t="shared" si="18"/>
        <v/>
      </c>
      <c r="D402" s="26"/>
      <c r="E402" s="47"/>
      <c r="F402" s="47"/>
      <c r="G402" s="47"/>
      <c r="H402" s="47"/>
      <c r="I402" s="363" t="str">
        <f t="shared" si="19"/>
        <v/>
      </c>
      <c r="J402" s="47" t="str">
        <f>IFERROR(VLOOKUP(G402,'Auxiliary data'!$B$96:$C$107,2,0),"")</f>
        <v/>
      </c>
      <c r="K402" s="47" t="str">
        <f>IFERROR(VLOOKUP(H402,'Auxiliary data'!$B$111:$C$212,2,0),"")</f>
        <v/>
      </c>
      <c r="L402" s="47"/>
      <c r="M402" s="47"/>
      <c r="N402" s="364" t="str">
        <f>IFERROR(VLOOKUP(L402,'Auxiliary data'!$B$216:$C$224,2,0),"")</f>
        <v/>
      </c>
      <c r="O402" s="47"/>
      <c r="P402" s="363" t="str">
        <f>IFERROR(VLOOKUP(O402,'Auxiliary data'!$B$228:$C$230,2,0),"")</f>
        <v/>
      </c>
      <c r="Q402" s="363" t="str">
        <f t="shared" si="20"/>
        <v/>
      </c>
      <c r="R402" s="11"/>
    </row>
    <row r="403" spans="3:18" x14ac:dyDescent="0.25">
      <c r="C403" s="366" t="str">
        <f t="shared" si="18"/>
        <v/>
      </c>
      <c r="D403" s="26"/>
      <c r="E403" s="47"/>
      <c r="F403" s="47"/>
      <c r="G403" s="47"/>
      <c r="H403" s="47"/>
      <c r="I403" s="363" t="str">
        <f t="shared" si="19"/>
        <v/>
      </c>
      <c r="J403" s="47" t="str">
        <f>IFERROR(VLOOKUP(G403,'Auxiliary data'!$B$96:$C$107,2,0),"")</f>
        <v/>
      </c>
      <c r="K403" s="47" t="str">
        <f>IFERROR(VLOOKUP(H403,'Auxiliary data'!$B$111:$C$212,2,0),"")</f>
        <v/>
      </c>
      <c r="L403" s="47"/>
      <c r="M403" s="47"/>
      <c r="N403" s="364" t="str">
        <f>IFERROR(VLOOKUP(L403,'Auxiliary data'!$B$216:$C$224,2,0),"")</f>
        <v/>
      </c>
      <c r="O403" s="47"/>
      <c r="P403" s="363" t="str">
        <f>IFERROR(VLOOKUP(O403,'Auxiliary data'!$B$228:$C$230,2,0),"")</f>
        <v/>
      </c>
      <c r="Q403" s="363" t="str">
        <f t="shared" si="20"/>
        <v/>
      </c>
      <c r="R403" s="11"/>
    </row>
    <row r="404" spans="3:18" x14ac:dyDescent="0.25">
      <c r="C404" s="366" t="str">
        <f t="shared" si="18"/>
        <v/>
      </c>
      <c r="D404" s="26"/>
      <c r="E404" s="47"/>
      <c r="F404" s="47"/>
      <c r="G404" s="47"/>
      <c r="H404" s="47"/>
      <c r="I404" s="363" t="str">
        <f t="shared" si="19"/>
        <v/>
      </c>
      <c r="J404" s="47" t="str">
        <f>IFERROR(VLOOKUP(G404,'Auxiliary data'!$B$96:$C$107,2,0),"")</f>
        <v/>
      </c>
      <c r="K404" s="47" t="str">
        <f>IFERROR(VLOOKUP(H404,'Auxiliary data'!$B$111:$C$212,2,0),"")</f>
        <v/>
      </c>
      <c r="L404" s="47"/>
      <c r="M404" s="47"/>
      <c r="N404" s="364" t="str">
        <f>IFERROR(VLOOKUP(L404,'Auxiliary data'!$B$216:$C$224,2,0),"")</f>
        <v/>
      </c>
      <c r="O404" s="47"/>
      <c r="P404" s="363" t="str">
        <f>IFERROR(VLOOKUP(O404,'Auxiliary data'!$B$228:$C$230,2,0),"")</f>
        <v/>
      </c>
      <c r="Q404" s="363" t="str">
        <f t="shared" si="20"/>
        <v/>
      </c>
      <c r="R404" s="11"/>
    </row>
    <row r="405" spans="3:18" x14ac:dyDescent="0.25">
      <c r="C405" s="366" t="str">
        <f t="shared" si="18"/>
        <v/>
      </c>
      <c r="D405" s="26"/>
      <c r="E405" s="47"/>
      <c r="F405" s="47"/>
      <c r="G405" s="47"/>
      <c r="H405" s="47"/>
      <c r="I405" s="363" t="str">
        <f t="shared" si="19"/>
        <v/>
      </c>
      <c r="J405" s="47" t="str">
        <f>IFERROR(VLOOKUP(G405,'Auxiliary data'!$B$96:$C$107,2,0),"")</f>
        <v/>
      </c>
      <c r="K405" s="47" t="str">
        <f>IFERROR(VLOOKUP(H405,'Auxiliary data'!$B$111:$C$212,2,0),"")</f>
        <v/>
      </c>
      <c r="L405" s="47"/>
      <c r="M405" s="47"/>
      <c r="N405" s="364" t="str">
        <f>IFERROR(VLOOKUP(L405,'Auxiliary data'!$B$216:$C$224,2,0),"")</f>
        <v/>
      </c>
      <c r="O405" s="47"/>
      <c r="P405" s="363" t="str">
        <f>IFERROR(VLOOKUP(O405,'Auxiliary data'!$B$228:$C$230,2,0),"")</f>
        <v/>
      </c>
      <c r="Q405" s="363" t="str">
        <f t="shared" si="20"/>
        <v/>
      </c>
      <c r="R405" s="11"/>
    </row>
    <row r="406" spans="3:18" x14ac:dyDescent="0.25">
      <c r="C406" s="366" t="str">
        <f t="shared" si="18"/>
        <v/>
      </c>
      <c r="D406" s="26"/>
      <c r="E406" s="47"/>
      <c r="F406" s="47"/>
      <c r="G406" s="47"/>
      <c r="H406" s="47"/>
      <c r="I406" s="363" t="str">
        <f t="shared" si="19"/>
        <v/>
      </c>
      <c r="J406" s="47" t="str">
        <f>IFERROR(VLOOKUP(G406,'Auxiliary data'!$B$96:$C$107,2,0),"")</f>
        <v/>
      </c>
      <c r="K406" s="47" t="str">
        <f>IFERROR(VLOOKUP(H406,'Auxiliary data'!$B$111:$C$212,2,0),"")</f>
        <v/>
      </c>
      <c r="L406" s="47"/>
      <c r="M406" s="47"/>
      <c r="N406" s="364" t="str">
        <f>IFERROR(VLOOKUP(L406,'Auxiliary data'!$B$216:$C$224,2,0),"")</f>
        <v/>
      </c>
      <c r="O406" s="47"/>
      <c r="P406" s="363" t="str">
        <f>IFERROR(VLOOKUP(O406,'Auxiliary data'!$B$228:$C$230,2,0),"")</f>
        <v/>
      </c>
      <c r="Q406" s="363" t="str">
        <f t="shared" si="20"/>
        <v/>
      </c>
      <c r="R406" s="11"/>
    </row>
    <row r="407" spans="3:18" x14ac:dyDescent="0.25">
      <c r="C407" s="366" t="str">
        <f t="shared" si="18"/>
        <v/>
      </c>
      <c r="D407" s="26"/>
      <c r="E407" s="47"/>
      <c r="F407" s="47"/>
      <c r="G407" s="47"/>
      <c r="H407" s="47"/>
      <c r="I407" s="363" t="str">
        <f t="shared" si="19"/>
        <v/>
      </c>
      <c r="J407" s="47" t="str">
        <f>IFERROR(VLOOKUP(G407,'Auxiliary data'!$B$96:$C$107,2,0),"")</f>
        <v/>
      </c>
      <c r="K407" s="47" t="str">
        <f>IFERROR(VLOOKUP(H407,'Auxiliary data'!$B$111:$C$212,2,0),"")</f>
        <v/>
      </c>
      <c r="L407" s="47"/>
      <c r="M407" s="47"/>
      <c r="N407" s="364" t="str">
        <f>IFERROR(VLOOKUP(L407,'Auxiliary data'!$B$216:$C$224,2,0),"")</f>
        <v/>
      </c>
      <c r="O407" s="47"/>
      <c r="P407" s="363" t="str">
        <f>IFERROR(VLOOKUP(O407,'Auxiliary data'!$B$228:$C$230,2,0),"")</f>
        <v/>
      </c>
      <c r="Q407" s="363" t="str">
        <f t="shared" si="20"/>
        <v/>
      </c>
      <c r="R407" s="11"/>
    </row>
    <row r="408" spans="3:18" x14ac:dyDescent="0.25">
      <c r="C408" s="366" t="str">
        <f t="shared" si="18"/>
        <v/>
      </c>
      <c r="D408" s="26"/>
      <c r="E408" s="47"/>
      <c r="F408" s="47"/>
      <c r="G408" s="47"/>
      <c r="H408" s="47"/>
      <c r="I408" s="363" t="str">
        <f t="shared" si="19"/>
        <v/>
      </c>
      <c r="J408" s="47" t="str">
        <f>IFERROR(VLOOKUP(G408,'Auxiliary data'!$B$96:$C$107,2,0),"")</f>
        <v/>
      </c>
      <c r="K408" s="47" t="str">
        <f>IFERROR(VLOOKUP(H408,'Auxiliary data'!$B$111:$C$212,2,0),"")</f>
        <v/>
      </c>
      <c r="L408" s="47"/>
      <c r="M408" s="47"/>
      <c r="N408" s="364" t="str">
        <f>IFERROR(VLOOKUP(L408,'Auxiliary data'!$B$216:$C$224,2,0),"")</f>
        <v/>
      </c>
      <c r="O408" s="47"/>
      <c r="P408" s="363" t="str">
        <f>IFERROR(VLOOKUP(O408,'Auxiliary data'!$B$228:$C$230,2,0),"")</f>
        <v/>
      </c>
      <c r="Q408" s="363" t="str">
        <f t="shared" si="20"/>
        <v/>
      </c>
      <c r="R408" s="11"/>
    </row>
    <row r="409" spans="3:18" x14ac:dyDescent="0.25">
      <c r="C409" s="366" t="str">
        <f t="shared" si="18"/>
        <v/>
      </c>
      <c r="D409" s="26"/>
      <c r="E409" s="47"/>
      <c r="F409" s="47"/>
      <c r="G409" s="47"/>
      <c r="H409" s="47"/>
      <c r="I409" s="363" t="str">
        <f t="shared" si="19"/>
        <v/>
      </c>
      <c r="J409" s="47" t="str">
        <f>IFERROR(VLOOKUP(G409,'Auxiliary data'!$B$96:$C$107,2,0),"")</f>
        <v/>
      </c>
      <c r="K409" s="47" t="str">
        <f>IFERROR(VLOOKUP(H409,'Auxiliary data'!$B$111:$C$212,2,0),"")</f>
        <v/>
      </c>
      <c r="L409" s="47"/>
      <c r="M409" s="47"/>
      <c r="N409" s="364" t="str">
        <f>IFERROR(VLOOKUP(L409,'Auxiliary data'!$B$216:$C$224,2,0),"")</f>
        <v/>
      </c>
      <c r="O409" s="47"/>
      <c r="P409" s="363" t="str">
        <f>IFERROR(VLOOKUP(O409,'Auxiliary data'!$B$228:$C$230,2,0),"")</f>
        <v/>
      </c>
      <c r="Q409" s="363" t="str">
        <f t="shared" si="20"/>
        <v/>
      </c>
      <c r="R409" s="11"/>
    </row>
    <row r="410" spans="3:18" x14ac:dyDescent="0.25">
      <c r="C410" s="366" t="str">
        <f t="shared" si="18"/>
        <v/>
      </c>
      <c r="D410" s="26"/>
      <c r="E410" s="47"/>
      <c r="F410" s="47"/>
      <c r="G410" s="47"/>
      <c r="H410" s="47"/>
      <c r="I410" s="363" t="str">
        <f t="shared" si="19"/>
        <v/>
      </c>
      <c r="J410" s="47" t="str">
        <f>IFERROR(VLOOKUP(G410,'Auxiliary data'!$B$96:$C$107,2,0),"")</f>
        <v/>
      </c>
      <c r="K410" s="47" t="str">
        <f>IFERROR(VLOOKUP(H410,'Auxiliary data'!$B$111:$C$212,2,0),"")</f>
        <v/>
      </c>
      <c r="L410" s="47"/>
      <c r="M410" s="47"/>
      <c r="N410" s="364" t="str">
        <f>IFERROR(VLOOKUP(L410,'Auxiliary data'!$B$216:$C$224,2,0),"")</f>
        <v/>
      </c>
      <c r="O410" s="47"/>
      <c r="P410" s="363" t="str">
        <f>IFERROR(VLOOKUP(O410,'Auxiliary data'!$B$228:$C$230,2,0),"")</f>
        <v/>
      </c>
      <c r="Q410" s="363" t="str">
        <f t="shared" si="20"/>
        <v/>
      </c>
      <c r="R410" s="11"/>
    </row>
    <row r="411" spans="3:18" x14ac:dyDescent="0.25">
      <c r="C411" s="366" t="str">
        <f t="shared" si="18"/>
        <v/>
      </c>
      <c r="D411" s="26"/>
      <c r="E411" s="47"/>
      <c r="F411" s="47"/>
      <c r="G411" s="47"/>
      <c r="H411" s="47"/>
      <c r="I411" s="363" t="str">
        <f t="shared" si="19"/>
        <v/>
      </c>
      <c r="J411" s="47" t="str">
        <f>IFERROR(VLOOKUP(G411,'Auxiliary data'!$B$96:$C$107,2,0),"")</f>
        <v/>
      </c>
      <c r="K411" s="47" t="str">
        <f>IFERROR(VLOOKUP(H411,'Auxiliary data'!$B$111:$C$212,2,0),"")</f>
        <v/>
      </c>
      <c r="L411" s="47"/>
      <c r="M411" s="47"/>
      <c r="N411" s="364" t="str">
        <f>IFERROR(VLOOKUP(L411,'Auxiliary data'!$B$216:$C$224,2,0),"")</f>
        <v/>
      </c>
      <c r="O411" s="47"/>
      <c r="P411" s="363" t="str">
        <f>IFERROR(VLOOKUP(O411,'Auxiliary data'!$B$228:$C$230,2,0),"")</f>
        <v/>
      </c>
      <c r="Q411" s="363" t="str">
        <f t="shared" si="20"/>
        <v/>
      </c>
      <c r="R411" s="11"/>
    </row>
    <row r="412" spans="3:18" x14ac:dyDescent="0.25">
      <c r="C412" s="366" t="str">
        <f t="shared" si="18"/>
        <v/>
      </c>
      <c r="D412" s="26"/>
      <c r="E412" s="47"/>
      <c r="F412" s="47"/>
      <c r="G412" s="47"/>
      <c r="H412" s="47"/>
      <c r="I412" s="363" t="str">
        <f t="shared" si="19"/>
        <v/>
      </c>
      <c r="J412" s="47" t="str">
        <f>IFERROR(VLOOKUP(G412,'Auxiliary data'!$B$96:$C$107,2,0),"")</f>
        <v/>
      </c>
      <c r="K412" s="47" t="str">
        <f>IFERROR(VLOOKUP(H412,'Auxiliary data'!$B$111:$C$212,2,0),"")</f>
        <v/>
      </c>
      <c r="L412" s="47"/>
      <c r="M412" s="47"/>
      <c r="N412" s="364" t="str">
        <f>IFERROR(VLOOKUP(L412,'Auxiliary data'!$B$216:$C$224,2,0),"")</f>
        <v/>
      </c>
      <c r="O412" s="47"/>
      <c r="P412" s="363" t="str">
        <f>IFERROR(VLOOKUP(O412,'Auxiliary data'!$B$228:$C$230,2,0),"")</f>
        <v/>
      </c>
      <c r="Q412" s="363" t="str">
        <f t="shared" si="20"/>
        <v/>
      </c>
      <c r="R412" s="11"/>
    </row>
    <row r="413" spans="3:18" x14ac:dyDescent="0.25">
      <c r="C413" s="366" t="str">
        <f t="shared" si="18"/>
        <v/>
      </c>
      <c r="D413" s="26"/>
      <c r="E413" s="47"/>
      <c r="F413" s="47"/>
      <c r="G413" s="47"/>
      <c r="H413" s="47"/>
      <c r="I413" s="363" t="str">
        <f t="shared" si="19"/>
        <v/>
      </c>
      <c r="J413" s="47" t="str">
        <f>IFERROR(VLOOKUP(G413,'Auxiliary data'!$B$96:$C$107,2,0),"")</f>
        <v/>
      </c>
      <c r="K413" s="47" t="str">
        <f>IFERROR(VLOOKUP(H413,'Auxiliary data'!$B$111:$C$212,2,0),"")</f>
        <v/>
      </c>
      <c r="L413" s="47"/>
      <c r="M413" s="47"/>
      <c r="N413" s="364" t="str">
        <f>IFERROR(VLOOKUP(L413,'Auxiliary data'!$B$216:$C$224,2,0),"")</f>
        <v/>
      </c>
      <c r="O413" s="47"/>
      <c r="P413" s="363" t="str">
        <f>IFERROR(VLOOKUP(O413,'Auxiliary data'!$B$228:$C$230,2,0),"")</f>
        <v/>
      </c>
      <c r="Q413" s="363" t="str">
        <f t="shared" si="20"/>
        <v/>
      </c>
      <c r="R413" s="11"/>
    </row>
    <row r="414" spans="3:18" x14ac:dyDescent="0.25">
      <c r="C414" s="366" t="str">
        <f t="shared" si="18"/>
        <v/>
      </c>
      <c r="D414" s="26"/>
      <c r="E414" s="47"/>
      <c r="F414" s="47"/>
      <c r="G414" s="47"/>
      <c r="H414" s="47"/>
      <c r="I414" s="363" t="str">
        <f t="shared" si="19"/>
        <v/>
      </c>
      <c r="J414" s="47" t="str">
        <f>IFERROR(VLOOKUP(G414,'Auxiliary data'!$B$96:$C$107,2,0),"")</f>
        <v/>
      </c>
      <c r="K414" s="47" t="str">
        <f>IFERROR(VLOOKUP(H414,'Auxiliary data'!$B$111:$C$212,2,0),"")</f>
        <v/>
      </c>
      <c r="L414" s="47"/>
      <c r="M414" s="47"/>
      <c r="N414" s="364" t="str">
        <f>IFERROR(VLOOKUP(L414,'Auxiliary data'!$B$216:$C$224,2,0),"")</f>
        <v/>
      </c>
      <c r="O414" s="47"/>
      <c r="P414" s="363" t="str">
        <f>IFERROR(VLOOKUP(O414,'Auxiliary data'!$B$228:$C$230,2,0),"")</f>
        <v/>
      </c>
      <c r="Q414" s="363" t="str">
        <f t="shared" si="20"/>
        <v/>
      </c>
      <c r="R414" s="11"/>
    </row>
    <row r="415" spans="3:18" x14ac:dyDescent="0.25">
      <c r="C415" s="366" t="str">
        <f t="shared" si="18"/>
        <v/>
      </c>
      <c r="D415" s="26"/>
      <c r="E415" s="47"/>
      <c r="F415" s="47"/>
      <c r="G415" s="47"/>
      <c r="H415" s="47"/>
      <c r="I415" s="363" t="str">
        <f t="shared" si="19"/>
        <v/>
      </c>
      <c r="J415" s="47" t="str">
        <f>IFERROR(VLOOKUP(G415,'Auxiliary data'!$B$96:$C$107,2,0),"")</f>
        <v/>
      </c>
      <c r="K415" s="47" t="str">
        <f>IFERROR(VLOOKUP(H415,'Auxiliary data'!$B$111:$C$212,2,0),"")</f>
        <v/>
      </c>
      <c r="L415" s="47"/>
      <c r="M415" s="47"/>
      <c r="N415" s="364" t="str">
        <f>IFERROR(VLOOKUP(L415,'Auxiliary data'!$B$216:$C$224,2,0),"")</f>
        <v/>
      </c>
      <c r="O415" s="47"/>
      <c r="P415" s="363" t="str">
        <f>IFERROR(VLOOKUP(O415,'Auxiliary data'!$B$228:$C$230,2,0),"")</f>
        <v/>
      </c>
      <c r="Q415" s="363" t="str">
        <f t="shared" si="20"/>
        <v/>
      </c>
      <c r="R415" s="11"/>
    </row>
    <row r="416" spans="3:18" x14ac:dyDescent="0.25">
      <c r="C416" s="366" t="str">
        <f t="shared" si="18"/>
        <v/>
      </c>
      <c r="D416" s="26"/>
      <c r="E416" s="47"/>
      <c r="F416" s="47"/>
      <c r="G416" s="47"/>
      <c r="H416" s="47"/>
      <c r="I416" s="363" t="str">
        <f t="shared" si="19"/>
        <v/>
      </c>
      <c r="J416" s="47" t="str">
        <f>IFERROR(VLOOKUP(G416,'Auxiliary data'!$B$96:$C$107,2,0),"")</f>
        <v/>
      </c>
      <c r="K416" s="47" t="str">
        <f>IFERROR(VLOOKUP(H416,'Auxiliary data'!$B$111:$C$212,2,0),"")</f>
        <v/>
      </c>
      <c r="L416" s="47"/>
      <c r="M416" s="47"/>
      <c r="N416" s="364" t="str">
        <f>IFERROR(VLOOKUP(L416,'Auxiliary data'!$B$216:$C$224,2,0),"")</f>
        <v/>
      </c>
      <c r="O416" s="47"/>
      <c r="P416" s="363" t="str">
        <f>IFERROR(VLOOKUP(O416,'Auxiliary data'!$B$228:$C$230,2,0),"")</f>
        <v/>
      </c>
      <c r="Q416" s="363" t="str">
        <f t="shared" si="20"/>
        <v/>
      </c>
      <c r="R416" s="11"/>
    </row>
    <row r="417" spans="3:18" x14ac:dyDescent="0.25">
      <c r="C417" s="366" t="str">
        <f t="shared" si="18"/>
        <v/>
      </c>
      <c r="D417" s="26"/>
      <c r="E417" s="47"/>
      <c r="F417" s="47"/>
      <c r="G417" s="47"/>
      <c r="H417" s="47"/>
      <c r="I417" s="363" t="str">
        <f t="shared" si="19"/>
        <v/>
      </c>
      <c r="J417" s="47" t="str">
        <f>IFERROR(VLOOKUP(G417,'Auxiliary data'!$B$96:$C$107,2,0),"")</f>
        <v/>
      </c>
      <c r="K417" s="47" t="str">
        <f>IFERROR(VLOOKUP(H417,'Auxiliary data'!$B$111:$C$212,2,0),"")</f>
        <v/>
      </c>
      <c r="L417" s="47"/>
      <c r="M417" s="47"/>
      <c r="N417" s="364" t="str">
        <f>IFERROR(VLOOKUP(L417,'Auxiliary data'!$B$216:$C$224,2,0),"")</f>
        <v/>
      </c>
      <c r="O417" s="47"/>
      <c r="P417" s="363" t="str">
        <f>IFERROR(VLOOKUP(O417,'Auxiliary data'!$B$228:$C$230,2,0),"")</f>
        <v/>
      </c>
      <c r="Q417" s="363" t="str">
        <f t="shared" si="20"/>
        <v/>
      </c>
      <c r="R417" s="11"/>
    </row>
    <row r="418" spans="3:18" x14ac:dyDescent="0.25">
      <c r="C418" s="366" t="str">
        <f t="shared" si="18"/>
        <v/>
      </c>
      <c r="D418" s="26"/>
      <c r="E418" s="47"/>
      <c r="F418" s="47"/>
      <c r="G418" s="47"/>
      <c r="H418" s="47"/>
      <c r="I418" s="363" t="str">
        <f t="shared" si="19"/>
        <v/>
      </c>
      <c r="J418" s="47" t="str">
        <f>IFERROR(VLOOKUP(G418,'Auxiliary data'!$B$96:$C$107,2,0),"")</f>
        <v/>
      </c>
      <c r="K418" s="47" t="str">
        <f>IFERROR(VLOOKUP(H418,'Auxiliary data'!$B$111:$C$212,2,0),"")</f>
        <v/>
      </c>
      <c r="L418" s="47"/>
      <c r="M418" s="47"/>
      <c r="N418" s="364" t="str">
        <f>IFERROR(VLOOKUP(L418,'Auxiliary data'!$B$216:$C$224,2,0),"")</f>
        <v/>
      </c>
      <c r="O418" s="47"/>
      <c r="P418" s="363" t="str">
        <f>IFERROR(VLOOKUP(O418,'Auxiliary data'!$B$228:$C$230,2,0),"")</f>
        <v/>
      </c>
      <c r="Q418" s="363" t="str">
        <f t="shared" si="20"/>
        <v/>
      </c>
      <c r="R418" s="11"/>
    </row>
    <row r="419" spans="3:18" x14ac:dyDescent="0.25">
      <c r="C419" s="366" t="str">
        <f t="shared" si="18"/>
        <v/>
      </c>
      <c r="D419" s="26"/>
      <c r="E419" s="47"/>
      <c r="F419" s="47"/>
      <c r="G419" s="47"/>
      <c r="H419" s="47"/>
      <c r="I419" s="363" t="str">
        <f t="shared" si="19"/>
        <v/>
      </c>
      <c r="J419" s="47" t="str">
        <f>IFERROR(VLOOKUP(G419,'Auxiliary data'!$B$96:$C$107,2,0),"")</f>
        <v/>
      </c>
      <c r="K419" s="47" t="str">
        <f>IFERROR(VLOOKUP(H419,'Auxiliary data'!$B$111:$C$212,2,0),"")</f>
        <v/>
      </c>
      <c r="L419" s="47"/>
      <c r="M419" s="47"/>
      <c r="N419" s="364" t="str">
        <f>IFERROR(VLOOKUP(L419,'Auxiliary data'!$B$216:$C$224,2,0),"")</f>
        <v/>
      </c>
      <c r="O419" s="47"/>
      <c r="P419" s="363" t="str">
        <f>IFERROR(VLOOKUP(O419,'Auxiliary data'!$B$228:$C$230,2,0),"")</f>
        <v/>
      </c>
      <c r="Q419" s="363" t="str">
        <f t="shared" si="20"/>
        <v/>
      </c>
      <c r="R419" s="11"/>
    </row>
    <row r="420" spans="3:18" x14ac:dyDescent="0.25">
      <c r="C420" s="366" t="str">
        <f t="shared" si="18"/>
        <v/>
      </c>
      <c r="D420" s="26"/>
      <c r="E420" s="47"/>
      <c r="F420" s="47"/>
      <c r="G420" s="47"/>
      <c r="H420" s="47"/>
      <c r="I420" s="363" t="str">
        <f t="shared" si="19"/>
        <v/>
      </c>
      <c r="J420" s="47" t="str">
        <f>IFERROR(VLOOKUP(G420,'Auxiliary data'!$B$96:$C$107,2,0),"")</f>
        <v/>
      </c>
      <c r="K420" s="47" t="str">
        <f>IFERROR(VLOOKUP(H420,'Auxiliary data'!$B$111:$C$212,2,0),"")</f>
        <v/>
      </c>
      <c r="L420" s="47"/>
      <c r="M420" s="47"/>
      <c r="N420" s="364" t="str">
        <f>IFERROR(VLOOKUP(L420,'Auxiliary data'!$B$216:$C$224,2,0),"")</f>
        <v/>
      </c>
      <c r="O420" s="47"/>
      <c r="P420" s="363" t="str">
        <f>IFERROR(VLOOKUP(O420,'Auxiliary data'!$B$228:$C$230,2,0),"")</f>
        <v/>
      </c>
      <c r="Q420" s="363" t="str">
        <f t="shared" si="20"/>
        <v/>
      </c>
      <c r="R420" s="11"/>
    </row>
    <row r="421" spans="3:18" x14ac:dyDescent="0.25">
      <c r="C421" s="366" t="str">
        <f t="shared" si="18"/>
        <v/>
      </c>
      <c r="D421" s="26"/>
      <c r="E421" s="47"/>
      <c r="F421" s="47"/>
      <c r="G421" s="47"/>
      <c r="H421" s="47"/>
      <c r="I421" s="363" t="str">
        <f t="shared" si="19"/>
        <v/>
      </c>
      <c r="J421" s="47" t="str">
        <f>IFERROR(VLOOKUP(G421,'Auxiliary data'!$B$96:$C$107,2,0),"")</f>
        <v/>
      </c>
      <c r="K421" s="47" t="str">
        <f>IFERROR(VLOOKUP(H421,'Auxiliary data'!$B$111:$C$212,2,0),"")</f>
        <v/>
      </c>
      <c r="L421" s="47"/>
      <c r="M421" s="47"/>
      <c r="N421" s="364" t="str">
        <f>IFERROR(VLOOKUP(L421,'Auxiliary data'!$B$216:$C$224,2,0),"")</f>
        <v/>
      </c>
      <c r="O421" s="47"/>
      <c r="P421" s="363" t="str">
        <f>IFERROR(VLOOKUP(O421,'Auxiliary data'!$B$228:$C$230,2,0),"")</f>
        <v/>
      </c>
      <c r="Q421" s="363" t="str">
        <f t="shared" si="20"/>
        <v/>
      </c>
      <c r="R421" s="11"/>
    </row>
    <row r="422" spans="3:18" x14ac:dyDescent="0.25">
      <c r="C422" s="366" t="str">
        <f t="shared" si="18"/>
        <v/>
      </c>
      <c r="D422" s="26"/>
      <c r="E422" s="47"/>
      <c r="F422" s="47"/>
      <c r="G422" s="47"/>
      <c r="H422" s="47"/>
      <c r="I422" s="363" t="str">
        <f t="shared" si="19"/>
        <v/>
      </c>
      <c r="J422" s="47" t="str">
        <f>IFERROR(VLOOKUP(G422,'Auxiliary data'!$B$96:$C$107,2,0),"")</f>
        <v/>
      </c>
      <c r="K422" s="47" t="str">
        <f>IFERROR(VLOOKUP(H422,'Auxiliary data'!$B$111:$C$212,2,0),"")</f>
        <v/>
      </c>
      <c r="L422" s="47"/>
      <c r="M422" s="47"/>
      <c r="N422" s="364" t="str">
        <f>IFERROR(VLOOKUP(L422,'Auxiliary data'!$B$216:$C$224,2,0),"")</f>
        <v/>
      </c>
      <c r="O422" s="47"/>
      <c r="P422" s="363" t="str">
        <f>IFERROR(VLOOKUP(O422,'Auxiliary data'!$B$228:$C$230,2,0),"")</f>
        <v/>
      </c>
      <c r="Q422" s="363" t="str">
        <f t="shared" si="20"/>
        <v/>
      </c>
      <c r="R422" s="11"/>
    </row>
    <row r="423" spans="3:18" x14ac:dyDescent="0.25">
      <c r="C423" s="366" t="str">
        <f t="shared" si="18"/>
        <v/>
      </c>
      <c r="D423" s="26"/>
      <c r="E423" s="47"/>
      <c r="F423" s="47"/>
      <c r="G423" s="47"/>
      <c r="H423" s="47"/>
      <c r="I423" s="363" t="str">
        <f t="shared" si="19"/>
        <v/>
      </c>
      <c r="J423" s="47" t="str">
        <f>IFERROR(VLOOKUP(G423,'Auxiliary data'!$B$96:$C$107,2,0),"")</f>
        <v/>
      </c>
      <c r="K423" s="47" t="str">
        <f>IFERROR(VLOOKUP(H423,'Auxiliary data'!$B$111:$C$212,2,0),"")</f>
        <v/>
      </c>
      <c r="L423" s="47"/>
      <c r="M423" s="47"/>
      <c r="N423" s="364" t="str">
        <f>IFERROR(VLOOKUP(L423,'Auxiliary data'!$B$216:$C$224,2,0),"")</f>
        <v/>
      </c>
      <c r="O423" s="47"/>
      <c r="P423" s="363" t="str">
        <f>IFERROR(VLOOKUP(O423,'Auxiliary data'!$B$228:$C$230,2,0),"")</f>
        <v/>
      </c>
      <c r="Q423" s="363" t="str">
        <f t="shared" si="20"/>
        <v/>
      </c>
      <c r="R423" s="11"/>
    </row>
    <row r="424" spans="3:18" x14ac:dyDescent="0.25">
      <c r="C424" s="366" t="str">
        <f t="shared" si="18"/>
        <v/>
      </c>
      <c r="D424" s="26"/>
      <c r="E424" s="47"/>
      <c r="F424" s="47"/>
      <c r="G424" s="47"/>
      <c r="H424" s="47"/>
      <c r="I424" s="363" t="str">
        <f t="shared" si="19"/>
        <v/>
      </c>
      <c r="J424" s="47" t="str">
        <f>IFERROR(VLOOKUP(G424,'Auxiliary data'!$B$96:$C$107,2,0),"")</f>
        <v/>
      </c>
      <c r="K424" s="47" t="str">
        <f>IFERROR(VLOOKUP(H424,'Auxiliary data'!$B$111:$C$212,2,0),"")</f>
        <v/>
      </c>
      <c r="L424" s="47"/>
      <c r="M424" s="47"/>
      <c r="N424" s="364" t="str">
        <f>IFERROR(VLOOKUP(L424,'Auxiliary data'!$B$216:$C$224,2,0),"")</f>
        <v/>
      </c>
      <c r="O424" s="47"/>
      <c r="P424" s="363" t="str">
        <f>IFERROR(VLOOKUP(O424,'Auxiliary data'!$B$228:$C$230,2,0),"")</f>
        <v/>
      </c>
      <c r="Q424" s="363" t="str">
        <f t="shared" si="20"/>
        <v/>
      </c>
      <c r="R424" s="11"/>
    </row>
    <row r="425" spans="3:18" x14ac:dyDescent="0.25">
      <c r="C425" s="366" t="str">
        <f t="shared" si="18"/>
        <v/>
      </c>
      <c r="D425" s="26"/>
      <c r="E425" s="47"/>
      <c r="F425" s="47"/>
      <c r="G425" s="47"/>
      <c r="H425" s="47"/>
      <c r="I425" s="363" t="str">
        <f t="shared" si="19"/>
        <v/>
      </c>
      <c r="J425" s="47" t="str">
        <f>IFERROR(VLOOKUP(G425,'Auxiliary data'!$B$96:$C$107,2,0),"")</f>
        <v/>
      </c>
      <c r="K425" s="47" t="str">
        <f>IFERROR(VLOOKUP(H425,'Auxiliary data'!$B$111:$C$212,2,0),"")</f>
        <v/>
      </c>
      <c r="L425" s="47"/>
      <c r="M425" s="47"/>
      <c r="N425" s="364" t="str">
        <f>IFERROR(VLOOKUP(L425,'Auxiliary data'!$B$216:$C$224,2,0),"")</f>
        <v/>
      </c>
      <c r="O425" s="47"/>
      <c r="P425" s="363" t="str">
        <f>IFERROR(VLOOKUP(O425,'Auxiliary data'!$B$228:$C$230,2,0),"")</f>
        <v/>
      </c>
      <c r="Q425" s="363" t="str">
        <f t="shared" si="20"/>
        <v/>
      </c>
      <c r="R425" s="11"/>
    </row>
    <row r="426" spans="3:18" x14ac:dyDescent="0.25">
      <c r="C426" s="366" t="str">
        <f t="shared" si="18"/>
        <v/>
      </c>
      <c r="D426" s="26"/>
      <c r="E426" s="47"/>
      <c r="F426" s="47"/>
      <c r="G426" s="47"/>
      <c r="H426" s="47"/>
      <c r="I426" s="363" t="str">
        <f t="shared" si="19"/>
        <v/>
      </c>
      <c r="J426" s="47" t="str">
        <f>IFERROR(VLOOKUP(G426,'Auxiliary data'!$B$96:$C$107,2,0),"")</f>
        <v/>
      </c>
      <c r="K426" s="47" t="str">
        <f>IFERROR(VLOOKUP(H426,'Auxiliary data'!$B$111:$C$212,2,0),"")</f>
        <v/>
      </c>
      <c r="L426" s="47"/>
      <c r="M426" s="47"/>
      <c r="N426" s="364" t="str">
        <f>IFERROR(VLOOKUP(L426,'Auxiliary data'!$B$216:$C$224,2,0),"")</f>
        <v/>
      </c>
      <c r="O426" s="47"/>
      <c r="P426" s="363" t="str">
        <f>IFERROR(VLOOKUP(O426,'Auxiliary data'!$B$228:$C$230,2,0),"")</f>
        <v/>
      </c>
      <c r="Q426" s="363" t="str">
        <f t="shared" si="20"/>
        <v/>
      </c>
      <c r="R426" s="11"/>
    </row>
    <row r="427" spans="3:18" x14ac:dyDescent="0.25">
      <c r="C427" s="366" t="str">
        <f t="shared" si="18"/>
        <v/>
      </c>
      <c r="D427" s="26"/>
      <c r="E427" s="47"/>
      <c r="F427" s="47"/>
      <c r="G427" s="47"/>
      <c r="H427" s="47"/>
      <c r="I427" s="363" t="str">
        <f t="shared" si="19"/>
        <v/>
      </c>
      <c r="J427" s="47" t="str">
        <f>IFERROR(VLOOKUP(G427,'Auxiliary data'!$B$96:$C$107,2,0),"")</f>
        <v/>
      </c>
      <c r="K427" s="47" t="str">
        <f>IFERROR(VLOOKUP(H427,'Auxiliary data'!$B$111:$C$212,2,0),"")</f>
        <v/>
      </c>
      <c r="L427" s="47"/>
      <c r="M427" s="47"/>
      <c r="N427" s="364" t="str">
        <f>IFERROR(VLOOKUP(L427,'Auxiliary data'!$B$216:$C$224,2,0),"")</f>
        <v/>
      </c>
      <c r="O427" s="47"/>
      <c r="P427" s="363" t="str">
        <f>IFERROR(VLOOKUP(O427,'Auxiliary data'!$B$228:$C$230,2,0),"")</f>
        <v/>
      </c>
      <c r="Q427" s="363" t="str">
        <f t="shared" si="20"/>
        <v/>
      </c>
      <c r="R427" s="11"/>
    </row>
    <row r="428" spans="3:18" x14ac:dyDescent="0.25">
      <c r="C428" s="366" t="str">
        <f t="shared" si="18"/>
        <v/>
      </c>
      <c r="D428" s="26"/>
      <c r="E428" s="47"/>
      <c r="F428" s="47"/>
      <c r="G428" s="47"/>
      <c r="H428" s="47"/>
      <c r="I428" s="363" t="str">
        <f t="shared" si="19"/>
        <v/>
      </c>
      <c r="J428" s="47" t="str">
        <f>IFERROR(VLOOKUP(G428,'Auxiliary data'!$B$96:$C$107,2,0),"")</f>
        <v/>
      </c>
      <c r="K428" s="47" t="str">
        <f>IFERROR(VLOOKUP(H428,'Auxiliary data'!$B$111:$C$212,2,0),"")</f>
        <v/>
      </c>
      <c r="L428" s="47"/>
      <c r="M428" s="47"/>
      <c r="N428" s="364" t="str">
        <f>IFERROR(VLOOKUP(L428,'Auxiliary data'!$B$216:$C$224,2,0),"")</f>
        <v/>
      </c>
      <c r="O428" s="47"/>
      <c r="P428" s="363" t="str">
        <f>IFERROR(VLOOKUP(O428,'Auxiliary data'!$B$228:$C$230,2,0),"")</f>
        <v/>
      </c>
      <c r="Q428" s="363" t="str">
        <f t="shared" si="20"/>
        <v/>
      </c>
      <c r="R428" s="11"/>
    </row>
    <row r="429" spans="3:18" x14ac:dyDescent="0.25">
      <c r="C429" s="366" t="str">
        <f t="shared" si="18"/>
        <v/>
      </c>
      <c r="D429" s="26"/>
      <c r="E429" s="47"/>
      <c r="F429" s="47"/>
      <c r="G429" s="47"/>
      <c r="H429" s="47"/>
      <c r="I429" s="363" t="str">
        <f t="shared" si="19"/>
        <v/>
      </c>
      <c r="J429" s="47" t="str">
        <f>IFERROR(VLOOKUP(G429,'Auxiliary data'!$B$96:$C$107,2,0),"")</f>
        <v/>
      </c>
      <c r="K429" s="47" t="str">
        <f>IFERROR(VLOOKUP(H429,'Auxiliary data'!$B$111:$C$212,2,0),"")</f>
        <v/>
      </c>
      <c r="L429" s="47"/>
      <c r="M429" s="47"/>
      <c r="N429" s="364" t="str">
        <f>IFERROR(VLOOKUP(L429,'Auxiliary data'!$B$216:$C$224,2,0),"")</f>
        <v/>
      </c>
      <c r="O429" s="47"/>
      <c r="P429" s="363" t="str">
        <f>IFERROR(VLOOKUP(O429,'Auxiliary data'!$B$228:$C$230,2,0),"")</f>
        <v/>
      </c>
      <c r="Q429" s="363" t="str">
        <f t="shared" si="20"/>
        <v/>
      </c>
      <c r="R429" s="11"/>
    </row>
    <row r="430" spans="3:18" x14ac:dyDescent="0.25">
      <c r="C430" s="366" t="str">
        <f t="shared" si="18"/>
        <v/>
      </c>
      <c r="D430" s="26"/>
      <c r="E430" s="47"/>
      <c r="F430" s="47"/>
      <c r="G430" s="47"/>
      <c r="H430" s="47"/>
      <c r="I430" s="363" t="str">
        <f t="shared" si="19"/>
        <v/>
      </c>
      <c r="J430" s="47" t="str">
        <f>IFERROR(VLOOKUP(G430,'Auxiliary data'!$B$96:$C$107,2,0),"")</f>
        <v/>
      </c>
      <c r="K430" s="47" t="str">
        <f>IFERROR(VLOOKUP(H430,'Auxiliary data'!$B$111:$C$212,2,0),"")</f>
        <v/>
      </c>
      <c r="L430" s="47"/>
      <c r="M430" s="47"/>
      <c r="N430" s="364" t="str">
        <f>IFERROR(VLOOKUP(L430,'Auxiliary data'!$B$216:$C$224,2,0),"")</f>
        <v/>
      </c>
      <c r="O430" s="47"/>
      <c r="P430" s="363" t="str">
        <f>IFERROR(VLOOKUP(O430,'Auxiliary data'!$B$228:$C$230,2,0),"")</f>
        <v/>
      </c>
      <c r="Q430" s="363" t="str">
        <f t="shared" si="20"/>
        <v/>
      </c>
      <c r="R430" s="11"/>
    </row>
    <row r="431" spans="3:18" x14ac:dyDescent="0.25">
      <c r="C431" s="366" t="str">
        <f t="shared" si="18"/>
        <v/>
      </c>
      <c r="D431" s="26"/>
      <c r="E431" s="47"/>
      <c r="F431" s="47"/>
      <c r="G431" s="47"/>
      <c r="H431" s="47"/>
      <c r="I431" s="363" t="str">
        <f t="shared" si="19"/>
        <v/>
      </c>
      <c r="J431" s="47" t="str">
        <f>IFERROR(VLOOKUP(G431,'Auxiliary data'!$B$96:$C$107,2,0),"")</f>
        <v/>
      </c>
      <c r="K431" s="47" t="str">
        <f>IFERROR(VLOOKUP(H431,'Auxiliary data'!$B$111:$C$212,2,0),"")</f>
        <v/>
      </c>
      <c r="L431" s="47"/>
      <c r="M431" s="47"/>
      <c r="N431" s="364" t="str">
        <f>IFERROR(VLOOKUP(L431,'Auxiliary data'!$B$216:$C$224,2,0),"")</f>
        <v/>
      </c>
      <c r="O431" s="47"/>
      <c r="P431" s="363" t="str">
        <f>IFERROR(VLOOKUP(O431,'Auxiliary data'!$B$228:$C$230,2,0),"")</f>
        <v/>
      </c>
      <c r="Q431" s="363" t="str">
        <f t="shared" si="20"/>
        <v/>
      </c>
      <c r="R431" s="11"/>
    </row>
    <row r="432" spans="3:18" x14ac:dyDescent="0.25">
      <c r="C432" s="366" t="str">
        <f t="shared" si="18"/>
        <v/>
      </c>
      <c r="D432" s="26"/>
      <c r="E432" s="47"/>
      <c r="F432" s="47"/>
      <c r="G432" s="47"/>
      <c r="H432" s="47"/>
      <c r="I432" s="363" t="str">
        <f t="shared" si="19"/>
        <v/>
      </c>
      <c r="J432" s="47" t="str">
        <f>IFERROR(VLOOKUP(G432,'Auxiliary data'!$B$96:$C$107,2,0),"")</f>
        <v/>
      </c>
      <c r="K432" s="47" t="str">
        <f>IFERROR(VLOOKUP(H432,'Auxiliary data'!$B$111:$C$212,2,0),"")</f>
        <v/>
      </c>
      <c r="L432" s="47"/>
      <c r="M432" s="47"/>
      <c r="N432" s="364" t="str">
        <f>IFERROR(VLOOKUP(L432,'Auxiliary data'!$B$216:$C$224,2,0),"")</f>
        <v/>
      </c>
      <c r="O432" s="47"/>
      <c r="P432" s="363" t="str">
        <f>IFERROR(VLOOKUP(O432,'Auxiliary data'!$B$228:$C$230,2,0),"")</f>
        <v/>
      </c>
      <c r="Q432" s="363" t="str">
        <f t="shared" si="20"/>
        <v/>
      </c>
      <c r="R432" s="11"/>
    </row>
    <row r="433" spans="3:18" x14ac:dyDescent="0.25">
      <c r="C433" s="366" t="str">
        <f t="shared" si="18"/>
        <v/>
      </c>
      <c r="D433" s="26"/>
      <c r="E433" s="47"/>
      <c r="F433" s="47"/>
      <c r="G433" s="47"/>
      <c r="H433" s="47"/>
      <c r="I433" s="363" t="str">
        <f t="shared" si="19"/>
        <v/>
      </c>
      <c r="J433" s="47" t="str">
        <f>IFERROR(VLOOKUP(G433,'Auxiliary data'!$B$96:$C$107,2,0),"")</f>
        <v/>
      </c>
      <c r="K433" s="47" t="str">
        <f>IFERROR(VLOOKUP(H433,'Auxiliary data'!$B$111:$C$212,2,0),"")</f>
        <v/>
      </c>
      <c r="L433" s="47"/>
      <c r="M433" s="47"/>
      <c r="N433" s="364" t="str">
        <f>IFERROR(VLOOKUP(L433,'Auxiliary data'!$B$216:$C$224,2,0),"")</f>
        <v/>
      </c>
      <c r="O433" s="47"/>
      <c r="P433" s="363" t="str">
        <f>IFERROR(VLOOKUP(O433,'Auxiliary data'!$B$228:$C$230,2,0),"")</f>
        <v/>
      </c>
      <c r="Q433" s="363" t="str">
        <f t="shared" si="20"/>
        <v/>
      </c>
      <c r="R433" s="11"/>
    </row>
    <row r="434" spans="3:18" x14ac:dyDescent="0.25">
      <c r="C434" s="366" t="str">
        <f t="shared" si="18"/>
        <v/>
      </c>
      <c r="D434" s="26"/>
      <c r="E434" s="47"/>
      <c r="F434" s="47"/>
      <c r="G434" s="47"/>
      <c r="H434" s="47"/>
      <c r="I434" s="363" t="str">
        <f t="shared" si="19"/>
        <v/>
      </c>
      <c r="J434" s="47" t="str">
        <f>IFERROR(VLOOKUP(G434,'Auxiliary data'!$B$96:$C$107,2,0),"")</f>
        <v/>
      </c>
      <c r="K434" s="47" t="str">
        <f>IFERROR(VLOOKUP(H434,'Auxiliary data'!$B$111:$C$212,2,0),"")</f>
        <v/>
      </c>
      <c r="L434" s="47"/>
      <c r="M434" s="47"/>
      <c r="N434" s="364" t="str">
        <f>IFERROR(VLOOKUP(L434,'Auxiliary data'!$B$216:$C$224,2,0),"")</f>
        <v/>
      </c>
      <c r="O434" s="47"/>
      <c r="P434" s="363" t="str">
        <f>IFERROR(VLOOKUP(O434,'Auxiliary data'!$B$228:$C$230,2,0),"")</f>
        <v/>
      </c>
      <c r="Q434" s="363" t="str">
        <f t="shared" si="20"/>
        <v/>
      </c>
      <c r="R434" s="11"/>
    </row>
    <row r="435" spans="3:18" x14ac:dyDescent="0.25">
      <c r="C435" s="366" t="str">
        <f t="shared" si="18"/>
        <v/>
      </c>
      <c r="D435" s="26"/>
      <c r="E435" s="47"/>
      <c r="F435" s="47"/>
      <c r="G435" s="47"/>
      <c r="H435" s="47"/>
      <c r="I435" s="363" t="str">
        <f t="shared" si="19"/>
        <v/>
      </c>
      <c r="J435" s="47" t="str">
        <f>IFERROR(VLOOKUP(G435,'Auxiliary data'!$B$96:$C$107,2,0),"")</f>
        <v/>
      </c>
      <c r="K435" s="47" t="str">
        <f>IFERROR(VLOOKUP(H435,'Auxiliary data'!$B$111:$C$212,2,0),"")</f>
        <v/>
      </c>
      <c r="L435" s="47"/>
      <c r="M435" s="47"/>
      <c r="N435" s="364" t="str">
        <f>IFERROR(VLOOKUP(L435,'Auxiliary data'!$B$216:$C$224,2,0),"")</f>
        <v/>
      </c>
      <c r="O435" s="47"/>
      <c r="P435" s="363" t="str">
        <f>IFERROR(VLOOKUP(O435,'Auxiliary data'!$B$228:$C$230,2,0),"")</f>
        <v/>
      </c>
      <c r="Q435" s="363" t="str">
        <f t="shared" si="20"/>
        <v/>
      </c>
      <c r="R435" s="11"/>
    </row>
    <row r="436" spans="3:18" x14ac:dyDescent="0.25">
      <c r="C436" s="366" t="str">
        <f t="shared" si="18"/>
        <v/>
      </c>
      <c r="D436" s="26"/>
      <c r="E436" s="47"/>
      <c r="F436" s="47"/>
      <c r="G436" s="47"/>
      <c r="H436" s="47"/>
      <c r="I436" s="363" t="str">
        <f t="shared" si="19"/>
        <v/>
      </c>
      <c r="J436" s="47" t="str">
        <f>IFERROR(VLOOKUP(G436,'Auxiliary data'!$B$96:$C$107,2,0),"")</f>
        <v/>
      </c>
      <c r="K436" s="47" t="str">
        <f>IFERROR(VLOOKUP(H436,'Auxiliary data'!$B$111:$C$212,2,0),"")</f>
        <v/>
      </c>
      <c r="L436" s="47"/>
      <c r="M436" s="47"/>
      <c r="N436" s="364" t="str">
        <f>IFERROR(VLOOKUP(L436,'Auxiliary data'!$B$216:$C$224,2,0),"")</f>
        <v/>
      </c>
      <c r="O436" s="47"/>
      <c r="P436" s="363" t="str">
        <f>IFERROR(VLOOKUP(O436,'Auxiliary data'!$B$228:$C$230,2,0),"")</f>
        <v/>
      </c>
      <c r="Q436" s="363" t="str">
        <f t="shared" si="20"/>
        <v/>
      </c>
      <c r="R436" s="11"/>
    </row>
    <row r="437" spans="3:18" x14ac:dyDescent="0.25">
      <c r="C437" s="366" t="str">
        <f t="shared" si="18"/>
        <v/>
      </c>
      <c r="D437" s="26"/>
      <c r="E437" s="47"/>
      <c r="F437" s="47"/>
      <c r="G437" s="47"/>
      <c r="H437" s="47"/>
      <c r="I437" s="363" t="str">
        <f t="shared" si="19"/>
        <v/>
      </c>
      <c r="J437" s="47" t="str">
        <f>IFERROR(VLOOKUP(G437,'Auxiliary data'!$B$96:$C$107,2,0),"")</f>
        <v/>
      </c>
      <c r="K437" s="47" t="str">
        <f>IFERROR(VLOOKUP(H437,'Auxiliary data'!$B$111:$C$212,2,0),"")</f>
        <v/>
      </c>
      <c r="L437" s="47"/>
      <c r="M437" s="47"/>
      <c r="N437" s="364" t="str">
        <f>IFERROR(VLOOKUP(L437,'Auxiliary data'!$B$216:$C$224,2,0),"")</f>
        <v/>
      </c>
      <c r="O437" s="47"/>
      <c r="P437" s="363" t="str">
        <f>IFERROR(VLOOKUP(O437,'Auxiliary data'!$B$228:$C$230,2,0),"")</f>
        <v/>
      </c>
      <c r="Q437" s="363" t="str">
        <f t="shared" si="20"/>
        <v/>
      </c>
      <c r="R437" s="11"/>
    </row>
    <row r="438" spans="3:18" x14ac:dyDescent="0.25">
      <c r="C438" s="366" t="str">
        <f t="shared" si="18"/>
        <v/>
      </c>
      <c r="D438" s="26"/>
      <c r="E438" s="47"/>
      <c r="F438" s="47"/>
      <c r="G438" s="47"/>
      <c r="H438" s="47"/>
      <c r="I438" s="363" t="str">
        <f t="shared" si="19"/>
        <v/>
      </c>
      <c r="J438" s="47" t="str">
        <f>IFERROR(VLOOKUP(G438,'Auxiliary data'!$B$96:$C$107,2,0),"")</f>
        <v/>
      </c>
      <c r="K438" s="47" t="str">
        <f>IFERROR(VLOOKUP(H438,'Auxiliary data'!$B$111:$C$212,2,0),"")</f>
        <v/>
      </c>
      <c r="L438" s="47"/>
      <c r="M438" s="47"/>
      <c r="N438" s="364" t="str">
        <f>IFERROR(VLOOKUP(L438,'Auxiliary data'!$B$216:$C$224,2,0),"")</f>
        <v/>
      </c>
      <c r="O438" s="47"/>
      <c r="P438" s="363" t="str">
        <f>IFERROR(VLOOKUP(O438,'Auxiliary data'!$B$228:$C$230,2,0),"")</f>
        <v/>
      </c>
      <c r="Q438" s="363" t="str">
        <f t="shared" si="20"/>
        <v/>
      </c>
      <c r="R438" s="11"/>
    </row>
    <row r="439" spans="3:18" x14ac:dyDescent="0.25">
      <c r="C439" s="366" t="str">
        <f t="shared" si="18"/>
        <v/>
      </c>
      <c r="D439" s="26"/>
      <c r="E439" s="47"/>
      <c r="F439" s="47"/>
      <c r="G439" s="47"/>
      <c r="H439" s="47"/>
      <c r="I439" s="363" t="str">
        <f t="shared" si="19"/>
        <v/>
      </c>
      <c r="J439" s="47" t="str">
        <f>IFERROR(VLOOKUP(G439,'Auxiliary data'!$B$96:$C$107,2,0),"")</f>
        <v/>
      </c>
      <c r="K439" s="47" t="str">
        <f>IFERROR(VLOOKUP(H439,'Auxiliary data'!$B$111:$C$212,2,0),"")</f>
        <v/>
      </c>
      <c r="L439" s="47"/>
      <c r="M439" s="47"/>
      <c r="N439" s="364" t="str">
        <f>IFERROR(VLOOKUP(L439,'Auxiliary data'!$B$216:$C$224,2,0),"")</f>
        <v/>
      </c>
      <c r="O439" s="47"/>
      <c r="P439" s="363" t="str">
        <f>IFERROR(VLOOKUP(O439,'Auxiliary data'!$B$228:$C$230,2,0),"")</f>
        <v/>
      </c>
      <c r="Q439" s="363" t="str">
        <f t="shared" si="20"/>
        <v/>
      </c>
      <c r="R439" s="11"/>
    </row>
    <row r="440" spans="3:18" x14ac:dyDescent="0.25">
      <c r="C440" s="366" t="str">
        <f t="shared" si="18"/>
        <v/>
      </c>
      <c r="D440" s="26"/>
      <c r="E440" s="47"/>
      <c r="F440" s="47"/>
      <c r="G440" s="47"/>
      <c r="H440" s="47"/>
      <c r="I440" s="363" t="str">
        <f t="shared" si="19"/>
        <v/>
      </c>
      <c r="J440" s="47" t="str">
        <f>IFERROR(VLOOKUP(G440,'Auxiliary data'!$B$96:$C$107,2,0),"")</f>
        <v/>
      </c>
      <c r="K440" s="47" t="str">
        <f>IFERROR(VLOOKUP(H440,'Auxiliary data'!$B$111:$C$212,2,0),"")</f>
        <v/>
      </c>
      <c r="L440" s="47"/>
      <c r="M440" s="47"/>
      <c r="N440" s="364" t="str">
        <f>IFERROR(VLOOKUP(L440,'Auxiliary data'!$B$216:$C$224,2,0),"")</f>
        <v/>
      </c>
      <c r="O440" s="47"/>
      <c r="P440" s="363" t="str">
        <f>IFERROR(VLOOKUP(O440,'Auxiliary data'!$B$228:$C$230,2,0),"")</f>
        <v/>
      </c>
      <c r="Q440" s="363" t="str">
        <f t="shared" si="20"/>
        <v/>
      </c>
      <c r="R440" s="11"/>
    </row>
    <row r="441" spans="3:18" x14ac:dyDescent="0.25">
      <c r="C441" s="366" t="str">
        <f t="shared" si="18"/>
        <v/>
      </c>
      <c r="D441" s="26"/>
      <c r="E441" s="47"/>
      <c r="F441" s="47"/>
      <c r="G441" s="47"/>
      <c r="H441" s="47"/>
      <c r="I441" s="363" t="str">
        <f t="shared" si="19"/>
        <v/>
      </c>
      <c r="J441" s="47" t="str">
        <f>IFERROR(VLOOKUP(G441,'Auxiliary data'!$B$96:$C$107,2,0),"")</f>
        <v/>
      </c>
      <c r="K441" s="47" t="str">
        <f>IFERROR(VLOOKUP(H441,'Auxiliary data'!$B$111:$C$212,2,0),"")</f>
        <v/>
      </c>
      <c r="L441" s="47"/>
      <c r="M441" s="47"/>
      <c r="N441" s="364" t="str">
        <f>IFERROR(VLOOKUP(L441,'Auxiliary data'!$B$216:$C$224,2,0),"")</f>
        <v/>
      </c>
      <c r="O441" s="47"/>
      <c r="P441" s="363" t="str">
        <f>IFERROR(VLOOKUP(O441,'Auxiliary data'!$B$228:$C$230,2,0),"")</f>
        <v/>
      </c>
      <c r="Q441" s="363" t="str">
        <f t="shared" si="20"/>
        <v/>
      </c>
      <c r="R441" s="11"/>
    </row>
    <row r="442" spans="3:18" x14ac:dyDescent="0.25">
      <c r="C442" s="366" t="str">
        <f t="shared" si="18"/>
        <v/>
      </c>
      <c r="D442" s="26"/>
      <c r="E442" s="47"/>
      <c r="F442" s="47"/>
      <c r="G442" s="47"/>
      <c r="H442" s="47"/>
      <c r="I442" s="363" t="str">
        <f t="shared" si="19"/>
        <v/>
      </c>
      <c r="J442" s="47" t="str">
        <f>IFERROR(VLOOKUP(G442,'Auxiliary data'!$B$96:$C$107,2,0),"")</f>
        <v/>
      </c>
      <c r="K442" s="47" t="str">
        <f>IFERROR(VLOOKUP(H442,'Auxiliary data'!$B$111:$C$212,2,0),"")</f>
        <v/>
      </c>
      <c r="L442" s="47"/>
      <c r="M442" s="47"/>
      <c r="N442" s="364" t="str">
        <f>IFERROR(VLOOKUP(L442,'Auxiliary data'!$B$216:$C$224,2,0),"")</f>
        <v/>
      </c>
      <c r="O442" s="47"/>
      <c r="P442" s="363" t="str">
        <f>IFERROR(VLOOKUP(O442,'Auxiliary data'!$B$228:$C$230,2,0),"")</f>
        <v/>
      </c>
      <c r="Q442" s="363" t="str">
        <f t="shared" si="20"/>
        <v/>
      </c>
      <c r="R442" s="11"/>
    </row>
    <row r="443" spans="3:18" x14ac:dyDescent="0.25">
      <c r="C443" s="366" t="str">
        <f t="shared" si="18"/>
        <v/>
      </c>
      <c r="D443" s="26"/>
      <c r="E443" s="47"/>
      <c r="F443" s="47"/>
      <c r="G443" s="47"/>
      <c r="H443" s="47"/>
      <c r="I443" s="363" t="str">
        <f t="shared" si="19"/>
        <v/>
      </c>
      <c r="J443" s="47" t="str">
        <f>IFERROR(VLOOKUP(G443,'Auxiliary data'!$B$96:$C$107,2,0),"")</f>
        <v/>
      </c>
      <c r="K443" s="47" t="str">
        <f>IFERROR(VLOOKUP(H443,'Auxiliary data'!$B$111:$C$212,2,0),"")</f>
        <v/>
      </c>
      <c r="L443" s="47"/>
      <c r="M443" s="47"/>
      <c r="N443" s="364" t="str">
        <f>IFERROR(VLOOKUP(L443,'Auxiliary data'!$B$216:$C$224,2,0),"")</f>
        <v/>
      </c>
      <c r="O443" s="47"/>
      <c r="P443" s="363" t="str">
        <f>IFERROR(VLOOKUP(O443,'Auxiliary data'!$B$228:$C$230,2,0),"")</f>
        <v/>
      </c>
      <c r="Q443" s="363" t="str">
        <f t="shared" si="20"/>
        <v/>
      </c>
      <c r="R443" s="11"/>
    </row>
    <row r="444" spans="3:18" x14ac:dyDescent="0.25">
      <c r="C444" s="366" t="str">
        <f t="shared" si="18"/>
        <v/>
      </c>
      <c r="D444" s="26"/>
      <c r="E444" s="47"/>
      <c r="F444" s="47"/>
      <c r="G444" s="47"/>
      <c r="H444" s="47"/>
      <c r="I444" s="363" t="str">
        <f t="shared" si="19"/>
        <v/>
      </c>
      <c r="J444" s="47" t="str">
        <f>IFERROR(VLOOKUP(G444,'Auxiliary data'!$B$96:$C$107,2,0),"")</f>
        <v/>
      </c>
      <c r="K444" s="47" t="str">
        <f>IFERROR(VLOOKUP(H444,'Auxiliary data'!$B$111:$C$212,2,0),"")</f>
        <v/>
      </c>
      <c r="L444" s="47"/>
      <c r="M444" s="47"/>
      <c r="N444" s="364" t="str">
        <f>IFERROR(VLOOKUP(L444,'Auxiliary data'!$B$216:$C$224,2,0),"")</f>
        <v/>
      </c>
      <c r="O444" s="47"/>
      <c r="P444" s="363" t="str">
        <f>IFERROR(VLOOKUP(O444,'Auxiliary data'!$B$228:$C$230,2,0),"")</f>
        <v/>
      </c>
      <c r="Q444" s="363" t="str">
        <f t="shared" si="20"/>
        <v/>
      </c>
      <c r="R444" s="11"/>
    </row>
    <row r="445" spans="3:18" x14ac:dyDescent="0.25">
      <c r="C445" s="366" t="str">
        <f t="shared" si="18"/>
        <v/>
      </c>
      <c r="D445" s="26"/>
      <c r="E445" s="47"/>
      <c r="F445" s="47"/>
      <c r="G445" s="47"/>
      <c r="H445" s="47"/>
      <c r="I445" s="363" t="str">
        <f t="shared" si="19"/>
        <v/>
      </c>
      <c r="J445" s="47" t="str">
        <f>IFERROR(VLOOKUP(G445,'Auxiliary data'!$B$96:$C$107,2,0),"")</f>
        <v/>
      </c>
      <c r="K445" s="47" t="str">
        <f>IFERROR(VLOOKUP(H445,'Auxiliary data'!$B$111:$C$212,2,0),"")</f>
        <v/>
      </c>
      <c r="L445" s="47"/>
      <c r="M445" s="47"/>
      <c r="N445" s="364" t="str">
        <f>IFERROR(VLOOKUP(L445,'Auxiliary data'!$B$216:$C$224,2,0),"")</f>
        <v/>
      </c>
      <c r="O445" s="47"/>
      <c r="P445" s="363" t="str">
        <f>IFERROR(VLOOKUP(O445,'Auxiliary data'!$B$228:$C$230,2,0),"")</f>
        <v/>
      </c>
      <c r="Q445" s="363" t="str">
        <f t="shared" si="20"/>
        <v/>
      </c>
      <c r="R445" s="11"/>
    </row>
    <row r="446" spans="3:18" x14ac:dyDescent="0.25">
      <c r="C446" s="366" t="str">
        <f t="shared" si="18"/>
        <v/>
      </c>
      <c r="D446" s="26"/>
      <c r="E446" s="47"/>
      <c r="F446" s="47"/>
      <c r="G446" s="47"/>
      <c r="H446" s="47"/>
      <c r="I446" s="363" t="str">
        <f t="shared" si="19"/>
        <v/>
      </c>
      <c r="J446" s="47" t="str">
        <f>IFERROR(VLOOKUP(G446,'Auxiliary data'!$B$96:$C$107,2,0),"")</f>
        <v/>
      </c>
      <c r="K446" s="47" t="str">
        <f>IFERROR(VLOOKUP(H446,'Auxiliary data'!$B$111:$C$212,2,0),"")</f>
        <v/>
      </c>
      <c r="L446" s="47"/>
      <c r="M446" s="47"/>
      <c r="N446" s="364" t="str">
        <f>IFERROR(VLOOKUP(L446,'Auxiliary data'!$B$216:$C$224,2,0),"")</f>
        <v/>
      </c>
      <c r="O446" s="47"/>
      <c r="P446" s="363" t="str">
        <f>IFERROR(VLOOKUP(O446,'Auxiliary data'!$B$228:$C$230,2,0),"")</f>
        <v/>
      </c>
      <c r="Q446" s="363" t="str">
        <f t="shared" si="20"/>
        <v/>
      </c>
      <c r="R446" s="11"/>
    </row>
    <row r="447" spans="3:18" x14ac:dyDescent="0.25">
      <c r="C447" s="366" t="str">
        <f t="shared" si="18"/>
        <v/>
      </c>
      <c r="D447" s="26"/>
      <c r="E447" s="47"/>
      <c r="F447" s="47"/>
      <c r="G447" s="47"/>
      <c r="H447" s="47"/>
      <c r="I447" s="363" t="str">
        <f t="shared" si="19"/>
        <v/>
      </c>
      <c r="J447" s="47" t="str">
        <f>IFERROR(VLOOKUP(G447,'Auxiliary data'!$B$96:$C$107,2,0),"")</f>
        <v/>
      </c>
      <c r="K447" s="47" t="str">
        <f>IFERROR(VLOOKUP(H447,'Auxiliary data'!$B$111:$C$212,2,0),"")</f>
        <v/>
      </c>
      <c r="L447" s="47"/>
      <c r="M447" s="47"/>
      <c r="N447" s="364" t="str">
        <f>IFERROR(VLOOKUP(L447,'Auxiliary data'!$B$216:$C$224,2,0),"")</f>
        <v/>
      </c>
      <c r="O447" s="47"/>
      <c r="P447" s="363" t="str">
        <f>IFERROR(VLOOKUP(O447,'Auxiliary data'!$B$228:$C$230,2,0),"")</f>
        <v/>
      </c>
      <c r="Q447" s="363" t="str">
        <f t="shared" si="20"/>
        <v/>
      </c>
      <c r="R447" s="11"/>
    </row>
    <row r="448" spans="3:18" x14ac:dyDescent="0.25">
      <c r="C448" s="366" t="str">
        <f t="shared" si="18"/>
        <v/>
      </c>
      <c r="D448" s="26"/>
      <c r="E448" s="47"/>
      <c r="F448" s="47"/>
      <c r="G448" s="47"/>
      <c r="H448" s="47"/>
      <c r="I448" s="363" t="str">
        <f t="shared" si="19"/>
        <v/>
      </c>
      <c r="J448" s="47" t="str">
        <f>IFERROR(VLOOKUP(G448,'Auxiliary data'!$B$96:$C$107,2,0),"")</f>
        <v/>
      </c>
      <c r="K448" s="47" t="str">
        <f>IFERROR(VLOOKUP(H448,'Auxiliary data'!$B$111:$C$212,2,0),"")</f>
        <v/>
      </c>
      <c r="L448" s="47"/>
      <c r="M448" s="47"/>
      <c r="N448" s="364" t="str">
        <f>IFERROR(VLOOKUP(L448,'Auxiliary data'!$B$216:$C$224,2,0),"")</f>
        <v/>
      </c>
      <c r="O448" s="47"/>
      <c r="P448" s="363" t="str">
        <f>IFERROR(VLOOKUP(O448,'Auxiliary data'!$B$228:$C$230,2,0),"")</f>
        <v/>
      </c>
      <c r="Q448" s="363" t="str">
        <f t="shared" si="20"/>
        <v/>
      </c>
      <c r="R448" s="11"/>
    </row>
    <row r="449" spans="3:18" x14ac:dyDescent="0.25">
      <c r="C449" s="366" t="str">
        <f t="shared" si="18"/>
        <v/>
      </c>
      <c r="D449" s="26"/>
      <c r="E449" s="47"/>
      <c r="F449" s="47"/>
      <c r="G449" s="47"/>
      <c r="H449" s="47"/>
      <c r="I449" s="363" t="str">
        <f t="shared" si="19"/>
        <v/>
      </c>
      <c r="J449" s="47" t="str">
        <f>IFERROR(VLOOKUP(G449,'Auxiliary data'!$B$96:$C$107,2,0),"")</f>
        <v/>
      </c>
      <c r="K449" s="47" t="str">
        <f>IFERROR(VLOOKUP(H449,'Auxiliary data'!$B$111:$C$212,2,0),"")</f>
        <v/>
      </c>
      <c r="L449" s="47"/>
      <c r="M449" s="47"/>
      <c r="N449" s="364" t="str">
        <f>IFERROR(VLOOKUP(L449,'Auxiliary data'!$B$216:$C$224,2,0),"")</f>
        <v/>
      </c>
      <c r="O449" s="47"/>
      <c r="P449" s="363" t="str">
        <f>IFERROR(VLOOKUP(O449,'Auxiliary data'!$B$228:$C$230,2,0),"")</f>
        <v/>
      </c>
      <c r="Q449" s="363" t="str">
        <f t="shared" si="20"/>
        <v/>
      </c>
      <c r="R449" s="11"/>
    </row>
    <row r="450" spans="3:18" x14ac:dyDescent="0.25">
      <c r="C450" s="366" t="str">
        <f t="shared" si="18"/>
        <v/>
      </c>
      <c r="D450" s="26"/>
      <c r="E450" s="47"/>
      <c r="F450" s="47"/>
      <c r="G450" s="47"/>
      <c r="H450" s="47"/>
      <c r="I450" s="363" t="str">
        <f t="shared" si="19"/>
        <v/>
      </c>
      <c r="J450" s="47" t="str">
        <f>IFERROR(VLOOKUP(G450,'Auxiliary data'!$B$96:$C$107,2,0),"")</f>
        <v/>
      </c>
      <c r="K450" s="47" t="str">
        <f>IFERROR(VLOOKUP(H450,'Auxiliary data'!$B$111:$C$212,2,0),"")</f>
        <v/>
      </c>
      <c r="L450" s="47"/>
      <c r="M450" s="47"/>
      <c r="N450" s="364" t="str">
        <f>IFERROR(VLOOKUP(L450,'Auxiliary data'!$B$216:$C$224,2,0),"")</f>
        <v/>
      </c>
      <c r="O450" s="47"/>
      <c r="P450" s="363" t="str">
        <f>IFERROR(VLOOKUP(O450,'Auxiliary data'!$B$228:$C$230,2,0),"")</f>
        <v/>
      </c>
      <c r="Q450" s="363" t="str">
        <f t="shared" si="20"/>
        <v/>
      </c>
      <c r="R450" s="11"/>
    </row>
    <row r="451" spans="3:18" x14ac:dyDescent="0.25">
      <c r="C451" s="366" t="str">
        <f t="shared" si="18"/>
        <v/>
      </c>
      <c r="D451" s="26"/>
      <c r="E451" s="47"/>
      <c r="F451" s="47"/>
      <c r="G451" s="47"/>
      <c r="H451" s="47"/>
      <c r="I451" s="363" t="str">
        <f t="shared" si="19"/>
        <v/>
      </c>
      <c r="J451" s="47" t="str">
        <f>IFERROR(VLOOKUP(G451,'Auxiliary data'!$B$96:$C$107,2,0),"")</f>
        <v/>
      </c>
      <c r="K451" s="47" t="str">
        <f>IFERROR(VLOOKUP(H451,'Auxiliary data'!$B$111:$C$212,2,0),"")</f>
        <v/>
      </c>
      <c r="L451" s="47"/>
      <c r="M451" s="47"/>
      <c r="N451" s="364" t="str">
        <f>IFERROR(VLOOKUP(L451,'Auxiliary data'!$B$216:$C$224,2,0),"")</f>
        <v/>
      </c>
      <c r="O451" s="47"/>
      <c r="P451" s="363" t="str">
        <f>IFERROR(VLOOKUP(O451,'Auxiliary data'!$B$228:$C$230,2,0),"")</f>
        <v/>
      </c>
      <c r="Q451" s="363" t="str">
        <f t="shared" si="20"/>
        <v/>
      </c>
      <c r="R451" s="11"/>
    </row>
    <row r="452" spans="3:18" x14ac:dyDescent="0.25">
      <c r="C452" s="366" t="str">
        <f t="shared" si="18"/>
        <v/>
      </c>
      <c r="D452" s="26"/>
      <c r="E452" s="47"/>
      <c r="F452" s="47"/>
      <c r="G452" s="47"/>
      <c r="H452" s="47"/>
      <c r="I452" s="363" t="str">
        <f t="shared" si="19"/>
        <v/>
      </c>
      <c r="J452" s="47" t="str">
        <f>IFERROR(VLOOKUP(G452,'Auxiliary data'!$B$96:$C$107,2,0),"")</f>
        <v/>
      </c>
      <c r="K452" s="47" t="str">
        <f>IFERROR(VLOOKUP(H452,'Auxiliary data'!$B$111:$C$212,2,0),"")</f>
        <v/>
      </c>
      <c r="L452" s="47"/>
      <c r="M452" s="47"/>
      <c r="N452" s="364" t="str">
        <f>IFERROR(VLOOKUP(L452,'Auxiliary data'!$B$216:$C$224,2,0),"")</f>
        <v/>
      </c>
      <c r="O452" s="47"/>
      <c r="P452" s="363" t="str">
        <f>IFERROR(VLOOKUP(O452,'Auxiliary data'!$B$228:$C$230,2,0),"")</f>
        <v/>
      </c>
      <c r="Q452" s="363" t="str">
        <f t="shared" si="20"/>
        <v/>
      </c>
      <c r="R452" s="11"/>
    </row>
    <row r="453" spans="3:18" x14ac:dyDescent="0.25">
      <c r="C453" s="366" t="str">
        <f t="shared" si="18"/>
        <v/>
      </c>
      <c r="D453" s="26"/>
      <c r="E453" s="47"/>
      <c r="F453" s="47"/>
      <c r="G453" s="47"/>
      <c r="H453" s="47"/>
      <c r="I453" s="363" t="str">
        <f t="shared" si="19"/>
        <v/>
      </c>
      <c r="J453" s="47" t="str">
        <f>IFERROR(VLOOKUP(G453,'Auxiliary data'!$B$96:$C$107,2,0),"")</f>
        <v/>
      </c>
      <c r="K453" s="47" t="str">
        <f>IFERROR(VLOOKUP(H453,'Auxiliary data'!$B$111:$C$212,2,0),"")</f>
        <v/>
      </c>
      <c r="L453" s="47"/>
      <c r="M453" s="47"/>
      <c r="N453" s="364" t="str">
        <f>IFERROR(VLOOKUP(L453,'Auxiliary data'!$B$216:$C$224,2,0),"")</f>
        <v/>
      </c>
      <c r="O453" s="47"/>
      <c r="P453" s="363" t="str">
        <f>IFERROR(VLOOKUP(O453,'Auxiliary data'!$B$228:$C$230,2,0),"")</f>
        <v/>
      </c>
      <c r="Q453" s="363" t="str">
        <f t="shared" si="20"/>
        <v/>
      </c>
      <c r="R453" s="11"/>
    </row>
    <row r="454" spans="3:18" x14ac:dyDescent="0.25">
      <c r="C454" s="366" t="str">
        <f t="shared" si="18"/>
        <v/>
      </c>
      <c r="D454" s="26"/>
      <c r="E454" s="47"/>
      <c r="F454" s="47"/>
      <c r="G454" s="47"/>
      <c r="H454" s="47"/>
      <c r="I454" s="363" t="str">
        <f t="shared" si="19"/>
        <v/>
      </c>
      <c r="J454" s="47" t="str">
        <f>IFERROR(VLOOKUP(G454,'Auxiliary data'!$B$96:$C$107,2,0),"")</f>
        <v/>
      </c>
      <c r="K454" s="47" t="str">
        <f>IFERROR(VLOOKUP(H454,'Auxiliary data'!$B$111:$C$212,2,0),"")</f>
        <v/>
      </c>
      <c r="L454" s="47"/>
      <c r="M454" s="47"/>
      <c r="N454" s="364" t="str">
        <f>IFERROR(VLOOKUP(L454,'Auxiliary data'!$B$216:$C$224,2,0),"")</f>
        <v/>
      </c>
      <c r="O454" s="47"/>
      <c r="P454" s="363" t="str">
        <f>IFERROR(VLOOKUP(O454,'Auxiliary data'!$B$228:$C$230,2,0),"")</f>
        <v/>
      </c>
      <c r="Q454" s="363" t="str">
        <f t="shared" si="20"/>
        <v/>
      </c>
      <c r="R454" s="11"/>
    </row>
    <row r="455" spans="3:18" x14ac:dyDescent="0.25">
      <c r="C455" s="366" t="str">
        <f t="shared" ref="C455:C518" si="21">IF(E455&lt;&gt;"",CONCATENATE("Bav",TEXT(ROW()-6,"000"),""),"")</f>
        <v/>
      </c>
      <c r="D455" s="26"/>
      <c r="E455" s="47"/>
      <c r="F455" s="47"/>
      <c r="G455" s="47"/>
      <c r="H455" s="47"/>
      <c r="I455" s="363" t="str">
        <f t="shared" si="19"/>
        <v/>
      </c>
      <c r="J455" s="47" t="str">
        <f>IFERROR(VLOOKUP(G455,'Auxiliary data'!$B$96:$C$107,2,0),"")</f>
        <v/>
      </c>
      <c r="K455" s="47" t="str">
        <f>IFERROR(VLOOKUP(H455,'Auxiliary data'!$B$111:$C$212,2,0),"")</f>
        <v/>
      </c>
      <c r="L455" s="47"/>
      <c r="M455" s="47"/>
      <c r="N455" s="364" t="str">
        <f>IFERROR(VLOOKUP(L455,'Auxiliary data'!$B$216:$C$224,2,0),"")</f>
        <v/>
      </c>
      <c r="O455" s="47"/>
      <c r="P455" s="363" t="str">
        <f>IFERROR(VLOOKUP(O455,'Auxiliary data'!$B$228:$C$230,2,0),"")</f>
        <v/>
      </c>
      <c r="Q455" s="363" t="str">
        <f t="shared" si="20"/>
        <v/>
      </c>
      <c r="R455" s="11"/>
    </row>
    <row r="456" spans="3:18" x14ac:dyDescent="0.25">
      <c r="C456" s="366" t="str">
        <f t="shared" si="21"/>
        <v/>
      </c>
      <c r="D456" s="26"/>
      <c r="E456" s="47"/>
      <c r="F456" s="47"/>
      <c r="G456" s="47"/>
      <c r="H456" s="47"/>
      <c r="I456" s="363" t="str">
        <f t="shared" ref="I456:I519" si="22">K456</f>
        <v/>
      </c>
      <c r="J456" s="47" t="str">
        <f>IFERROR(VLOOKUP(G456,'Auxiliary data'!$B$96:$C$107,2,0),"")</f>
        <v/>
      </c>
      <c r="K456" s="47" t="str">
        <f>IFERROR(VLOOKUP(H456,'Auxiliary data'!$B$111:$C$212,2,0),"")</f>
        <v/>
      </c>
      <c r="L456" s="47"/>
      <c r="M456" s="47"/>
      <c r="N456" s="364" t="str">
        <f>IFERROR(VLOOKUP(L456,'Auxiliary data'!$B$216:$C$224,2,0),"")</f>
        <v/>
      </c>
      <c r="O456" s="47"/>
      <c r="P456" s="363" t="str">
        <f>IFERROR(VLOOKUP(O456,'Auxiliary data'!$B$228:$C$230,2,0),"")</f>
        <v/>
      </c>
      <c r="Q456" s="363" t="str">
        <f t="shared" ref="Q456:Q519" si="23">IFERROR(N456+P456,"")</f>
        <v/>
      </c>
      <c r="R456" s="11"/>
    </row>
    <row r="457" spans="3:18" x14ac:dyDescent="0.25">
      <c r="C457" s="366" t="str">
        <f t="shared" si="21"/>
        <v/>
      </c>
      <c r="D457" s="26"/>
      <c r="E457" s="47"/>
      <c r="F457" s="47"/>
      <c r="G457" s="47"/>
      <c r="H457" s="47"/>
      <c r="I457" s="363" t="str">
        <f t="shared" si="22"/>
        <v/>
      </c>
      <c r="J457" s="47" t="str">
        <f>IFERROR(VLOOKUP(G457,'Auxiliary data'!$B$96:$C$107,2,0),"")</f>
        <v/>
      </c>
      <c r="K457" s="47" t="str">
        <f>IFERROR(VLOOKUP(H457,'Auxiliary data'!$B$111:$C$212,2,0),"")</f>
        <v/>
      </c>
      <c r="L457" s="47"/>
      <c r="M457" s="47"/>
      <c r="N457" s="364" t="str">
        <f>IFERROR(VLOOKUP(L457,'Auxiliary data'!$B$216:$C$224,2,0),"")</f>
        <v/>
      </c>
      <c r="O457" s="47"/>
      <c r="P457" s="363" t="str">
        <f>IFERROR(VLOOKUP(O457,'Auxiliary data'!$B$228:$C$230,2,0),"")</f>
        <v/>
      </c>
      <c r="Q457" s="363" t="str">
        <f t="shared" si="23"/>
        <v/>
      </c>
      <c r="R457" s="11"/>
    </row>
    <row r="458" spans="3:18" x14ac:dyDescent="0.25">
      <c r="C458" s="366" t="str">
        <f t="shared" si="21"/>
        <v/>
      </c>
      <c r="D458" s="26"/>
      <c r="E458" s="47"/>
      <c r="F458" s="47"/>
      <c r="G458" s="47"/>
      <c r="H458" s="47"/>
      <c r="I458" s="363" t="str">
        <f t="shared" si="22"/>
        <v/>
      </c>
      <c r="J458" s="47" t="str">
        <f>IFERROR(VLOOKUP(G458,'Auxiliary data'!$B$96:$C$107,2,0),"")</f>
        <v/>
      </c>
      <c r="K458" s="47" t="str">
        <f>IFERROR(VLOOKUP(H458,'Auxiliary data'!$B$111:$C$212,2,0),"")</f>
        <v/>
      </c>
      <c r="L458" s="47"/>
      <c r="M458" s="47"/>
      <c r="N458" s="364" t="str">
        <f>IFERROR(VLOOKUP(L458,'Auxiliary data'!$B$216:$C$224,2,0),"")</f>
        <v/>
      </c>
      <c r="O458" s="47"/>
      <c r="P458" s="363" t="str">
        <f>IFERROR(VLOOKUP(O458,'Auxiliary data'!$B$228:$C$230,2,0),"")</f>
        <v/>
      </c>
      <c r="Q458" s="363" t="str">
        <f t="shared" si="23"/>
        <v/>
      </c>
      <c r="R458" s="11"/>
    </row>
    <row r="459" spans="3:18" x14ac:dyDescent="0.25">
      <c r="C459" s="366" t="str">
        <f t="shared" si="21"/>
        <v/>
      </c>
      <c r="D459" s="26"/>
      <c r="E459" s="47"/>
      <c r="F459" s="47"/>
      <c r="G459" s="47"/>
      <c r="H459" s="47"/>
      <c r="I459" s="363" t="str">
        <f t="shared" si="22"/>
        <v/>
      </c>
      <c r="J459" s="47" t="str">
        <f>IFERROR(VLOOKUP(G459,'Auxiliary data'!$B$96:$C$107,2,0),"")</f>
        <v/>
      </c>
      <c r="K459" s="47" t="str">
        <f>IFERROR(VLOOKUP(H459,'Auxiliary data'!$B$111:$C$212,2,0),"")</f>
        <v/>
      </c>
      <c r="L459" s="47"/>
      <c r="M459" s="47"/>
      <c r="N459" s="364" t="str">
        <f>IFERROR(VLOOKUP(L459,'Auxiliary data'!$B$216:$C$224,2,0),"")</f>
        <v/>
      </c>
      <c r="O459" s="47"/>
      <c r="P459" s="363" t="str">
        <f>IFERROR(VLOOKUP(O459,'Auxiliary data'!$B$228:$C$230,2,0),"")</f>
        <v/>
      </c>
      <c r="Q459" s="363" t="str">
        <f t="shared" si="23"/>
        <v/>
      </c>
      <c r="R459" s="11"/>
    </row>
    <row r="460" spans="3:18" x14ac:dyDescent="0.25">
      <c r="C460" s="366" t="str">
        <f t="shared" si="21"/>
        <v/>
      </c>
      <c r="D460" s="26"/>
      <c r="E460" s="47"/>
      <c r="F460" s="47"/>
      <c r="G460" s="47"/>
      <c r="H460" s="47"/>
      <c r="I460" s="363" t="str">
        <f t="shared" si="22"/>
        <v/>
      </c>
      <c r="J460" s="47" t="str">
        <f>IFERROR(VLOOKUP(G460,'Auxiliary data'!$B$96:$C$107,2,0),"")</f>
        <v/>
      </c>
      <c r="K460" s="47" t="str">
        <f>IFERROR(VLOOKUP(H460,'Auxiliary data'!$B$111:$C$212,2,0),"")</f>
        <v/>
      </c>
      <c r="L460" s="47"/>
      <c r="M460" s="47"/>
      <c r="N460" s="364" t="str">
        <f>IFERROR(VLOOKUP(L460,'Auxiliary data'!$B$216:$C$224,2,0),"")</f>
        <v/>
      </c>
      <c r="O460" s="47"/>
      <c r="P460" s="363" t="str">
        <f>IFERROR(VLOOKUP(O460,'Auxiliary data'!$B$228:$C$230,2,0),"")</f>
        <v/>
      </c>
      <c r="Q460" s="363" t="str">
        <f t="shared" si="23"/>
        <v/>
      </c>
      <c r="R460" s="11"/>
    </row>
    <row r="461" spans="3:18" x14ac:dyDescent="0.25">
      <c r="C461" s="366" t="str">
        <f t="shared" si="21"/>
        <v/>
      </c>
      <c r="D461" s="26"/>
      <c r="E461" s="47"/>
      <c r="F461" s="47"/>
      <c r="G461" s="47"/>
      <c r="H461" s="47"/>
      <c r="I461" s="363" t="str">
        <f t="shared" si="22"/>
        <v/>
      </c>
      <c r="J461" s="47" t="str">
        <f>IFERROR(VLOOKUP(G461,'Auxiliary data'!$B$96:$C$107,2,0),"")</f>
        <v/>
      </c>
      <c r="K461" s="47" t="str">
        <f>IFERROR(VLOOKUP(H461,'Auxiliary data'!$B$111:$C$212,2,0),"")</f>
        <v/>
      </c>
      <c r="L461" s="47"/>
      <c r="M461" s="47"/>
      <c r="N461" s="364" t="str">
        <f>IFERROR(VLOOKUP(L461,'Auxiliary data'!$B$216:$C$224,2,0),"")</f>
        <v/>
      </c>
      <c r="O461" s="47"/>
      <c r="P461" s="363" t="str">
        <f>IFERROR(VLOOKUP(O461,'Auxiliary data'!$B$228:$C$230,2,0),"")</f>
        <v/>
      </c>
      <c r="Q461" s="363" t="str">
        <f t="shared" si="23"/>
        <v/>
      </c>
      <c r="R461" s="11"/>
    </row>
    <row r="462" spans="3:18" x14ac:dyDescent="0.25">
      <c r="C462" s="366" t="str">
        <f t="shared" si="21"/>
        <v/>
      </c>
      <c r="D462" s="26"/>
      <c r="E462" s="47"/>
      <c r="F462" s="47"/>
      <c r="G462" s="47"/>
      <c r="H462" s="47"/>
      <c r="I462" s="363" t="str">
        <f t="shared" si="22"/>
        <v/>
      </c>
      <c r="J462" s="47" t="str">
        <f>IFERROR(VLOOKUP(G462,'Auxiliary data'!$B$96:$C$107,2,0),"")</f>
        <v/>
      </c>
      <c r="K462" s="47" t="str">
        <f>IFERROR(VLOOKUP(H462,'Auxiliary data'!$B$111:$C$212,2,0),"")</f>
        <v/>
      </c>
      <c r="L462" s="47"/>
      <c r="M462" s="47"/>
      <c r="N462" s="364" t="str">
        <f>IFERROR(VLOOKUP(L462,'Auxiliary data'!$B$216:$C$224,2,0),"")</f>
        <v/>
      </c>
      <c r="O462" s="47"/>
      <c r="P462" s="363" t="str">
        <f>IFERROR(VLOOKUP(O462,'Auxiliary data'!$B$228:$C$230,2,0),"")</f>
        <v/>
      </c>
      <c r="Q462" s="363" t="str">
        <f t="shared" si="23"/>
        <v/>
      </c>
      <c r="R462" s="11"/>
    </row>
    <row r="463" spans="3:18" x14ac:dyDescent="0.25">
      <c r="C463" s="366" t="str">
        <f t="shared" si="21"/>
        <v/>
      </c>
      <c r="D463" s="26"/>
      <c r="E463" s="47"/>
      <c r="F463" s="47"/>
      <c r="G463" s="47"/>
      <c r="H463" s="47"/>
      <c r="I463" s="363" t="str">
        <f t="shared" si="22"/>
        <v/>
      </c>
      <c r="J463" s="47" t="str">
        <f>IFERROR(VLOOKUP(G463,'Auxiliary data'!$B$96:$C$107,2,0),"")</f>
        <v/>
      </c>
      <c r="K463" s="47" t="str">
        <f>IFERROR(VLOOKUP(H463,'Auxiliary data'!$B$111:$C$212,2,0),"")</f>
        <v/>
      </c>
      <c r="L463" s="47"/>
      <c r="M463" s="47"/>
      <c r="N463" s="364" t="str">
        <f>IFERROR(VLOOKUP(L463,'Auxiliary data'!$B$216:$C$224,2,0),"")</f>
        <v/>
      </c>
      <c r="O463" s="47"/>
      <c r="P463" s="363" t="str">
        <f>IFERROR(VLOOKUP(O463,'Auxiliary data'!$B$228:$C$230,2,0),"")</f>
        <v/>
      </c>
      <c r="Q463" s="363" t="str">
        <f t="shared" si="23"/>
        <v/>
      </c>
      <c r="R463" s="11"/>
    </row>
    <row r="464" spans="3:18" x14ac:dyDescent="0.25">
      <c r="C464" s="366" t="str">
        <f t="shared" si="21"/>
        <v/>
      </c>
      <c r="D464" s="26"/>
      <c r="E464" s="47"/>
      <c r="F464" s="47"/>
      <c r="G464" s="47"/>
      <c r="H464" s="47"/>
      <c r="I464" s="363" t="str">
        <f t="shared" si="22"/>
        <v/>
      </c>
      <c r="J464" s="47" t="str">
        <f>IFERROR(VLOOKUP(G464,'Auxiliary data'!$B$96:$C$107,2,0),"")</f>
        <v/>
      </c>
      <c r="K464" s="47" t="str">
        <f>IFERROR(VLOOKUP(H464,'Auxiliary data'!$B$111:$C$212,2,0),"")</f>
        <v/>
      </c>
      <c r="L464" s="47"/>
      <c r="M464" s="47"/>
      <c r="N464" s="364" t="str">
        <f>IFERROR(VLOOKUP(L464,'Auxiliary data'!$B$216:$C$224,2,0),"")</f>
        <v/>
      </c>
      <c r="O464" s="47"/>
      <c r="P464" s="363" t="str">
        <f>IFERROR(VLOOKUP(O464,'Auxiliary data'!$B$228:$C$230,2,0),"")</f>
        <v/>
      </c>
      <c r="Q464" s="363" t="str">
        <f t="shared" si="23"/>
        <v/>
      </c>
      <c r="R464" s="11"/>
    </row>
    <row r="465" spans="3:18" x14ac:dyDescent="0.25">
      <c r="C465" s="366" t="str">
        <f t="shared" si="21"/>
        <v/>
      </c>
      <c r="D465" s="26"/>
      <c r="E465" s="47"/>
      <c r="F465" s="47"/>
      <c r="G465" s="47"/>
      <c r="H465" s="47"/>
      <c r="I465" s="363" t="str">
        <f t="shared" si="22"/>
        <v/>
      </c>
      <c r="J465" s="47" t="str">
        <f>IFERROR(VLOOKUP(G465,'Auxiliary data'!$B$96:$C$107,2,0),"")</f>
        <v/>
      </c>
      <c r="K465" s="47" t="str">
        <f>IFERROR(VLOOKUP(H465,'Auxiliary data'!$B$111:$C$212,2,0),"")</f>
        <v/>
      </c>
      <c r="L465" s="47"/>
      <c r="M465" s="47"/>
      <c r="N465" s="364" t="str">
        <f>IFERROR(VLOOKUP(L465,'Auxiliary data'!$B$216:$C$224,2,0),"")</f>
        <v/>
      </c>
      <c r="O465" s="47"/>
      <c r="P465" s="363" t="str">
        <f>IFERROR(VLOOKUP(O465,'Auxiliary data'!$B$228:$C$230,2,0),"")</f>
        <v/>
      </c>
      <c r="Q465" s="363" t="str">
        <f t="shared" si="23"/>
        <v/>
      </c>
      <c r="R465" s="11"/>
    </row>
    <row r="466" spans="3:18" x14ac:dyDescent="0.25">
      <c r="C466" s="366" t="str">
        <f t="shared" si="21"/>
        <v/>
      </c>
      <c r="D466" s="26"/>
      <c r="E466" s="47"/>
      <c r="F466" s="47"/>
      <c r="G466" s="47"/>
      <c r="H466" s="47"/>
      <c r="I466" s="363" t="str">
        <f t="shared" si="22"/>
        <v/>
      </c>
      <c r="J466" s="47" t="str">
        <f>IFERROR(VLOOKUP(G466,'Auxiliary data'!$B$96:$C$107,2,0),"")</f>
        <v/>
      </c>
      <c r="K466" s="47" t="str">
        <f>IFERROR(VLOOKUP(H466,'Auxiliary data'!$B$111:$C$212,2,0),"")</f>
        <v/>
      </c>
      <c r="L466" s="47"/>
      <c r="M466" s="47"/>
      <c r="N466" s="364" t="str">
        <f>IFERROR(VLOOKUP(L466,'Auxiliary data'!$B$216:$C$224,2,0),"")</f>
        <v/>
      </c>
      <c r="O466" s="47"/>
      <c r="P466" s="363" t="str">
        <f>IFERROR(VLOOKUP(O466,'Auxiliary data'!$B$228:$C$230,2,0),"")</f>
        <v/>
      </c>
      <c r="Q466" s="363" t="str">
        <f t="shared" si="23"/>
        <v/>
      </c>
      <c r="R466" s="11"/>
    </row>
    <row r="467" spans="3:18" x14ac:dyDescent="0.25">
      <c r="C467" s="366" t="str">
        <f t="shared" si="21"/>
        <v/>
      </c>
      <c r="D467" s="26"/>
      <c r="E467" s="47"/>
      <c r="F467" s="47"/>
      <c r="G467" s="47"/>
      <c r="H467" s="47"/>
      <c r="I467" s="363" t="str">
        <f t="shared" si="22"/>
        <v/>
      </c>
      <c r="J467" s="47" t="str">
        <f>IFERROR(VLOOKUP(G467,'Auxiliary data'!$B$96:$C$107,2,0),"")</f>
        <v/>
      </c>
      <c r="K467" s="47" t="str">
        <f>IFERROR(VLOOKUP(H467,'Auxiliary data'!$B$111:$C$212,2,0),"")</f>
        <v/>
      </c>
      <c r="L467" s="47"/>
      <c r="M467" s="47"/>
      <c r="N467" s="364" t="str">
        <f>IFERROR(VLOOKUP(L467,'Auxiliary data'!$B$216:$C$224,2,0),"")</f>
        <v/>
      </c>
      <c r="O467" s="47"/>
      <c r="P467" s="363" t="str">
        <f>IFERROR(VLOOKUP(O467,'Auxiliary data'!$B$228:$C$230,2,0),"")</f>
        <v/>
      </c>
      <c r="Q467" s="363" t="str">
        <f t="shared" si="23"/>
        <v/>
      </c>
      <c r="R467" s="11"/>
    </row>
    <row r="468" spans="3:18" x14ac:dyDescent="0.25">
      <c r="C468" s="366" t="str">
        <f t="shared" si="21"/>
        <v/>
      </c>
      <c r="D468" s="26"/>
      <c r="E468" s="47"/>
      <c r="F468" s="47"/>
      <c r="G468" s="47"/>
      <c r="H468" s="47"/>
      <c r="I468" s="363" t="str">
        <f t="shared" si="22"/>
        <v/>
      </c>
      <c r="J468" s="47" t="str">
        <f>IFERROR(VLOOKUP(G468,'Auxiliary data'!$B$96:$C$107,2,0),"")</f>
        <v/>
      </c>
      <c r="K468" s="47" t="str">
        <f>IFERROR(VLOOKUP(H468,'Auxiliary data'!$B$111:$C$212,2,0),"")</f>
        <v/>
      </c>
      <c r="L468" s="47"/>
      <c r="M468" s="47"/>
      <c r="N468" s="364" t="str">
        <f>IFERROR(VLOOKUP(L468,'Auxiliary data'!$B$216:$C$224,2,0),"")</f>
        <v/>
      </c>
      <c r="O468" s="47"/>
      <c r="P468" s="363" t="str">
        <f>IFERROR(VLOOKUP(O468,'Auxiliary data'!$B$228:$C$230,2,0),"")</f>
        <v/>
      </c>
      <c r="Q468" s="363" t="str">
        <f t="shared" si="23"/>
        <v/>
      </c>
      <c r="R468" s="11"/>
    </row>
    <row r="469" spans="3:18" x14ac:dyDescent="0.25">
      <c r="C469" s="366" t="str">
        <f t="shared" si="21"/>
        <v/>
      </c>
      <c r="D469" s="26"/>
      <c r="E469" s="47"/>
      <c r="F469" s="47"/>
      <c r="G469" s="47"/>
      <c r="H469" s="47"/>
      <c r="I469" s="363" t="str">
        <f t="shared" si="22"/>
        <v/>
      </c>
      <c r="J469" s="47" t="str">
        <f>IFERROR(VLOOKUP(G469,'Auxiliary data'!$B$96:$C$107,2,0),"")</f>
        <v/>
      </c>
      <c r="K469" s="47" t="str">
        <f>IFERROR(VLOOKUP(H469,'Auxiliary data'!$B$111:$C$212,2,0),"")</f>
        <v/>
      </c>
      <c r="L469" s="47"/>
      <c r="M469" s="47"/>
      <c r="N469" s="364" t="str">
        <f>IFERROR(VLOOKUP(L469,'Auxiliary data'!$B$216:$C$224,2,0),"")</f>
        <v/>
      </c>
      <c r="O469" s="47"/>
      <c r="P469" s="363" t="str">
        <f>IFERROR(VLOOKUP(O469,'Auxiliary data'!$B$228:$C$230,2,0),"")</f>
        <v/>
      </c>
      <c r="Q469" s="363" t="str">
        <f t="shared" si="23"/>
        <v/>
      </c>
      <c r="R469" s="11"/>
    </row>
    <row r="470" spans="3:18" x14ac:dyDescent="0.25">
      <c r="C470" s="366" t="str">
        <f t="shared" si="21"/>
        <v/>
      </c>
      <c r="D470" s="26"/>
      <c r="E470" s="47"/>
      <c r="F470" s="47"/>
      <c r="G470" s="47"/>
      <c r="H470" s="47"/>
      <c r="I470" s="363" t="str">
        <f t="shared" si="22"/>
        <v/>
      </c>
      <c r="J470" s="47" t="str">
        <f>IFERROR(VLOOKUP(G470,'Auxiliary data'!$B$96:$C$107,2,0),"")</f>
        <v/>
      </c>
      <c r="K470" s="47" t="str">
        <f>IFERROR(VLOOKUP(H470,'Auxiliary data'!$B$111:$C$212,2,0),"")</f>
        <v/>
      </c>
      <c r="L470" s="47"/>
      <c r="M470" s="47"/>
      <c r="N470" s="364" t="str">
        <f>IFERROR(VLOOKUP(L470,'Auxiliary data'!$B$216:$C$224,2,0),"")</f>
        <v/>
      </c>
      <c r="O470" s="47"/>
      <c r="P470" s="363" t="str">
        <f>IFERROR(VLOOKUP(O470,'Auxiliary data'!$B$228:$C$230,2,0),"")</f>
        <v/>
      </c>
      <c r="Q470" s="363" t="str">
        <f t="shared" si="23"/>
        <v/>
      </c>
      <c r="R470" s="11"/>
    </row>
    <row r="471" spans="3:18" x14ac:dyDescent="0.25">
      <c r="C471" s="366" t="str">
        <f t="shared" si="21"/>
        <v/>
      </c>
      <c r="D471" s="26"/>
      <c r="E471" s="47"/>
      <c r="F471" s="47"/>
      <c r="G471" s="47"/>
      <c r="H471" s="47"/>
      <c r="I471" s="363" t="str">
        <f t="shared" si="22"/>
        <v/>
      </c>
      <c r="J471" s="47" t="str">
        <f>IFERROR(VLOOKUP(G471,'Auxiliary data'!$B$96:$C$107,2,0),"")</f>
        <v/>
      </c>
      <c r="K471" s="47" t="str">
        <f>IFERROR(VLOOKUP(H471,'Auxiliary data'!$B$111:$C$212,2,0),"")</f>
        <v/>
      </c>
      <c r="L471" s="47"/>
      <c r="M471" s="47"/>
      <c r="N471" s="364" t="str">
        <f>IFERROR(VLOOKUP(L471,'Auxiliary data'!$B$216:$C$224,2,0),"")</f>
        <v/>
      </c>
      <c r="O471" s="47"/>
      <c r="P471" s="363" t="str">
        <f>IFERROR(VLOOKUP(O471,'Auxiliary data'!$B$228:$C$230,2,0),"")</f>
        <v/>
      </c>
      <c r="Q471" s="363" t="str">
        <f t="shared" si="23"/>
        <v/>
      </c>
      <c r="R471" s="11"/>
    </row>
    <row r="472" spans="3:18" x14ac:dyDescent="0.25">
      <c r="C472" s="366" t="str">
        <f t="shared" si="21"/>
        <v/>
      </c>
      <c r="D472" s="26"/>
      <c r="E472" s="47"/>
      <c r="F472" s="47"/>
      <c r="G472" s="47"/>
      <c r="H472" s="47"/>
      <c r="I472" s="363" t="str">
        <f t="shared" si="22"/>
        <v/>
      </c>
      <c r="J472" s="47" t="str">
        <f>IFERROR(VLOOKUP(G472,'Auxiliary data'!$B$96:$C$107,2,0),"")</f>
        <v/>
      </c>
      <c r="K472" s="47" t="str">
        <f>IFERROR(VLOOKUP(H472,'Auxiliary data'!$B$111:$C$212,2,0),"")</f>
        <v/>
      </c>
      <c r="L472" s="47"/>
      <c r="M472" s="47"/>
      <c r="N472" s="364" t="str">
        <f>IFERROR(VLOOKUP(L472,'Auxiliary data'!$B$216:$C$224,2,0),"")</f>
        <v/>
      </c>
      <c r="O472" s="47"/>
      <c r="P472" s="363" t="str">
        <f>IFERROR(VLOOKUP(O472,'Auxiliary data'!$B$228:$C$230,2,0),"")</f>
        <v/>
      </c>
      <c r="Q472" s="363" t="str">
        <f t="shared" si="23"/>
        <v/>
      </c>
      <c r="R472" s="11"/>
    </row>
    <row r="473" spans="3:18" x14ac:dyDescent="0.25">
      <c r="C473" s="366" t="str">
        <f t="shared" si="21"/>
        <v/>
      </c>
      <c r="D473" s="26"/>
      <c r="E473" s="47"/>
      <c r="F473" s="47"/>
      <c r="G473" s="47"/>
      <c r="H473" s="47"/>
      <c r="I473" s="363" t="str">
        <f t="shared" si="22"/>
        <v/>
      </c>
      <c r="J473" s="47" t="str">
        <f>IFERROR(VLOOKUP(G473,'Auxiliary data'!$B$96:$C$107,2,0),"")</f>
        <v/>
      </c>
      <c r="K473" s="47" t="str">
        <f>IFERROR(VLOOKUP(H473,'Auxiliary data'!$B$111:$C$212,2,0),"")</f>
        <v/>
      </c>
      <c r="L473" s="47"/>
      <c r="M473" s="47"/>
      <c r="N473" s="364" t="str">
        <f>IFERROR(VLOOKUP(L473,'Auxiliary data'!$B$216:$C$224,2,0),"")</f>
        <v/>
      </c>
      <c r="O473" s="47"/>
      <c r="P473" s="363" t="str">
        <f>IFERROR(VLOOKUP(O473,'Auxiliary data'!$B$228:$C$230,2,0),"")</f>
        <v/>
      </c>
      <c r="Q473" s="363" t="str">
        <f t="shared" si="23"/>
        <v/>
      </c>
      <c r="R473" s="11"/>
    </row>
    <row r="474" spans="3:18" x14ac:dyDescent="0.25">
      <c r="C474" s="366" t="str">
        <f t="shared" si="21"/>
        <v/>
      </c>
      <c r="D474" s="26"/>
      <c r="E474" s="47"/>
      <c r="F474" s="47"/>
      <c r="G474" s="47"/>
      <c r="H474" s="47"/>
      <c r="I474" s="363" t="str">
        <f t="shared" si="22"/>
        <v/>
      </c>
      <c r="J474" s="47" t="str">
        <f>IFERROR(VLOOKUP(G474,'Auxiliary data'!$B$96:$C$107,2,0),"")</f>
        <v/>
      </c>
      <c r="K474" s="47" t="str">
        <f>IFERROR(VLOOKUP(H474,'Auxiliary data'!$B$111:$C$212,2,0),"")</f>
        <v/>
      </c>
      <c r="L474" s="47"/>
      <c r="M474" s="47"/>
      <c r="N474" s="364" t="str">
        <f>IFERROR(VLOOKUP(L474,'Auxiliary data'!$B$216:$C$224,2,0),"")</f>
        <v/>
      </c>
      <c r="O474" s="47"/>
      <c r="P474" s="363" t="str">
        <f>IFERROR(VLOOKUP(O474,'Auxiliary data'!$B$228:$C$230,2,0),"")</f>
        <v/>
      </c>
      <c r="Q474" s="363" t="str">
        <f t="shared" si="23"/>
        <v/>
      </c>
      <c r="R474" s="11"/>
    </row>
    <row r="475" spans="3:18" x14ac:dyDescent="0.25">
      <c r="C475" s="366" t="str">
        <f t="shared" si="21"/>
        <v/>
      </c>
      <c r="D475" s="26"/>
      <c r="E475" s="47"/>
      <c r="F475" s="47"/>
      <c r="G475" s="47"/>
      <c r="H475" s="47"/>
      <c r="I475" s="363" t="str">
        <f t="shared" si="22"/>
        <v/>
      </c>
      <c r="J475" s="47" t="str">
        <f>IFERROR(VLOOKUP(G475,'Auxiliary data'!$B$96:$C$107,2,0),"")</f>
        <v/>
      </c>
      <c r="K475" s="47" t="str">
        <f>IFERROR(VLOOKUP(H475,'Auxiliary data'!$B$111:$C$212,2,0),"")</f>
        <v/>
      </c>
      <c r="L475" s="47"/>
      <c r="M475" s="47"/>
      <c r="N475" s="364" t="str">
        <f>IFERROR(VLOOKUP(L475,'Auxiliary data'!$B$216:$C$224,2,0),"")</f>
        <v/>
      </c>
      <c r="O475" s="47"/>
      <c r="P475" s="363" t="str">
        <f>IFERROR(VLOOKUP(O475,'Auxiliary data'!$B$228:$C$230,2,0),"")</f>
        <v/>
      </c>
      <c r="Q475" s="363" t="str">
        <f t="shared" si="23"/>
        <v/>
      </c>
      <c r="R475" s="11"/>
    </row>
    <row r="476" spans="3:18" x14ac:dyDescent="0.25">
      <c r="C476" s="366" t="str">
        <f t="shared" si="21"/>
        <v/>
      </c>
      <c r="D476" s="26"/>
      <c r="E476" s="47"/>
      <c r="F476" s="47"/>
      <c r="G476" s="47"/>
      <c r="H476" s="47"/>
      <c r="I476" s="363" t="str">
        <f t="shared" si="22"/>
        <v/>
      </c>
      <c r="J476" s="47" t="str">
        <f>IFERROR(VLOOKUP(G476,'Auxiliary data'!$B$96:$C$107,2,0),"")</f>
        <v/>
      </c>
      <c r="K476" s="47" t="str">
        <f>IFERROR(VLOOKUP(H476,'Auxiliary data'!$B$111:$C$212,2,0),"")</f>
        <v/>
      </c>
      <c r="L476" s="47"/>
      <c r="M476" s="47"/>
      <c r="N476" s="364" t="str">
        <f>IFERROR(VLOOKUP(L476,'Auxiliary data'!$B$216:$C$224,2,0),"")</f>
        <v/>
      </c>
      <c r="O476" s="47"/>
      <c r="P476" s="363" t="str">
        <f>IFERROR(VLOOKUP(O476,'Auxiliary data'!$B$228:$C$230,2,0),"")</f>
        <v/>
      </c>
      <c r="Q476" s="363" t="str">
        <f t="shared" si="23"/>
        <v/>
      </c>
      <c r="R476" s="11"/>
    </row>
    <row r="477" spans="3:18" x14ac:dyDescent="0.25">
      <c r="C477" s="366" t="str">
        <f t="shared" si="21"/>
        <v/>
      </c>
      <c r="D477" s="26"/>
      <c r="E477" s="47"/>
      <c r="F477" s="47"/>
      <c r="G477" s="47"/>
      <c r="H477" s="47"/>
      <c r="I477" s="363" t="str">
        <f t="shared" si="22"/>
        <v/>
      </c>
      <c r="J477" s="47" t="str">
        <f>IFERROR(VLOOKUP(G477,'Auxiliary data'!$B$96:$C$107,2,0),"")</f>
        <v/>
      </c>
      <c r="K477" s="47" t="str">
        <f>IFERROR(VLOOKUP(H477,'Auxiliary data'!$B$111:$C$212,2,0),"")</f>
        <v/>
      </c>
      <c r="L477" s="47"/>
      <c r="M477" s="47"/>
      <c r="N477" s="364" t="str">
        <f>IFERROR(VLOOKUP(L477,'Auxiliary data'!$B$216:$C$224,2,0),"")</f>
        <v/>
      </c>
      <c r="O477" s="47"/>
      <c r="P477" s="363" t="str">
        <f>IFERROR(VLOOKUP(O477,'Auxiliary data'!$B$228:$C$230,2,0),"")</f>
        <v/>
      </c>
      <c r="Q477" s="363" t="str">
        <f t="shared" si="23"/>
        <v/>
      </c>
      <c r="R477" s="11"/>
    </row>
    <row r="478" spans="3:18" x14ac:dyDescent="0.25">
      <c r="C478" s="366" t="str">
        <f t="shared" si="21"/>
        <v/>
      </c>
      <c r="D478" s="26"/>
      <c r="E478" s="47"/>
      <c r="F478" s="47"/>
      <c r="G478" s="47"/>
      <c r="H478" s="47"/>
      <c r="I478" s="363" t="str">
        <f t="shared" si="22"/>
        <v/>
      </c>
      <c r="J478" s="47" t="str">
        <f>IFERROR(VLOOKUP(G478,'Auxiliary data'!$B$96:$C$107,2,0),"")</f>
        <v/>
      </c>
      <c r="K478" s="47" t="str">
        <f>IFERROR(VLOOKUP(H478,'Auxiliary data'!$B$111:$C$212,2,0),"")</f>
        <v/>
      </c>
      <c r="L478" s="47"/>
      <c r="M478" s="47"/>
      <c r="N478" s="364" t="str">
        <f>IFERROR(VLOOKUP(L478,'Auxiliary data'!$B$216:$C$224,2,0),"")</f>
        <v/>
      </c>
      <c r="O478" s="47"/>
      <c r="P478" s="363" t="str">
        <f>IFERROR(VLOOKUP(O478,'Auxiliary data'!$B$228:$C$230,2,0),"")</f>
        <v/>
      </c>
      <c r="Q478" s="363" t="str">
        <f t="shared" si="23"/>
        <v/>
      </c>
      <c r="R478" s="11"/>
    </row>
    <row r="479" spans="3:18" x14ac:dyDescent="0.25">
      <c r="C479" s="366" t="str">
        <f t="shared" si="21"/>
        <v/>
      </c>
      <c r="D479" s="26"/>
      <c r="E479" s="47"/>
      <c r="F479" s="47"/>
      <c r="G479" s="47"/>
      <c r="H479" s="47"/>
      <c r="I479" s="363" t="str">
        <f t="shared" si="22"/>
        <v/>
      </c>
      <c r="J479" s="47" t="str">
        <f>IFERROR(VLOOKUP(G479,'Auxiliary data'!$B$96:$C$107,2,0),"")</f>
        <v/>
      </c>
      <c r="K479" s="47" t="str">
        <f>IFERROR(VLOOKUP(H479,'Auxiliary data'!$B$111:$C$212,2,0),"")</f>
        <v/>
      </c>
      <c r="L479" s="47"/>
      <c r="M479" s="47"/>
      <c r="N479" s="364" t="str">
        <f>IFERROR(VLOOKUP(L479,'Auxiliary data'!$B$216:$C$224,2,0),"")</f>
        <v/>
      </c>
      <c r="O479" s="47"/>
      <c r="P479" s="363" t="str">
        <f>IFERROR(VLOOKUP(O479,'Auxiliary data'!$B$228:$C$230,2,0),"")</f>
        <v/>
      </c>
      <c r="Q479" s="363" t="str">
        <f t="shared" si="23"/>
        <v/>
      </c>
      <c r="R479" s="11"/>
    </row>
    <row r="480" spans="3:18" x14ac:dyDescent="0.25">
      <c r="C480" s="366" t="str">
        <f t="shared" si="21"/>
        <v/>
      </c>
      <c r="D480" s="26"/>
      <c r="E480" s="47"/>
      <c r="F480" s="47"/>
      <c r="G480" s="47"/>
      <c r="H480" s="47"/>
      <c r="I480" s="363" t="str">
        <f t="shared" si="22"/>
        <v/>
      </c>
      <c r="J480" s="47" t="str">
        <f>IFERROR(VLOOKUP(G480,'Auxiliary data'!$B$96:$C$107,2,0),"")</f>
        <v/>
      </c>
      <c r="K480" s="47" t="str">
        <f>IFERROR(VLOOKUP(H480,'Auxiliary data'!$B$111:$C$212,2,0),"")</f>
        <v/>
      </c>
      <c r="L480" s="47"/>
      <c r="M480" s="47"/>
      <c r="N480" s="364" t="str">
        <f>IFERROR(VLOOKUP(L480,'Auxiliary data'!$B$216:$C$224,2,0),"")</f>
        <v/>
      </c>
      <c r="O480" s="47"/>
      <c r="P480" s="363" t="str">
        <f>IFERROR(VLOOKUP(O480,'Auxiliary data'!$B$228:$C$230,2,0),"")</f>
        <v/>
      </c>
      <c r="Q480" s="363" t="str">
        <f t="shared" si="23"/>
        <v/>
      </c>
      <c r="R480" s="11"/>
    </row>
    <row r="481" spans="3:18" x14ac:dyDescent="0.25">
      <c r="C481" s="366" t="str">
        <f t="shared" si="21"/>
        <v/>
      </c>
      <c r="D481" s="26"/>
      <c r="E481" s="47"/>
      <c r="F481" s="47"/>
      <c r="G481" s="47"/>
      <c r="H481" s="47"/>
      <c r="I481" s="363" t="str">
        <f t="shared" si="22"/>
        <v/>
      </c>
      <c r="J481" s="47" t="str">
        <f>IFERROR(VLOOKUP(G481,'Auxiliary data'!$B$96:$C$107,2,0),"")</f>
        <v/>
      </c>
      <c r="K481" s="47" t="str">
        <f>IFERROR(VLOOKUP(H481,'Auxiliary data'!$B$111:$C$212,2,0),"")</f>
        <v/>
      </c>
      <c r="L481" s="47"/>
      <c r="M481" s="47"/>
      <c r="N481" s="364" t="str">
        <f>IFERROR(VLOOKUP(L481,'Auxiliary data'!$B$216:$C$224,2,0),"")</f>
        <v/>
      </c>
      <c r="O481" s="47"/>
      <c r="P481" s="363" t="str">
        <f>IFERROR(VLOOKUP(O481,'Auxiliary data'!$B$228:$C$230,2,0),"")</f>
        <v/>
      </c>
      <c r="Q481" s="363" t="str">
        <f t="shared" si="23"/>
        <v/>
      </c>
      <c r="R481" s="11"/>
    </row>
    <row r="482" spans="3:18" x14ac:dyDescent="0.25">
      <c r="C482" s="366" t="str">
        <f t="shared" si="21"/>
        <v/>
      </c>
      <c r="D482" s="26"/>
      <c r="E482" s="47"/>
      <c r="F482" s="47"/>
      <c r="G482" s="47"/>
      <c r="H482" s="47"/>
      <c r="I482" s="363" t="str">
        <f t="shared" si="22"/>
        <v/>
      </c>
      <c r="J482" s="47" t="str">
        <f>IFERROR(VLOOKUP(G482,'Auxiliary data'!$B$96:$C$107,2,0),"")</f>
        <v/>
      </c>
      <c r="K482" s="47" t="str">
        <f>IFERROR(VLOOKUP(H482,'Auxiliary data'!$B$111:$C$212,2,0),"")</f>
        <v/>
      </c>
      <c r="L482" s="47"/>
      <c r="M482" s="47"/>
      <c r="N482" s="364" t="str">
        <f>IFERROR(VLOOKUP(L482,'Auxiliary data'!$B$216:$C$224,2,0),"")</f>
        <v/>
      </c>
      <c r="O482" s="47"/>
      <c r="P482" s="363" t="str">
        <f>IFERROR(VLOOKUP(O482,'Auxiliary data'!$B$228:$C$230,2,0),"")</f>
        <v/>
      </c>
      <c r="Q482" s="363" t="str">
        <f t="shared" si="23"/>
        <v/>
      </c>
      <c r="R482" s="11"/>
    </row>
    <row r="483" spans="3:18" x14ac:dyDescent="0.25">
      <c r="C483" s="366" t="str">
        <f t="shared" si="21"/>
        <v/>
      </c>
      <c r="D483" s="26"/>
      <c r="E483" s="47"/>
      <c r="F483" s="47"/>
      <c r="G483" s="47"/>
      <c r="H483" s="47"/>
      <c r="I483" s="363" t="str">
        <f t="shared" si="22"/>
        <v/>
      </c>
      <c r="J483" s="47" t="str">
        <f>IFERROR(VLOOKUP(G483,'Auxiliary data'!$B$96:$C$107,2,0),"")</f>
        <v/>
      </c>
      <c r="K483" s="47" t="str">
        <f>IFERROR(VLOOKUP(H483,'Auxiliary data'!$B$111:$C$212,2,0),"")</f>
        <v/>
      </c>
      <c r="L483" s="47"/>
      <c r="M483" s="47"/>
      <c r="N483" s="364" t="str">
        <f>IFERROR(VLOOKUP(L483,'Auxiliary data'!$B$216:$C$224,2,0),"")</f>
        <v/>
      </c>
      <c r="O483" s="47"/>
      <c r="P483" s="363" t="str">
        <f>IFERROR(VLOOKUP(O483,'Auxiliary data'!$B$228:$C$230,2,0),"")</f>
        <v/>
      </c>
      <c r="Q483" s="363" t="str">
        <f t="shared" si="23"/>
        <v/>
      </c>
      <c r="R483" s="11"/>
    </row>
    <row r="484" spans="3:18" x14ac:dyDescent="0.25">
      <c r="C484" s="366" t="str">
        <f t="shared" si="21"/>
        <v/>
      </c>
      <c r="D484" s="26"/>
      <c r="E484" s="47"/>
      <c r="F484" s="47"/>
      <c r="G484" s="47"/>
      <c r="H484" s="47"/>
      <c r="I484" s="363" t="str">
        <f t="shared" si="22"/>
        <v/>
      </c>
      <c r="J484" s="47" t="str">
        <f>IFERROR(VLOOKUP(G484,'Auxiliary data'!$B$96:$C$107,2,0),"")</f>
        <v/>
      </c>
      <c r="K484" s="47" t="str">
        <f>IFERROR(VLOOKUP(H484,'Auxiliary data'!$B$111:$C$212,2,0),"")</f>
        <v/>
      </c>
      <c r="L484" s="47"/>
      <c r="M484" s="47"/>
      <c r="N484" s="364" t="str">
        <f>IFERROR(VLOOKUP(L484,'Auxiliary data'!$B$216:$C$224,2,0),"")</f>
        <v/>
      </c>
      <c r="O484" s="47"/>
      <c r="P484" s="363" t="str">
        <f>IFERROR(VLOOKUP(O484,'Auxiliary data'!$B$228:$C$230,2,0),"")</f>
        <v/>
      </c>
      <c r="Q484" s="363" t="str">
        <f t="shared" si="23"/>
        <v/>
      </c>
      <c r="R484" s="11"/>
    </row>
    <row r="485" spans="3:18" x14ac:dyDescent="0.25">
      <c r="C485" s="366" t="str">
        <f t="shared" si="21"/>
        <v/>
      </c>
      <c r="D485" s="26"/>
      <c r="E485" s="47"/>
      <c r="F485" s="47"/>
      <c r="G485" s="47"/>
      <c r="H485" s="47"/>
      <c r="I485" s="363" t="str">
        <f t="shared" si="22"/>
        <v/>
      </c>
      <c r="J485" s="47" t="str">
        <f>IFERROR(VLOOKUP(G485,'Auxiliary data'!$B$96:$C$107,2,0),"")</f>
        <v/>
      </c>
      <c r="K485" s="47" t="str">
        <f>IFERROR(VLOOKUP(H485,'Auxiliary data'!$B$111:$C$212,2,0),"")</f>
        <v/>
      </c>
      <c r="L485" s="47"/>
      <c r="M485" s="47"/>
      <c r="N485" s="364" t="str">
        <f>IFERROR(VLOOKUP(L485,'Auxiliary data'!$B$216:$C$224,2,0),"")</f>
        <v/>
      </c>
      <c r="O485" s="47"/>
      <c r="P485" s="363" t="str">
        <f>IFERROR(VLOOKUP(O485,'Auxiliary data'!$B$228:$C$230,2,0),"")</f>
        <v/>
      </c>
      <c r="Q485" s="363" t="str">
        <f t="shared" si="23"/>
        <v/>
      </c>
      <c r="R485" s="11"/>
    </row>
    <row r="486" spans="3:18" x14ac:dyDescent="0.25">
      <c r="C486" s="366" t="str">
        <f t="shared" si="21"/>
        <v/>
      </c>
      <c r="D486" s="26"/>
      <c r="E486" s="47"/>
      <c r="F486" s="47"/>
      <c r="G486" s="47"/>
      <c r="H486" s="47"/>
      <c r="I486" s="363" t="str">
        <f t="shared" si="22"/>
        <v/>
      </c>
      <c r="J486" s="47" t="str">
        <f>IFERROR(VLOOKUP(G486,'Auxiliary data'!$B$96:$C$107,2,0),"")</f>
        <v/>
      </c>
      <c r="K486" s="47" t="str">
        <f>IFERROR(VLOOKUP(H486,'Auxiliary data'!$B$111:$C$212,2,0),"")</f>
        <v/>
      </c>
      <c r="L486" s="47"/>
      <c r="M486" s="47"/>
      <c r="N486" s="364" t="str">
        <f>IFERROR(VLOOKUP(L486,'Auxiliary data'!$B$216:$C$224,2,0),"")</f>
        <v/>
      </c>
      <c r="O486" s="47"/>
      <c r="P486" s="363" t="str">
        <f>IFERROR(VLOOKUP(O486,'Auxiliary data'!$B$228:$C$230,2,0),"")</f>
        <v/>
      </c>
      <c r="Q486" s="363" t="str">
        <f t="shared" si="23"/>
        <v/>
      </c>
      <c r="R486" s="11"/>
    </row>
    <row r="487" spans="3:18" x14ac:dyDescent="0.25">
      <c r="C487" s="366" t="str">
        <f t="shared" si="21"/>
        <v/>
      </c>
      <c r="D487" s="26"/>
      <c r="E487" s="47"/>
      <c r="F487" s="47"/>
      <c r="G487" s="47"/>
      <c r="H487" s="47"/>
      <c r="I487" s="363" t="str">
        <f t="shared" si="22"/>
        <v/>
      </c>
      <c r="J487" s="47" t="str">
        <f>IFERROR(VLOOKUP(G487,'Auxiliary data'!$B$96:$C$107,2,0),"")</f>
        <v/>
      </c>
      <c r="K487" s="47" t="str">
        <f>IFERROR(VLOOKUP(H487,'Auxiliary data'!$B$111:$C$212,2,0),"")</f>
        <v/>
      </c>
      <c r="L487" s="47"/>
      <c r="M487" s="47"/>
      <c r="N487" s="364" t="str">
        <f>IFERROR(VLOOKUP(L487,'Auxiliary data'!$B$216:$C$224,2,0),"")</f>
        <v/>
      </c>
      <c r="O487" s="47"/>
      <c r="P487" s="363" t="str">
        <f>IFERROR(VLOOKUP(O487,'Auxiliary data'!$B$228:$C$230,2,0),"")</f>
        <v/>
      </c>
      <c r="Q487" s="363" t="str">
        <f t="shared" si="23"/>
        <v/>
      </c>
      <c r="R487" s="11"/>
    </row>
    <row r="488" spans="3:18" x14ac:dyDescent="0.25">
      <c r="C488" s="366" t="str">
        <f t="shared" si="21"/>
        <v/>
      </c>
      <c r="D488" s="26"/>
      <c r="E488" s="47"/>
      <c r="F488" s="47"/>
      <c r="G488" s="47"/>
      <c r="H488" s="47"/>
      <c r="I488" s="363" t="str">
        <f t="shared" si="22"/>
        <v/>
      </c>
      <c r="J488" s="47" t="str">
        <f>IFERROR(VLOOKUP(G488,'Auxiliary data'!$B$96:$C$107,2,0),"")</f>
        <v/>
      </c>
      <c r="K488" s="47" t="str">
        <f>IFERROR(VLOOKUP(H488,'Auxiliary data'!$B$111:$C$212,2,0),"")</f>
        <v/>
      </c>
      <c r="L488" s="47"/>
      <c r="M488" s="47"/>
      <c r="N488" s="364" t="str">
        <f>IFERROR(VLOOKUP(L488,'Auxiliary data'!$B$216:$C$224,2,0),"")</f>
        <v/>
      </c>
      <c r="O488" s="47"/>
      <c r="P488" s="363" t="str">
        <f>IFERROR(VLOOKUP(O488,'Auxiliary data'!$B$228:$C$230,2,0),"")</f>
        <v/>
      </c>
      <c r="Q488" s="363" t="str">
        <f t="shared" si="23"/>
        <v/>
      </c>
      <c r="R488" s="11"/>
    </row>
    <row r="489" spans="3:18" x14ac:dyDescent="0.25">
      <c r="C489" s="366" t="str">
        <f t="shared" si="21"/>
        <v/>
      </c>
      <c r="D489" s="26"/>
      <c r="E489" s="47"/>
      <c r="F489" s="47"/>
      <c r="G489" s="47"/>
      <c r="H489" s="47"/>
      <c r="I489" s="363" t="str">
        <f t="shared" si="22"/>
        <v/>
      </c>
      <c r="J489" s="47" t="str">
        <f>IFERROR(VLOOKUP(G489,'Auxiliary data'!$B$96:$C$107,2,0),"")</f>
        <v/>
      </c>
      <c r="K489" s="47" t="str">
        <f>IFERROR(VLOOKUP(H489,'Auxiliary data'!$B$111:$C$212,2,0),"")</f>
        <v/>
      </c>
      <c r="L489" s="47"/>
      <c r="M489" s="47"/>
      <c r="N489" s="364" t="str">
        <f>IFERROR(VLOOKUP(L489,'Auxiliary data'!$B$216:$C$224,2,0),"")</f>
        <v/>
      </c>
      <c r="O489" s="47"/>
      <c r="P489" s="363" t="str">
        <f>IFERROR(VLOOKUP(O489,'Auxiliary data'!$B$228:$C$230,2,0),"")</f>
        <v/>
      </c>
      <c r="Q489" s="363" t="str">
        <f t="shared" si="23"/>
        <v/>
      </c>
      <c r="R489" s="11"/>
    </row>
    <row r="490" spans="3:18" x14ac:dyDescent="0.25">
      <c r="C490" s="366" t="str">
        <f t="shared" si="21"/>
        <v/>
      </c>
      <c r="D490" s="26"/>
      <c r="E490" s="47"/>
      <c r="F490" s="47"/>
      <c r="G490" s="47"/>
      <c r="H490" s="47"/>
      <c r="I490" s="363" t="str">
        <f t="shared" si="22"/>
        <v/>
      </c>
      <c r="J490" s="47" t="str">
        <f>IFERROR(VLOOKUP(G490,'Auxiliary data'!$B$96:$C$107,2,0),"")</f>
        <v/>
      </c>
      <c r="K490" s="47" t="str">
        <f>IFERROR(VLOOKUP(H490,'Auxiliary data'!$B$111:$C$212,2,0),"")</f>
        <v/>
      </c>
      <c r="L490" s="47"/>
      <c r="M490" s="47"/>
      <c r="N490" s="364" t="str">
        <f>IFERROR(VLOOKUP(L490,'Auxiliary data'!$B$216:$C$224,2,0),"")</f>
        <v/>
      </c>
      <c r="O490" s="47"/>
      <c r="P490" s="363" t="str">
        <f>IFERROR(VLOOKUP(O490,'Auxiliary data'!$B$228:$C$230,2,0),"")</f>
        <v/>
      </c>
      <c r="Q490" s="363" t="str">
        <f t="shared" si="23"/>
        <v/>
      </c>
      <c r="R490" s="11"/>
    </row>
    <row r="491" spans="3:18" x14ac:dyDescent="0.25">
      <c r="C491" s="366" t="str">
        <f t="shared" si="21"/>
        <v/>
      </c>
      <c r="D491" s="26"/>
      <c r="E491" s="47"/>
      <c r="F491" s="47"/>
      <c r="G491" s="47"/>
      <c r="H491" s="47"/>
      <c r="I491" s="363" t="str">
        <f t="shared" si="22"/>
        <v/>
      </c>
      <c r="J491" s="47" t="str">
        <f>IFERROR(VLOOKUP(G491,'Auxiliary data'!$B$96:$C$107,2,0),"")</f>
        <v/>
      </c>
      <c r="K491" s="47" t="str">
        <f>IFERROR(VLOOKUP(H491,'Auxiliary data'!$B$111:$C$212,2,0),"")</f>
        <v/>
      </c>
      <c r="L491" s="47"/>
      <c r="M491" s="47"/>
      <c r="N491" s="364" t="str">
        <f>IFERROR(VLOOKUP(L491,'Auxiliary data'!$B$216:$C$224,2,0),"")</f>
        <v/>
      </c>
      <c r="O491" s="47"/>
      <c r="P491" s="363" t="str">
        <f>IFERROR(VLOOKUP(O491,'Auxiliary data'!$B$228:$C$230,2,0),"")</f>
        <v/>
      </c>
      <c r="Q491" s="363" t="str">
        <f t="shared" si="23"/>
        <v/>
      </c>
      <c r="R491" s="11"/>
    </row>
    <row r="492" spans="3:18" x14ac:dyDescent="0.25">
      <c r="C492" s="366" t="str">
        <f t="shared" si="21"/>
        <v/>
      </c>
      <c r="D492" s="26"/>
      <c r="E492" s="47"/>
      <c r="F492" s="47"/>
      <c r="G492" s="47"/>
      <c r="H492" s="47"/>
      <c r="I492" s="363" t="str">
        <f t="shared" si="22"/>
        <v/>
      </c>
      <c r="J492" s="47" t="str">
        <f>IFERROR(VLOOKUP(G492,'Auxiliary data'!$B$96:$C$107,2,0),"")</f>
        <v/>
      </c>
      <c r="K492" s="47" t="str">
        <f>IFERROR(VLOOKUP(H492,'Auxiliary data'!$B$111:$C$212,2,0),"")</f>
        <v/>
      </c>
      <c r="L492" s="47"/>
      <c r="M492" s="47"/>
      <c r="N492" s="364" t="str">
        <f>IFERROR(VLOOKUP(L492,'Auxiliary data'!$B$216:$C$224,2,0),"")</f>
        <v/>
      </c>
      <c r="O492" s="47"/>
      <c r="P492" s="363" t="str">
        <f>IFERROR(VLOOKUP(O492,'Auxiliary data'!$B$228:$C$230,2,0),"")</f>
        <v/>
      </c>
      <c r="Q492" s="363" t="str">
        <f t="shared" si="23"/>
        <v/>
      </c>
      <c r="R492" s="11"/>
    </row>
    <row r="493" spans="3:18" x14ac:dyDescent="0.25">
      <c r="C493" s="366" t="str">
        <f t="shared" si="21"/>
        <v/>
      </c>
      <c r="D493" s="26"/>
      <c r="E493" s="47"/>
      <c r="F493" s="47"/>
      <c r="G493" s="47"/>
      <c r="H493" s="47"/>
      <c r="I493" s="363" t="str">
        <f t="shared" si="22"/>
        <v/>
      </c>
      <c r="J493" s="47" t="str">
        <f>IFERROR(VLOOKUP(G493,'Auxiliary data'!$B$96:$C$107,2,0),"")</f>
        <v/>
      </c>
      <c r="K493" s="47" t="str">
        <f>IFERROR(VLOOKUP(H493,'Auxiliary data'!$B$111:$C$212,2,0),"")</f>
        <v/>
      </c>
      <c r="L493" s="47"/>
      <c r="M493" s="47"/>
      <c r="N493" s="364" t="str">
        <f>IFERROR(VLOOKUP(L493,'Auxiliary data'!$B$216:$C$224,2,0),"")</f>
        <v/>
      </c>
      <c r="O493" s="47"/>
      <c r="P493" s="363" t="str">
        <f>IFERROR(VLOOKUP(O493,'Auxiliary data'!$B$228:$C$230,2,0),"")</f>
        <v/>
      </c>
      <c r="Q493" s="363" t="str">
        <f t="shared" si="23"/>
        <v/>
      </c>
      <c r="R493" s="11"/>
    </row>
    <row r="494" spans="3:18" x14ac:dyDescent="0.25">
      <c r="C494" s="366" t="str">
        <f t="shared" si="21"/>
        <v/>
      </c>
      <c r="D494" s="26"/>
      <c r="E494" s="47"/>
      <c r="F494" s="47"/>
      <c r="G494" s="47"/>
      <c r="H494" s="47"/>
      <c r="I494" s="363" t="str">
        <f t="shared" si="22"/>
        <v/>
      </c>
      <c r="J494" s="47" t="str">
        <f>IFERROR(VLOOKUP(G494,'Auxiliary data'!$B$96:$C$107,2,0),"")</f>
        <v/>
      </c>
      <c r="K494" s="47" t="str">
        <f>IFERROR(VLOOKUP(H494,'Auxiliary data'!$B$111:$C$212,2,0),"")</f>
        <v/>
      </c>
      <c r="L494" s="47"/>
      <c r="M494" s="47"/>
      <c r="N494" s="364" t="str">
        <f>IFERROR(VLOOKUP(L494,'Auxiliary data'!$B$216:$C$224,2,0),"")</f>
        <v/>
      </c>
      <c r="O494" s="47"/>
      <c r="P494" s="363" t="str">
        <f>IFERROR(VLOOKUP(O494,'Auxiliary data'!$B$228:$C$230,2,0),"")</f>
        <v/>
      </c>
      <c r="Q494" s="363" t="str">
        <f t="shared" si="23"/>
        <v/>
      </c>
      <c r="R494" s="11"/>
    </row>
    <row r="495" spans="3:18" x14ac:dyDescent="0.25">
      <c r="C495" s="366" t="str">
        <f t="shared" si="21"/>
        <v/>
      </c>
      <c r="D495" s="26"/>
      <c r="E495" s="47"/>
      <c r="F495" s="47"/>
      <c r="G495" s="47"/>
      <c r="H495" s="47"/>
      <c r="I495" s="363" t="str">
        <f t="shared" si="22"/>
        <v/>
      </c>
      <c r="J495" s="47" t="str">
        <f>IFERROR(VLOOKUP(G495,'Auxiliary data'!$B$96:$C$107,2,0),"")</f>
        <v/>
      </c>
      <c r="K495" s="47" t="str">
        <f>IFERROR(VLOOKUP(H495,'Auxiliary data'!$B$111:$C$212,2,0),"")</f>
        <v/>
      </c>
      <c r="L495" s="47"/>
      <c r="M495" s="47"/>
      <c r="N495" s="364" t="str">
        <f>IFERROR(VLOOKUP(L495,'Auxiliary data'!$B$216:$C$224,2,0),"")</f>
        <v/>
      </c>
      <c r="O495" s="47"/>
      <c r="P495" s="363" t="str">
        <f>IFERROR(VLOOKUP(O495,'Auxiliary data'!$B$228:$C$230,2,0),"")</f>
        <v/>
      </c>
      <c r="Q495" s="363" t="str">
        <f t="shared" si="23"/>
        <v/>
      </c>
      <c r="R495" s="11"/>
    </row>
    <row r="496" spans="3:18" x14ac:dyDescent="0.25">
      <c r="C496" s="366" t="str">
        <f t="shared" si="21"/>
        <v/>
      </c>
      <c r="D496" s="26"/>
      <c r="E496" s="47"/>
      <c r="F496" s="47"/>
      <c r="G496" s="47"/>
      <c r="H496" s="47"/>
      <c r="I496" s="363" t="str">
        <f t="shared" si="22"/>
        <v/>
      </c>
      <c r="J496" s="47" t="str">
        <f>IFERROR(VLOOKUP(G496,'Auxiliary data'!$B$96:$C$107,2,0),"")</f>
        <v/>
      </c>
      <c r="K496" s="47" t="str">
        <f>IFERROR(VLOOKUP(H496,'Auxiliary data'!$B$111:$C$212,2,0),"")</f>
        <v/>
      </c>
      <c r="L496" s="47"/>
      <c r="M496" s="47"/>
      <c r="N496" s="364" t="str">
        <f>IFERROR(VLOOKUP(L496,'Auxiliary data'!$B$216:$C$224,2,0),"")</f>
        <v/>
      </c>
      <c r="O496" s="47"/>
      <c r="P496" s="363" t="str">
        <f>IFERROR(VLOOKUP(O496,'Auxiliary data'!$B$228:$C$230,2,0),"")</f>
        <v/>
      </c>
      <c r="Q496" s="363" t="str">
        <f t="shared" si="23"/>
        <v/>
      </c>
      <c r="R496" s="11"/>
    </row>
    <row r="497" spans="3:18" x14ac:dyDescent="0.25">
      <c r="C497" s="366" t="str">
        <f t="shared" si="21"/>
        <v/>
      </c>
      <c r="D497" s="26"/>
      <c r="E497" s="47"/>
      <c r="F497" s="47"/>
      <c r="G497" s="47"/>
      <c r="H497" s="47"/>
      <c r="I497" s="363" t="str">
        <f t="shared" si="22"/>
        <v/>
      </c>
      <c r="J497" s="47" t="str">
        <f>IFERROR(VLOOKUP(G497,'Auxiliary data'!$B$96:$C$107,2,0),"")</f>
        <v/>
      </c>
      <c r="K497" s="47" t="str">
        <f>IFERROR(VLOOKUP(H497,'Auxiliary data'!$B$111:$C$212,2,0),"")</f>
        <v/>
      </c>
      <c r="L497" s="47"/>
      <c r="M497" s="47"/>
      <c r="N497" s="364" t="str">
        <f>IFERROR(VLOOKUP(L497,'Auxiliary data'!$B$216:$C$224,2,0),"")</f>
        <v/>
      </c>
      <c r="O497" s="47"/>
      <c r="P497" s="363" t="str">
        <f>IFERROR(VLOOKUP(O497,'Auxiliary data'!$B$228:$C$230,2,0),"")</f>
        <v/>
      </c>
      <c r="Q497" s="363" t="str">
        <f t="shared" si="23"/>
        <v/>
      </c>
      <c r="R497" s="11"/>
    </row>
    <row r="498" spans="3:18" x14ac:dyDescent="0.25">
      <c r="C498" s="366" t="str">
        <f t="shared" si="21"/>
        <v/>
      </c>
      <c r="D498" s="26"/>
      <c r="E498" s="47"/>
      <c r="F498" s="47"/>
      <c r="G498" s="47"/>
      <c r="H498" s="47"/>
      <c r="I498" s="363" t="str">
        <f t="shared" si="22"/>
        <v/>
      </c>
      <c r="J498" s="47" t="str">
        <f>IFERROR(VLOOKUP(G498,'Auxiliary data'!$B$96:$C$107,2,0),"")</f>
        <v/>
      </c>
      <c r="K498" s="47" t="str">
        <f>IFERROR(VLOOKUP(H498,'Auxiliary data'!$B$111:$C$212,2,0),"")</f>
        <v/>
      </c>
      <c r="L498" s="47"/>
      <c r="M498" s="47"/>
      <c r="N498" s="364" t="str">
        <f>IFERROR(VLOOKUP(L498,'Auxiliary data'!$B$216:$C$224,2,0),"")</f>
        <v/>
      </c>
      <c r="O498" s="47"/>
      <c r="P498" s="363" t="str">
        <f>IFERROR(VLOOKUP(O498,'Auxiliary data'!$B$228:$C$230,2,0),"")</f>
        <v/>
      </c>
      <c r="Q498" s="363" t="str">
        <f t="shared" si="23"/>
        <v/>
      </c>
      <c r="R498" s="11"/>
    </row>
    <row r="499" spans="3:18" x14ac:dyDescent="0.25">
      <c r="C499" s="366" t="str">
        <f t="shared" si="21"/>
        <v/>
      </c>
      <c r="D499" s="26"/>
      <c r="E499" s="47"/>
      <c r="F499" s="47"/>
      <c r="G499" s="47"/>
      <c r="H499" s="47"/>
      <c r="I499" s="363" t="str">
        <f t="shared" si="22"/>
        <v/>
      </c>
      <c r="J499" s="47" t="str">
        <f>IFERROR(VLOOKUP(G499,'Auxiliary data'!$B$96:$C$107,2,0),"")</f>
        <v/>
      </c>
      <c r="K499" s="47" t="str">
        <f>IFERROR(VLOOKUP(H499,'Auxiliary data'!$B$111:$C$212,2,0),"")</f>
        <v/>
      </c>
      <c r="L499" s="47"/>
      <c r="M499" s="47"/>
      <c r="N499" s="364" t="str">
        <f>IFERROR(VLOOKUP(L499,'Auxiliary data'!$B$216:$C$224,2,0),"")</f>
        <v/>
      </c>
      <c r="O499" s="47"/>
      <c r="P499" s="363" t="str">
        <f>IFERROR(VLOOKUP(O499,'Auxiliary data'!$B$228:$C$230,2,0),"")</f>
        <v/>
      </c>
      <c r="Q499" s="363" t="str">
        <f t="shared" si="23"/>
        <v/>
      </c>
      <c r="R499" s="11"/>
    </row>
    <row r="500" spans="3:18" x14ac:dyDescent="0.25">
      <c r="C500" s="366" t="str">
        <f t="shared" si="21"/>
        <v/>
      </c>
      <c r="D500" s="26"/>
      <c r="E500" s="47"/>
      <c r="F500" s="47"/>
      <c r="G500" s="47"/>
      <c r="H500" s="47"/>
      <c r="I500" s="363" t="str">
        <f t="shared" si="22"/>
        <v/>
      </c>
      <c r="J500" s="47" t="str">
        <f>IFERROR(VLOOKUP(G500,'Auxiliary data'!$B$96:$C$107,2,0),"")</f>
        <v/>
      </c>
      <c r="K500" s="47" t="str">
        <f>IFERROR(VLOOKUP(H500,'Auxiliary data'!$B$111:$C$212,2,0),"")</f>
        <v/>
      </c>
      <c r="L500" s="47"/>
      <c r="M500" s="47"/>
      <c r="N500" s="364" t="str">
        <f>IFERROR(VLOOKUP(L500,'Auxiliary data'!$B$216:$C$224,2,0),"")</f>
        <v/>
      </c>
      <c r="O500" s="47"/>
      <c r="P500" s="363" t="str">
        <f>IFERROR(VLOOKUP(O500,'Auxiliary data'!$B$228:$C$230,2,0),"")</f>
        <v/>
      </c>
      <c r="Q500" s="363" t="str">
        <f t="shared" si="23"/>
        <v/>
      </c>
      <c r="R500" s="11"/>
    </row>
    <row r="501" spans="3:18" x14ac:dyDescent="0.25">
      <c r="C501" s="366" t="str">
        <f t="shared" si="21"/>
        <v/>
      </c>
      <c r="D501" s="26"/>
      <c r="E501" s="47"/>
      <c r="F501" s="47"/>
      <c r="G501" s="47"/>
      <c r="H501" s="47"/>
      <c r="I501" s="363" t="str">
        <f t="shared" si="22"/>
        <v/>
      </c>
      <c r="J501" s="47" t="str">
        <f>IFERROR(VLOOKUP(G501,'Auxiliary data'!$B$96:$C$107,2,0),"")</f>
        <v/>
      </c>
      <c r="K501" s="47" t="str">
        <f>IFERROR(VLOOKUP(H501,'Auxiliary data'!$B$111:$C$212,2,0),"")</f>
        <v/>
      </c>
      <c r="L501" s="47"/>
      <c r="M501" s="47"/>
      <c r="N501" s="364" t="str">
        <f>IFERROR(VLOOKUP(L501,'Auxiliary data'!$B$216:$C$224,2,0),"")</f>
        <v/>
      </c>
      <c r="O501" s="47"/>
      <c r="P501" s="363" t="str">
        <f>IFERROR(VLOOKUP(O501,'Auxiliary data'!$B$228:$C$230,2,0),"")</f>
        <v/>
      </c>
      <c r="Q501" s="363" t="str">
        <f t="shared" si="23"/>
        <v/>
      </c>
      <c r="R501" s="11"/>
    </row>
    <row r="502" spans="3:18" x14ac:dyDescent="0.25">
      <c r="C502" s="366" t="str">
        <f t="shared" si="21"/>
        <v/>
      </c>
      <c r="D502" s="26"/>
      <c r="E502" s="47"/>
      <c r="F502" s="47"/>
      <c r="G502" s="47"/>
      <c r="H502" s="47"/>
      <c r="I502" s="363" t="str">
        <f t="shared" si="22"/>
        <v/>
      </c>
      <c r="J502" s="47" t="str">
        <f>IFERROR(VLOOKUP(G502,'Auxiliary data'!$B$96:$C$107,2,0),"")</f>
        <v/>
      </c>
      <c r="K502" s="47" t="str">
        <f>IFERROR(VLOOKUP(H502,'Auxiliary data'!$B$111:$C$212,2,0),"")</f>
        <v/>
      </c>
      <c r="L502" s="47"/>
      <c r="M502" s="47"/>
      <c r="N502" s="364" t="str">
        <f>IFERROR(VLOOKUP(L502,'Auxiliary data'!$B$216:$C$224,2,0),"")</f>
        <v/>
      </c>
      <c r="O502" s="47"/>
      <c r="P502" s="363" t="str">
        <f>IFERROR(VLOOKUP(O502,'Auxiliary data'!$B$228:$C$230,2,0),"")</f>
        <v/>
      </c>
      <c r="Q502" s="363" t="str">
        <f t="shared" si="23"/>
        <v/>
      </c>
      <c r="R502" s="11"/>
    </row>
    <row r="503" spans="3:18" x14ac:dyDescent="0.25">
      <c r="C503" s="366" t="str">
        <f t="shared" si="21"/>
        <v/>
      </c>
      <c r="D503" s="26"/>
      <c r="E503" s="47"/>
      <c r="F503" s="47"/>
      <c r="G503" s="47"/>
      <c r="H503" s="47"/>
      <c r="I503" s="363" t="str">
        <f t="shared" si="22"/>
        <v/>
      </c>
      <c r="J503" s="47" t="str">
        <f>IFERROR(VLOOKUP(G503,'Auxiliary data'!$B$96:$C$107,2,0),"")</f>
        <v/>
      </c>
      <c r="K503" s="47" t="str">
        <f>IFERROR(VLOOKUP(H503,'Auxiliary data'!$B$111:$C$212,2,0),"")</f>
        <v/>
      </c>
      <c r="L503" s="47"/>
      <c r="M503" s="47"/>
      <c r="N503" s="364" t="str">
        <f>IFERROR(VLOOKUP(L503,'Auxiliary data'!$B$216:$C$224,2,0),"")</f>
        <v/>
      </c>
      <c r="O503" s="47"/>
      <c r="P503" s="363" t="str">
        <f>IFERROR(VLOOKUP(O503,'Auxiliary data'!$B$228:$C$230,2,0),"")</f>
        <v/>
      </c>
      <c r="Q503" s="363" t="str">
        <f t="shared" si="23"/>
        <v/>
      </c>
      <c r="R503" s="11"/>
    </row>
    <row r="504" spans="3:18" x14ac:dyDescent="0.25">
      <c r="C504" s="366" t="str">
        <f t="shared" si="21"/>
        <v/>
      </c>
      <c r="D504" s="26"/>
      <c r="E504" s="47"/>
      <c r="F504" s="47"/>
      <c r="G504" s="47"/>
      <c r="H504" s="47"/>
      <c r="I504" s="363" t="str">
        <f t="shared" si="22"/>
        <v/>
      </c>
      <c r="J504" s="47" t="str">
        <f>IFERROR(VLOOKUP(G504,'Auxiliary data'!$B$96:$C$107,2,0),"")</f>
        <v/>
      </c>
      <c r="K504" s="47" t="str">
        <f>IFERROR(VLOOKUP(H504,'Auxiliary data'!$B$111:$C$212,2,0),"")</f>
        <v/>
      </c>
      <c r="L504" s="47"/>
      <c r="M504" s="47"/>
      <c r="N504" s="364" t="str">
        <f>IFERROR(VLOOKUP(L504,'Auxiliary data'!$B$216:$C$224,2,0),"")</f>
        <v/>
      </c>
      <c r="O504" s="47"/>
      <c r="P504" s="363" t="str">
        <f>IFERROR(VLOOKUP(O504,'Auxiliary data'!$B$228:$C$230,2,0),"")</f>
        <v/>
      </c>
      <c r="Q504" s="363" t="str">
        <f t="shared" si="23"/>
        <v/>
      </c>
      <c r="R504" s="11"/>
    </row>
    <row r="505" spans="3:18" x14ac:dyDescent="0.25">
      <c r="C505" s="366" t="str">
        <f t="shared" si="21"/>
        <v/>
      </c>
      <c r="D505" s="26"/>
      <c r="E505" s="47"/>
      <c r="F505" s="47"/>
      <c r="G505" s="47"/>
      <c r="H505" s="47"/>
      <c r="I505" s="363" t="str">
        <f t="shared" si="22"/>
        <v/>
      </c>
      <c r="J505" s="47" t="str">
        <f>IFERROR(VLOOKUP(G505,'Auxiliary data'!$B$96:$C$107,2,0),"")</f>
        <v/>
      </c>
      <c r="K505" s="47" t="str">
        <f>IFERROR(VLOOKUP(H505,'Auxiliary data'!$B$111:$C$212,2,0),"")</f>
        <v/>
      </c>
      <c r="L505" s="47"/>
      <c r="M505" s="47"/>
      <c r="N505" s="364" t="str">
        <f>IFERROR(VLOOKUP(L505,'Auxiliary data'!$B$216:$C$224,2,0),"")</f>
        <v/>
      </c>
      <c r="O505" s="47"/>
      <c r="P505" s="363" t="str">
        <f>IFERROR(VLOOKUP(O505,'Auxiliary data'!$B$228:$C$230,2,0),"")</f>
        <v/>
      </c>
      <c r="Q505" s="363" t="str">
        <f t="shared" si="23"/>
        <v/>
      </c>
      <c r="R505" s="11"/>
    </row>
    <row r="506" spans="3:18" x14ac:dyDescent="0.25">
      <c r="C506" s="366" t="str">
        <f t="shared" si="21"/>
        <v/>
      </c>
      <c r="D506" s="26"/>
      <c r="E506" s="47"/>
      <c r="F506" s="47"/>
      <c r="G506" s="47"/>
      <c r="H506" s="47"/>
      <c r="I506" s="363" t="str">
        <f t="shared" si="22"/>
        <v/>
      </c>
      <c r="J506" s="47" t="str">
        <f>IFERROR(VLOOKUP(G506,'Auxiliary data'!$B$96:$C$107,2,0),"")</f>
        <v/>
      </c>
      <c r="K506" s="47" t="str">
        <f>IFERROR(VLOOKUP(H506,'Auxiliary data'!$B$111:$C$212,2,0),"")</f>
        <v/>
      </c>
      <c r="L506" s="47"/>
      <c r="M506" s="47"/>
      <c r="N506" s="364" t="str">
        <f>IFERROR(VLOOKUP(L506,'Auxiliary data'!$B$216:$C$224,2,0),"")</f>
        <v/>
      </c>
      <c r="O506" s="47"/>
      <c r="P506" s="363" t="str">
        <f>IFERROR(VLOOKUP(O506,'Auxiliary data'!$B$228:$C$230,2,0),"")</f>
        <v/>
      </c>
      <c r="Q506" s="363" t="str">
        <f t="shared" si="23"/>
        <v/>
      </c>
      <c r="R506" s="11"/>
    </row>
    <row r="507" spans="3:18" x14ac:dyDescent="0.25">
      <c r="C507" s="366" t="str">
        <f t="shared" si="21"/>
        <v/>
      </c>
      <c r="D507" s="26"/>
      <c r="E507" s="47"/>
      <c r="F507" s="47"/>
      <c r="G507" s="47"/>
      <c r="H507" s="47"/>
      <c r="I507" s="363" t="str">
        <f t="shared" si="22"/>
        <v/>
      </c>
      <c r="J507" s="47" t="str">
        <f>IFERROR(VLOOKUP(G507,'Auxiliary data'!$B$96:$C$107,2,0),"")</f>
        <v/>
      </c>
      <c r="K507" s="47" t="str">
        <f>IFERROR(VLOOKUP(H507,'Auxiliary data'!$B$111:$C$212,2,0),"")</f>
        <v/>
      </c>
      <c r="L507" s="47"/>
      <c r="M507" s="47"/>
      <c r="N507" s="364" t="str">
        <f>IFERROR(VLOOKUP(L507,'Auxiliary data'!$B$216:$C$224,2,0),"")</f>
        <v/>
      </c>
      <c r="O507" s="47"/>
      <c r="P507" s="363" t="str">
        <f>IFERROR(VLOOKUP(O507,'Auxiliary data'!$B$228:$C$230,2,0),"")</f>
        <v/>
      </c>
      <c r="Q507" s="363" t="str">
        <f t="shared" si="23"/>
        <v/>
      </c>
      <c r="R507" s="11"/>
    </row>
    <row r="508" spans="3:18" x14ac:dyDescent="0.25">
      <c r="C508" s="366" t="str">
        <f t="shared" si="21"/>
        <v/>
      </c>
      <c r="D508" s="26"/>
      <c r="E508" s="47"/>
      <c r="F508" s="47"/>
      <c r="G508" s="47"/>
      <c r="H508" s="47"/>
      <c r="I508" s="363" t="str">
        <f t="shared" si="22"/>
        <v/>
      </c>
      <c r="J508" s="47" t="str">
        <f>IFERROR(VLOOKUP(G508,'Auxiliary data'!$B$96:$C$107,2,0),"")</f>
        <v/>
      </c>
      <c r="K508" s="47" t="str">
        <f>IFERROR(VLOOKUP(H508,'Auxiliary data'!$B$111:$C$212,2,0),"")</f>
        <v/>
      </c>
      <c r="L508" s="47"/>
      <c r="M508" s="47"/>
      <c r="N508" s="364" t="str">
        <f>IFERROR(VLOOKUP(L508,'Auxiliary data'!$B$216:$C$224,2,0),"")</f>
        <v/>
      </c>
      <c r="O508" s="47"/>
      <c r="P508" s="363" t="str">
        <f>IFERROR(VLOOKUP(O508,'Auxiliary data'!$B$228:$C$230,2,0),"")</f>
        <v/>
      </c>
      <c r="Q508" s="363" t="str">
        <f t="shared" si="23"/>
        <v/>
      </c>
      <c r="R508" s="11"/>
    </row>
    <row r="509" spans="3:18" x14ac:dyDescent="0.25">
      <c r="C509" s="366" t="str">
        <f t="shared" si="21"/>
        <v/>
      </c>
      <c r="D509" s="26"/>
      <c r="E509" s="47"/>
      <c r="F509" s="47"/>
      <c r="G509" s="47"/>
      <c r="H509" s="47"/>
      <c r="I509" s="363" t="str">
        <f t="shared" si="22"/>
        <v/>
      </c>
      <c r="J509" s="47" t="str">
        <f>IFERROR(VLOOKUP(G509,'Auxiliary data'!$B$96:$C$107,2,0),"")</f>
        <v/>
      </c>
      <c r="K509" s="47" t="str">
        <f>IFERROR(VLOOKUP(H509,'Auxiliary data'!$B$111:$C$212,2,0),"")</f>
        <v/>
      </c>
      <c r="L509" s="47"/>
      <c r="M509" s="47"/>
      <c r="N509" s="364" t="str">
        <f>IFERROR(VLOOKUP(L509,'Auxiliary data'!$B$216:$C$224,2,0),"")</f>
        <v/>
      </c>
      <c r="O509" s="47"/>
      <c r="P509" s="363" t="str">
        <f>IFERROR(VLOOKUP(O509,'Auxiliary data'!$B$228:$C$230,2,0),"")</f>
        <v/>
      </c>
      <c r="Q509" s="363" t="str">
        <f t="shared" si="23"/>
        <v/>
      </c>
      <c r="R509" s="11"/>
    </row>
    <row r="510" spans="3:18" x14ac:dyDescent="0.25">
      <c r="C510" s="366" t="str">
        <f t="shared" si="21"/>
        <v/>
      </c>
      <c r="D510" s="26"/>
      <c r="E510" s="47"/>
      <c r="F510" s="47"/>
      <c r="G510" s="47"/>
      <c r="H510" s="47"/>
      <c r="I510" s="363" t="str">
        <f t="shared" si="22"/>
        <v/>
      </c>
      <c r="J510" s="47" t="str">
        <f>IFERROR(VLOOKUP(G510,'Auxiliary data'!$B$96:$C$107,2,0),"")</f>
        <v/>
      </c>
      <c r="K510" s="47" t="str">
        <f>IFERROR(VLOOKUP(H510,'Auxiliary data'!$B$111:$C$212,2,0),"")</f>
        <v/>
      </c>
      <c r="L510" s="47"/>
      <c r="M510" s="47"/>
      <c r="N510" s="364" t="str">
        <f>IFERROR(VLOOKUP(L510,'Auxiliary data'!$B$216:$C$224,2,0),"")</f>
        <v/>
      </c>
      <c r="O510" s="47"/>
      <c r="P510" s="363" t="str">
        <f>IFERROR(VLOOKUP(O510,'Auxiliary data'!$B$228:$C$230,2,0),"")</f>
        <v/>
      </c>
      <c r="Q510" s="363" t="str">
        <f t="shared" si="23"/>
        <v/>
      </c>
      <c r="R510" s="11"/>
    </row>
    <row r="511" spans="3:18" x14ac:dyDescent="0.25">
      <c r="C511" s="366" t="str">
        <f t="shared" si="21"/>
        <v/>
      </c>
      <c r="D511" s="26"/>
      <c r="E511" s="47"/>
      <c r="F511" s="47"/>
      <c r="G511" s="47"/>
      <c r="H511" s="47"/>
      <c r="I511" s="363" t="str">
        <f t="shared" si="22"/>
        <v/>
      </c>
      <c r="J511" s="47" t="str">
        <f>IFERROR(VLOOKUP(G511,'Auxiliary data'!$B$96:$C$107,2,0),"")</f>
        <v/>
      </c>
      <c r="K511" s="47" t="str">
        <f>IFERROR(VLOOKUP(H511,'Auxiliary data'!$B$111:$C$212,2,0),"")</f>
        <v/>
      </c>
      <c r="L511" s="47"/>
      <c r="M511" s="47"/>
      <c r="N511" s="364" t="str">
        <f>IFERROR(VLOOKUP(L511,'Auxiliary data'!$B$216:$C$224,2,0),"")</f>
        <v/>
      </c>
      <c r="O511" s="47"/>
      <c r="P511" s="363" t="str">
        <f>IFERROR(VLOOKUP(O511,'Auxiliary data'!$B$228:$C$230,2,0),"")</f>
        <v/>
      </c>
      <c r="Q511" s="363" t="str">
        <f t="shared" si="23"/>
        <v/>
      </c>
      <c r="R511" s="11"/>
    </row>
    <row r="512" spans="3:18" x14ac:dyDescent="0.25">
      <c r="C512" s="366" t="str">
        <f t="shared" si="21"/>
        <v/>
      </c>
      <c r="D512" s="26"/>
      <c r="E512" s="47"/>
      <c r="F512" s="47"/>
      <c r="G512" s="47"/>
      <c r="H512" s="47"/>
      <c r="I512" s="363" t="str">
        <f t="shared" si="22"/>
        <v/>
      </c>
      <c r="J512" s="47" t="str">
        <f>IFERROR(VLOOKUP(G512,'Auxiliary data'!$B$96:$C$107,2,0),"")</f>
        <v/>
      </c>
      <c r="K512" s="47" t="str">
        <f>IFERROR(VLOOKUP(H512,'Auxiliary data'!$B$111:$C$212,2,0),"")</f>
        <v/>
      </c>
      <c r="L512" s="47"/>
      <c r="M512" s="47"/>
      <c r="N512" s="364" t="str">
        <f>IFERROR(VLOOKUP(L512,'Auxiliary data'!$B$216:$C$224,2,0),"")</f>
        <v/>
      </c>
      <c r="O512" s="47"/>
      <c r="P512" s="363" t="str">
        <f>IFERROR(VLOOKUP(O512,'Auxiliary data'!$B$228:$C$230,2,0),"")</f>
        <v/>
      </c>
      <c r="Q512" s="363" t="str">
        <f t="shared" si="23"/>
        <v/>
      </c>
      <c r="R512" s="11"/>
    </row>
    <row r="513" spans="3:18" x14ac:dyDescent="0.25">
      <c r="C513" s="366" t="str">
        <f t="shared" si="21"/>
        <v/>
      </c>
      <c r="D513" s="26"/>
      <c r="E513" s="47"/>
      <c r="F513" s="47"/>
      <c r="G513" s="47"/>
      <c r="H513" s="47"/>
      <c r="I513" s="363" t="str">
        <f t="shared" si="22"/>
        <v/>
      </c>
      <c r="J513" s="47" t="str">
        <f>IFERROR(VLOOKUP(G513,'Auxiliary data'!$B$96:$C$107,2,0),"")</f>
        <v/>
      </c>
      <c r="K513" s="47" t="str">
        <f>IFERROR(VLOOKUP(H513,'Auxiliary data'!$B$111:$C$212,2,0),"")</f>
        <v/>
      </c>
      <c r="L513" s="47"/>
      <c r="M513" s="47"/>
      <c r="N513" s="364" t="str">
        <f>IFERROR(VLOOKUP(L513,'Auxiliary data'!$B$216:$C$224,2,0),"")</f>
        <v/>
      </c>
      <c r="O513" s="47"/>
      <c r="P513" s="363" t="str">
        <f>IFERROR(VLOOKUP(O513,'Auxiliary data'!$B$228:$C$230,2,0),"")</f>
        <v/>
      </c>
      <c r="Q513" s="363" t="str">
        <f t="shared" si="23"/>
        <v/>
      </c>
      <c r="R513" s="11"/>
    </row>
    <row r="514" spans="3:18" x14ac:dyDescent="0.25">
      <c r="C514" s="366" t="str">
        <f t="shared" si="21"/>
        <v/>
      </c>
      <c r="D514" s="26"/>
      <c r="E514" s="47"/>
      <c r="F514" s="47"/>
      <c r="G514" s="47"/>
      <c r="H514" s="47"/>
      <c r="I514" s="363" t="str">
        <f t="shared" si="22"/>
        <v/>
      </c>
      <c r="J514" s="47" t="str">
        <f>IFERROR(VLOOKUP(G514,'Auxiliary data'!$B$96:$C$107,2,0),"")</f>
        <v/>
      </c>
      <c r="K514" s="47" t="str">
        <f>IFERROR(VLOOKUP(H514,'Auxiliary data'!$B$111:$C$212,2,0),"")</f>
        <v/>
      </c>
      <c r="L514" s="47"/>
      <c r="M514" s="47"/>
      <c r="N514" s="364" t="str">
        <f>IFERROR(VLOOKUP(L514,'Auxiliary data'!$B$216:$C$224,2,0),"")</f>
        <v/>
      </c>
      <c r="O514" s="47"/>
      <c r="P514" s="363" t="str">
        <f>IFERROR(VLOOKUP(O514,'Auxiliary data'!$B$228:$C$230,2,0),"")</f>
        <v/>
      </c>
      <c r="Q514" s="363" t="str">
        <f t="shared" si="23"/>
        <v/>
      </c>
      <c r="R514" s="11"/>
    </row>
    <row r="515" spans="3:18" x14ac:dyDescent="0.25">
      <c r="C515" s="366" t="str">
        <f t="shared" si="21"/>
        <v/>
      </c>
      <c r="D515" s="26"/>
      <c r="E515" s="47"/>
      <c r="F515" s="47"/>
      <c r="G515" s="47"/>
      <c r="H515" s="47"/>
      <c r="I515" s="363" t="str">
        <f t="shared" si="22"/>
        <v/>
      </c>
      <c r="J515" s="47" t="str">
        <f>IFERROR(VLOOKUP(G515,'Auxiliary data'!$B$96:$C$107,2,0),"")</f>
        <v/>
      </c>
      <c r="K515" s="47" t="str">
        <f>IFERROR(VLOOKUP(H515,'Auxiliary data'!$B$111:$C$212,2,0),"")</f>
        <v/>
      </c>
      <c r="L515" s="47"/>
      <c r="M515" s="47"/>
      <c r="N515" s="364" t="str">
        <f>IFERROR(VLOOKUP(L515,'Auxiliary data'!$B$216:$C$224,2,0),"")</f>
        <v/>
      </c>
      <c r="O515" s="47"/>
      <c r="P515" s="363" t="str">
        <f>IFERROR(VLOOKUP(O515,'Auxiliary data'!$B$228:$C$230,2,0),"")</f>
        <v/>
      </c>
      <c r="Q515" s="363" t="str">
        <f t="shared" si="23"/>
        <v/>
      </c>
      <c r="R515" s="11"/>
    </row>
    <row r="516" spans="3:18" x14ac:dyDescent="0.25">
      <c r="C516" s="366" t="str">
        <f t="shared" si="21"/>
        <v/>
      </c>
      <c r="D516" s="26"/>
      <c r="E516" s="47"/>
      <c r="F516" s="47"/>
      <c r="G516" s="47"/>
      <c r="H516" s="47"/>
      <c r="I516" s="363" t="str">
        <f t="shared" si="22"/>
        <v/>
      </c>
      <c r="J516" s="47" t="str">
        <f>IFERROR(VLOOKUP(G516,'Auxiliary data'!$B$96:$C$107,2,0),"")</f>
        <v/>
      </c>
      <c r="K516" s="47" t="str">
        <f>IFERROR(VLOOKUP(H516,'Auxiliary data'!$B$111:$C$212,2,0),"")</f>
        <v/>
      </c>
      <c r="L516" s="47"/>
      <c r="M516" s="47"/>
      <c r="N516" s="364" t="str">
        <f>IFERROR(VLOOKUP(L516,'Auxiliary data'!$B$216:$C$224,2,0),"")</f>
        <v/>
      </c>
      <c r="O516" s="47"/>
      <c r="P516" s="363" t="str">
        <f>IFERROR(VLOOKUP(O516,'Auxiliary data'!$B$228:$C$230,2,0),"")</f>
        <v/>
      </c>
      <c r="Q516" s="363" t="str">
        <f t="shared" si="23"/>
        <v/>
      </c>
      <c r="R516" s="11"/>
    </row>
    <row r="517" spans="3:18" x14ac:dyDescent="0.25">
      <c r="C517" s="366" t="str">
        <f t="shared" si="21"/>
        <v/>
      </c>
      <c r="D517" s="26"/>
      <c r="E517" s="47"/>
      <c r="F517" s="47"/>
      <c r="G517" s="47"/>
      <c r="H517" s="47"/>
      <c r="I517" s="363" t="str">
        <f t="shared" si="22"/>
        <v/>
      </c>
      <c r="J517" s="47" t="str">
        <f>IFERROR(VLOOKUP(G517,'Auxiliary data'!$B$96:$C$107,2,0),"")</f>
        <v/>
      </c>
      <c r="K517" s="47" t="str">
        <f>IFERROR(VLOOKUP(H517,'Auxiliary data'!$B$111:$C$212,2,0),"")</f>
        <v/>
      </c>
      <c r="L517" s="47"/>
      <c r="M517" s="47"/>
      <c r="N517" s="364" t="str">
        <f>IFERROR(VLOOKUP(L517,'Auxiliary data'!$B$216:$C$224,2,0),"")</f>
        <v/>
      </c>
      <c r="O517" s="47"/>
      <c r="P517" s="363" t="str">
        <f>IFERROR(VLOOKUP(O517,'Auxiliary data'!$B$228:$C$230,2,0),"")</f>
        <v/>
      </c>
      <c r="Q517" s="363" t="str">
        <f t="shared" si="23"/>
        <v/>
      </c>
      <c r="R517" s="11"/>
    </row>
    <row r="518" spans="3:18" x14ac:dyDescent="0.25">
      <c r="C518" s="366" t="str">
        <f t="shared" si="21"/>
        <v/>
      </c>
      <c r="D518" s="26"/>
      <c r="E518" s="47"/>
      <c r="F518" s="47"/>
      <c r="G518" s="47"/>
      <c r="H518" s="47"/>
      <c r="I518" s="363" t="str">
        <f t="shared" si="22"/>
        <v/>
      </c>
      <c r="J518" s="47" t="str">
        <f>IFERROR(VLOOKUP(G518,'Auxiliary data'!$B$96:$C$107,2,0),"")</f>
        <v/>
      </c>
      <c r="K518" s="47" t="str">
        <f>IFERROR(VLOOKUP(H518,'Auxiliary data'!$B$111:$C$212,2,0),"")</f>
        <v/>
      </c>
      <c r="L518" s="47"/>
      <c r="M518" s="47"/>
      <c r="N518" s="364" t="str">
        <f>IFERROR(VLOOKUP(L518,'Auxiliary data'!$B$216:$C$224,2,0),"")</f>
        <v/>
      </c>
      <c r="O518" s="47"/>
      <c r="P518" s="363" t="str">
        <f>IFERROR(VLOOKUP(O518,'Auxiliary data'!$B$228:$C$230,2,0),"")</f>
        <v/>
      </c>
      <c r="Q518" s="363" t="str">
        <f t="shared" si="23"/>
        <v/>
      </c>
      <c r="R518" s="11"/>
    </row>
    <row r="519" spans="3:18" x14ac:dyDescent="0.25">
      <c r="C519" s="366" t="str">
        <f t="shared" ref="C519:C582" si="24">IF(E519&lt;&gt;"",CONCATENATE("Bav",TEXT(ROW()-6,"000"),""),"")</f>
        <v/>
      </c>
      <c r="D519" s="26"/>
      <c r="E519" s="47"/>
      <c r="F519" s="47"/>
      <c r="G519" s="47"/>
      <c r="H519" s="47"/>
      <c r="I519" s="363" t="str">
        <f t="shared" si="22"/>
        <v/>
      </c>
      <c r="J519" s="47" t="str">
        <f>IFERROR(VLOOKUP(G519,'Auxiliary data'!$B$96:$C$107,2,0),"")</f>
        <v/>
      </c>
      <c r="K519" s="47" t="str">
        <f>IFERROR(VLOOKUP(H519,'Auxiliary data'!$B$111:$C$212,2,0),"")</f>
        <v/>
      </c>
      <c r="L519" s="47"/>
      <c r="M519" s="47"/>
      <c r="N519" s="364" t="str">
        <f>IFERROR(VLOOKUP(L519,'Auxiliary data'!$B$216:$C$224,2,0),"")</f>
        <v/>
      </c>
      <c r="O519" s="47"/>
      <c r="P519" s="363" t="str">
        <f>IFERROR(VLOOKUP(O519,'Auxiliary data'!$B$228:$C$230,2,0),"")</f>
        <v/>
      </c>
      <c r="Q519" s="363" t="str">
        <f t="shared" si="23"/>
        <v/>
      </c>
      <c r="R519" s="11"/>
    </row>
    <row r="520" spans="3:18" x14ac:dyDescent="0.25">
      <c r="C520" s="366" t="str">
        <f t="shared" si="24"/>
        <v/>
      </c>
      <c r="D520" s="26"/>
      <c r="E520" s="47"/>
      <c r="F520" s="47"/>
      <c r="G520" s="47"/>
      <c r="H520" s="47"/>
      <c r="I520" s="363" t="str">
        <f t="shared" ref="I520:I583" si="25">K520</f>
        <v/>
      </c>
      <c r="J520" s="47" t="str">
        <f>IFERROR(VLOOKUP(G520,'Auxiliary data'!$B$96:$C$107,2,0),"")</f>
        <v/>
      </c>
      <c r="K520" s="47" t="str">
        <f>IFERROR(VLOOKUP(H520,'Auxiliary data'!$B$111:$C$212,2,0),"")</f>
        <v/>
      </c>
      <c r="L520" s="47"/>
      <c r="M520" s="47"/>
      <c r="N520" s="364" t="str">
        <f>IFERROR(VLOOKUP(L520,'Auxiliary data'!$B$216:$C$224,2,0),"")</f>
        <v/>
      </c>
      <c r="O520" s="47"/>
      <c r="P520" s="363" t="str">
        <f>IFERROR(VLOOKUP(O520,'Auxiliary data'!$B$228:$C$230,2,0),"")</f>
        <v/>
      </c>
      <c r="Q520" s="363" t="str">
        <f t="shared" ref="Q520:Q583" si="26">IFERROR(N520+P520,"")</f>
        <v/>
      </c>
      <c r="R520" s="11"/>
    </row>
    <row r="521" spans="3:18" x14ac:dyDescent="0.25">
      <c r="C521" s="366" t="str">
        <f t="shared" si="24"/>
        <v/>
      </c>
      <c r="D521" s="26"/>
      <c r="E521" s="47"/>
      <c r="F521" s="47"/>
      <c r="G521" s="47"/>
      <c r="H521" s="47"/>
      <c r="I521" s="363" t="str">
        <f t="shared" si="25"/>
        <v/>
      </c>
      <c r="J521" s="47" t="str">
        <f>IFERROR(VLOOKUP(G521,'Auxiliary data'!$B$96:$C$107,2,0),"")</f>
        <v/>
      </c>
      <c r="K521" s="47" t="str">
        <f>IFERROR(VLOOKUP(H521,'Auxiliary data'!$B$111:$C$212,2,0),"")</f>
        <v/>
      </c>
      <c r="L521" s="47"/>
      <c r="M521" s="47"/>
      <c r="N521" s="364" t="str">
        <f>IFERROR(VLOOKUP(L521,'Auxiliary data'!$B$216:$C$224,2,0),"")</f>
        <v/>
      </c>
      <c r="O521" s="47"/>
      <c r="P521" s="363" t="str">
        <f>IFERROR(VLOOKUP(O521,'Auxiliary data'!$B$228:$C$230,2,0),"")</f>
        <v/>
      </c>
      <c r="Q521" s="363" t="str">
        <f t="shared" si="26"/>
        <v/>
      </c>
      <c r="R521" s="11"/>
    </row>
    <row r="522" spans="3:18" x14ac:dyDescent="0.25">
      <c r="C522" s="366" t="str">
        <f t="shared" si="24"/>
        <v/>
      </c>
      <c r="D522" s="26"/>
      <c r="E522" s="47"/>
      <c r="F522" s="47"/>
      <c r="G522" s="47"/>
      <c r="H522" s="47"/>
      <c r="I522" s="363" t="str">
        <f t="shared" si="25"/>
        <v/>
      </c>
      <c r="J522" s="47" t="str">
        <f>IFERROR(VLOOKUP(G522,'Auxiliary data'!$B$96:$C$107,2,0),"")</f>
        <v/>
      </c>
      <c r="K522" s="47" t="str">
        <f>IFERROR(VLOOKUP(H522,'Auxiliary data'!$B$111:$C$212,2,0),"")</f>
        <v/>
      </c>
      <c r="L522" s="47"/>
      <c r="M522" s="47"/>
      <c r="N522" s="364" t="str">
        <f>IFERROR(VLOOKUP(L522,'Auxiliary data'!$B$216:$C$224,2,0),"")</f>
        <v/>
      </c>
      <c r="O522" s="47"/>
      <c r="P522" s="363" t="str">
        <f>IFERROR(VLOOKUP(O522,'Auxiliary data'!$B$228:$C$230,2,0),"")</f>
        <v/>
      </c>
      <c r="Q522" s="363" t="str">
        <f t="shared" si="26"/>
        <v/>
      </c>
      <c r="R522" s="11"/>
    </row>
    <row r="523" spans="3:18" x14ac:dyDescent="0.25">
      <c r="C523" s="366" t="str">
        <f t="shared" si="24"/>
        <v/>
      </c>
      <c r="D523" s="26"/>
      <c r="E523" s="47"/>
      <c r="F523" s="47"/>
      <c r="G523" s="47"/>
      <c r="H523" s="47"/>
      <c r="I523" s="363" t="str">
        <f t="shared" si="25"/>
        <v/>
      </c>
      <c r="J523" s="47" t="str">
        <f>IFERROR(VLOOKUP(G523,'Auxiliary data'!$B$96:$C$107,2,0),"")</f>
        <v/>
      </c>
      <c r="K523" s="47" t="str">
        <f>IFERROR(VLOOKUP(H523,'Auxiliary data'!$B$111:$C$212,2,0),"")</f>
        <v/>
      </c>
      <c r="L523" s="47"/>
      <c r="M523" s="47"/>
      <c r="N523" s="364" t="str">
        <f>IFERROR(VLOOKUP(L523,'Auxiliary data'!$B$216:$C$224,2,0),"")</f>
        <v/>
      </c>
      <c r="O523" s="47"/>
      <c r="P523" s="363" t="str">
        <f>IFERROR(VLOOKUP(O523,'Auxiliary data'!$B$228:$C$230,2,0),"")</f>
        <v/>
      </c>
      <c r="Q523" s="363" t="str">
        <f t="shared" si="26"/>
        <v/>
      </c>
      <c r="R523" s="11"/>
    </row>
    <row r="524" spans="3:18" x14ac:dyDescent="0.25">
      <c r="C524" s="366" t="str">
        <f t="shared" si="24"/>
        <v/>
      </c>
      <c r="D524" s="26"/>
      <c r="E524" s="47"/>
      <c r="F524" s="47"/>
      <c r="G524" s="47"/>
      <c r="H524" s="47"/>
      <c r="I524" s="363" t="str">
        <f t="shared" si="25"/>
        <v/>
      </c>
      <c r="J524" s="47" t="str">
        <f>IFERROR(VLOOKUP(G524,'Auxiliary data'!$B$96:$C$107,2,0),"")</f>
        <v/>
      </c>
      <c r="K524" s="47" t="str">
        <f>IFERROR(VLOOKUP(H524,'Auxiliary data'!$B$111:$C$212,2,0),"")</f>
        <v/>
      </c>
      <c r="L524" s="47"/>
      <c r="M524" s="47"/>
      <c r="N524" s="364" t="str">
        <f>IFERROR(VLOOKUP(L524,'Auxiliary data'!$B$216:$C$224,2,0),"")</f>
        <v/>
      </c>
      <c r="O524" s="47"/>
      <c r="P524" s="363" t="str">
        <f>IFERROR(VLOOKUP(O524,'Auxiliary data'!$B$228:$C$230,2,0),"")</f>
        <v/>
      </c>
      <c r="Q524" s="363" t="str">
        <f t="shared" si="26"/>
        <v/>
      </c>
      <c r="R524" s="11"/>
    </row>
    <row r="525" spans="3:18" x14ac:dyDescent="0.25">
      <c r="C525" s="366" t="str">
        <f t="shared" si="24"/>
        <v/>
      </c>
      <c r="D525" s="26"/>
      <c r="E525" s="47"/>
      <c r="F525" s="47"/>
      <c r="G525" s="47"/>
      <c r="H525" s="47"/>
      <c r="I525" s="363" t="str">
        <f t="shared" si="25"/>
        <v/>
      </c>
      <c r="J525" s="47" t="str">
        <f>IFERROR(VLOOKUP(G525,'Auxiliary data'!$B$96:$C$107,2,0),"")</f>
        <v/>
      </c>
      <c r="K525" s="47" t="str">
        <f>IFERROR(VLOOKUP(H525,'Auxiliary data'!$B$111:$C$212,2,0),"")</f>
        <v/>
      </c>
      <c r="L525" s="47"/>
      <c r="M525" s="47"/>
      <c r="N525" s="364" t="str">
        <f>IFERROR(VLOOKUP(L525,'Auxiliary data'!$B$216:$C$224,2,0),"")</f>
        <v/>
      </c>
      <c r="O525" s="47"/>
      <c r="P525" s="363" t="str">
        <f>IFERROR(VLOOKUP(O525,'Auxiliary data'!$B$228:$C$230,2,0),"")</f>
        <v/>
      </c>
      <c r="Q525" s="363" t="str">
        <f t="shared" si="26"/>
        <v/>
      </c>
      <c r="R525" s="11"/>
    </row>
    <row r="526" spans="3:18" x14ac:dyDescent="0.25">
      <c r="C526" s="366" t="str">
        <f t="shared" si="24"/>
        <v/>
      </c>
      <c r="D526" s="26"/>
      <c r="E526" s="47"/>
      <c r="F526" s="47"/>
      <c r="G526" s="47"/>
      <c r="H526" s="47"/>
      <c r="I526" s="363" t="str">
        <f t="shared" si="25"/>
        <v/>
      </c>
      <c r="J526" s="47" t="str">
        <f>IFERROR(VLOOKUP(G526,'Auxiliary data'!$B$96:$C$107,2,0),"")</f>
        <v/>
      </c>
      <c r="K526" s="47" t="str">
        <f>IFERROR(VLOOKUP(H526,'Auxiliary data'!$B$111:$C$212,2,0),"")</f>
        <v/>
      </c>
      <c r="L526" s="47"/>
      <c r="M526" s="47"/>
      <c r="N526" s="364" t="str">
        <f>IFERROR(VLOOKUP(L526,'Auxiliary data'!$B$216:$C$224,2,0),"")</f>
        <v/>
      </c>
      <c r="O526" s="47"/>
      <c r="P526" s="363" t="str">
        <f>IFERROR(VLOOKUP(O526,'Auxiliary data'!$B$228:$C$230,2,0),"")</f>
        <v/>
      </c>
      <c r="Q526" s="363" t="str">
        <f t="shared" si="26"/>
        <v/>
      </c>
      <c r="R526" s="11"/>
    </row>
    <row r="527" spans="3:18" x14ac:dyDescent="0.25">
      <c r="C527" s="366" t="str">
        <f t="shared" si="24"/>
        <v/>
      </c>
      <c r="D527" s="26"/>
      <c r="E527" s="47"/>
      <c r="F527" s="47"/>
      <c r="G527" s="47"/>
      <c r="H527" s="47"/>
      <c r="I527" s="363" t="str">
        <f t="shared" si="25"/>
        <v/>
      </c>
      <c r="J527" s="47" t="str">
        <f>IFERROR(VLOOKUP(G527,'Auxiliary data'!$B$96:$C$107,2,0),"")</f>
        <v/>
      </c>
      <c r="K527" s="47" t="str">
        <f>IFERROR(VLOOKUP(H527,'Auxiliary data'!$B$111:$C$212,2,0),"")</f>
        <v/>
      </c>
      <c r="L527" s="47"/>
      <c r="M527" s="47"/>
      <c r="N527" s="364" t="str">
        <f>IFERROR(VLOOKUP(L527,'Auxiliary data'!$B$216:$C$224,2,0),"")</f>
        <v/>
      </c>
      <c r="O527" s="47"/>
      <c r="P527" s="363" t="str">
        <f>IFERROR(VLOOKUP(O527,'Auxiliary data'!$B$228:$C$230,2,0),"")</f>
        <v/>
      </c>
      <c r="Q527" s="363" t="str">
        <f t="shared" si="26"/>
        <v/>
      </c>
      <c r="R527" s="11"/>
    </row>
    <row r="528" spans="3:18" x14ac:dyDescent="0.25">
      <c r="C528" s="366" t="str">
        <f t="shared" si="24"/>
        <v/>
      </c>
      <c r="D528" s="26"/>
      <c r="E528" s="47"/>
      <c r="F528" s="47"/>
      <c r="G528" s="47"/>
      <c r="H528" s="47"/>
      <c r="I528" s="363" t="str">
        <f t="shared" si="25"/>
        <v/>
      </c>
      <c r="J528" s="47" t="str">
        <f>IFERROR(VLOOKUP(G528,'Auxiliary data'!$B$96:$C$107,2,0),"")</f>
        <v/>
      </c>
      <c r="K528" s="47" t="str">
        <f>IFERROR(VLOOKUP(H528,'Auxiliary data'!$B$111:$C$212,2,0),"")</f>
        <v/>
      </c>
      <c r="L528" s="47"/>
      <c r="M528" s="47"/>
      <c r="N528" s="364" t="str">
        <f>IFERROR(VLOOKUP(L528,'Auxiliary data'!$B$216:$C$224,2,0),"")</f>
        <v/>
      </c>
      <c r="O528" s="47"/>
      <c r="P528" s="363" t="str">
        <f>IFERROR(VLOOKUP(O528,'Auxiliary data'!$B$228:$C$230,2,0),"")</f>
        <v/>
      </c>
      <c r="Q528" s="363" t="str">
        <f t="shared" si="26"/>
        <v/>
      </c>
      <c r="R528" s="11"/>
    </row>
    <row r="529" spans="3:18" x14ac:dyDescent="0.25">
      <c r="C529" s="366" t="str">
        <f t="shared" si="24"/>
        <v/>
      </c>
      <c r="D529" s="26"/>
      <c r="E529" s="47"/>
      <c r="F529" s="47"/>
      <c r="G529" s="47"/>
      <c r="H529" s="47"/>
      <c r="I529" s="363" t="str">
        <f t="shared" si="25"/>
        <v/>
      </c>
      <c r="J529" s="47" t="str">
        <f>IFERROR(VLOOKUP(G529,'Auxiliary data'!$B$96:$C$107,2,0),"")</f>
        <v/>
      </c>
      <c r="K529" s="47" t="str">
        <f>IFERROR(VLOOKUP(H529,'Auxiliary data'!$B$111:$C$212,2,0),"")</f>
        <v/>
      </c>
      <c r="L529" s="47"/>
      <c r="M529" s="47"/>
      <c r="N529" s="364" t="str">
        <f>IFERROR(VLOOKUP(L529,'Auxiliary data'!$B$216:$C$224,2,0),"")</f>
        <v/>
      </c>
      <c r="O529" s="47"/>
      <c r="P529" s="363" t="str">
        <f>IFERROR(VLOOKUP(O529,'Auxiliary data'!$B$228:$C$230,2,0),"")</f>
        <v/>
      </c>
      <c r="Q529" s="363" t="str">
        <f t="shared" si="26"/>
        <v/>
      </c>
      <c r="R529" s="11"/>
    </row>
    <row r="530" spans="3:18" x14ac:dyDescent="0.25">
      <c r="C530" s="366" t="str">
        <f t="shared" si="24"/>
        <v/>
      </c>
      <c r="D530" s="26"/>
      <c r="E530" s="47"/>
      <c r="F530" s="47"/>
      <c r="G530" s="47"/>
      <c r="H530" s="47"/>
      <c r="I530" s="363" t="str">
        <f t="shared" si="25"/>
        <v/>
      </c>
      <c r="J530" s="47" t="str">
        <f>IFERROR(VLOOKUP(G530,'Auxiliary data'!$B$96:$C$107,2,0),"")</f>
        <v/>
      </c>
      <c r="K530" s="47" t="str">
        <f>IFERROR(VLOOKUP(H530,'Auxiliary data'!$B$111:$C$212,2,0),"")</f>
        <v/>
      </c>
      <c r="L530" s="47"/>
      <c r="M530" s="47"/>
      <c r="N530" s="364" t="str">
        <f>IFERROR(VLOOKUP(L530,'Auxiliary data'!$B$216:$C$224,2,0),"")</f>
        <v/>
      </c>
      <c r="O530" s="47"/>
      <c r="P530" s="363" t="str">
        <f>IFERROR(VLOOKUP(O530,'Auxiliary data'!$B$228:$C$230,2,0),"")</f>
        <v/>
      </c>
      <c r="Q530" s="363" t="str">
        <f t="shared" si="26"/>
        <v/>
      </c>
      <c r="R530" s="11"/>
    </row>
    <row r="531" spans="3:18" x14ac:dyDescent="0.25">
      <c r="C531" s="366" t="str">
        <f t="shared" si="24"/>
        <v/>
      </c>
      <c r="D531" s="26"/>
      <c r="E531" s="47"/>
      <c r="F531" s="47"/>
      <c r="G531" s="47"/>
      <c r="H531" s="47"/>
      <c r="I531" s="363" t="str">
        <f t="shared" si="25"/>
        <v/>
      </c>
      <c r="J531" s="47" t="str">
        <f>IFERROR(VLOOKUP(G531,'Auxiliary data'!$B$96:$C$107,2,0),"")</f>
        <v/>
      </c>
      <c r="K531" s="47" t="str">
        <f>IFERROR(VLOOKUP(H531,'Auxiliary data'!$B$111:$C$212,2,0),"")</f>
        <v/>
      </c>
      <c r="L531" s="47"/>
      <c r="M531" s="47"/>
      <c r="N531" s="364" t="str">
        <f>IFERROR(VLOOKUP(L531,'Auxiliary data'!$B$216:$C$224,2,0),"")</f>
        <v/>
      </c>
      <c r="O531" s="47"/>
      <c r="P531" s="363" t="str">
        <f>IFERROR(VLOOKUP(O531,'Auxiliary data'!$B$228:$C$230,2,0),"")</f>
        <v/>
      </c>
      <c r="Q531" s="363" t="str">
        <f t="shared" si="26"/>
        <v/>
      </c>
      <c r="R531" s="11"/>
    </row>
    <row r="532" spans="3:18" x14ac:dyDescent="0.25">
      <c r="C532" s="366" t="str">
        <f t="shared" si="24"/>
        <v/>
      </c>
      <c r="D532" s="26"/>
      <c r="E532" s="47"/>
      <c r="F532" s="47"/>
      <c r="G532" s="47"/>
      <c r="H532" s="47"/>
      <c r="I532" s="363" t="str">
        <f t="shared" si="25"/>
        <v/>
      </c>
      <c r="J532" s="47" t="str">
        <f>IFERROR(VLOOKUP(G532,'Auxiliary data'!$B$96:$C$107,2,0),"")</f>
        <v/>
      </c>
      <c r="K532" s="47" t="str">
        <f>IFERROR(VLOOKUP(H532,'Auxiliary data'!$B$111:$C$212,2,0),"")</f>
        <v/>
      </c>
      <c r="L532" s="47"/>
      <c r="M532" s="47"/>
      <c r="N532" s="364" t="str">
        <f>IFERROR(VLOOKUP(L532,'Auxiliary data'!$B$216:$C$224,2,0),"")</f>
        <v/>
      </c>
      <c r="O532" s="47"/>
      <c r="P532" s="363" t="str">
        <f>IFERROR(VLOOKUP(O532,'Auxiliary data'!$B$228:$C$230,2,0),"")</f>
        <v/>
      </c>
      <c r="Q532" s="363" t="str">
        <f t="shared" si="26"/>
        <v/>
      </c>
      <c r="R532" s="11"/>
    </row>
    <row r="533" spans="3:18" x14ac:dyDescent="0.25">
      <c r="C533" s="366" t="str">
        <f t="shared" si="24"/>
        <v/>
      </c>
      <c r="D533" s="26"/>
      <c r="E533" s="47"/>
      <c r="F533" s="47"/>
      <c r="G533" s="47"/>
      <c r="H533" s="47"/>
      <c r="I533" s="363" t="str">
        <f t="shared" si="25"/>
        <v/>
      </c>
      <c r="J533" s="47" t="str">
        <f>IFERROR(VLOOKUP(G533,'Auxiliary data'!$B$96:$C$107,2,0),"")</f>
        <v/>
      </c>
      <c r="K533" s="47" t="str">
        <f>IFERROR(VLOOKUP(H533,'Auxiliary data'!$B$111:$C$212,2,0),"")</f>
        <v/>
      </c>
      <c r="L533" s="47"/>
      <c r="M533" s="47"/>
      <c r="N533" s="364" t="str">
        <f>IFERROR(VLOOKUP(L533,'Auxiliary data'!$B$216:$C$224,2,0),"")</f>
        <v/>
      </c>
      <c r="O533" s="47"/>
      <c r="P533" s="363" t="str">
        <f>IFERROR(VLOOKUP(O533,'Auxiliary data'!$B$228:$C$230,2,0),"")</f>
        <v/>
      </c>
      <c r="Q533" s="363" t="str">
        <f t="shared" si="26"/>
        <v/>
      </c>
      <c r="R533" s="11"/>
    </row>
    <row r="534" spans="3:18" x14ac:dyDescent="0.25">
      <c r="C534" s="366" t="str">
        <f t="shared" si="24"/>
        <v/>
      </c>
      <c r="D534" s="26"/>
      <c r="E534" s="47"/>
      <c r="F534" s="47"/>
      <c r="G534" s="47"/>
      <c r="H534" s="47"/>
      <c r="I534" s="363" t="str">
        <f t="shared" si="25"/>
        <v/>
      </c>
      <c r="J534" s="47" t="str">
        <f>IFERROR(VLOOKUP(G534,'Auxiliary data'!$B$96:$C$107,2,0),"")</f>
        <v/>
      </c>
      <c r="K534" s="47" t="str">
        <f>IFERROR(VLOOKUP(H534,'Auxiliary data'!$B$111:$C$212,2,0),"")</f>
        <v/>
      </c>
      <c r="L534" s="47"/>
      <c r="M534" s="47"/>
      <c r="N534" s="364" t="str">
        <f>IFERROR(VLOOKUP(L534,'Auxiliary data'!$B$216:$C$224,2,0),"")</f>
        <v/>
      </c>
      <c r="O534" s="47"/>
      <c r="P534" s="363" t="str">
        <f>IFERROR(VLOOKUP(O534,'Auxiliary data'!$B$228:$C$230,2,0),"")</f>
        <v/>
      </c>
      <c r="Q534" s="363" t="str">
        <f t="shared" si="26"/>
        <v/>
      </c>
      <c r="R534" s="11"/>
    </row>
    <row r="535" spans="3:18" x14ac:dyDescent="0.25">
      <c r="C535" s="366" t="str">
        <f t="shared" si="24"/>
        <v/>
      </c>
      <c r="D535" s="26"/>
      <c r="E535" s="47"/>
      <c r="F535" s="47"/>
      <c r="G535" s="47"/>
      <c r="H535" s="47"/>
      <c r="I535" s="363" t="str">
        <f t="shared" si="25"/>
        <v/>
      </c>
      <c r="J535" s="47" t="str">
        <f>IFERROR(VLOOKUP(G535,'Auxiliary data'!$B$96:$C$107,2,0),"")</f>
        <v/>
      </c>
      <c r="K535" s="47" t="str">
        <f>IFERROR(VLOOKUP(H535,'Auxiliary data'!$B$111:$C$212,2,0),"")</f>
        <v/>
      </c>
      <c r="L535" s="47"/>
      <c r="M535" s="47"/>
      <c r="N535" s="364" t="str">
        <f>IFERROR(VLOOKUP(L535,'Auxiliary data'!$B$216:$C$224,2,0),"")</f>
        <v/>
      </c>
      <c r="O535" s="47"/>
      <c r="P535" s="363" t="str">
        <f>IFERROR(VLOOKUP(O535,'Auxiliary data'!$B$228:$C$230,2,0),"")</f>
        <v/>
      </c>
      <c r="Q535" s="363" t="str">
        <f t="shared" si="26"/>
        <v/>
      </c>
      <c r="R535" s="11"/>
    </row>
    <row r="536" spans="3:18" x14ac:dyDescent="0.25">
      <c r="C536" s="366" t="str">
        <f t="shared" si="24"/>
        <v/>
      </c>
      <c r="D536" s="26"/>
      <c r="E536" s="47"/>
      <c r="F536" s="47"/>
      <c r="G536" s="47"/>
      <c r="H536" s="47"/>
      <c r="I536" s="363" t="str">
        <f t="shared" si="25"/>
        <v/>
      </c>
      <c r="J536" s="47" t="str">
        <f>IFERROR(VLOOKUP(G536,'Auxiliary data'!$B$96:$C$107,2,0),"")</f>
        <v/>
      </c>
      <c r="K536" s="47" t="str">
        <f>IFERROR(VLOOKUP(H536,'Auxiliary data'!$B$111:$C$212,2,0),"")</f>
        <v/>
      </c>
      <c r="L536" s="47"/>
      <c r="M536" s="47"/>
      <c r="N536" s="364" t="str">
        <f>IFERROR(VLOOKUP(L536,'Auxiliary data'!$B$216:$C$224,2,0),"")</f>
        <v/>
      </c>
      <c r="O536" s="47"/>
      <c r="P536" s="363" t="str">
        <f>IFERROR(VLOOKUP(O536,'Auxiliary data'!$B$228:$C$230,2,0),"")</f>
        <v/>
      </c>
      <c r="Q536" s="363" t="str">
        <f t="shared" si="26"/>
        <v/>
      </c>
      <c r="R536" s="11"/>
    </row>
    <row r="537" spans="3:18" x14ac:dyDescent="0.25">
      <c r="C537" s="366" t="str">
        <f t="shared" si="24"/>
        <v/>
      </c>
      <c r="D537" s="26"/>
      <c r="E537" s="47"/>
      <c r="F537" s="47"/>
      <c r="G537" s="47"/>
      <c r="H537" s="47"/>
      <c r="I537" s="363" t="str">
        <f t="shared" si="25"/>
        <v/>
      </c>
      <c r="J537" s="47" t="str">
        <f>IFERROR(VLOOKUP(G537,'Auxiliary data'!$B$96:$C$107,2,0),"")</f>
        <v/>
      </c>
      <c r="K537" s="47" t="str">
        <f>IFERROR(VLOOKUP(H537,'Auxiliary data'!$B$111:$C$212,2,0),"")</f>
        <v/>
      </c>
      <c r="L537" s="47"/>
      <c r="M537" s="47"/>
      <c r="N537" s="364" t="str">
        <f>IFERROR(VLOOKUP(L537,'Auxiliary data'!$B$216:$C$224,2,0),"")</f>
        <v/>
      </c>
      <c r="O537" s="47"/>
      <c r="P537" s="363" t="str">
        <f>IFERROR(VLOOKUP(O537,'Auxiliary data'!$B$228:$C$230,2,0),"")</f>
        <v/>
      </c>
      <c r="Q537" s="363" t="str">
        <f t="shared" si="26"/>
        <v/>
      </c>
      <c r="R537" s="11"/>
    </row>
    <row r="538" spans="3:18" x14ac:dyDescent="0.25">
      <c r="C538" s="366" t="str">
        <f t="shared" si="24"/>
        <v/>
      </c>
      <c r="D538" s="26"/>
      <c r="E538" s="47"/>
      <c r="F538" s="47"/>
      <c r="G538" s="47"/>
      <c r="H538" s="47"/>
      <c r="I538" s="363" t="str">
        <f t="shared" si="25"/>
        <v/>
      </c>
      <c r="J538" s="47" t="str">
        <f>IFERROR(VLOOKUP(G538,'Auxiliary data'!$B$96:$C$107,2,0),"")</f>
        <v/>
      </c>
      <c r="K538" s="47" t="str">
        <f>IFERROR(VLOOKUP(H538,'Auxiliary data'!$B$111:$C$212,2,0),"")</f>
        <v/>
      </c>
      <c r="L538" s="47"/>
      <c r="M538" s="47"/>
      <c r="N538" s="364" t="str">
        <f>IFERROR(VLOOKUP(L538,'Auxiliary data'!$B$216:$C$224,2,0),"")</f>
        <v/>
      </c>
      <c r="O538" s="47"/>
      <c r="P538" s="363" t="str">
        <f>IFERROR(VLOOKUP(O538,'Auxiliary data'!$B$228:$C$230,2,0),"")</f>
        <v/>
      </c>
      <c r="Q538" s="363" t="str">
        <f t="shared" si="26"/>
        <v/>
      </c>
      <c r="R538" s="11"/>
    </row>
    <row r="539" spans="3:18" x14ac:dyDescent="0.25">
      <c r="C539" s="366" t="str">
        <f t="shared" si="24"/>
        <v/>
      </c>
      <c r="D539" s="26"/>
      <c r="E539" s="47"/>
      <c r="F539" s="47"/>
      <c r="G539" s="47"/>
      <c r="H539" s="47"/>
      <c r="I539" s="363" t="str">
        <f t="shared" si="25"/>
        <v/>
      </c>
      <c r="J539" s="47" t="str">
        <f>IFERROR(VLOOKUP(G539,'Auxiliary data'!$B$96:$C$107,2,0),"")</f>
        <v/>
      </c>
      <c r="K539" s="47" t="str">
        <f>IFERROR(VLOOKUP(H539,'Auxiliary data'!$B$111:$C$212,2,0),"")</f>
        <v/>
      </c>
      <c r="L539" s="47"/>
      <c r="M539" s="47"/>
      <c r="N539" s="364" t="str">
        <f>IFERROR(VLOOKUP(L539,'Auxiliary data'!$B$216:$C$224,2,0),"")</f>
        <v/>
      </c>
      <c r="O539" s="47"/>
      <c r="P539" s="363" t="str">
        <f>IFERROR(VLOOKUP(O539,'Auxiliary data'!$B$228:$C$230,2,0),"")</f>
        <v/>
      </c>
      <c r="Q539" s="363" t="str">
        <f t="shared" si="26"/>
        <v/>
      </c>
      <c r="R539" s="11"/>
    </row>
    <row r="540" spans="3:18" x14ac:dyDescent="0.25">
      <c r="C540" s="366" t="str">
        <f t="shared" si="24"/>
        <v/>
      </c>
      <c r="D540" s="26"/>
      <c r="E540" s="47"/>
      <c r="F540" s="47"/>
      <c r="G540" s="47"/>
      <c r="H540" s="47"/>
      <c r="I540" s="363" t="str">
        <f t="shared" si="25"/>
        <v/>
      </c>
      <c r="J540" s="47" t="str">
        <f>IFERROR(VLOOKUP(G540,'Auxiliary data'!$B$96:$C$107,2,0),"")</f>
        <v/>
      </c>
      <c r="K540" s="47" t="str">
        <f>IFERROR(VLOOKUP(H540,'Auxiliary data'!$B$111:$C$212,2,0),"")</f>
        <v/>
      </c>
      <c r="L540" s="47"/>
      <c r="M540" s="47"/>
      <c r="N540" s="364" t="str">
        <f>IFERROR(VLOOKUP(L540,'Auxiliary data'!$B$216:$C$224,2,0),"")</f>
        <v/>
      </c>
      <c r="O540" s="47"/>
      <c r="P540" s="363" t="str">
        <f>IFERROR(VLOOKUP(O540,'Auxiliary data'!$B$228:$C$230,2,0),"")</f>
        <v/>
      </c>
      <c r="Q540" s="363" t="str">
        <f t="shared" si="26"/>
        <v/>
      </c>
      <c r="R540" s="11"/>
    </row>
    <row r="541" spans="3:18" x14ac:dyDescent="0.25">
      <c r="C541" s="366" t="str">
        <f t="shared" si="24"/>
        <v/>
      </c>
      <c r="D541" s="26"/>
      <c r="E541" s="47"/>
      <c r="F541" s="47"/>
      <c r="G541" s="47"/>
      <c r="H541" s="47"/>
      <c r="I541" s="363" t="str">
        <f t="shared" si="25"/>
        <v/>
      </c>
      <c r="J541" s="47" t="str">
        <f>IFERROR(VLOOKUP(G541,'Auxiliary data'!$B$96:$C$107,2,0),"")</f>
        <v/>
      </c>
      <c r="K541" s="47" t="str">
        <f>IFERROR(VLOOKUP(H541,'Auxiliary data'!$B$111:$C$212,2,0),"")</f>
        <v/>
      </c>
      <c r="L541" s="47"/>
      <c r="M541" s="47"/>
      <c r="N541" s="364" t="str">
        <f>IFERROR(VLOOKUP(L541,'Auxiliary data'!$B$216:$C$224,2,0),"")</f>
        <v/>
      </c>
      <c r="O541" s="47"/>
      <c r="P541" s="363" t="str">
        <f>IFERROR(VLOOKUP(O541,'Auxiliary data'!$B$228:$C$230,2,0),"")</f>
        <v/>
      </c>
      <c r="Q541" s="363" t="str">
        <f t="shared" si="26"/>
        <v/>
      </c>
      <c r="R541" s="11"/>
    </row>
    <row r="542" spans="3:18" x14ac:dyDescent="0.25">
      <c r="C542" s="366" t="str">
        <f t="shared" si="24"/>
        <v/>
      </c>
      <c r="D542" s="26"/>
      <c r="E542" s="47"/>
      <c r="F542" s="47"/>
      <c r="G542" s="47"/>
      <c r="H542" s="47"/>
      <c r="I542" s="363" t="str">
        <f t="shared" si="25"/>
        <v/>
      </c>
      <c r="J542" s="47" t="str">
        <f>IFERROR(VLOOKUP(G542,'Auxiliary data'!$B$96:$C$107,2,0),"")</f>
        <v/>
      </c>
      <c r="K542" s="47" t="str">
        <f>IFERROR(VLOOKUP(H542,'Auxiliary data'!$B$111:$C$212,2,0),"")</f>
        <v/>
      </c>
      <c r="L542" s="47"/>
      <c r="M542" s="47"/>
      <c r="N542" s="364" t="str">
        <f>IFERROR(VLOOKUP(L542,'Auxiliary data'!$B$216:$C$224,2,0),"")</f>
        <v/>
      </c>
      <c r="O542" s="47"/>
      <c r="P542" s="363" t="str">
        <f>IFERROR(VLOOKUP(O542,'Auxiliary data'!$B$228:$C$230,2,0),"")</f>
        <v/>
      </c>
      <c r="Q542" s="363" t="str">
        <f t="shared" si="26"/>
        <v/>
      </c>
      <c r="R542" s="11"/>
    </row>
    <row r="543" spans="3:18" x14ac:dyDescent="0.25">
      <c r="C543" s="366" t="str">
        <f t="shared" si="24"/>
        <v/>
      </c>
      <c r="D543" s="26"/>
      <c r="E543" s="47"/>
      <c r="F543" s="47"/>
      <c r="G543" s="47"/>
      <c r="H543" s="47"/>
      <c r="I543" s="363" t="str">
        <f t="shared" si="25"/>
        <v/>
      </c>
      <c r="J543" s="47" t="str">
        <f>IFERROR(VLOOKUP(G543,'Auxiliary data'!$B$96:$C$107,2,0),"")</f>
        <v/>
      </c>
      <c r="K543" s="47" t="str">
        <f>IFERROR(VLOOKUP(H543,'Auxiliary data'!$B$111:$C$212,2,0),"")</f>
        <v/>
      </c>
      <c r="L543" s="47"/>
      <c r="M543" s="47"/>
      <c r="N543" s="364" t="str">
        <f>IFERROR(VLOOKUP(L543,'Auxiliary data'!$B$216:$C$224,2,0),"")</f>
        <v/>
      </c>
      <c r="O543" s="47"/>
      <c r="P543" s="363" t="str">
        <f>IFERROR(VLOOKUP(O543,'Auxiliary data'!$B$228:$C$230,2,0),"")</f>
        <v/>
      </c>
      <c r="Q543" s="363" t="str">
        <f t="shared" si="26"/>
        <v/>
      </c>
      <c r="R543" s="11"/>
    </row>
    <row r="544" spans="3:18" x14ac:dyDescent="0.25">
      <c r="C544" s="366" t="str">
        <f t="shared" si="24"/>
        <v/>
      </c>
      <c r="D544" s="26"/>
      <c r="E544" s="47"/>
      <c r="F544" s="47"/>
      <c r="G544" s="47"/>
      <c r="H544" s="47"/>
      <c r="I544" s="363" t="str">
        <f t="shared" si="25"/>
        <v/>
      </c>
      <c r="J544" s="47" t="str">
        <f>IFERROR(VLOOKUP(G544,'Auxiliary data'!$B$96:$C$107,2,0),"")</f>
        <v/>
      </c>
      <c r="K544" s="47" t="str">
        <f>IFERROR(VLOOKUP(H544,'Auxiliary data'!$B$111:$C$212,2,0),"")</f>
        <v/>
      </c>
      <c r="L544" s="47"/>
      <c r="M544" s="47"/>
      <c r="N544" s="364" t="str">
        <f>IFERROR(VLOOKUP(L544,'Auxiliary data'!$B$216:$C$224,2,0),"")</f>
        <v/>
      </c>
      <c r="O544" s="47"/>
      <c r="P544" s="363" t="str">
        <f>IFERROR(VLOOKUP(O544,'Auxiliary data'!$B$228:$C$230,2,0),"")</f>
        <v/>
      </c>
      <c r="Q544" s="363" t="str">
        <f t="shared" si="26"/>
        <v/>
      </c>
      <c r="R544" s="11"/>
    </row>
    <row r="545" spans="3:18" x14ac:dyDescent="0.25">
      <c r="C545" s="366" t="str">
        <f t="shared" si="24"/>
        <v/>
      </c>
      <c r="D545" s="26"/>
      <c r="E545" s="47"/>
      <c r="F545" s="47"/>
      <c r="G545" s="47"/>
      <c r="H545" s="47"/>
      <c r="I545" s="363" t="str">
        <f t="shared" si="25"/>
        <v/>
      </c>
      <c r="J545" s="47" t="str">
        <f>IFERROR(VLOOKUP(G545,'Auxiliary data'!$B$96:$C$107,2,0),"")</f>
        <v/>
      </c>
      <c r="K545" s="47" t="str">
        <f>IFERROR(VLOOKUP(H545,'Auxiliary data'!$B$111:$C$212,2,0),"")</f>
        <v/>
      </c>
      <c r="L545" s="47"/>
      <c r="M545" s="47"/>
      <c r="N545" s="364" t="str">
        <f>IFERROR(VLOOKUP(L545,'Auxiliary data'!$B$216:$C$224,2,0),"")</f>
        <v/>
      </c>
      <c r="O545" s="47"/>
      <c r="P545" s="363" t="str">
        <f>IFERROR(VLOOKUP(O545,'Auxiliary data'!$B$228:$C$230,2,0),"")</f>
        <v/>
      </c>
      <c r="Q545" s="363" t="str">
        <f t="shared" si="26"/>
        <v/>
      </c>
      <c r="R545" s="11"/>
    </row>
    <row r="546" spans="3:18" x14ac:dyDescent="0.25">
      <c r="C546" s="366" t="str">
        <f t="shared" si="24"/>
        <v/>
      </c>
      <c r="D546" s="26"/>
      <c r="E546" s="47"/>
      <c r="F546" s="47"/>
      <c r="G546" s="47"/>
      <c r="H546" s="47"/>
      <c r="I546" s="363" t="str">
        <f t="shared" si="25"/>
        <v/>
      </c>
      <c r="J546" s="47" t="str">
        <f>IFERROR(VLOOKUP(G546,'Auxiliary data'!$B$96:$C$107,2,0),"")</f>
        <v/>
      </c>
      <c r="K546" s="47" t="str">
        <f>IFERROR(VLOOKUP(H546,'Auxiliary data'!$B$111:$C$212,2,0),"")</f>
        <v/>
      </c>
      <c r="L546" s="47"/>
      <c r="M546" s="47"/>
      <c r="N546" s="364" t="str">
        <f>IFERROR(VLOOKUP(L546,'Auxiliary data'!$B$216:$C$224,2,0),"")</f>
        <v/>
      </c>
      <c r="O546" s="47"/>
      <c r="P546" s="363" t="str">
        <f>IFERROR(VLOOKUP(O546,'Auxiliary data'!$B$228:$C$230,2,0),"")</f>
        <v/>
      </c>
      <c r="Q546" s="363" t="str">
        <f t="shared" si="26"/>
        <v/>
      </c>
      <c r="R546" s="11"/>
    </row>
    <row r="547" spans="3:18" x14ac:dyDescent="0.25">
      <c r="C547" s="366" t="str">
        <f t="shared" si="24"/>
        <v/>
      </c>
      <c r="D547" s="26"/>
      <c r="E547" s="47"/>
      <c r="F547" s="47"/>
      <c r="G547" s="47"/>
      <c r="H547" s="47"/>
      <c r="I547" s="363" t="str">
        <f t="shared" si="25"/>
        <v/>
      </c>
      <c r="J547" s="47" t="str">
        <f>IFERROR(VLOOKUP(G547,'Auxiliary data'!$B$96:$C$107,2,0),"")</f>
        <v/>
      </c>
      <c r="K547" s="47" t="str">
        <f>IFERROR(VLOOKUP(H547,'Auxiliary data'!$B$111:$C$212,2,0),"")</f>
        <v/>
      </c>
      <c r="L547" s="47"/>
      <c r="M547" s="47"/>
      <c r="N547" s="364" t="str">
        <f>IFERROR(VLOOKUP(L547,'Auxiliary data'!$B$216:$C$224,2,0),"")</f>
        <v/>
      </c>
      <c r="O547" s="47"/>
      <c r="P547" s="363" t="str">
        <f>IFERROR(VLOOKUP(O547,'Auxiliary data'!$B$228:$C$230,2,0),"")</f>
        <v/>
      </c>
      <c r="Q547" s="363" t="str">
        <f t="shared" si="26"/>
        <v/>
      </c>
      <c r="R547" s="11"/>
    </row>
    <row r="548" spans="3:18" x14ac:dyDescent="0.25">
      <c r="C548" s="366" t="str">
        <f t="shared" si="24"/>
        <v/>
      </c>
      <c r="D548" s="26"/>
      <c r="E548" s="47"/>
      <c r="F548" s="47"/>
      <c r="G548" s="47"/>
      <c r="H548" s="47"/>
      <c r="I548" s="363" t="str">
        <f t="shared" si="25"/>
        <v/>
      </c>
      <c r="J548" s="47" t="str">
        <f>IFERROR(VLOOKUP(G548,'Auxiliary data'!$B$96:$C$107,2,0),"")</f>
        <v/>
      </c>
      <c r="K548" s="47" t="str">
        <f>IFERROR(VLOOKUP(H548,'Auxiliary data'!$B$111:$C$212,2,0),"")</f>
        <v/>
      </c>
      <c r="L548" s="47"/>
      <c r="M548" s="47"/>
      <c r="N548" s="364" t="str">
        <f>IFERROR(VLOOKUP(L548,'Auxiliary data'!$B$216:$C$224,2,0),"")</f>
        <v/>
      </c>
      <c r="O548" s="47"/>
      <c r="P548" s="363" t="str">
        <f>IFERROR(VLOOKUP(O548,'Auxiliary data'!$B$228:$C$230,2,0),"")</f>
        <v/>
      </c>
      <c r="Q548" s="363" t="str">
        <f t="shared" si="26"/>
        <v/>
      </c>
      <c r="R548" s="11"/>
    </row>
    <row r="549" spans="3:18" x14ac:dyDescent="0.25">
      <c r="C549" s="366" t="str">
        <f t="shared" si="24"/>
        <v/>
      </c>
      <c r="D549" s="26"/>
      <c r="E549" s="47"/>
      <c r="F549" s="47"/>
      <c r="G549" s="47"/>
      <c r="H549" s="47"/>
      <c r="I549" s="363" t="str">
        <f t="shared" si="25"/>
        <v/>
      </c>
      <c r="J549" s="47" t="str">
        <f>IFERROR(VLOOKUP(G549,'Auxiliary data'!$B$96:$C$107,2,0),"")</f>
        <v/>
      </c>
      <c r="K549" s="47" t="str">
        <f>IFERROR(VLOOKUP(H549,'Auxiliary data'!$B$111:$C$212,2,0),"")</f>
        <v/>
      </c>
      <c r="L549" s="47"/>
      <c r="M549" s="47"/>
      <c r="N549" s="364" t="str">
        <f>IFERROR(VLOOKUP(L549,'Auxiliary data'!$B$216:$C$224,2,0),"")</f>
        <v/>
      </c>
      <c r="O549" s="47"/>
      <c r="P549" s="363" t="str">
        <f>IFERROR(VLOOKUP(O549,'Auxiliary data'!$B$228:$C$230,2,0),"")</f>
        <v/>
      </c>
      <c r="Q549" s="363" t="str">
        <f t="shared" si="26"/>
        <v/>
      </c>
      <c r="R549" s="11"/>
    </row>
    <row r="550" spans="3:18" x14ac:dyDescent="0.25">
      <c r="C550" s="366" t="str">
        <f t="shared" si="24"/>
        <v/>
      </c>
      <c r="D550" s="26"/>
      <c r="E550" s="47"/>
      <c r="F550" s="47"/>
      <c r="G550" s="47"/>
      <c r="H550" s="47"/>
      <c r="I550" s="363" t="str">
        <f t="shared" si="25"/>
        <v/>
      </c>
      <c r="J550" s="47" t="str">
        <f>IFERROR(VLOOKUP(G550,'Auxiliary data'!$B$96:$C$107,2,0),"")</f>
        <v/>
      </c>
      <c r="K550" s="47" t="str">
        <f>IFERROR(VLOOKUP(H550,'Auxiliary data'!$B$111:$C$212,2,0),"")</f>
        <v/>
      </c>
      <c r="L550" s="47"/>
      <c r="M550" s="47"/>
      <c r="N550" s="364" t="str">
        <f>IFERROR(VLOOKUP(L550,'Auxiliary data'!$B$216:$C$224,2,0),"")</f>
        <v/>
      </c>
      <c r="O550" s="47"/>
      <c r="P550" s="363" t="str">
        <f>IFERROR(VLOOKUP(O550,'Auxiliary data'!$B$228:$C$230,2,0),"")</f>
        <v/>
      </c>
      <c r="Q550" s="363" t="str">
        <f t="shared" si="26"/>
        <v/>
      </c>
      <c r="R550" s="11"/>
    </row>
    <row r="551" spans="3:18" x14ac:dyDescent="0.25">
      <c r="C551" s="366" t="str">
        <f t="shared" si="24"/>
        <v/>
      </c>
      <c r="D551" s="26"/>
      <c r="E551" s="47"/>
      <c r="F551" s="47"/>
      <c r="G551" s="47"/>
      <c r="H551" s="47"/>
      <c r="I551" s="363" t="str">
        <f t="shared" si="25"/>
        <v/>
      </c>
      <c r="J551" s="47" t="str">
        <f>IFERROR(VLOOKUP(G551,'Auxiliary data'!$B$96:$C$107,2,0),"")</f>
        <v/>
      </c>
      <c r="K551" s="47" t="str">
        <f>IFERROR(VLOOKUP(H551,'Auxiliary data'!$B$111:$C$212,2,0),"")</f>
        <v/>
      </c>
      <c r="L551" s="47"/>
      <c r="M551" s="47"/>
      <c r="N551" s="364" t="str">
        <f>IFERROR(VLOOKUP(L551,'Auxiliary data'!$B$216:$C$224,2,0),"")</f>
        <v/>
      </c>
      <c r="O551" s="47"/>
      <c r="P551" s="363" t="str">
        <f>IFERROR(VLOOKUP(O551,'Auxiliary data'!$B$228:$C$230,2,0),"")</f>
        <v/>
      </c>
      <c r="Q551" s="363" t="str">
        <f t="shared" si="26"/>
        <v/>
      </c>
      <c r="R551" s="11"/>
    </row>
    <row r="552" spans="3:18" x14ac:dyDescent="0.25">
      <c r="C552" s="366" t="str">
        <f t="shared" si="24"/>
        <v/>
      </c>
      <c r="D552" s="26"/>
      <c r="E552" s="47"/>
      <c r="F552" s="47"/>
      <c r="G552" s="47"/>
      <c r="H552" s="47"/>
      <c r="I552" s="363" t="str">
        <f t="shared" si="25"/>
        <v/>
      </c>
      <c r="J552" s="47" t="str">
        <f>IFERROR(VLOOKUP(G552,'Auxiliary data'!$B$96:$C$107,2,0),"")</f>
        <v/>
      </c>
      <c r="K552" s="47" t="str">
        <f>IFERROR(VLOOKUP(H552,'Auxiliary data'!$B$111:$C$212,2,0),"")</f>
        <v/>
      </c>
      <c r="L552" s="47"/>
      <c r="M552" s="47"/>
      <c r="N552" s="364" t="str">
        <f>IFERROR(VLOOKUP(L552,'Auxiliary data'!$B$216:$C$224,2,0),"")</f>
        <v/>
      </c>
      <c r="O552" s="47"/>
      <c r="P552" s="363" t="str">
        <f>IFERROR(VLOOKUP(O552,'Auxiliary data'!$B$228:$C$230,2,0),"")</f>
        <v/>
      </c>
      <c r="Q552" s="363" t="str">
        <f t="shared" si="26"/>
        <v/>
      </c>
      <c r="R552" s="11"/>
    </row>
    <row r="553" spans="3:18" x14ac:dyDescent="0.25">
      <c r="C553" s="366" t="str">
        <f t="shared" si="24"/>
        <v/>
      </c>
      <c r="D553" s="26"/>
      <c r="E553" s="47"/>
      <c r="F553" s="47"/>
      <c r="G553" s="47"/>
      <c r="H553" s="47"/>
      <c r="I553" s="363" t="str">
        <f t="shared" si="25"/>
        <v/>
      </c>
      <c r="J553" s="47" t="str">
        <f>IFERROR(VLOOKUP(G553,'Auxiliary data'!$B$96:$C$107,2,0),"")</f>
        <v/>
      </c>
      <c r="K553" s="47" t="str">
        <f>IFERROR(VLOOKUP(H553,'Auxiliary data'!$B$111:$C$212,2,0),"")</f>
        <v/>
      </c>
      <c r="L553" s="47"/>
      <c r="M553" s="47"/>
      <c r="N553" s="364" t="str">
        <f>IFERROR(VLOOKUP(L553,'Auxiliary data'!$B$216:$C$224,2,0),"")</f>
        <v/>
      </c>
      <c r="O553" s="47"/>
      <c r="P553" s="363" t="str">
        <f>IFERROR(VLOOKUP(O553,'Auxiliary data'!$B$228:$C$230,2,0),"")</f>
        <v/>
      </c>
      <c r="Q553" s="363" t="str">
        <f t="shared" si="26"/>
        <v/>
      </c>
      <c r="R553" s="11"/>
    </row>
    <row r="554" spans="3:18" x14ac:dyDescent="0.25">
      <c r="C554" s="366" t="str">
        <f t="shared" si="24"/>
        <v/>
      </c>
      <c r="D554" s="26"/>
      <c r="E554" s="47"/>
      <c r="F554" s="47"/>
      <c r="G554" s="47"/>
      <c r="H554" s="47"/>
      <c r="I554" s="363" t="str">
        <f t="shared" si="25"/>
        <v/>
      </c>
      <c r="J554" s="47" t="str">
        <f>IFERROR(VLOOKUP(G554,'Auxiliary data'!$B$96:$C$107,2,0),"")</f>
        <v/>
      </c>
      <c r="K554" s="47" t="str">
        <f>IFERROR(VLOOKUP(H554,'Auxiliary data'!$B$111:$C$212,2,0),"")</f>
        <v/>
      </c>
      <c r="L554" s="47"/>
      <c r="M554" s="47"/>
      <c r="N554" s="364" t="str">
        <f>IFERROR(VLOOKUP(L554,'Auxiliary data'!$B$216:$C$224,2,0),"")</f>
        <v/>
      </c>
      <c r="O554" s="47"/>
      <c r="P554" s="363" t="str">
        <f>IFERROR(VLOOKUP(O554,'Auxiliary data'!$B$228:$C$230,2,0),"")</f>
        <v/>
      </c>
      <c r="Q554" s="363" t="str">
        <f t="shared" si="26"/>
        <v/>
      </c>
      <c r="R554" s="11"/>
    </row>
    <row r="555" spans="3:18" x14ac:dyDescent="0.25">
      <c r="C555" s="366" t="str">
        <f t="shared" si="24"/>
        <v/>
      </c>
      <c r="D555" s="26"/>
      <c r="E555" s="47"/>
      <c r="F555" s="47"/>
      <c r="G555" s="47"/>
      <c r="H555" s="47"/>
      <c r="I555" s="363" t="str">
        <f t="shared" si="25"/>
        <v/>
      </c>
      <c r="J555" s="47" t="str">
        <f>IFERROR(VLOOKUP(G555,'Auxiliary data'!$B$96:$C$107,2,0),"")</f>
        <v/>
      </c>
      <c r="K555" s="47" t="str">
        <f>IFERROR(VLOOKUP(H555,'Auxiliary data'!$B$111:$C$212,2,0),"")</f>
        <v/>
      </c>
      <c r="L555" s="47"/>
      <c r="M555" s="47"/>
      <c r="N555" s="364" t="str">
        <f>IFERROR(VLOOKUP(L555,'Auxiliary data'!$B$216:$C$224,2,0),"")</f>
        <v/>
      </c>
      <c r="O555" s="47"/>
      <c r="P555" s="363" t="str">
        <f>IFERROR(VLOOKUP(O555,'Auxiliary data'!$B$228:$C$230,2,0),"")</f>
        <v/>
      </c>
      <c r="Q555" s="363" t="str">
        <f t="shared" si="26"/>
        <v/>
      </c>
      <c r="R555" s="11"/>
    </row>
    <row r="556" spans="3:18" x14ac:dyDescent="0.25">
      <c r="C556" s="366" t="str">
        <f t="shared" si="24"/>
        <v/>
      </c>
      <c r="D556" s="26"/>
      <c r="E556" s="47"/>
      <c r="F556" s="47"/>
      <c r="G556" s="47"/>
      <c r="H556" s="47"/>
      <c r="I556" s="363" t="str">
        <f t="shared" si="25"/>
        <v/>
      </c>
      <c r="J556" s="47" t="str">
        <f>IFERROR(VLOOKUP(G556,'Auxiliary data'!$B$96:$C$107,2,0),"")</f>
        <v/>
      </c>
      <c r="K556" s="47" t="str">
        <f>IFERROR(VLOOKUP(H556,'Auxiliary data'!$B$111:$C$212,2,0),"")</f>
        <v/>
      </c>
      <c r="L556" s="47"/>
      <c r="M556" s="47"/>
      <c r="N556" s="364" t="str">
        <f>IFERROR(VLOOKUP(L556,'Auxiliary data'!$B$216:$C$224,2,0),"")</f>
        <v/>
      </c>
      <c r="O556" s="47"/>
      <c r="P556" s="363" t="str">
        <f>IFERROR(VLOOKUP(O556,'Auxiliary data'!$B$228:$C$230,2,0),"")</f>
        <v/>
      </c>
      <c r="Q556" s="363" t="str">
        <f t="shared" si="26"/>
        <v/>
      </c>
      <c r="R556" s="11"/>
    </row>
    <row r="557" spans="3:18" x14ac:dyDescent="0.25">
      <c r="C557" s="366" t="str">
        <f t="shared" si="24"/>
        <v/>
      </c>
      <c r="D557" s="26"/>
      <c r="E557" s="47"/>
      <c r="F557" s="47"/>
      <c r="G557" s="47"/>
      <c r="H557" s="47"/>
      <c r="I557" s="363" t="str">
        <f t="shared" si="25"/>
        <v/>
      </c>
      <c r="J557" s="47" t="str">
        <f>IFERROR(VLOOKUP(G557,'Auxiliary data'!$B$96:$C$107,2,0),"")</f>
        <v/>
      </c>
      <c r="K557" s="47" t="str">
        <f>IFERROR(VLOOKUP(H557,'Auxiliary data'!$B$111:$C$212,2,0),"")</f>
        <v/>
      </c>
      <c r="L557" s="47"/>
      <c r="M557" s="47"/>
      <c r="N557" s="364" t="str">
        <f>IFERROR(VLOOKUP(L557,'Auxiliary data'!$B$216:$C$224,2,0),"")</f>
        <v/>
      </c>
      <c r="O557" s="47"/>
      <c r="P557" s="363" t="str">
        <f>IFERROR(VLOOKUP(O557,'Auxiliary data'!$B$228:$C$230,2,0),"")</f>
        <v/>
      </c>
      <c r="Q557" s="363" t="str">
        <f t="shared" si="26"/>
        <v/>
      </c>
      <c r="R557" s="11"/>
    </row>
    <row r="558" spans="3:18" x14ac:dyDescent="0.25">
      <c r="C558" s="366" t="str">
        <f t="shared" si="24"/>
        <v/>
      </c>
      <c r="D558" s="26"/>
      <c r="E558" s="47"/>
      <c r="F558" s="47"/>
      <c r="G558" s="47"/>
      <c r="H558" s="47"/>
      <c r="I558" s="363" t="str">
        <f t="shared" si="25"/>
        <v/>
      </c>
      <c r="J558" s="47" t="str">
        <f>IFERROR(VLOOKUP(G558,'Auxiliary data'!$B$96:$C$107,2,0),"")</f>
        <v/>
      </c>
      <c r="K558" s="47" t="str">
        <f>IFERROR(VLOOKUP(H558,'Auxiliary data'!$B$111:$C$212,2,0),"")</f>
        <v/>
      </c>
      <c r="L558" s="47"/>
      <c r="M558" s="47"/>
      <c r="N558" s="364" t="str">
        <f>IFERROR(VLOOKUP(L558,'Auxiliary data'!$B$216:$C$224,2,0),"")</f>
        <v/>
      </c>
      <c r="O558" s="47"/>
      <c r="P558" s="363" t="str">
        <f>IFERROR(VLOOKUP(O558,'Auxiliary data'!$B$228:$C$230,2,0),"")</f>
        <v/>
      </c>
      <c r="Q558" s="363" t="str">
        <f t="shared" si="26"/>
        <v/>
      </c>
      <c r="R558" s="11"/>
    </row>
    <row r="559" spans="3:18" x14ac:dyDescent="0.25">
      <c r="C559" s="366" t="str">
        <f t="shared" si="24"/>
        <v/>
      </c>
      <c r="D559" s="26"/>
      <c r="E559" s="47"/>
      <c r="F559" s="47"/>
      <c r="G559" s="47"/>
      <c r="H559" s="47"/>
      <c r="I559" s="363" t="str">
        <f t="shared" si="25"/>
        <v/>
      </c>
      <c r="J559" s="47" t="str">
        <f>IFERROR(VLOOKUP(G559,'Auxiliary data'!$B$96:$C$107,2,0),"")</f>
        <v/>
      </c>
      <c r="K559" s="47" t="str">
        <f>IFERROR(VLOOKUP(H559,'Auxiliary data'!$B$111:$C$212,2,0),"")</f>
        <v/>
      </c>
      <c r="L559" s="47"/>
      <c r="M559" s="47"/>
      <c r="N559" s="364" t="str">
        <f>IFERROR(VLOOKUP(L559,'Auxiliary data'!$B$216:$C$224,2,0),"")</f>
        <v/>
      </c>
      <c r="O559" s="47"/>
      <c r="P559" s="363" t="str">
        <f>IFERROR(VLOOKUP(O559,'Auxiliary data'!$B$228:$C$230,2,0),"")</f>
        <v/>
      </c>
      <c r="Q559" s="363" t="str">
        <f t="shared" si="26"/>
        <v/>
      </c>
      <c r="R559" s="11"/>
    </row>
    <row r="560" spans="3:18" x14ac:dyDescent="0.25">
      <c r="C560" s="366" t="str">
        <f t="shared" si="24"/>
        <v/>
      </c>
      <c r="D560" s="26"/>
      <c r="E560" s="47"/>
      <c r="F560" s="47"/>
      <c r="G560" s="47"/>
      <c r="H560" s="47"/>
      <c r="I560" s="363" t="str">
        <f t="shared" si="25"/>
        <v/>
      </c>
      <c r="J560" s="47" t="str">
        <f>IFERROR(VLOOKUP(G560,'Auxiliary data'!$B$96:$C$107,2,0),"")</f>
        <v/>
      </c>
      <c r="K560" s="47" t="str">
        <f>IFERROR(VLOOKUP(H560,'Auxiliary data'!$B$111:$C$212,2,0),"")</f>
        <v/>
      </c>
      <c r="L560" s="47"/>
      <c r="M560" s="47"/>
      <c r="N560" s="364" t="str">
        <f>IFERROR(VLOOKUP(L560,'Auxiliary data'!$B$216:$C$224,2,0),"")</f>
        <v/>
      </c>
      <c r="O560" s="47"/>
      <c r="P560" s="363" t="str">
        <f>IFERROR(VLOOKUP(O560,'Auxiliary data'!$B$228:$C$230,2,0),"")</f>
        <v/>
      </c>
      <c r="Q560" s="363" t="str">
        <f t="shared" si="26"/>
        <v/>
      </c>
      <c r="R560" s="11"/>
    </row>
    <row r="561" spans="3:18" x14ac:dyDescent="0.25">
      <c r="C561" s="366" t="str">
        <f t="shared" si="24"/>
        <v/>
      </c>
      <c r="D561" s="26"/>
      <c r="E561" s="47"/>
      <c r="F561" s="47"/>
      <c r="G561" s="47"/>
      <c r="H561" s="47"/>
      <c r="I561" s="363" t="str">
        <f t="shared" si="25"/>
        <v/>
      </c>
      <c r="J561" s="47" t="str">
        <f>IFERROR(VLOOKUP(G561,'Auxiliary data'!$B$96:$C$107,2,0),"")</f>
        <v/>
      </c>
      <c r="K561" s="47" t="str">
        <f>IFERROR(VLOOKUP(H561,'Auxiliary data'!$B$111:$C$212,2,0),"")</f>
        <v/>
      </c>
      <c r="L561" s="47"/>
      <c r="M561" s="47"/>
      <c r="N561" s="364" t="str">
        <f>IFERROR(VLOOKUP(L561,'Auxiliary data'!$B$216:$C$224,2,0),"")</f>
        <v/>
      </c>
      <c r="O561" s="47"/>
      <c r="P561" s="363" t="str">
        <f>IFERROR(VLOOKUP(O561,'Auxiliary data'!$B$228:$C$230,2,0),"")</f>
        <v/>
      </c>
      <c r="Q561" s="363" t="str">
        <f t="shared" si="26"/>
        <v/>
      </c>
      <c r="R561" s="11"/>
    </row>
    <row r="562" spans="3:18" x14ac:dyDescent="0.25">
      <c r="C562" s="366" t="str">
        <f t="shared" si="24"/>
        <v/>
      </c>
      <c r="D562" s="26"/>
      <c r="E562" s="47"/>
      <c r="F562" s="47"/>
      <c r="G562" s="47"/>
      <c r="H562" s="47"/>
      <c r="I562" s="363" t="str">
        <f t="shared" si="25"/>
        <v/>
      </c>
      <c r="J562" s="47" t="str">
        <f>IFERROR(VLOOKUP(G562,'Auxiliary data'!$B$96:$C$107,2,0),"")</f>
        <v/>
      </c>
      <c r="K562" s="47" t="str">
        <f>IFERROR(VLOOKUP(H562,'Auxiliary data'!$B$111:$C$212,2,0),"")</f>
        <v/>
      </c>
      <c r="L562" s="47"/>
      <c r="M562" s="47"/>
      <c r="N562" s="364" t="str">
        <f>IFERROR(VLOOKUP(L562,'Auxiliary data'!$B$216:$C$224,2,0),"")</f>
        <v/>
      </c>
      <c r="O562" s="47"/>
      <c r="P562" s="363" t="str">
        <f>IFERROR(VLOOKUP(O562,'Auxiliary data'!$B$228:$C$230,2,0),"")</f>
        <v/>
      </c>
      <c r="Q562" s="363" t="str">
        <f t="shared" si="26"/>
        <v/>
      </c>
      <c r="R562" s="11"/>
    </row>
    <row r="563" spans="3:18" x14ac:dyDescent="0.25">
      <c r="C563" s="366" t="str">
        <f t="shared" si="24"/>
        <v/>
      </c>
      <c r="D563" s="26"/>
      <c r="E563" s="47"/>
      <c r="F563" s="47"/>
      <c r="G563" s="47"/>
      <c r="H563" s="47"/>
      <c r="I563" s="363" t="str">
        <f t="shared" si="25"/>
        <v/>
      </c>
      <c r="J563" s="47" t="str">
        <f>IFERROR(VLOOKUP(G563,'Auxiliary data'!$B$96:$C$107,2,0),"")</f>
        <v/>
      </c>
      <c r="K563" s="47" t="str">
        <f>IFERROR(VLOOKUP(H563,'Auxiliary data'!$B$111:$C$212,2,0),"")</f>
        <v/>
      </c>
      <c r="L563" s="47"/>
      <c r="M563" s="47"/>
      <c r="N563" s="364" t="str">
        <f>IFERROR(VLOOKUP(L563,'Auxiliary data'!$B$216:$C$224,2,0),"")</f>
        <v/>
      </c>
      <c r="O563" s="47"/>
      <c r="P563" s="363" t="str">
        <f>IFERROR(VLOOKUP(O563,'Auxiliary data'!$B$228:$C$230,2,0),"")</f>
        <v/>
      </c>
      <c r="Q563" s="363" t="str">
        <f t="shared" si="26"/>
        <v/>
      </c>
      <c r="R563" s="11"/>
    </row>
    <row r="564" spans="3:18" x14ac:dyDescent="0.25">
      <c r="C564" s="366" t="str">
        <f t="shared" si="24"/>
        <v/>
      </c>
      <c r="D564" s="26"/>
      <c r="E564" s="47"/>
      <c r="F564" s="47"/>
      <c r="G564" s="47"/>
      <c r="H564" s="47"/>
      <c r="I564" s="363" t="str">
        <f t="shared" si="25"/>
        <v/>
      </c>
      <c r="J564" s="47" t="str">
        <f>IFERROR(VLOOKUP(G564,'Auxiliary data'!$B$96:$C$107,2,0),"")</f>
        <v/>
      </c>
      <c r="K564" s="47" t="str">
        <f>IFERROR(VLOOKUP(H564,'Auxiliary data'!$B$111:$C$212,2,0),"")</f>
        <v/>
      </c>
      <c r="L564" s="47"/>
      <c r="M564" s="47"/>
      <c r="N564" s="364" t="str">
        <f>IFERROR(VLOOKUP(L564,'Auxiliary data'!$B$216:$C$224,2,0),"")</f>
        <v/>
      </c>
      <c r="O564" s="47"/>
      <c r="P564" s="363" t="str">
        <f>IFERROR(VLOOKUP(O564,'Auxiliary data'!$B$228:$C$230,2,0),"")</f>
        <v/>
      </c>
      <c r="Q564" s="363" t="str">
        <f t="shared" si="26"/>
        <v/>
      </c>
      <c r="R564" s="11"/>
    </row>
    <row r="565" spans="3:18" x14ac:dyDescent="0.25">
      <c r="C565" s="366" t="str">
        <f t="shared" si="24"/>
        <v/>
      </c>
      <c r="D565" s="26"/>
      <c r="E565" s="47"/>
      <c r="F565" s="47"/>
      <c r="G565" s="47"/>
      <c r="H565" s="47"/>
      <c r="I565" s="363" t="str">
        <f t="shared" si="25"/>
        <v/>
      </c>
      <c r="J565" s="47" t="str">
        <f>IFERROR(VLOOKUP(G565,'Auxiliary data'!$B$96:$C$107,2,0),"")</f>
        <v/>
      </c>
      <c r="K565" s="47" t="str">
        <f>IFERROR(VLOOKUP(H565,'Auxiliary data'!$B$111:$C$212,2,0),"")</f>
        <v/>
      </c>
      <c r="L565" s="47"/>
      <c r="M565" s="47"/>
      <c r="N565" s="364" t="str">
        <f>IFERROR(VLOOKUP(L565,'Auxiliary data'!$B$216:$C$224,2,0),"")</f>
        <v/>
      </c>
      <c r="O565" s="47"/>
      <c r="P565" s="363" t="str">
        <f>IFERROR(VLOOKUP(O565,'Auxiliary data'!$B$228:$C$230,2,0),"")</f>
        <v/>
      </c>
      <c r="Q565" s="363" t="str">
        <f t="shared" si="26"/>
        <v/>
      </c>
      <c r="R565" s="11"/>
    </row>
    <row r="566" spans="3:18" x14ac:dyDescent="0.25">
      <c r="C566" s="366" t="str">
        <f t="shared" si="24"/>
        <v/>
      </c>
      <c r="D566" s="26"/>
      <c r="E566" s="47"/>
      <c r="F566" s="47"/>
      <c r="G566" s="47"/>
      <c r="H566" s="47"/>
      <c r="I566" s="363" t="str">
        <f t="shared" si="25"/>
        <v/>
      </c>
      <c r="J566" s="47" t="str">
        <f>IFERROR(VLOOKUP(G566,'Auxiliary data'!$B$96:$C$107,2,0),"")</f>
        <v/>
      </c>
      <c r="K566" s="47" t="str">
        <f>IFERROR(VLOOKUP(H566,'Auxiliary data'!$B$111:$C$212,2,0),"")</f>
        <v/>
      </c>
      <c r="L566" s="47"/>
      <c r="M566" s="47"/>
      <c r="N566" s="364" t="str">
        <f>IFERROR(VLOOKUP(L566,'Auxiliary data'!$B$216:$C$224,2,0),"")</f>
        <v/>
      </c>
      <c r="O566" s="47"/>
      <c r="P566" s="363" t="str">
        <f>IFERROR(VLOOKUP(O566,'Auxiliary data'!$B$228:$C$230,2,0),"")</f>
        <v/>
      </c>
      <c r="Q566" s="363" t="str">
        <f t="shared" si="26"/>
        <v/>
      </c>
      <c r="R566" s="11"/>
    </row>
    <row r="567" spans="3:18" x14ac:dyDescent="0.25">
      <c r="C567" s="366" t="str">
        <f t="shared" si="24"/>
        <v/>
      </c>
      <c r="D567" s="26"/>
      <c r="E567" s="47"/>
      <c r="F567" s="47"/>
      <c r="G567" s="47"/>
      <c r="H567" s="47"/>
      <c r="I567" s="363" t="str">
        <f t="shared" si="25"/>
        <v/>
      </c>
      <c r="J567" s="47" t="str">
        <f>IFERROR(VLOOKUP(G567,'Auxiliary data'!$B$96:$C$107,2,0),"")</f>
        <v/>
      </c>
      <c r="K567" s="47" t="str">
        <f>IFERROR(VLOOKUP(H567,'Auxiliary data'!$B$111:$C$212,2,0),"")</f>
        <v/>
      </c>
      <c r="L567" s="47"/>
      <c r="M567" s="47"/>
      <c r="N567" s="364" t="str">
        <f>IFERROR(VLOOKUP(L567,'Auxiliary data'!$B$216:$C$224,2,0),"")</f>
        <v/>
      </c>
      <c r="O567" s="47"/>
      <c r="P567" s="363" t="str">
        <f>IFERROR(VLOOKUP(O567,'Auxiliary data'!$B$228:$C$230,2,0),"")</f>
        <v/>
      </c>
      <c r="Q567" s="363" t="str">
        <f t="shared" si="26"/>
        <v/>
      </c>
      <c r="R567" s="11"/>
    </row>
    <row r="568" spans="3:18" x14ac:dyDescent="0.25">
      <c r="C568" s="366" t="str">
        <f t="shared" si="24"/>
        <v/>
      </c>
      <c r="D568" s="26"/>
      <c r="E568" s="47"/>
      <c r="F568" s="47"/>
      <c r="G568" s="47"/>
      <c r="H568" s="47"/>
      <c r="I568" s="363" t="str">
        <f t="shared" si="25"/>
        <v/>
      </c>
      <c r="J568" s="47" t="str">
        <f>IFERROR(VLOOKUP(G568,'Auxiliary data'!$B$96:$C$107,2,0),"")</f>
        <v/>
      </c>
      <c r="K568" s="47" t="str">
        <f>IFERROR(VLOOKUP(H568,'Auxiliary data'!$B$111:$C$212,2,0),"")</f>
        <v/>
      </c>
      <c r="L568" s="47"/>
      <c r="M568" s="47"/>
      <c r="N568" s="364" t="str">
        <f>IFERROR(VLOOKUP(L568,'Auxiliary data'!$B$216:$C$224,2,0),"")</f>
        <v/>
      </c>
      <c r="O568" s="47"/>
      <c r="P568" s="363" t="str">
        <f>IFERROR(VLOOKUP(O568,'Auxiliary data'!$B$228:$C$230,2,0),"")</f>
        <v/>
      </c>
      <c r="Q568" s="363" t="str">
        <f t="shared" si="26"/>
        <v/>
      </c>
      <c r="R568" s="11"/>
    </row>
    <row r="569" spans="3:18" x14ac:dyDescent="0.25">
      <c r="C569" s="366" t="str">
        <f t="shared" si="24"/>
        <v/>
      </c>
      <c r="D569" s="26"/>
      <c r="E569" s="47"/>
      <c r="F569" s="47"/>
      <c r="G569" s="47"/>
      <c r="H569" s="47"/>
      <c r="I569" s="363" t="str">
        <f t="shared" si="25"/>
        <v/>
      </c>
      <c r="J569" s="47" t="str">
        <f>IFERROR(VLOOKUP(G569,'Auxiliary data'!$B$96:$C$107,2,0),"")</f>
        <v/>
      </c>
      <c r="K569" s="47" t="str">
        <f>IFERROR(VLOOKUP(H569,'Auxiliary data'!$B$111:$C$212,2,0),"")</f>
        <v/>
      </c>
      <c r="L569" s="47"/>
      <c r="M569" s="47"/>
      <c r="N569" s="364" t="str">
        <f>IFERROR(VLOOKUP(L569,'Auxiliary data'!$B$216:$C$224,2,0),"")</f>
        <v/>
      </c>
      <c r="O569" s="47"/>
      <c r="P569" s="363" t="str">
        <f>IFERROR(VLOOKUP(O569,'Auxiliary data'!$B$228:$C$230,2,0),"")</f>
        <v/>
      </c>
      <c r="Q569" s="363" t="str">
        <f t="shared" si="26"/>
        <v/>
      </c>
      <c r="R569" s="11"/>
    </row>
    <row r="570" spans="3:18" x14ac:dyDescent="0.25">
      <c r="C570" s="366" t="str">
        <f t="shared" si="24"/>
        <v/>
      </c>
      <c r="D570" s="26"/>
      <c r="E570" s="47"/>
      <c r="F570" s="47"/>
      <c r="G570" s="47"/>
      <c r="H570" s="47"/>
      <c r="I570" s="363" t="str">
        <f t="shared" si="25"/>
        <v/>
      </c>
      <c r="J570" s="47" t="str">
        <f>IFERROR(VLOOKUP(G570,'Auxiliary data'!$B$96:$C$107,2,0),"")</f>
        <v/>
      </c>
      <c r="K570" s="47" t="str">
        <f>IFERROR(VLOOKUP(H570,'Auxiliary data'!$B$111:$C$212,2,0),"")</f>
        <v/>
      </c>
      <c r="L570" s="47"/>
      <c r="M570" s="47"/>
      <c r="N570" s="364" t="str">
        <f>IFERROR(VLOOKUP(L570,'Auxiliary data'!$B$216:$C$224,2,0),"")</f>
        <v/>
      </c>
      <c r="O570" s="47"/>
      <c r="P570" s="363" t="str">
        <f>IFERROR(VLOOKUP(O570,'Auxiliary data'!$B$228:$C$230,2,0),"")</f>
        <v/>
      </c>
      <c r="Q570" s="363" t="str">
        <f t="shared" si="26"/>
        <v/>
      </c>
      <c r="R570" s="11"/>
    </row>
    <row r="571" spans="3:18" x14ac:dyDescent="0.25">
      <c r="C571" s="366" t="str">
        <f t="shared" si="24"/>
        <v/>
      </c>
      <c r="D571" s="26"/>
      <c r="E571" s="47"/>
      <c r="F571" s="47"/>
      <c r="G571" s="47"/>
      <c r="H571" s="47"/>
      <c r="I571" s="363" t="str">
        <f t="shared" si="25"/>
        <v/>
      </c>
      <c r="J571" s="47" t="str">
        <f>IFERROR(VLOOKUP(G571,'Auxiliary data'!$B$96:$C$107,2,0),"")</f>
        <v/>
      </c>
      <c r="K571" s="47" t="str">
        <f>IFERROR(VLOOKUP(H571,'Auxiliary data'!$B$111:$C$212,2,0),"")</f>
        <v/>
      </c>
      <c r="L571" s="47"/>
      <c r="M571" s="47"/>
      <c r="N571" s="364" t="str">
        <f>IFERROR(VLOOKUP(L571,'Auxiliary data'!$B$216:$C$224,2,0),"")</f>
        <v/>
      </c>
      <c r="O571" s="47"/>
      <c r="P571" s="363" t="str">
        <f>IFERROR(VLOOKUP(O571,'Auxiliary data'!$B$228:$C$230,2,0),"")</f>
        <v/>
      </c>
      <c r="Q571" s="363" t="str">
        <f t="shared" si="26"/>
        <v/>
      </c>
      <c r="R571" s="11"/>
    </row>
    <row r="572" spans="3:18" x14ac:dyDescent="0.25">
      <c r="C572" s="366" t="str">
        <f t="shared" si="24"/>
        <v/>
      </c>
      <c r="D572" s="26"/>
      <c r="E572" s="47"/>
      <c r="F572" s="47"/>
      <c r="G572" s="47"/>
      <c r="H572" s="47"/>
      <c r="I572" s="363" t="str">
        <f t="shared" si="25"/>
        <v/>
      </c>
      <c r="J572" s="47" t="str">
        <f>IFERROR(VLOOKUP(G572,'Auxiliary data'!$B$96:$C$107,2,0),"")</f>
        <v/>
      </c>
      <c r="K572" s="47" t="str">
        <f>IFERROR(VLOOKUP(H572,'Auxiliary data'!$B$111:$C$212,2,0),"")</f>
        <v/>
      </c>
      <c r="L572" s="47"/>
      <c r="M572" s="47"/>
      <c r="N572" s="364" t="str">
        <f>IFERROR(VLOOKUP(L572,'Auxiliary data'!$B$216:$C$224,2,0),"")</f>
        <v/>
      </c>
      <c r="O572" s="47"/>
      <c r="P572" s="363" t="str">
        <f>IFERROR(VLOOKUP(O572,'Auxiliary data'!$B$228:$C$230,2,0),"")</f>
        <v/>
      </c>
      <c r="Q572" s="363" t="str">
        <f t="shared" si="26"/>
        <v/>
      </c>
      <c r="R572" s="11"/>
    </row>
    <row r="573" spans="3:18" x14ac:dyDescent="0.25">
      <c r="C573" s="366" t="str">
        <f t="shared" si="24"/>
        <v/>
      </c>
      <c r="D573" s="26"/>
      <c r="E573" s="47"/>
      <c r="F573" s="47"/>
      <c r="G573" s="47"/>
      <c r="H573" s="47"/>
      <c r="I573" s="363" t="str">
        <f t="shared" si="25"/>
        <v/>
      </c>
      <c r="J573" s="47" t="str">
        <f>IFERROR(VLOOKUP(G573,'Auxiliary data'!$B$96:$C$107,2,0),"")</f>
        <v/>
      </c>
      <c r="K573" s="47" t="str">
        <f>IFERROR(VLOOKUP(H573,'Auxiliary data'!$B$111:$C$212,2,0),"")</f>
        <v/>
      </c>
      <c r="L573" s="47"/>
      <c r="M573" s="47"/>
      <c r="N573" s="364" t="str">
        <f>IFERROR(VLOOKUP(L573,'Auxiliary data'!$B$216:$C$224,2,0),"")</f>
        <v/>
      </c>
      <c r="O573" s="47"/>
      <c r="P573" s="363" t="str">
        <f>IFERROR(VLOOKUP(O573,'Auxiliary data'!$B$228:$C$230,2,0),"")</f>
        <v/>
      </c>
      <c r="Q573" s="363" t="str">
        <f t="shared" si="26"/>
        <v/>
      </c>
      <c r="R573" s="11"/>
    </row>
    <row r="574" spans="3:18" x14ac:dyDescent="0.25">
      <c r="C574" s="366" t="str">
        <f t="shared" si="24"/>
        <v/>
      </c>
      <c r="D574" s="26"/>
      <c r="E574" s="47"/>
      <c r="F574" s="47"/>
      <c r="G574" s="47"/>
      <c r="H574" s="47"/>
      <c r="I574" s="363" t="str">
        <f t="shared" si="25"/>
        <v/>
      </c>
      <c r="J574" s="47" t="str">
        <f>IFERROR(VLOOKUP(G574,'Auxiliary data'!$B$96:$C$107,2,0),"")</f>
        <v/>
      </c>
      <c r="K574" s="47" t="str">
        <f>IFERROR(VLOOKUP(H574,'Auxiliary data'!$B$111:$C$212,2,0),"")</f>
        <v/>
      </c>
      <c r="L574" s="47"/>
      <c r="M574" s="47"/>
      <c r="N574" s="364" t="str">
        <f>IFERROR(VLOOKUP(L574,'Auxiliary data'!$B$216:$C$224,2,0),"")</f>
        <v/>
      </c>
      <c r="O574" s="47"/>
      <c r="P574" s="363" t="str">
        <f>IFERROR(VLOOKUP(O574,'Auxiliary data'!$B$228:$C$230,2,0),"")</f>
        <v/>
      </c>
      <c r="Q574" s="363" t="str">
        <f t="shared" si="26"/>
        <v/>
      </c>
      <c r="R574" s="11"/>
    </row>
    <row r="575" spans="3:18" x14ac:dyDescent="0.25">
      <c r="C575" s="366" t="str">
        <f t="shared" si="24"/>
        <v/>
      </c>
      <c r="D575" s="26"/>
      <c r="E575" s="47"/>
      <c r="F575" s="47"/>
      <c r="G575" s="47"/>
      <c r="H575" s="47"/>
      <c r="I575" s="363" t="str">
        <f t="shared" si="25"/>
        <v/>
      </c>
      <c r="J575" s="47" t="str">
        <f>IFERROR(VLOOKUP(G575,'Auxiliary data'!$B$96:$C$107,2,0),"")</f>
        <v/>
      </c>
      <c r="K575" s="47" t="str">
        <f>IFERROR(VLOOKUP(H575,'Auxiliary data'!$B$111:$C$212,2,0),"")</f>
        <v/>
      </c>
      <c r="L575" s="47"/>
      <c r="M575" s="47"/>
      <c r="N575" s="364" t="str">
        <f>IFERROR(VLOOKUP(L575,'Auxiliary data'!$B$216:$C$224,2,0),"")</f>
        <v/>
      </c>
      <c r="O575" s="47"/>
      <c r="P575" s="363" t="str">
        <f>IFERROR(VLOOKUP(O575,'Auxiliary data'!$B$228:$C$230,2,0),"")</f>
        <v/>
      </c>
      <c r="Q575" s="363" t="str">
        <f t="shared" si="26"/>
        <v/>
      </c>
      <c r="R575" s="11"/>
    </row>
    <row r="576" spans="3:18" x14ac:dyDescent="0.25">
      <c r="C576" s="366" t="str">
        <f t="shared" si="24"/>
        <v/>
      </c>
      <c r="D576" s="26"/>
      <c r="E576" s="47"/>
      <c r="F576" s="47"/>
      <c r="G576" s="47"/>
      <c r="H576" s="47"/>
      <c r="I576" s="363" t="str">
        <f t="shared" si="25"/>
        <v/>
      </c>
      <c r="J576" s="47" t="str">
        <f>IFERROR(VLOOKUP(G576,'Auxiliary data'!$B$96:$C$107,2,0),"")</f>
        <v/>
      </c>
      <c r="K576" s="47" t="str">
        <f>IFERROR(VLOOKUP(H576,'Auxiliary data'!$B$111:$C$212,2,0),"")</f>
        <v/>
      </c>
      <c r="L576" s="47"/>
      <c r="M576" s="47"/>
      <c r="N576" s="364" t="str">
        <f>IFERROR(VLOOKUP(L576,'Auxiliary data'!$B$216:$C$224,2,0),"")</f>
        <v/>
      </c>
      <c r="O576" s="47"/>
      <c r="P576" s="363" t="str">
        <f>IFERROR(VLOOKUP(O576,'Auxiliary data'!$B$228:$C$230,2,0),"")</f>
        <v/>
      </c>
      <c r="Q576" s="363" t="str">
        <f t="shared" si="26"/>
        <v/>
      </c>
      <c r="R576" s="11"/>
    </row>
    <row r="577" spans="3:18" x14ac:dyDescent="0.25">
      <c r="C577" s="366" t="str">
        <f t="shared" si="24"/>
        <v/>
      </c>
      <c r="D577" s="26"/>
      <c r="E577" s="47"/>
      <c r="F577" s="47"/>
      <c r="G577" s="47"/>
      <c r="H577" s="47"/>
      <c r="I577" s="363" t="str">
        <f t="shared" si="25"/>
        <v/>
      </c>
      <c r="J577" s="47" t="str">
        <f>IFERROR(VLOOKUP(G577,'Auxiliary data'!$B$96:$C$107,2,0),"")</f>
        <v/>
      </c>
      <c r="K577" s="47" t="str">
        <f>IFERROR(VLOOKUP(H577,'Auxiliary data'!$B$111:$C$212,2,0),"")</f>
        <v/>
      </c>
      <c r="L577" s="47"/>
      <c r="M577" s="47"/>
      <c r="N577" s="364" t="str">
        <f>IFERROR(VLOOKUP(L577,'Auxiliary data'!$B$216:$C$224,2,0),"")</f>
        <v/>
      </c>
      <c r="O577" s="47"/>
      <c r="P577" s="363" t="str">
        <f>IFERROR(VLOOKUP(O577,'Auxiliary data'!$B$228:$C$230,2,0),"")</f>
        <v/>
      </c>
      <c r="Q577" s="363" t="str">
        <f t="shared" si="26"/>
        <v/>
      </c>
      <c r="R577" s="11"/>
    </row>
    <row r="578" spans="3:18" x14ac:dyDescent="0.25">
      <c r="C578" s="366" t="str">
        <f t="shared" si="24"/>
        <v/>
      </c>
      <c r="D578" s="26"/>
      <c r="E578" s="47"/>
      <c r="F578" s="47"/>
      <c r="G578" s="47"/>
      <c r="H578" s="47"/>
      <c r="I578" s="363" t="str">
        <f t="shared" si="25"/>
        <v/>
      </c>
      <c r="J578" s="47" t="str">
        <f>IFERROR(VLOOKUP(G578,'Auxiliary data'!$B$96:$C$107,2,0),"")</f>
        <v/>
      </c>
      <c r="K578" s="47" t="str">
        <f>IFERROR(VLOOKUP(H578,'Auxiliary data'!$B$111:$C$212,2,0),"")</f>
        <v/>
      </c>
      <c r="L578" s="47"/>
      <c r="M578" s="47"/>
      <c r="N578" s="364" t="str">
        <f>IFERROR(VLOOKUP(L578,'Auxiliary data'!$B$216:$C$224,2,0),"")</f>
        <v/>
      </c>
      <c r="O578" s="47"/>
      <c r="P578" s="363" t="str">
        <f>IFERROR(VLOOKUP(O578,'Auxiliary data'!$B$228:$C$230,2,0),"")</f>
        <v/>
      </c>
      <c r="Q578" s="363" t="str">
        <f t="shared" si="26"/>
        <v/>
      </c>
      <c r="R578" s="11"/>
    </row>
    <row r="579" spans="3:18" x14ac:dyDescent="0.25">
      <c r="C579" s="366" t="str">
        <f t="shared" si="24"/>
        <v/>
      </c>
      <c r="D579" s="26"/>
      <c r="E579" s="47"/>
      <c r="F579" s="47"/>
      <c r="G579" s="47"/>
      <c r="H579" s="47"/>
      <c r="I579" s="363" t="str">
        <f t="shared" si="25"/>
        <v/>
      </c>
      <c r="J579" s="47" t="str">
        <f>IFERROR(VLOOKUP(G579,'Auxiliary data'!$B$96:$C$107,2,0),"")</f>
        <v/>
      </c>
      <c r="K579" s="47" t="str">
        <f>IFERROR(VLOOKUP(H579,'Auxiliary data'!$B$111:$C$212,2,0),"")</f>
        <v/>
      </c>
      <c r="L579" s="47"/>
      <c r="M579" s="47"/>
      <c r="N579" s="364" t="str">
        <f>IFERROR(VLOOKUP(L579,'Auxiliary data'!$B$216:$C$224,2,0),"")</f>
        <v/>
      </c>
      <c r="O579" s="47"/>
      <c r="P579" s="363" t="str">
        <f>IFERROR(VLOOKUP(O579,'Auxiliary data'!$B$228:$C$230,2,0),"")</f>
        <v/>
      </c>
      <c r="Q579" s="363" t="str">
        <f t="shared" si="26"/>
        <v/>
      </c>
      <c r="R579" s="11"/>
    </row>
    <row r="580" spans="3:18" x14ac:dyDescent="0.25">
      <c r="C580" s="366" t="str">
        <f t="shared" si="24"/>
        <v/>
      </c>
      <c r="D580" s="26"/>
      <c r="E580" s="47"/>
      <c r="F580" s="47"/>
      <c r="G580" s="47"/>
      <c r="H580" s="47"/>
      <c r="I580" s="363" t="str">
        <f t="shared" si="25"/>
        <v/>
      </c>
      <c r="J580" s="47" t="str">
        <f>IFERROR(VLOOKUP(G580,'Auxiliary data'!$B$96:$C$107,2,0),"")</f>
        <v/>
      </c>
      <c r="K580" s="47" t="str">
        <f>IFERROR(VLOOKUP(H580,'Auxiliary data'!$B$111:$C$212,2,0),"")</f>
        <v/>
      </c>
      <c r="L580" s="47"/>
      <c r="M580" s="47"/>
      <c r="N580" s="364" t="str">
        <f>IFERROR(VLOOKUP(L580,'Auxiliary data'!$B$216:$C$224,2,0),"")</f>
        <v/>
      </c>
      <c r="O580" s="47"/>
      <c r="P580" s="363" t="str">
        <f>IFERROR(VLOOKUP(O580,'Auxiliary data'!$B$228:$C$230,2,0),"")</f>
        <v/>
      </c>
      <c r="Q580" s="363" t="str">
        <f t="shared" si="26"/>
        <v/>
      </c>
      <c r="R580" s="11"/>
    </row>
    <row r="581" spans="3:18" x14ac:dyDescent="0.25">
      <c r="C581" s="366" t="str">
        <f t="shared" si="24"/>
        <v/>
      </c>
      <c r="D581" s="26"/>
      <c r="E581" s="47"/>
      <c r="F581" s="47"/>
      <c r="G581" s="47"/>
      <c r="H581" s="47"/>
      <c r="I581" s="363" t="str">
        <f t="shared" si="25"/>
        <v/>
      </c>
      <c r="J581" s="47" t="str">
        <f>IFERROR(VLOOKUP(G581,'Auxiliary data'!$B$96:$C$107,2,0),"")</f>
        <v/>
      </c>
      <c r="K581" s="47" t="str">
        <f>IFERROR(VLOOKUP(H581,'Auxiliary data'!$B$111:$C$212,2,0),"")</f>
        <v/>
      </c>
      <c r="L581" s="47"/>
      <c r="M581" s="47"/>
      <c r="N581" s="364" t="str">
        <f>IFERROR(VLOOKUP(L581,'Auxiliary data'!$B$216:$C$224,2,0),"")</f>
        <v/>
      </c>
      <c r="O581" s="47"/>
      <c r="P581" s="363" t="str">
        <f>IFERROR(VLOOKUP(O581,'Auxiliary data'!$B$228:$C$230,2,0),"")</f>
        <v/>
      </c>
      <c r="Q581" s="363" t="str">
        <f t="shared" si="26"/>
        <v/>
      </c>
      <c r="R581" s="11"/>
    </row>
    <row r="582" spans="3:18" x14ac:dyDescent="0.25">
      <c r="C582" s="366" t="str">
        <f t="shared" si="24"/>
        <v/>
      </c>
      <c r="D582" s="26"/>
      <c r="E582" s="47"/>
      <c r="F582" s="47"/>
      <c r="G582" s="47"/>
      <c r="H582" s="47"/>
      <c r="I582" s="363" t="str">
        <f t="shared" si="25"/>
        <v/>
      </c>
      <c r="J582" s="47" t="str">
        <f>IFERROR(VLOOKUP(G582,'Auxiliary data'!$B$96:$C$107,2,0),"")</f>
        <v/>
      </c>
      <c r="K582" s="47" t="str">
        <f>IFERROR(VLOOKUP(H582,'Auxiliary data'!$B$111:$C$212,2,0),"")</f>
        <v/>
      </c>
      <c r="L582" s="47"/>
      <c r="M582" s="47"/>
      <c r="N582" s="364" t="str">
        <f>IFERROR(VLOOKUP(L582,'Auxiliary data'!$B$216:$C$224,2,0),"")</f>
        <v/>
      </c>
      <c r="O582" s="47"/>
      <c r="P582" s="363" t="str">
        <f>IFERROR(VLOOKUP(O582,'Auxiliary data'!$B$228:$C$230,2,0),"")</f>
        <v/>
      </c>
      <c r="Q582" s="363" t="str">
        <f t="shared" si="26"/>
        <v/>
      </c>
      <c r="R582" s="11"/>
    </row>
    <row r="583" spans="3:18" x14ac:dyDescent="0.25">
      <c r="C583" s="366" t="str">
        <f t="shared" ref="C583:C646" si="27">IF(E583&lt;&gt;"",CONCATENATE("Bav",TEXT(ROW()-6,"000"),""),"")</f>
        <v/>
      </c>
      <c r="D583" s="26"/>
      <c r="E583" s="47"/>
      <c r="F583" s="47"/>
      <c r="G583" s="47"/>
      <c r="H583" s="47"/>
      <c r="I583" s="363" t="str">
        <f t="shared" si="25"/>
        <v/>
      </c>
      <c r="J583" s="47" t="str">
        <f>IFERROR(VLOOKUP(G583,'Auxiliary data'!$B$96:$C$107,2,0),"")</f>
        <v/>
      </c>
      <c r="K583" s="47" t="str">
        <f>IFERROR(VLOOKUP(H583,'Auxiliary data'!$B$111:$C$212,2,0),"")</f>
        <v/>
      </c>
      <c r="L583" s="47"/>
      <c r="M583" s="47"/>
      <c r="N583" s="364" t="str">
        <f>IFERROR(VLOOKUP(L583,'Auxiliary data'!$B$216:$C$224,2,0),"")</f>
        <v/>
      </c>
      <c r="O583" s="47"/>
      <c r="P583" s="363" t="str">
        <f>IFERROR(VLOOKUP(O583,'Auxiliary data'!$B$228:$C$230,2,0),"")</f>
        <v/>
      </c>
      <c r="Q583" s="363" t="str">
        <f t="shared" si="26"/>
        <v/>
      </c>
      <c r="R583" s="11"/>
    </row>
    <row r="584" spans="3:18" x14ac:dyDescent="0.25">
      <c r="C584" s="366" t="str">
        <f t="shared" si="27"/>
        <v/>
      </c>
      <c r="D584" s="26"/>
      <c r="E584" s="47"/>
      <c r="F584" s="47"/>
      <c r="G584" s="47"/>
      <c r="H584" s="47"/>
      <c r="I584" s="363" t="str">
        <f t="shared" ref="I584:I647" si="28">K584</f>
        <v/>
      </c>
      <c r="J584" s="47" t="str">
        <f>IFERROR(VLOOKUP(G584,'Auxiliary data'!$B$96:$C$107,2,0),"")</f>
        <v/>
      </c>
      <c r="K584" s="47" t="str">
        <f>IFERROR(VLOOKUP(H584,'Auxiliary data'!$B$111:$C$212,2,0),"")</f>
        <v/>
      </c>
      <c r="L584" s="47"/>
      <c r="M584" s="47"/>
      <c r="N584" s="364" t="str">
        <f>IFERROR(VLOOKUP(L584,'Auxiliary data'!$B$216:$C$224,2,0),"")</f>
        <v/>
      </c>
      <c r="O584" s="47"/>
      <c r="P584" s="363" t="str">
        <f>IFERROR(VLOOKUP(O584,'Auxiliary data'!$B$228:$C$230,2,0),"")</f>
        <v/>
      </c>
      <c r="Q584" s="363" t="str">
        <f t="shared" ref="Q584:Q647" si="29">IFERROR(N584+P584,"")</f>
        <v/>
      </c>
      <c r="R584" s="11"/>
    </row>
    <row r="585" spans="3:18" x14ac:dyDescent="0.25">
      <c r="C585" s="366" t="str">
        <f t="shared" si="27"/>
        <v/>
      </c>
      <c r="D585" s="26"/>
      <c r="E585" s="47"/>
      <c r="F585" s="47"/>
      <c r="G585" s="47"/>
      <c r="H585" s="47"/>
      <c r="I585" s="363" t="str">
        <f t="shared" si="28"/>
        <v/>
      </c>
      <c r="J585" s="47" t="str">
        <f>IFERROR(VLOOKUP(G585,'Auxiliary data'!$B$96:$C$107,2,0),"")</f>
        <v/>
      </c>
      <c r="K585" s="47" t="str">
        <f>IFERROR(VLOOKUP(H585,'Auxiliary data'!$B$111:$C$212,2,0),"")</f>
        <v/>
      </c>
      <c r="L585" s="47"/>
      <c r="M585" s="47"/>
      <c r="N585" s="364" t="str">
        <f>IFERROR(VLOOKUP(L585,'Auxiliary data'!$B$216:$C$224,2,0),"")</f>
        <v/>
      </c>
      <c r="O585" s="47"/>
      <c r="P585" s="363" t="str">
        <f>IFERROR(VLOOKUP(O585,'Auxiliary data'!$B$228:$C$230,2,0),"")</f>
        <v/>
      </c>
      <c r="Q585" s="363" t="str">
        <f t="shared" si="29"/>
        <v/>
      </c>
      <c r="R585" s="11"/>
    </row>
    <row r="586" spans="3:18" x14ac:dyDescent="0.25">
      <c r="C586" s="366" t="str">
        <f t="shared" si="27"/>
        <v/>
      </c>
      <c r="D586" s="26"/>
      <c r="E586" s="47"/>
      <c r="F586" s="47"/>
      <c r="G586" s="47"/>
      <c r="H586" s="47"/>
      <c r="I586" s="363" t="str">
        <f t="shared" si="28"/>
        <v/>
      </c>
      <c r="J586" s="47" t="str">
        <f>IFERROR(VLOOKUP(G586,'Auxiliary data'!$B$96:$C$107,2,0),"")</f>
        <v/>
      </c>
      <c r="K586" s="47" t="str">
        <f>IFERROR(VLOOKUP(H586,'Auxiliary data'!$B$111:$C$212,2,0),"")</f>
        <v/>
      </c>
      <c r="L586" s="47"/>
      <c r="M586" s="47"/>
      <c r="N586" s="364" t="str">
        <f>IFERROR(VLOOKUP(L586,'Auxiliary data'!$B$216:$C$224,2,0),"")</f>
        <v/>
      </c>
      <c r="O586" s="47"/>
      <c r="P586" s="363" t="str">
        <f>IFERROR(VLOOKUP(O586,'Auxiliary data'!$B$228:$C$230,2,0),"")</f>
        <v/>
      </c>
      <c r="Q586" s="363" t="str">
        <f t="shared" si="29"/>
        <v/>
      </c>
      <c r="R586" s="11"/>
    </row>
    <row r="587" spans="3:18" x14ac:dyDescent="0.25">
      <c r="C587" s="366" t="str">
        <f t="shared" si="27"/>
        <v/>
      </c>
      <c r="D587" s="26"/>
      <c r="E587" s="47"/>
      <c r="F587" s="47"/>
      <c r="G587" s="47"/>
      <c r="H587" s="47"/>
      <c r="I587" s="363" t="str">
        <f t="shared" si="28"/>
        <v/>
      </c>
      <c r="J587" s="47" t="str">
        <f>IFERROR(VLOOKUP(G587,'Auxiliary data'!$B$96:$C$107,2,0),"")</f>
        <v/>
      </c>
      <c r="K587" s="47" t="str">
        <f>IFERROR(VLOOKUP(H587,'Auxiliary data'!$B$111:$C$212,2,0),"")</f>
        <v/>
      </c>
      <c r="L587" s="47"/>
      <c r="M587" s="47"/>
      <c r="N587" s="364" t="str">
        <f>IFERROR(VLOOKUP(L587,'Auxiliary data'!$B$216:$C$224,2,0),"")</f>
        <v/>
      </c>
      <c r="O587" s="47"/>
      <c r="P587" s="363" t="str">
        <f>IFERROR(VLOOKUP(O587,'Auxiliary data'!$B$228:$C$230,2,0),"")</f>
        <v/>
      </c>
      <c r="Q587" s="363" t="str">
        <f t="shared" si="29"/>
        <v/>
      </c>
      <c r="R587" s="11"/>
    </row>
    <row r="588" spans="3:18" x14ac:dyDescent="0.25">
      <c r="C588" s="366" t="str">
        <f t="shared" si="27"/>
        <v/>
      </c>
      <c r="D588" s="26"/>
      <c r="E588" s="47"/>
      <c r="F588" s="47"/>
      <c r="G588" s="47"/>
      <c r="H588" s="47"/>
      <c r="I588" s="363" t="str">
        <f t="shared" si="28"/>
        <v/>
      </c>
      <c r="J588" s="47" t="str">
        <f>IFERROR(VLOOKUP(G588,'Auxiliary data'!$B$96:$C$107,2,0),"")</f>
        <v/>
      </c>
      <c r="K588" s="47" t="str">
        <f>IFERROR(VLOOKUP(H588,'Auxiliary data'!$B$111:$C$212,2,0),"")</f>
        <v/>
      </c>
      <c r="L588" s="47"/>
      <c r="M588" s="47"/>
      <c r="N588" s="364" t="str">
        <f>IFERROR(VLOOKUP(L588,'Auxiliary data'!$B$216:$C$224,2,0),"")</f>
        <v/>
      </c>
      <c r="O588" s="47"/>
      <c r="P588" s="363" t="str">
        <f>IFERROR(VLOOKUP(O588,'Auxiliary data'!$B$228:$C$230,2,0),"")</f>
        <v/>
      </c>
      <c r="Q588" s="363" t="str">
        <f t="shared" si="29"/>
        <v/>
      </c>
      <c r="R588" s="11"/>
    </row>
    <row r="589" spans="3:18" x14ac:dyDescent="0.25">
      <c r="C589" s="366" t="str">
        <f t="shared" si="27"/>
        <v/>
      </c>
      <c r="D589" s="26"/>
      <c r="E589" s="47"/>
      <c r="F589" s="47"/>
      <c r="G589" s="47"/>
      <c r="H589" s="47"/>
      <c r="I589" s="363" t="str">
        <f t="shared" si="28"/>
        <v/>
      </c>
      <c r="J589" s="47" t="str">
        <f>IFERROR(VLOOKUP(G589,'Auxiliary data'!$B$96:$C$107,2,0),"")</f>
        <v/>
      </c>
      <c r="K589" s="47" t="str">
        <f>IFERROR(VLOOKUP(H589,'Auxiliary data'!$B$111:$C$212,2,0),"")</f>
        <v/>
      </c>
      <c r="L589" s="47"/>
      <c r="M589" s="47"/>
      <c r="N589" s="364" t="str">
        <f>IFERROR(VLOOKUP(L589,'Auxiliary data'!$B$216:$C$224,2,0),"")</f>
        <v/>
      </c>
      <c r="O589" s="47"/>
      <c r="P589" s="363" t="str">
        <f>IFERROR(VLOOKUP(O589,'Auxiliary data'!$B$228:$C$230,2,0),"")</f>
        <v/>
      </c>
      <c r="Q589" s="363" t="str">
        <f t="shared" si="29"/>
        <v/>
      </c>
      <c r="R589" s="11"/>
    </row>
    <row r="590" spans="3:18" x14ac:dyDescent="0.25">
      <c r="C590" s="366" t="str">
        <f t="shared" si="27"/>
        <v/>
      </c>
      <c r="D590" s="26"/>
      <c r="E590" s="47"/>
      <c r="F590" s="47"/>
      <c r="G590" s="47"/>
      <c r="H590" s="47"/>
      <c r="I590" s="363" t="str">
        <f t="shared" si="28"/>
        <v/>
      </c>
      <c r="J590" s="47" t="str">
        <f>IFERROR(VLOOKUP(G590,'Auxiliary data'!$B$96:$C$107,2,0),"")</f>
        <v/>
      </c>
      <c r="K590" s="47" t="str">
        <f>IFERROR(VLOOKUP(H590,'Auxiliary data'!$B$111:$C$212,2,0),"")</f>
        <v/>
      </c>
      <c r="L590" s="47"/>
      <c r="M590" s="47"/>
      <c r="N590" s="364" t="str">
        <f>IFERROR(VLOOKUP(L590,'Auxiliary data'!$B$216:$C$224,2,0),"")</f>
        <v/>
      </c>
      <c r="O590" s="47"/>
      <c r="P590" s="363" t="str">
        <f>IFERROR(VLOOKUP(O590,'Auxiliary data'!$B$228:$C$230,2,0),"")</f>
        <v/>
      </c>
      <c r="Q590" s="363" t="str">
        <f t="shared" si="29"/>
        <v/>
      </c>
      <c r="R590" s="11"/>
    </row>
    <row r="591" spans="3:18" x14ac:dyDescent="0.25">
      <c r="C591" s="366" t="str">
        <f t="shared" si="27"/>
        <v/>
      </c>
      <c r="D591" s="26"/>
      <c r="E591" s="47"/>
      <c r="F591" s="47"/>
      <c r="G591" s="47"/>
      <c r="H591" s="47"/>
      <c r="I591" s="363" t="str">
        <f t="shared" si="28"/>
        <v/>
      </c>
      <c r="J591" s="47" t="str">
        <f>IFERROR(VLOOKUP(G591,'Auxiliary data'!$B$96:$C$107,2,0),"")</f>
        <v/>
      </c>
      <c r="K591" s="47" t="str">
        <f>IFERROR(VLOOKUP(H591,'Auxiliary data'!$B$111:$C$212,2,0),"")</f>
        <v/>
      </c>
      <c r="L591" s="47"/>
      <c r="M591" s="47"/>
      <c r="N591" s="364" t="str">
        <f>IFERROR(VLOOKUP(L591,'Auxiliary data'!$B$216:$C$224,2,0),"")</f>
        <v/>
      </c>
      <c r="O591" s="47"/>
      <c r="P591" s="363" t="str">
        <f>IFERROR(VLOOKUP(O591,'Auxiliary data'!$B$228:$C$230,2,0),"")</f>
        <v/>
      </c>
      <c r="Q591" s="363" t="str">
        <f t="shared" si="29"/>
        <v/>
      </c>
      <c r="R591" s="11"/>
    </row>
    <row r="592" spans="3:18" x14ac:dyDescent="0.25">
      <c r="C592" s="366" t="str">
        <f t="shared" si="27"/>
        <v/>
      </c>
      <c r="D592" s="26"/>
      <c r="E592" s="47"/>
      <c r="F592" s="47"/>
      <c r="G592" s="47"/>
      <c r="H592" s="47"/>
      <c r="I592" s="363" t="str">
        <f t="shared" si="28"/>
        <v/>
      </c>
      <c r="J592" s="47" t="str">
        <f>IFERROR(VLOOKUP(G592,'Auxiliary data'!$B$96:$C$107,2,0),"")</f>
        <v/>
      </c>
      <c r="K592" s="47" t="str">
        <f>IFERROR(VLOOKUP(H592,'Auxiliary data'!$B$111:$C$212,2,0),"")</f>
        <v/>
      </c>
      <c r="L592" s="47"/>
      <c r="M592" s="47"/>
      <c r="N592" s="364" t="str">
        <f>IFERROR(VLOOKUP(L592,'Auxiliary data'!$B$216:$C$224,2,0),"")</f>
        <v/>
      </c>
      <c r="O592" s="47"/>
      <c r="P592" s="363" t="str">
        <f>IFERROR(VLOOKUP(O592,'Auxiliary data'!$B$228:$C$230,2,0),"")</f>
        <v/>
      </c>
      <c r="Q592" s="363" t="str">
        <f t="shared" si="29"/>
        <v/>
      </c>
      <c r="R592" s="11"/>
    </row>
    <row r="593" spans="3:18" x14ac:dyDescent="0.25">
      <c r="C593" s="366" t="str">
        <f t="shared" si="27"/>
        <v/>
      </c>
      <c r="D593" s="26"/>
      <c r="E593" s="47"/>
      <c r="F593" s="47"/>
      <c r="G593" s="47"/>
      <c r="H593" s="47"/>
      <c r="I593" s="363" t="str">
        <f t="shared" si="28"/>
        <v/>
      </c>
      <c r="J593" s="47" t="str">
        <f>IFERROR(VLOOKUP(G593,'Auxiliary data'!$B$96:$C$107,2,0),"")</f>
        <v/>
      </c>
      <c r="K593" s="47" t="str">
        <f>IFERROR(VLOOKUP(H593,'Auxiliary data'!$B$111:$C$212,2,0),"")</f>
        <v/>
      </c>
      <c r="L593" s="47"/>
      <c r="M593" s="47"/>
      <c r="N593" s="364" t="str">
        <f>IFERROR(VLOOKUP(L593,'Auxiliary data'!$B$216:$C$224,2,0),"")</f>
        <v/>
      </c>
      <c r="O593" s="47"/>
      <c r="P593" s="363" t="str">
        <f>IFERROR(VLOOKUP(O593,'Auxiliary data'!$B$228:$C$230,2,0),"")</f>
        <v/>
      </c>
      <c r="Q593" s="363" t="str">
        <f t="shared" si="29"/>
        <v/>
      </c>
      <c r="R593" s="11"/>
    </row>
    <row r="594" spans="3:18" x14ac:dyDescent="0.25">
      <c r="C594" s="366" t="str">
        <f t="shared" si="27"/>
        <v/>
      </c>
      <c r="D594" s="26"/>
      <c r="E594" s="47"/>
      <c r="F594" s="47"/>
      <c r="G594" s="47"/>
      <c r="H594" s="47"/>
      <c r="I594" s="363" t="str">
        <f t="shared" si="28"/>
        <v/>
      </c>
      <c r="J594" s="47" t="str">
        <f>IFERROR(VLOOKUP(G594,'Auxiliary data'!$B$96:$C$107,2,0),"")</f>
        <v/>
      </c>
      <c r="K594" s="47" t="str">
        <f>IFERROR(VLOOKUP(H594,'Auxiliary data'!$B$111:$C$212,2,0),"")</f>
        <v/>
      </c>
      <c r="L594" s="47"/>
      <c r="M594" s="47"/>
      <c r="N594" s="364" t="str">
        <f>IFERROR(VLOOKUP(L594,'Auxiliary data'!$B$216:$C$224,2,0),"")</f>
        <v/>
      </c>
      <c r="O594" s="47"/>
      <c r="P594" s="363" t="str">
        <f>IFERROR(VLOOKUP(O594,'Auxiliary data'!$B$228:$C$230,2,0),"")</f>
        <v/>
      </c>
      <c r="Q594" s="363" t="str">
        <f t="shared" si="29"/>
        <v/>
      </c>
      <c r="R594" s="11"/>
    </row>
    <row r="595" spans="3:18" x14ac:dyDescent="0.25">
      <c r="C595" s="366" t="str">
        <f t="shared" si="27"/>
        <v/>
      </c>
      <c r="D595" s="26"/>
      <c r="E595" s="47"/>
      <c r="F595" s="47"/>
      <c r="G595" s="47"/>
      <c r="H595" s="47"/>
      <c r="I595" s="363" t="str">
        <f t="shared" si="28"/>
        <v/>
      </c>
      <c r="J595" s="47" t="str">
        <f>IFERROR(VLOOKUP(G595,'Auxiliary data'!$B$96:$C$107,2,0),"")</f>
        <v/>
      </c>
      <c r="K595" s="47" t="str">
        <f>IFERROR(VLOOKUP(H595,'Auxiliary data'!$B$111:$C$212,2,0),"")</f>
        <v/>
      </c>
      <c r="L595" s="47"/>
      <c r="M595" s="47"/>
      <c r="N595" s="364" t="str">
        <f>IFERROR(VLOOKUP(L595,'Auxiliary data'!$B$216:$C$224,2,0),"")</f>
        <v/>
      </c>
      <c r="O595" s="47"/>
      <c r="P595" s="363" t="str">
        <f>IFERROR(VLOOKUP(O595,'Auxiliary data'!$B$228:$C$230,2,0),"")</f>
        <v/>
      </c>
      <c r="Q595" s="363" t="str">
        <f t="shared" si="29"/>
        <v/>
      </c>
      <c r="R595" s="11"/>
    </row>
    <row r="596" spans="3:18" x14ac:dyDescent="0.25">
      <c r="C596" s="366" t="str">
        <f t="shared" si="27"/>
        <v/>
      </c>
      <c r="D596" s="26"/>
      <c r="E596" s="47"/>
      <c r="F596" s="47"/>
      <c r="G596" s="47"/>
      <c r="H596" s="47"/>
      <c r="I596" s="363" t="str">
        <f t="shared" si="28"/>
        <v/>
      </c>
      <c r="J596" s="47" t="str">
        <f>IFERROR(VLOOKUP(G596,'Auxiliary data'!$B$96:$C$107,2,0),"")</f>
        <v/>
      </c>
      <c r="K596" s="47" t="str">
        <f>IFERROR(VLOOKUP(H596,'Auxiliary data'!$B$111:$C$212,2,0),"")</f>
        <v/>
      </c>
      <c r="L596" s="47"/>
      <c r="M596" s="47"/>
      <c r="N596" s="364" t="str">
        <f>IFERROR(VLOOKUP(L596,'Auxiliary data'!$B$216:$C$224,2,0),"")</f>
        <v/>
      </c>
      <c r="O596" s="47"/>
      <c r="P596" s="363" t="str">
        <f>IFERROR(VLOOKUP(O596,'Auxiliary data'!$B$228:$C$230,2,0),"")</f>
        <v/>
      </c>
      <c r="Q596" s="363" t="str">
        <f t="shared" si="29"/>
        <v/>
      </c>
      <c r="R596" s="11"/>
    </row>
    <row r="597" spans="3:18" x14ac:dyDescent="0.25">
      <c r="C597" s="366" t="str">
        <f t="shared" si="27"/>
        <v/>
      </c>
      <c r="D597" s="26"/>
      <c r="E597" s="47"/>
      <c r="F597" s="47"/>
      <c r="G597" s="47"/>
      <c r="H597" s="47"/>
      <c r="I597" s="363" t="str">
        <f t="shared" si="28"/>
        <v/>
      </c>
      <c r="J597" s="47" t="str">
        <f>IFERROR(VLOOKUP(G597,'Auxiliary data'!$B$96:$C$107,2,0),"")</f>
        <v/>
      </c>
      <c r="K597" s="47" t="str">
        <f>IFERROR(VLOOKUP(H597,'Auxiliary data'!$B$111:$C$212,2,0),"")</f>
        <v/>
      </c>
      <c r="L597" s="47"/>
      <c r="M597" s="47"/>
      <c r="N597" s="364" t="str">
        <f>IFERROR(VLOOKUP(L597,'Auxiliary data'!$B$216:$C$224,2,0),"")</f>
        <v/>
      </c>
      <c r="O597" s="47"/>
      <c r="P597" s="363" t="str">
        <f>IFERROR(VLOOKUP(O597,'Auxiliary data'!$B$228:$C$230,2,0),"")</f>
        <v/>
      </c>
      <c r="Q597" s="363" t="str">
        <f t="shared" si="29"/>
        <v/>
      </c>
      <c r="R597" s="11"/>
    </row>
    <row r="598" spans="3:18" x14ac:dyDescent="0.25">
      <c r="C598" s="366" t="str">
        <f t="shared" si="27"/>
        <v/>
      </c>
      <c r="D598" s="26"/>
      <c r="E598" s="47"/>
      <c r="F598" s="47"/>
      <c r="G598" s="47"/>
      <c r="H598" s="47"/>
      <c r="I598" s="363" t="str">
        <f t="shared" si="28"/>
        <v/>
      </c>
      <c r="J598" s="47" t="str">
        <f>IFERROR(VLOOKUP(G598,'Auxiliary data'!$B$96:$C$107,2,0),"")</f>
        <v/>
      </c>
      <c r="K598" s="47" t="str">
        <f>IFERROR(VLOOKUP(H598,'Auxiliary data'!$B$111:$C$212,2,0),"")</f>
        <v/>
      </c>
      <c r="L598" s="47"/>
      <c r="M598" s="47"/>
      <c r="N598" s="364" t="str">
        <f>IFERROR(VLOOKUP(L598,'Auxiliary data'!$B$216:$C$224,2,0),"")</f>
        <v/>
      </c>
      <c r="O598" s="47"/>
      <c r="P598" s="363" t="str">
        <f>IFERROR(VLOOKUP(O598,'Auxiliary data'!$B$228:$C$230,2,0),"")</f>
        <v/>
      </c>
      <c r="Q598" s="363" t="str">
        <f t="shared" si="29"/>
        <v/>
      </c>
      <c r="R598" s="11"/>
    </row>
    <row r="599" spans="3:18" x14ac:dyDescent="0.25">
      <c r="C599" s="366" t="str">
        <f t="shared" si="27"/>
        <v/>
      </c>
      <c r="D599" s="26"/>
      <c r="E599" s="47"/>
      <c r="F599" s="47"/>
      <c r="G599" s="47"/>
      <c r="H599" s="47"/>
      <c r="I599" s="363" t="str">
        <f t="shared" si="28"/>
        <v/>
      </c>
      <c r="J599" s="47" t="str">
        <f>IFERROR(VLOOKUP(G599,'Auxiliary data'!$B$96:$C$107,2,0),"")</f>
        <v/>
      </c>
      <c r="K599" s="47" t="str">
        <f>IFERROR(VLOOKUP(H599,'Auxiliary data'!$B$111:$C$212,2,0),"")</f>
        <v/>
      </c>
      <c r="L599" s="47"/>
      <c r="M599" s="47"/>
      <c r="N599" s="364" t="str">
        <f>IFERROR(VLOOKUP(L599,'Auxiliary data'!$B$216:$C$224,2,0),"")</f>
        <v/>
      </c>
      <c r="O599" s="47"/>
      <c r="P599" s="363" t="str">
        <f>IFERROR(VLOOKUP(O599,'Auxiliary data'!$B$228:$C$230,2,0),"")</f>
        <v/>
      </c>
      <c r="Q599" s="363" t="str">
        <f t="shared" si="29"/>
        <v/>
      </c>
      <c r="R599" s="11"/>
    </row>
    <row r="600" spans="3:18" x14ac:dyDescent="0.25">
      <c r="C600" s="366" t="str">
        <f t="shared" si="27"/>
        <v/>
      </c>
      <c r="D600" s="26"/>
      <c r="E600" s="47"/>
      <c r="F600" s="47"/>
      <c r="G600" s="47"/>
      <c r="H600" s="47"/>
      <c r="I600" s="363" t="str">
        <f t="shared" si="28"/>
        <v/>
      </c>
      <c r="J600" s="47" t="str">
        <f>IFERROR(VLOOKUP(G600,'Auxiliary data'!$B$96:$C$107,2,0),"")</f>
        <v/>
      </c>
      <c r="K600" s="47" t="str">
        <f>IFERROR(VLOOKUP(H600,'Auxiliary data'!$B$111:$C$212,2,0),"")</f>
        <v/>
      </c>
      <c r="L600" s="47"/>
      <c r="M600" s="47"/>
      <c r="N600" s="364" t="str">
        <f>IFERROR(VLOOKUP(L600,'Auxiliary data'!$B$216:$C$224,2,0),"")</f>
        <v/>
      </c>
      <c r="O600" s="47"/>
      <c r="P600" s="363" t="str">
        <f>IFERROR(VLOOKUP(O600,'Auxiliary data'!$B$228:$C$230,2,0),"")</f>
        <v/>
      </c>
      <c r="Q600" s="363" t="str">
        <f t="shared" si="29"/>
        <v/>
      </c>
      <c r="R600" s="11"/>
    </row>
    <row r="601" spans="3:18" x14ac:dyDescent="0.25">
      <c r="C601" s="366" t="str">
        <f t="shared" si="27"/>
        <v/>
      </c>
      <c r="D601" s="26"/>
      <c r="E601" s="47"/>
      <c r="F601" s="47"/>
      <c r="G601" s="47"/>
      <c r="H601" s="47"/>
      <c r="I601" s="363" t="str">
        <f t="shared" si="28"/>
        <v/>
      </c>
      <c r="J601" s="47" t="str">
        <f>IFERROR(VLOOKUP(G601,'Auxiliary data'!$B$96:$C$107,2,0),"")</f>
        <v/>
      </c>
      <c r="K601" s="47" t="str">
        <f>IFERROR(VLOOKUP(H601,'Auxiliary data'!$B$111:$C$212,2,0),"")</f>
        <v/>
      </c>
      <c r="L601" s="47"/>
      <c r="M601" s="47"/>
      <c r="N601" s="364" t="str">
        <f>IFERROR(VLOOKUP(L601,'Auxiliary data'!$B$216:$C$224,2,0),"")</f>
        <v/>
      </c>
      <c r="O601" s="47"/>
      <c r="P601" s="363" t="str">
        <f>IFERROR(VLOOKUP(O601,'Auxiliary data'!$B$228:$C$230,2,0),"")</f>
        <v/>
      </c>
      <c r="Q601" s="363" t="str">
        <f t="shared" si="29"/>
        <v/>
      </c>
      <c r="R601" s="11"/>
    </row>
    <row r="602" spans="3:18" x14ac:dyDescent="0.25">
      <c r="C602" s="366" t="str">
        <f t="shared" si="27"/>
        <v/>
      </c>
      <c r="D602" s="26"/>
      <c r="E602" s="47"/>
      <c r="F602" s="47"/>
      <c r="G602" s="47"/>
      <c r="H602" s="47"/>
      <c r="I602" s="363" t="str">
        <f t="shared" si="28"/>
        <v/>
      </c>
      <c r="J602" s="47" t="str">
        <f>IFERROR(VLOOKUP(G602,'Auxiliary data'!$B$96:$C$107,2,0),"")</f>
        <v/>
      </c>
      <c r="K602" s="47" t="str">
        <f>IFERROR(VLOOKUP(H602,'Auxiliary data'!$B$111:$C$212,2,0),"")</f>
        <v/>
      </c>
      <c r="L602" s="47"/>
      <c r="M602" s="47"/>
      <c r="N602" s="364" t="str">
        <f>IFERROR(VLOOKUP(L602,'Auxiliary data'!$B$216:$C$224,2,0),"")</f>
        <v/>
      </c>
      <c r="O602" s="47"/>
      <c r="P602" s="363" t="str">
        <f>IFERROR(VLOOKUP(O602,'Auxiliary data'!$B$228:$C$230,2,0),"")</f>
        <v/>
      </c>
      <c r="Q602" s="363" t="str">
        <f t="shared" si="29"/>
        <v/>
      </c>
      <c r="R602" s="11"/>
    </row>
    <row r="603" spans="3:18" x14ac:dyDescent="0.25">
      <c r="C603" s="366" t="str">
        <f t="shared" si="27"/>
        <v/>
      </c>
      <c r="D603" s="26"/>
      <c r="E603" s="47"/>
      <c r="F603" s="47"/>
      <c r="G603" s="47"/>
      <c r="H603" s="47"/>
      <c r="I603" s="363" t="str">
        <f t="shared" si="28"/>
        <v/>
      </c>
      <c r="J603" s="47" t="str">
        <f>IFERROR(VLOOKUP(G603,'Auxiliary data'!$B$96:$C$107,2,0),"")</f>
        <v/>
      </c>
      <c r="K603" s="47" t="str">
        <f>IFERROR(VLOOKUP(H603,'Auxiliary data'!$B$111:$C$212,2,0),"")</f>
        <v/>
      </c>
      <c r="L603" s="47"/>
      <c r="M603" s="47"/>
      <c r="N603" s="364" t="str">
        <f>IFERROR(VLOOKUP(L603,'Auxiliary data'!$B$216:$C$224,2,0),"")</f>
        <v/>
      </c>
      <c r="O603" s="47"/>
      <c r="P603" s="363" t="str">
        <f>IFERROR(VLOOKUP(O603,'Auxiliary data'!$B$228:$C$230,2,0),"")</f>
        <v/>
      </c>
      <c r="Q603" s="363" t="str">
        <f t="shared" si="29"/>
        <v/>
      </c>
      <c r="R603" s="11"/>
    </row>
    <row r="604" spans="3:18" x14ac:dyDescent="0.25">
      <c r="C604" s="366" t="str">
        <f t="shared" si="27"/>
        <v/>
      </c>
      <c r="D604" s="26"/>
      <c r="E604" s="47"/>
      <c r="F604" s="47"/>
      <c r="G604" s="47"/>
      <c r="H604" s="47"/>
      <c r="I604" s="363" t="str">
        <f t="shared" si="28"/>
        <v/>
      </c>
      <c r="J604" s="47" t="str">
        <f>IFERROR(VLOOKUP(G604,'Auxiliary data'!$B$96:$C$107,2,0),"")</f>
        <v/>
      </c>
      <c r="K604" s="47" t="str">
        <f>IFERROR(VLOOKUP(H604,'Auxiliary data'!$B$111:$C$212,2,0),"")</f>
        <v/>
      </c>
      <c r="L604" s="47"/>
      <c r="M604" s="47"/>
      <c r="N604" s="364" t="str">
        <f>IFERROR(VLOOKUP(L604,'Auxiliary data'!$B$216:$C$224,2,0),"")</f>
        <v/>
      </c>
      <c r="O604" s="47"/>
      <c r="P604" s="363" t="str">
        <f>IFERROR(VLOOKUP(O604,'Auxiliary data'!$B$228:$C$230,2,0),"")</f>
        <v/>
      </c>
      <c r="Q604" s="363" t="str">
        <f t="shared" si="29"/>
        <v/>
      </c>
      <c r="R604" s="11"/>
    </row>
    <row r="605" spans="3:18" x14ac:dyDescent="0.25">
      <c r="C605" s="366" t="str">
        <f t="shared" si="27"/>
        <v/>
      </c>
      <c r="D605" s="26"/>
      <c r="E605" s="47"/>
      <c r="F605" s="47"/>
      <c r="G605" s="47"/>
      <c r="H605" s="47"/>
      <c r="I605" s="363" t="str">
        <f t="shared" si="28"/>
        <v/>
      </c>
      <c r="J605" s="47" t="str">
        <f>IFERROR(VLOOKUP(G605,'Auxiliary data'!$B$96:$C$107,2,0),"")</f>
        <v/>
      </c>
      <c r="K605" s="47" t="str">
        <f>IFERROR(VLOOKUP(H605,'Auxiliary data'!$B$111:$C$212,2,0),"")</f>
        <v/>
      </c>
      <c r="L605" s="47"/>
      <c r="M605" s="47"/>
      <c r="N605" s="364" t="str">
        <f>IFERROR(VLOOKUP(L605,'Auxiliary data'!$B$216:$C$224,2,0),"")</f>
        <v/>
      </c>
      <c r="O605" s="47"/>
      <c r="P605" s="363" t="str">
        <f>IFERROR(VLOOKUP(O605,'Auxiliary data'!$B$228:$C$230,2,0),"")</f>
        <v/>
      </c>
      <c r="Q605" s="363" t="str">
        <f t="shared" si="29"/>
        <v/>
      </c>
      <c r="R605" s="11"/>
    </row>
    <row r="606" spans="3:18" x14ac:dyDescent="0.25">
      <c r="C606" s="366" t="str">
        <f t="shared" si="27"/>
        <v/>
      </c>
      <c r="D606" s="26"/>
      <c r="E606" s="47"/>
      <c r="F606" s="47"/>
      <c r="G606" s="47"/>
      <c r="H606" s="47"/>
      <c r="I606" s="363" t="str">
        <f t="shared" si="28"/>
        <v/>
      </c>
      <c r="J606" s="47" t="str">
        <f>IFERROR(VLOOKUP(G606,'Auxiliary data'!$B$96:$C$107,2,0),"")</f>
        <v/>
      </c>
      <c r="K606" s="47" t="str">
        <f>IFERROR(VLOOKUP(H606,'Auxiliary data'!$B$111:$C$212,2,0),"")</f>
        <v/>
      </c>
      <c r="L606" s="47"/>
      <c r="M606" s="47"/>
      <c r="N606" s="364" t="str">
        <f>IFERROR(VLOOKUP(L606,'Auxiliary data'!$B$216:$C$224,2,0),"")</f>
        <v/>
      </c>
      <c r="O606" s="47"/>
      <c r="P606" s="363" t="str">
        <f>IFERROR(VLOOKUP(O606,'Auxiliary data'!$B$228:$C$230,2,0),"")</f>
        <v/>
      </c>
      <c r="Q606" s="363" t="str">
        <f t="shared" si="29"/>
        <v/>
      </c>
      <c r="R606" s="11"/>
    </row>
    <row r="607" spans="3:18" x14ac:dyDescent="0.25">
      <c r="C607" s="366" t="str">
        <f t="shared" si="27"/>
        <v/>
      </c>
      <c r="D607" s="26"/>
      <c r="E607" s="47"/>
      <c r="F607" s="47"/>
      <c r="G607" s="47"/>
      <c r="H607" s="47"/>
      <c r="I607" s="363" t="str">
        <f t="shared" si="28"/>
        <v/>
      </c>
      <c r="J607" s="47" t="str">
        <f>IFERROR(VLOOKUP(G607,'Auxiliary data'!$B$96:$C$107,2,0),"")</f>
        <v/>
      </c>
      <c r="K607" s="47" t="str">
        <f>IFERROR(VLOOKUP(H607,'Auxiliary data'!$B$111:$C$212,2,0),"")</f>
        <v/>
      </c>
      <c r="L607" s="47"/>
      <c r="M607" s="47"/>
      <c r="N607" s="364" t="str">
        <f>IFERROR(VLOOKUP(L607,'Auxiliary data'!$B$216:$C$224,2,0),"")</f>
        <v/>
      </c>
      <c r="O607" s="47"/>
      <c r="P607" s="363" t="str">
        <f>IFERROR(VLOOKUP(O607,'Auxiliary data'!$B$228:$C$230,2,0),"")</f>
        <v/>
      </c>
      <c r="Q607" s="363" t="str">
        <f t="shared" si="29"/>
        <v/>
      </c>
      <c r="R607" s="11"/>
    </row>
    <row r="608" spans="3:18" x14ac:dyDescent="0.25">
      <c r="C608" s="366" t="str">
        <f t="shared" si="27"/>
        <v/>
      </c>
      <c r="D608" s="26"/>
      <c r="E608" s="47"/>
      <c r="F608" s="47"/>
      <c r="G608" s="47"/>
      <c r="H608" s="47"/>
      <c r="I608" s="363" t="str">
        <f t="shared" si="28"/>
        <v/>
      </c>
      <c r="J608" s="47" t="str">
        <f>IFERROR(VLOOKUP(G608,'Auxiliary data'!$B$96:$C$107,2,0),"")</f>
        <v/>
      </c>
      <c r="K608" s="47" t="str">
        <f>IFERROR(VLOOKUP(H608,'Auxiliary data'!$B$111:$C$212,2,0),"")</f>
        <v/>
      </c>
      <c r="L608" s="47"/>
      <c r="M608" s="47"/>
      <c r="N608" s="364" t="str">
        <f>IFERROR(VLOOKUP(L608,'Auxiliary data'!$B$216:$C$224,2,0),"")</f>
        <v/>
      </c>
      <c r="O608" s="47"/>
      <c r="P608" s="363" t="str">
        <f>IFERROR(VLOOKUP(O608,'Auxiliary data'!$B$228:$C$230,2,0),"")</f>
        <v/>
      </c>
      <c r="Q608" s="363" t="str">
        <f t="shared" si="29"/>
        <v/>
      </c>
      <c r="R608" s="11"/>
    </row>
    <row r="609" spans="3:18" x14ac:dyDescent="0.25">
      <c r="C609" s="366" t="str">
        <f t="shared" si="27"/>
        <v/>
      </c>
      <c r="D609" s="26"/>
      <c r="E609" s="47"/>
      <c r="F609" s="47"/>
      <c r="G609" s="47"/>
      <c r="H609" s="47"/>
      <c r="I609" s="363" t="str">
        <f t="shared" si="28"/>
        <v/>
      </c>
      <c r="J609" s="47" t="str">
        <f>IFERROR(VLOOKUP(G609,'Auxiliary data'!$B$96:$C$107,2,0),"")</f>
        <v/>
      </c>
      <c r="K609" s="47" t="str">
        <f>IFERROR(VLOOKUP(H609,'Auxiliary data'!$B$111:$C$212,2,0),"")</f>
        <v/>
      </c>
      <c r="L609" s="47"/>
      <c r="M609" s="47"/>
      <c r="N609" s="364" t="str">
        <f>IFERROR(VLOOKUP(L609,'Auxiliary data'!$B$216:$C$224,2,0),"")</f>
        <v/>
      </c>
      <c r="O609" s="47"/>
      <c r="P609" s="363" t="str">
        <f>IFERROR(VLOOKUP(O609,'Auxiliary data'!$B$228:$C$230,2,0),"")</f>
        <v/>
      </c>
      <c r="Q609" s="363" t="str">
        <f t="shared" si="29"/>
        <v/>
      </c>
      <c r="R609" s="11"/>
    </row>
    <row r="610" spans="3:18" x14ac:dyDescent="0.25">
      <c r="C610" s="366" t="str">
        <f t="shared" si="27"/>
        <v/>
      </c>
      <c r="D610" s="26"/>
      <c r="E610" s="47"/>
      <c r="F610" s="47"/>
      <c r="G610" s="47"/>
      <c r="H610" s="47"/>
      <c r="I610" s="363" t="str">
        <f t="shared" si="28"/>
        <v/>
      </c>
      <c r="J610" s="47" t="str">
        <f>IFERROR(VLOOKUP(G610,'Auxiliary data'!$B$96:$C$107,2,0),"")</f>
        <v/>
      </c>
      <c r="K610" s="47" t="str">
        <f>IFERROR(VLOOKUP(H610,'Auxiliary data'!$B$111:$C$212,2,0),"")</f>
        <v/>
      </c>
      <c r="L610" s="47"/>
      <c r="M610" s="47"/>
      <c r="N610" s="364" t="str">
        <f>IFERROR(VLOOKUP(L610,'Auxiliary data'!$B$216:$C$224,2,0),"")</f>
        <v/>
      </c>
      <c r="O610" s="47"/>
      <c r="P610" s="363" t="str">
        <f>IFERROR(VLOOKUP(O610,'Auxiliary data'!$B$228:$C$230,2,0),"")</f>
        <v/>
      </c>
      <c r="Q610" s="363" t="str">
        <f t="shared" si="29"/>
        <v/>
      </c>
      <c r="R610" s="11"/>
    </row>
    <row r="611" spans="3:18" x14ac:dyDescent="0.25">
      <c r="C611" s="366" t="str">
        <f t="shared" si="27"/>
        <v/>
      </c>
      <c r="D611" s="26"/>
      <c r="E611" s="47"/>
      <c r="F611" s="47"/>
      <c r="G611" s="47"/>
      <c r="H611" s="47"/>
      <c r="I611" s="363" t="str">
        <f t="shared" si="28"/>
        <v/>
      </c>
      <c r="J611" s="47" t="str">
        <f>IFERROR(VLOOKUP(G611,'Auxiliary data'!$B$96:$C$107,2,0),"")</f>
        <v/>
      </c>
      <c r="K611" s="47" t="str">
        <f>IFERROR(VLOOKUP(H611,'Auxiliary data'!$B$111:$C$212,2,0),"")</f>
        <v/>
      </c>
      <c r="L611" s="47"/>
      <c r="M611" s="47"/>
      <c r="N611" s="364" t="str">
        <f>IFERROR(VLOOKUP(L611,'Auxiliary data'!$B$216:$C$224,2,0),"")</f>
        <v/>
      </c>
      <c r="O611" s="47"/>
      <c r="P611" s="363" t="str">
        <f>IFERROR(VLOOKUP(O611,'Auxiliary data'!$B$228:$C$230,2,0),"")</f>
        <v/>
      </c>
      <c r="Q611" s="363" t="str">
        <f t="shared" si="29"/>
        <v/>
      </c>
      <c r="R611" s="11"/>
    </row>
    <row r="612" spans="3:18" x14ac:dyDescent="0.25">
      <c r="C612" s="366" t="str">
        <f t="shared" si="27"/>
        <v/>
      </c>
      <c r="D612" s="26"/>
      <c r="E612" s="47"/>
      <c r="F612" s="47"/>
      <c r="G612" s="47"/>
      <c r="H612" s="47"/>
      <c r="I612" s="363" t="str">
        <f t="shared" si="28"/>
        <v/>
      </c>
      <c r="J612" s="47" t="str">
        <f>IFERROR(VLOOKUP(G612,'Auxiliary data'!$B$96:$C$107,2,0),"")</f>
        <v/>
      </c>
      <c r="K612" s="47" t="str">
        <f>IFERROR(VLOOKUP(H612,'Auxiliary data'!$B$111:$C$212,2,0),"")</f>
        <v/>
      </c>
      <c r="L612" s="47"/>
      <c r="M612" s="47"/>
      <c r="N612" s="364" t="str">
        <f>IFERROR(VLOOKUP(L612,'Auxiliary data'!$B$216:$C$224,2,0),"")</f>
        <v/>
      </c>
      <c r="O612" s="47"/>
      <c r="P612" s="363" t="str">
        <f>IFERROR(VLOOKUP(O612,'Auxiliary data'!$B$228:$C$230,2,0),"")</f>
        <v/>
      </c>
      <c r="Q612" s="363" t="str">
        <f t="shared" si="29"/>
        <v/>
      </c>
      <c r="R612" s="11"/>
    </row>
    <row r="613" spans="3:18" x14ac:dyDescent="0.25">
      <c r="C613" s="366" t="str">
        <f t="shared" si="27"/>
        <v/>
      </c>
      <c r="D613" s="26"/>
      <c r="E613" s="47"/>
      <c r="F613" s="47"/>
      <c r="G613" s="47"/>
      <c r="H613" s="47"/>
      <c r="I613" s="363" t="str">
        <f t="shared" si="28"/>
        <v/>
      </c>
      <c r="J613" s="47" t="str">
        <f>IFERROR(VLOOKUP(G613,'Auxiliary data'!$B$96:$C$107,2,0),"")</f>
        <v/>
      </c>
      <c r="K613" s="47" t="str">
        <f>IFERROR(VLOOKUP(H613,'Auxiliary data'!$B$111:$C$212,2,0),"")</f>
        <v/>
      </c>
      <c r="L613" s="47"/>
      <c r="M613" s="47"/>
      <c r="N613" s="364" t="str">
        <f>IFERROR(VLOOKUP(L613,'Auxiliary data'!$B$216:$C$224,2,0),"")</f>
        <v/>
      </c>
      <c r="O613" s="47"/>
      <c r="P613" s="363" t="str">
        <f>IFERROR(VLOOKUP(O613,'Auxiliary data'!$B$228:$C$230,2,0),"")</f>
        <v/>
      </c>
      <c r="Q613" s="363" t="str">
        <f t="shared" si="29"/>
        <v/>
      </c>
      <c r="R613" s="11"/>
    </row>
    <row r="614" spans="3:18" x14ac:dyDescent="0.25">
      <c r="C614" s="366" t="str">
        <f t="shared" si="27"/>
        <v/>
      </c>
      <c r="D614" s="26"/>
      <c r="E614" s="47"/>
      <c r="F614" s="47"/>
      <c r="G614" s="47"/>
      <c r="H614" s="47"/>
      <c r="I614" s="363" t="str">
        <f t="shared" si="28"/>
        <v/>
      </c>
      <c r="J614" s="47" t="str">
        <f>IFERROR(VLOOKUP(G614,'Auxiliary data'!$B$96:$C$107,2,0),"")</f>
        <v/>
      </c>
      <c r="K614" s="47" t="str">
        <f>IFERROR(VLOOKUP(H614,'Auxiliary data'!$B$111:$C$212,2,0),"")</f>
        <v/>
      </c>
      <c r="L614" s="47"/>
      <c r="M614" s="47"/>
      <c r="N614" s="364" t="str">
        <f>IFERROR(VLOOKUP(L614,'Auxiliary data'!$B$216:$C$224,2,0),"")</f>
        <v/>
      </c>
      <c r="O614" s="47"/>
      <c r="P614" s="363" t="str">
        <f>IFERROR(VLOOKUP(O614,'Auxiliary data'!$B$228:$C$230,2,0),"")</f>
        <v/>
      </c>
      <c r="Q614" s="363" t="str">
        <f t="shared" si="29"/>
        <v/>
      </c>
      <c r="R614" s="11"/>
    </row>
    <row r="615" spans="3:18" x14ac:dyDescent="0.25">
      <c r="C615" s="366" t="str">
        <f t="shared" si="27"/>
        <v/>
      </c>
      <c r="D615" s="26"/>
      <c r="E615" s="47"/>
      <c r="F615" s="47"/>
      <c r="G615" s="47"/>
      <c r="H615" s="47"/>
      <c r="I615" s="363" t="str">
        <f t="shared" si="28"/>
        <v/>
      </c>
      <c r="J615" s="47" t="str">
        <f>IFERROR(VLOOKUP(G615,'Auxiliary data'!$B$96:$C$107,2,0),"")</f>
        <v/>
      </c>
      <c r="K615" s="47" t="str">
        <f>IFERROR(VLOOKUP(H615,'Auxiliary data'!$B$111:$C$212,2,0),"")</f>
        <v/>
      </c>
      <c r="L615" s="47"/>
      <c r="M615" s="47"/>
      <c r="N615" s="364" t="str">
        <f>IFERROR(VLOOKUP(L615,'Auxiliary data'!$B$216:$C$224,2,0),"")</f>
        <v/>
      </c>
      <c r="O615" s="47"/>
      <c r="P615" s="363" t="str">
        <f>IFERROR(VLOOKUP(O615,'Auxiliary data'!$B$228:$C$230,2,0),"")</f>
        <v/>
      </c>
      <c r="Q615" s="363" t="str">
        <f t="shared" si="29"/>
        <v/>
      </c>
      <c r="R615" s="11"/>
    </row>
    <row r="616" spans="3:18" x14ac:dyDescent="0.25">
      <c r="C616" s="366" t="str">
        <f t="shared" si="27"/>
        <v/>
      </c>
      <c r="D616" s="26"/>
      <c r="E616" s="47"/>
      <c r="F616" s="47"/>
      <c r="G616" s="47"/>
      <c r="H616" s="47"/>
      <c r="I616" s="363" t="str">
        <f t="shared" si="28"/>
        <v/>
      </c>
      <c r="J616" s="47" t="str">
        <f>IFERROR(VLOOKUP(G616,'Auxiliary data'!$B$96:$C$107,2,0),"")</f>
        <v/>
      </c>
      <c r="K616" s="47" t="str">
        <f>IFERROR(VLOOKUP(H616,'Auxiliary data'!$B$111:$C$212,2,0),"")</f>
        <v/>
      </c>
      <c r="L616" s="47"/>
      <c r="M616" s="47"/>
      <c r="N616" s="364" t="str">
        <f>IFERROR(VLOOKUP(L616,'Auxiliary data'!$B$216:$C$224,2,0),"")</f>
        <v/>
      </c>
      <c r="O616" s="47"/>
      <c r="P616" s="363" t="str">
        <f>IFERROR(VLOOKUP(O616,'Auxiliary data'!$B$228:$C$230,2,0),"")</f>
        <v/>
      </c>
      <c r="Q616" s="363" t="str">
        <f t="shared" si="29"/>
        <v/>
      </c>
      <c r="R616" s="11"/>
    </row>
    <row r="617" spans="3:18" x14ac:dyDescent="0.25">
      <c r="C617" s="366" t="str">
        <f t="shared" si="27"/>
        <v/>
      </c>
      <c r="D617" s="26"/>
      <c r="E617" s="47"/>
      <c r="F617" s="47"/>
      <c r="G617" s="47"/>
      <c r="H617" s="47"/>
      <c r="I617" s="363" t="str">
        <f t="shared" si="28"/>
        <v/>
      </c>
      <c r="J617" s="47" t="str">
        <f>IFERROR(VLOOKUP(G617,'Auxiliary data'!$B$96:$C$107,2,0),"")</f>
        <v/>
      </c>
      <c r="K617" s="47" t="str">
        <f>IFERROR(VLOOKUP(H617,'Auxiliary data'!$B$111:$C$212,2,0),"")</f>
        <v/>
      </c>
      <c r="L617" s="47"/>
      <c r="M617" s="47"/>
      <c r="N617" s="364" t="str">
        <f>IFERROR(VLOOKUP(L617,'Auxiliary data'!$B$216:$C$224,2,0),"")</f>
        <v/>
      </c>
      <c r="O617" s="47"/>
      <c r="P617" s="363" t="str">
        <f>IFERROR(VLOOKUP(O617,'Auxiliary data'!$B$228:$C$230,2,0),"")</f>
        <v/>
      </c>
      <c r="Q617" s="363" t="str">
        <f t="shared" si="29"/>
        <v/>
      </c>
      <c r="R617" s="11"/>
    </row>
    <row r="618" spans="3:18" x14ac:dyDescent="0.25">
      <c r="C618" s="366" t="str">
        <f t="shared" si="27"/>
        <v/>
      </c>
      <c r="D618" s="26"/>
      <c r="E618" s="47"/>
      <c r="F618" s="47"/>
      <c r="G618" s="47"/>
      <c r="H618" s="47"/>
      <c r="I618" s="363" t="str">
        <f t="shared" si="28"/>
        <v/>
      </c>
      <c r="J618" s="47" t="str">
        <f>IFERROR(VLOOKUP(G618,'Auxiliary data'!$B$96:$C$107,2,0),"")</f>
        <v/>
      </c>
      <c r="K618" s="47" t="str">
        <f>IFERROR(VLOOKUP(H618,'Auxiliary data'!$B$111:$C$212,2,0),"")</f>
        <v/>
      </c>
      <c r="L618" s="47"/>
      <c r="M618" s="47"/>
      <c r="N618" s="364" t="str">
        <f>IFERROR(VLOOKUP(L618,'Auxiliary data'!$B$216:$C$224,2,0),"")</f>
        <v/>
      </c>
      <c r="O618" s="47"/>
      <c r="P618" s="363" t="str">
        <f>IFERROR(VLOOKUP(O618,'Auxiliary data'!$B$228:$C$230,2,0),"")</f>
        <v/>
      </c>
      <c r="Q618" s="363" t="str">
        <f t="shared" si="29"/>
        <v/>
      </c>
      <c r="R618" s="11"/>
    </row>
    <row r="619" spans="3:18" x14ac:dyDescent="0.25">
      <c r="C619" s="366" t="str">
        <f t="shared" si="27"/>
        <v/>
      </c>
      <c r="D619" s="26"/>
      <c r="E619" s="47"/>
      <c r="F619" s="47"/>
      <c r="G619" s="47"/>
      <c r="H619" s="47"/>
      <c r="I619" s="363" t="str">
        <f t="shared" si="28"/>
        <v/>
      </c>
      <c r="J619" s="47" t="str">
        <f>IFERROR(VLOOKUP(G619,'Auxiliary data'!$B$96:$C$107,2,0),"")</f>
        <v/>
      </c>
      <c r="K619" s="47" t="str">
        <f>IFERROR(VLOOKUP(H619,'Auxiliary data'!$B$111:$C$212,2,0),"")</f>
        <v/>
      </c>
      <c r="L619" s="47"/>
      <c r="M619" s="47"/>
      <c r="N619" s="364" t="str">
        <f>IFERROR(VLOOKUP(L619,'Auxiliary data'!$B$216:$C$224,2,0),"")</f>
        <v/>
      </c>
      <c r="O619" s="47"/>
      <c r="P619" s="363" t="str">
        <f>IFERROR(VLOOKUP(O619,'Auxiliary data'!$B$228:$C$230,2,0),"")</f>
        <v/>
      </c>
      <c r="Q619" s="363" t="str">
        <f t="shared" si="29"/>
        <v/>
      </c>
      <c r="R619" s="11"/>
    </row>
    <row r="620" spans="3:18" x14ac:dyDescent="0.25">
      <c r="C620" s="366" t="str">
        <f t="shared" si="27"/>
        <v/>
      </c>
      <c r="D620" s="26"/>
      <c r="E620" s="47"/>
      <c r="F620" s="47"/>
      <c r="G620" s="47"/>
      <c r="H620" s="47"/>
      <c r="I620" s="363" t="str">
        <f t="shared" si="28"/>
        <v/>
      </c>
      <c r="J620" s="47" t="str">
        <f>IFERROR(VLOOKUP(G620,'Auxiliary data'!$B$96:$C$107,2,0),"")</f>
        <v/>
      </c>
      <c r="K620" s="47" t="str">
        <f>IFERROR(VLOOKUP(H620,'Auxiliary data'!$B$111:$C$212,2,0),"")</f>
        <v/>
      </c>
      <c r="L620" s="47"/>
      <c r="M620" s="47"/>
      <c r="N620" s="364" t="str">
        <f>IFERROR(VLOOKUP(L620,'Auxiliary data'!$B$216:$C$224,2,0),"")</f>
        <v/>
      </c>
      <c r="O620" s="47"/>
      <c r="P620" s="363" t="str">
        <f>IFERROR(VLOOKUP(O620,'Auxiliary data'!$B$228:$C$230,2,0),"")</f>
        <v/>
      </c>
      <c r="Q620" s="363" t="str">
        <f t="shared" si="29"/>
        <v/>
      </c>
      <c r="R620" s="11"/>
    </row>
    <row r="621" spans="3:18" x14ac:dyDescent="0.25">
      <c r="C621" s="366" t="str">
        <f t="shared" si="27"/>
        <v/>
      </c>
      <c r="D621" s="26"/>
      <c r="E621" s="47"/>
      <c r="F621" s="47"/>
      <c r="G621" s="47"/>
      <c r="H621" s="47"/>
      <c r="I621" s="363" t="str">
        <f t="shared" si="28"/>
        <v/>
      </c>
      <c r="J621" s="47" t="str">
        <f>IFERROR(VLOOKUP(G621,'Auxiliary data'!$B$96:$C$107,2,0),"")</f>
        <v/>
      </c>
      <c r="K621" s="47" t="str">
        <f>IFERROR(VLOOKUP(H621,'Auxiliary data'!$B$111:$C$212,2,0),"")</f>
        <v/>
      </c>
      <c r="L621" s="47"/>
      <c r="M621" s="47"/>
      <c r="N621" s="364" t="str">
        <f>IFERROR(VLOOKUP(L621,'Auxiliary data'!$B$216:$C$224,2,0),"")</f>
        <v/>
      </c>
      <c r="O621" s="47"/>
      <c r="P621" s="363" t="str">
        <f>IFERROR(VLOOKUP(O621,'Auxiliary data'!$B$228:$C$230,2,0),"")</f>
        <v/>
      </c>
      <c r="Q621" s="363" t="str">
        <f t="shared" si="29"/>
        <v/>
      </c>
      <c r="R621" s="11"/>
    </row>
    <row r="622" spans="3:18" x14ac:dyDescent="0.25">
      <c r="C622" s="366" t="str">
        <f t="shared" si="27"/>
        <v/>
      </c>
      <c r="D622" s="26"/>
      <c r="E622" s="47"/>
      <c r="F622" s="47"/>
      <c r="G622" s="47"/>
      <c r="H622" s="47"/>
      <c r="I622" s="363" t="str">
        <f t="shared" si="28"/>
        <v/>
      </c>
      <c r="J622" s="47" t="str">
        <f>IFERROR(VLOOKUP(G622,'Auxiliary data'!$B$96:$C$107,2,0),"")</f>
        <v/>
      </c>
      <c r="K622" s="47" t="str">
        <f>IFERROR(VLOOKUP(H622,'Auxiliary data'!$B$111:$C$212,2,0),"")</f>
        <v/>
      </c>
      <c r="L622" s="47"/>
      <c r="M622" s="47"/>
      <c r="N622" s="364" t="str">
        <f>IFERROR(VLOOKUP(L622,'Auxiliary data'!$B$216:$C$224,2,0),"")</f>
        <v/>
      </c>
      <c r="O622" s="47"/>
      <c r="P622" s="363" t="str">
        <f>IFERROR(VLOOKUP(O622,'Auxiliary data'!$B$228:$C$230,2,0),"")</f>
        <v/>
      </c>
      <c r="Q622" s="363" t="str">
        <f t="shared" si="29"/>
        <v/>
      </c>
      <c r="R622" s="11"/>
    </row>
    <row r="623" spans="3:18" x14ac:dyDescent="0.25">
      <c r="C623" s="366" t="str">
        <f t="shared" si="27"/>
        <v/>
      </c>
      <c r="D623" s="26"/>
      <c r="E623" s="47"/>
      <c r="F623" s="47"/>
      <c r="G623" s="47"/>
      <c r="H623" s="47"/>
      <c r="I623" s="363" t="str">
        <f t="shared" si="28"/>
        <v/>
      </c>
      <c r="J623" s="47" t="str">
        <f>IFERROR(VLOOKUP(G623,'Auxiliary data'!$B$96:$C$107,2,0),"")</f>
        <v/>
      </c>
      <c r="K623" s="47" t="str">
        <f>IFERROR(VLOOKUP(H623,'Auxiliary data'!$B$111:$C$212,2,0),"")</f>
        <v/>
      </c>
      <c r="L623" s="47"/>
      <c r="M623" s="47"/>
      <c r="N623" s="364" t="str">
        <f>IFERROR(VLOOKUP(L623,'Auxiliary data'!$B$216:$C$224,2,0),"")</f>
        <v/>
      </c>
      <c r="O623" s="47"/>
      <c r="P623" s="363" t="str">
        <f>IFERROR(VLOOKUP(O623,'Auxiliary data'!$B$228:$C$230,2,0),"")</f>
        <v/>
      </c>
      <c r="Q623" s="363" t="str">
        <f t="shared" si="29"/>
        <v/>
      </c>
      <c r="R623" s="11"/>
    </row>
    <row r="624" spans="3:18" x14ac:dyDescent="0.25">
      <c r="C624" s="366" t="str">
        <f t="shared" si="27"/>
        <v/>
      </c>
      <c r="D624" s="26"/>
      <c r="E624" s="47"/>
      <c r="F624" s="47"/>
      <c r="G624" s="47"/>
      <c r="H624" s="47"/>
      <c r="I624" s="363" t="str">
        <f t="shared" si="28"/>
        <v/>
      </c>
      <c r="J624" s="47" t="str">
        <f>IFERROR(VLOOKUP(G624,'Auxiliary data'!$B$96:$C$107,2,0),"")</f>
        <v/>
      </c>
      <c r="K624" s="47" t="str">
        <f>IFERROR(VLOOKUP(H624,'Auxiliary data'!$B$111:$C$212,2,0),"")</f>
        <v/>
      </c>
      <c r="L624" s="47"/>
      <c r="M624" s="47"/>
      <c r="N624" s="364" t="str">
        <f>IFERROR(VLOOKUP(L624,'Auxiliary data'!$B$216:$C$224,2,0),"")</f>
        <v/>
      </c>
      <c r="O624" s="47"/>
      <c r="P624" s="363" t="str">
        <f>IFERROR(VLOOKUP(O624,'Auxiliary data'!$B$228:$C$230,2,0),"")</f>
        <v/>
      </c>
      <c r="Q624" s="363" t="str">
        <f t="shared" si="29"/>
        <v/>
      </c>
      <c r="R624" s="11"/>
    </row>
    <row r="625" spans="3:18" x14ac:dyDescent="0.25">
      <c r="C625" s="366" t="str">
        <f t="shared" si="27"/>
        <v/>
      </c>
      <c r="D625" s="26"/>
      <c r="E625" s="47"/>
      <c r="F625" s="47"/>
      <c r="G625" s="47"/>
      <c r="H625" s="47"/>
      <c r="I625" s="363" t="str">
        <f t="shared" si="28"/>
        <v/>
      </c>
      <c r="J625" s="47" t="str">
        <f>IFERROR(VLOOKUP(G625,'Auxiliary data'!$B$96:$C$107,2,0),"")</f>
        <v/>
      </c>
      <c r="K625" s="47" t="str">
        <f>IFERROR(VLOOKUP(H625,'Auxiliary data'!$B$111:$C$212,2,0),"")</f>
        <v/>
      </c>
      <c r="L625" s="47"/>
      <c r="M625" s="47"/>
      <c r="N625" s="364" t="str">
        <f>IFERROR(VLOOKUP(L625,'Auxiliary data'!$B$216:$C$224,2,0),"")</f>
        <v/>
      </c>
      <c r="O625" s="47"/>
      <c r="P625" s="363" t="str">
        <f>IFERROR(VLOOKUP(O625,'Auxiliary data'!$B$228:$C$230,2,0),"")</f>
        <v/>
      </c>
      <c r="Q625" s="363" t="str">
        <f t="shared" si="29"/>
        <v/>
      </c>
      <c r="R625" s="11"/>
    </row>
    <row r="626" spans="3:18" x14ac:dyDescent="0.25">
      <c r="C626" s="366" t="str">
        <f t="shared" si="27"/>
        <v/>
      </c>
      <c r="D626" s="26"/>
      <c r="E626" s="47"/>
      <c r="F626" s="47"/>
      <c r="G626" s="47"/>
      <c r="H626" s="47"/>
      <c r="I626" s="363" t="str">
        <f t="shared" si="28"/>
        <v/>
      </c>
      <c r="J626" s="47" t="str">
        <f>IFERROR(VLOOKUP(G626,'Auxiliary data'!$B$96:$C$107,2,0),"")</f>
        <v/>
      </c>
      <c r="K626" s="47" t="str">
        <f>IFERROR(VLOOKUP(H626,'Auxiliary data'!$B$111:$C$212,2,0),"")</f>
        <v/>
      </c>
      <c r="L626" s="47"/>
      <c r="M626" s="47"/>
      <c r="N626" s="364" t="str">
        <f>IFERROR(VLOOKUP(L626,'Auxiliary data'!$B$216:$C$224,2,0),"")</f>
        <v/>
      </c>
      <c r="O626" s="47"/>
      <c r="P626" s="363" t="str">
        <f>IFERROR(VLOOKUP(O626,'Auxiliary data'!$B$228:$C$230,2,0),"")</f>
        <v/>
      </c>
      <c r="Q626" s="363" t="str">
        <f t="shared" si="29"/>
        <v/>
      </c>
      <c r="R626" s="11"/>
    </row>
    <row r="627" spans="3:18" x14ac:dyDescent="0.25">
      <c r="C627" s="366" t="str">
        <f t="shared" si="27"/>
        <v/>
      </c>
      <c r="D627" s="26"/>
      <c r="E627" s="47"/>
      <c r="F627" s="47"/>
      <c r="G627" s="47"/>
      <c r="H627" s="47"/>
      <c r="I627" s="363" t="str">
        <f t="shared" si="28"/>
        <v/>
      </c>
      <c r="J627" s="47" t="str">
        <f>IFERROR(VLOOKUP(G627,'Auxiliary data'!$B$96:$C$107,2,0),"")</f>
        <v/>
      </c>
      <c r="K627" s="47" t="str">
        <f>IFERROR(VLOOKUP(H627,'Auxiliary data'!$B$111:$C$212,2,0),"")</f>
        <v/>
      </c>
      <c r="L627" s="47"/>
      <c r="M627" s="47"/>
      <c r="N627" s="364" t="str">
        <f>IFERROR(VLOOKUP(L627,'Auxiliary data'!$B$216:$C$224,2,0),"")</f>
        <v/>
      </c>
      <c r="O627" s="47"/>
      <c r="P627" s="363" t="str">
        <f>IFERROR(VLOOKUP(O627,'Auxiliary data'!$B$228:$C$230,2,0),"")</f>
        <v/>
      </c>
      <c r="Q627" s="363" t="str">
        <f t="shared" si="29"/>
        <v/>
      </c>
      <c r="R627" s="11"/>
    </row>
    <row r="628" spans="3:18" x14ac:dyDescent="0.25">
      <c r="C628" s="366" t="str">
        <f t="shared" si="27"/>
        <v/>
      </c>
      <c r="D628" s="26"/>
      <c r="E628" s="47"/>
      <c r="F628" s="47"/>
      <c r="G628" s="47"/>
      <c r="H628" s="47"/>
      <c r="I628" s="363" t="str">
        <f t="shared" si="28"/>
        <v/>
      </c>
      <c r="J628" s="47" t="str">
        <f>IFERROR(VLOOKUP(G628,'Auxiliary data'!$B$96:$C$107,2,0),"")</f>
        <v/>
      </c>
      <c r="K628" s="47" t="str">
        <f>IFERROR(VLOOKUP(H628,'Auxiliary data'!$B$111:$C$212,2,0),"")</f>
        <v/>
      </c>
      <c r="L628" s="47"/>
      <c r="M628" s="47"/>
      <c r="N628" s="364" t="str">
        <f>IFERROR(VLOOKUP(L628,'Auxiliary data'!$B$216:$C$224,2,0),"")</f>
        <v/>
      </c>
      <c r="O628" s="47"/>
      <c r="P628" s="363" t="str">
        <f>IFERROR(VLOOKUP(O628,'Auxiliary data'!$B$228:$C$230,2,0),"")</f>
        <v/>
      </c>
      <c r="Q628" s="363" t="str">
        <f t="shared" si="29"/>
        <v/>
      </c>
      <c r="R628" s="11"/>
    </row>
    <row r="629" spans="3:18" x14ac:dyDescent="0.25">
      <c r="C629" s="366" t="str">
        <f t="shared" si="27"/>
        <v/>
      </c>
      <c r="D629" s="26"/>
      <c r="E629" s="47"/>
      <c r="F629" s="47"/>
      <c r="G629" s="47"/>
      <c r="H629" s="47"/>
      <c r="I629" s="363" t="str">
        <f t="shared" si="28"/>
        <v/>
      </c>
      <c r="J629" s="47" t="str">
        <f>IFERROR(VLOOKUP(G629,'Auxiliary data'!$B$96:$C$107,2,0),"")</f>
        <v/>
      </c>
      <c r="K629" s="47" t="str">
        <f>IFERROR(VLOOKUP(H629,'Auxiliary data'!$B$111:$C$212,2,0),"")</f>
        <v/>
      </c>
      <c r="L629" s="47"/>
      <c r="M629" s="47"/>
      <c r="N629" s="364" t="str">
        <f>IFERROR(VLOOKUP(L629,'Auxiliary data'!$B$216:$C$224,2,0),"")</f>
        <v/>
      </c>
      <c r="O629" s="47"/>
      <c r="P629" s="363" t="str">
        <f>IFERROR(VLOOKUP(O629,'Auxiliary data'!$B$228:$C$230,2,0),"")</f>
        <v/>
      </c>
      <c r="Q629" s="363" t="str">
        <f t="shared" si="29"/>
        <v/>
      </c>
      <c r="R629" s="11"/>
    </row>
    <row r="630" spans="3:18" x14ac:dyDescent="0.25">
      <c r="C630" s="366" t="str">
        <f t="shared" si="27"/>
        <v/>
      </c>
      <c r="D630" s="26"/>
      <c r="E630" s="47"/>
      <c r="F630" s="47"/>
      <c r="G630" s="47"/>
      <c r="H630" s="47"/>
      <c r="I630" s="363" t="str">
        <f t="shared" si="28"/>
        <v/>
      </c>
      <c r="J630" s="47" t="str">
        <f>IFERROR(VLOOKUP(G630,'Auxiliary data'!$B$96:$C$107,2,0),"")</f>
        <v/>
      </c>
      <c r="K630" s="47" t="str">
        <f>IFERROR(VLOOKUP(H630,'Auxiliary data'!$B$111:$C$212,2,0),"")</f>
        <v/>
      </c>
      <c r="L630" s="47"/>
      <c r="M630" s="47"/>
      <c r="N630" s="364" t="str">
        <f>IFERROR(VLOOKUP(L630,'Auxiliary data'!$B$216:$C$224,2,0),"")</f>
        <v/>
      </c>
      <c r="O630" s="47"/>
      <c r="P630" s="363" t="str">
        <f>IFERROR(VLOOKUP(O630,'Auxiliary data'!$B$228:$C$230,2,0),"")</f>
        <v/>
      </c>
      <c r="Q630" s="363" t="str">
        <f t="shared" si="29"/>
        <v/>
      </c>
      <c r="R630" s="11"/>
    </row>
    <row r="631" spans="3:18" x14ac:dyDescent="0.25">
      <c r="C631" s="366" t="str">
        <f t="shared" si="27"/>
        <v/>
      </c>
      <c r="D631" s="26"/>
      <c r="E631" s="47"/>
      <c r="F631" s="47"/>
      <c r="G631" s="47"/>
      <c r="H631" s="47"/>
      <c r="I631" s="363" t="str">
        <f t="shared" si="28"/>
        <v/>
      </c>
      <c r="J631" s="47" t="str">
        <f>IFERROR(VLOOKUP(G631,'Auxiliary data'!$B$96:$C$107,2,0),"")</f>
        <v/>
      </c>
      <c r="K631" s="47" t="str">
        <f>IFERROR(VLOOKUP(H631,'Auxiliary data'!$B$111:$C$212,2,0),"")</f>
        <v/>
      </c>
      <c r="L631" s="47"/>
      <c r="M631" s="47"/>
      <c r="N631" s="364" t="str">
        <f>IFERROR(VLOOKUP(L631,'Auxiliary data'!$B$216:$C$224,2,0),"")</f>
        <v/>
      </c>
      <c r="O631" s="47"/>
      <c r="P631" s="363" t="str">
        <f>IFERROR(VLOOKUP(O631,'Auxiliary data'!$B$228:$C$230,2,0),"")</f>
        <v/>
      </c>
      <c r="Q631" s="363" t="str">
        <f t="shared" si="29"/>
        <v/>
      </c>
      <c r="R631" s="11"/>
    </row>
    <row r="632" spans="3:18" x14ac:dyDescent="0.25">
      <c r="C632" s="366" t="str">
        <f t="shared" si="27"/>
        <v/>
      </c>
      <c r="D632" s="26"/>
      <c r="E632" s="47"/>
      <c r="F632" s="47"/>
      <c r="G632" s="47"/>
      <c r="H632" s="47"/>
      <c r="I632" s="363" t="str">
        <f t="shared" si="28"/>
        <v/>
      </c>
      <c r="J632" s="47" t="str">
        <f>IFERROR(VLOOKUP(G632,'Auxiliary data'!$B$96:$C$107,2,0),"")</f>
        <v/>
      </c>
      <c r="K632" s="47" t="str">
        <f>IFERROR(VLOOKUP(H632,'Auxiliary data'!$B$111:$C$212,2,0),"")</f>
        <v/>
      </c>
      <c r="L632" s="47"/>
      <c r="M632" s="47"/>
      <c r="N632" s="364" t="str">
        <f>IFERROR(VLOOKUP(L632,'Auxiliary data'!$B$216:$C$224,2,0),"")</f>
        <v/>
      </c>
      <c r="O632" s="47"/>
      <c r="P632" s="363" t="str">
        <f>IFERROR(VLOOKUP(O632,'Auxiliary data'!$B$228:$C$230,2,0),"")</f>
        <v/>
      </c>
      <c r="Q632" s="363" t="str">
        <f t="shared" si="29"/>
        <v/>
      </c>
      <c r="R632" s="11"/>
    </row>
    <row r="633" spans="3:18" x14ac:dyDescent="0.25">
      <c r="C633" s="366" t="str">
        <f t="shared" si="27"/>
        <v/>
      </c>
      <c r="D633" s="26"/>
      <c r="E633" s="47"/>
      <c r="F633" s="47"/>
      <c r="G633" s="47"/>
      <c r="H633" s="47"/>
      <c r="I633" s="363" t="str">
        <f t="shared" si="28"/>
        <v/>
      </c>
      <c r="J633" s="47" t="str">
        <f>IFERROR(VLOOKUP(G633,'Auxiliary data'!$B$96:$C$107,2,0),"")</f>
        <v/>
      </c>
      <c r="K633" s="47" t="str">
        <f>IFERROR(VLOOKUP(H633,'Auxiliary data'!$B$111:$C$212,2,0),"")</f>
        <v/>
      </c>
      <c r="L633" s="47"/>
      <c r="M633" s="47"/>
      <c r="N633" s="364" t="str">
        <f>IFERROR(VLOOKUP(L633,'Auxiliary data'!$B$216:$C$224,2,0),"")</f>
        <v/>
      </c>
      <c r="O633" s="47"/>
      <c r="P633" s="363" t="str">
        <f>IFERROR(VLOOKUP(O633,'Auxiliary data'!$B$228:$C$230,2,0),"")</f>
        <v/>
      </c>
      <c r="Q633" s="363" t="str">
        <f t="shared" si="29"/>
        <v/>
      </c>
      <c r="R633" s="11"/>
    </row>
    <row r="634" spans="3:18" x14ac:dyDescent="0.25">
      <c r="C634" s="366" t="str">
        <f t="shared" si="27"/>
        <v/>
      </c>
      <c r="D634" s="26"/>
      <c r="E634" s="47"/>
      <c r="F634" s="47"/>
      <c r="G634" s="47"/>
      <c r="H634" s="47"/>
      <c r="I634" s="363" t="str">
        <f t="shared" si="28"/>
        <v/>
      </c>
      <c r="J634" s="47" t="str">
        <f>IFERROR(VLOOKUP(G634,'Auxiliary data'!$B$96:$C$107,2,0),"")</f>
        <v/>
      </c>
      <c r="K634" s="47" t="str">
        <f>IFERROR(VLOOKUP(H634,'Auxiliary data'!$B$111:$C$212,2,0),"")</f>
        <v/>
      </c>
      <c r="L634" s="47"/>
      <c r="M634" s="47"/>
      <c r="N634" s="364" t="str">
        <f>IFERROR(VLOOKUP(L634,'Auxiliary data'!$B$216:$C$224,2,0),"")</f>
        <v/>
      </c>
      <c r="O634" s="47"/>
      <c r="P634" s="363" t="str">
        <f>IFERROR(VLOOKUP(O634,'Auxiliary data'!$B$228:$C$230,2,0),"")</f>
        <v/>
      </c>
      <c r="Q634" s="363" t="str">
        <f t="shared" si="29"/>
        <v/>
      </c>
      <c r="R634" s="11"/>
    </row>
    <row r="635" spans="3:18" x14ac:dyDescent="0.25">
      <c r="C635" s="366" t="str">
        <f t="shared" si="27"/>
        <v/>
      </c>
      <c r="D635" s="26"/>
      <c r="E635" s="47"/>
      <c r="F635" s="47"/>
      <c r="G635" s="47"/>
      <c r="H635" s="47"/>
      <c r="I635" s="363" t="str">
        <f t="shared" si="28"/>
        <v/>
      </c>
      <c r="J635" s="47" t="str">
        <f>IFERROR(VLOOKUP(G635,'Auxiliary data'!$B$96:$C$107,2,0),"")</f>
        <v/>
      </c>
      <c r="K635" s="47" t="str">
        <f>IFERROR(VLOOKUP(H635,'Auxiliary data'!$B$111:$C$212,2,0),"")</f>
        <v/>
      </c>
      <c r="L635" s="47"/>
      <c r="M635" s="47"/>
      <c r="N635" s="364" t="str">
        <f>IFERROR(VLOOKUP(L635,'Auxiliary data'!$B$216:$C$224,2,0),"")</f>
        <v/>
      </c>
      <c r="O635" s="47"/>
      <c r="P635" s="363" t="str">
        <f>IFERROR(VLOOKUP(O635,'Auxiliary data'!$B$228:$C$230,2,0),"")</f>
        <v/>
      </c>
      <c r="Q635" s="363" t="str">
        <f t="shared" si="29"/>
        <v/>
      </c>
      <c r="R635" s="11"/>
    </row>
    <row r="636" spans="3:18" x14ac:dyDescent="0.25">
      <c r="C636" s="366" t="str">
        <f t="shared" si="27"/>
        <v/>
      </c>
      <c r="D636" s="26"/>
      <c r="E636" s="47"/>
      <c r="F636" s="47"/>
      <c r="G636" s="47"/>
      <c r="H636" s="47"/>
      <c r="I636" s="363" t="str">
        <f t="shared" si="28"/>
        <v/>
      </c>
      <c r="J636" s="47" t="str">
        <f>IFERROR(VLOOKUP(G636,'Auxiliary data'!$B$96:$C$107,2,0),"")</f>
        <v/>
      </c>
      <c r="K636" s="47" t="str">
        <f>IFERROR(VLOOKUP(H636,'Auxiliary data'!$B$111:$C$212,2,0),"")</f>
        <v/>
      </c>
      <c r="L636" s="47"/>
      <c r="M636" s="47"/>
      <c r="N636" s="364" t="str">
        <f>IFERROR(VLOOKUP(L636,'Auxiliary data'!$B$216:$C$224,2,0),"")</f>
        <v/>
      </c>
      <c r="O636" s="47"/>
      <c r="P636" s="363" t="str">
        <f>IFERROR(VLOOKUP(O636,'Auxiliary data'!$B$228:$C$230,2,0),"")</f>
        <v/>
      </c>
      <c r="Q636" s="363" t="str">
        <f t="shared" si="29"/>
        <v/>
      </c>
      <c r="R636" s="11"/>
    </row>
    <row r="637" spans="3:18" x14ac:dyDescent="0.25">
      <c r="C637" s="366" t="str">
        <f t="shared" si="27"/>
        <v/>
      </c>
      <c r="D637" s="26"/>
      <c r="E637" s="47"/>
      <c r="F637" s="47"/>
      <c r="G637" s="47"/>
      <c r="H637" s="47"/>
      <c r="I637" s="363" t="str">
        <f t="shared" si="28"/>
        <v/>
      </c>
      <c r="J637" s="47" t="str">
        <f>IFERROR(VLOOKUP(G637,'Auxiliary data'!$B$96:$C$107,2,0),"")</f>
        <v/>
      </c>
      <c r="K637" s="47" t="str">
        <f>IFERROR(VLOOKUP(H637,'Auxiliary data'!$B$111:$C$212,2,0),"")</f>
        <v/>
      </c>
      <c r="L637" s="47"/>
      <c r="M637" s="47"/>
      <c r="N637" s="364" t="str">
        <f>IFERROR(VLOOKUP(L637,'Auxiliary data'!$B$216:$C$224,2,0),"")</f>
        <v/>
      </c>
      <c r="O637" s="47"/>
      <c r="P637" s="363" t="str">
        <f>IFERROR(VLOOKUP(O637,'Auxiliary data'!$B$228:$C$230,2,0),"")</f>
        <v/>
      </c>
      <c r="Q637" s="363" t="str">
        <f t="shared" si="29"/>
        <v/>
      </c>
      <c r="R637" s="11"/>
    </row>
    <row r="638" spans="3:18" x14ac:dyDescent="0.25">
      <c r="C638" s="366" t="str">
        <f t="shared" si="27"/>
        <v/>
      </c>
      <c r="D638" s="26"/>
      <c r="E638" s="47"/>
      <c r="F638" s="47"/>
      <c r="G638" s="47"/>
      <c r="H638" s="47"/>
      <c r="I638" s="363" t="str">
        <f t="shared" si="28"/>
        <v/>
      </c>
      <c r="J638" s="47" t="str">
        <f>IFERROR(VLOOKUP(G638,'Auxiliary data'!$B$96:$C$107,2,0),"")</f>
        <v/>
      </c>
      <c r="K638" s="47" t="str">
        <f>IFERROR(VLOOKUP(H638,'Auxiliary data'!$B$111:$C$212,2,0),"")</f>
        <v/>
      </c>
      <c r="L638" s="47"/>
      <c r="M638" s="47"/>
      <c r="N638" s="364" t="str">
        <f>IFERROR(VLOOKUP(L638,'Auxiliary data'!$B$216:$C$224,2,0),"")</f>
        <v/>
      </c>
      <c r="O638" s="47"/>
      <c r="P638" s="363" t="str">
        <f>IFERROR(VLOOKUP(O638,'Auxiliary data'!$B$228:$C$230,2,0),"")</f>
        <v/>
      </c>
      <c r="Q638" s="363" t="str">
        <f t="shared" si="29"/>
        <v/>
      </c>
      <c r="R638" s="11"/>
    </row>
    <row r="639" spans="3:18" x14ac:dyDescent="0.25">
      <c r="C639" s="366" t="str">
        <f t="shared" si="27"/>
        <v/>
      </c>
      <c r="D639" s="26"/>
      <c r="E639" s="47"/>
      <c r="F639" s="47"/>
      <c r="G639" s="47"/>
      <c r="H639" s="47"/>
      <c r="I639" s="363" t="str">
        <f t="shared" si="28"/>
        <v/>
      </c>
      <c r="J639" s="47" t="str">
        <f>IFERROR(VLOOKUP(G639,'Auxiliary data'!$B$96:$C$107,2,0),"")</f>
        <v/>
      </c>
      <c r="K639" s="47" t="str">
        <f>IFERROR(VLOOKUP(H639,'Auxiliary data'!$B$111:$C$212,2,0),"")</f>
        <v/>
      </c>
      <c r="L639" s="47"/>
      <c r="M639" s="47"/>
      <c r="N639" s="364" t="str">
        <f>IFERROR(VLOOKUP(L639,'Auxiliary data'!$B$216:$C$224,2,0),"")</f>
        <v/>
      </c>
      <c r="O639" s="47"/>
      <c r="P639" s="363" t="str">
        <f>IFERROR(VLOOKUP(O639,'Auxiliary data'!$B$228:$C$230,2,0),"")</f>
        <v/>
      </c>
      <c r="Q639" s="363" t="str">
        <f t="shared" si="29"/>
        <v/>
      </c>
      <c r="R639" s="11"/>
    </row>
    <row r="640" spans="3:18" x14ac:dyDescent="0.25">
      <c r="C640" s="366" t="str">
        <f t="shared" si="27"/>
        <v/>
      </c>
      <c r="D640" s="26"/>
      <c r="E640" s="47"/>
      <c r="F640" s="47"/>
      <c r="G640" s="47"/>
      <c r="H640" s="47"/>
      <c r="I640" s="363" t="str">
        <f t="shared" si="28"/>
        <v/>
      </c>
      <c r="J640" s="47" t="str">
        <f>IFERROR(VLOOKUP(G640,'Auxiliary data'!$B$96:$C$107,2,0),"")</f>
        <v/>
      </c>
      <c r="K640" s="47" t="str">
        <f>IFERROR(VLOOKUP(H640,'Auxiliary data'!$B$111:$C$212,2,0),"")</f>
        <v/>
      </c>
      <c r="L640" s="47"/>
      <c r="M640" s="47"/>
      <c r="N640" s="364" t="str">
        <f>IFERROR(VLOOKUP(L640,'Auxiliary data'!$B$216:$C$224,2,0),"")</f>
        <v/>
      </c>
      <c r="O640" s="47"/>
      <c r="P640" s="363" t="str">
        <f>IFERROR(VLOOKUP(O640,'Auxiliary data'!$B$228:$C$230,2,0),"")</f>
        <v/>
      </c>
      <c r="Q640" s="363" t="str">
        <f t="shared" si="29"/>
        <v/>
      </c>
      <c r="R640" s="11"/>
    </row>
    <row r="641" spans="3:18" x14ac:dyDescent="0.25">
      <c r="C641" s="366" t="str">
        <f t="shared" si="27"/>
        <v/>
      </c>
      <c r="D641" s="26"/>
      <c r="E641" s="47"/>
      <c r="F641" s="47"/>
      <c r="G641" s="47"/>
      <c r="H641" s="47"/>
      <c r="I641" s="363" t="str">
        <f t="shared" si="28"/>
        <v/>
      </c>
      <c r="J641" s="47" t="str">
        <f>IFERROR(VLOOKUP(G641,'Auxiliary data'!$B$96:$C$107,2,0),"")</f>
        <v/>
      </c>
      <c r="K641" s="47" t="str">
        <f>IFERROR(VLOOKUP(H641,'Auxiliary data'!$B$111:$C$212,2,0),"")</f>
        <v/>
      </c>
      <c r="L641" s="47"/>
      <c r="M641" s="47"/>
      <c r="N641" s="364" t="str">
        <f>IFERROR(VLOOKUP(L641,'Auxiliary data'!$B$216:$C$224,2,0),"")</f>
        <v/>
      </c>
      <c r="O641" s="47"/>
      <c r="P641" s="363" t="str">
        <f>IFERROR(VLOOKUP(O641,'Auxiliary data'!$B$228:$C$230,2,0),"")</f>
        <v/>
      </c>
      <c r="Q641" s="363" t="str">
        <f t="shared" si="29"/>
        <v/>
      </c>
      <c r="R641" s="11"/>
    </row>
    <row r="642" spans="3:18" x14ac:dyDescent="0.25">
      <c r="C642" s="366" t="str">
        <f t="shared" si="27"/>
        <v/>
      </c>
      <c r="D642" s="26"/>
      <c r="E642" s="47"/>
      <c r="F642" s="47"/>
      <c r="G642" s="47"/>
      <c r="H642" s="47"/>
      <c r="I642" s="363" t="str">
        <f t="shared" si="28"/>
        <v/>
      </c>
      <c r="J642" s="47" t="str">
        <f>IFERROR(VLOOKUP(G642,'Auxiliary data'!$B$96:$C$107,2,0),"")</f>
        <v/>
      </c>
      <c r="K642" s="47" t="str">
        <f>IFERROR(VLOOKUP(H642,'Auxiliary data'!$B$111:$C$212,2,0),"")</f>
        <v/>
      </c>
      <c r="L642" s="47"/>
      <c r="M642" s="47"/>
      <c r="N642" s="364" t="str">
        <f>IFERROR(VLOOKUP(L642,'Auxiliary data'!$B$216:$C$224,2,0),"")</f>
        <v/>
      </c>
      <c r="O642" s="47"/>
      <c r="P642" s="363" t="str">
        <f>IFERROR(VLOOKUP(O642,'Auxiliary data'!$B$228:$C$230,2,0),"")</f>
        <v/>
      </c>
      <c r="Q642" s="363" t="str">
        <f t="shared" si="29"/>
        <v/>
      </c>
      <c r="R642" s="11"/>
    </row>
    <row r="643" spans="3:18" x14ac:dyDescent="0.25">
      <c r="C643" s="366" t="str">
        <f t="shared" si="27"/>
        <v/>
      </c>
      <c r="D643" s="26"/>
      <c r="E643" s="47"/>
      <c r="F643" s="47"/>
      <c r="G643" s="47"/>
      <c r="H643" s="47"/>
      <c r="I643" s="363" t="str">
        <f t="shared" si="28"/>
        <v/>
      </c>
      <c r="J643" s="47" t="str">
        <f>IFERROR(VLOOKUP(G643,'Auxiliary data'!$B$96:$C$107,2,0),"")</f>
        <v/>
      </c>
      <c r="K643" s="47" t="str">
        <f>IFERROR(VLOOKUP(H643,'Auxiliary data'!$B$111:$C$212,2,0),"")</f>
        <v/>
      </c>
      <c r="L643" s="47"/>
      <c r="M643" s="47"/>
      <c r="N643" s="364" t="str">
        <f>IFERROR(VLOOKUP(L643,'Auxiliary data'!$B$216:$C$224,2,0),"")</f>
        <v/>
      </c>
      <c r="O643" s="47"/>
      <c r="P643" s="363" t="str">
        <f>IFERROR(VLOOKUP(O643,'Auxiliary data'!$B$228:$C$230,2,0),"")</f>
        <v/>
      </c>
      <c r="Q643" s="363" t="str">
        <f t="shared" si="29"/>
        <v/>
      </c>
      <c r="R643" s="11"/>
    </row>
    <row r="644" spans="3:18" x14ac:dyDescent="0.25">
      <c r="C644" s="366" t="str">
        <f t="shared" si="27"/>
        <v/>
      </c>
      <c r="D644" s="26"/>
      <c r="E644" s="47"/>
      <c r="F644" s="47"/>
      <c r="G644" s="47"/>
      <c r="H644" s="47"/>
      <c r="I644" s="363" t="str">
        <f t="shared" si="28"/>
        <v/>
      </c>
      <c r="J644" s="47" t="str">
        <f>IFERROR(VLOOKUP(G644,'Auxiliary data'!$B$96:$C$107,2,0),"")</f>
        <v/>
      </c>
      <c r="K644" s="47" t="str">
        <f>IFERROR(VLOOKUP(H644,'Auxiliary data'!$B$111:$C$212,2,0),"")</f>
        <v/>
      </c>
      <c r="L644" s="47"/>
      <c r="M644" s="47"/>
      <c r="N644" s="364" t="str">
        <f>IFERROR(VLOOKUP(L644,'Auxiliary data'!$B$216:$C$224,2,0),"")</f>
        <v/>
      </c>
      <c r="O644" s="47"/>
      <c r="P644" s="363" t="str">
        <f>IFERROR(VLOOKUP(O644,'Auxiliary data'!$B$228:$C$230,2,0),"")</f>
        <v/>
      </c>
      <c r="Q644" s="363" t="str">
        <f t="shared" si="29"/>
        <v/>
      </c>
      <c r="R644" s="11"/>
    </row>
    <row r="645" spans="3:18" x14ac:dyDescent="0.25">
      <c r="C645" s="366" t="str">
        <f t="shared" si="27"/>
        <v/>
      </c>
      <c r="D645" s="26"/>
      <c r="E645" s="47"/>
      <c r="F645" s="47"/>
      <c r="G645" s="47"/>
      <c r="H645" s="47"/>
      <c r="I645" s="363" t="str">
        <f t="shared" si="28"/>
        <v/>
      </c>
      <c r="J645" s="47" t="str">
        <f>IFERROR(VLOOKUP(G645,'Auxiliary data'!$B$96:$C$107,2,0),"")</f>
        <v/>
      </c>
      <c r="K645" s="47" t="str">
        <f>IFERROR(VLOOKUP(H645,'Auxiliary data'!$B$111:$C$212,2,0),"")</f>
        <v/>
      </c>
      <c r="L645" s="47"/>
      <c r="M645" s="47"/>
      <c r="N645" s="364" t="str">
        <f>IFERROR(VLOOKUP(L645,'Auxiliary data'!$B$216:$C$224,2,0),"")</f>
        <v/>
      </c>
      <c r="O645" s="47"/>
      <c r="P645" s="363" t="str">
        <f>IFERROR(VLOOKUP(O645,'Auxiliary data'!$B$228:$C$230,2,0),"")</f>
        <v/>
      </c>
      <c r="Q645" s="363" t="str">
        <f t="shared" si="29"/>
        <v/>
      </c>
      <c r="R645" s="11"/>
    </row>
    <row r="646" spans="3:18" x14ac:dyDescent="0.25">
      <c r="C646" s="366" t="str">
        <f t="shared" si="27"/>
        <v/>
      </c>
      <c r="D646" s="26"/>
      <c r="E646" s="47"/>
      <c r="F646" s="47"/>
      <c r="G646" s="47"/>
      <c r="H646" s="47"/>
      <c r="I646" s="363" t="str">
        <f t="shared" si="28"/>
        <v/>
      </c>
      <c r="J646" s="47" t="str">
        <f>IFERROR(VLOOKUP(G646,'Auxiliary data'!$B$96:$C$107,2,0),"")</f>
        <v/>
      </c>
      <c r="K646" s="47" t="str">
        <f>IFERROR(VLOOKUP(H646,'Auxiliary data'!$B$111:$C$212,2,0),"")</f>
        <v/>
      </c>
      <c r="L646" s="47"/>
      <c r="M646" s="47"/>
      <c r="N646" s="364" t="str">
        <f>IFERROR(VLOOKUP(L646,'Auxiliary data'!$B$216:$C$224,2,0),"")</f>
        <v/>
      </c>
      <c r="O646" s="47"/>
      <c r="P646" s="363" t="str">
        <f>IFERROR(VLOOKUP(O646,'Auxiliary data'!$B$228:$C$230,2,0),"")</f>
        <v/>
      </c>
      <c r="Q646" s="363" t="str">
        <f t="shared" si="29"/>
        <v/>
      </c>
      <c r="R646" s="11"/>
    </row>
    <row r="647" spans="3:18" x14ac:dyDescent="0.25">
      <c r="C647" s="366" t="str">
        <f t="shared" ref="C647:C710" si="30">IF(E647&lt;&gt;"",CONCATENATE("Bav",TEXT(ROW()-6,"000"),""),"")</f>
        <v/>
      </c>
      <c r="D647" s="26"/>
      <c r="E647" s="47"/>
      <c r="F647" s="47"/>
      <c r="G647" s="47"/>
      <c r="H647" s="47"/>
      <c r="I647" s="363" t="str">
        <f t="shared" si="28"/>
        <v/>
      </c>
      <c r="J647" s="47" t="str">
        <f>IFERROR(VLOOKUP(G647,'Auxiliary data'!$B$96:$C$107,2,0),"")</f>
        <v/>
      </c>
      <c r="K647" s="47" t="str">
        <f>IFERROR(VLOOKUP(H647,'Auxiliary data'!$B$111:$C$212,2,0),"")</f>
        <v/>
      </c>
      <c r="L647" s="47"/>
      <c r="M647" s="47"/>
      <c r="N647" s="364" t="str">
        <f>IFERROR(VLOOKUP(L647,'Auxiliary data'!$B$216:$C$224,2,0),"")</f>
        <v/>
      </c>
      <c r="O647" s="47"/>
      <c r="P647" s="363" t="str">
        <f>IFERROR(VLOOKUP(O647,'Auxiliary data'!$B$228:$C$230,2,0),"")</f>
        <v/>
      </c>
      <c r="Q647" s="363" t="str">
        <f t="shared" si="29"/>
        <v/>
      </c>
      <c r="R647" s="11"/>
    </row>
    <row r="648" spans="3:18" x14ac:dyDescent="0.25">
      <c r="C648" s="366" t="str">
        <f t="shared" si="30"/>
        <v/>
      </c>
      <c r="D648" s="26"/>
      <c r="E648" s="47"/>
      <c r="F648" s="47"/>
      <c r="G648" s="47"/>
      <c r="H648" s="47"/>
      <c r="I648" s="363" t="str">
        <f t="shared" ref="I648:I711" si="31">K648</f>
        <v/>
      </c>
      <c r="J648" s="47" t="str">
        <f>IFERROR(VLOOKUP(G648,'Auxiliary data'!$B$96:$C$107,2,0),"")</f>
        <v/>
      </c>
      <c r="K648" s="47" t="str">
        <f>IFERROR(VLOOKUP(H648,'Auxiliary data'!$B$111:$C$212,2,0),"")</f>
        <v/>
      </c>
      <c r="L648" s="47"/>
      <c r="M648" s="47"/>
      <c r="N648" s="364" t="str">
        <f>IFERROR(VLOOKUP(L648,'Auxiliary data'!$B$216:$C$224,2,0),"")</f>
        <v/>
      </c>
      <c r="O648" s="47"/>
      <c r="P648" s="363" t="str">
        <f>IFERROR(VLOOKUP(O648,'Auxiliary data'!$B$228:$C$230,2,0),"")</f>
        <v/>
      </c>
      <c r="Q648" s="363" t="str">
        <f t="shared" ref="Q648:Q711" si="32">IFERROR(N648+P648,"")</f>
        <v/>
      </c>
      <c r="R648" s="11"/>
    </row>
    <row r="649" spans="3:18" x14ac:dyDescent="0.25">
      <c r="C649" s="366" t="str">
        <f t="shared" si="30"/>
        <v/>
      </c>
      <c r="D649" s="26"/>
      <c r="E649" s="47"/>
      <c r="F649" s="47"/>
      <c r="G649" s="47"/>
      <c r="H649" s="47"/>
      <c r="I649" s="363" t="str">
        <f t="shared" si="31"/>
        <v/>
      </c>
      <c r="J649" s="47" t="str">
        <f>IFERROR(VLOOKUP(G649,'Auxiliary data'!$B$96:$C$107,2,0),"")</f>
        <v/>
      </c>
      <c r="K649" s="47" t="str">
        <f>IFERROR(VLOOKUP(H649,'Auxiliary data'!$B$111:$C$212,2,0),"")</f>
        <v/>
      </c>
      <c r="L649" s="47"/>
      <c r="M649" s="47"/>
      <c r="N649" s="364" t="str">
        <f>IFERROR(VLOOKUP(L649,'Auxiliary data'!$B$216:$C$224,2,0),"")</f>
        <v/>
      </c>
      <c r="O649" s="47"/>
      <c r="P649" s="363" t="str">
        <f>IFERROR(VLOOKUP(O649,'Auxiliary data'!$B$228:$C$230,2,0),"")</f>
        <v/>
      </c>
      <c r="Q649" s="363" t="str">
        <f t="shared" si="32"/>
        <v/>
      </c>
      <c r="R649" s="11"/>
    </row>
    <row r="650" spans="3:18" x14ac:dyDescent="0.25">
      <c r="C650" s="366" t="str">
        <f t="shared" si="30"/>
        <v/>
      </c>
      <c r="D650" s="26"/>
      <c r="E650" s="47"/>
      <c r="F650" s="47"/>
      <c r="G650" s="47"/>
      <c r="H650" s="47"/>
      <c r="I650" s="363" t="str">
        <f t="shared" si="31"/>
        <v/>
      </c>
      <c r="J650" s="47" t="str">
        <f>IFERROR(VLOOKUP(G650,'Auxiliary data'!$B$96:$C$107,2,0),"")</f>
        <v/>
      </c>
      <c r="K650" s="47" t="str">
        <f>IFERROR(VLOOKUP(H650,'Auxiliary data'!$B$111:$C$212,2,0),"")</f>
        <v/>
      </c>
      <c r="L650" s="47"/>
      <c r="M650" s="47"/>
      <c r="N650" s="364" t="str">
        <f>IFERROR(VLOOKUP(L650,'Auxiliary data'!$B$216:$C$224,2,0),"")</f>
        <v/>
      </c>
      <c r="O650" s="47"/>
      <c r="P650" s="363" t="str">
        <f>IFERROR(VLOOKUP(O650,'Auxiliary data'!$B$228:$C$230,2,0),"")</f>
        <v/>
      </c>
      <c r="Q650" s="363" t="str">
        <f t="shared" si="32"/>
        <v/>
      </c>
      <c r="R650" s="11"/>
    </row>
    <row r="651" spans="3:18" x14ac:dyDescent="0.25">
      <c r="C651" s="366" t="str">
        <f t="shared" si="30"/>
        <v/>
      </c>
      <c r="D651" s="26"/>
      <c r="E651" s="47"/>
      <c r="F651" s="47"/>
      <c r="G651" s="47"/>
      <c r="H651" s="47"/>
      <c r="I651" s="363" t="str">
        <f t="shared" si="31"/>
        <v/>
      </c>
      <c r="J651" s="47" t="str">
        <f>IFERROR(VLOOKUP(G651,'Auxiliary data'!$B$96:$C$107,2,0),"")</f>
        <v/>
      </c>
      <c r="K651" s="47" t="str">
        <f>IFERROR(VLOOKUP(H651,'Auxiliary data'!$B$111:$C$212,2,0),"")</f>
        <v/>
      </c>
      <c r="L651" s="47"/>
      <c r="M651" s="47"/>
      <c r="N651" s="364" t="str">
        <f>IFERROR(VLOOKUP(L651,'Auxiliary data'!$B$216:$C$224,2,0),"")</f>
        <v/>
      </c>
      <c r="O651" s="47"/>
      <c r="P651" s="363" t="str">
        <f>IFERROR(VLOOKUP(O651,'Auxiliary data'!$B$228:$C$230,2,0),"")</f>
        <v/>
      </c>
      <c r="Q651" s="363" t="str">
        <f t="shared" si="32"/>
        <v/>
      </c>
      <c r="R651" s="11"/>
    </row>
    <row r="652" spans="3:18" x14ac:dyDescent="0.25">
      <c r="C652" s="366" t="str">
        <f t="shared" si="30"/>
        <v/>
      </c>
      <c r="D652" s="26"/>
      <c r="E652" s="47"/>
      <c r="F652" s="47"/>
      <c r="G652" s="47"/>
      <c r="H652" s="47"/>
      <c r="I652" s="363" t="str">
        <f t="shared" si="31"/>
        <v/>
      </c>
      <c r="J652" s="47" t="str">
        <f>IFERROR(VLOOKUP(G652,'Auxiliary data'!$B$96:$C$107,2,0),"")</f>
        <v/>
      </c>
      <c r="K652" s="47" t="str">
        <f>IFERROR(VLOOKUP(H652,'Auxiliary data'!$B$111:$C$212,2,0),"")</f>
        <v/>
      </c>
      <c r="L652" s="47"/>
      <c r="M652" s="47"/>
      <c r="N652" s="364" t="str">
        <f>IFERROR(VLOOKUP(L652,'Auxiliary data'!$B$216:$C$224,2,0),"")</f>
        <v/>
      </c>
      <c r="O652" s="47"/>
      <c r="P652" s="363" t="str">
        <f>IFERROR(VLOOKUP(O652,'Auxiliary data'!$B$228:$C$230,2,0),"")</f>
        <v/>
      </c>
      <c r="Q652" s="363" t="str">
        <f t="shared" si="32"/>
        <v/>
      </c>
      <c r="R652" s="11"/>
    </row>
    <row r="653" spans="3:18" x14ac:dyDescent="0.25">
      <c r="C653" s="366" t="str">
        <f t="shared" si="30"/>
        <v/>
      </c>
      <c r="D653" s="26"/>
      <c r="E653" s="47"/>
      <c r="F653" s="47"/>
      <c r="G653" s="47"/>
      <c r="H653" s="47"/>
      <c r="I653" s="363" t="str">
        <f t="shared" si="31"/>
        <v/>
      </c>
      <c r="J653" s="47" t="str">
        <f>IFERROR(VLOOKUP(G653,'Auxiliary data'!$B$96:$C$107,2,0),"")</f>
        <v/>
      </c>
      <c r="K653" s="47" t="str">
        <f>IFERROR(VLOOKUP(H653,'Auxiliary data'!$B$111:$C$212,2,0),"")</f>
        <v/>
      </c>
      <c r="L653" s="47"/>
      <c r="M653" s="47"/>
      <c r="N653" s="364" t="str">
        <f>IFERROR(VLOOKUP(L653,'Auxiliary data'!$B$216:$C$224,2,0),"")</f>
        <v/>
      </c>
      <c r="O653" s="47"/>
      <c r="P653" s="363" t="str">
        <f>IFERROR(VLOOKUP(O653,'Auxiliary data'!$B$228:$C$230,2,0),"")</f>
        <v/>
      </c>
      <c r="Q653" s="363" t="str">
        <f t="shared" si="32"/>
        <v/>
      </c>
      <c r="R653" s="11"/>
    </row>
    <row r="654" spans="3:18" x14ac:dyDescent="0.25">
      <c r="C654" s="366" t="str">
        <f t="shared" si="30"/>
        <v/>
      </c>
      <c r="D654" s="26"/>
      <c r="E654" s="47"/>
      <c r="F654" s="47"/>
      <c r="G654" s="47"/>
      <c r="H654" s="47"/>
      <c r="I654" s="363" t="str">
        <f t="shared" si="31"/>
        <v/>
      </c>
      <c r="J654" s="47" t="str">
        <f>IFERROR(VLOOKUP(G654,'Auxiliary data'!$B$96:$C$107,2,0),"")</f>
        <v/>
      </c>
      <c r="K654" s="47" t="str">
        <f>IFERROR(VLOOKUP(H654,'Auxiliary data'!$B$111:$C$212,2,0),"")</f>
        <v/>
      </c>
      <c r="L654" s="47"/>
      <c r="M654" s="47"/>
      <c r="N654" s="364" t="str">
        <f>IFERROR(VLOOKUP(L654,'Auxiliary data'!$B$216:$C$224,2,0),"")</f>
        <v/>
      </c>
      <c r="O654" s="47"/>
      <c r="P654" s="363" t="str">
        <f>IFERROR(VLOOKUP(O654,'Auxiliary data'!$B$228:$C$230,2,0),"")</f>
        <v/>
      </c>
      <c r="Q654" s="363" t="str">
        <f t="shared" si="32"/>
        <v/>
      </c>
      <c r="R654" s="11"/>
    </row>
    <row r="655" spans="3:18" x14ac:dyDescent="0.25">
      <c r="C655" s="366" t="str">
        <f t="shared" si="30"/>
        <v/>
      </c>
      <c r="D655" s="26"/>
      <c r="E655" s="47"/>
      <c r="F655" s="47"/>
      <c r="G655" s="47"/>
      <c r="H655" s="47"/>
      <c r="I655" s="363" t="str">
        <f t="shared" si="31"/>
        <v/>
      </c>
      <c r="J655" s="47" t="str">
        <f>IFERROR(VLOOKUP(G655,'Auxiliary data'!$B$96:$C$107,2,0),"")</f>
        <v/>
      </c>
      <c r="K655" s="47" t="str">
        <f>IFERROR(VLOOKUP(H655,'Auxiliary data'!$B$111:$C$212,2,0),"")</f>
        <v/>
      </c>
      <c r="L655" s="47"/>
      <c r="M655" s="47"/>
      <c r="N655" s="364" t="str">
        <f>IFERROR(VLOOKUP(L655,'Auxiliary data'!$B$216:$C$224,2,0),"")</f>
        <v/>
      </c>
      <c r="O655" s="47"/>
      <c r="P655" s="363" t="str">
        <f>IFERROR(VLOOKUP(O655,'Auxiliary data'!$B$228:$C$230,2,0),"")</f>
        <v/>
      </c>
      <c r="Q655" s="363" t="str">
        <f t="shared" si="32"/>
        <v/>
      </c>
      <c r="R655" s="11"/>
    </row>
    <row r="656" spans="3:18" x14ac:dyDescent="0.25">
      <c r="C656" s="366" t="str">
        <f t="shared" si="30"/>
        <v/>
      </c>
      <c r="D656" s="26"/>
      <c r="E656" s="47"/>
      <c r="F656" s="47"/>
      <c r="G656" s="47"/>
      <c r="H656" s="47"/>
      <c r="I656" s="363" t="str">
        <f t="shared" si="31"/>
        <v/>
      </c>
      <c r="J656" s="47" t="str">
        <f>IFERROR(VLOOKUP(G656,'Auxiliary data'!$B$96:$C$107,2,0),"")</f>
        <v/>
      </c>
      <c r="K656" s="47" t="str">
        <f>IFERROR(VLOOKUP(H656,'Auxiliary data'!$B$111:$C$212,2,0),"")</f>
        <v/>
      </c>
      <c r="L656" s="47"/>
      <c r="M656" s="47"/>
      <c r="N656" s="364" t="str">
        <f>IFERROR(VLOOKUP(L656,'Auxiliary data'!$B$216:$C$224,2,0),"")</f>
        <v/>
      </c>
      <c r="O656" s="47"/>
      <c r="P656" s="363" t="str">
        <f>IFERROR(VLOOKUP(O656,'Auxiliary data'!$B$228:$C$230,2,0),"")</f>
        <v/>
      </c>
      <c r="Q656" s="363" t="str">
        <f t="shared" si="32"/>
        <v/>
      </c>
      <c r="R656" s="11"/>
    </row>
    <row r="657" spans="3:18" x14ac:dyDescent="0.25">
      <c r="C657" s="366" t="str">
        <f t="shared" si="30"/>
        <v/>
      </c>
      <c r="D657" s="26"/>
      <c r="E657" s="47"/>
      <c r="F657" s="47"/>
      <c r="G657" s="47"/>
      <c r="H657" s="47"/>
      <c r="I657" s="363" t="str">
        <f t="shared" si="31"/>
        <v/>
      </c>
      <c r="J657" s="47" t="str">
        <f>IFERROR(VLOOKUP(G657,'Auxiliary data'!$B$96:$C$107,2,0),"")</f>
        <v/>
      </c>
      <c r="K657" s="47" t="str">
        <f>IFERROR(VLOOKUP(H657,'Auxiliary data'!$B$111:$C$212,2,0),"")</f>
        <v/>
      </c>
      <c r="L657" s="47"/>
      <c r="M657" s="47"/>
      <c r="N657" s="364" t="str">
        <f>IFERROR(VLOOKUP(L657,'Auxiliary data'!$B$216:$C$224,2,0),"")</f>
        <v/>
      </c>
      <c r="O657" s="47"/>
      <c r="P657" s="363" t="str">
        <f>IFERROR(VLOOKUP(O657,'Auxiliary data'!$B$228:$C$230,2,0),"")</f>
        <v/>
      </c>
      <c r="Q657" s="363" t="str">
        <f t="shared" si="32"/>
        <v/>
      </c>
      <c r="R657" s="11"/>
    </row>
    <row r="658" spans="3:18" x14ac:dyDescent="0.25">
      <c r="C658" s="366" t="str">
        <f t="shared" si="30"/>
        <v/>
      </c>
      <c r="D658" s="26"/>
      <c r="E658" s="47"/>
      <c r="F658" s="47"/>
      <c r="G658" s="47"/>
      <c r="H658" s="47"/>
      <c r="I658" s="363" t="str">
        <f t="shared" si="31"/>
        <v/>
      </c>
      <c r="J658" s="47" t="str">
        <f>IFERROR(VLOOKUP(G658,'Auxiliary data'!$B$96:$C$107,2,0),"")</f>
        <v/>
      </c>
      <c r="K658" s="47" t="str">
        <f>IFERROR(VLOOKUP(H658,'Auxiliary data'!$B$111:$C$212,2,0),"")</f>
        <v/>
      </c>
      <c r="L658" s="47"/>
      <c r="M658" s="47"/>
      <c r="N658" s="364" t="str">
        <f>IFERROR(VLOOKUP(L658,'Auxiliary data'!$B$216:$C$224,2,0),"")</f>
        <v/>
      </c>
      <c r="O658" s="47"/>
      <c r="P658" s="363" t="str">
        <f>IFERROR(VLOOKUP(O658,'Auxiliary data'!$B$228:$C$230,2,0),"")</f>
        <v/>
      </c>
      <c r="Q658" s="363" t="str">
        <f t="shared" si="32"/>
        <v/>
      </c>
      <c r="R658" s="11"/>
    </row>
    <row r="659" spans="3:18" x14ac:dyDescent="0.25">
      <c r="C659" s="366" t="str">
        <f t="shared" si="30"/>
        <v/>
      </c>
      <c r="D659" s="26"/>
      <c r="E659" s="47"/>
      <c r="F659" s="47"/>
      <c r="G659" s="47"/>
      <c r="H659" s="47"/>
      <c r="I659" s="363" t="str">
        <f t="shared" si="31"/>
        <v/>
      </c>
      <c r="J659" s="47" t="str">
        <f>IFERROR(VLOOKUP(G659,'Auxiliary data'!$B$96:$C$107,2,0),"")</f>
        <v/>
      </c>
      <c r="K659" s="47" t="str">
        <f>IFERROR(VLOOKUP(H659,'Auxiliary data'!$B$111:$C$212,2,0),"")</f>
        <v/>
      </c>
      <c r="L659" s="47"/>
      <c r="M659" s="47"/>
      <c r="N659" s="364" t="str">
        <f>IFERROR(VLOOKUP(L659,'Auxiliary data'!$B$216:$C$224,2,0),"")</f>
        <v/>
      </c>
      <c r="O659" s="47"/>
      <c r="P659" s="363" t="str">
        <f>IFERROR(VLOOKUP(O659,'Auxiliary data'!$B$228:$C$230,2,0),"")</f>
        <v/>
      </c>
      <c r="Q659" s="363" t="str">
        <f t="shared" si="32"/>
        <v/>
      </c>
      <c r="R659" s="11"/>
    </row>
    <row r="660" spans="3:18" x14ac:dyDescent="0.25">
      <c r="C660" s="366" t="str">
        <f t="shared" si="30"/>
        <v/>
      </c>
      <c r="D660" s="26"/>
      <c r="E660" s="47"/>
      <c r="F660" s="47"/>
      <c r="G660" s="47"/>
      <c r="H660" s="47"/>
      <c r="I660" s="363" t="str">
        <f t="shared" si="31"/>
        <v/>
      </c>
      <c r="J660" s="47" t="str">
        <f>IFERROR(VLOOKUP(G660,'Auxiliary data'!$B$96:$C$107,2,0),"")</f>
        <v/>
      </c>
      <c r="K660" s="47" t="str">
        <f>IFERROR(VLOOKUP(H660,'Auxiliary data'!$B$111:$C$212,2,0),"")</f>
        <v/>
      </c>
      <c r="L660" s="47"/>
      <c r="M660" s="47"/>
      <c r="N660" s="364" t="str">
        <f>IFERROR(VLOOKUP(L660,'Auxiliary data'!$B$216:$C$224,2,0),"")</f>
        <v/>
      </c>
      <c r="O660" s="47"/>
      <c r="P660" s="363" t="str">
        <f>IFERROR(VLOOKUP(O660,'Auxiliary data'!$B$228:$C$230,2,0),"")</f>
        <v/>
      </c>
      <c r="Q660" s="363" t="str">
        <f t="shared" si="32"/>
        <v/>
      </c>
      <c r="R660" s="11"/>
    </row>
    <row r="661" spans="3:18" x14ac:dyDescent="0.25">
      <c r="C661" s="366" t="str">
        <f t="shared" si="30"/>
        <v/>
      </c>
      <c r="D661" s="26"/>
      <c r="E661" s="47"/>
      <c r="F661" s="47"/>
      <c r="G661" s="47"/>
      <c r="H661" s="47"/>
      <c r="I661" s="363" t="str">
        <f t="shared" si="31"/>
        <v/>
      </c>
      <c r="J661" s="47" t="str">
        <f>IFERROR(VLOOKUP(G661,'Auxiliary data'!$B$96:$C$107,2,0),"")</f>
        <v/>
      </c>
      <c r="K661" s="47" t="str">
        <f>IFERROR(VLOOKUP(H661,'Auxiliary data'!$B$111:$C$212,2,0),"")</f>
        <v/>
      </c>
      <c r="L661" s="47"/>
      <c r="M661" s="47"/>
      <c r="N661" s="364" t="str">
        <f>IFERROR(VLOOKUP(L661,'Auxiliary data'!$B$216:$C$224,2,0),"")</f>
        <v/>
      </c>
      <c r="O661" s="47"/>
      <c r="P661" s="363" t="str">
        <f>IFERROR(VLOOKUP(O661,'Auxiliary data'!$B$228:$C$230,2,0),"")</f>
        <v/>
      </c>
      <c r="Q661" s="363" t="str">
        <f t="shared" si="32"/>
        <v/>
      </c>
      <c r="R661" s="11"/>
    </row>
    <row r="662" spans="3:18" x14ac:dyDescent="0.25">
      <c r="C662" s="366" t="str">
        <f t="shared" si="30"/>
        <v/>
      </c>
      <c r="D662" s="26"/>
      <c r="E662" s="47"/>
      <c r="F662" s="47"/>
      <c r="G662" s="47"/>
      <c r="H662" s="47"/>
      <c r="I662" s="363" t="str">
        <f t="shared" si="31"/>
        <v/>
      </c>
      <c r="J662" s="47" t="str">
        <f>IFERROR(VLOOKUP(G662,'Auxiliary data'!$B$96:$C$107,2,0),"")</f>
        <v/>
      </c>
      <c r="K662" s="47" t="str">
        <f>IFERROR(VLOOKUP(H662,'Auxiliary data'!$B$111:$C$212,2,0),"")</f>
        <v/>
      </c>
      <c r="L662" s="47"/>
      <c r="M662" s="47"/>
      <c r="N662" s="364" t="str">
        <f>IFERROR(VLOOKUP(L662,'Auxiliary data'!$B$216:$C$224,2,0),"")</f>
        <v/>
      </c>
      <c r="O662" s="47"/>
      <c r="P662" s="363" t="str">
        <f>IFERROR(VLOOKUP(O662,'Auxiliary data'!$B$228:$C$230,2,0),"")</f>
        <v/>
      </c>
      <c r="Q662" s="363" t="str">
        <f t="shared" si="32"/>
        <v/>
      </c>
      <c r="R662" s="11"/>
    </row>
    <row r="663" spans="3:18" x14ac:dyDescent="0.25">
      <c r="C663" s="366" t="str">
        <f t="shared" si="30"/>
        <v/>
      </c>
      <c r="D663" s="26"/>
      <c r="E663" s="47"/>
      <c r="F663" s="47"/>
      <c r="G663" s="47"/>
      <c r="H663" s="47"/>
      <c r="I663" s="363" t="str">
        <f t="shared" si="31"/>
        <v/>
      </c>
      <c r="J663" s="47" t="str">
        <f>IFERROR(VLOOKUP(G663,'Auxiliary data'!$B$96:$C$107,2,0),"")</f>
        <v/>
      </c>
      <c r="K663" s="47" t="str">
        <f>IFERROR(VLOOKUP(H663,'Auxiliary data'!$B$111:$C$212,2,0),"")</f>
        <v/>
      </c>
      <c r="L663" s="47"/>
      <c r="M663" s="47"/>
      <c r="N663" s="364" t="str">
        <f>IFERROR(VLOOKUP(L663,'Auxiliary data'!$B$216:$C$224,2,0),"")</f>
        <v/>
      </c>
      <c r="O663" s="47"/>
      <c r="P663" s="363" t="str">
        <f>IFERROR(VLOOKUP(O663,'Auxiliary data'!$B$228:$C$230,2,0),"")</f>
        <v/>
      </c>
      <c r="Q663" s="363" t="str">
        <f t="shared" si="32"/>
        <v/>
      </c>
      <c r="R663" s="11"/>
    </row>
    <row r="664" spans="3:18" x14ac:dyDescent="0.25">
      <c r="C664" s="366" t="str">
        <f t="shared" si="30"/>
        <v/>
      </c>
      <c r="D664" s="26"/>
      <c r="E664" s="47"/>
      <c r="F664" s="47"/>
      <c r="G664" s="47"/>
      <c r="H664" s="47"/>
      <c r="I664" s="363" t="str">
        <f t="shared" si="31"/>
        <v/>
      </c>
      <c r="J664" s="47" t="str">
        <f>IFERROR(VLOOKUP(G664,'Auxiliary data'!$B$96:$C$107,2,0),"")</f>
        <v/>
      </c>
      <c r="K664" s="47" t="str">
        <f>IFERROR(VLOOKUP(H664,'Auxiliary data'!$B$111:$C$212,2,0),"")</f>
        <v/>
      </c>
      <c r="L664" s="47"/>
      <c r="M664" s="47"/>
      <c r="N664" s="364" t="str">
        <f>IFERROR(VLOOKUP(L664,'Auxiliary data'!$B$216:$C$224,2,0),"")</f>
        <v/>
      </c>
      <c r="O664" s="47"/>
      <c r="P664" s="363" t="str">
        <f>IFERROR(VLOOKUP(O664,'Auxiliary data'!$B$228:$C$230,2,0),"")</f>
        <v/>
      </c>
      <c r="Q664" s="363" t="str">
        <f t="shared" si="32"/>
        <v/>
      </c>
      <c r="R664" s="11"/>
    </row>
    <row r="665" spans="3:18" x14ac:dyDescent="0.25">
      <c r="C665" s="366" t="str">
        <f t="shared" si="30"/>
        <v/>
      </c>
      <c r="D665" s="26"/>
      <c r="E665" s="47"/>
      <c r="F665" s="47"/>
      <c r="G665" s="47"/>
      <c r="H665" s="47"/>
      <c r="I665" s="363" t="str">
        <f t="shared" si="31"/>
        <v/>
      </c>
      <c r="J665" s="47" t="str">
        <f>IFERROR(VLOOKUP(G665,'Auxiliary data'!$B$96:$C$107,2,0),"")</f>
        <v/>
      </c>
      <c r="K665" s="47" t="str">
        <f>IFERROR(VLOOKUP(H665,'Auxiliary data'!$B$111:$C$212,2,0),"")</f>
        <v/>
      </c>
      <c r="L665" s="47"/>
      <c r="M665" s="47"/>
      <c r="N665" s="364" t="str">
        <f>IFERROR(VLOOKUP(L665,'Auxiliary data'!$B$216:$C$224,2,0),"")</f>
        <v/>
      </c>
      <c r="O665" s="47"/>
      <c r="P665" s="363" t="str">
        <f>IFERROR(VLOOKUP(O665,'Auxiliary data'!$B$228:$C$230,2,0),"")</f>
        <v/>
      </c>
      <c r="Q665" s="363" t="str">
        <f t="shared" si="32"/>
        <v/>
      </c>
      <c r="R665" s="11"/>
    </row>
    <row r="666" spans="3:18" x14ac:dyDescent="0.25">
      <c r="C666" s="366" t="str">
        <f t="shared" si="30"/>
        <v/>
      </c>
      <c r="D666" s="26"/>
      <c r="E666" s="47"/>
      <c r="F666" s="47"/>
      <c r="G666" s="47"/>
      <c r="H666" s="47"/>
      <c r="I666" s="363" t="str">
        <f t="shared" si="31"/>
        <v/>
      </c>
      <c r="J666" s="47" t="str">
        <f>IFERROR(VLOOKUP(G666,'Auxiliary data'!$B$96:$C$107,2,0),"")</f>
        <v/>
      </c>
      <c r="K666" s="47" t="str">
        <f>IFERROR(VLOOKUP(H666,'Auxiliary data'!$B$111:$C$212,2,0),"")</f>
        <v/>
      </c>
      <c r="L666" s="47"/>
      <c r="M666" s="47"/>
      <c r="N666" s="364" t="str">
        <f>IFERROR(VLOOKUP(L666,'Auxiliary data'!$B$216:$C$224,2,0),"")</f>
        <v/>
      </c>
      <c r="O666" s="47"/>
      <c r="P666" s="363" t="str">
        <f>IFERROR(VLOOKUP(O666,'Auxiliary data'!$B$228:$C$230,2,0),"")</f>
        <v/>
      </c>
      <c r="Q666" s="363" t="str">
        <f t="shared" si="32"/>
        <v/>
      </c>
      <c r="R666" s="11"/>
    </row>
    <row r="667" spans="3:18" x14ac:dyDescent="0.25">
      <c r="C667" s="366" t="str">
        <f t="shared" si="30"/>
        <v/>
      </c>
      <c r="D667" s="26"/>
      <c r="E667" s="47"/>
      <c r="F667" s="47"/>
      <c r="G667" s="47"/>
      <c r="H667" s="47"/>
      <c r="I667" s="363" t="str">
        <f t="shared" si="31"/>
        <v/>
      </c>
      <c r="J667" s="47" t="str">
        <f>IFERROR(VLOOKUP(G667,'Auxiliary data'!$B$96:$C$107,2,0),"")</f>
        <v/>
      </c>
      <c r="K667" s="47" t="str">
        <f>IFERROR(VLOOKUP(H667,'Auxiliary data'!$B$111:$C$212,2,0),"")</f>
        <v/>
      </c>
      <c r="L667" s="47"/>
      <c r="M667" s="47"/>
      <c r="N667" s="364" t="str">
        <f>IFERROR(VLOOKUP(L667,'Auxiliary data'!$B$216:$C$224,2,0),"")</f>
        <v/>
      </c>
      <c r="O667" s="47"/>
      <c r="P667" s="363" t="str">
        <f>IFERROR(VLOOKUP(O667,'Auxiliary data'!$B$228:$C$230,2,0),"")</f>
        <v/>
      </c>
      <c r="Q667" s="363" t="str">
        <f t="shared" si="32"/>
        <v/>
      </c>
      <c r="R667" s="11"/>
    </row>
    <row r="668" spans="3:18" x14ac:dyDescent="0.25">
      <c r="C668" s="366" t="str">
        <f t="shared" si="30"/>
        <v/>
      </c>
      <c r="D668" s="26"/>
      <c r="E668" s="47"/>
      <c r="F668" s="47"/>
      <c r="G668" s="47"/>
      <c r="H668" s="47"/>
      <c r="I668" s="363" t="str">
        <f t="shared" si="31"/>
        <v/>
      </c>
      <c r="J668" s="47" t="str">
        <f>IFERROR(VLOOKUP(G668,'Auxiliary data'!$B$96:$C$107,2,0),"")</f>
        <v/>
      </c>
      <c r="K668" s="47" t="str">
        <f>IFERROR(VLOOKUP(H668,'Auxiliary data'!$B$111:$C$212,2,0),"")</f>
        <v/>
      </c>
      <c r="L668" s="47"/>
      <c r="M668" s="47"/>
      <c r="N668" s="364" t="str">
        <f>IFERROR(VLOOKUP(L668,'Auxiliary data'!$B$216:$C$224,2,0),"")</f>
        <v/>
      </c>
      <c r="O668" s="47"/>
      <c r="P668" s="363" t="str">
        <f>IFERROR(VLOOKUP(O668,'Auxiliary data'!$B$228:$C$230,2,0),"")</f>
        <v/>
      </c>
      <c r="Q668" s="363" t="str">
        <f t="shared" si="32"/>
        <v/>
      </c>
      <c r="R668" s="11"/>
    </row>
    <row r="669" spans="3:18" x14ac:dyDescent="0.25">
      <c r="C669" s="366" t="str">
        <f t="shared" si="30"/>
        <v/>
      </c>
      <c r="D669" s="26"/>
      <c r="E669" s="47"/>
      <c r="F669" s="47"/>
      <c r="G669" s="47"/>
      <c r="H669" s="47"/>
      <c r="I669" s="363" t="str">
        <f t="shared" si="31"/>
        <v/>
      </c>
      <c r="J669" s="47" t="str">
        <f>IFERROR(VLOOKUP(G669,'Auxiliary data'!$B$96:$C$107,2,0),"")</f>
        <v/>
      </c>
      <c r="K669" s="47" t="str">
        <f>IFERROR(VLOOKUP(H669,'Auxiliary data'!$B$111:$C$212,2,0),"")</f>
        <v/>
      </c>
      <c r="L669" s="47"/>
      <c r="M669" s="47"/>
      <c r="N669" s="364" t="str">
        <f>IFERROR(VLOOKUP(L669,'Auxiliary data'!$B$216:$C$224,2,0),"")</f>
        <v/>
      </c>
      <c r="O669" s="47"/>
      <c r="P669" s="363" t="str">
        <f>IFERROR(VLOOKUP(O669,'Auxiliary data'!$B$228:$C$230,2,0),"")</f>
        <v/>
      </c>
      <c r="Q669" s="363" t="str">
        <f t="shared" si="32"/>
        <v/>
      </c>
      <c r="R669" s="11"/>
    </row>
    <row r="670" spans="3:18" x14ac:dyDescent="0.25">
      <c r="C670" s="366" t="str">
        <f t="shared" si="30"/>
        <v/>
      </c>
      <c r="D670" s="26"/>
      <c r="E670" s="47"/>
      <c r="F670" s="47"/>
      <c r="G670" s="47"/>
      <c r="H670" s="47"/>
      <c r="I670" s="363" t="str">
        <f t="shared" si="31"/>
        <v/>
      </c>
      <c r="J670" s="47" t="str">
        <f>IFERROR(VLOOKUP(G670,'Auxiliary data'!$B$96:$C$107,2,0),"")</f>
        <v/>
      </c>
      <c r="K670" s="47" t="str">
        <f>IFERROR(VLOOKUP(H670,'Auxiliary data'!$B$111:$C$212,2,0),"")</f>
        <v/>
      </c>
      <c r="L670" s="47"/>
      <c r="M670" s="47"/>
      <c r="N670" s="364" t="str">
        <f>IFERROR(VLOOKUP(L670,'Auxiliary data'!$B$216:$C$224,2,0),"")</f>
        <v/>
      </c>
      <c r="O670" s="47"/>
      <c r="P670" s="363" t="str">
        <f>IFERROR(VLOOKUP(O670,'Auxiliary data'!$B$228:$C$230,2,0),"")</f>
        <v/>
      </c>
      <c r="Q670" s="363" t="str">
        <f t="shared" si="32"/>
        <v/>
      </c>
      <c r="R670" s="11"/>
    </row>
    <row r="671" spans="3:18" x14ac:dyDescent="0.25">
      <c r="C671" s="366" t="str">
        <f t="shared" si="30"/>
        <v/>
      </c>
      <c r="D671" s="26"/>
      <c r="E671" s="47"/>
      <c r="F671" s="47"/>
      <c r="G671" s="47"/>
      <c r="H671" s="47"/>
      <c r="I671" s="363" t="str">
        <f t="shared" si="31"/>
        <v/>
      </c>
      <c r="J671" s="47" t="str">
        <f>IFERROR(VLOOKUP(G671,'Auxiliary data'!$B$96:$C$107,2,0),"")</f>
        <v/>
      </c>
      <c r="K671" s="47" t="str">
        <f>IFERROR(VLOOKUP(H671,'Auxiliary data'!$B$111:$C$212,2,0),"")</f>
        <v/>
      </c>
      <c r="L671" s="47"/>
      <c r="M671" s="47"/>
      <c r="N671" s="364" t="str">
        <f>IFERROR(VLOOKUP(L671,'Auxiliary data'!$B$216:$C$224,2,0),"")</f>
        <v/>
      </c>
      <c r="O671" s="47"/>
      <c r="P671" s="363" t="str">
        <f>IFERROR(VLOOKUP(O671,'Auxiliary data'!$B$228:$C$230,2,0),"")</f>
        <v/>
      </c>
      <c r="Q671" s="363" t="str">
        <f t="shared" si="32"/>
        <v/>
      </c>
      <c r="R671" s="11"/>
    </row>
    <row r="672" spans="3:18" x14ac:dyDescent="0.25">
      <c r="C672" s="366" t="str">
        <f t="shared" si="30"/>
        <v/>
      </c>
      <c r="D672" s="26"/>
      <c r="E672" s="47"/>
      <c r="F672" s="47"/>
      <c r="G672" s="47"/>
      <c r="H672" s="47"/>
      <c r="I672" s="363" t="str">
        <f t="shared" si="31"/>
        <v/>
      </c>
      <c r="J672" s="47" t="str">
        <f>IFERROR(VLOOKUP(G672,'Auxiliary data'!$B$96:$C$107,2,0),"")</f>
        <v/>
      </c>
      <c r="K672" s="47" t="str">
        <f>IFERROR(VLOOKUP(H672,'Auxiliary data'!$B$111:$C$212,2,0),"")</f>
        <v/>
      </c>
      <c r="L672" s="47"/>
      <c r="M672" s="47"/>
      <c r="N672" s="364" t="str">
        <f>IFERROR(VLOOKUP(L672,'Auxiliary data'!$B$216:$C$224,2,0),"")</f>
        <v/>
      </c>
      <c r="O672" s="47"/>
      <c r="P672" s="363" t="str">
        <f>IFERROR(VLOOKUP(O672,'Auxiliary data'!$B$228:$C$230,2,0),"")</f>
        <v/>
      </c>
      <c r="Q672" s="363" t="str">
        <f t="shared" si="32"/>
        <v/>
      </c>
      <c r="R672" s="11"/>
    </row>
    <row r="673" spans="3:18" x14ac:dyDescent="0.25">
      <c r="C673" s="366" t="str">
        <f t="shared" si="30"/>
        <v/>
      </c>
      <c r="D673" s="26"/>
      <c r="E673" s="47"/>
      <c r="F673" s="47"/>
      <c r="G673" s="47"/>
      <c r="H673" s="47"/>
      <c r="I673" s="363" t="str">
        <f t="shared" si="31"/>
        <v/>
      </c>
      <c r="J673" s="47" t="str">
        <f>IFERROR(VLOOKUP(G673,'Auxiliary data'!$B$96:$C$107,2,0),"")</f>
        <v/>
      </c>
      <c r="K673" s="47" t="str">
        <f>IFERROR(VLOOKUP(H673,'Auxiliary data'!$B$111:$C$212,2,0),"")</f>
        <v/>
      </c>
      <c r="L673" s="47"/>
      <c r="M673" s="47"/>
      <c r="N673" s="364" t="str">
        <f>IFERROR(VLOOKUP(L673,'Auxiliary data'!$B$216:$C$224,2,0),"")</f>
        <v/>
      </c>
      <c r="O673" s="47"/>
      <c r="P673" s="363" t="str">
        <f>IFERROR(VLOOKUP(O673,'Auxiliary data'!$B$228:$C$230,2,0),"")</f>
        <v/>
      </c>
      <c r="Q673" s="363" t="str">
        <f t="shared" si="32"/>
        <v/>
      </c>
      <c r="R673" s="11"/>
    </row>
    <row r="674" spans="3:18" x14ac:dyDescent="0.25">
      <c r="C674" s="366" t="str">
        <f t="shared" si="30"/>
        <v/>
      </c>
      <c r="D674" s="26"/>
      <c r="E674" s="47"/>
      <c r="F674" s="47"/>
      <c r="G674" s="47"/>
      <c r="H674" s="47"/>
      <c r="I674" s="363" t="str">
        <f t="shared" si="31"/>
        <v/>
      </c>
      <c r="J674" s="47" t="str">
        <f>IFERROR(VLOOKUP(G674,'Auxiliary data'!$B$96:$C$107,2,0),"")</f>
        <v/>
      </c>
      <c r="K674" s="47" t="str">
        <f>IFERROR(VLOOKUP(H674,'Auxiliary data'!$B$111:$C$212,2,0),"")</f>
        <v/>
      </c>
      <c r="L674" s="47"/>
      <c r="M674" s="47"/>
      <c r="N674" s="364" t="str">
        <f>IFERROR(VLOOKUP(L674,'Auxiliary data'!$B$216:$C$224,2,0),"")</f>
        <v/>
      </c>
      <c r="O674" s="47"/>
      <c r="P674" s="363" t="str">
        <f>IFERROR(VLOOKUP(O674,'Auxiliary data'!$B$228:$C$230,2,0),"")</f>
        <v/>
      </c>
      <c r="Q674" s="363" t="str">
        <f t="shared" si="32"/>
        <v/>
      </c>
      <c r="R674" s="11"/>
    </row>
    <row r="675" spans="3:18" x14ac:dyDescent="0.25">
      <c r="C675" s="366" t="str">
        <f t="shared" si="30"/>
        <v/>
      </c>
      <c r="D675" s="26"/>
      <c r="E675" s="47"/>
      <c r="F675" s="47"/>
      <c r="G675" s="47"/>
      <c r="H675" s="47"/>
      <c r="I675" s="363" t="str">
        <f t="shared" si="31"/>
        <v/>
      </c>
      <c r="J675" s="47" t="str">
        <f>IFERROR(VLOOKUP(G675,'Auxiliary data'!$B$96:$C$107,2,0),"")</f>
        <v/>
      </c>
      <c r="K675" s="47" t="str">
        <f>IFERROR(VLOOKUP(H675,'Auxiliary data'!$B$111:$C$212,2,0),"")</f>
        <v/>
      </c>
      <c r="L675" s="47"/>
      <c r="M675" s="47"/>
      <c r="N675" s="364" t="str">
        <f>IFERROR(VLOOKUP(L675,'Auxiliary data'!$B$216:$C$224,2,0),"")</f>
        <v/>
      </c>
      <c r="O675" s="47"/>
      <c r="P675" s="363" t="str">
        <f>IFERROR(VLOOKUP(O675,'Auxiliary data'!$B$228:$C$230,2,0),"")</f>
        <v/>
      </c>
      <c r="Q675" s="363" t="str">
        <f t="shared" si="32"/>
        <v/>
      </c>
      <c r="R675" s="11"/>
    </row>
    <row r="676" spans="3:18" x14ac:dyDescent="0.25">
      <c r="C676" s="366" t="str">
        <f t="shared" si="30"/>
        <v/>
      </c>
      <c r="D676" s="26"/>
      <c r="E676" s="47"/>
      <c r="F676" s="47"/>
      <c r="G676" s="47"/>
      <c r="H676" s="47"/>
      <c r="I676" s="363" t="str">
        <f t="shared" si="31"/>
        <v/>
      </c>
      <c r="J676" s="47" t="str">
        <f>IFERROR(VLOOKUP(G676,'Auxiliary data'!$B$96:$C$107,2,0),"")</f>
        <v/>
      </c>
      <c r="K676" s="47" t="str">
        <f>IFERROR(VLOOKUP(H676,'Auxiliary data'!$B$111:$C$212,2,0),"")</f>
        <v/>
      </c>
      <c r="L676" s="47"/>
      <c r="M676" s="47"/>
      <c r="N676" s="364" t="str">
        <f>IFERROR(VLOOKUP(L676,'Auxiliary data'!$B$216:$C$224,2,0),"")</f>
        <v/>
      </c>
      <c r="O676" s="47"/>
      <c r="P676" s="363" t="str">
        <f>IFERROR(VLOOKUP(O676,'Auxiliary data'!$B$228:$C$230,2,0),"")</f>
        <v/>
      </c>
      <c r="Q676" s="363" t="str">
        <f t="shared" si="32"/>
        <v/>
      </c>
      <c r="R676" s="11"/>
    </row>
    <row r="677" spans="3:18" x14ac:dyDescent="0.25">
      <c r="C677" s="366" t="str">
        <f t="shared" si="30"/>
        <v/>
      </c>
      <c r="D677" s="26"/>
      <c r="E677" s="47"/>
      <c r="F677" s="47"/>
      <c r="G677" s="47"/>
      <c r="H677" s="47"/>
      <c r="I677" s="363" t="str">
        <f t="shared" si="31"/>
        <v/>
      </c>
      <c r="J677" s="47" t="str">
        <f>IFERROR(VLOOKUP(G677,'Auxiliary data'!$B$96:$C$107,2,0),"")</f>
        <v/>
      </c>
      <c r="K677" s="47" t="str">
        <f>IFERROR(VLOOKUP(H677,'Auxiliary data'!$B$111:$C$212,2,0),"")</f>
        <v/>
      </c>
      <c r="L677" s="47"/>
      <c r="M677" s="47"/>
      <c r="N677" s="364" t="str">
        <f>IFERROR(VLOOKUP(L677,'Auxiliary data'!$B$216:$C$224,2,0),"")</f>
        <v/>
      </c>
      <c r="O677" s="47"/>
      <c r="P677" s="363" t="str">
        <f>IFERROR(VLOOKUP(O677,'Auxiliary data'!$B$228:$C$230,2,0),"")</f>
        <v/>
      </c>
      <c r="Q677" s="363" t="str">
        <f t="shared" si="32"/>
        <v/>
      </c>
      <c r="R677" s="11"/>
    </row>
    <row r="678" spans="3:18" x14ac:dyDescent="0.25">
      <c r="C678" s="366" t="str">
        <f t="shared" si="30"/>
        <v/>
      </c>
      <c r="D678" s="26"/>
      <c r="E678" s="47"/>
      <c r="F678" s="47"/>
      <c r="G678" s="47"/>
      <c r="H678" s="47"/>
      <c r="I678" s="363" t="str">
        <f t="shared" si="31"/>
        <v/>
      </c>
      <c r="J678" s="47" t="str">
        <f>IFERROR(VLOOKUP(G678,'Auxiliary data'!$B$96:$C$107,2,0),"")</f>
        <v/>
      </c>
      <c r="K678" s="47" t="str">
        <f>IFERROR(VLOOKUP(H678,'Auxiliary data'!$B$111:$C$212,2,0),"")</f>
        <v/>
      </c>
      <c r="L678" s="47"/>
      <c r="M678" s="47"/>
      <c r="N678" s="364" t="str">
        <f>IFERROR(VLOOKUP(L678,'Auxiliary data'!$B$216:$C$224,2,0),"")</f>
        <v/>
      </c>
      <c r="O678" s="47"/>
      <c r="P678" s="363" t="str">
        <f>IFERROR(VLOOKUP(O678,'Auxiliary data'!$B$228:$C$230,2,0),"")</f>
        <v/>
      </c>
      <c r="Q678" s="363" t="str">
        <f t="shared" si="32"/>
        <v/>
      </c>
      <c r="R678" s="11"/>
    </row>
    <row r="679" spans="3:18" x14ac:dyDescent="0.25">
      <c r="C679" s="366" t="str">
        <f t="shared" si="30"/>
        <v/>
      </c>
      <c r="D679" s="26"/>
      <c r="E679" s="47"/>
      <c r="F679" s="47"/>
      <c r="G679" s="47"/>
      <c r="H679" s="47"/>
      <c r="I679" s="363" t="str">
        <f t="shared" si="31"/>
        <v/>
      </c>
      <c r="J679" s="47" t="str">
        <f>IFERROR(VLOOKUP(G679,'Auxiliary data'!$B$96:$C$107,2,0),"")</f>
        <v/>
      </c>
      <c r="K679" s="47" t="str">
        <f>IFERROR(VLOOKUP(H679,'Auxiliary data'!$B$111:$C$212,2,0),"")</f>
        <v/>
      </c>
      <c r="L679" s="47"/>
      <c r="M679" s="47"/>
      <c r="N679" s="364" t="str">
        <f>IFERROR(VLOOKUP(L679,'Auxiliary data'!$B$216:$C$224,2,0),"")</f>
        <v/>
      </c>
      <c r="O679" s="47"/>
      <c r="P679" s="363" t="str">
        <f>IFERROR(VLOOKUP(O679,'Auxiliary data'!$B$228:$C$230,2,0),"")</f>
        <v/>
      </c>
      <c r="Q679" s="363" t="str">
        <f t="shared" si="32"/>
        <v/>
      </c>
      <c r="R679" s="11"/>
    </row>
    <row r="680" spans="3:18" x14ac:dyDescent="0.25">
      <c r="C680" s="366" t="str">
        <f t="shared" si="30"/>
        <v/>
      </c>
      <c r="D680" s="26"/>
      <c r="E680" s="47"/>
      <c r="F680" s="47"/>
      <c r="G680" s="47"/>
      <c r="H680" s="47"/>
      <c r="I680" s="363" t="str">
        <f t="shared" si="31"/>
        <v/>
      </c>
      <c r="J680" s="47" t="str">
        <f>IFERROR(VLOOKUP(G680,'Auxiliary data'!$B$96:$C$107,2,0),"")</f>
        <v/>
      </c>
      <c r="K680" s="47" t="str">
        <f>IFERROR(VLOOKUP(H680,'Auxiliary data'!$B$111:$C$212,2,0),"")</f>
        <v/>
      </c>
      <c r="L680" s="47"/>
      <c r="M680" s="47"/>
      <c r="N680" s="364" t="str">
        <f>IFERROR(VLOOKUP(L680,'Auxiliary data'!$B$216:$C$224,2,0),"")</f>
        <v/>
      </c>
      <c r="O680" s="47"/>
      <c r="P680" s="363" t="str">
        <f>IFERROR(VLOOKUP(O680,'Auxiliary data'!$B$228:$C$230,2,0),"")</f>
        <v/>
      </c>
      <c r="Q680" s="363" t="str">
        <f t="shared" si="32"/>
        <v/>
      </c>
      <c r="R680" s="11"/>
    </row>
    <row r="681" spans="3:18" x14ac:dyDescent="0.25">
      <c r="C681" s="366" t="str">
        <f t="shared" si="30"/>
        <v/>
      </c>
      <c r="D681" s="26"/>
      <c r="E681" s="47"/>
      <c r="F681" s="47"/>
      <c r="G681" s="47"/>
      <c r="H681" s="47"/>
      <c r="I681" s="363" t="str">
        <f t="shared" si="31"/>
        <v/>
      </c>
      <c r="J681" s="47" t="str">
        <f>IFERROR(VLOOKUP(G681,'Auxiliary data'!$B$96:$C$107,2,0),"")</f>
        <v/>
      </c>
      <c r="K681" s="47" t="str">
        <f>IFERROR(VLOOKUP(H681,'Auxiliary data'!$B$111:$C$212,2,0),"")</f>
        <v/>
      </c>
      <c r="L681" s="47"/>
      <c r="M681" s="47"/>
      <c r="N681" s="364" t="str">
        <f>IFERROR(VLOOKUP(L681,'Auxiliary data'!$B$216:$C$224,2,0),"")</f>
        <v/>
      </c>
      <c r="O681" s="47"/>
      <c r="P681" s="363" t="str">
        <f>IFERROR(VLOOKUP(O681,'Auxiliary data'!$B$228:$C$230,2,0),"")</f>
        <v/>
      </c>
      <c r="Q681" s="363" t="str">
        <f t="shared" si="32"/>
        <v/>
      </c>
      <c r="R681" s="11"/>
    </row>
    <row r="682" spans="3:18" x14ac:dyDescent="0.25">
      <c r="C682" s="366" t="str">
        <f t="shared" si="30"/>
        <v/>
      </c>
      <c r="D682" s="26"/>
      <c r="E682" s="47"/>
      <c r="F682" s="47"/>
      <c r="G682" s="47"/>
      <c r="H682" s="47"/>
      <c r="I682" s="363" t="str">
        <f t="shared" si="31"/>
        <v/>
      </c>
      <c r="J682" s="47" t="str">
        <f>IFERROR(VLOOKUP(G682,'Auxiliary data'!$B$96:$C$107,2,0),"")</f>
        <v/>
      </c>
      <c r="K682" s="47" t="str">
        <f>IFERROR(VLOOKUP(H682,'Auxiliary data'!$B$111:$C$212,2,0),"")</f>
        <v/>
      </c>
      <c r="L682" s="47"/>
      <c r="M682" s="47"/>
      <c r="N682" s="364" t="str">
        <f>IFERROR(VLOOKUP(L682,'Auxiliary data'!$B$216:$C$224,2,0),"")</f>
        <v/>
      </c>
      <c r="O682" s="47"/>
      <c r="P682" s="363" t="str">
        <f>IFERROR(VLOOKUP(O682,'Auxiliary data'!$B$228:$C$230,2,0),"")</f>
        <v/>
      </c>
      <c r="Q682" s="363" t="str">
        <f t="shared" si="32"/>
        <v/>
      </c>
      <c r="R682" s="11"/>
    </row>
    <row r="683" spans="3:18" x14ac:dyDescent="0.25">
      <c r="C683" s="366" t="str">
        <f t="shared" si="30"/>
        <v/>
      </c>
      <c r="D683" s="26"/>
      <c r="E683" s="47"/>
      <c r="F683" s="47"/>
      <c r="G683" s="47"/>
      <c r="H683" s="47"/>
      <c r="I683" s="363" t="str">
        <f t="shared" si="31"/>
        <v/>
      </c>
      <c r="J683" s="47" t="str">
        <f>IFERROR(VLOOKUP(G683,'Auxiliary data'!$B$96:$C$107,2,0),"")</f>
        <v/>
      </c>
      <c r="K683" s="47" t="str">
        <f>IFERROR(VLOOKUP(H683,'Auxiliary data'!$B$111:$C$212,2,0),"")</f>
        <v/>
      </c>
      <c r="L683" s="47"/>
      <c r="M683" s="47"/>
      <c r="N683" s="364" t="str">
        <f>IFERROR(VLOOKUP(L683,'Auxiliary data'!$B$216:$C$224,2,0),"")</f>
        <v/>
      </c>
      <c r="O683" s="47"/>
      <c r="P683" s="363" t="str">
        <f>IFERROR(VLOOKUP(O683,'Auxiliary data'!$B$228:$C$230,2,0),"")</f>
        <v/>
      </c>
      <c r="Q683" s="363" t="str">
        <f t="shared" si="32"/>
        <v/>
      </c>
      <c r="R683" s="11"/>
    </row>
    <row r="684" spans="3:18" x14ac:dyDescent="0.25">
      <c r="C684" s="366" t="str">
        <f t="shared" si="30"/>
        <v/>
      </c>
      <c r="D684" s="26"/>
      <c r="E684" s="47"/>
      <c r="F684" s="47"/>
      <c r="G684" s="47"/>
      <c r="H684" s="47"/>
      <c r="I684" s="363" t="str">
        <f t="shared" si="31"/>
        <v/>
      </c>
      <c r="J684" s="47" t="str">
        <f>IFERROR(VLOOKUP(G684,'Auxiliary data'!$B$96:$C$107,2,0),"")</f>
        <v/>
      </c>
      <c r="K684" s="47" t="str">
        <f>IFERROR(VLOOKUP(H684,'Auxiliary data'!$B$111:$C$212,2,0),"")</f>
        <v/>
      </c>
      <c r="L684" s="47"/>
      <c r="M684" s="47"/>
      <c r="N684" s="364" t="str">
        <f>IFERROR(VLOOKUP(L684,'Auxiliary data'!$B$216:$C$224,2,0),"")</f>
        <v/>
      </c>
      <c r="O684" s="47"/>
      <c r="P684" s="363" t="str">
        <f>IFERROR(VLOOKUP(O684,'Auxiliary data'!$B$228:$C$230,2,0),"")</f>
        <v/>
      </c>
      <c r="Q684" s="363" t="str">
        <f t="shared" si="32"/>
        <v/>
      </c>
      <c r="R684" s="11"/>
    </row>
    <row r="685" spans="3:18" x14ac:dyDescent="0.25">
      <c r="C685" s="366" t="str">
        <f t="shared" si="30"/>
        <v/>
      </c>
      <c r="D685" s="26"/>
      <c r="E685" s="47"/>
      <c r="F685" s="47"/>
      <c r="G685" s="47"/>
      <c r="H685" s="47"/>
      <c r="I685" s="363" t="str">
        <f t="shared" si="31"/>
        <v/>
      </c>
      <c r="J685" s="47" t="str">
        <f>IFERROR(VLOOKUP(G685,'Auxiliary data'!$B$96:$C$107,2,0),"")</f>
        <v/>
      </c>
      <c r="K685" s="47" t="str">
        <f>IFERROR(VLOOKUP(H685,'Auxiliary data'!$B$111:$C$212,2,0),"")</f>
        <v/>
      </c>
      <c r="L685" s="47"/>
      <c r="M685" s="47"/>
      <c r="N685" s="364" t="str">
        <f>IFERROR(VLOOKUP(L685,'Auxiliary data'!$B$216:$C$224,2,0),"")</f>
        <v/>
      </c>
      <c r="O685" s="47"/>
      <c r="P685" s="363" t="str">
        <f>IFERROR(VLOOKUP(O685,'Auxiliary data'!$B$228:$C$230,2,0),"")</f>
        <v/>
      </c>
      <c r="Q685" s="363" t="str">
        <f t="shared" si="32"/>
        <v/>
      </c>
      <c r="R685" s="11"/>
    </row>
    <row r="686" spans="3:18" x14ac:dyDescent="0.25">
      <c r="C686" s="366" t="str">
        <f t="shared" si="30"/>
        <v/>
      </c>
      <c r="D686" s="26"/>
      <c r="E686" s="47"/>
      <c r="F686" s="47"/>
      <c r="G686" s="47"/>
      <c r="H686" s="47"/>
      <c r="I686" s="363" t="str">
        <f t="shared" si="31"/>
        <v/>
      </c>
      <c r="J686" s="47" t="str">
        <f>IFERROR(VLOOKUP(G686,'Auxiliary data'!$B$96:$C$107,2,0),"")</f>
        <v/>
      </c>
      <c r="K686" s="47" t="str">
        <f>IFERROR(VLOOKUP(H686,'Auxiliary data'!$B$111:$C$212,2,0),"")</f>
        <v/>
      </c>
      <c r="L686" s="47"/>
      <c r="M686" s="47"/>
      <c r="N686" s="364" t="str">
        <f>IFERROR(VLOOKUP(L686,'Auxiliary data'!$B$216:$C$224,2,0),"")</f>
        <v/>
      </c>
      <c r="O686" s="47"/>
      <c r="P686" s="363" t="str">
        <f>IFERROR(VLOOKUP(O686,'Auxiliary data'!$B$228:$C$230,2,0),"")</f>
        <v/>
      </c>
      <c r="Q686" s="363" t="str">
        <f t="shared" si="32"/>
        <v/>
      </c>
      <c r="R686" s="11"/>
    </row>
    <row r="687" spans="3:18" x14ac:dyDescent="0.25">
      <c r="C687" s="366" t="str">
        <f t="shared" si="30"/>
        <v/>
      </c>
      <c r="D687" s="26"/>
      <c r="E687" s="47"/>
      <c r="F687" s="47"/>
      <c r="G687" s="47"/>
      <c r="H687" s="47"/>
      <c r="I687" s="363" t="str">
        <f t="shared" si="31"/>
        <v/>
      </c>
      <c r="J687" s="47" t="str">
        <f>IFERROR(VLOOKUP(G687,'Auxiliary data'!$B$96:$C$107,2,0),"")</f>
        <v/>
      </c>
      <c r="K687" s="47" t="str">
        <f>IFERROR(VLOOKUP(H687,'Auxiliary data'!$B$111:$C$212,2,0),"")</f>
        <v/>
      </c>
      <c r="L687" s="47"/>
      <c r="M687" s="47"/>
      <c r="N687" s="364" t="str">
        <f>IFERROR(VLOOKUP(L687,'Auxiliary data'!$B$216:$C$224,2,0),"")</f>
        <v/>
      </c>
      <c r="O687" s="47"/>
      <c r="P687" s="363" t="str">
        <f>IFERROR(VLOOKUP(O687,'Auxiliary data'!$B$228:$C$230,2,0),"")</f>
        <v/>
      </c>
      <c r="Q687" s="363" t="str">
        <f t="shared" si="32"/>
        <v/>
      </c>
      <c r="R687" s="11"/>
    </row>
    <row r="688" spans="3:18" x14ac:dyDescent="0.25">
      <c r="C688" s="366" t="str">
        <f t="shared" si="30"/>
        <v/>
      </c>
      <c r="D688" s="26"/>
      <c r="E688" s="47"/>
      <c r="F688" s="47"/>
      <c r="G688" s="47"/>
      <c r="H688" s="47"/>
      <c r="I688" s="363" t="str">
        <f t="shared" si="31"/>
        <v/>
      </c>
      <c r="J688" s="47" t="str">
        <f>IFERROR(VLOOKUP(G688,'Auxiliary data'!$B$96:$C$107,2,0),"")</f>
        <v/>
      </c>
      <c r="K688" s="47" t="str">
        <f>IFERROR(VLOOKUP(H688,'Auxiliary data'!$B$111:$C$212,2,0),"")</f>
        <v/>
      </c>
      <c r="L688" s="47"/>
      <c r="M688" s="47"/>
      <c r="N688" s="364" t="str">
        <f>IFERROR(VLOOKUP(L688,'Auxiliary data'!$B$216:$C$224,2,0),"")</f>
        <v/>
      </c>
      <c r="O688" s="47"/>
      <c r="P688" s="363" t="str">
        <f>IFERROR(VLOOKUP(O688,'Auxiliary data'!$B$228:$C$230,2,0),"")</f>
        <v/>
      </c>
      <c r="Q688" s="363" t="str">
        <f t="shared" si="32"/>
        <v/>
      </c>
      <c r="R688" s="11"/>
    </row>
    <row r="689" spans="3:18" x14ac:dyDescent="0.25">
      <c r="C689" s="366" t="str">
        <f t="shared" si="30"/>
        <v/>
      </c>
      <c r="D689" s="26"/>
      <c r="E689" s="47"/>
      <c r="F689" s="47"/>
      <c r="G689" s="47"/>
      <c r="H689" s="47"/>
      <c r="I689" s="363" t="str">
        <f t="shared" si="31"/>
        <v/>
      </c>
      <c r="J689" s="47" t="str">
        <f>IFERROR(VLOOKUP(G689,'Auxiliary data'!$B$96:$C$107,2,0),"")</f>
        <v/>
      </c>
      <c r="K689" s="47" t="str">
        <f>IFERROR(VLOOKUP(H689,'Auxiliary data'!$B$111:$C$212,2,0),"")</f>
        <v/>
      </c>
      <c r="L689" s="47"/>
      <c r="M689" s="47"/>
      <c r="N689" s="364" t="str">
        <f>IFERROR(VLOOKUP(L689,'Auxiliary data'!$B$216:$C$224,2,0),"")</f>
        <v/>
      </c>
      <c r="O689" s="47"/>
      <c r="P689" s="363" t="str">
        <f>IFERROR(VLOOKUP(O689,'Auxiliary data'!$B$228:$C$230,2,0),"")</f>
        <v/>
      </c>
      <c r="Q689" s="363" t="str">
        <f t="shared" si="32"/>
        <v/>
      </c>
      <c r="R689" s="11"/>
    </row>
    <row r="690" spans="3:18" x14ac:dyDescent="0.25">
      <c r="C690" s="366" t="str">
        <f t="shared" si="30"/>
        <v/>
      </c>
      <c r="D690" s="26"/>
      <c r="E690" s="47"/>
      <c r="F690" s="47"/>
      <c r="G690" s="47"/>
      <c r="H690" s="47"/>
      <c r="I690" s="363" t="str">
        <f t="shared" si="31"/>
        <v/>
      </c>
      <c r="J690" s="47" t="str">
        <f>IFERROR(VLOOKUP(G690,'Auxiliary data'!$B$96:$C$107,2,0),"")</f>
        <v/>
      </c>
      <c r="K690" s="47" t="str">
        <f>IFERROR(VLOOKUP(H690,'Auxiliary data'!$B$111:$C$212,2,0),"")</f>
        <v/>
      </c>
      <c r="L690" s="47"/>
      <c r="M690" s="47"/>
      <c r="N690" s="364" t="str">
        <f>IFERROR(VLOOKUP(L690,'Auxiliary data'!$B$216:$C$224,2,0),"")</f>
        <v/>
      </c>
      <c r="O690" s="47"/>
      <c r="P690" s="363" t="str">
        <f>IFERROR(VLOOKUP(O690,'Auxiliary data'!$B$228:$C$230,2,0),"")</f>
        <v/>
      </c>
      <c r="Q690" s="363" t="str">
        <f t="shared" si="32"/>
        <v/>
      </c>
      <c r="R690" s="11"/>
    </row>
    <row r="691" spans="3:18" x14ac:dyDescent="0.25">
      <c r="C691" s="366" t="str">
        <f t="shared" si="30"/>
        <v/>
      </c>
      <c r="D691" s="26"/>
      <c r="E691" s="47"/>
      <c r="F691" s="47"/>
      <c r="G691" s="47"/>
      <c r="H691" s="47"/>
      <c r="I691" s="363" t="str">
        <f t="shared" si="31"/>
        <v/>
      </c>
      <c r="J691" s="47" t="str">
        <f>IFERROR(VLOOKUP(G691,'Auxiliary data'!$B$96:$C$107,2,0),"")</f>
        <v/>
      </c>
      <c r="K691" s="47" t="str">
        <f>IFERROR(VLOOKUP(H691,'Auxiliary data'!$B$111:$C$212,2,0),"")</f>
        <v/>
      </c>
      <c r="L691" s="47"/>
      <c r="M691" s="47"/>
      <c r="N691" s="364" t="str">
        <f>IFERROR(VLOOKUP(L691,'Auxiliary data'!$B$216:$C$224,2,0),"")</f>
        <v/>
      </c>
      <c r="O691" s="47"/>
      <c r="P691" s="363" t="str">
        <f>IFERROR(VLOOKUP(O691,'Auxiliary data'!$B$228:$C$230,2,0),"")</f>
        <v/>
      </c>
      <c r="Q691" s="363" t="str">
        <f t="shared" si="32"/>
        <v/>
      </c>
      <c r="R691" s="11"/>
    </row>
    <row r="692" spans="3:18" x14ac:dyDescent="0.25">
      <c r="C692" s="366" t="str">
        <f t="shared" si="30"/>
        <v/>
      </c>
      <c r="D692" s="26"/>
      <c r="E692" s="47"/>
      <c r="F692" s="47"/>
      <c r="G692" s="47"/>
      <c r="H692" s="47"/>
      <c r="I692" s="363" t="str">
        <f t="shared" si="31"/>
        <v/>
      </c>
      <c r="J692" s="47" t="str">
        <f>IFERROR(VLOOKUP(G692,'Auxiliary data'!$B$96:$C$107,2,0),"")</f>
        <v/>
      </c>
      <c r="K692" s="47" t="str">
        <f>IFERROR(VLOOKUP(H692,'Auxiliary data'!$B$111:$C$212,2,0),"")</f>
        <v/>
      </c>
      <c r="L692" s="47"/>
      <c r="M692" s="47"/>
      <c r="N692" s="364" t="str">
        <f>IFERROR(VLOOKUP(L692,'Auxiliary data'!$B$216:$C$224,2,0),"")</f>
        <v/>
      </c>
      <c r="O692" s="47"/>
      <c r="P692" s="363" t="str">
        <f>IFERROR(VLOOKUP(O692,'Auxiliary data'!$B$228:$C$230,2,0),"")</f>
        <v/>
      </c>
      <c r="Q692" s="363" t="str">
        <f t="shared" si="32"/>
        <v/>
      </c>
      <c r="R692" s="11"/>
    </row>
    <row r="693" spans="3:18" x14ac:dyDescent="0.25">
      <c r="C693" s="366" t="str">
        <f t="shared" si="30"/>
        <v/>
      </c>
      <c r="D693" s="26"/>
      <c r="E693" s="47"/>
      <c r="F693" s="47"/>
      <c r="G693" s="47"/>
      <c r="H693" s="47"/>
      <c r="I693" s="363" t="str">
        <f t="shared" si="31"/>
        <v/>
      </c>
      <c r="J693" s="47" t="str">
        <f>IFERROR(VLOOKUP(G693,'Auxiliary data'!$B$96:$C$107,2,0),"")</f>
        <v/>
      </c>
      <c r="K693" s="47" t="str">
        <f>IFERROR(VLOOKUP(H693,'Auxiliary data'!$B$111:$C$212,2,0),"")</f>
        <v/>
      </c>
      <c r="L693" s="47"/>
      <c r="M693" s="47"/>
      <c r="N693" s="364" t="str">
        <f>IFERROR(VLOOKUP(L693,'Auxiliary data'!$B$216:$C$224,2,0),"")</f>
        <v/>
      </c>
      <c r="O693" s="47"/>
      <c r="P693" s="363" t="str">
        <f>IFERROR(VLOOKUP(O693,'Auxiliary data'!$B$228:$C$230,2,0),"")</f>
        <v/>
      </c>
      <c r="Q693" s="363" t="str">
        <f t="shared" si="32"/>
        <v/>
      </c>
      <c r="R693" s="11"/>
    </row>
    <row r="694" spans="3:18" x14ac:dyDescent="0.25">
      <c r="C694" s="366" t="str">
        <f t="shared" si="30"/>
        <v/>
      </c>
      <c r="D694" s="26"/>
      <c r="E694" s="47"/>
      <c r="F694" s="47"/>
      <c r="G694" s="47"/>
      <c r="H694" s="47"/>
      <c r="I694" s="363" t="str">
        <f t="shared" si="31"/>
        <v/>
      </c>
      <c r="J694" s="47" t="str">
        <f>IFERROR(VLOOKUP(G694,'Auxiliary data'!$B$96:$C$107,2,0),"")</f>
        <v/>
      </c>
      <c r="K694" s="47" t="str">
        <f>IFERROR(VLOOKUP(H694,'Auxiliary data'!$B$111:$C$212,2,0),"")</f>
        <v/>
      </c>
      <c r="L694" s="47"/>
      <c r="M694" s="47"/>
      <c r="N694" s="364" t="str">
        <f>IFERROR(VLOOKUP(L694,'Auxiliary data'!$B$216:$C$224,2,0),"")</f>
        <v/>
      </c>
      <c r="O694" s="47"/>
      <c r="P694" s="363" t="str">
        <f>IFERROR(VLOOKUP(O694,'Auxiliary data'!$B$228:$C$230,2,0),"")</f>
        <v/>
      </c>
      <c r="Q694" s="363" t="str">
        <f t="shared" si="32"/>
        <v/>
      </c>
      <c r="R694" s="11"/>
    </row>
    <row r="695" spans="3:18" x14ac:dyDescent="0.25">
      <c r="C695" s="366" t="str">
        <f t="shared" si="30"/>
        <v/>
      </c>
      <c r="D695" s="26"/>
      <c r="E695" s="47"/>
      <c r="F695" s="47"/>
      <c r="G695" s="47"/>
      <c r="H695" s="47"/>
      <c r="I695" s="363" t="str">
        <f t="shared" si="31"/>
        <v/>
      </c>
      <c r="J695" s="47" t="str">
        <f>IFERROR(VLOOKUP(G695,'Auxiliary data'!$B$96:$C$107,2,0),"")</f>
        <v/>
      </c>
      <c r="K695" s="47" t="str">
        <f>IFERROR(VLOOKUP(H695,'Auxiliary data'!$B$111:$C$212,2,0),"")</f>
        <v/>
      </c>
      <c r="L695" s="47"/>
      <c r="M695" s="47"/>
      <c r="N695" s="364" t="str">
        <f>IFERROR(VLOOKUP(L695,'Auxiliary data'!$B$216:$C$224,2,0),"")</f>
        <v/>
      </c>
      <c r="O695" s="47"/>
      <c r="P695" s="363" t="str">
        <f>IFERROR(VLOOKUP(O695,'Auxiliary data'!$B$228:$C$230,2,0),"")</f>
        <v/>
      </c>
      <c r="Q695" s="363" t="str">
        <f t="shared" si="32"/>
        <v/>
      </c>
      <c r="R695" s="11"/>
    </row>
    <row r="696" spans="3:18" x14ac:dyDescent="0.25">
      <c r="C696" s="366" t="str">
        <f t="shared" si="30"/>
        <v/>
      </c>
      <c r="D696" s="26"/>
      <c r="E696" s="47"/>
      <c r="F696" s="47"/>
      <c r="G696" s="47"/>
      <c r="H696" s="47"/>
      <c r="I696" s="363" t="str">
        <f t="shared" si="31"/>
        <v/>
      </c>
      <c r="J696" s="47" t="str">
        <f>IFERROR(VLOOKUP(G696,'Auxiliary data'!$B$96:$C$107,2,0),"")</f>
        <v/>
      </c>
      <c r="K696" s="47" t="str">
        <f>IFERROR(VLOOKUP(H696,'Auxiliary data'!$B$111:$C$212,2,0),"")</f>
        <v/>
      </c>
      <c r="L696" s="47"/>
      <c r="M696" s="47"/>
      <c r="N696" s="364" t="str">
        <f>IFERROR(VLOOKUP(L696,'Auxiliary data'!$B$216:$C$224,2,0),"")</f>
        <v/>
      </c>
      <c r="O696" s="47"/>
      <c r="P696" s="363" t="str">
        <f>IFERROR(VLOOKUP(O696,'Auxiliary data'!$B$228:$C$230,2,0),"")</f>
        <v/>
      </c>
      <c r="Q696" s="363" t="str">
        <f t="shared" si="32"/>
        <v/>
      </c>
      <c r="R696" s="11"/>
    </row>
    <row r="697" spans="3:18" x14ac:dyDescent="0.25">
      <c r="C697" s="366" t="str">
        <f t="shared" si="30"/>
        <v/>
      </c>
      <c r="D697" s="26"/>
      <c r="E697" s="47"/>
      <c r="F697" s="47"/>
      <c r="G697" s="47"/>
      <c r="H697" s="47"/>
      <c r="I697" s="363" t="str">
        <f t="shared" si="31"/>
        <v/>
      </c>
      <c r="J697" s="47" t="str">
        <f>IFERROR(VLOOKUP(G697,'Auxiliary data'!$B$96:$C$107,2,0),"")</f>
        <v/>
      </c>
      <c r="K697" s="47" t="str">
        <f>IFERROR(VLOOKUP(H697,'Auxiliary data'!$B$111:$C$212,2,0),"")</f>
        <v/>
      </c>
      <c r="L697" s="47"/>
      <c r="M697" s="47"/>
      <c r="N697" s="364" t="str">
        <f>IFERROR(VLOOKUP(L697,'Auxiliary data'!$B$216:$C$224,2,0),"")</f>
        <v/>
      </c>
      <c r="O697" s="47"/>
      <c r="P697" s="363" t="str">
        <f>IFERROR(VLOOKUP(O697,'Auxiliary data'!$B$228:$C$230,2,0),"")</f>
        <v/>
      </c>
      <c r="Q697" s="363" t="str">
        <f t="shared" si="32"/>
        <v/>
      </c>
      <c r="R697" s="11"/>
    </row>
    <row r="698" spans="3:18" x14ac:dyDescent="0.25">
      <c r="C698" s="366" t="str">
        <f t="shared" si="30"/>
        <v/>
      </c>
      <c r="D698" s="26"/>
      <c r="E698" s="47"/>
      <c r="F698" s="47"/>
      <c r="G698" s="47"/>
      <c r="H698" s="47"/>
      <c r="I698" s="363" t="str">
        <f t="shared" si="31"/>
        <v/>
      </c>
      <c r="J698" s="47" t="str">
        <f>IFERROR(VLOOKUP(G698,'Auxiliary data'!$B$96:$C$107,2,0),"")</f>
        <v/>
      </c>
      <c r="K698" s="47" t="str">
        <f>IFERROR(VLOOKUP(H698,'Auxiliary data'!$B$111:$C$212,2,0),"")</f>
        <v/>
      </c>
      <c r="L698" s="47"/>
      <c r="M698" s="47"/>
      <c r="N698" s="364" t="str">
        <f>IFERROR(VLOOKUP(L698,'Auxiliary data'!$B$216:$C$224,2,0),"")</f>
        <v/>
      </c>
      <c r="O698" s="47"/>
      <c r="P698" s="363" t="str">
        <f>IFERROR(VLOOKUP(O698,'Auxiliary data'!$B$228:$C$230,2,0),"")</f>
        <v/>
      </c>
      <c r="Q698" s="363" t="str">
        <f t="shared" si="32"/>
        <v/>
      </c>
      <c r="R698" s="11"/>
    </row>
    <row r="699" spans="3:18" x14ac:dyDescent="0.25">
      <c r="C699" s="366" t="str">
        <f t="shared" si="30"/>
        <v/>
      </c>
      <c r="D699" s="26"/>
      <c r="E699" s="47"/>
      <c r="F699" s="47"/>
      <c r="G699" s="47"/>
      <c r="H699" s="47"/>
      <c r="I699" s="363" t="str">
        <f t="shared" si="31"/>
        <v/>
      </c>
      <c r="J699" s="47" t="str">
        <f>IFERROR(VLOOKUP(G699,'Auxiliary data'!$B$96:$C$107,2,0),"")</f>
        <v/>
      </c>
      <c r="K699" s="47" t="str">
        <f>IFERROR(VLOOKUP(H699,'Auxiliary data'!$B$111:$C$212,2,0),"")</f>
        <v/>
      </c>
      <c r="L699" s="47"/>
      <c r="M699" s="47"/>
      <c r="N699" s="364" t="str">
        <f>IFERROR(VLOOKUP(L699,'Auxiliary data'!$B$216:$C$224,2,0),"")</f>
        <v/>
      </c>
      <c r="O699" s="47"/>
      <c r="P699" s="363" t="str">
        <f>IFERROR(VLOOKUP(O699,'Auxiliary data'!$B$228:$C$230,2,0),"")</f>
        <v/>
      </c>
      <c r="Q699" s="363" t="str">
        <f t="shared" si="32"/>
        <v/>
      </c>
      <c r="R699" s="11"/>
    </row>
    <row r="700" spans="3:18" x14ac:dyDescent="0.25">
      <c r="C700" s="366" t="str">
        <f t="shared" si="30"/>
        <v/>
      </c>
      <c r="D700" s="26"/>
      <c r="E700" s="47"/>
      <c r="F700" s="47"/>
      <c r="G700" s="47"/>
      <c r="H700" s="47"/>
      <c r="I700" s="363" t="str">
        <f t="shared" si="31"/>
        <v/>
      </c>
      <c r="J700" s="47" t="str">
        <f>IFERROR(VLOOKUP(G700,'Auxiliary data'!$B$96:$C$107,2,0),"")</f>
        <v/>
      </c>
      <c r="K700" s="47" t="str">
        <f>IFERROR(VLOOKUP(H700,'Auxiliary data'!$B$111:$C$212,2,0),"")</f>
        <v/>
      </c>
      <c r="L700" s="47"/>
      <c r="M700" s="47"/>
      <c r="N700" s="364" t="str">
        <f>IFERROR(VLOOKUP(L700,'Auxiliary data'!$B$216:$C$224,2,0),"")</f>
        <v/>
      </c>
      <c r="O700" s="47"/>
      <c r="P700" s="363" t="str">
        <f>IFERROR(VLOOKUP(O700,'Auxiliary data'!$B$228:$C$230,2,0),"")</f>
        <v/>
      </c>
      <c r="Q700" s="363" t="str">
        <f t="shared" si="32"/>
        <v/>
      </c>
      <c r="R700" s="11"/>
    </row>
    <row r="701" spans="3:18" x14ac:dyDescent="0.25">
      <c r="C701" s="366" t="str">
        <f t="shared" si="30"/>
        <v/>
      </c>
      <c r="D701" s="26"/>
      <c r="E701" s="47"/>
      <c r="F701" s="47"/>
      <c r="G701" s="47"/>
      <c r="H701" s="47"/>
      <c r="I701" s="363" t="str">
        <f t="shared" si="31"/>
        <v/>
      </c>
      <c r="J701" s="47" t="str">
        <f>IFERROR(VLOOKUP(G701,'Auxiliary data'!$B$96:$C$107,2,0),"")</f>
        <v/>
      </c>
      <c r="K701" s="47" t="str">
        <f>IFERROR(VLOOKUP(H701,'Auxiliary data'!$B$111:$C$212,2,0),"")</f>
        <v/>
      </c>
      <c r="L701" s="47"/>
      <c r="M701" s="47"/>
      <c r="N701" s="364" t="str">
        <f>IFERROR(VLOOKUP(L701,'Auxiliary data'!$B$216:$C$224,2,0),"")</f>
        <v/>
      </c>
      <c r="O701" s="47"/>
      <c r="P701" s="363" t="str">
        <f>IFERROR(VLOOKUP(O701,'Auxiliary data'!$B$228:$C$230,2,0),"")</f>
        <v/>
      </c>
      <c r="Q701" s="363" t="str">
        <f t="shared" si="32"/>
        <v/>
      </c>
      <c r="R701" s="11"/>
    </row>
    <row r="702" spans="3:18" x14ac:dyDescent="0.25">
      <c r="C702" s="366" t="str">
        <f t="shared" si="30"/>
        <v/>
      </c>
      <c r="D702" s="26"/>
      <c r="E702" s="47"/>
      <c r="F702" s="47"/>
      <c r="G702" s="47"/>
      <c r="H702" s="47"/>
      <c r="I702" s="363" t="str">
        <f t="shared" si="31"/>
        <v/>
      </c>
      <c r="J702" s="47" t="str">
        <f>IFERROR(VLOOKUP(G702,'Auxiliary data'!$B$96:$C$107,2,0),"")</f>
        <v/>
      </c>
      <c r="K702" s="47" t="str">
        <f>IFERROR(VLOOKUP(H702,'Auxiliary data'!$B$111:$C$212,2,0),"")</f>
        <v/>
      </c>
      <c r="L702" s="47"/>
      <c r="M702" s="47"/>
      <c r="N702" s="364" t="str">
        <f>IFERROR(VLOOKUP(L702,'Auxiliary data'!$B$216:$C$224,2,0),"")</f>
        <v/>
      </c>
      <c r="O702" s="47"/>
      <c r="P702" s="363" t="str">
        <f>IFERROR(VLOOKUP(O702,'Auxiliary data'!$B$228:$C$230,2,0),"")</f>
        <v/>
      </c>
      <c r="Q702" s="363" t="str">
        <f t="shared" si="32"/>
        <v/>
      </c>
      <c r="R702" s="11"/>
    </row>
    <row r="703" spans="3:18" x14ac:dyDescent="0.25">
      <c r="C703" s="366" t="str">
        <f t="shared" si="30"/>
        <v/>
      </c>
      <c r="D703" s="26"/>
      <c r="E703" s="47"/>
      <c r="F703" s="47"/>
      <c r="G703" s="47"/>
      <c r="H703" s="47"/>
      <c r="I703" s="363" t="str">
        <f t="shared" si="31"/>
        <v/>
      </c>
      <c r="J703" s="47" t="str">
        <f>IFERROR(VLOOKUP(G703,'Auxiliary data'!$B$96:$C$107,2,0),"")</f>
        <v/>
      </c>
      <c r="K703" s="47" t="str">
        <f>IFERROR(VLOOKUP(H703,'Auxiliary data'!$B$111:$C$212,2,0),"")</f>
        <v/>
      </c>
      <c r="L703" s="47"/>
      <c r="M703" s="47"/>
      <c r="N703" s="364" t="str">
        <f>IFERROR(VLOOKUP(L703,'Auxiliary data'!$B$216:$C$224,2,0),"")</f>
        <v/>
      </c>
      <c r="O703" s="47"/>
      <c r="P703" s="363" t="str">
        <f>IFERROR(VLOOKUP(O703,'Auxiliary data'!$B$228:$C$230,2,0),"")</f>
        <v/>
      </c>
      <c r="Q703" s="363" t="str">
        <f t="shared" si="32"/>
        <v/>
      </c>
      <c r="R703" s="11"/>
    </row>
    <row r="704" spans="3:18" x14ac:dyDescent="0.25">
      <c r="C704" s="366" t="str">
        <f t="shared" si="30"/>
        <v/>
      </c>
      <c r="D704" s="26"/>
      <c r="E704" s="47"/>
      <c r="F704" s="47"/>
      <c r="G704" s="47"/>
      <c r="H704" s="47"/>
      <c r="I704" s="363" t="str">
        <f t="shared" si="31"/>
        <v/>
      </c>
      <c r="J704" s="47" t="str">
        <f>IFERROR(VLOOKUP(G704,'Auxiliary data'!$B$96:$C$107,2,0),"")</f>
        <v/>
      </c>
      <c r="K704" s="47" t="str">
        <f>IFERROR(VLOOKUP(H704,'Auxiliary data'!$B$111:$C$212,2,0),"")</f>
        <v/>
      </c>
      <c r="L704" s="47"/>
      <c r="M704" s="47"/>
      <c r="N704" s="364" t="str">
        <f>IFERROR(VLOOKUP(L704,'Auxiliary data'!$B$216:$C$224,2,0),"")</f>
        <v/>
      </c>
      <c r="O704" s="47"/>
      <c r="P704" s="363" t="str">
        <f>IFERROR(VLOOKUP(O704,'Auxiliary data'!$B$228:$C$230,2,0),"")</f>
        <v/>
      </c>
      <c r="Q704" s="363" t="str">
        <f t="shared" si="32"/>
        <v/>
      </c>
      <c r="R704" s="11"/>
    </row>
    <row r="705" spans="3:18" x14ac:dyDescent="0.25">
      <c r="C705" s="366" t="str">
        <f t="shared" si="30"/>
        <v/>
      </c>
      <c r="D705" s="26"/>
      <c r="E705" s="47"/>
      <c r="F705" s="47"/>
      <c r="G705" s="47"/>
      <c r="H705" s="47"/>
      <c r="I705" s="363" t="str">
        <f t="shared" si="31"/>
        <v/>
      </c>
      <c r="J705" s="47" t="str">
        <f>IFERROR(VLOOKUP(G705,'Auxiliary data'!$B$96:$C$107,2,0),"")</f>
        <v/>
      </c>
      <c r="K705" s="47" t="str">
        <f>IFERROR(VLOOKUP(H705,'Auxiliary data'!$B$111:$C$212,2,0),"")</f>
        <v/>
      </c>
      <c r="L705" s="47"/>
      <c r="M705" s="47"/>
      <c r="N705" s="364" t="str">
        <f>IFERROR(VLOOKUP(L705,'Auxiliary data'!$B$216:$C$224,2,0),"")</f>
        <v/>
      </c>
      <c r="O705" s="47"/>
      <c r="P705" s="363" t="str">
        <f>IFERROR(VLOOKUP(O705,'Auxiliary data'!$B$228:$C$230,2,0),"")</f>
        <v/>
      </c>
      <c r="Q705" s="363" t="str">
        <f t="shared" si="32"/>
        <v/>
      </c>
      <c r="R705" s="11"/>
    </row>
    <row r="706" spans="3:18" x14ac:dyDescent="0.25">
      <c r="C706" s="366" t="str">
        <f t="shared" si="30"/>
        <v/>
      </c>
      <c r="D706" s="26"/>
      <c r="E706" s="47"/>
      <c r="F706" s="47"/>
      <c r="G706" s="47"/>
      <c r="H706" s="47"/>
      <c r="I706" s="363" t="str">
        <f t="shared" si="31"/>
        <v/>
      </c>
      <c r="J706" s="47" t="str">
        <f>IFERROR(VLOOKUP(G706,'Auxiliary data'!$B$96:$C$107,2,0),"")</f>
        <v/>
      </c>
      <c r="K706" s="47" t="str">
        <f>IFERROR(VLOOKUP(H706,'Auxiliary data'!$B$111:$C$212,2,0),"")</f>
        <v/>
      </c>
      <c r="L706" s="47"/>
      <c r="M706" s="47"/>
      <c r="N706" s="364" t="str">
        <f>IFERROR(VLOOKUP(L706,'Auxiliary data'!$B$216:$C$224,2,0),"")</f>
        <v/>
      </c>
      <c r="O706" s="47"/>
      <c r="P706" s="363" t="str">
        <f>IFERROR(VLOOKUP(O706,'Auxiliary data'!$B$228:$C$230,2,0),"")</f>
        <v/>
      </c>
      <c r="Q706" s="363" t="str">
        <f t="shared" si="32"/>
        <v/>
      </c>
      <c r="R706" s="11"/>
    </row>
    <row r="707" spans="3:18" x14ac:dyDescent="0.25">
      <c r="C707" s="366" t="str">
        <f t="shared" si="30"/>
        <v/>
      </c>
      <c r="D707" s="26"/>
      <c r="E707" s="47"/>
      <c r="F707" s="47"/>
      <c r="G707" s="47"/>
      <c r="H707" s="47"/>
      <c r="I707" s="363" t="str">
        <f t="shared" si="31"/>
        <v/>
      </c>
      <c r="J707" s="47" t="str">
        <f>IFERROR(VLOOKUP(G707,'Auxiliary data'!$B$96:$C$107,2,0),"")</f>
        <v/>
      </c>
      <c r="K707" s="47" t="str">
        <f>IFERROR(VLOOKUP(H707,'Auxiliary data'!$B$111:$C$212,2,0),"")</f>
        <v/>
      </c>
      <c r="L707" s="47"/>
      <c r="M707" s="47"/>
      <c r="N707" s="364" t="str">
        <f>IFERROR(VLOOKUP(L707,'Auxiliary data'!$B$216:$C$224,2,0),"")</f>
        <v/>
      </c>
      <c r="O707" s="47"/>
      <c r="P707" s="363" t="str">
        <f>IFERROR(VLOOKUP(O707,'Auxiliary data'!$B$228:$C$230,2,0),"")</f>
        <v/>
      </c>
      <c r="Q707" s="363" t="str">
        <f t="shared" si="32"/>
        <v/>
      </c>
      <c r="R707" s="11"/>
    </row>
    <row r="708" spans="3:18" x14ac:dyDescent="0.25">
      <c r="C708" s="366" t="str">
        <f t="shared" si="30"/>
        <v/>
      </c>
      <c r="D708" s="26"/>
      <c r="E708" s="47"/>
      <c r="F708" s="47"/>
      <c r="G708" s="47"/>
      <c r="H708" s="47"/>
      <c r="I708" s="363" t="str">
        <f t="shared" si="31"/>
        <v/>
      </c>
      <c r="J708" s="47" t="str">
        <f>IFERROR(VLOOKUP(G708,'Auxiliary data'!$B$96:$C$107,2,0),"")</f>
        <v/>
      </c>
      <c r="K708" s="47" t="str">
        <f>IFERROR(VLOOKUP(H708,'Auxiliary data'!$B$111:$C$212,2,0),"")</f>
        <v/>
      </c>
      <c r="L708" s="47"/>
      <c r="M708" s="47"/>
      <c r="N708" s="364" t="str">
        <f>IFERROR(VLOOKUP(L708,'Auxiliary data'!$B$216:$C$224,2,0),"")</f>
        <v/>
      </c>
      <c r="O708" s="47"/>
      <c r="P708" s="363" t="str">
        <f>IFERROR(VLOOKUP(O708,'Auxiliary data'!$B$228:$C$230,2,0),"")</f>
        <v/>
      </c>
      <c r="Q708" s="363" t="str">
        <f t="shared" si="32"/>
        <v/>
      </c>
      <c r="R708" s="11"/>
    </row>
    <row r="709" spans="3:18" x14ac:dyDescent="0.25">
      <c r="C709" s="366" t="str">
        <f t="shared" si="30"/>
        <v/>
      </c>
      <c r="D709" s="26"/>
      <c r="E709" s="47"/>
      <c r="F709" s="47"/>
      <c r="G709" s="47"/>
      <c r="H709" s="47"/>
      <c r="I709" s="363" t="str">
        <f t="shared" si="31"/>
        <v/>
      </c>
      <c r="J709" s="47" t="str">
        <f>IFERROR(VLOOKUP(G709,'Auxiliary data'!$B$96:$C$107,2,0),"")</f>
        <v/>
      </c>
      <c r="K709" s="47" t="str">
        <f>IFERROR(VLOOKUP(H709,'Auxiliary data'!$B$111:$C$212,2,0),"")</f>
        <v/>
      </c>
      <c r="L709" s="47"/>
      <c r="M709" s="47"/>
      <c r="N709" s="364" t="str">
        <f>IFERROR(VLOOKUP(L709,'Auxiliary data'!$B$216:$C$224,2,0),"")</f>
        <v/>
      </c>
      <c r="O709" s="47"/>
      <c r="P709" s="363" t="str">
        <f>IFERROR(VLOOKUP(O709,'Auxiliary data'!$B$228:$C$230,2,0),"")</f>
        <v/>
      </c>
      <c r="Q709" s="363" t="str">
        <f t="shared" si="32"/>
        <v/>
      </c>
      <c r="R709" s="11"/>
    </row>
    <row r="710" spans="3:18" x14ac:dyDescent="0.25">
      <c r="C710" s="366" t="str">
        <f t="shared" si="30"/>
        <v/>
      </c>
      <c r="D710" s="26"/>
      <c r="E710" s="47"/>
      <c r="F710" s="47"/>
      <c r="G710" s="47"/>
      <c r="H710" s="47"/>
      <c r="I710" s="363" t="str">
        <f t="shared" si="31"/>
        <v/>
      </c>
      <c r="J710" s="47" t="str">
        <f>IFERROR(VLOOKUP(G710,'Auxiliary data'!$B$96:$C$107,2,0),"")</f>
        <v/>
      </c>
      <c r="K710" s="47" t="str">
        <f>IFERROR(VLOOKUP(H710,'Auxiliary data'!$B$111:$C$212,2,0),"")</f>
        <v/>
      </c>
      <c r="L710" s="47"/>
      <c r="M710" s="47"/>
      <c r="N710" s="364" t="str">
        <f>IFERROR(VLOOKUP(L710,'Auxiliary data'!$B$216:$C$224,2,0),"")</f>
        <v/>
      </c>
      <c r="O710" s="47"/>
      <c r="P710" s="363" t="str">
        <f>IFERROR(VLOOKUP(O710,'Auxiliary data'!$B$228:$C$230,2,0),"")</f>
        <v/>
      </c>
      <c r="Q710" s="363" t="str">
        <f t="shared" si="32"/>
        <v/>
      </c>
      <c r="R710" s="11"/>
    </row>
    <row r="711" spans="3:18" x14ac:dyDescent="0.25">
      <c r="C711" s="366" t="str">
        <f t="shared" ref="C711:C774" si="33">IF(E711&lt;&gt;"",CONCATENATE("Bav",TEXT(ROW()-6,"000"),""),"")</f>
        <v/>
      </c>
      <c r="D711" s="26"/>
      <c r="E711" s="47"/>
      <c r="F711" s="47"/>
      <c r="G711" s="47"/>
      <c r="H711" s="47"/>
      <c r="I711" s="363" t="str">
        <f t="shared" si="31"/>
        <v/>
      </c>
      <c r="J711" s="47" t="str">
        <f>IFERROR(VLOOKUP(G711,'Auxiliary data'!$B$96:$C$107,2,0),"")</f>
        <v/>
      </c>
      <c r="K711" s="47" t="str">
        <f>IFERROR(VLOOKUP(H711,'Auxiliary data'!$B$111:$C$212,2,0),"")</f>
        <v/>
      </c>
      <c r="L711" s="47"/>
      <c r="M711" s="47"/>
      <c r="N711" s="364" t="str">
        <f>IFERROR(VLOOKUP(L711,'Auxiliary data'!$B$216:$C$224,2,0),"")</f>
        <v/>
      </c>
      <c r="O711" s="47"/>
      <c r="P711" s="363" t="str">
        <f>IFERROR(VLOOKUP(O711,'Auxiliary data'!$B$228:$C$230,2,0),"")</f>
        <v/>
      </c>
      <c r="Q711" s="363" t="str">
        <f t="shared" si="32"/>
        <v/>
      </c>
      <c r="R711" s="11"/>
    </row>
    <row r="712" spans="3:18" x14ac:dyDescent="0.25">
      <c r="C712" s="366" t="str">
        <f t="shared" si="33"/>
        <v/>
      </c>
      <c r="D712" s="26"/>
      <c r="E712" s="47"/>
      <c r="F712" s="47"/>
      <c r="G712" s="47"/>
      <c r="H712" s="47"/>
      <c r="I712" s="363" t="str">
        <f t="shared" ref="I712:I775" si="34">K712</f>
        <v/>
      </c>
      <c r="J712" s="47" t="str">
        <f>IFERROR(VLOOKUP(G712,'Auxiliary data'!$B$96:$C$107,2,0),"")</f>
        <v/>
      </c>
      <c r="K712" s="47" t="str">
        <f>IFERROR(VLOOKUP(H712,'Auxiliary data'!$B$111:$C$212,2,0),"")</f>
        <v/>
      </c>
      <c r="L712" s="47"/>
      <c r="M712" s="47"/>
      <c r="N712" s="364" t="str">
        <f>IFERROR(VLOOKUP(L712,'Auxiliary data'!$B$216:$C$224,2,0),"")</f>
        <v/>
      </c>
      <c r="O712" s="47"/>
      <c r="P712" s="363" t="str">
        <f>IFERROR(VLOOKUP(O712,'Auxiliary data'!$B$228:$C$230,2,0),"")</f>
        <v/>
      </c>
      <c r="Q712" s="363" t="str">
        <f t="shared" ref="Q712:Q775" si="35">IFERROR(N712+P712,"")</f>
        <v/>
      </c>
      <c r="R712" s="11"/>
    </row>
    <row r="713" spans="3:18" x14ac:dyDescent="0.25">
      <c r="C713" s="366" t="str">
        <f t="shared" si="33"/>
        <v/>
      </c>
      <c r="D713" s="26"/>
      <c r="E713" s="47"/>
      <c r="F713" s="47"/>
      <c r="G713" s="47"/>
      <c r="H713" s="47"/>
      <c r="I713" s="363" t="str">
        <f t="shared" si="34"/>
        <v/>
      </c>
      <c r="J713" s="47" t="str">
        <f>IFERROR(VLOOKUP(G713,'Auxiliary data'!$B$96:$C$107,2,0),"")</f>
        <v/>
      </c>
      <c r="K713" s="47" t="str">
        <f>IFERROR(VLOOKUP(H713,'Auxiliary data'!$B$111:$C$212,2,0),"")</f>
        <v/>
      </c>
      <c r="L713" s="47"/>
      <c r="M713" s="47"/>
      <c r="N713" s="364" t="str">
        <f>IFERROR(VLOOKUP(L713,'Auxiliary data'!$B$216:$C$224,2,0),"")</f>
        <v/>
      </c>
      <c r="O713" s="47"/>
      <c r="P713" s="363" t="str">
        <f>IFERROR(VLOOKUP(O713,'Auxiliary data'!$B$228:$C$230,2,0),"")</f>
        <v/>
      </c>
      <c r="Q713" s="363" t="str">
        <f t="shared" si="35"/>
        <v/>
      </c>
      <c r="R713" s="11"/>
    </row>
    <row r="714" spans="3:18" x14ac:dyDescent="0.25">
      <c r="C714" s="366" t="str">
        <f t="shared" si="33"/>
        <v/>
      </c>
      <c r="D714" s="26"/>
      <c r="E714" s="47"/>
      <c r="F714" s="47"/>
      <c r="G714" s="47"/>
      <c r="H714" s="47"/>
      <c r="I714" s="363" t="str">
        <f t="shared" si="34"/>
        <v/>
      </c>
      <c r="J714" s="47" t="str">
        <f>IFERROR(VLOOKUP(G714,'Auxiliary data'!$B$96:$C$107,2,0),"")</f>
        <v/>
      </c>
      <c r="K714" s="47" t="str">
        <f>IFERROR(VLOOKUP(H714,'Auxiliary data'!$B$111:$C$212,2,0),"")</f>
        <v/>
      </c>
      <c r="L714" s="47"/>
      <c r="M714" s="47"/>
      <c r="N714" s="364" t="str">
        <f>IFERROR(VLOOKUP(L714,'Auxiliary data'!$B$216:$C$224,2,0),"")</f>
        <v/>
      </c>
      <c r="O714" s="47"/>
      <c r="P714" s="363" t="str">
        <f>IFERROR(VLOOKUP(O714,'Auxiliary data'!$B$228:$C$230,2,0),"")</f>
        <v/>
      </c>
      <c r="Q714" s="363" t="str">
        <f t="shared" si="35"/>
        <v/>
      </c>
      <c r="R714" s="11"/>
    </row>
    <row r="715" spans="3:18" x14ac:dyDescent="0.25">
      <c r="C715" s="366" t="str">
        <f t="shared" si="33"/>
        <v/>
      </c>
      <c r="D715" s="26"/>
      <c r="E715" s="47"/>
      <c r="F715" s="47"/>
      <c r="G715" s="47"/>
      <c r="H715" s="47"/>
      <c r="I715" s="363" t="str">
        <f t="shared" si="34"/>
        <v/>
      </c>
      <c r="J715" s="47" t="str">
        <f>IFERROR(VLOOKUP(G715,'Auxiliary data'!$B$96:$C$107,2,0),"")</f>
        <v/>
      </c>
      <c r="K715" s="47" t="str">
        <f>IFERROR(VLOOKUP(H715,'Auxiliary data'!$B$111:$C$212,2,0),"")</f>
        <v/>
      </c>
      <c r="L715" s="47"/>
      <c r="M715" s="47"/>
      <c r="N715" s="364" t="str">
        <f>IFERROR(VLOOKUP(L715,'Auxiliary data'!$B$216:$C$224,2,0),"")</f>
        <v/>
      </c>
      <c r="O715" s="47"/>
      <c r="P715" s="363" t="str">
        <f>IFERROR(VLOOKUP(O715,'Auxiliary data'!$B$228:$C$230,2,0),"")</f>
        <v/>
      </c>
      <c r="Q715" s="363" t="str">
        <f t="shared" si="35"/>
        <v/>
      </c>
      <c r="R715" s="11"/>
    </row>
    <row r="716" spans="3:18" x14ac:dyDescent="0.25">
      <c r="C716" s="366" t="str">
        <f t="shared" si="33"/>
        <v/>
      </c>
      <c r="D716" s="26"/>
      <c r="E716" s="47"/>
      <c r="F716" s="47"/>
      <c r="G716" s="47"/>
      <c r="H716" s="47"/>
      <c r="I716" s="363" t="str">
        <f t="shared" si="34"/>
        <v/>
      </c>
      <c r="J716" s="47" t="str">
        <f>IFERROR(VLOOKUP(G716,'Auxiliary data'!$B$96:$C$107,2,0),"")</f>
        <v/>
      </c>
      <c r="K716" s="47" t="str">
        <f>IFERROR(VLOOKUP(H716,'Auxiliary data'!$B$111:$C$212,2,0),"")</f>
        <v/>
      </c>
      <c r="L716" s="47"/>
      <c r="M716" s="47"/>
      <c r="N716" s="364" t="str">
        <f>IFERROR(VLOOKUP(L716,'Auxiliary data'!$B$216:$C$224,2,0),"")</f>
        <v/>
      </c>
      <c r="O716" s="47"/>
      <c r="P716" s="363" t="str">
        <f>IFERROR(VLOOKUP(O716,'Auxiliary data'!$B$228:$C$230,2,0),"")</f>
        <v/>
      </c>
      <c r="Q716" s="363" t="str">
        <f t="shared" si="35"/>
        <v/>
      </c>
      <c r="R716" s="11"/>
    </row>
    <row r="717" spans="3:18" x14ac:dyDescent="0.25">
      <c r="C717" s="366" t="str">
        <f t="shared" si="33"/>
        <v/>
      </c>
      <c r="D717" s="26"/>
      <c r="E717" s="47"/>
      <c r="F717" s="47"/>
      <c r="G717" s="47"/>
      <c r="H717" s="47"/>
      <c r="I717" s="363" t="str">
        <f t="shared" si="34"/>
        <v/>
      </c>
      <c r="J717" s="47" t="str">
        <f>IFERROR(VLOOKUP(G717,'Auxiliary data'!$B$96:$C$107,2,0),"")</f>
        <v/>
      </c>
      <c r="K717" s="47" t="str">
        <f>IFERROR(VLOOKUP(H717,'Auxiliary data'!$B$111:$C$212,2,0),"")</f>
        <v/>
      </c>
      <c r="L717" s="47"/>
      <c r="M717" s="47"/>
      <c r="N717" s="364" t="str">
        <f>IFERROR(VLOOKUP(L717,'Auxiliary data'!$B$216:$C$224,2,0),"")</f>
        <v/>
      </c>
      <c r="O717" s="47"/>
      <c r="P717" s="363" t="str">
        <f>IFERROR(VLOOKUP(O717,'Auxiliary data'!$B$228:$C$230,2,0),"")</f>
        <v/>
      </c>
      <c r="Q717" s="363" t="str">
        <f t="shared" si="35"/>
        <v/>
      </c>
      <c r="R717" s="11"/>
    </row>
    <row r="718" spans="3:18" x14ac:dyDescent="0.25">
      <c r="C718" s="366" t="str">
        <f t="shared" si="33"/>
        <v/>
      </c>
      <c r="D718" s="26"/>
      <c r="E718" s="47"/>
      <c r="F718" s="47"/>
      <c r="G718" s="47"/>
      <c r="H718" s="47"/>
      <c r="I718" s="363" t="str">
        <f t="shared" si="34"/>
        <v/>
      </c>
      <c r="J718" s="47" t="str">
        <f>IFERROR(VLOOKUP(G718,'Auxiliary data'!$B$96:$C$107,2,0),"")</f>
        <v/>
      </c>
      <c r="K718" s="47" t="str">
        <f>IFERROR(VLOOKUP(H718,'Auxiliary data'!$B$111:$C$212,2,0),"")</f>
        <v/>
      </c>
      <c r="L718" s="47"/>
      <c r="M718" s="47"/>
      <c r="N718" s="364" t="str">
        <f>IFERROR(VLOOKUP(L718,'Auxiliary data'!$B$216:$C$224,2,0),"")</f>
        <v/>
      </c>
      <c r="O718" s="47"/>
      <c r="P718" s="363" t="str">
        <f>IFERROR(VLOOKUP(O718,'Auxiliary data'!$B$228:$C$230,2,0),"")</f>
        <v/>
      </c>
      <c r="Q718" s="363" t="str">
        <f t="shared" si="35"/>
        <v/>
      </c>
      <c r="R718" s="11"/>
    </row>
    <row r="719" spans="3:18" x14ac:dyDescent="0.25">
      <c r="C719" s="366" t="str">
        <f t="shared" si="33"/>
        <v/>
      </c>
      <c r="D719" s="26"/>
      <c r="E719" s="47"/>
      <c r="F719" s="47"/>
      <c r="G719" s="47"/>
      <c r="H719" s="47"/>
      <c r="I719" s="363" t="str">
        <f t="shared" si="34"/>
        <v/>
      </c>
      <c r="J719" s="47" t="str">
        <f>IFERROR(VLOOKUP(G719,'Auxiliary data'!$B$96:$C$107,2,0),"")</f>
        <v/>
      </c>
      <c r="K719" s="47" t="str">
        <f>IFERROR(VLOOKUP(H719,'Auxiliary data'!$B$111:$C$212,2,0),"")</f>
        <v/>
      </c>
      <c r="L719" s="47"/>
      <c r="M719" s="47"/>
      <c r="N719" s="364" t="str">
        <f>IFERROR(VLOOKUP(L719,'Auxiliary data'!$B$216:$C$224,2,0),"")</f>
        <v/>
      </c>
      <c r="O719" s="47"/>
      <c r="P719" s="363" t="str">
        <f>IFERROR(VLOOKUP(O719,'Auxiliary data'!$B$228:$C$230,2,0),"")</f>
        <v/>
      </c>
      <c r="Q719" s="363" t="str">
        <f t="shared" si="35"/>
        <v/>
      </c>
      <c r="R719" s="11"/>
    </row>
    <row r="720" spans="3:18" x14ac:dyDescent="0.25">
      <c r="C720" s="366" t="str">
        <f t="shared" si="33"/>
        <v/>
      </c>
      <c r="D720" s="26"/>
      <c r="E720" s="47"/>
      <c r="F720" s="47"/>
      <c r="G720" s="47"/>
      <c r="H720" s="47"/>
      <c r="I720" s="363" t="str">
        <f t="shared" si="34"/>
        <v/>
      </c>
      <c r="J720" s="47" t="str">
        <f>IFERROR(VLOOKUP(G720,'Auxiliary data'!$B$96:$C$107,2,0),"")</f>
        <v/>
      </c>
      <c r="K720" s="47" t="str">
        <f>IFERROR(VLOOKUP(H720,'Auxiliary data'!$B$111:$C$212,2,0),"")</f>
        <v/>
      </c>
      <c r="L720" s="47"/>
      <c r="M720" s="47"/>
      <c r="N720" s="364" t="str">
        <f>IFERROR(VLOOKUP(L720,'Auxiliary data'!$B$216:$C$224,2,0),"")</f>
        <v/>
      </c>
      <c r="O720" s="47"/>
      <c r="P720" s="363" t="str">
        <f>IFERROR(VLOOKUP(O720,'Auxiliary data'!$B$228:$C$230,2,0),"")</f>
        <v/>
      </c>
      <c r="Q720" s="363" t="str">
        <f t="shared" si="35"/>
        <v/>
      </c>
      <c r="R720" s="11"/>
    </row>
    <row r="721" spans="3:18" x14ac:dyDescent="0.25">
      <c r="C721" s="366" t="str">
        <f t="shared" si="33"/>
        <v/>
      </c>
      <c r="D721" s="26"/>
      <c r="E721" s="47"/>
      <c r="F721" s="47"/>
      <c r="G721" s="47"/>
      <c r="H721" s="47"/>
      <c r="I721" s="363" t="str">
        <f t="shared" si="34"/>
        <v/>
      </c>
      <c r="J721" s="47" t="str">
        <f>IFERROR(VLOOKUP(G721,'Auxiliary data'!$B$96:$C$107,2,0),"")</f>
        <v/>
      </c>
      <c r="K721" s="47" t="str">
        <f>IFERROR(VLOOKUP(H721,'Auxiliary data'!$B$111:$C$212,2,0),"")</f>
        <v/>
      </c>
      <c r="L721" s="47"/>
      <c r="M721" s="47"/>
      <c r="N721" s="364" t="str">
        <f>IFERROR(VLOOKUP(L721,'Auxiliary data'!$B$216:$C$224,2,0),"")</f>
        <v/>
      </c>
      <c r="O721" s="47"/>
      <c r="P721" s="363" t="str">
        <f>IFERROR(VLOOKUP(O721,'Auxiliary data'!$B$228:$C$230,2,0),"")</f>
        <v/>
      </c>
      <c r="Q721" s="363" t="str">
        <f t="shared" si="35"/>
        <v/>
      </c>
      <c r="R721" s="11"/>
    </row>
    <row r="722" spans="3:18" x14ac:dyDescent="0.25">
      <c r="C722" s="366" t="str">
        <f t="shared" si="33"/>
        <v/>
      </c>
      <c r="D722" s="26"/>
      <c r="E722" s="47"/>
      <c r="F722" s="47"/>
      <c r="G722" s="47"/>
      <c r="H722" s="47"/>
      <c r="I722" s="363" t="str">
        <f t="shared" si="34"/>
        <v/>
      </c>
      <c r="J722" s="47" t="str">
        <f>IFERROR(VLOOKUP(G722,'Auxiliary data'!$B$96:$C$107,2,0),"")</f>
        <v/>
      </c>
      <c r="K722" s="47" t="str">
        <f>IFERROR(VLOOKUP(H722,'Auxiliary data'!$B$111:$C$212,2,0),"")</f>
        <v/>
      </c>
      <c r="L722" s="47"/>
      <c r="M722" s="47"/>
      <c r="N722" s="364" t="str">
        <f>IFERROR(VLOOKUP(L722,'Auxiliary data'!$B$216:$C$224,2,0),"")</f>
        <v/>
      </c>
      <c r="O722" s="47"/>
      <c r="P722" s="363" t="str">
        <f>IFERROR(VLOOKUP(O722,'Auxiliary data'!$B$228:$C$230,2,0),"")</f>
        <v/>
      </c>
      <c r="Q722" s="363" t="str">
        <f t="shared" si="35"/>
        <v/>
      </c>
      <c r="R722" s="11"/>
    </row>
    <row r="723" spans="3:18" x14ac:dyDescent="0.25">
      <c r="C723" s="366" t="str">
        <f t="shared" si="33"/>
        <v/>
      </c>
      <c r="D723" s="26"/>
      <c r="E723" s="47"/>
      <c r="F723" s="47"/>
      <c r="G723" s="47"/>
      <c r="H723" s="47"/>
      <c r="I723" s="363" t="str">
        <f t="shared" si="34"/>
        <v/>
      </c>
      <c r="J723" s="47" t="str">
        <f>IFERROR(VLOOKUP(G723,'Auxiliary data'!$B$96:$C$107,2,0),"")</f>
        <v/>
      </c>
      <c r="K723" s="47" t="str">
        <f>IFERROR(VLOOKUP(H723,'Auxiliary data'!$B$111:$C$212,2,0),"")</f>
        <v/>
      </c>
      <c r="L723" s="47"/>
      <c r="M723" s="47"/>
      <c r="N723" s="364" t="str">
        <f>IFERROR(VLOOKUP(L723,'Auxiliary data'!$B$216:$C$224,2,0),"")</f>
        <v/>
      </c>
      <c r="O723" s="47"/>
      <c r="P723" s="363" t="str">
        <f>IFERROR(VLOOKUP(O723,'Auxiliary data'!$B$228:$C$230,2,0),"")</f>
        <v/>
      </c>
      <c r="Q723" s="363" t="str">
        <f t="shared" si="35"/>
        <v/>
      </c>
      <c r="R723" s="11"/>
    </row>
    <row r="724" spans="3:18" x14ac:dyDescent="0.25">
      <c r="C724" s="366" t="str">
        <f t="shared" si="33"/>
        <v/>
      </c>
      <c r="D724" s="26"/>
      <c r="E724" s="47"/>
      <c r="F724" s="47"/>
      <c r="G724" s="47"/>
      <c r="H724" s="47"/>
      <c r="I724" s="363" t="str">
        <f t="shared" si="34"/>
        <v/>
      </c>
      <c r="J724" s="47" t="str">
        <f>IFERROR(VLOOKUP(G724,'Auxiliary data'!$B$96:$C$107,2,0),"")</f>
        <v/>
      </c>
      <c r="K724" s="47" t="str">
        <f>IFERROR(VLOOKUP(H724,'Auxiliary data'!$B$111:$C$212,2,0),"")</f>
        <v/>
      </c>
      <c r="L724" s="47"/>
      <c r="M724" s="47"/>
      <c r="N724" s="364" t="str">
        <f>IFERROR(VLOOKUP(L724,'Auxiliary data'!$B$216:$C$224,2,0),"")</f>
        <v/>
      </c>
      <c r="O724" s="47"/>
      <c r="P724" s="363" t="str">
        <f>IFERROR(VLOOKUP(O724,'Auxiliary data'!$B$228:$C$230,2,0),"")</f>
        <v/>
      </c>
      <c r="Q724" s="363" t="str">
        <f t="shared" si="35"/>
        <v/>
      </c>
      <c r="R724" s="11"/>
    </row>
    <row r="725" spans="3:18" x14ac:dyDescent="0.25">
      <c r="C725" s="366" t="str">
        <f t="shared" si="33"/>
        <v/>
      </c>
      <c r="D725" s="26"/>
      <c r="E725" s="47"/>
      <c r="F725" s="47"/>
      <c r="G725" s="47"/>
      <c r="H725" s="47"/>
      <c r="I725" s="363" t="str">
        <f t="shared" si="34"/>
        <v/>
      </c>
      <c r="J725" s="47" t="str">
        <f>IFERROR(VLOOKUP(G725,'Auxiliary data'!$B$96:$C$107,2,0),"")</f>
        <v/>
      </c>
      <c r="K725" s="47" t="str">
        <f>IFERROR(VLOOKUP(H725,'Auxiliary data'!$B$111:$C$212,2,0),"")</f>
        <v/>
      </c>
      <c r="L725" s="47"/>
      <c r="M725" s="47"/>
      <c r="N725" s="364" t="str">
        <f>IFERROR(VLOOKUP(L725,'Auxiliary data'!$B$216:$C$224,2,0),"")</f>
        <v/>
      </c>
      <c r="O725" s="47"/>
      <c r="P725" s="363" t="str">
        <f>IFERROR(VLOOKUP(O725,'Auxiliary data'!$B$228:$C$230,2,0),"")</f>
        <v/>
      </c>
      <c r="Q725" s="363" t="str">
        <f t="shared" si="35"/>
        <v/>
      </c>
      <c r="R725" s="11"/>
    </row>
    <row r="726" spans="3:18" x14ac:dyDescent="0.25">
      <c r="C726" s="366" t="str">
        <f t="shared" si="33"/>
        <v/>
      </c>
      <c r="D726" s="26"/>
      <c r="E726" s="47"/>
      <c r="F726" s="47"/>
      <c r="G726" s="47"/>
      <c r="H726" s="47"/>
      <c r="I726" s="363" t="str">
        <f t="shared" si="34"/>
        <v/>
      </c>
      <c r="J726" s="47" t="str">
        <f>IFERROR(VLOOKUP(G726,'Auxiliary data'!$B$96:$C$107,2,0),"")</f>
        <v/>
      </c>
      <c r="K726" s="47" t="str">
        <f>IFERROR(VLOOKUP(H726,'Auxiliary data'!$B$111:$C$212,2,0),"")</f>
        <v/>
      </c>
      <c r="L726" s="47"/>
      <c r="M726" s="47"/>
      <c r="N726" s="364" t="str">
        <f>IFERROR(VLOOKUP(L726,'Auxiliary data'!$B$216:$C$224,2,0),"")</f>
        <v/>
      </c>
      <c r="O726" s="47"/>
      <c r="P726" s="363" t="str">
        <f>IFERROR(VLOOKUP(O726,'Auxiliary data'!$B$228:$C$230,2,0),"")</f>
        <v/>
      </c>
      <c r="Q726" s="363" t="str">
        <f t="shared" si="35"/>
        <v/>
      </c>
      <c r="R726" s="11"/>
    </row>
    <row r="727" spans="3:18" x14ac:dyDescent="0.25">
      <c r="C727" s="366" t="str">
        <f t="shared" si="33"/>
        <v/>
      </c>
      <c r="D727" s="26"/>
      <c r="E727" s="47"/>
      <c r="F727" s="47"/>
      <c r="G727" s="47"/>
      <c r="H727" s="47"/>
      <c r="I727" s="363" t="str">
        <f t="shared" si="34"/>
        <v/>
      </c>
      <c r="J727" s="47" t="str">
        <f>IFERROR(VLOOKUP(G727,'Auxiliary data'!$B$96:$C$107,2,0),"")</f>
        <v/>
      </c>
      <c r="K727" s="47" t="str">
        <f>IFERROR(VLOOKUP(H727,'Auxiliary data'!$B$111:$C$212,2,0),"")</f>
        <v/>
      </c>
      <c r="L727" s="47"/>
      <c r="M727" s="47"/>
      <c r="N727" s="364" t="str">
        <f>IFERROR(VLOOKUP(L727,'Auxiliary data'!$B$216:$C$224,2,0),"")</f>
        <v/>
      </c>
      <c r="O727" s="47"/>
      <c r="P727" s="363" t="str">
        <f>IFERROR(VLOOKUP(O727,'Auxiliary data'!$B$228:$C$230,2,0),"")</f>
        <v/>
      </c>
      <c r="Q727" s="363" t="str">
        <f t="shared" si="35"/>
        <v/>
      </c>
      <c r="R727" s="11"/>
    </row>
    <row r="728" spans="3:18" x14ac:dyDescent="0.25">
      <c r="C728" s="366" t="str">
        <f t="shared" si="33"/>
        <v/>
      </c>
      <c r="D728" s="26"/>
      <c r="E728" s="47"/>
      <c r="F728" s="47"/>
      <c r="G728" s="47"/>
      <c r="H728" s="47"/>
      <c r="I728" s="363" t="str">
        <f t="shared" si="34"/>
        <v/>
      </c>
      <c r="J728" s="47" t="str">
        <f>IFERROR(VLOOKUP(G728,'Auxiliary data'!$B$96:$C$107,2,0),"")</f>
        <v/>
      </c>
      <c r="K728" s="47" t="str">
        <f>IFERROR(VLOOKUP(H728,'Auxiliary data'!$B$111:$C$212,2,0),"")</f>
        <v/>
      </c>
      <c r="L728" s="47"/>
      <c r="M728" s="47"/>
      <c r="N728" s="364" t="str">
        <f>IFERROR(VLOOKUP(L728,'Auxiliary data'!$B$216:$C$224,2,0),"")</f>
        <v/>
      </c>
      <c r="O728" s="47"/>
      <c r="P728" s="363" t="str">
        <f>IFERROR(VLOOKUP(O728,'Auxiliary data'!$B$228:$C$230,2,0),"")</f>
        <v/>
      </c>
      <c r="Q728" s="363" t="str">
        <f t="shared" si="35"/>
        <v/>
      </c>
      <c r="R728" s="11"/>
    </row>
    <row r="729" spans="3:18" x14ac:dyDescent="0.25">
      <c r="C729" s="366" t="str">
        <f t="shared" si="33"/>
        <v/>
      </c>
      <c r="D729" s="26"/>
      <c r="E729" s="47"/>
      <c r="F729" s="47"/>
      <c r="G729" s="47"/>
      <c r="H729" s="47"/>
      <c r="I729" s="363" t="str">
        <f t="shared" si="34"/>
        <v/>
      </c>
      <c r="J729" s="47" t="str">
        <f>IFERROR(VLOOKUP(G729,'Auxiliary data'!$B$96:$C$107,2,0),"")</f>
        <v/>
      </c>
      <c r="K729" s="47" t="str">
        <f>IFERROR(VLOOKUP(H729,'Auxiliary data'!$B$111:$C$212,2,0),"")</f>
        <v/>
      </c>
      <c r="L729" s="47"/>
      <c r="M729" s="47"/>
      <c r="N729" s="364" t="str">
        <f>IFERROR(VLOOKUP(L729,'Auxiliary data'!$B$216:$C$224,2,0),"")</f>
        <v/>
      </c>
      <c r="O729" s="47"/>
      <c r="P729" s="363" t="str">
        <f>IFERROR(VLOOKUP(O729,'Auxiliary data'!$B$228:$C$230,2,0),"")</f>
        <v/>
      </c>
      <c r="Q729" s="363" t="str">
        <f t="shared" si="35"/>
        <v/>
      </c>
      <c r="R729" s="11"/>
    </row>
    <row r="730" spans="3:18" x14ac:dyDescent="0.25">
      <c r="C730" s="366" t="str">
        <f t="shared" si="33"/>
        <v/>
      </c>
      <c r="D730" s="26"/>
      <c r="E730" s="47"/>
      <c r="F730" s="47"/>
      <c r="G730" s="47"/>
      <c r="H730" s="47"/>
      <c r="I730" s="363" t="str">
        <f t="shared" si="34"/>
        <v/>
      </c>
      <c r="J730" s="47" t="str">
        <f>IFERROR(VLOOKUP(G730,'Auxiliary data'!$B$96:$C$107,2,0),"")</f>
        <v/>
      </c>
      <c r="K730" s="47" t="str">
        <f>IFERROR(VLOOKUP(H730,'Auxiliary data'!$B$111:$C$212,2,0),"")</f>
        <v/>
      </c>
      <c r="L730" s="47"/>
      <c r="M730" s="47"/>
      <c r="N730" s="364" t="str">
        <f>IFERROR(VLOOKUP(L730,'Auxiliary data'!$B$216:$C$224,2,0),"")</f>
        <v/>
      </c>
      <c r="O730" s="47"/>
      <c r="P730" s="363" t="str">
        <f>IFERROR(VLOOKUP(O730,'Auxiliary data'!$B$228:$C$230,2,0),"")</f>
        <v/>
      </c>
      <c r="Q730" s="363" t="str">
        <f t="shared" si="35"/>
        <v/>
      </c>
      <c r="R730" s="11"/>
    </row>
    <row r="731" spans="3:18" x14ac:dyDescent="0.25">
      <c r="C731" s="366" t="str">
        <f t="shared" si="33"/>
        <v/>
      </c>
      <c r="D731" s="26"/>
      <c r="E731" s="47"/>
      <c r="F731" s="47"/>
      <c r="G731" s="47"/>
      <c r="H731" s="47"/>
      <c r="I731" s="363" t="str">
        <f t="shared" si="34"/>
        <v/>
      </c>
      <c r="J731" s="47" t="str">
        <f>IFERROR(VLOOKUP(G731,'Auxiliary data'!$B$96:$C$107,2,0),"")</f>
        <v/>
      </c>
      <c r="K731" s="47" t="str">
        <f>IFERROR(VLOOKUP(H731,'Auxiliary data'!$B$111:$C$212,2,0),"")</f>
        <v/>
      </c>
      <c r="L731" s="47"/>
      <c r="M731" s="47"/>
      <c r="N731" s="364" t="str">
        <f>IFERROR(VLOOKUP(L731,'Auxiliary data'!$B$216:$C$224,2,0),"")</f>
        <v/>
      </c>
      <c r="O731" s="47"/>
      <c r="P731" s="363" t="str">
        <f>IFERROR(VLOOKUP(O731,'Auxiliary data'!$B$228:$C$230,2,0),"")</f>
        <v/>
      </c>
      <c r="Q731" s="363" t="str">
        <f t="shared" si="35"/>
        <v/>
      </c>
      <c r="R731" s="11"/>
    </row>
    <row r="732" spans="3:18" x14ac:dyDescent="0.25">
      <c r="C732" s="366" t="str">
        <f t="shared" si="33"/>
        <v/>
      </c>
      <c r="D732" s="26"/>
      <c r="E732" s="47"/>
      <c r="F732" s="47"/>
      <c r="G732" s="47"/>
      <c r="H732" s="47"/>
      <c r="I732" s="363" t="str">
        <f t="shared" si="34"/>
        <v/>
      </c>
      <c r="J732" s="47" t="str">
        <f>IFERROR(VLOOKUP(G732,'Auxiliary data'!$B$96:$C$107,2,0),"")</f>
        <v/>
      </c>
      <c r="K732" s="47" t="str">
        <f>IFERROR(VLOOKUP(H732,'Auxiliary data'!$B$111:$C$212,2,0),"")</f>
        <v/>
      </c>
      <c r="L732" s="47"/>
      <c r="M732" s="47"/>
      <c r="N732" s="364" t="str">
        <f>IFERROR(VLOOKUP(L732,'Auxiliary data'!$B$216:$C$224,2,0),"")</f>
        <v/>
      </c>
      <c r="O732" s="47"/>
      <c r="P732" s="363" t="str">
        <f>IFERROR(VLOOKUP(O732,'Auxiliary data'!$B$228:$C$230,2,0),"")</f>
        <v/>
      </c>
      <c r="Q732" s="363" t="str">
        <f t="shared" si="35"/>
        <v/>
      </c>
      <c r="R732" s="11"/>
    </row>
    <row r="733" spans="3:18" x14ac:dyDescent="0.25">
      <c r="C733" s="366" t="str">
        <f t="shared" si="33"/>
        <v/>
      </c>
      <c r="D733" s="26"/>
      <c r="E733" s="47"/>
      <c r="F733" s="47"/>
      <c r="G733" s="47"/>
      <c r="H733" s="47"/>
      <c r="I733" s="363" t="str">
        <f t="shared" si="34"/>
        <v/>
      </c>
      <c r="J733" s="47" t="str">
        <f>IFERROR(VLOOKUP(G733,'Auxiliary data'!$B$96:$C$107,2,0),"")</f>
        <v/>
      </c>
      <c r="K733" s="47" t="str">
        <f>IFERROR(VLOOKUP(H733,'Auxiliary data'!$B$111:$C$212,2,0),"")</f>
        <v/>
      </c>
      <c r="L733" s="47"/>
      <c r="M733" s="47"/>
      <c r="N733" s="364" t="str">
        <f>IFERROR(VLOOKUP(L733,'Auxiliary data'!$B$216:$C$224,2,0),"")</f>
        <v/>
      </c>
      <c r="O733" s="47"/>
      <c r="P733" s="363" t="str">
        <f>IFERROR(VLOOKUP(O733,'Auxiliary data'!$B$228:$C$230,2,0),"")</f>
        <v/>
      </c>
      <c r="Q733" s="363" t="str">
        <f t="shared" si="35"/>
        <v/>
      </c>
      <c r="R733" s="11"/>
    </row>
    <row r="734" spans="3:18" x14ac:dyDescent="0.25">
      <c r="C734" s="366" t="str">
        <f t="shared" si="33"/>
        <v/>
      </c>
      <c r="D734" s="26"/>
      <c r="E734" s="47"/>
      <c r="F734" s="47"/>
      <c r="G734" s="47"/>
      <c r="H734" s="47"/>
      <c r="I734" s="363" t="str">
        <f t="shared" si="34"/>
        <v/>
      </c>
      <c r="J734" s="47" t="str">
        <f>IFERROR(VLOOKUP(G734,'Auxiliary data'!$B$96:$C$107,2,0),"")</f>
        <v/>
      </c>
      <c r="K734" s="47" t="str">
        <f>IFERROR(VLOOKUP(H734,'Auxiliary data'!$B$111:$C$212,2,0),"")</f>
        <v/>
      </c>
      <c r="L734" s="47"/>
      <c r="M734" s="47"/>
      <c r="N734" s="364" t="str">
        <f>IFERROR(VLOOKUP(L734,'Auxiliary data'!$B$216:$C$224,2,0),"")</f>
        <v/>
      </c>
      <c r="O734" s="47"/>
      <c r="P734" s="363" t="str">
        <f>IFERROR(VLOOKUP(O734,'Auxiliary data'!$B$228:$C$230,2,0),"")</f>
        <v/>
      </c>
      <c r="Q734" s="363" t="str">
        <f t="shared" si="35"/>
        <v/>
      </c>
      <c r="R734" s="11"/>
    </row>
    <row r="735" spans="3:18" x14ac:dyDescent="0.25">
      <c r="C735" s="366" t="str">
        <f t="shared" si="33"/>
        <v/>
      </c>
      <c r="D735" s="26"/>
      <c r="E735" s="47"/>
      <c r="F735" s="47"/>
      <c r="G735" s="47"/>
      <c r="H735" s="47"/>
      <c r="I735" s="363" t="str">
        <f t="shared" si="34"/>
        <v/>
      </c>
      <c r="J735" s="47" t="str">
        <f>IFERROR(VLOOKUP(G735,'Auxiliary data'!$B$96:$C$107,2,0),"")</f>
        <v/>
      </c>
      <c r="K735" s="47" t="str">
        <f>IFERROR(VLOOKUP(H735,'Auxiliary data'!$B$111:$C$212,2,0),"")</f>
        <v/>
      </c>
      <c r="L735" s="47"/>
      <c r="M735" s="47"/>
      <c r="N735" s="364" t="str">
        <f>IFERROR(VLOOKUP(L735,'Auxiliary data'!$B$216:$C$224,2,0),"")</f>
        <v/>
      </c>
      <c r="O735" s="47"/>
      <c r="P735" s="363" t="str">
        <f>IFERROR(VLOOKUP(O735,'Auxiliary data'!$B$228:$C$230,2,0),"")</f>
        <v/>
      </c>
      <c r="Q735" s="363" t="str">
        <f t="shared" si="35"/>
        <v/>
      </c>
      <c r="R735" s="11"/>
    </row>
    <row r="736" spans="3:18" x14ac:dyDescent="0.25">
      <c r="C736" s="366" t="str">
        <f t="shared" si="33"/>
        <v/>
      </c>
      <c r="D736" s="26"/>
      <c r="E736" s="47"/>
      <c r="F736" s="47"/>
      <c r="G736" s="47"/>
      <c r="H736" s="47"/>
      <c r="I736" s="363" t="str">
        <f t="shared" si="34"/>
        <v/>
      </c>
      <c r="J736" s="47" t="str">
        <f>IFERROR(VLOOKUP(G736,'Auxiliary data'!$B$96:$C$107,2,0),"")</f>
        <v/>
      </c>
      <c r="K736" s="47" t="str">
        <f>IFERROR(VLOOKUP(H736,'Auxiliary data'!$B$111:$C$212,2,0),"")</f>
        <v/>
      </c>
      <c r="L736" s="47"/>
      <c r="M736" s="47"/>
      <c r="N736" s="364" t="str">
        <f>IFERROR(VLOOKUP(L736,'Auxiliary data'!$B$216:$C$224,2,0),"")</f>
        <v/>
      </c>
      <c r="O736" s="47"/>
      <c r="P736" s="363" t="str">
        <f>IFERROR(VLOOKUP(O736,'Auxiliary data'!$B$228:$C$230,2,0),"")</f>
        <v/>
      </c>
      <c r="Q736" s="363" t="str">
        <f t="shared" si="35"/>
        <v/>
      </c>
      <c r="R736" s="11"/>
    </row>
    <row r="737" spans="3:18" x14ac:dyDescent="0.25">
      <c r="C737" s="366" t="str">
        <f t="shared" si="33"/>
        <v/>
      </c>
      <c r="D737" s="26"/>
      <c r="E737" s="47"/>
      <c r="F737" s="47"/>
      <c r="G737" s="47"/>
      <c r="H737" s="47"/>
      <c r="I737" s="363" t="str">
        <f t="shared" si="34"/>
        <v/>
      </c>
      <c r="J737" s="47" t="str">
        <f>IFERROR(VLOOKUP(G737,'Auxiliary data'!$B$96:$C$107,2,0),"")</f>
        <v/>
      </c>
      <c r="K737" s="47" t="str">
        <f>IFERROR(VLOOKUP(H737,'Auxiliary data'!$B$111:$C$212,2,0),"")</f>
        <v/>
      </c>
      <c r="L737" s="47"/>
      <c r="M737" s="47"/>
      <c r="N737" s="364" t="str">
        <f>IFERROR(VLOOKUP(L737,'Auxiliary data'!$B$216:$C$224,2,0),"")</f>
        <v/>
      </c>
      <c r="O737" s="47"/>
      <c r="P737" s="363" t="str">
        <f>IFERROR(VLOOKUP(O737,'Auxiliary data'!$B$228:$C$230,2,0),"")</f>
        <v/>
      </c>
      <c r="Q737" s="363" t="str">
        <f t="shared" si="35"/>
        <v/>
      </c>
      <c r="R737" s="11"/>
    </row>
    <row r="738" spans="3:18" x14ac:dyDescent="0.25">
      <c r="C738" s="366" t="str">
        <f t="shared" si="33"/>
        <v/>
      </c>
      <c r="D738" s="26"/>
      <c r="E738" s="47"/>
      <c r="F738" s="47"/>
      <c r="G738" s="47"/>
      <c r="H738" s="47"/>
      <c r="I738" s="363" t="str">
        <f t="shared" si="34"/>
        <v/>
      </c>
      <c r="J738" s="47" t="str">
        <f>IFERROR(VLOOKUP(G738,'Auxiliary data'!$B$96:$C$107,2,0),"")</f>
        <v/>
      </c>
      <c r="K738" s="47" t="str">
        <f>IFERROR(VLOOKUP(H738,'Auxiliary data'!$B$111:$C$212,2,0),"")</f>
        <v/>
      </c>
      <c r="L738" s="47"/>
      <c r="M738" s="47"/>
      <c r="N738" s="364" t="str">
        <f>IFERROR(VLOOKUP(L738,'Auxiliary data'!$B$216:$C$224,2,0),"")</f>
        <v/>
      </c>
      <c r="O738" s="47"/>
      <c r="P738" s="363" t="str">
        <f>IFERROR(VLOOKUP(O738,'Auxiliary data'!$B$228:$C$230,2,0),"")</f>
        <v/>
      </c>
      <c r="Q738" s="363" t="str">
        <f t="shared" si="35"/>
        <v/>
      </c>
      <c r="R738" s="11"/>
    </row>
    <row r="739" spans="3:18" x14ac:dyDescent="0.25">
      <c r="C739" s="366" t="str">
        <f t="shared" si="33"/>
        <v/>
      </c>
      <c r="D739" s="26"/>
      <c r="E739" s="47"/>
      <c r="F739" s="47"/>
      <c r="G739" s="47"/>
      <c r="H739" s="47"/>
      <c r="I739" s="363" t="str">
        <f t="shared" si="34"/>
        <v/>
      </c>
      <c r="J739" s="47" t="str">
        <f>IFERROR(VLOOKUP(G739,'Auxiliary data'!$B$96:$C$107,2,0),"")</f>
        <v/>
      </c>
      <c r="K739" s="47" t="str">
        <f>IFERROR(VLOOKUP(H739,'Auxiliary data'!$B$111:$C$212,2,0),"")</f>
        <v/>
      </c>
      <c r="L739" s="47"/>
      <c r="M739" s="47"/>
      <c r="N739" s="364" t="str">
        <f>IFERROR(VLOOKUP(L739,'Auxiliary data'!$B$216:$C$224,2,0),"")</f>
        <v/>
      </c>
      <c r="O739" s="47"/>
      <c r="P739" s="363" t="str">
        <f>IFERROR(VLOOKUP(O739,'Auxiliary data'!$B$228:$C$230,2,0),"")</f>
        <v/>
      </c>
      <c r="Q739" s="363" t="str">
        <f t="shared" si="35"/>
        <v/>
      </c>
      <c r="R739" s="11"/>
    </row>
    <row r="740" spans="3:18" x14ac:dyDescent="0.25">
      <c r="C740" s="366" t="str">
        <f t="shared" si="33"/>
        <v/>
      </c>
      <c r="D740" s="26"/>
      <c r="E740" s="47"/>
      <c r="F740" s="47"/>
      <c r="G740" s="47"/>
      <c r="H740" s="47"/>
      <c r="I740" s="363" t="str">
        <f t="shared" si="34"/>
        <v/>
      </c>
      <c r="J740" s="47" t="str">
        <f>IFERROR(VLOOKUP(G740,'Auxiliary data'!$B$96:$C$107,2,0),"")</f>
        <v/>
      </c>
      <c r="K740" s="47" t="str">
        <f>IFERROR(VLOOKUP(H740,'Auxiliary data'!$B$111:$C$212,2,0),"")</f>
        <v/>
      </c>
      <c r="L740" s="47"/>
      <c r="M740" s="47"/>
      <c r="N740" s="364" t="str">
        <f>IFERROR(VLOOKUP(L740,'Auxiliary data'!$B$216:$C$224,2,0),"")</f>
        <v/>
      </c>
      <c r="O740" s="47"/>
      <c r="P740" s="363" t="str">
        <f>IFERROR(VLOOKUP(O740,'Auxiliary data'!$B$228:$C$230,2,0),"")</f>
        <v/>
      </c>
      <c r="Q740" s="363" t="str">
        <f t="shared" si="35"/>
        <v/>
      </c>
      <c r="R740" s="11"/>
    </row>
    <row r="741" spans="3:18" x14ac:dyDescent="0.25">
      <c r="C741" s="366" t="str">
        <f t="shared" si="33"/>
        <v/>
      </c>
      <c r="D741" s="26"/>
      <c r="E741" s="47"/>
      <c r="F741" s="47"/>
      <c r="G741" s="47"/>
      <c r="H741" s="47"/>
      <c r="I741" s="363" t="str">
        <f t="shared" si="34"/>
        <v/>
      </c>
      <c r="J741" s="47" t="str">
        <f>IFERROR(VLOOKUP(G741,'Auxiliary data'!$B$96:$C$107,2,0),"")</f>
        <v/>
      </c>
      <c r="K741" s="47" t="str">
        <f>IFERROR(VLOOKUP(H741,'Auxiliary data'!$B$111:$C$212,2,0),"")</f>
        <v/>
      </c>
      <c r="L741" s="47"/>
      <c r="M741" s="47"/>
      <c r="N741" s="364" t="str">
        <f>IFERROR(VLOOKUP(L741,'Auxiliary data'!$B$216:$C$224,2,0),"")</f>
        <v/>
      </c>
      <c r="O741" s="47"/>
      <c r="P741" s="363" t="str">
        <f>IFERROR(VLOOKUP(O741,'Auxiliary data'!$B$228:$C$230,2,0),"")</f>
        <v/>
      </c>
      <c r="Q741" s="363" t="str">
        <f t="shared" si="35"/>
        <v/>
      </c>
      <c r="R741" s="11"/>
    </row>
    <row r="742" spans="3:18" x14ac:dyDescent="0.25">
      <c r="C742" s="366" t="str">
        <f t="shared" si="33"/>
        <v/>
      </c>
      <c r="D742" s="26"/>
      <c r="E742" s="47"/>
      <c r="F742" s="47"/>
      <c r="G742" s="47"/>
      <c r="H742" s="47"/>
      <c r="I742" s="363" t="str">
        <f t="shared" si="34"/>
        <v/>
      </c>
      <c r="J742" s="47" t="str">
        <f>IFERROR(VLOOKUP(G742,'Auxiliary data'!$B$96:$C$107,2,0),"")</f>
        <v/>
      </c>
      <c r="K742" s="47" t="str">
        <f>IFERROR(VLOOKUP(H742,'Auxiliary data'!$B$111:$C$212,2,0),"")</f>
        <v/>
      </c>
      <c r="L742" s="47"/>
      <c r="M742" s="47"/>
      <c r="N742" s="364" t="str">
        <f>IFERROR(VLOOKUP(L742,'Auxiliary data'!$B$216:$C$224,2,0),"")</f>
        <v/>
      </c>
      <c r="O742" s="47"/>
      <c r="P742" s="363" t="str">
        <f>IFERROR(VLOOKUP(O742,'Auxiliary data'!$B$228:$C$230,2,0),"")</f>
        <v/>
      </c>
      <c r="Q742" s="363" t="str">
        <f t="shared" si="35"/>
        <v/>
      </c>
      <c r="R742" s="11"/>
    </row>
    <row r="743" spans="3:18" x14ac:dyDescent="0.25">
      <c r="C743" s="366" t="str">
        <f t="shared" si="33"/>
        <v/>
      </c>
      <c r="D743" s="26"/>
      <c r="E743" s="47"/>
      <c r="F743" s="47"/>
      <c r="G743" s="47"/>
      <c r="H743" s="47"/>
      <c r="I743" s="363" t="str">
        <f t="shared" si="34"/>
        <v/>
      </c>
      <c r="J743" s="47" t="str">
        <f>IFERROR(VLOOKUP(G743,'Auxiliary data'!$B$96:$C$107,2,0),"")</f>
        <v/>
      </c>
      <c r="K743" s="47" t="str">
        <f>IFERROR(VLOOKUP(H743,'Auxiliary data'!$B$111:$C$212,2,0),"")</f>
        <v/>
      </c>
      <c r="L743" s="47"/>
      <c r="M743" s="47"/>
      <c r="N743" s="364" t="str">
        <f>IFERROR(VLOOKUP(L743,'Auxiliary data'!$B$216:$C$224,2,0),"")</f>
        <v/>
      </c>
      <c r="O743" s="47"/>
      <c r="P743" s="363" t="str">
        <f>IFERROR(VLOOKUP(O743,'Auxiliary data'!$B$228:$C$230,2,0),"")</f>
        <v/>
      </c>
      <c r="Q743" s="363" t="str">
        <f t="shared" si="35"/>
        <v/>
      </c>
      <c r="R743" s="11"/>
    </row>
    <row r="744" spans="3:18" x14ac:dyDescent="0.25">
      <c r="C744" s="366" t="str">
        <f t="shared" si="33"/>
        <v/>
      </c>
      <c r="D744" s="26"/>
      <c r="E744" s="47"/>
      <c r="F744" s="47"/>
      <c r="G744" s="47"/>
      <c r="H744" s="47"/>
      <c r="I744" s="363" t="str">
        <f t="shared" si="34"/>
        <v/>
      </c>
      <c r="J744" s="47" t="str">
        <f>IFERROR(VLOOKUP(G744,'Auxiliary data'!$B$96:$C$107,2,0),"")</f>
        <v/>
      </c>
      <c r="K744" s="47" t="str">
        <f>IFERROR(VLOOKUP(H744,'Auxiliary data'!$B$111:$C$212,2,0),"")</f>
        <v/>
      </c>
      <c r="L744" s="47"/>
      <c r="M744" s="47"/>
      <c r="N744" s="364" t="str">
        <f>IFERROR(VLOOKUP(L744,'Auxiliary data'!$B$216:$C$224,2,0),"")</f>
        <v/>
      </c>
      <c r="O744" s="47"/>
      <c r="P744" s="363" t="str">
        <f>IFERROR(VLOOKUP(O744,'Auxiliary data'!$B$228:$C$230,2,0),"")</f>
        <v/>
      </c>
      <c r="Q744" s="363" t="str">
        <f t="shared" si="35"/>
        <v/>
      </c>
      <c r="R744" s="11"/>
    </row>
    <row r="745" spans="3:18" x14ac:dyDescent="0.25">
      <c r="C745" s="366" t="str">
        <f t="shared" si="33"/>
        <v/>
      </c>
      <c r="D745" s="26"/>
      <c r="E745" s="47"/>
      <c r="F745" s="47"/>
      <c r="G745" s="47"/>
      <c r="H745" s="47"/>
      <c r="I745" s="363" t="str">
        <f t="shared" si="34"/>
        <v/>
      </c>
      <c r="J745" s="47" t="str">
        <f>IFERROR(VLOOKUP(G745,'Auxiliary data'!$B$96:$C$107,2,0),"")</f>
        <v/>
      </c>
      <c r="K745" s="47" t="str">
        <f>IFERROR(VLOOKUP(H745,'Auxiliary data'!$B$111:$C$212,2,0),"")</f>
        <v/>
      </c>
      <c r="L745" s="47"/>
      <c r="M745" s="47"/>
      <c r="N745" s="364" t="str">
        <f>IFERROR(VLOOKUP(L745,'Auxiliary data'!$B$216:$C$224,2,0),"")</f>
        <v/>
      </c>
      <c r="O745" s="47"/>
      <c r="P745" s="363" t="str">
        <f>IFERROR(VLOOKUP(O745,'Auxiliary data'!$B$228:$C$230,2,0),"")</f>
        <v/>
      </c>
      <c r="Q745" s="363" t="str">
        <f t="shared" si="35"/>
        <v/>
      </c>
      <c r="R745" s="11"/>
    </row>
    <row r="746" spans="3:18" x14ac:dyDescent="0.25">
      <c r="C746" s="366" t="str">
        <f t="shared" si="33"/>
        <v/>
      </c>
      <c r="D746" s="26"/>
      <c r="E746" s="47"/>
      <c r="F746" s="47"/>
      <c r="G746" s="47"/>
      <c r="H746" s="47"/>
      <c r="I746" s="363" t="str">
        <f t="shared" si="34"/>
        <v/>
      </c>
      <c r="J746" s="47" t="str">
        <f>IFERROR(VLOOKUP(G746,'Auxiliary data'!$B$96:$C$107,2,0),"")</f>
        <v/>
      </c>
      <c r="K746" s="47" t="str">
        <f>IFERROR(VLOOKUP(H746,'Auxiliary data'!$B$111:$C$212,2,0),"")</f>
        <v/>
      </c>
      <c r="L746" s="47"/>
      <c r="M746" s="47"/>
      <c r="N746" s="364" t="str">
        <f>IFERROR(VLOOKUP(L746,'Auxiliary data'!$B$216:$C$224,2,0),"")</f>
        <v/>
      </c>
      <c r="O746" s="47"/>
      <c r="P746" s="363" t="str">
        <f>IFERROR(VLOOKUP(O746,'Auxiliary data'!$B$228:$C$230,2,0),"")</f>
        <v/>
      </c>
      <c r="Q746" s="363" t="str">
        <f t="shared" si="35"/>
        <v/>
      </c>
      <c r="R746" s="11"/>
    </row>
    <row r="747" spans="3:18" x14ac:dyDescent="0.25">
      <c r="C747" s="366" t="str">
        <f t="shared" si="33"/>
        <v/>
      </c>
      <c r="D747" s="26"/>
      <c r="E747" s="47"/>
      <c r="F747" s="47"/>
      <c r="G747" s="47"/>
      <c r="H747" s="47"/>
      <c r="I747" s="363" t="str">
        <f t="shared" si="34"/>
        <v/>
      </c>
      <c r="J747" s="47" t="str">
        <f>IFERROR(VLOOKUP(G747,'Auxiliary data'!$B$96:$C$107,2,0),"")</f>
        <v/>
      </c>
      <c r="K747" s="47" t="str">
        <f>IFERROR(VLOOKUP(H747,'Auxiliary data'!$B$111:$C$212,2,0),"")</f>
        <v/>
      </c>
      <c r="L747" s="47"/>
      <c r="M747" s="47"/>
      <c r="N747" s="364" t="str">
        <f>IFERROR(VLOOKUP(L747,'Auxiliary data'!$B$216:$C$224,2,0),"")</f>
        <v/>
      </c>
      <c r="O747" s="47"/>
      <c r="P747" s="363" t="str">
        <f>IFERROR(VLOOKUP(O747,'Auxiliary data'!$B$228:$C$230,2,0),"")</f>
        <v/>
      </c>
      <c r="Q747" s="363" t="str">
        <f t="shared" si="35"/>
        <v/>
      </c>
      <c r="R747" s="11"/>
    </row>
    <row r="748" spans="3:18" x14ac:dyDescent="0.25">
      <c r="C748" s="366" t="str">
        <f t="shared" si="33"/>
        <v/>
      </c>
      <c r="D748" s="26"/>
      <c r="E748" s="47"/>
      <c r="F748" s="47"/>
      <c r="G748" s="47"/>
      <c r="H748" s="47"/>
      <c r="I748" s="363" t="str">
        <f t="shared" si="34"/>
        <v/>
      </c>
      <c r="J748" s="47" t="str">
        <f>IFERROR(VLOOKUP(G748,'Auxiliary data'!$B$96:$C$107,2,0),"")</f>
        <v/>
      </c>
      <c r="K748" s="47" t="str">
        <f>IFERROR(VLOOKUP(H748,'Auxiliary data'!$B$111:$C$212,2,0),"")</f>
        <v/>
      </c>
      <c r="L748" s="47"/>
      <c r="M748" s="47"/>
      <c r="N748" s="364" t="str">
        <f>IFERROR(VLOOKUP(L748,'Auxiliary data'!$B$216:$C$224,2,0),"")</f>
        <v/>
      </c>
      <c r="O748" s="47"/>
      <c r="P748" s="363" t="str">
        <f>IFERROR(VLOOKUP(O748,'Auxiliary data'!$B$228:$C$230,2,0),"")</f>
        <v/>
      </c>
      <c r="Q748" s="363" t="str">
        <f t="shared" si="35"/>
        <v/>
      </c>
      <c r="R748" s="11"/>
    </row>
    <row r="749" spans="3:18" x14ac:dyDescent="0.25">
      <c r="C749" s="366" t="str">
        <f t="shared" si="33"/>
        <v/>
      </c>
      <c r="D749" s="26"/>
      <c r="E749" s="47"/>
      <c r="F749" s="47"/>
      <c r="G749" s="47"/>
      <c r="H749" s="47"/>
      <c r="I749" s="363" t="str">
        <f t="shared" si="34"/>
        <v/>
      </c>
      <c r="J749" s="47" t="str">
        <f>IFERROR(VLOOKUP(G749,'Auxiliary data'!$B$96:$C$107,2,0),"")</f>
        <v/>
      </c>
      <c r="K749" s="47" t="str">
        <f>IFERROR(VLOOKUP(H749,'Auxiliary data'!$B$111:$C$212,2,0),"")</f>
        <v/>
      </c>
      <c r="L749" s="47"/>
      <c r="M749" s="47"/>
      <c r="N749" s="364" t="str">
        <f>IFERROR(VLOOKUP(L749,'Auxiliary data'!$B$216:$C$224,2,0),"")</f>
        <v/>
      </c>
      <c r="O749" s="47"/>
      <c r="P749" s="363" t="str">
        <f>IFERROR(VLOOKUP(O749,'Auxiliary data'!$B$228:$C$230,2,0),"")</f>
        <v/>
      </c>
      <c r="Q749" s="363" t="str">
        <f t="shared" si="35"/>
        <v/>
      </c>
      <c r="R749" s="11"/>
    </row>
    <row r="750" spans="3:18" x14ac:dyDescent="0.25">
      <c r="C750" s="366" t="str">
        <f t="shared" si="33"/>
        <v/>
      </c>
      <c r="D750" s="26"/>
      <c r="E750" s="47"/>
      <c r="F750" s="47"/>
      <c r="G750" s="47"/>
      <c r="H750" s="47"/>
      <c r="I750" s="363" t="str">
        <f t="shared" si="34"/>
        <v/>
      </c>
      <c r="J750" s="47" t="str">
        <f>IFERROR(VLOOKUP(G750,'Auxiliary data'!$B$96:$C$107,2,0),"")</f>
        <v/>
      </c>
      <c r="K750" s="47" t="str">
        <f>IFERROR(VLOOKUP(H750,'Auxiliary data'!$B$111:$C$212,2,0),"")</f>
        <v/>
      </c>
      <c r="L750" s="47"/>
      <c r="M750" s="47"/>
      <c r="N750" s="364" t="str">
        <f>IFERROR(VLOOKUP(L750,'Auxiliary data'!$B$216:$C$224,2,0),"")</f>
        <v/>
      </c>
      <c r="O750" s="47"/>
      <c r="P750" s="363" t="str">
        <f>IFERROR(VLOOKUP(O750,'Auxiliary data'!$B$228:$C$230,2,0),"")</f>
        <v/>
      </c>
      <c r="Q750" s="363" t="str">
        <f t="shared" si="35"/>
        <v/>
      </c>
      <c r="R750" s="11"/>
    </row>
    <row r="751" spans="3:18" x14ac:dyDescent="0.25">
      <c r="C751" s="366" t="str">
        <f t="shared" si="33"/>
        <v/>
      </c>
      <c r="D751" s="26"/>
      <c r="E751" s="47"/>
      <c r="F751" s="47"/>
      <c r="G751" s="47"/>
      <c r="H751" s="47"/>
      <c r="I751" s="363" t="str">
        <f t="shared" si="34"/>
        <v/>
      </c>
      <c r="J751" s="47" t="str">
        <f>IFERROR(VLOOKUP(G751,'Auxiliary data'!$B$96:$C$107,2,0),"")</f>
        <v/>
      </c>
      <c r="K751" s="47" t="str">
        <f>IFERROR(VLOOKUP(H751,'Auxiliary data'!$B$111:$C$212,2,0),"")</f>
        <v/>
      </c>
      <c r="L751" s="47"/>
      <c r="M751" s="47"/>
      <c r="N751" s="364" t="str">
        <f>IFERROR(VLOOKUP(L751,'Auxiliary data'!$B$216:$C$224,2,0),"")</f>
        <v/>
      </c>
      <c r="O751" s="47"/>
      <c r="P751" s="363" t="str">
        <f>IFERROR(VLOOKUP(O751,'Auxiliary data'!$B$228:$C$230,2,0),"")</f>
        <v/>
      </c>
      <c r="Q751" s="363" t="str">
        <f t="shared" si="35"/>
        <v/>
      </c>
      <c r="R751" s="11"/>
    </row>
    <row r="752" spans="3:18" x14ac:dyDescent="0.25">
      <c r="C752" s="366" t="str">
        <f t="shared" si="33"/>
        <v/>
      </c>
      <c r="D752" s="26"/>
      <c r="E752" s="47"/>
      <c r="F752" s="47"/>
      <c r="G752" s="47"/>
      <c r="H752" s="47"/>
      <c r="I752" s="363" t="str">
        <f t="shared" si="34"/>
        <v/>
      </c>
      <c r="J752" s="47" t="str">
        <f>IFERROR(VLOOKUP(G752,'Auxiliary data'!$B$96:$C$107,2,0),"")</f>
        <v/>
      </c>
      <c r="K752" s="47" t="str">
        <f>IFERROR(VLOOKUP(H752,'Auxiliary data'!$B$111:$C$212,2,0),"")</f>
        <v/>
      </c>
      <c r="L752" s="47"/>
      <c r="M752" s="47"/>
      <c r="N752" s="364" t="str">
        <f>IFERROR(VLOOKUP(L752,'Auxiliary data'!$B$216:$C$224,2,0),"")</f>
        <v/>
      </c>
      <c r="O752" s="47"/>
      <c r="P752" s="363" t="str">
        <f>IFERROR(VLOOKUP(O752,'Auxiliary data'!$B$228:$C$230,2,0),"")</f>
        <v/>
      </c>
      <c r="Q752" s="363" t="str">
        <f t="shared" si="35"/>
        <v/>
      </c>
      <c r="R752" s="11"/>
    </row>
    <row r="753" spans="3:18" x14ac:dyDescent="0.25">
      <c r="C753" s="366" t="str">
        <f t="shared" si="33"/>
        <v/>
      </c>
      <c r="D753" s="26"/>
      <c r="E753" s="47"/>
      <c r="F753" s="47"/>
      <c r="G753" s="47"/>
      <c r="H753" s="47"/>
      <c r="I753" s="363" t="str">
        <f t="shared" si="34"/>
        <v/>
      </c>
      <c r="J753" s="47" t="str">
        <f>IFERROR(VLOOKUP(G753,'Auxiliary data'!$B$96:$C$107,2,0),"")</f>
        <v/>
      </c>
      <c r="K753" s="47" t="str">
        <f>IFERROR(VLOOKUP(H753,'Auxiliary data'!$B$111:$C$212,2,0),"")</f>
        <v/>
      </c>
      <c r="L753" s="47"/>
      <c r="M753" s="47"/>
      <c r="N753" s="364" t="str">
        <f>IFERROR(VLOOKUP(L753,'Auxiliary data'!$B$216:$C$224,2,0),"")</f>
        <v/>
      </c>
      <c r="O753" s="47"/>
      <c r="P753" s="363" t="str">
        <f>IFERROR(VLOOKUP(O753,'Auxiliary data'!$B$228:$C$230,2,0),"")</f>
        <v/>
      </c>
      <c r="Q753" s="363" t="str">
        <f t="shared" si="35"/>
        <v/>
      </c>
      <c r="R753" s="11"/>
    </row>
    <row r="754" spans="3:18" x14ac:dyDescent="0.25">
      <c r="C754" s="366" t="str">
        <f t="shared" si="33"/>
        <v/>
      </c>
      <c r="D754" s="26"/>
      <c r="E754" s="47"/>
      <c r="F754" s="47"/>
      <c r="G754" s="47"/>
      <c r="H754" s="47"/>
      <c r="I754" s="363" t="str">
        <f t="shared" si="34"/>
        <v/>
      </c>
      <c r="J754" s="47" t="str">
        <f>IFERROR(VLOOKUP(G754,'Auxiliary data'!$B$96:$C$107,2,0),"")</f>
        <v/>
      </c>
      <c r="K754" s="47" t="str">
        <f>IFERROR(VLOOKUP(H754,'Auxiliary data'!$B$111:$C$212,2,0),"")</f>
        <v/>
      </c>
      <c r="L754" s="47"/>
      <c r="M754" s="47"/>
      <c r="N754" s="364" t="str">
        <f>IFERROR(VLOOKUP(L754,'Auxiliary data'!$B$216:$C$224,2,0),"")</f>
        <v/>
      </c>
      <c r="O754" s="47"/>
      <c r="P754" s="363" t="str">
        <f>IFERROR(VLOOKUP(O754,'Auxiliary data'!$B$228:$C$230,2,0),"")</f>
        <v/>
      </c>
      <c r="Q754" s="363" t="str">
        <f t="shared" si="35"/>
        <v/>
      </c>
      <c r="R754" s="11"/>
    </row>
    <row r="755" spans="3:18" x14ac:dyDescent="0.25">
      <c r="C755" s="366" t="str">
        <f t="shared" si="33"/>
        <v/>
      </c>
      <c r="D755" s="26"/>
      <c r="E755" s="47"/>
      <c r="F755" s="47"/>
      <c r="G755" s="47"/>
      <c r="H755" s="47"/>
      <c r="I755" s="363" t="str">
        <f t="shared" si="34"/>
        <v/>
      </c>
      <c r="J755" s="47" t="str">
        <f>IFERROR(VLOOKUP(G755,'Auxiliary data'!$B$96:$C$107,2,0),"")</f>
        <v/>
      </c>
      <c r="K755" s="47" t="str">
        <f>IFERROR(VLOOKUP(H755,'Auxiliary data'!$B$111:$C$212,2,0),"")</f>
        <v/>
      </c>
      <c r="L755" s="47"/>
      <c r="M755" s="47"/>
      <c r="N755" s="364" t="str">
        <f>IFERROR(VLOOKUP(L755,'Auxiliary data'!$B$216:$C$224,2,0),"")</f>
        <v/>
      </c>
      <c r="O755" s="47"/>
      <c r="P755" s="363" t="str">
        <f>IFERROR(VLOOKUP(O755,'Auxiliary data'!$B$228:$C$230,2,0),"")</f>
        <v/>
      </c>
      <c r="Q755" s="363" t="str">
        <f t="shared" si="35"/>
        <v/>
      </c>
      <c r="R755" s="11"/>
    </row>
    <row r="756" spans="3:18" x14ac:dyDescent="0.25">
      <c r="C756" s="366" t="str">
        <f t="shared" si="33"/>
        <v/>
      </c>
      <c r="D756" s="26"/>
      <c r="E756" s="47"/>
      <c r="F756" s="47"/>
      <c r="G756" s="47"/>
      <c r="H756" s="47"/>
      <c r="I756" s="363" t="str">
        <f t="shared" si="34"/>
        <v/>
      </c>
      <c r="J756" s="47" t="str">
        <f>IFERROR(VLOOKUP(G756,'Auxiliary data'!$B$96:$C$107,2,0),"")</f>
        <v/>
      </c>
      <c r="K756" s="47" t="str">
        <f>IFERROR(VLOOKUP(H756,'Auxiliary data'!$B$111:$C$212,2,0),"")</f>
        <v/>
      </c>
      <c r="L756" s="47"/>
      <c r="M756" s="47"/>
      <c r="N756" s="364" t="str">
        <f>IFERROR(VLOOKUP(L756,'Auxiliary data'!$B$216:$C$224,2,0),"")</f>
        <v/>
      </c>
      <c r="O756" s="47"/>
      <c r="P756" s="363" t="str">
        <f>IFERROR(VLOOKUP(O756,'Auxiliary data'!$B$228:$C$230,2,0),"")</f>
        <v/>
      </c>
      <c r="Q756" s="363" t="str">
        <f t="shared" si="35"/>
        <v/>
      </c>
      <c r="R756" s="11"/>
    </row>
    <row r="757" spans="3:18" x14ac:dyDescent="0.25">
      <c r="C757" s="366" t="str">
        <f t="shared" si="33"/>
        <v/>
      </c>
      <c r="D757" s="26"/>
      <c r="E757" s="47"/>
      <c r="F757" s="47"/>
      <c r="G757" s="47"/>
      <c r="H757" s="47"/>
      <c r="I757" s="363" t="str">
        <f t="shared" si="34"/>
        <v/>
      </c>
      <c r="J757" s="47" t="str">
        <f>IFERROR(VLOOKUP(G757,'Auxiliary data'!$B$96:$C$107,2,0),"")</f>
        <v/>
      </c>
      <c r="K757" s="47" t="str">
        <f>IFERROR(VLOOKUP(H757,'Auxiliary data'!$B$111:$C$212,2,0),"")</f>
        <v/>
      </c>
      <c r="L757" s="47"/>
      <c r="M757" s="47"/>
      <c r="N757" s="364" t="str">
        <f>IFERROR(VLOOKUP(L757,'Auxiliary data'!$B$216:$C$224,2,0),"")</f>
        <v/>
      </c>
      <c r="O757" s="47"/>
      <c r="P757" s="363" t="str">
        <f>IFERROR(VLOOKUP(O757,'Auxiliary data'!$B$228:$C$230,2,0),"")</f>
        <v/>
      </c>
      <c r="Q757" s="363" t="str">
        <f t="shared" si="35"/>
        <v/>
      </c>
      <c r="R757" s="11"/>
    </row>
    <row r="758" spans="3:18" x14ac:dyDescent="0.25">
      <c r="C758" s="366" t="str">
        <f t="shared" si="33"/>
        <v/>
      </c>
      <c r="D758" s="26"/>
      <c r="E758" s="47"/>
      <c r="F758" s="47"/>
      <c r="G758" s="47"/>
      <c r="H758" s="47"/>
      <c r="I758" s="363" t="str">
        <f t="shared" si="34"/>
        <v/>
      </c>
      <c r="J758" s="47" t="str">
        <f>IFERROR(VLOOKUP(G758,'Auxiliary data'!$B$96:$C$107,2,0),"")</f>
        <v/>
      </c>
      <c r="K758" s="47" t="str">
        <f>IFERROR(VLOOKUP(H758,'Auxiliary data'!$B$111:$C$212,2,0),"")</f>
        <v/>
      </c>
      <c r="L758" s="47"/>
      <c r="M758" s="47"/>
      <c r="N758" s="364" t="str">
        <f>IFERROR(VLOOKUP(L758,'Auxiliary data'!$B$216:$C$224,2,0),"")</f>
        <v/>
      </c>
      <c r="O758" s="47"/>
      <c r="P758" s="363" t="str">
        <f>IFERROR(VLOOKUP(O758,'Auxiliary data'!$B$228:$C$230,2,0),"")</f>
        <v/>
      </c>
      <c r="Q758" s="363" t="str">
        <f t="shared" si="35"/>
        <v/>
      </c>
      <c r="R758" s="11"/>
    </row>
    <row r="759" spans="3:18" x14ac:dyDescent="0.25">
      <c r="C759" s="366" t="str">
        <f t="shared" si="33"/>
        <v/>
      </c>
      <c r="D759" s="26"/>
      <c r="E759" s="47"/>
      <c r="F759" s="47"/>
      <c r="G759" s="47"/>
      <c r="H759" s="47"/>
      <c r="I759" s="363" t="str">
        <f t="shared" si="34"/>
        <v/>
      </c>
      <c r="J759" s="47" t="str">
        <f>IFERROR(VLOOKUP(G759,'Auxiliary data'!$B$96:$C$107,2,0),"")</f>
        <v/>
      </c>
      <c r="K759" s="47" t="str">
        <f>IFERROR(VLOOKUP(H759,'Auxiliary data'!$B$111:$C$212,2,0),"")</f>
        <v/>
      </c>
      <c r="L759" s="47"/>
      <c r="M759" s="47"/>
      <c r="N759" s="364" t="str">
        <f>IFERROR(VLOOKUP(L759,'Auxiliary data'!$B$216:$C$224,2,0),"")</f>
        <v/>
      </c>
      <c r="O759" s="47"/>
      <c r="P759" s="363" t="str">
        <f>IFERROR(VLOOKUP(O759,'Auxiliary data'!$B$228:$C$230,2,0),"")</f>
        <v/>
      </c>
      <c r="Q759" s="363" t="str">
        <f t="shared" si="35"/>
        <v/>
      </c>
      <c r="R759" s="11"/>
    </row>
    <row r="760" spans="3:18" x14ac:dyDescent="0.25">
      <c r="C760" s="366" t="str">
        <f t="shared" si="33"/>
        <v/>
      </c>
      <c r="D760" s="26"/>
      <c r="E760" s="47"/>
      <c r="F760" s="47"/>
      <c r="G760" s="47"/>
      <c r="H760" s="47"/>
      <c r="I760" s="363" t="str">
        <f t="shared" si="34"/>
        <v/>
      </c>
      <c r="J760" s="47" t="str">
        <f>IFERROR(VLOOKUP(G760,'Auxiliary data'!$B$96:$C$107,2,0),"")</f>
        <v/>
      </c>
      <c r="K760" s="47" t="str">
        <f>IFERROR(VLOOKUP(H760,'Auxiliary data'!$B$111:$C$212,2,0),"")</f>
        <v/>
      </c>
      <c r="L760" s="47"/>
      <c r="M760" s="47"/>
      <c r="N760" s="364" t="str">
        <f>IFERROR(VLOOKUP(L760,'Auxiliary data'!$B$216:$C$224,2,0),"")</f>
        <v/>
      </c>
      <c r="O760" s="47"/>
      <c r="P760" s="363" t="str">
        <f>IFERROR(VLOOKUP(O760,'Auxiliary data'!$B$228:$C$230,2,0),"")</f>
        <v/>
      </c>
      <c r="Q760" s="363" t="str">
        <f t="shared" si="35"/>
        <v/>
      </c>
      <c r="R760" s="11"/>
    </row>
    <row r="761" spans="3:18" x14ac:dyDescent="0.25">
      <c r="C761" s="366" t="str">
        <f t="shared" si="33"/>
        <v/>
      </c>
      <c r="D761" s="26"/>
      <c r="E761" s="47"/>
      <c r="F761" s="47"/>
      <c r="G761" s="47"/>
      <c r="H761" s="47"/>
      <c r="I761" s="363" t="str">
        <f t="shared" si="34"/>
        <v/>
      </c>
      <c r="J761" s="47" t="str">
        <f>IFERROR(VLOOKUP(G761,'Auxiliary data'!$B$96:$C$107,2,0),"")</f>
        <v/>
      </c>
      <c r="K761" s="47" t="str">
        <f>IFERROR(VLOOKUP(H761,'Auxiliary data'!$B$111:$C$212,2,0),"")</f>
        <v/>
      </c>
      <c r="L761" s="47"/>
      <c r="M761" s="47"/>
      <c r="N761" s="364" t="str">
        <f>IFERROR(VLOOKUP(L761,'Auxiliary data'!$B$216:$C$224,2,0),"")</f>
        <v/>
      </c>
      <c r="O761" s="47"/>
      <c r="P761" s="363" t="str">
        <f>IFERROR(VLOOKUP(O761,'Auxiliary data'!$B$228:$C$230,2,0),"")</f>
        <v/>
      </c>
      <c r="Q761" s="363" t="str">
        <f t="shared" si="35"/>
        <v/>
      </c>
      <c r="R761" s="11"/>
    </row>
    <row r="762" spans="3:18" x14ac:dyDescent="0.25">
      <c r="C762" s="366" t="str">
        <f t="shared" si="33"/>
        <v/>
      </c>
      <c r="D762" s="26"/>
      <c r="E762" s="47"/>
      <c r="F762" s="47"/>
      <c r="G762" s="47"/>
      <c r="H762" s="47"/>
      <c r="I762" s="363" t="str">
        <f t="shared" si="34"/>
        <v/>
      </c>
      <c r="J762" s="47" t="str">
        <f>IFERROR(VLOOKUP(G762,'Auxiliary data'!$B$96:$C$107,2,0),"")</f>
        <v/>
      </c>
      <c r="K762" s="47" t="str">
        <f>IFERROR(VLOOKUP(H762,'Auxiliary data'!$B$111:$C$212,2,0),"")</f>
        <v/>
      </c>
      <c r="L762" s="47"/>
      <c r="M762" s="47"/>
      <c r="N762" s="364" t="str">
        <f>IFERROR(VLOOKUP(L762,'Auxiliary data'!$B$216:$C$224,2,0),"")</f>
        <v/>
      </c>
      <c r="O762" s="47"/>
      <c r="P762" s="363" t="str">
        <f>IFERROR(VLOOKUP(O762,'Auxiliary data'!$B$228:$C$230,2,0),"")</f>
        <v/>
      </c>
      <c r="Q762" s="363" t="str">
        <f t="shared" si="35"/>
        <v/>
      </c>
      <c r="R762" s="11"/>
    </row>
    <row r="763" spans="3:18" x14ac:dyDescent="0.25">
      <c r="C763" s="366" t="str">
        <f t="shared" si="33"/>
        <v/>
      </c>
      <c r="D763" s="26"/>
      <c r="E763" s="47"/>
      <c r="F763" s="47"/>
      <c r="G763" s="47"/>
      <c r="H763" s="47"/>
      <c r="I763" s="363" t="str">
        <f t="shared" si="34"/>
        <v/>
      </c>
      <c r="J763" s="47" t="str">
        <f>IFERROR(VLOOKUP(G763,'Auxiliary data'!$B$96:$C$107,2,0),"")</f>
        <v/>
      </c>
      <c r="K763" s="47" t="str">
        <f>IFERROR(VLOOKUP(H763,'Auxiliary data'!$B$111:$C$212,2,0),"")</f>
        <v/>
      </c>
      <c r="L763" s="47"/>
      <c r="M763" s="47"/>
      <c r="N763" s="364" t="str">
        <f>IFERROR(VLOOKUP(L763,'Auxiliary data'!$B$216:$C$224,2,0),"")</f>
        <v/>
      </c>
      <c r="O763" s="47"/>
      <c r="P763" s="363" t="str">
        <f>IFERROR(VLOOKUP(O763,'Auxiliary data'!$B$228:$C$230,2,0),"")</f>
        <v/>
      </c>
      <c r="Q763" s="363" t="str">
        <f t="shared" si="35"/>
        <v/>
      </c>
      <c r="R763" s="11"/>
    </row>
    <row r="764" spans="3:18" x14ac:dyDescent="0.25">
      <c r="C764" s="366" t="str">
        <f t="shared" si="33"/>
        <v/>
      </c>
      <c r="D764" s="26"/>
      <c r="E764" s="47"/>
      <c r="F764" s="47"/>
      <c r="G764" s="47"/>
      <c r="H764" s="47"/>
      <c r="I764" s="363" t="str">
        <f t="shared" si="34"/>
        <v/>
      </c>
      <c r="J764" s="47" t="str">
        <f>IFERROR(VLOOKUP(G764,'Auxiliary data'!$B$96:$C$107,2,0),"")</f>
        <v/>
      </c>
      <c r="K764" s="47" t="str">
        <f>IFERROR(VLOOKUP(H764,'Auxiliary data'!$B$111:$C$212,2,0),"")</f>
        <v/>
      </c>
      <c r="L764" s="47"/>
      <c r="M764" s="47"/>
      <c r="N764" s="364" t="str">
        <f>IFERROR(VLOOKUP(L764,'Auxiliary data'!$B$216:$C$224,2,0),"")</f>
        <v/>
      </c>
      <c r="O764" s="47"/>
      <c r="P764" s="363" t="str">
        <f>IFERROR(VLOOKUP(O764,'Auxiliary data'!$B$228:$C$230,2,0),"")</f>
        <v/>
      </c>
      <c r="Q764" s="363" t="str">
        <f t="shared" si="35"/>
        <v/>
      </c>
      <c r="R764" s="11"/>
    </row>
    <row r="765" spans="3:18" x14ac:dyDescent="0.25">
      <c r="C765" s="366" t="str">
        <f t="shared" si="33"/>
        <v/>
      </c>
      <c r="D765" s="26"/>
      <c r="E765" s="47"/>
      <c r="F765" s="47"/>
      <c r="G765" s="47"/>
      <c r="H765" s="47"/>
      <c r="I765" s="363" t="str">
        <f t="shared" si="34"/>
        <v/>
      </c>
      <c r="J765" s="47" t="str">
        <f>IFERROR(VLOOKUP(G765,'Auxiliary data'!$B$96:$C$107,2,0),"")</f>
        <v/>
      </c>
      <c r="K765" s="47" t="str">
        <f>IFERROR(VLOOKUP(H765,'Auxiliary data'!$B$111:$C$212,2,0),"")</f>
        <v/>
      </c>
      <c r="L765" s="47"/>
      <c r="M765" s="47"/>
      <c r="N765" s="364" t="str">
        <f>IFERROR(VLOOKUP(L765,'Auxiliary data'!$B$216:$C$224,2,0),"")</f>
        <v/>
      </c>
      <c r="O765" s="47"/>
      <c r="P765" s="363" t="str">
        <f>IFERROR(VLOOKUP(O765,'Auxiliary data'!$B$228:$C$230,2,0),"")</f>
        <v/>
      </c>
      <c r="Q765" s="363" t="str">
        <f t="shared" si="35"/>
        <v/>
      </c>
      <c r="R765" s="11"/>
    </row>
    <row r="766" spans="3:18" x14ac:dyDescent="0.25">
      <c r="C766" s="366" t="str">
        <f t="shared" si="33"/>
        <v/>
      </c>
      <c r="D766" s="26"/>
      <c r="E766" s="47"/>
      <c r="F766" s="47"/>
      <c r="G766" s="47"/>
      <c r="H766" s="47"/>
      <c r="I766" s="363" t="str">
        <f t="shared" si="34"/>
        <v/>
      </c>
      <c r="J766" s="47" t="str">
        <f>IFERROR(VLOOKUP(G766,'Auxiliary data'!$B$96:$C$107,2,0),"")</f>
        <v/>
      </c>
      <c r="K766" s="47" t="str">
        <f>IFERROR(VLOOKUP(H766,'Auxiliary data'!$B$111:$C$212,2,0),"")</f>
        <v/>
      </c>
      <c r="L766" s="47"/>
      <c r="M766" s="47"/>
      <c r="N766" s="364" t="str">
        <f>IFERROR(VLOOKUP(L766,'Auxiliary data'!$B$216:$C$224,2,0),"")</f>
        <v/>
      </c>
      <c r="O766" s="47"/>
      <c r="P766" s="363" t="str">
        <f>IFERROR(VLOOKUP(O766,'Auxiliary data'!$B$228:$C$230,2,0),"")</f>
        <v/>
      </c>
      <c r="Q766" s="363" t="str">
        <f t="shared" si="35"/>
        <v/>
      </c>
      <c r="R766" s="11"/>
    </row>
    <row r="767" spans="3:18" x14ac:dyDescent="0.25">
      <c r="C767" s="366" t="str">
        <f t="shared" si="33"/>
        <v/>
      </c>
      <c r="D767" s="26"/>
      <c r="E767" s="47"/>
      <c r="F767" s="47"/>
      <c r="G767" s="47"/>
      <c r="H767" s="47"/>
      <c r="I767" s="363" t="str">
        <f t="shared" si="34"/>
        <v/>
      </c>
      <c r="J767" s="47" t="str">
        <f>IFERROR(VLOOKUP(G767,'Auxiliary data'!$B$96:$C$107,2,0),"")</f>
        <v/>
      </c>
      <c r="K767" s="47" t="str">
        <f>IFERROR(VLOOKUP(H767,'Auxiliary data'!$B$111:$C$212,2,0),"")</f>
        <v/>
      </c>
      <c r="L767" s="47"/>
      <c r="M767" s="47"/>
      <c r="N767" s="364" t="str">
        <f>IFERROR(VLOOKUP(L767,'Auxiliary data'!$B$216:$C$224,2,0),"")</f>
        <v/>
      </c>
      <c r="O767" s="47"/>
      <c r="P767" s="363" t="str">
        <f>IFERROR(VLOOKUP(O767,'Auxiliary data'!$B$228:$C$230,2,0),"")</f>
        <v/>
      </c>
      <c r="Q767" s="363" t="str">
        <f t="shared" si="35"/>
        <v/>
      </c>
      <c r="R767" s="11"/>
    </row>
    <row r="768" spans="3:18" x14ac:dyDescent="0.25">
      <c r="C768" s="366" t="str">
        <f t="shared" si="33"/>
        <v/>
      </c>
      <c r="D768" s="26"/>
      <c r="E768" s="47"/>
      <c r="F768" s="47"/>
      <c r="G768" s="47"/>
      <c r="H768" s="47"/>
      <c r="I768" s="363" t="str">
        <f t="shared" si="34"/>
        <v/>
      </c>
      <c r="J768" s="47" t="str">
        <f>IFERROR(VLOOKUP(G768,'Auxiliary data'!$B$96:$C$107,2,0),"")</f>
        <v/>
      </c>
      <c r="K768" s="47" t="str">
        <f>IFERROR(VLOOKUP(H768,'Auxiliary data'!$B$111:$C$212,2,0),"")</f>
        <v/>
      </c>
      <c r="L768" s="47"/>
      <c r="M768" s="47"/>
      <c r="N768" s="364" t="str">
        <f>IFERROR(VLOOKUP(L768,'Auxiliary data'!$B$216:$C$224,2,0),"")</f>
        <v/>
      </c>
      <c r="O768" s="47"/>
      <c r="P768" s="363" t="str">
        <f>IFERROR(VLOOKUP(O768,'Auxiliary data'!$B$228:$C$230,2,0),"")</f>
        <v/>
      </c>
      <c r="Q768" s="363" t="str">
        <f t="shared" si="35"/>
        <v/>
      </c>
      <c r="R768" s="11"/>
    </row>
    <row r="769" spans="3:18" x14ac:dyDescent="0.25">
      <c r="C769" s="366" t="str">
        <f t="shared" si="33"/>
        <v/>
      </c>
      <c r="D769" s="26"/>
      <c r="E769" s="47"/>
      <c r="F769" s="47"/>
      <c r="G769" s="47"/>
      <c r="H769" s="47"/>
      <c r="I769" s="363" t="str">
        <f t="shared" si="34"/>
        <v/>
      </c>
      <c r="J769" s="47" t="str">
        <f>IFERROR(VLOOKUP(G769,'Auxiliary data'!$B$96:$C$107,2,0),"")</f>
        <v/>
      </c>
      <c r="K769" s="47" t="str">
        <f>IFERROR(VLOOKUP(H769,'Auxiliary data'!$B$111:$C$212,2,0),"")</f>
        <v/>
      </c>
      <c r="L769" s="47"/>
      <c r="M769" s="47"/>
      <c r="N769" s="364" t="str">
        <f>IFERROR(VLOOKUP(L769,'Auxiliary data'!$B$216:$C$224,2,0),"")</f>
        <v/>
      </c>
      <c r="O769" s="47"/>
      <c r="P769" s="363" t="str">
        <f>IFERROR(VLOOKUP(O769,'Auxiliary data'!$B$228:$C$230,2,0),"")</f>
        <v/>
      </c>
      <c r="Q769" s="363" t="str">
        <f t="shared" si="35"/>
        <v/>
      </c>
      <c r="R769" s="11"/>
    </row>
    <row r="770" spans="3:18" x14ac:dyDescent="0.25">
      <c r="C770" s="366" t="str">
        <f t="shared" si="33"/>
        <v/>
      </c>
      <c r="D770" s="26"/>
      <c r="E770" s="47"/>
      <c r="F770" s="47"/>
      <c r="G770" s="47"/>
      <c r="H770" s="47"/>
      <c r="I770" s="363" t="str">
        <f t="shared" si="34"/>
        <v/>
      </c>
      <c r="J770" s="47" t="str">
        <f>IFERROR(VLOOKUP(G770,'Auxiliary data'!$B$96:$C$107,2,0),"")</f>
        <v/>
      </c>
      <c r="K770" s="47" t="str">
        <f>IFERROR(VLOOKUP(H770,'Auxiliary data'!$B$111:$C$212,2,0),"")</f>
        <v/>
      </c>
      <c r="L770" s="47"/>
      <c r="M770" s="47"/>
      <c r="N770" s="364" t="str">
        <f>IFERROR(VLOOKUP(L770,'Auxiliary data'!$B$216:$C$224,2,0),"")</f>
        <v/>
      </c>
      <c r="O770" s="47"/>
      <c r="P770" s="363" t="str">
        <f>IFERROR(VLOOKUP(O770,'Auxiliary data'!$B$228:$C$230,2,0),"")</f>
        <v/>
      </c>
      <c r="Q770" s="363" t="str">
        <f t="shared" si="35"/>
        <v/>
      </c>
      <c r="R770" s="11"/>
    </row>
    <row r="771" spans="3:18" x14ac:dyDescent="0.25">
      <c r="C771" s="366" t="str">
        <f t="shared" si="33"/>
        <v/>
      </c>
      <c r="D771" s="26"/>
      <c r="E771" s="47"/>
      <c r="F771" s="47"/>
      <c r="G771" s="47"/>
      <c r="H771" s="47"/>
      <c r="I771" s="363" t="str">
        <f t="shared" si="34"/>
        <v/>
      </c>
      <c r="J771" s="47" t="str">
        <f>IFERROR(VLOOKUP(G771,'Auxiliary data'!$B$96:$C$107,2,0),"")</f>
        <v/>
      </c>
      <c r="K771" s="47" t="str">
        <f>IFERROR(VLOOKUP(H771,'Auxiliary data'!$B$111:$C$212,2,0),"")</f>
        <v/>
      </c>
      <c r="L771" s="47"/>
      <c r="M771" s="47"/>
      <c r="N771" s="364" t="str">
        <f>IFERROR(VLOOKUP(L771,'Auxiliary data'!$B$216:$C$224,2,0),"")</f>
        <v/>
      </c>
      <c r="O771" s="47"/>
      <c r="P771" s="363" t="str">
        <f>IFERROR(VLOOKUP(O771,'Auxiliary data'!$B$228:$C$230,2,0),"")</f>
        <v/>
      </c>
      <c r="Q771" s="363" t="str">
        <f t="shared" si="35"/>
        <v/>
      </c>
      <c r="R771" s="11"/>
    </row>
    <row r="772" spans="3:18" x14ac:dyDescent="0.25">
      <c r="C772" s="366" t="str">
        <f t="shared" si="33"/>
        <v/>
      </c>
      <c r="D772" s="26"/>
      <c r="E772" s="47"/>
      <c r="F772" s="47"/>
      <c r="G772" s="47"/>
      <c r="H772" s="47"/>
      <c r="I772" s="363" t="str">
        <f t="shared" si="34"/>
        <v/>
      </c>
      <c r="J772" s="47" t="str">
        <f>IFERROR(VLOOKUP(G772,'Auxiliary data'!$B$96:$C$107,2,0),"")</f>
        <v/>
      </c>
      <c r="K772" s="47" t="str">
        <f>IFERROR(VLOOKUP(H772,'Auxiliary data'!$B$111:$C$212,2,0),"")</f>
        <v/>
      </c>
      <c r="L772" s="47"/>
      <c r="M772" s="47"/>
      <c r="N772" s="364" t="str">
        <f>IFERROR(VLOOKUP(L772,'Auxiliary data'!$B$216:$C$224,2,0),"")</f>
        <v/>
      </c>
      <c r="O772" s="47"/>
      <c r="P772" s="363" t="str">
        <f>IFERROR(VLOOKUP(O772,'Auxiliary data'!$B$228:$C$230,2,0),"")</f>
        <v/>
      </c>
      <c r="Q772" s="363" t="str">
        <f t="shared" si="35"/>
        <v/>
      </c>
      <c r="R772" s="11"/>
    </row>
    <row r="773" spans="3:18" x14ac:dyDescent="0.25">
      <c r="C773" s="366" t="str">
        <f t="shared" si="33"/>
        <v/>
      </c>
      <c r="D773" s="26"/>
      <c r="E773" s="47"/>
      <c r="F773" s="47"/>
      <c r="G773" s="47"/>
      <c r="H773" s="47"/>
      <c r="I773" s="363" t="str">
        <f t="shared" si="34"/>
        <v/>
      </c>
      <c r="J773" s="47" t="str">
        <f>IFERROR(VLOOKUP(G773,'Auxiliary data'!$B$96:$C$107,2,0),"")</f>
        <v/>
      </c>
      <c r="K773" s="47" t="str">
        <f>IFERROR(VLOOKUP(H773,'Auxiliary data'!$B$111:$C$212,2,0),"")</f>
        <v/>
      </c>
      <c r="L773" s="47"/>
      <c r="M773" s="47"/>
      <c r="N773" s="364" t="str">
        <f>IFERROR(VLOOKUP(L773,'Auxiliary data'!$B$216:$C$224,2,0),"")</f>
        <v/>
      </c>
      <c r="O773" s="47"/>
      <c r="P773" s="363" t="str">
        <f>IFERROR(VLOOKUP(O773,'Auxiliary data'!$B$228:$C$230,2,0),"")</f>
        <v/>
      </c>
      <c r="Q773" s="363" t="str">
        <f t="shared" si="35"/>
        <v/>
      </c>
      <c r="R773" s="11"/>
    </row>
    <row r="774" spans="3:18" x14ac:dyDescent="0.25">
      <c r="C774" s="366" t="str">
        <f t="shared" si="33"/>
        <v/>
      </c>
      <c r="D774" s="26"/>
      <c r="E774" s="47"/>
      <c r="F774" s="47"/>
      <c r="G774" s="47"/>
      <c r="H774" s="47"/>
      <c r="I774" s="363" t="str">
        <f t="shared" si="34"/>
        <v/>
      </c>
      <c r="J774" s="47" t="str">
        <f>IFERROR(VLOOKUP(G774,'Auxiliary data'!$B$96:$C$107,2,0),"")</f>
        <v/>
      </c>
      <c r="K774" s="47" t="str">
        <f>IFERROR(VLOOKUP(H774,'Auxiliary data'!$B$111:$C$212,2,0),"")</f>
        <v/>
      </c>
      <c r="L774" s="47"/>
      <c r="M774" s="47"/>
      <c r="N774" s="364" t="str">
        <f>IFERROR(VLOOKUP(L774,'Auxiliary data'!$B$216:$C$224,2,0),"")</f>
        <v/>
      </c>
      <c r="O774" s="47"/>
      <c r="P774" s="363" t="str">
        <f>IFERROR(VLOOKUP(O774,'Auxiliary data'!$B$228:$C$230,2,0),"")</f>
        <v/>
      </c>
      <c r="Q774" s="363" t="str">
        <f t="shared" si="35"/>
        <v/>
      </c>
      <c r="R774" s="11"/>
    </row>
    <row r="775" spans="3:18" x14ac:dyDescent="0.25">
      <c r="C775" s="366" t="str">
        <f t="shared" ref="C775:C838" si="36">IF(E775&lt;&gt;"",CONCATENATE("Bav",TEXT(ROW()-6,"000"),""),"")</f>
        <v/>
      </c>
      <c r="D775" s="26"/>
      <c r="E775" s="47"/>
      <c r="F775" s="47"/>
      <c r="G775" s="47"/>
      <c r="H775" s="47"/>
      <c r="I775" s="363" t="str">
        <f t="shared" si="34"/>
        <v/>
      </c>
      <c r="J775" s="47" t="str">
        <f>IFERROR(VLOOKUP(G775,'Auxiliary data'!$B$96:$C$107,2,0),"")</f>
        <v/>
      </c>
      <c r="K775" s="47" t="str">
        <f>IFERROR(VLOOKUP(H775,'Auxiliary data'!$B$111:$C$212,2,0),"")</f>
        <v/>
      </c>
      <c r="L775" s="47"/>
      <c r="M775" s="47"/>
      <c r="N775" s="364" t="str">
        <f>IFERROR(VLOOKUP(L775,'Auxiliary data'!$B$216:$C$224,2,0),"")</f>
        <v/>
      </c>
      <c r="O775" s="47"/>
      <c r="P775" s="363" t="str">
        <f>IFERROR(VLOOKUP(O775,'Auxiliary data'!$B$228:$C$230,2,0),"")</f>
        <v/>
      </c>
      <c r="Q775" s="363" t="str">
        <f t="shared" si="35"/>
        <v/>
      </c>
      <c r="R775" s="11"/>
    </row>
    <row r="776" spans="3:18" x14ac:dyDescent="0.25">
      <c r="C776" s="366" t="str">
        <f t="shared" si="36"/>
        <v/>
      </c>
      <c r="D776" s="26"/>
      <c r="E776" s="47"/>
      <c r="F776" s="47"/>
      <c r="G776" s="47"/>
      <c r="H776" s="47"/>
      <c r="I776" s="363" t="str">
        <f t="shared" ref="I776:I839" si="37">K776</f>
        <v/>
      </c>
      <c r="J776" s="47" t="str">
        <f>IFERROR(VLOOKUP(G776,'Auxiliary data'!$B$96:$C$107,2,0),"")</f>
        <v/>
      </c>
      <c r="K776" s="47" t="str">
        <f>IFERROR(VLOOKUP(H776,'Auxiliary data'!$B$111:$C$212,2,0),"")</f>
        <v/>
      </c>
      <c r="L776" s="47"/>
      <c r="M776" s="47"/>
      <c r="N776" s="364" t="str">
        <f>IFERROR(VLOOKUP(L776,'Auxiliary data'!$B$216:$C$224,2,0),"")</f>
        <v/>
      </c>
      <c r="O776" s="47"/>
      <c r="P776" s="363" t="str">
        <f>IFERROR(VLOOKUP(O776,'Auxiliary data'!$B$228:$C$230,2,0),"")</f>
        <v/>
      </c>
      <c r="Q776" s="363" t="str">
        <f t="shared" ref="Q776:Q839" si="38">IFERROR(N776+P776,"")</f>
        <v/>
      </c>
      <c r="R776" s="11"/>
    </row>
    <row r="777" spans="3:18" x14ac:dyDescent="0.25">
      <c r="C777" s="366" t="str">
        <f t="shared" si="36"/>
        <v/>
      </c>
      <c r="D777" s="26"/>
      <c r="E777" s="47"/>
      <c r="F777" s="47"/>
      <c r="G777" s="47"/>
      <c r="H777" s="47"/>
      <c r="I777" s="363" t="str">
        <f t="shared" si="37"/>
        <v/>
      </c>
      <c r="J777" s="47" t="str">
        <f>IFERROR(VLOOKUP(G777,'Auxiliary data'!$B$96:$C$107,2,0),"")</f>
        <v/>
      </c>
      <c r="K777" s="47" t="str">
        <f>IFERROR(VLOOKUP(H777,'Auxiliary data'!$B$111:$C$212,2,0),"")</f>
        <v/>
      </c>
      <c r="L777" s="47"/>
      <c r="M777" s="47"/>
      <c r="N777" s="364" t="str">
        <f>IFERROR(VLOOKUP(L777,'Auxiliary data'!$B$216:$C$224,2,0),"")</f>
        <v/>
      </c>
      <c r="O777" s="47"/>
      <c r="P777" s="363" t="str">
        <f>IFERROR(VLOOKUP(O777,'Auxiliary data'!$B$228:$C$230,2,0),"")</f>
        <v/>
      </c>
      <c r="Q777" s="363" t="str">
        <f t="shared" si="38"/>
        <v/>
      </c>
      <c r="R777" s="11"/>
    </row>
    <row r="778" spans="3:18" x14ac:dyDescent="0.25">
      <c r="C778" s="366" t="str">
        <f t="shared" si="36"/>
        <v/>
      </c>
      <c r="D778" s="26"/>
      <c r="E778" s="47"/>
      <c r="F778" s="47"/>
      <c r="G778" s="47"/>
      <c r="H778" s="47"/>
      <c r="I778" s="363" t="str">
        <f t="shared" si="37"/>
        <v/>
      </c>
      <c r="J778" s="47" t="str">
        <f>IFERROR(VLOOKUP(G778,'Auxiliary data'!$B$96:$C$107,2,0),"")</f>
        <v/>
      </c>
      <c r="K778" s="47" t="str">
        <f>IFERROR(VLOOKUP(H778,'Auxiliary data'!$B$111:$C$212,2,0),"")</f>
        <v/>
      </c>
      <c r="L778" s="47"/>
      <c r="M778" s="47"/>
      <c r="N778" s="364" t="str">
        <f>IFERROR(VLOOKUP(L778,'Auxiliary data'!$B$216:$C$224,2,0),"")</f>
        <v/>
      </c>
      <c r="O778" s="47"/>
      <c r="P778" s="363" t="str">
        <f>IFERROR(VLOOKUP(O778,'Auxiliary data'!$B$228:$C$230,2,0),"")</f>
        <v/>
      </c>
      <c r="Q778" s="363" t="str">
        <f t="shared" si="38"/>
        <v/>
      </c>
      <c r="R778" s="11"/>
    </row>
    <row r="779" spans="3:18" x14ac:dyDescent="0.25">
      <c r="C779" s="366" t="str">
        <f t="shared" si="36"/>
        <v/>
      </c>
      <c r="D779" s="26"/>
      <c r="E779" s="47"/>
      <c r="F779" s="47"/>
      <c r="G779" s="47"/>
      <c r="H779" s="47"/>
      <c r="I779" s="363" t="str">
        <f t="shared" si="37"/>
        <v/>
      </c>
      <c r="J779" s="47" t="str">
        <f>IFERROR(VLOOKUP(G779,'Auxiliary data'!$B$96:$C$107,2,0),"")</f>
        <v/>
      </c>
      <c r="K779" s="47" t="str">
        <f>IFERROR(VLOOKUP(H779,'Auxiliary data'!$B$111:$C$212,2,0),"")</f>
        <v/>
      </c>
      <c r="L779" s="47"/>
      <c r="M779" s="47"/>
      <c r="N779" s="364" t="str">
        <f>IFERROR(VLOOKUP(L779,'Auxiliary data'!$B$216:$C$224,2,0),"")</f>
        <v/>
      </c>
      <c r="O779" s="47"/>
      <c r="P779" s="363" t="str">
        <f>IFERROR(VLOOKUP(O779,'Auxiliary data'!$B$228:$C$230,2,0),"")</f>
        <v/>
      </c>
      <c r="Q779" s="363" t="str">
        <f t="shared" si="38"/>
        <v/>
      </c>
      <c r="R779" s="11"/>
    </row>
    <row r="780" spans="3:18" x14ac:dyDescent="0.25">
      <c r="C780" s="366" t="str">
        <f t="shared" si="36"/>
        <v/>
      </c>
      <c r="D780" s="26"/>
      <c r="E780" s="47"/>
      <c r="F780" s="47"/>
      <c r="G780" s="47"/>
      <c r="H780" s="47"/>
      <c r="I780" s="363" t="str">
        <f t="shared" si="37"/>
        <v/>
      </c>
      <c r="J780" s="47" t="str">
        <f>IFERROR(VLOOKUP(G780,'Auxiliary data'!$B$96:$C$107,2,0),"")</f>
        <v/>
      </c>
      <c r="K780" s="47" t="str">
        <f>IFERROR(VLOOKUP(H780,'Auxiliary data'!$B$111:$C$212,2,0),"")</f>
        <v/>
      </c>
      <c r="L780" s="47"/>
      <c r="M780" s="47"/>
      <c r="N780" s="364" t="str">
        <f>IFERROR(VLOOKUP(L780,'Auxiliary data'!$B$216:$C$224,2,0),"")</f>
        <v/>
      </c>
      <c r="O780" s="47"/>
      <c r="P780" s="363" t="str">
        <f>IFERROR(VLOOKUP(O780,'Auxiliary data'!$B$228:$C$230,2,0),"")</f>
        <v/>
      </c>
      <c r="Q780" s="363" t="str">
        <f t="shared" si="38"/>
        <v/>
      </c>
      <c r="R780" s="11"/>
    </row>
    <row r="781" spans="3:18" x14ac:dyDescent="0.25">
      <c r="C781" s="366" t="str">
        <f t="shared" si="36"/>
        <v/>
      </c>
      <c r="D781" s="26"/>
      <c r="E781" s="47"/>
      <c r="F781" s="47"/>
      <c r="G781" s="47"/>
      <c r="H781" s="47"/>
      <c r="I781" s="363" t="str">
        <f t="shared" si="37"/>
        <v/>
      </c>
      <c r="J781" s="47" t="str">
        <f>IFERROR(VLOOKUP(G781,'Auxiliary data'!$B$96:$C$107,2,0),"")</f>
        <v/>
      </c>
      <c r="K781" s="47" t="str">
        <f>IFERROR(VLOOKUP(H781,'Auxiliary data'!$B$111:$C$212,2,0),"")</f>
        <v/>
      </c>
      <c r="L781" s="47"/>
      <c r="M781" s="47"/>
      <c r="N781" s="364" t="str">
        <f>IFERROR(VLOOKUP(L781,'Auxiliary data'!$B$216:$C$224,2,0),"")</f>
        <v/>
      </c>
      <c r="O781" s="47"/>
      <c r="P781" s="363" t="str">
        <f>IFERROR(VLOOKUP(O781,'Auxiliary data'!$B$228:$C$230,2,0),"")</f>
        <v/>
      </c>
      <c r="Q781" s="363" t="str">
        <f t="shared" si="38"/>
        <v/>
      </c>
      <c r="R781" s="11"/>
    </row>
    <row r="782" spans="3:18" x14ac:dyDescent="0.25">
      <c r="C782" s="366" t="str">
        <f t="shared" si="36"/>
        <v/>
      </c>
      <c r="D782" s="26"/>
      <c r="E782" s="47"/>
      <c r="F782" s="47"/>
      <c r="G782" s="47"/>
      <c r="H782" s="47"/>
      <c r="I782" s="363" t="str">
        <f t="shared" si="37"/>
        <v/>
      </c>
      <c r="J782" s="47" t="str">
        <f>IFERROR(VLOOKUP(G782,'Auxiliary data'!$B$96:$C$107,2,0),"")</f>
        <v/>
      </c>
      <c r="K782" s="47" t="str">
        <f>IFERROR(VLOOKUP(H782,'Auxiliary data'!$B$111:$C$212,2,0),"")</f>
        <v/>
      </c>
      <c r="L782" s="47"/>
      <c r="M782" s="47"/>
      <c r="N782" s="364" t="str">
        <f>IFERROR(VLOOKUP(L782,'Auxiliary data'!$B$216:$C$224,2,0),"")</f>
        <v/>
      </c>
      <c r="O782" s="47"/>
      <c r="P782" s="363" t="str">
        <f>IFERROR(VLOOKUP(O782,'Auxiliary data'!$B$228:$C$230,2,0),"")</f>
        <v/>
      </c>
      <c r="Q782" s="363" t="str">
        <f t="shared" si="38"/>
        <v/>
      </c>
      <c r="R782" s="11"/>
    </row>
    <row r="783" spans="3:18" x14ac:dyDescent="0.25">
      <c r="C783" s="366" t="str">
        <f t="shared" si="36"/>
        <v/>
      </c>
      <c r="D783" s="26"/>
      <c r="E783" s="47"/>
      <c r="F783" s="47"/>
      <c r="G783" s="47"/>
      <c r="H783" s="47"/>
      <c r="I783" s="363" t="str">
        <f t="shared" si="37"/>
        <v/>
      </c>
      <c r="J783" s="47" t="str">
        <f>IFERROR(VLOOKUP(G783,'Auxiliary data'!$B$96:$C$107,2,0),"")</f>
        <v/>
      </c>
      <c r="K783" s="47" t="str">
        <f>IFERROR(VLOOKUP(H783,'Auxiliary data'!$B$111:$C$212,2,0),"")</f>
        <v/>
      </c>
      <c r="L783" s="47"/>
      <c r="M783" s="47"/>
      <c r="N783" s="364" t="str">
        <f>IFERROR(VLOOKUP(L783,'Auxiliary data'!$B$216:$C$224,2,0),"")</f>
        <v/>
      </c>
      <c r="O783" s="47"/>
      <c r="P783" s="363" t="str">
        <f>IFERROR(VLOOKUP(O783,'Auxiliary data'!$B$228:$C$230,2,0),"")</f>
        <v/>
      </c>
      <c r="Q783" s="363" t="str">
        <f t="shared" si="38"/>
        <v/>
      </c>
      <c r="R783" s="11"/>
    </row>
    <row r="784" spans="3:18" x14ac:dyDescent="0.25">
      <c r="C784" s="366" t="str">
        <f t="shared" si="36"/>
        <v/>
      </c>
      <c r="D784" s="26"/>
      <c r="E784" s="47"/>
      <c r="F784" s="47"/>
      <c r="G784" s="47"/>
      <c r="H784" s="47"/>
      <c r="I784" s="363" t="str">
        <f t="shared" si="37"/>
        <v/>
      </c>
      <c r="J784" s="47" t="str">
        <f>IFERROR(VLOOKUP(G784,'Auxiliary data'!$B$96:$C$107,2,0),"")</f>
        <v/>
      </c>
      <c r="K784" s="47" t="str">
        <f>IFERROR(VLOOKUP(H784,'Auxiliary data'!$B$111:$C$212,2,0),"")</f>
        <v/>
      </c>
      <c r="L784" s="47"/>
      <c r="M784" s="47"/>
      <c r="N784" s="364" t="str">
        <f>IFERROR(VLOOKUP(L784,'Auxiliary data'!$B$216:$C$224,2,0),"")</f>
        <v/>
      </c>
      <c r="O784" s="47"/>
      <c r="P784" s="363" t="str">
        <f>IFERROR(VLOOKUP(O784,'Auxiliary data'!$B$228:$C$230,2,0),"")</f>
        <v/>
      </c>
      <c r="Q784" s="363" t="str">
        <f t="shared" si="38"/>
        <v/>
      </c>
      <c r="R784" s="11"/>
    </row>
    <row r="785" spans="3:18" x14ac:dyDescent="0.25">
      <c r="C785" s="366" t="str">
        <f t="shared" si="36"/>
        <v/>
      </c>
      <c r="D785" s="26"/>
      <c r="E785" s="47"/>
      <c r="F785" s="47"/>
      <c r="G785" s="47"/>
      <c r="H785" s="47"/>
      <c r="I785" s="363" t="str">
        <f t="shared" si="37"/>
        <v/>
      </c>
      <c r="J785" s="47" t="str">
        <f>IFERROR(VLOOKUP(G785,'Auxiliary data'!$B$96:$C$107,2,0),"")</f>
        <v/>
      </c>
      <c r="K785" s="47" t="str">
        <f>IFERROR(VLOOKUP(H785,'Auxiliary data'!$B$111:$C$212,2,0),"")</f>
        <v/>
      </c>
      <c r="L785" s="47"/>
      <c r="M785" s="47"/>
      <c r="N785" s="364" t="str">
        <f>IFERROR(VLOOKUP(L785,'Auxiliary data'!$B$216:$C$224,2,0),"")</f>
        <v/>
      </c>
      <c r="O785" s="47"/>
      <c r="P785" s="363" t="str">
        <f>IFERROR(VLOOKUP(O785,'Auxiliary data'!$B$228:$C$230,2,0),"")</f>
        <v/>
      </c>
      <c r="Q785" s="363" t="str">
        <f t="shared" si="38"/>
        <v/>
      </c>
      <c r="R785" s="11"/>
    </row>
    <row r="786" spans="3:18" x14ac:dyDescent="0.25">
      <c r="C786" s="366" t="str">
        <f t="shared" si="36"/>
        <v/>
      </c>
      <c r="D786" s="26"/>
      <c r="E786" s="47"/>
      <c r="F786" s="47"/>
      <c r="G786" s="47"/>
      <c r="H786" s="47"/>
      <c r="I786" s="363" t="str">
        <f t="shared" si="37"/>
        <v/>
      </c>
      <c r="J786" s="47" t="str">
        <f>IFERROR(VLOOKUP(G786,'Auxiliary data'!$B$96:$C$107,2,0),"")</f>
        <v/>
      </c>
      <c r="K786" s="47" t="str">
        <f>IFERROR(VLOOKUP(H786,'Auxiliary data'!$B$111:$C$212,2,0),"")</f>
        <v/>
      </c>
      <c r="L786" s="47"/>
      <c r="M786" s="47"/>
      <c r="N786" s="364" t="str">
        <f>IFERROR(VLOOKUP(L786,'Auxiliary data'!$B$216:$C$224,2,0),"")</f>
        <v/>
      </c>
      <c r="O786" s="47"/>
      <c r="P786" s="363" t="str">
        <f>IFERROR(VLOOKUP(O786,'Auxiliary data'!$B$228:$C$230,2,0),"")</f>
        <v/>
      </c>
      <c r="Q786" s="363" t="str">
        <f t="shared" si="38"/>
        <v/>
      </c>
      <c r="R786" s="11"/>
    </row>
    <row r="787" spans="3:18" x14ac:dyDescent="0.25">
      <c r="C787" s="366" t="str">
        <f t="shared" si="36"/>
        <v/>
      </c>
      <c r="D787" s="26"/>
      <c r="E787" s="47"/>
      <c r="F787" s="47"/>
      <c r="G787" s="47"/>
      <c r="H787" s="47"/>
      <c r="I787" s="363" t="str">
        <f t="shared" si="37"/>
        <v/>
      </c>
      <c r="J787" s="47" t="str">
        <f>IFERROR(VLOOKUP(G787,'Auxiliary data'!$B$96:$C$107,2,0),"")</f>
        <v/>
      </c>
      <c r="K787" s="47" t="str">
        <f>IFERROR(VLOOKUP(H787,'Auxiliary data'!$B$111:$C$212,2,0),"")</f>
        <v/>
      </c>
      <c r="L787" s="47"/>
      <c r="M787" s="47"/>
      <c r="N787" s="364" t="str">
        <f>IFERROR(VLOOKUP(L787,'Auxiliary data'!$B$216:$C$224,2,0),"")</f>
        <v/>
      </c>
      <c r="O787" s="47"/>
      <c r="P787" s="363" t="str">
        <f>IFERROR(VLOOKUP(O787,'Auxiliary data'!$B$228:$C$230,2,0),"")</f>
        <v/>
      </c>
      <c r="Q787" s="363" t="str">
        <f t="shared" si="38"/>
        <v/>
      </c>
      <c r="R787" s="11"/>
    </row>
    <row r="788" spans="3:18" x14ac:dyDescent="0.25">
      <c r="C788" s="366" t="str">
        <f t="shared" si="36"/>
        <v/>
      </c>
      <c r="D788" s="26"/>
      <c r="E788" s="47"/>
      <c r="F788" s="47"/>
      <c r="G788" s="47"/>
      <c r="H788" s="47"/>
      <c r="I788" s="363" t="str">
        <f t="shared" si="37"/>
        <v/>
      </c>
      <c r="J788" s="47" t="str">
        <f>IFERROR(VLOOKUP(G788,'Auxiliary data'!$B$96:$C$107,2,0),"")</f>
        <v/>
      </c>
      <c r="K788" s="47" t="str">
        <f>IFERROR(VLOOKUP(H788,'Auxiliary data'!$B$111:$C$212,2,0),"")</f>
        <v/>
      </c>
      <c r="L788" s="47"/>
      <c r="M788" s="47"/>
      <c r="N788" s="364" t="str">
        <f>IFERROR(VLOOKUP(L788,'Auxiliary data'!$B$216:$C$224,2,0),"")</f>
        <v/>
      </c>
      <c r="O788" s="47"/>
      <c r="P788" s="363" t="str">
        <f>IFERROR(VLOOKUP(O788,'Auxiliary data'!$B$228:$C$230,2,0),"")</f>
        <v/>
      </c>
      <c r="Q788" s="363" t="str">
        <f t="shared" si="38"/>
        <v/>
      </c>
      <c r="R788" s="11"/>
    </row>
    <row r="789" spans="3:18" x14ac:dyDescent="0.25">
      <c r="C789" s="366" t="str">
        <f t="shared" si="36"/>
        <v/>
      </c>
      <c r="D789" s="26"/>
      <c r="E789" s="47"/>
      <c r="F789" s="47"/>
      <c r="G789" s="47"/>
      <c r="H789" s="47"/>
      <c r="I789" s="363" t="str">
        <f t="shared" si="37"/>
        <v/>
      </c>
      <c r="J789" s="47" t="str">
        <f>IFERROR(VLOOKUP(G789,'Auxiliary data'!$B$96:$C$107,2,0),"")</f>
        <v/>
      </c>
      <c r="K789" s="47" t="str">
        <f>IFERROR(VLOOKUP(H789,'Auxiliary data'!$B$111:$C$212,2,0),"")</f>
        <v/>
      </c>
      <c r="L789" s="47"/>
      <c r="M789" s="47"/>
      <c r="N789" s="364" t="str">
        <f>IFERROR(VLOOKUP(L789,'Auxiliary data'!$B$216:$C$224,2,0),"")</f>
        <v/>
      </c>
      <c r="O789" s="47"/>
      <c r="P789" s="363" t="str">
        <f>IFERROR(VLOOKUP(O789,'Auxiliary data'!$B$228:$C$230,2,0),"")</f>
        <v/>
      </c>
      <c r="Q789" s="363" t="str">
        <f t="shared" si="38"/>
        <v/>
      </c>
      <c r="R789" s="11"/>
    </row>
    <row r="790" spans="3:18" x14ac:dyDescent="0.25">
      <c r="C790" s="366" t="str">
        <f t="shared" si="36"/>
        <v/>
      </c>
      <c r="D790" s="26"/>
      <c r="E790" s="47"/>
      <c r="F790" s="47"/>
      <c r="G790" s="47"/>
      <c r="H790" s="47"/>
      <c r="I790" s="363" t="str">
        <f t="shared" si="37"/>
        <v/>
      </c>
      <c r="J790" s="47" t="str">
        <f>IFERROR(VLOOKUP(G790,'Auxiliary data'!$B$96:$C$107,2,0),"")</f>
        <v/>
      </c>
      <c r="K790" s="47" t="str">
        <f>IFERROR(VLOOKUP(H790,'Auxiliary data'!$B$111:$C$212,2,0),"")</f>
        <v/>
      </c>
      <c r="L790" s="47"/>
      <c r="M790" s="47"/>
      <c r="N790" s="364" t="str">
        <f>IFERROR(VLOOKUP(L790,'Auxiliary data'!$B$216:$C$224,2,0),"")</f>
        <v/>
      </c>
      <c r="O790" s="47"/>
      <c r="P790" s="363" t="str">
        <f>IFERROR(VLOOKUP(O790,'Auxiliary data'!$B$228:$C$230,2,0),"")</f>
        <v/>
      </c>
      <c r="Q790" s="363" t="str">
        <f t="shared" si="38"/>
        <v/>
      </c>
      <c r="R790" s="11"/>
    </row>
    <row r="791" spans="3:18" x14ac:dyDescent="0.25">
      <c r="C791" s="366" t="str">
        <f t="shared" si="36"/>
        <v/>
      </c>
      <c r="D791" s="26"/>
      <c r="E791" s="47"/>
      <c r="F791" s="47"/>
      <c r="G791" s="47"/>
      <c r="H791" s="47"/>
      <c r="I791" s="363" t="str">
        <f t="shared" si="37"/>
        <v/>
      </c>
      <c r="J791" s="47" t="str">
        <f>IFERROR(VLOOKUP(G791,'Auxiliary data'!$B$96:$C$107,2,0),"")</f>
        <v/>
      </c>
      <c r="K791" s="47" t="str">
        <f>IFERROR(VLOOKUP(H791,'Auxiliary data'!$B$111:$C$212,2,0),"")</f>
        <v/>
      </c>
      <c r="L791" s="47"/>
      <c r="M791" s="47"/>
      <c r="N791" s="364" t="str">
        <f>IFERROR(VLOOKUP(L791,'Auxiliary data'!$B$216:$C$224,2,0),"")</f>
        <v/>
      </c>
      <c r="O791" s="47"/>
      <c r="P791" s="363" t="str">
        <f>IFERROR(VLOOKUP(O791,'Auxiliary data'!$B$228:$C$230,2,0),"")</f>
        <v/>
      </c>
      <c r="Q791" s="363" t="str">
        <f t="shared" si="38"/>
        <v/>
      </c>
      <c r="R791" s="11"/>
    </row>
    <row r="792" spans="3:18" x14ac:dyDescent="0.25">
      <c r="C792" s="366" t="str">
        <f t="shared" si="36"/>
        <v/>
      </c>
      <c r="D792" s="26"/>
      <c r="E792" s="47"/>
      <c r="F792" s="47"/>
      <c r="G792" s="47"/>
      <c r="H792" s="47"/>
      <c r="I792" s="363" t="str">
        <f t="shared" si="37"/>
        <v/>
      </c>
      <c r="J792" s="47" t="str">
        <f>IFERROR(VLOOKUP(G792,'Auxiliary data'!$B$96:$C$107,2,0),"")</f>
        <v/>
      </c>
      <c r="K792" s="47" t="str">
        <f>IFERROR(VLOOKUP(H792,'Auxiliary data'!$B$111:$C$212,2,0),"")</f>
        <v/>
      </c>
      <c r="L792" s="47"/>
      <c r="M792" s="47"/>
      <c r="N792" s="364" t="str">
        <f>IFERROR(VLOOKUP(L792,'Auxiliary data'!$B$216:$C$224,2,0),"")</f>
        <v/>
      </c>
      <c r="O792" s="47"/>
      <c r="P792" s="363" t="str">
        <f>IFERROR(VLOOKUP(O792,'Auxiliary data'!$B$228:$C$230,2,0),"")</f>
        <v/>
      </c>
      <c r="Q792" s="363" t="str">
        <f t="shared" si="38"/>
        <v/>
      </c>
      <c r="R792" s="11"/>
    </row>
    <row r="793" spans="3:18" x14ac:dyDescent="0.25">
      <c r="C793" s="366" t="str">
        <f t="shared" si="36"/>
        <v/>
      </c>
      <c r="D793" s="26"/>
      <c r="E793" s="47"/>
      <c r="F793" s="47"/>
      <c r="G793" s="47"/>
      <c r="H793" s="47"/>
      <c r="I793" s="363" t="str">
        <f t="shared" si="37"/>
        <v/>
      </c>
      <c r="J793" s="47" t="str">
        <f>IFERROR(VLOOKUP(G793,'Auxiliary data'!$B$96:$C$107,2,0),"")</f>
        <v/>
      </c>
      <c r="K793" s="47" t="str">
        <f>IFERROR(VLOOKUP(H793,'Auxiliary data'!$B$111:$C$212,2,0),"")</f>
        <v/>
      </c>
      <c r="L793" s="47"/>
      <c r="M793" s="47"/>
      <c r="N793" s="364" t="str">
        <f>IFERROR(VLOOKUP(L793,'Auxiliary data'!$B$216:$C$224,2,0),"")</f>
        <v/>
      </c>
      <c r="O793" s="47"/>
      <c r="P793" s="363" t="str">
        <f>IFERROR(VLOOKUP(O793,'Auxiliary data'!$B$228:$C$230,2,0),"")</f>
        <v/>
      </c>
      <c r="Q793" s="363" t="str">
        <f t="shared" si="38"/>
        <v/>
      </c>
      <c r="R793" s="11"/>
    </row>
    <row r="794" spans="3:18" x14ac:dyDescent="0.25">
      <c r="C794" s="366" t="str">
        <f t="shared" si="36"/>
        <v/>
      </c>
      <c r="D794" s="26"/>
      <c r="E794" s="47"/>
      <c r="F794" s="47"/>
      <c r="G794" s="47"/>
      <c r="H794" s="47"/>
      <c r="I794" s="363" t="str">
        <f t="shared" si="37"/>
        <v/>
      </c>
      <c r="J794" s="47" t="str">
        <f>IFERROR(VLOOKUP(G794,'Auxiliary data'!$B$96:$C$107,2,0),"")</f>
        <v/>
      </c>
      <c r="K794" s="47" t="str">
        <f>IFERROR(VLOOKUP(H794,'Auxiliary data'!$B$111:$C$212,2,0),"")</f>
        <v/>
      </c>
      <c r="L794" s="47"/>
      <c r="M794" s="47"/>
      <c r="N794" s="364" t="str">
        <f>IFERROR(VLOOKUP(L794,'Auxiliary data'!$B$216:$C$224,2,0),"")</f>
        <v/>
      </c>
      <c r="O794" s="47"/>
      <c r="P794" s="363" t="str">
        <f>IFERROR(VLOOKUP(O794,'Auxiliary data'!$B$228:$C$230,2,0),"")</f>
        <v/>
      </c>
      <c r="Q794" s="363" t="str">
        <f t="shared" si="38"/>
        <v/>
      </c>
      <c r="R794" s="11"/>
    </row>
    <row r="795" spans="3:18" x14ac:dyDescent="0.25">
      <c r="C795" s="366" t="str">
        <f t="shared" si="36"/>
        <v/>
      </c>
      <c r="D795" s="26"/>
      <c r="E795" s="47"/>
      <c r="F795" s="47"/>
      <c r="G795" s="47"/>
      <c r="H795" s="47"/>
      <c r="I795" s="363" t="str">
        <f t="shared" si="37"/>
        <v/>
      </c>
      <c r="J795" s="47" t="str">
        <f>IFERROR(VLOOKUP(G795,'Auxiliary data'!$B$96:$C$107,2,0),"")</f>
        <v/>
      </c>
      <c r="K795" s="47" t="str">
        <f>IFERROR(VLOOKUP(H795,'Auxiliary data'!$B$111:$C$212,2,0),"")</f>
        <v/>
      </c>
      <c r="L795" s="47"/>
      <c r="M795" s="47"/>
      <c r="N795" s="364" t="str">
        <f>IFERROR(VLOOKUP(L795,'Auxiliary data'!$B$216:$C$224,2,0),"")</f>
        <v/>
      </c>
      <c r="O795" s="47"/>
      <c r="P795" s="363" t="str">
        <f>IFERROR(VLOOKUP(O795,'Auxiliary data'!$B$228:$C$230,2,0),"")</f>
        <v/>
      </c>
      <c r="Q795" s="363" t="str">
        <f t="shared" si="38"/>
        <v/>
      </c>
      <c r="R795" s="11"/>
    </row>
    <row r="796" spans="3:18" x14ac:dyDescent="0.25">
      <c r="C796" s="366" t="str">
        <f t="shared" si="36"/>
        <v/>
      </c>
      <c r="D796" s="26"/>
      <c r="E796" s="47"/>
      <c r="F796" s="47"/>
      <c r="G796" s="47"/>
      <c r="H796" s="47"/>
      <c r="I796" s="363" t="str">
        <f t="shared" si="37"/>
        <v/>
      </c>
      <c r="J796" s="47" t="str">
        <f>IFERROR(VLOOKUP(G796,'Auxiliary data'!$B$96:$C$107,2,0),"")</f>
        <v/>
      </c>
      <c r="K796" s="47" t="str">
        <f>IFERROR(VLOOKUP(H796,'Auxiliary data'!$B$111:$C$212,2,0),"")</f>
        <v/>
      </c>
      <c r="L796" s="47"/>
      <c r="M796" s="47"/>
      <c r="N796" s="364" t="str">
        <f>IFERROR(VLOOKUP(L796,'Auxiliary data'!$B$216:$C$224,2,0),"")</f>
        <v/>
      </c>
      <c r="O796" s="47"/>
      <c r="P796" s="363" t="str">
        <f>IFERROR(VLOOKUP(O796,'Auxiliary data'!$B$228:$C$230,2,0),"")</f>
        <v/>
      </c>
      <c r="Q796" s="363" t="str">
        <f t="shared" si="38"/>
        <v/>
      </c>
      <c r="R796" s="11"/>
    </row>
    <row r="797" spans="3:18" x14ac:dyDescent="0.25">
      <c r="C797" s="366" t="str">
        <f t="shared" si="36"/>
        <v/>
      </c>
      <c r="D797" s="26"/>
      <c r="E797" s="47"/>
      <c r="F797" s="47"/>
      <c r="G797" s="47"/>
      <c r="H797" s="47"/>
      <c r="I797" s="363" t="str">
        <f t="shared" si="37"/>
        <v/>
      </c>
      <c r="J797" s="47" t="str">
        <f>IFERROR(VLOOKUP(G797,'Auxiliary data'!$B$96:$C$107,2,0),"")</f>
        <v/>
      </c>
      <c r="K797" s="47" t="str">
        <f>IFERROR(VLOOKUP(H797,'Auxiliary data'!$B$111:$C$212,2,0),"")</f>
        <v/>
      </c>
      <c r="L797" s="47"/>
      <c r="M797" s="47"/>
      <c r="N797" s="364" t="str">
        <f>IFERROR(VLOOKUP(L797,'Auxiliary data'!$B$216:$C$224,2,0),"")</f>
        <v/>
      </c>
      <c r="O797" s="47"/>
      <c r="P797" s="363" t="str">
        <f>IFERROR(VLOOKUP(O797,'Auxiliary data'!$B$228:$C$230,2,0),"")</f>
        <v/>
      </c>
      <c r="Q797" s="363" t="str">
        <f t="shared" si="38"/>
        <v/>
      </c>
      <c r="R797" s="11"/>
    </row>
    <row r="798" spans="3:18" x14ac:dyDescent="0.25">
      <c r="C798" s="366" t="str">
        <f t="shared" si="36"/>
        <v/>
      </c>
      <c r="D798" s="26"/>
      <c r="E798" s="47"/>
      <c r="F798" s="47"/>
      <c r="G798" s="47"/>
      <c r="H798" s="47"/>
      <c r="I798" s="363" t="str">
        <f t="shared" si="37"/>
        <v/>
      </c>
      <c r="J798" s="47" t="str">
        <f>IFERROR(VLOOKUP(G798,'Auxiliary data'!$B$96:$C$107,2,0),"")</f>
        <v/>
      </c>
      <c r="K798" s="47" t="str">
        <f>IFERROR(VLOOKUP(H798,'Auxiliary data'!$B$111:$C$212,2,0),"")</f>
        <v/>
      </c>
      <c r="L798" s="47"/>
      <c r="M798" s="47"/>
      <c r="N798" s="364" t="str">
        <f>IFERROR(VLOOKUP(L798,'Auxiliary data'!$B$216:$C$224,2,0),"")</f>
        <v/>
      </c>
      <c r="O798" s="47"/>
      <c r="P798" s="363" t="str">
        <f>IFERROR(VLOOKUP(O798,'Auxiliary data'!$B$228:$C$230,2,0),"")</f>
        <v/>
      </c>
      <c r="Q798" s="363" t="str">
        <f t="shared" si="38"/>
        <v/>
      </c>
      <c r="R798" s="11"/>
    </row>
    <row r="799" spans="3:18" x14ac:dyDescent="0.25">
      <c r="C799" s="366" t="str">
        <f t="shared" si="36"/>
        <v/>
      </c>
      <c r="D799" s="26"/>
      <c r="E799" s="47"/>
      <c r="F799" s="47"/>
      <c r="G799" s="47"/>
      <c r="H799" s="47"/>
      <c r="I799" s="363" t="str">
        <f t="shared" si="37"/>
        <v/>
      </c>
      <c r="J799" s="47" t="str">
        <f>IFERROR(VLOOKUP(G799,'Auxiliary data'!$B$96:$C$107,2,0),"")</f>
        <v/>
      </c>
      <c r="K799" s="47" t="str">
        <f>IFERROR(VLOOKUP(H799,'Auxiliary data'!$B$111:$C$212,2,0),"")</f>
        <v/>
      </c>
      <c r="L799" s="47"/>
      <c r="M799" s="47"/>
      <c r="N799" s="364" t="str">
        <f>IFERROR(VLOOKUP(L799,'Auxiliary data'!$B$216:$C$224,2,0),"")</f>
        <v/>
      </c>
      <c r="O799" s="47"/>
      <c r="P799" s="363" t="str">
        <f>IFERROR(VLOOKUP(O799,'Auxiliary data'!$B$228:$C$230,2,0),"")</f>
        <v/>
      </c>
      <c r="Q799" s="363" t="str">
        <f t="shared" si="38"/>
        <v/>
      </c>
      <c r="R799" s="11"/>
    </row>
    <row r="800" spans="3:18" x14ac:dyDescent="0.25">
      <c r="C800" s="366" t="str">
        <f t="shared" si="36"/>
        <v/>
      </c>
      <c r="D800" s="26"/>
      <c r="E800" s="47"/>
      <c r="F800" s="47"/>
      <c r="G800" s="47"/>
      <c r="H800" s="47"/>
      <c r="I800" s="363" t="str">
        <f t="shared" si="37"/>
        <v/>
      </c>
      <c r="J800" s="47" t="str">
        <f>IFERROR(VLOOKUP(G800,'Auxiliary data'!$B$96:$C$107,2,0),"")</f>
        <v/>
      </c>
      <c r="K800" s="47" t="str">
        <f>IFERROR(VLOOKUP(H800,'Auxiliary data'!$B$111:$C$212,2,0),"")</f>
        <v/>
      </c>
      <c r="L800" s="47"/>
      <c r="M800" s="47"/>
      <c r="N800" s="364" t="str">
        <f>IFERROR(VLOOKUP(L800,'Auxiliary data'!$B$216:$C$224,2,0),"")</f>
        <v/>
      </c>
      <c r="O800" s="47"/>
      <c r="P800" s="363" t="str">
        <f>IFERROR(VLOOKUP(O800,'Auxiliary data'!$B$228:$C$230,2,0),"")</f>
        <v/>
      </c>
      <c r="Q800" s="363" t="str">
        <f t="shared" si="38"/>
        <v/>
      </c>
      <c r="R800" s="11"/>
    </row>
    <row r="801" spans="3:18" x14ac:dyDescent="0.25">
      <c r="C801" s="366" t="str">
        <f t="shared" si="36"/>
        <v/>
      </c>
      <c r="D801" s="26"/>
      <c r="E801" s="47"/>
      <c r="F801" s="47"/>
      <c r="G801" s="47"/>
      <c r="H801" s="47"/>
      <c r="I801" s="363" t="str">
        <f t="shared" si="37"/>
        <v/>
      </c>
      <c r="J801" s="47" t="str">
        <f>IFERROR(VLOOKUP(G801,'Auxiliary data'!$B$96:$C$107,2,0),"")</f>
        <v/>
      </c>
      <c r="K801" s="47" t="str">
        <f>IFERROR(VLOOKUP(H801,'Auxiliary data'!$B$111:$C$212,2,0),"")</f>
        <v/>
      </c>
      <c r="L801" s="47"/>
      <c r="M801" s="47"/>
      <c r="N801" s="364" t="str">
        <f>IFERROR(VLOOKUP(L801,'Auxiliary data'!$B$216:$C$224,2,0),"")</f>
        <v/>
      </c>
      <c r="O801" s="47"/>
      <c r="P801" s="363" t="str">
        <f>IFERROR(VLOOKUP(O801,'Auxiliary data'!$B$228:$C$230,2,0),"")</f>
        <v/>
      </c>
      <c r="Q801" s="363" t="str">
        <f t="shared" si="38"/>
        <v/>
      </c>
      <c r="R801" s="11"/>
    </row>
    <row r="802" spans="3:18" x14ac:dyDescent="0.25">
      <c r="C802" s="366" t="str">
        <f t="shared" si="36"/>
        <v/>
      </c>
      <c r="D802" s="26"/>
      <c r="E802" s="47"/>
      <c r="F802" s="47"/>
      <c r="G802" s="47"/>
      <c r="H802" s="47"/>
      <c r="I802" s="363" t="str">
        <f t="shared" si="37"/>
        <v/>
      </c>
      <c r="J802" s="47" t="str">
        <f>IFERROR(VLOOKUP(G802,'Auxiliary data'!$B$96:$C$107,2,0),"")</f>
        <v/>
      </c>
      <c r="K802" s="47" t="str">
        <f>IFERROR(VLOOKUP(H802,'Auxiliary data'!$B$111:$C$212,2,0),"")</f>
        <v/>
      </c>
      <c r="L802" s="47"/>
      <c r="M802" s="47"/>
      <c r="N802" s="364" t="str">
        <f>IFERROR(VLOOKUP(L802,'Auxiliary data'!$B$216:$C$224,2,0),"")</f>
        <v/>
      </c>
      <c r="O802" s="47"/>
      <c r="P802" s="363" t="str">
        <f>IFERROR(VLOOKUP(O802,'Auxiliary data'!$B$228:$C$230,2,0),"")</f>
        <v/>
      </c>
      <c r="Q802" s="363" t="str">
        <f t="shared" si="38"/>
        <v/>
      </c>
      <c r="R802" s="11"/>
    </row>
    <row r="803" spans="3:18" x14ac:dyDescent="0.25">
      <c r="C803" s="366" t="str">
        <f t="shared" si="36"/>
        <v/>
      </c>
      <c r="D803" s="26"/>
      <c r="E803" s="47"/>
      <c r="F803" s="47"/>
      <c r="G803" s="47"/>
      <c r="H803" s="47"/>
      <c r="I803" s="363" t="str">
        <f t="shared" si="37"/>
        <v/>
      </c>
      <c r="J803" s="47" t="str">
        <f>IFERROR(VLOOKUP(G803,'Auxiliary data'!$B$96:$C$107,2,0),"")</f>
        <v/>
      </c>
      <c r="K803" s="47" t="str">
        <f>IFERROR(VLOOKUP(H803,'Auxiliary data'!$B$111:$C$212,2,0),"")</f>
        <v/>
      </c>
      <c r="L803" s="47"/>
      <c r="M803" s="47"/>
      <c r="N803" s="364" t="str">
        <f>IFERROR(VLOOKUP(L803,'Auxiliary data'!$B$216:$C$224,2,0),"")</f>
        <v/>
      </c>
      <c r="O803" s="47"/>
      <c r="P803" s="363" t="str">
        <f>IFERROR(VLOOKUP(O803,'Auxiliary data'!$B$228:$C$230,2,0),"")</f>
        <v/>
      </c>
      <c r="Q803" s="363" t="str">
        <f t="shared" si="38"/>
        <v/>
      </c>
      <c r="R803" s="11"/>
    </row>
    <row r="804" spans="3:18" x14ac:dyDescent="0.25">
      <c r="C804" s="366" t="str">
        <f t="shared" si="36"/>
        <v/>
      </c>
      <c r="D804" s="26"/>
      <c r="E804" s="47"/>
      <c r="F804" s="47"/>
      <c r="G804" s="47"/>
      <c r="H804" s="47"/>
      <c r="I804" s="363" t="str">
        <f t="shared" si="37"/>
        <v/>
      </c>
      <c r="J804" s="47" t="str">
        <f>IFERROR(VLOOKUP(G804,'Auxiliary data'!$B$96:$C$107,2,0),"")</f>
        <v/>
      </c>
      <c r="K804" s="47" t="str">
        <f>IFERROR(VLOOKUP(H804,'Auxiliary data'!$B$111:$C$212,2,0),"")</f>
        <v/>
      </c>
      <c r="L804" s="47"/>
      <c r="M804" s="47"/>
      <c r="N804" s="364" t="str">
        <f>IFERROR(VLOOKUP(L804,'Auxiliary data'!$B$216:$C$224,2,0),"")</f>
        <v/>
      </c>
      <c r="O804" s="47"/>
      <c r="P804" s="363" t="str">
        <f>IFERROR(VLOOKUP(O804,'Auxiliary data'!$B$228:$C$230,2,0),"")</f>
        <v/>
      </c>
      <c r="Q804" s="363" t="str">
        <f t="shared" si="38"/>
        <v/>
      </c>
      <c r="R804" s="11"/>
    </row>
    <row r="805" spans="3:18" x14ac:dyDescent="0.25">
      <c r="C805" s="366" t="str">
        <f t="shared" si="36"/>
        <v/>
      </c>
      <c r="D805" s="26"/>
      <c r="E805" s="47"/>
      <c r="F805" s="47"/>
      <c r="G805" s="47"/>
      <c r="H805" s="47"/>
      <c r="I805" s="363" t="str">
        <f t="shared" si="37"/>
        <v/>
      </c>
      <c r="J805" s="47" t="str">
        <f>IFERROR(VLOOKUP(G805,'Auxiliary data'!$B$96:$C$107,2,0),"")</f>
        <v/>
      </c>
      <c r="K805" s="47" t="str">
        <f>IFERROR(VLOOKUP(H805,'Auxiliary data'!$B$111:$C$212,2,0),"")</f>
        <v/>
      </c>
      <c r="L805" s="47"/>
      <c r="M805" s="47"/>
      <c r="N805" s="364" t="str">
        <f>IFERROR(VLOOKUP(L805,'Auxiliary data'!$B$216:$C$224,2,0),"")</f>
        <v/>
      </c>
      <c r="O805" s="47"/>
      <c r="P805" s="363" t="str">
        <f>IFERROR(VLOOKUP(O805,'Auxiliary data'!$B$228:$C$230,2,0),"")</f>
        <v/>
      </c>
      <c r="Q805" s="363" t="str">
        <f t="shared" si="38"/>
        <v/>
      </c>
      <c r="R805" s="11"/>
    </row>
    <row r="806" spans="3:18" x14ac:dyDescent="0.25">
      <c r="C806" s="366" t="str">
        <f t="shared" si="36"/>
        <v/>
      </c>
      <c r="D806" s="26"/>
      <c r="E806" s="47"/>
      <c r="F806" s="47"/>
      <c r="G806" s="47"/>
      <c r="H806" s="47"/>
      <c r="I806" s="363" t="str">
        <f t="shared" si="37"/>
        <v/>
      </c>
      <c r="J806" s="47" t="str">
        <f>IFERROR(VLOOKUP(G806,'Auxiliary data'!$B$96:$C$107,2,0),"")</f>
        <v/>
      </c>
      <c r="K806" s="47" t="str">
        <f>IFERROR(VLOOKUP(H806,'Auxiliary data'!$B$111:$C$212,2,0),"")</f>
        <v/>
      </c>
      <c r="L806" s="47"/>
      <c r="M806" s="47"/>
      <c r="N806" s="364" t="str">
        <f>IFERROR(VLOOKUP(L806,'Auxiliary data'!$B$216:$C$224,2,0),"")</f>
        <v/>
      </c>
      <c r="O806" s="47"/>
      <c r="P806" s="363" t="str">
        <f>IFERROR(VLOOKUP(O806,'Auxiliary data'!$B$228:$C$230,2,0),"")</f>
        <v/>
      </c>
      <c r="Q806" s="363" t="str">
        <f t="shared" si="38"/>
        <v/>
      </c>
      <c r="R806" s="11"/>
    </row>
    <row r="807" spans="3:18" x14ac:dyDescent="0.25">
      <c r="C807" s="366" t="str">
        <f t="shared" si="36"/>
        <v/>
      </c>
      <c r="D807" s="26"/>
      <c r="E807" s="47"/>
      <c r="F807" s="47"/>
      <c r="G807" s="47"/>
      <c r="H807" s="47"/>
      <c r="I807" s="363" t="str">
        <f t="shared" si="37"/>
        <v/>
      </c>
      <c r="J807" s="47" t="str">
        <f>IFERROR(VLOOKUP(G807,'Auxiliary data'!$B$96:$C$107,2,0),"")</f>
        <v/>
      </c>
      <c r="K807" s="47" t="str">
        <f>IFERROR(VLOOKUP(H807,'Auxiliary data'!$B$111:$C$212,2,0),"")</f>
        <v/>
      </c>
      <c r="L807" s="47"/>
      <c r="M807" s="47"/>
      <c r="N807" s="364" t="str">
        <f>IFERROR(VLOOKUP(L807,'Auxiliary data'!$B$216:$C$224,2,0),"")</f>
        <v/>
      </c>
      <c r="O807" s="47"/>
      <c r="P807" s="363" t="str">
        <f>IFERROR(VLOOKUP(O807,'Auxiliary data'!$B$228:$C$230,2,0),"")</f>
        <v/>
      </c>
      <c r="Q807" s="363" t="str">
        <f t="shared" si="38"/>
        <v/>
      </c>
      <c r="R807" s="11"/>
    </row>
    <row r="808" spans="3:18" x14ac:dyDescent="0.25">
      <c r="C808" s="366" t="str">
        <f t="shared" si="36"/>
        <v/>
      </c>
      <c r="D808" s="26"/>
      <c r="E808" s="47"/>
      <c r="F808" s="47"/>
      <c r="G808" s="47"/>
      <c r="H808" s="47"/>
      <c r="I808" s="363" t="str">
        <f t="shared" si="37"/>
        <v/>
      </c>
      <c r="J808" s="47" t="str">
        <f>IFERROR(VLOOKUP(G808,'Auxiliary data'!$B$96:$C$107,2,0),"")</f>
        <v/>
      </c>
      <c r="K808" s="47" t="str">
        <f>IFERROR(VLOOKUP(H808,'Auxiliary data'!$B$111:$C$212,2,0),"")</f>
        <v/>
      </c>
      <c r="L808" s="47"/>
      <c r="M808" s="47"/>
      <c r="N808" s="364" t="str">
        <f>IFERROR(VLOOKUP(L808,'Auxiliary data'!$B$216:$C$224,2,0),"")</f>
        <v/>
      </c>
      <c r="O808" s="47"/>
      <c r="P808" s="363" t="str">
        <f>IFERROR(VLOOKUP(O808,'Auxiliary data'!$B$228:$C$230,2,0),"")</f>
        <v/>
      </c>
      <c r="Q808" s="363" t="str">
        <f t="shared" si="38"/>
        <v/>
      </c>
      <c r="R808" s="11"/>
    </row>
    <row r="809" spans="3:18" x14ac:dyDescent="0.25">
      <c r="C809" s="366" t="str">
        <f t="shared" si="36"/>
        <v/>
      </c>
      <c r="D809" s="26"/>
      <c r="E809" s="47"/>
      <c r="F809" s="47"/>
      <c r="G809" s="47"/>
      <c r="H809" s="47"/>
      <c r="I809" s="363" t="str">
        <f t="shared" si="37"/>
        <v/>
      </c>
      <c r="J809" s="47" t="str">
        <f>IFERROR(VLOOKUP(G809,'Auxiliary data'!$B$96:$C$107,2,0),"")</f>
        <v/>
      </c>
      <c r="K809" s="47" t="str">
        <f>IFERROR(VLOOKUP(H809,'Auxiliary data'!$B$111:$C$212,2,0),"")</f>
        <v/>
      </c>
      <c r="L809" s="47"/>
      <c r="M809" s="47"/>
      <c r="N809" s="364" t="str">
        <f>IFERROR(VLOOKUP(L809,'Auxiliary data'!$B$216:$C$224,2,0),"")</f>
        <v/>
      </c>
      <c r="O809" s="47"/>
      <c r="P809" s="363" t="str">
        <f>IFERROR(VLOOKUP(O809,'Auxiliary data'!$B$228:$C$230,2,0),"")</f>
        <v/>
      </c>
      <c r="Q809" s="363" t="str">
        <f t="shared" si="38"/>
        <v/>
      </c>
      <c r="R809" s="11"/>
    </row>
    <row r="810" spans="3:18" x14ac:dyDescent="0.25">
      <c r="C810" s="366" t="str">
        <f t="shared" si="36"/>
        <v/>
      </c>
      <c r="D810" s="26"/>
      <c r="E810" s="47"/>
      <c r="F810" s="47"/>
      <c r="G810" s="47"/>
      <c r="H810" s="47"/>
      <c r="I810" s="363" t="str">
        <f t="shared" si="37"/>
        <v/>
      </c>
      <c r="J810" s="47" t="str">
        <f>IFERROR(VLOOKUP(G810,'Auxiliary data'!$B$96:$C$107,2,0),"")</f>
        <v/>
      </c>
      <c r="K810" s="47" t="str">
        <f>IFERROR(VLOOKUP(H810,'Auxiliary data'!$B$111:$C$212,2,0),"")</f>
        <v/>
      </c>
      <c r="L810" s="47"/>
      <c r="M810" s="47"/>
      <c r="N810" s="364" t="str">
        <f>IFERROR(VLOOKUP(L810,'Auxiliary data'!$B$216:$C$224,2,0),"")</f>
        <v/>
      </c>
      <c r="O810" s="47"/>
      <c r="P810" s="363" t="str">
        <f>IFERROR(VLOOKUP(O810,'Auxiliary data'!$B$228:$C$230,2,0),"")</f>
        <v/>
      </c>
      <c r="Q810" s="363" t="str">
        <f t="shared" si="38"/>
        <v/>
      </c>
      <c r="R810" s="11"/>
    </row>
    <row r="811" spans="3:18" x14ac:dyDescent="0.25">
      <c r="C811" s="366" t="str">
        <f t="shared" si="36"/>
        <v/>
      </c>
      <c r="D811" s="26"/>
      <c r="E811" s="47"/>
      <c r="F811" s="47"/>
      <c r="G811" s="47"/>
      <c r="H811" s="47"/>
      <c r="I811" s="363" t="str">
        <f t="shared" si="37"/>
        <v/>
      </c>
      <c r="J811" s="47" t="str">
        <f>IFERROR(VLOOKUP(G811,'Auxiliary data'!$B$96:$C$107,2,0),"")</f>
        <v/>
      </c>
      <c r="K811" s="47" t="str">
        <f>IFERROR(VLOOKUP(H811,'Auxiliary data'!$B$111:$C$212,2,0),"")</f>
        <v/>
      </c>
      <c r="L811" s="47"/>
      <c r="M811" s="47"/>
      <c r="N811" s="364" t="str">
        <f>IFERROR(VLOOKUP(L811,'Auxiliary data'!$B$216:$C$224,2,0),"")</f>
        <v/>
      </c>
      <c r="O811" s="47"/>
      <c r="P811" s="363" t="str">
        <f>IFERROR(VLOOKUP(O811,'Auxiliary data'!$B$228:$C$230,2,0),"")</f>
        <v/>
      </c>
      <c r="Q811" s="363" t="str">
        <f t="shared" si="38"/>
        <v/>
      </c>
      <c r="R811" s="11"/>
    </row>
    <row r="812" spans="3:18" x14ac:dyDescent="0.25">
      <c r="C812" s="366" t="str">
        <f t="shared" si="36"/>
        <v/>
      </c>
      <c r="D812" s="26"/>
      <c r="E812" s="47"/>
      <c r="F812" s="47"/>
      <c r="G812" s="47"/>
      <c r="H812" s="47"/>
      <c r="I812" s="363" t="str">
        <f t="shared" si="37"/>
        <v/>
      </c>
      <c r="J812" s="47" t="str">
        <f>IFERROR(VLOOKUP(G812,'Auxiliary data'!$B$96:$C$107,2,0),"")</f>
        <v/>
      </c>
      <c r="K812" s="47" t="str">
        <f>IFERROR(VLOOKUP(H812,'Auxiliary data'!$B$111:$C$212,2,0),"")</f>
        <v/>
      </c>
      <c r="L812" s="47"/>
      <c r="M812" s="47"/>
      <c r="N812" s="364" t="str">
        <f>IFERROR(VLOOKUP(L812,'Auxiliary data'!$B$216:$C$224,2,0),"")</f>
        <v/>
      </c>
      <c r="O812" s="47"/>
      <c r="P812" s="363" t="str">
        <f>IFERROR(VLOOKUP(O812,'Auxiliary data'!$B$228:$C$230,2,0),"")</f>
        <v/>
      </c>
      <c r="Q812" s="363" t="str">
        <f t="shared" si="38"/>
        <v/>
      </c>
      <c r="R812" s="11"/>
    </row>
    <row r="813" spans="3:18" x14ac:dyDescent="0.25">
      <c r="C813" s="366" t="str">
        <f t="shared" si="36"/>
        <v/>
      </c>
      <c r="D813" s="26"/>
      <c r="E813" s="47"/>
      <c r="F813" s="47"/>
      <c r="G813" s="47"/>
      <c r="H813" s="47"/>
      <c r="I813" s="363" t="str">
        <f t="shared" si="37"/>
        <v/>
      </c>
      <c r="J813" s="47" t="str">
        <f>IFERROR(VLOOKUP(G813,'Auxiliary data'!$B$96:$C$107,2,0),"")</f>
        <v/>
      </c>
      <c r="K813" s="47" t="str">
        <f>IFERROR(VLOOKUP(H813,'Auxiliary data'!$B$111:$C$212,2,0),"")</f>
        <v/>
      </c>
      <c r="L813" s="47"/>
      <c r="M813" s="47"/>
      <c r="N813" s="364" t="str">
        <f>IFERROR(VLOOKUP(L813,'Auxiliary data'!$B$216:$C$224,2,0),"")</f>
        <v/>
      </c>
      <c r="O813" s="47"/>
      <c r="P813" s="363" t="str">
        <f>IFERROR(VLOOKUP(O813,'Auxiliary data'!$B$228:$C$230,2,0),"")</f>
        <v/>
      </c>
      <c r="Q813" s="363" t="str">
        <f t="shared" si="38"/>
        <v/>
      </c>
      <c r="R813" s="11"/>
    </row>
    <row r="814" spans="3:18" x14ac:dyDescent="0.25">
      <c r="C814" s="366" t="str">
        <f t="shared" si="36"/>
        <v/>
      </c>
      <c r="D814" s="26"/>
      <c r="E814" s="47"/>
      <c r="F814" s="47"/>
      <c r="G814" s="47"/>
      <c r="H814" s="47"/>
      <c r="I814" s="363" t="str">
        <f t="shared" si="37"/>
        <v/>
      </c>
      <c r="J814" s="47" t="str">
        <f>IFERROR(VLOOKUP(G814,'Auxiliary data'!$B$96:$C$107,2,0),"")</f>
        <v/>
      </c>
      <c r="K814" s="47" t="str">
        <f>IFERROR(VLOOKUP(H814,'Auxiliary data'!$B$111:$C$212,2,0),"")</f>
        <v/>
      </c>
      <c r="L814" s="47"/>
      <c r="M814" s="47"/>
      <c r="N814" s="364" t="str">
        <f>IFERROR(VLOOKUP(L814,'Auxiliary data'!$B$216:$C$224,2,0),"")</f>
        <v/>
      </c>
      <c r="O814" s="47"/>
      <c r="P814" s="363" t="str">
        <f>IFERROR(VLOOKUP(O814,'Auxiliary data'!$B$228:$C$230,2,0),"")</f>
        <v/>
      </c>
      <c r="Q814" s="363" t="str">
        <f t="shared" si="38"/>
        <v/>
      </c>
      <c r="R814" s="11"/>
    </row>
    <row r="815" spans="3:18" x14ac:dyDescent="0.25">
      <c r="C815" s="366" t="str">
        <f t="shared" si="36"/>
        <v/>
      </c>
      <c r="D815" s="26"/>
      <c r="E815" s="47"/>
      <c r="F815" s="47"/>
      <c r="G815" s="47"/>
      <c r="H815" s="47"/>
      <c r="I815" s="363" t="str">
        <f t="shared" si="37"/>
        <v/>
      </c>
      <c r="J815" s="47" t="str">
        <f>IFERROR(VLOOKUP(G815,'Auxiliary data'!$B$96:$C$107,2,0),"")</f>
        <v/>
      </c>
      <c r="K815" s="47" t="str">
        <f>IFERROR(VLOOKUP(H815,'Auxiliary data'!$B$111:$C$212,2,0),"")</f>
        <v/>
      </c>
      <c r="L815" s="47"/>
      <c r="M815" s="47"/>
      <c r="N815" s="364" t="str">
        <f>IFERROR(VLOOKUP(L815,'Auxiliary data'!$B$216:$C$224,2,0),"")</f>
        <v/>
      </c>
      <c r="O815" s="47"/>
      <c r="P815" s="363" t="str">
        <f>IFERROR(VLOOKUP(O815,'Auxiliary data'!$B$228:$C$230,2,0),"")</f>
        <v/>
      </c>
      <c r="Q815" s="363" t="str">
        <f t="shared" si="38"/>
        <v/>
      </c>
      <c r="R815" s="11"/>
    </row>
    <row r="816" spans="3:18" x14ac:dyDescent="0.25">
      <c r="C816" s="366" t="str">
        <f t="shared" si="36"/>
        <v/>
      </c>
      <c r="D816" s="26"/>
      <c r="E816" s="47"/>
      <c r="F816" s="47"/>
      <c r="G816" s="47"/>
      <c r="H816" s="47"/>
      <c r="I816" s="363" t="str">
        <f t="shared" si="37"/>
        <v/>
      </c>
      <c r="J816" s="47" t="str">
        <f>IFERROR(VLOOKUP(G816,'Auxiliary data'!$B$96:$C$107,2,0),"")</f>
        <v/>
      </c>
      <c r="K816" s="47" t="str">
        <f>IFERROR(VLOOKUP(H816,'Auxiliary data'!$B$111:$C$212,2,0),"")</f>
        <v/>
      </c>
      <c r="L816" s="47"/>
      <c r="M816" s="47"/>
      <c r="N816" s="364" t="str">
        <f>IFERROR(VLOOKUP(L816,'Auxiliary data'!$B$216:$C$224,2,0),"")</f>
        <v/>
      </c>
      <c r="O816" s="47"/>
      <c r="P816" s="363" t="str">
        <f>IFERROR(VLOOKUP(O816,'Auxiliary data'!$B$228:$C$230,2,0),"")</f>
        <v/>
      </c>
      <c r="Q816" s="363" t="str">
        <f t="shared" si="38"/>
        <v/>
      </c>
      <c r="R816" s="11"/>
    </row>
    <row r="817" spans="3:18" x14ac:dyDescent="0.25">
      <c r="C817" s="366" t="str">
        <f t="shared" si="36"/>
        <v/>
      </c>
      <c r="D817" s="26"/>
      <c r="E817" s="47"/>
      <c r="F817" s="47"/>
      <c r="G817" s="47"/>
      <c r="H817" s="47"/>
      <c r="I817" s="363" t="str">
        <f t="shared" si="37"/>
        <v/>
      </c>
      <c r="J817" s="47" t="str">
        <f>IFERROR(VLOOKUP(G817,'Auxiliary data'!$B$96:$C$107,2,0),"")</f>
        <v/>
      </c>
      <c r="K817" s="47" t="str">
        <f>IFERROR(VLOOKUP(H817,'Auxiliary data'!$B$111:$C$212,2,0),"")</f>
        <v/>
      </c>
      <c r="L817" s="47"/>
      <c r="M817" s="47"/>
      <c r="N817" s="364" t="str">
        <f>IFERROR(VLOOKUP(L817,'Auxiliary data'!$B$216:$C$224,2,0),"")</f>
        <v/>
      </c>
      <c r="O817" s="47"/>
      <c r="P817" s="363" t="str">
        <f>IFERROR(VLOOKUP(O817,'Auxiliary data'!$B$228:$C$230,2,0),"")</f>
        <v/>
      </c>
      <c r="Q817" s="363" t="str">
        <f t="shared" si="38"/>
        <v/>
      </c>
      <c r="R817" s="11"/>
    </row>
    <row r="818" spans="3:18" x14ac:dyDescent="0.25">
      <c r="C818" s="366" t="str">
        <f t="shared" si="36"/>
        <v/>
      </c>
      <c r="D818" s="26"/>
      <c r="E818" s="47"/>
      <c r="F818" s="47"/>
      <c r="G818" s="47"/>
      <c r="H818" s="47"/>
      <c r="I818" s="363" t="str">
        <f t="shared" si="37"/>
        <v/>
      </c>
      <c r="J818" s="47" t="str">
        <f>IFERROR(VLOOKUP(G818,'Auxiliary data'!$B$96:$C$107,2,0),"")</f>
        <v/>
      </c>
      <c r="K818" s="47" t="str">
        <f>IFERROR(VLOOKUP(H818,'Auxiliary data'!$B$111:$C$212,2,0),"")</f>
        <v/>
      </c>
      <c r="L818" s="47"/>
      <c r="M818" s="47"/>
      <c r="N818" s="364" t="str">
        <f>IFERROR(VLOOKUP(L818,'Auxiliary data'!$B$216:$C$224,2,0),"")</f>
        <v/>
      </c>
      <c r="O818" s="47"/>
      <c r="P818" s="363" t="str">
        <f>IFERROR(VLOOKUP(O818,'Auxiliary data'!$B$228:$C$230,2,0),"")</f>
        <v/>
      </c>
      <c r="Q818" s="363" t="str">
        <f t="shared" si="38"/>
        <v/>
      </c>
      <c r="R818" s="11"/>
    </row>
    <row r="819" spans="3:18" x14ac:dyDescent="0.25">
      <c r="C819" s="366" t="str">
        <f t="shared" si="36"/>
        <v/>
      </c>
      <c r="D819" s="26"/>
      <c r="E819" s="47"/>
      <c r="F819" s="47"/>
      <c r="G819" s="47"/>
      <c r="H819" s="47"/>
      <c r="I819" s="363" t="str">
        <f t="shared" si="37"/>
        <v/>
      </c>
      <c r="J819" s="47" t="str">
        <f>IFERROR(VLOOKUP(G819,'Auxiliary data'!$B$96:$C$107,2,0),"")</f>
        <v/>
      </c>
      <c r="K819" s="47" t="str">
        <f>IFERROR(VLOOKUP(H819,'Auxiliary data'!$B$111:$C$212,2,0),"")</f>
        <v/>
      </c>
      <c r="L819" s="47"/>
      <c r="M819" s="47"/>
      <c r="N819" s="364" t="str">
        <f>IFERROR(VLOOKUP(L819,'Auxiliary data'!$B$216:$C$224,2,0),"")</f>
        <v/>
      </c>
      <c r="O819" s="47"/>
      <c r="P819" s="363" t="str">
        <f>IFERROR(VLOOKUP(O819,'Auxiliary data'!$B$228:$C$230,2,0),"")</f>
        <v/>
      </c>
      <c r="Q819" s="363" t="str">
        <f t="shared" si="38"/>
        <v/>
      </c>
      <c r="R819" s="11"/>
    </row>
    <row r="820" spans="3:18" x14ac:dyDescent="0.25">
      <c r="C820" s="366" t="str">
        <f t="shared" si="36"/>
        <v/>
      </c>
      <c r="D820" s="26"/>
      <c r="E820" s="47"/>
      <c r="F820" s="47"/>
      <c r="G820" s="47"/>
      <c r="H820" s="47"/>
      <c r="I820" s="363" t="str">
        <f t="shared" si="37"/>
        <v/>
      </c>
      <c r="J820" s="47" t="str">
        <f>IFERROR(VLOOKUP(G820,'Auxiliary data'!$B$96:$C$107,2,0),"")</f>
        <v/>
      </c>
      <c r="K820" s="47" t="str">
        <f>IFERROR(VLOOKUP(H820,'Auxiliary data'!$B$111:$C$212,2,0),"")</f>
        <v/>
      </c>
      <c r="L820" s="47"/>
      <c r="M820" s="47"/>
      <c r="N820" s="364" t="str">
        <f>IFERROR(VLOOKUP(L820,'Auxiliary data'!$B$216:$C$224,2,0),"")</f>
        <v/>
      </c>
      <c r="O820" s="47"/>
      <c r="P820" s="363" t="str">
        <f>IFERROR(VLOOKUP(O820,'Auxiliary data'!$B$228:$C$230,2,0),"")</f>
        <v/>
      </c>
      <c r="Q820" s="363" t="str">
        <f t="shared" si="38"/>
        <v/>
      </c>
      <c r="R820" s="11"/>
    </row>
    <row r="821" spans="3:18" x14ac:dyDescent="0.25">
      <c r="C821" s="366" t="str">
        <f t="shared" si="36"/>
        <v/>
      </c>
      <c r="D821" s="26"/>
      <c r="E821" s="47"/>
      <c r="F821" s="47"/>
      <c r="G821" s="47"/>
      <c r="H821" s="47"/>
      <c r="I821" s="363" t="str">
        <f t="shared" si="37"/>
        <v/>
      </c>
      <c r="J821" s="47" t="str">
        <f>IFERROR(VLOOKUP(G821,'Auxiliary data'!$B$96:$C$107,2,0),"")</f>
        <v/>
      </c>
      <c r="K821" s="47" t="str">
        <f>IFERROR(VLOOKUP(H821,'Auxiliary data'!$B$111:$C$212,2,0),"")</f>
        <v/>
      </c>
      <c r="L821" s="47"/>
      <c r="M821" s="47"/>
      <c r="N821" s="364" t="str">
        <f>IFERROR(VLOOKUP(L821,'Auxiliary data'!$B$216:$C$224,2,0),"")</f>
        <v/>
      </c>
      <c r="O821" s="47"/>
      <c r="P821" s="363" t="str">
        <f>IFERROR(VLOOKUP(O821,'Auxiliary data'!$B$228:$C$230,2,0),"")</f>
        <v/>
      </c>
      <c r="Q821" s="363" t="str">
        <f t="shared" si="38"/>
        <v/>
      </c>
      <c r="R821" s="11"/>
    </row>
    <row r="822" spans="3:18" x14ac:dyDescent="0.25">
      <c r="C822" s="366" t="str">
        <f t="shared" si="36"/>
        <v/>
      </c>
      <c r="D822" s="26"/>
      <c r="E822" s="47"/>
      <c r="F822" s="47"/>
      <c r="G822" s="47"/>
      <c r="H822" s="47"/>
      <c r="I822" s="363" t="str">
        <f t="shared" si="37"/>
        <v/>
      </c>
      <c r="J822" s="47" t="str">
        <f>IFERROR(VLOOKUP(G822,'Auxiliary data'!$B$96:$C$107,2,0),"")</f>
        <v/>
      </c>
      <c r="K822" s="47" t="str">
        <f>IFERROR(VLOOKUP(H822,'Auxiliary data'!$B$111:$C$212,2,0),"")</f>
        <v/>
      </c>
      <c r="L822" s="47"/>
      <c r="M822" s="47"/>
      <c r="N822" s="364" t="str">
        <f>IFERROR(VLOOKUP(L822,'Auxiliary data'!$B$216:$C$224,2,0),"")</f>
        <v/>
      </c>
      <c r="O822" s="47"/>
      <c r="P822" s="363" t="str">
        <f>IFERROR(VLOOKUP(O822,'Auxiliary data'!$B$228:$C$230,2,0),"")</f>
        <v/>
      </c>
      <c r="Q822" s="363" t="str">
        <f t="shared" si="38"/>
        <v/>
      </c>
      <c r="R822" s="11"/>
    </row>
    <row r="823" spans="3:18" x14ac:dyDescent="0.25">
      <c r="C823" s="366" t="str">
        <f t="shared" si="36"/>
        <v/>
      </c>
      <c r="D823" s="26"/>
      <c r="E823" s="47"/>
      <c r="F823" s="47"/>
      <c r="G823" s="47"/>
      <c r="H823" s="47"/>
      <c r="I823" s="363" t="str">
        <f t="shared" si="37"/>
        <v/>
      </c>
      <c r="J823" s="47" t="str">
        <f>IFERROR(VLOOKUP(G823,'Auxiliary data'!$B$96:$C$107,2,0),"")</f>
        <v/>
      </c>
      <c r="K823" s="47" t="str">
        <f>IFERROR(VLOOKUP(H823,'Auxiliary data'!$B$111:$C$212,2,0),"")</f>
        <v/>
      </c>
      <c r="L823" s="47"/>
      <c r="M823" s="47"/>
      <c r="N823" s="364" t="str">
        <f>IFERROR(VLOOKUP(L823,'Auxiliary data'!$B$216:$C$224,2,0),"")</f>
        <v/>
      </c>
      <c r="O823" s="47"/>
      <c r="P823" s="363" t="str">
        <f>IFERROR(VLOOKUP(O823,'Auxiliary data'!$B$228:$C$230,2,0),"")</f>
        <v/>
      </c>
      <c r="Q823" s="363" t="str">
        <f t="shared" si="38"/>
        <v/>
      </c>
      <c r="R823" s="11"/>
    </row>
    <row r="824" spans="3:18" x14ac:dyDescent="0.25">
      <c r="C824" s="366" t="str">
        <f t="shared" si="36"/>
        <v/>
      </c>
      <c r="D824" s="26"/>
      <c r="E824" s="47"/>
      <c r="F824" s="47"/>
      <c r="G824" s="47"/>
      <c r="H824" s="47"/>
      <c r="I824" s="363" t="str">
        <f t="shared" si="37"/>
        <v/>
      </c>
      <c r="J824" s="47" t="str">
        <f>IFERROR(VLOOKUP(G824,'Auxiliary data'!$B$96:$C$107,2,0),"")</f>
        <v/>
      </c>
      <c r="K824" s="47" t="str">
        <f>IFERROR(VLOOKUP(H824,'Auxiliary data'!$B$111:$C$212,2,0),"")</f>
        <v/>
      </c>
      <c r="L824" s="47"/>
      <c r="M824" s="47"/>
      <c r="N824" s="364" t="str">
        <f>IFERROR(VLOOKUP(L824,'Auxiliary data'!$B$216:$C$224,2,0),"")</f>
        <v/>
      </c>
      <c r="O824" s="47"/>
      <c r="P824" s="363" t="str">
        <f>IFERROR(VLOOKUP(O824,'Auxiliary data'!$B$228:$C$230,2,0),"")</f>
        <v/>
      </c>
      <c r="Q824" s="363" t="str">
        <f t="shared" si="38"/>
        <v/>
      </c>
      <c r="R824" s="11"/>
    </row>
    <row r="825" spans="3:18" x14ac:dyDescent="0.25">
      <c r="C825" s="366" t="str">
        <f t="shared" si="36"/>
        <v/>
      </c>
      <c r="D825" s="26"/>
      <c r="E825" s="47"/>
      <c r="F825" s="47"/>
      <c r="G825" s="47"/>
      <c r="H825" s="47"/>
      <c r="I825" s="363" t="str">
        <f t="shared" si="37"/>
        <v/>
      </c>
      <c r="J825" s="47" t="str">
        <f>IFERROR(VLOOKUP(G825,'Auxiliary data'!$B$96:$C$107,2,0),"")</f>
        <v/>
      </c>
      <c r="K825" s="47" t="str">
        <f>IFERROR(VLOOKUP(H825,'Auxiliary data'!$B$111:$C$212,2,0),"")</f>
        <v/>
      </c>
      <c r="L825" s="47"/>
      <c r="M825" s="47"/>
      <c r="N825" s="364" t="str">
        <f>IFERROR(VLOOKUP(L825,'Auxiliary data'!$B$216:$C$224,2,0),"")</f>
        <v/>
      </c>
      <c r="O825" s="47"/>
      <c r="P825" s="363" t="str">
        <f>IFERROR(VLOOKUP(O825,'Auxiliary data'!$B$228:$C$230,2,0),"")</f>
        <v/>
      </c>
      <c r="Q825" s="363" t="str">
        <f t="shared" si="38"/>
        <v/>
      </c>
      <c r="R825" s="11"/>
    </row>
    <row r="826" spans="3:18" x14ac:dyDescent="0.25">
      <c r="C826" s="366" t="str">
        <f t="shared" si="36"/>
        <v/>
      </c>
      <c r="D826" s="26"/>
      <c r="E826" s="47"/>
      <c r="F826" s="47"/>
      <c r="G826" s="47"/>
      <c r="H826" s="47"/>
      <c r="I826" s="363" t="str">
        <f t="shared" si="37"/>
        <v/>
      </c>
      <c r="J826" s="47" t="str">
        <f>IFERROR(VLOOKUP(G826,'Auxiliary data'!$B$96:$C$107,2,0),"")</f>
        <v/>
      </c>
      <c r="K826" s="47" t="str">
        <f>IFERROR(VLOOKUP(H826,'Auxiliary data'!$B$111:$C$212,2,0),"")</f>
        <v/>
      </c>
      <c r="L826" s="47"/>
      <c r="M826" s="47"/>
      <c r="N826" s="364" t="str">
        <f>IFERROR(VLOOKUP(L826,'Auxiliary data'!$B$216:$C$224,2,0),"")</f>
        <v/>
      </c>
      <c r="O826" s="47"/>
      <c r="P826" s="363" t="str">
        <f>IFERROR(VLOOKUP(O826,'Auxiliary data'!$B$228:$C$230,2,0),"")</f>
        <v/>
      </c>
      <c r="Q826" s="363" t="str">
        <f t="shared" si="38"/>
        <v/>
      </c>
      <c r="R826" s="11"/>
    </row>
    <row r="827" spans="3:18" x14ac:dyDescent="0.25">
      <c r="C827" s="366" t="str">
        <f t="shared" si="36"/>
        <v/>
      </c>
      <c r="D827" s="26"/>
      <c r="E827" s="47"/>
      <c r="F827" s="47"/>
      <c r="G827" s="47"/>
      <c r="H827" s="47"/>
      <c r="I827" s="363" t="str">
        <f t="shared" si="37"/>
        <v/>
      </c>
      <c r="J827" s="47" t="str">
        <f>IFERROR(VLOOKUP(G827,'Auxiliary data'!$B$96:$C$107,2,0),"")</f>
        <v/>
      </c>
      <c r="K827" s="47" t="str">
        <f>IFERROR(VLOOKUP(H827,'Auxiliary data'!$B$111:$C$212,2,0),"")</f>
        <v/>
      </c>
      <c r="L827" s="47"/>
      <c r="M827" s="47"/>
      <c r="N827" s="364" t="str">
        <f>IFERROR(VLOOKUP(L827,'Auxiliary data'!$B$216:$C$224,2,0),"")</f>
        <v/>
      </c>
      <c r="O827" s="47"/>
      <c r="P827" s="363" t="str">
        <f>IFERROR(VLOOKUP(O827,'Auxiliary data'!$B$228:$C$230,2,0),"")</f>
        <v/>
      </c>
      <c r="Q827" s="363" t="str">
        <f t="shared" si="38"/>
        <v/>
      </c>
      <c r="R827" s="11"/>
    </row>
    <row r="828" spans="3:18" x14ac:dyDescent="0.25">
      <c r="C828" s="366" t="str">
        <f t="shared" si="36"/>
        <v/>
      </c>
      <c r="D828" s="26"/>
      <c r="E828" s="47"/>
      <c r="F828" s="47"/>
      <c r="G828" s="47"/>
      <c r="H828" s="47"/>
      <c r="I828" s="363" t="str">
        <f t="shared" si="37"/>
        <v/>
      </c>
      <c r="J828" s="47" t="str">
        <f>IFERROR(VLOOKUP(G828,'Auxiliary data'!$B$96:$C$107,2,0),"")</f>
        <v/>
      </c>
      <c r="K828" s="47" t="str">
        <f>IFERROR(VLOOKUP(H828,'Auxiliary data'!$B$111:$C$212,2,0),"")</f>
        <v/>
      </c>
      <c r="L828" s="47"/>
      <c r="M828" s="47"/>
      <c r="N828" s="364" t="str">
        <f>IFERROR(VLOOKUP(L828,'Auxiliary data'!$B$216:$C$224,2,0),"")</f>
        <v/>
      </c>
      <c r="O828" s="47"/>
      <c r="P828" s="363" t="str">
        <f>IFERROR(VLOOKUP(O828,'Auxiliary data'!$B$228:$C$230,2,0),"")</f>
        <v/>
      </c>
      <c r="Q828" s="363" t="str">
        <f t="shared" si="38"/>
        <v/>
      </c>
      <c r="R828" s="11"/>
    </row>
    <row r="829" spans="3:18" x14ac:dyDescent="0.25">
      <c r="C829" s="366" t="str">
        <f t="shared" si="36"/>
        <v/>
      </c>
      <c r="D829" s="26"/>
      <c r="E829" s="47"/>
      <c r="F829" s="47"/>
      <c r="G829" s="47"/>
      <c r="H829" s="47"/>
      <c r="I829" s="363" t="str">
        <f t="shared" si="37"/>
        <v/>
      </c>
      <c r="J829" s="47" t="str">
        <f>IFERROR(VLOOKUP(G829,'Auxiliary data'!$B$96:$C$107,2,0),"")</f>
        <v/>
      </c>
      <c r="K829" s="47" t="str">
        <f>IFERROR(VLOOKUP(H829,'Auxiliary data'!$B$111:$C$212,2,0),"")</f>
        <v/>
      </c>
      <c r="L829" s="47"/>
      <c r="M829" s="47"/>
      <c r="N829" s="364" t="str">
        <f>IFERROR(VLOOKUP(L829,'Auxiliary data'!$B$216:$C$224,2,0),"")</f>
        <v/>
      </c>
      <c r="O829" s="47"/>
      <c r="P829" s="363" t="str">
        <f>IFERROR(VLOOKUP(O829,'Auxiliary data'!$B$228:$C$230,2,0),"")</f>
        <v/>
      </c>
      <c r="Q829" s="363" t="str">
        <f t="shared" si="38"/>
        <v/>
      </c>
      <c r="R829" s="11"/>
    </row>
    <row r="830" spans="3:18" x14ac:dyDescent="0.25">
      <c r="C830" s="366" t="str">
        <f t="shared" si="36"/>
        <v/>
      </c>
      <c r="D830" s="26"/>
      <c r="E830" s="47"/>
      <c r="F830" s="47"/>
      <c r="G830" s="47"/>
      <c r="H830" s="47"/>
      <c r="I830" s="363" t="str">
        <f t="shared" si="37"/>
        <v/>
      </c>
      <c r="J830" s="47" t="str">
        <f>IFERROR(VLOOKUP(G830,'Auxiliary data'!$B$96:$C$107,2,0),"")</f>
        <v/>
      </c>
      <c r="K830" s="47" t="str">
        <f>IFERROR(VLOOKUP(H830,'Auxiliary data'!$B$111:$C$212,2,0),"")</f>
        <v/>
      </c>
      <c r="L830" s="47"/>
      <c r="M830" s="47"/>
      <c r="N830" s="364" t="str">
        <f>IFERROR(VLOOKUP(L830,'Auxiliary data'!$B$216:$C$224,2,0),"")</f>
        <v/>
      </c>
      <c r="O830" s="47"/>
      <c r="P830" s="363" t="str">
        <f>IFERROR(VLOOKUP(O830,'Auxiliary data'!$B$228:$C$230,2,0),"")</f>
        <v/>
      </c>
      <c r="Q830" s="363" t="str">
        <f t="shared" si="38"/>
        <v/>
      </c>
      <c r="R830" s="11"/>
    </row>
    <row r="831" spans="3:18" x14ac:dyDescent="0.25">
      <c r="C831" s="366" t="str">
        <f t="shared" si="36"/>
        <v/>
      </c>
      <c r="D831" s="26"/>
      <c r="E831" s="47"/>
      <c r="F831" s="47"/>
      <c r="G831" s="47"/>
      <c r="H831" s="47"/>
      <c r="I831" s="363" t="str">
        <f t="shared" si="37"/>
        <v/>
      </c>
      <c r="J831" s="47" t="str">
        <f>IFERROR(VLOOKUP(G831,'Auxiliary data'!$B$96:$C$107,2,0),"")</f>
        <v/>
      </c>
      <c r="K831" s="47" t="str">
        <f>IFERROR(VLOOKUP(H831,'Auxiliary data'!$B$111:$C$212,2,0),"")</f>
        <v/>
      </c>
      <c r="L831" s="47"/>
      <c r="M831" s="47"/>
      <c r="N831" s="364" t="str">
        <f>IFERROR(VLOOKUP(L831,'Auxiliary data'!$B$216:$C$224,2,0),"")</f>
        <v/>
      </c>
      <c r="O831" s="47"/>
      <c r="P831" s="363" t="str">
        <f>IFERROR(VLOOKUP(O831,'Auxiliary data'!$B$228:$C$230,2,0),"")</f>
        <v/>
      </c>
      <c r="Q831" s="363" t="str">
        <f t="shared" si="38"/>
        <v/>
      </c>
      <c r="R831" s="11"/>
    </row>
    <row r="832" spans="3:18" x14ac:dyDescent="0.25">
      <c r="C832" s="366" t="str">
        <f t="shared" si="36"/>
        <v/>
      </c>
      <c r="D832" s="26"/>
      <c r="E832" s="47"/>
      <c r="F832" s="47"/>
      <c r="G832" s="47"/>
      <c r="H832" s="47"/>
      <c r="I832" s="363" t="str">
        <f t="shared" si="37"/>
        <v/>
      </c>
      <c r="J832" s="47" t="str">
        <f>IFERROR(VLOOKUP(G832,'Auxiliary data'!$B$96:$C$107,2,0),"")</f>
        <v/>
      </c>
      <c r="K832" s="47" t="str">
        <f>IFERROR(VLOOKUP(H832,'Auxiliary data'!$B$111:$C$212,2,0),"")</f>
        <v/>
      </c>
      <c r="L832" s="47"/>
      <c r="M832" s="47"/>
      <c r="N832" s="364" t="str">
        <f>IFERROR(VLOOKUP(L832,'Auxiliary data'!$B$216:$C$224,2,0),"")</f>
        <v/>
      </c>
      <c r="O832" s="47"/>
      <c r="P832" s="363" t="str">
        <f>IFERROR(VLOOKUP(O832,'Auxiliary data'!$B$228:$C$230,2,0),"")</f>
        <v/>
      </c>
      <c r="Q832" s="363" t="str">
        <f t="shared" si="38"/>
        <v/>
      </c>
      <c r="R832" s="11"/>
    </row>
    <row r="833" spans="3:18" x14ac:dyDescent="0.25">
      <c r="C833" s="366" t="str">
        <f t="shared" si="36"/>
        <v/>
      </c>
      <c r="D833" s="26"/>
      <c r="E833" s="47"/>
      <c r="F833" s="47"/>
      <c r="G833" s="47"/>
      <c r="H833" s="47"/>
      <c r="I833" s="363" t="str">
        <f t="shared" si="37"/>
        <v/>
      </c>
      <c r="J833" s="47" t="str">
        <f>IFERROR(VLOOKUP(G833,'Auxiliary data'!$B$96:$C$107,2,0),"")</f>
        <v/>
      </c>
      <c r="K833" s="47" t="str">
        <f>IFERROR(VLOOKUP(H833,'Auxiliary data'!$B$111:$C$212,2,0),"")</f>
        <v/>
      </c>
      <c r="L833" s="47"/>
      <c r="M833" s="47"/>
      <c r="N833" s="364" t="str">
        <f>IFERROR(VLOOKUP(L833,'Auxiliary data'!$B$216:$C$224,2,0),"")</f>
        <v/>
      </c>
      <c r="O833" s="47"/>
      <c r="P833" s="363" t="str">
        <f>IFERROR(VLOOKUP(O833,'Auxiliary data'!$B$228:$C$230,2,0),"")</f>
        <v/>
      </c>
      <c r="Q833" s="363" t="str">
        <f t="shared" si="38"/>
        <v/>
      </c>
      <c r="R833" s="11"/>
    </row>
    <row r="834" spans="3:18" x14ac:dyDescent="0.25">
      <c r="C834" s="366" t="str">
        <f t="shared" si="36"/>
        <v/>
      </c>
      <c r="D834" s="26"/>
      <c r="E834" s="47"/>
      <c r="F834" s="47"/>
      <c r="G834" s="47"/>
      <c r="H834" s="47"/>
      <c r="I834" s="363" t="str">
        <f t="shared" si="37"/>
        <v/>
      </c>
      <c r="J834" s="47" t="str">
        <f>IFERROR(VLOOKUP(G834,'Auxiliary data'!$B$96:$C$107,2,0),"")</f>
        <v/>
      </c>
      <c r="K834" s="47" t="str">
        <f>IFERROR(VLOOKUP(H834,'Auxiliary data'!$B$111:$C$212,2,0),"")</f>
        <v/>
      </c>
      <c r="L834" s="47"/>
      <c r="M834" s="47"/>
      <c r="N834" s="364" t="str">
        <f>IFERROR(VLOOKUP(L834,'Auxiliary data'!$B$216:$C$224,2,0),"")</f>
        <v/>
      </c>
      <c r="O834" s="47"/>
      <c r="P834" s="363" t="str">
        <f>IFERROR(VLOOKUP(O834,'Auxiliary data'!$B$228:$C$230,2,0),"")</f>
        <v/>
      </c>
      <c r="Q834" s="363" t="str">
        <f t="shared" si="38"/>
        <v/>
      </c>
      <c r="R834" s="11"/>
    </row>
    <row r="835" spans="3:18" x14ac:dyDescent="0.25">
      <c r="C835" s="366" t="str">
        <f t="shared" si="36"/>
        <v/>
      </c>
      <c r="D835" s="26"/>
      <c r="E835" s="47"/>
      <c r="F835" s="47"/>
      <c r="G835" s="47"/>
      <c r="H835" s="47"/>
      <c r="I835" s="363" t="str">
        <f t="shared" si="37"/>
        <v/>
      </c>
      <c r="J835" s="47" t="str">
        <f>IFERROR(VLOOKUP(G835,'Auxiliary data'!$B$96:$C$107,2,0),"")</f>
        <v/>
      </c>
      <c r="K835" s="47" t="str">
        <f>IFERROR(VLOOKUP(H835,'Auxiliary data'!$B$111:$C$212,2,0),"")</f>
        <v/>
      </c>
      <c r="L835" s="47"/>
      <c r="M835" s="47"/>
      <c r="N835" s="364" t="str">
        <f>IFERROR(VLOOKUP(L835,'Auxiliary data'!$B$216:$C$224,2,0),"")</f>
        <v/>
      </c>
      <c r="O835" s="47"/>
      <c r="P835" s="363" t="str">
        <f>IFERROR(VLOOKUP(O835,'Auxiliary data'!$B$228:$C$230,2,0),"")</f>
        <v/>
      </c>
      <c r="Q835" s="363" t="str">
        <f t="shared" si="38"/>
        <v/>
      </c>
      <c r="R835" s="11"/>
    </row>
    <row r="836" spans="3:18" x14ac:dyDescent="0.25">
      <c r="C836" s="366" t="str">
        <f t="shared" si="36"/>
        <v/>
      </c>
      <c r="D836" s="26"/>
      <c r="E836" s="47"/>
      <c r="F836" s="47"/>
      <c r="G836" s="47"/>
      <c r="H836" s="47"/>
      <c r="I836" s="363" t="str">
        <f t="shared" si="37"/>
        <v/>
      </c>
      <c r="J836" s="47" t="str">
        <f>IFERROR(VLOOKUP(G836,'Auxiliary data'!$B$96:$C$107,2,0),"")</f>
        <v/>
      </c>
      <c r="K836" s="47" t="str">
        <f>IFERROR(VLOOKUP(H836,'Auxiliary data'!$B$111:$C$212,2,0),"")</f>
        <v/>
      </c>
      <c r="L836" s="47"/>
      <c r="M836" s="47"/>
      <c r="N836" s="364" t="str">
        <f>IFERROR(VLOOKUP(L836,'Auxiliary data'!$B$216:$C$224,2,0),"")</f>
        <v/>
      </c>
      <c r="O836" s="47"/>
      <c r="P836" s="363" t="str">
        <f>IFERROR(VLOOKUP(O836,'Auxiliary data'!$B$228:$C$230,2,0),"")</f>
        <v/>
      </c>
      <c r="Q836" s="363" t="str">
        <f t="shared" si="38"/>
        <v/>
      </c>
      <c r="R836" s="11"/>
    </row>
    <row r="837" spans="3:18" x14ac:dyDescent="0.25">
      <c r="C837" s="366" t="str">
        <f t="shared" si="36"/>
        <v/>
      </c>
      <c r="D837" s="26"/>
      <c r="E837" s="47"/>
      <c r="F837" s="47"/>
      <c r="G837" s="47"/>
      <c r="H837" s="47"/>
      <c r="I837" s="363" t="str">
        <f t="shared" si="37"/>
        <v/>
      </c>
      <c r="J837" s="47" t="str">
        <f>IFERROR(VLOOKUP(G837,'Auxiliary data'!$B$96:$C$107,2,0),"")</f>
        <v/>
      </c>
      <c r="K837" s="47" t="str">
        <f>IFERROR(VLOOKUP(H837,'Auxiliary data'!$B$111:$C$212,2,0),"")</f>
        <v/>
      </c>
      <c r="L837" s="47"/>
      <c r="M837" s="47"/>
      <c r="N837" s="364" t="str">
        <f>IFERROR(VLOOKUP(L837,'Auxiliary data'!$B$216:$C$224,2,0),"")</f>
        <v/>
      </c>
      <c r="O837" s="47"/>
      <c r="P837" s="363" t="str">
        <f>IFERROR(VLOOKUP(O837,'Auxiliary data'!$B$228:$C$230,2,0),"")</f>
        <v/>
      </c>
      <c r="Q837" s="363" t="str">
        <f t="shared" si="38"/>
        <v/>
      </c>
      <c r="R837" s="11"/>
    </row>
    <row r="838" spans="3:18" x14ac:dyDescent="0.25">
      <c r="C838" s="366" t="str">
        <f t="shared" si="36"/>
        <v/>
      </c>
      <c r="D838" s="26"/>
      <c r="E838" s="47"/>
      <c r="F838" s="47"/>
      <c r="G838" s="47"/>
      <c r="H838" s="47"/>
      <c r="I838" s="363" t="str">
        <f t="shared" si="37"/>
        <v/>
      </c>
      <c r="J838" s="47" t="str">
        <f>IFERROR(VLOOKUP(G838,'Auxiliary data'!$B$96:$C$107,2,0),"")</f>
        <v/>
      </c>
      <c r="K838" s="47" t="str">
        <f>IFERROR(VLOOKUP(H838,'Auxiliary data'!$B$111:$C$212,2,0),"")</f>
        <v/>
      </c>
      <c r="L838" s="47"/>
      <c r="M838" s="47"/>
      <c r="N838" s="364" t="str">
        <f>IFERROR(VLOOKUP(L838,'Auxiliary data'!$B$216:$C$224,2,0),"")</f>
        <v/>
      </c>
      <c r="O838" s="47"/>
      <c r="P838" s="363" t="str">
        <f>IFERROR(VLOOKUP(O838,'Auxiliary data'!$B$228:$C$230,2,0),"")</f>
        <v/>
      </c>
      <c r="Q838" s="363" t="str">
        <f t="shared" si="38"/>
        <v/>
      </c>
      <c r="R838" s="11"/>
    </row>
    <row r="839" spans="3:18" x14ac:dyDescent="0.25">
      <c r="C839" s="366" t="str">
        <f t="shared" ref="C839:C902" si="39">IF(E839&lt;&gt;"",CONCATENATE("Bav",TEXT(ROW()-6,"000"),""),"")</f>
        <v/>
      </c>
      <c r="D839" s="26"/>
      <c r="E839" s="47"/>
      <c r="F839" s="47"/>
      <c r="G839" s="47"/>
      <c r="H839" s="47"/>
      <c r="I839" s="363" t="str">
        <f t="shared" si="37"/>
        <v/>
      </c>
      <c r="J839" s="47" t="str">
        <f>IFERROR(VLOOKUP(G839,'Auxiliary data'!$B$96:$C$107,2,0),"")</f>
        <v/>
      </c>
      <c r="K839" s="47" t="str">
        <f>IFERROR(VLOOKUP(H839,'Auxiliary data'!$B$111:$C$212,2,0),"")</f>
        <v/>
      </c>
      <c r="L839" s="47"/>
      <c r="M839" s="47"/>
      <c r="N839" s="364" t="str">
        <f>IFERROR(VLOOKUP(L839,'Auxiliary data'!$B$216:$C$224,2,0),"")</f>
        <v/>
      </c>
      <c r="O839" s="47"/>
      <c r="P839" s="363" t="str">
        <f>IFERROR(VLOOKUP(O839,'Auxiliary data'!$B$228:$C$230,2,0),"")</f>
        <v/>
      </c>
      <c r="Q839" s="363" t="str">
        <f t="shared" si="38"/>
        <v/>
      </c>
      <c r="R839" s="11"/>
    </row>
    <row r="840" spans="3:18" x14ac:dyDescent="0.25">
      <c r="C840" s="366" t="str">
        <f t="shared" si="39"/>
        <v/>
      </c>
      <c r="D840" s="26"/>
      <c r="E840" s="47"/>
      <c r="F840" s="47"/>
      <c r="G840" s="47"/>
      <c r="H840" s="47"/>
      <c r="I840" s="363" t="str">
        <f t="shared" ref="I840:I903" si="40">K840</f>
        <v/>
      </c>
      <c r="J840" s="47" t="str">
        <f>IFERROR(VLOOKUP(G840,'Auxiliary data'!$B$96:$C$107,2,0),"")</f>
        <v/>
      </c>
      <c r="K840" s="47" t="str">
        <f>IFERROR(VLOOKUP(H840,'Auxiliary data'!$B$111:$C$212,2,0),"")</f>
        <v/>
      </c>
      <c r="L840" s="47"/>
      <c r="M840" s="47"/>
      <c r="N840" s="364" t="str">
        <f>IFERROR(VLOOKUP(L840,'Auxiliary data'!$B$216:$C$224,2,0),"")</f>
        <v/>
      </c>
      <c r="O840" s="47"/>
      <c r="P840" s="363" t="str">
        <f>IFERROR(VLOOKUP(O840,'Auxiliary data'!$B$228:$C$230,2,0),"")</f>
        <v/>
      </c>
      <c r="Q840" s="363" t="str">
        <f t="shared" ref="Q840:Q903" si="41">IFERROR(N840+P840,"")</f>
        <v/>
      </c>
      <c r="R840" s="11"/>
    </row>
    <row r="841" spans="3:18" x14ac:dyDescent="0.25">
      <c r="C841" s="366" t="str">
        <f t="shared" si="39"/>
        <v/>
      </c>
      <c r="D841" s="26"/>
      <c r="E841" s="47"/>
      <c r="F841" s="47"/>
      <c r="G841" s="47"/>
      <c r="H841" s="47"/>
      <c r="I841" s="363" t="str">
        <f t="shared" si="40"/>
        <v/>
      </c>
      <c r="J841" s="47" t="str">
        <f>IFERROR(VLOOKUP(G841,'Auxiliary data'!$B$96:$C$107,2,0),"")</f>
        <v/>
      </c>
      <c r="K841" s="47" t="str">
        <f>IFERROR(VLOOKUP(H841,'Auxiliary data'!$B$111:$C$212,2,0),"")</f>
        <v/>
      </c>
      <c r="L841" s="47"/>
      <c r="M841" s="47"/>
      <c r="N841" s="364" t="str">
        <f>IFERROR(VLOOKUP(L841,'Auxiliary data'!$B$216:$C$224,2,0),"")</f>
        <v/>
      </c>
      <c r="O841" s="47"/>
      <c r="P841" s="363" t="str">
        <f>IFERROR(VLOOKUP(O841,'Auxiliary data'!$B$228:$C$230,2,0),"")</f>
        <v/>
      </c>
      <c r="Q841" s="363" t="str">
        <f t="shared" si="41"/>
        <v/>
      </c>
      <c r="R841" s="11"/>
    </row>
    <row r="842" spans="3:18" x14ac:dyDescent="0.25">
      <c r="C842" s="366" t="str">
        <f t="shared" si="39"/>
        <v/>
      </c>
      <c r="D842" s="26"/>
      <c r="E842" s="47"/>
      <c r="F842" s="47"/>
      <c r="G842" s="47"/>
      <c r="H842" s="47"/>
      <c r="I842" s="363" t="str">
        <f t="shared" si="40"/>
        <v/>
      </c>
      <c r="J842" s="47" t="str">
        <f>IFERROR(VLOOKUP(G842,'Auxiliary data'!$B$96:$C$107,2,0),"")</f>
        <v/>
      </c>
      <c r="K842" s="47" t="str">
        <f>IFERROR(VLOOKUP(H842,'Auxiliary data'!$B$111:$C$212,2,0),"")</f>
        <v/>
      </c>
      <c r="L842" s="47"/>
      <c r="M842" s="47"/>
      <c r="N842" s="364" t="str">
        <f>IFERROR(VLOOKUP(L842,'Auxiliary data'!$B$216:$C$224,2,0),"")</f>
        <v/>
      </c>
      <c r="O842" s="47"/>
      <c r="P842" s="363" t="str">
        <f>IFERROR(VLOOKUP(O842,'Auxiliary data'!$B$228:$C$230,2,0),"")</f>
        <v/>
      </c>
      <c r="Q842" s="363" t="str">
        <f t="shared" si="41"/>
        <v/>
      </c>
      <c r="R842" s="11"/>
    </row>
    <row r="843" spans="3:18" x14ac:dyDescent="0.25">
      <c r="C843" s="366" t="str">
        <f t="shared" si="39"/>
        <v/>
      </c>
      <c r="D843" s="26"/>
      <c r="E843" s="47"/>
      <c r="F843" s="47"/>
      <c r="G843" s="47"/>
      <c r="H843" s="47"/>
      <c r="I843" s="363" t="str">
        <f t="shared" si="40"/>
        <v/>
      </c>
      <c r="J843" s="47" t="str">
        <f>IFERROR(VLOOKUP(G843,'Auxiliary data'!$B$96:$C$107,2,0),"")</f>
        <v/>
      </c>
      <c r="K843" s="47" t="str">
        <f>IFERROR(VLOOKUP(H843,'Auxiliary data'!$B$111:$C$212,2,0),"")</f>
        <v/>
      </c>
      <c r="L843" s="47"/>
      <c r="M843" s="47"/>
      <c r="N843" s="364" t="str">
        <f>IFERROR(VLOOKUP(L843,'Auxiliary data'!$B$216:$C$224,2,0),"")</f>
        <v/>
      </c>
      <c r="O843" s="47"/>
      <c r="P843" s="363" t="str">
        <f>IFERROR(VLOOKUP(O843,'Auxiliary data'!$B$228:$C$230,2,0),"")</f>
        <v/>
      </c>
      <c r="Q843" s="363" t="str">
        <f t="shared" si="41"/>
        <v/>
      </c>
      <c r="R843" s="11"/>
    </row>
    <row r="844" spans="3:18" x14ac:dyDescent="0.25">
      <c r="C844" s="366" t="str">
        <f t="shared" si="39"/>
        <v/>
      </c>
      <c r="D844" s="26"/>
      <c r="E844" s="47"/>
      <c r="F844" s="47"/>
      <c r="G844" s="47"/>
      <c r="H844" s="47"/>
      <c r="I844" s="363" t="str">
        <f t="shared" si="40"/>
        <v/>
      </c>
      <c r="J844" s="47" t="str">
        <f>IFERROR(VLOOKUP(G844,'Auxiliary data'!$B$96:$C$107,2,0),"")</f>
        <v/>
      </c>
      <c r="K844" s="47" t="str">
        <f>IFERROR(VLOOKUP(H844,'Auxiliary data'!$B$111:$C$212,2,0),"")</f>
        <v/>
      </c>
      <c r="L844" s="47"/>
      <c r="M844" s="47"/>
      <c r="N844" s="364" t="str">
        <f>IFERROR(VLOOKUP(L844,'Auxiliary data'!$B$216:$C$224,2,0),"")</f>
        <v/>
      </c>
      <c r="O844" s="47"/>
      <c r="P844" s="363" t="str">
        <f>IFERROR(VLOOKUP(O844,'Auxiliary data'!$B$228:$C$230,2,0),"")</f>
        <v/>
      </c>
      <c r="Q844" s="363" t="str">
        <f t="shared" si="41"/>
        <v/>
      </c>
      <c r="R844" s="11"/>
    </row>
    <row r="845" spans="3:18" x14ac:dyDescent="0.25">
      <c r="C845" s="366" t="str">
        <f t="shared" si="39"/>
        <v/>
      </c>
      <c r="D845" s="26"/>
      <c r="E845" s="47"/>
      <c r="F845" s="47"/>
      <c r="G845" s="47"/>
      <c r="H845" s="47"/>
      <c r="I845" s="363" t="str">
        <f t="shared" si="40"/>
        <v/>
      </c>
      <c r="J845" s="47" t="str">
        <f>IFERROR(VLOOKUP(G845,'Auxiliary data'!$B$96:$C$107,2,0),"")</f>
        <v/>
      </c>
      <c r="K845" s="47" t="str">
        <f>IFERROR(VLOOKUP(H845,'Auxiliary data'!$B$111:$C$212,2,0),"")</f>
        <v/>
      </c>
      <c r="L845" s="47"/>
      <c r="M845" s="47"/>
      <c r="N845" s="364" t="str">
        <f>IFERROR(VLOOKUP(L845,'Auxiliary data'!$B$216:$C$224,2,0),"")</f>
        <v/>
      </c>
      <c r="O845" s="47"/>
      <c r="P845" s="363" t="str">
        <f>IFERROR(VLOOKUP(O845,'Auxiliary data'!$B$228:$C$230,2,0),"")</f>
        <v/>
      </c>
      <c r="Q845" s="363" t="str">
        <f t="shared" si="41"/>
        <v/>
      </c>
      <c r="R845" s="11"/>
    </row>
    <row r="846" spans="3:18" x14ac:dyDescent="0.25">
      <c r="C846" s="366" t="str">
        <f t="shared" si="39"/>
        <v/>
      </c>
      <c r="D846" s="26"/>
      <c r="E846" s="47"/>
      <c r="F846" s="47"/>
      <c r="G846" s="47"/>
      <c r="H846" s="47"/>
      <c r="I846" s="363" t="str">
        <f t="shared" si="40"/>
        <v/>
      </c>
      <c r="J846" s="47" t="str">
        <f>IFERROR(VLOOKUP(G846,'Auxiliary data'!$B$96:$C$107,2,0),"")</f>
        <v/>
      </c>
      <c r="K846" s="47" t="str">
        <f>IFERROR(VLOOKUP(H846,'Auxiliary data'!$B$111:$C$212,2,0),"")</f>
        <v/>
      </c>
      <c r="L846" s="47"/>
      <c r="M846" s="47"/>
      <c r="N846" s="364" t="str">
        <f>IFERROR(VLOOKUP(L846,'Auxiliary data'!$B$216:$C$224,2,0),"")</f>
        <v/>
      </c>
      <c r="O846" s="47"/>
      <c r="P846" s="363" t="str">
        <f>IFERROR(VLOOKUP(O846,'Auxiliary data'!$B$228:$C$230,2,0),"")</f>
        <v/>
      </c>
      <c r="Q846" s="363" t="str">
        <f t="shared" si="41"/>
        <v/>
      </c>
      <c r="R846" s="11"/>
    </row>
    <row r="847" spans="3:18" x14ac:dyDescent="0.25">
      <c r="C847" s="366" t="str">
        <f t="shared" si="39"/>
        <v/>
      </c>
      <c r="D847" s="26"/>
      <c r="E847" s="47"/>
      <c r="F847" s="47"/>
      <c r="G847" s="47"/>
      <c r="H847" s="47"/>
      <c r="I847" s="363" t="str">
        <f t="shared" si="40"/>
        <v/>
      </c>
      <c r="J847" s="47" t="str">
        <f>IFERROR(VLOOKUP(G847,'Auxiliary data'!$B$96:$C$107,2,0),"")</f>
        <v/>
      </c>
      <c r="K847" s="47" t="str">
        <f>IFERROR(VLOOKUP(H847,'Auxiliary data'!$B$111:$C$212,2,0),"")</f>
        <v/>
      </c>
      <c r="L847" s="47"/>
      <c r="M847" s="47"/>
      <c r="N847" s="364" t="str">
        <f>IFERROR(VLOOKUP(L847,'Auxiliary data'!$B$216:$C$224,2,0),"")</f>
        <v/>
      </c>
      <c r="O847" s="47"/>
      <c r="P847" s="363" t="str">
        <f>IFERROR(VLOOKUP(O847,'Auxiliary data'!$B$228:$C$230,2,0),"")</f>
        <v/>
      </c>
      <c r="Q847" s="363" t="str">
        <f t="shared" si="41"/>
        <v/>
      </c>
      <c r="R847" s="11"/>
    </row>
    <row r="848" spans="3:18" x14ac:dyDescent="0.25">
      <c r="C848" s="366" t="str">
        <f t="shared" si="39"/>
        <v/>
      </c>
      <c r="D848" s="26"/>
      <c r="E848" s="47"/>
      <c r="F848" s="47"/>
      <c r="G848" s="47"/>
      <c r="H848" s="47"/>
      <c r="I848" s="363" t="str">
        <f t="shared" si="40"/>
        <v/>
      </c>
      <c r="J848" s="47" t="str">
        <f>IFERROR(VLOOKUP(G848,'Auxiliary data'!$B$96:$C$107,2,0),"")</f>
        <v/>
      </c>
      <c r="K848" s="47" t="str">
        <f>IFERROR(VLOOKUP(H848,'Auxiliary data'!$B$111:$C$212,2,0),"")</f>
        <v/>
      </c>
      <c r="L848" s="47"/>
      <c r="M848" s="47"/>
      <c r="N848" s="364" t="str">
        <f>IFERROR(VLOOKUP(L848,'Auxiliary data'!$B$216:$C$224,2,0),"")</f>
        <v/>
      </c>
      <c r="O848" s="47"/>
      <c r="P848" s="363" t="str">
        <f>IFERROR(VLOOKUP(O848,'Auxiliary data'!$B$228:$C$230,2,0),"")</f>
        <v/>
      </c>
      <c r="Q848" s="363" t="str">
        <f t="shared" si="41"/>
        <v/>
      </c>
      <c r="R848" s="11"/>
    </row>
    <row r="849" spans="3:18" x14ac:dyDescent="0.25">
      <c r="C849" s="366" t="str">
        <f t="shared" si="39"/>
        <v/>
      </c>
      <c r="D849" s="26"/>
      <c r="E849" s="47"/>
      <c r="F849" s="47"/>
      <c r="G849" s="47"/>
      <c r="H849" s="47"/>
      <c r="I849" s="363" t="str">
        <f t="shared" si="40"/>
        <v/>
      </c>
      <c r="J849" s="47" t="str">
        <f>IFERROR(VLOOKUP(G849,'Auxiliary data'!$B$96:$C$107,2,0),"")</f>
        <v/>
      </c>
      <c r="K849" s="47" t="str">
        <f>IFERROR(VLOOKUP(H849,'Auxiliary data'!$B$111:$C$212,2,0),"")</f>
        <v/>
      </c>
      <c r="L849" s="47"/>
      <c r="M849" s="47"/>
      <c r="N849" s="364" t="str">
        <f>IFERROR(VLOOKUP(L849,'Auxiliary data'!$B$216:$C$224,2,0),"")</f>
        <v/>
      </c>
      <c r="O849" s="47"/>
      <c r="P849" s="363" t="str">
        <f>IFERROR(VLOOKUP(O849,'Auxiliary data'!$B$228:$C$230,2,0),"")</f>
        <v/>
      </c>
      <c r="Q849" s="363" t="str">
        <f t="shared" si="41"/>
        <v/>
      </c>
      <c r="R849" s="11"/>
    </row>
    <row r="850" spans="3:18" x14ac:dyDescent="0.25">
      <c r="C850" s="366" t="str">
        <f t="shared" si="39"/>
        <v/>
      </c>
      <c r="D850" s="26"/>
      <c r="E850" s="47"/>
      <c r="F850" s="47"/>
      <c r="G850" s="47"/>
      <c r="H850" s="47"/>
      <c r="I850" s="363" t="str">
        <f t="shared" si="40"/>
        <v/>
      </c>
      <c r="J850" s="47" t="str">
        <f>IFERROR(VLOOKUP(G850,'Auxiliary data'!$B$96:$C$107,2,0),"")</f>
        <v/>
      </c>
      <c r="K850" s="47" t="str">
        <f>IFERROR(VLOOKUP(H850,'Auxiliary data'!$B$111:$C$212,2,0),"")</f>
        <v/>
      </c>
      <c r="L850" s="47"/>
      <c r="M850" s="47"/>
      <c r="N850" s="364" t="str">
        <f>IFERROR(VLOOKUP(L850,'Auxiliary data'!$B$216:$C$224,2,0),"")</f>
        <v/>
      </c>
      <c r="O850" s="47"/>
      <c r="P850" s="363" t="str">
        <f>IFERROR(VLOOKUP(O850,'Auxiliary data'!$B$228:$C$230,2,0),"")</f>
        <v/>
      </c>
      <c r="Q850" s="363" t="str">
        <f t="shared" si="41"/>
        <v/>
      </c>
      <c r="R850" s="11"/>
    </row>
    <row r="851" spans="3:18" x14ac:dyDescent="0.25">
      <c r="C851" s="366" t="str">
        <f t="shared" si="39"/>
        <v/>
      </c>
      <c r="D851" s="26"/>
      <c r="E851" s="47"/>
      <c r="F851" s="47"/>
      <c r="G851" s="47"/>
      <c r="H851" s="47"/>
      <c r="I851" s="363" t="str">
        <f t="shared" si="40"/>
        <v/>
      </c>
      <c r="J851" s="47" t="str">
        <f>IFERROR(VLOOKUP(G851,'Auxiliary data'!$B$96:$C$107,2,0),"")</f>
        <v/>
      </c>
      <c r="K851" s="47" t="str">
        <f>IFERROR(VLOOKUP(H851,'Auxiliary data'!$B$111:$C$212,2,0),"")</f>
        <v/>
      </c>
      <c r="L851" s="47"/>
      <c r="M851" s="47"/>
      <c r="N851" s="364" t="str">
        <f>IFERROR(VLOOKUP(L851,'Auxiliary data'!$B$216:$C$224,2,0),"")</f>
        <v/>
      </c>
      <c r="O851" s="47"/>
      <c r="P851" s="363" t="str">
        <f>IFERROR(VLOOKUP(O851,'Auxiliary data'!$B$228:$C$230,2,0),"")</f>
        <v/>
      </c>
      <c r="Q851" s="363" t="str">
        <f t="shared" si="41"/>
        <v/>
      </c>
      <c r="R851" s="11"/>
    </row>
    <row r="852" spans="3:18" x14ac:dyDescent="0.25">
      <c r="C852" s="366" t="str">
        <f t="shared" si="39"/>
        <v/>
      </c>
      <c r="D852" s="26"/>
      <c r="E852" s="47"/>
      <c r="F852" s="47"/>
      <c r="G852" s="47"/>
      <c r="H852" s="47"/>
      <c r="I852" s="363" t="str">
        <f t="shared" si="40"/>
        <v/>
      </c>
      <c r="J852" s="47" t="str">
        <f>IFERROR(VLOOKUP(G852,'Auxiliary data'!$B$96:$C$107,2,0),"")</f>
        <v/>
      </c>
      <c r="K852" s="47" t="str">
        <f>IFERROR(VLOOKUP(H852,'Auxiliary data'!$B$111:$C$212,2,0),"")</f>
        <v/>
      </c>
      <c r="L852" s="47"/>
      <c r="M852" s="47"/>
      <c r="N852" s="364" t="str">
        <f>IFERROR(VLOOKUP(L852,'Auxiliary data'!$B$216:$C$224,2,0),"")</f>
        <v/>
      </c>
      <c r="O852" s="47"/>
      <c r="P852" s="363" t="str">
        <f>IFERROR(VLOOKUP(O852,'Auxiliary data'!$B$228:$C$230,2,0),"")</f>
        <v/>
      </c>
      <c r="Q852" s="363" t="str">
        <f t="shared" si="41"/>
        <v/>
      </c>
      <c r="R852" s="11"/>
    </row>
    <row r="853" spans="3:18" x14ac:dyDescent="0.25">
      <c r="C853" s="366" t="str">
        <f t="shared" si="39"/>
        <v/>
      </c>
      <c r="D853" s="26"/>
      <c r="E853" s="47"/>
      <c r="F853" s="47"/>
      <c r="G853" s="47"/>
      <c r="H853" s="47"/>
      <c r="I853" s="363" t="str">
        <f t="shared" si="40"/>
        <v/>
      </c>
      <c r="J853" s="47" t="str">
        <f>IFERROR(VLOOKUP(G853,'Auxiliary data'!$B$96:$C$107,2,0),"")</f>
        <v/>
      </c>
      <c r="K853" s="47" t="str">
        <f>IFERROR(VLOOKUP(H853,'Auxiliary data'!$B$111:$C$212,2,0),"")</f>
        <v/>
      </c>
      <c r="L853" s="47"/>
      <c r="M853" s="47"/>
      <c r="N853" s="364" t="str">
        <f>IFERROR(VLOOKUP(L853,'Auxiliary data'!$B$216:$C$224,2,0),"")</f>
        <v/>
      </c>
      <c r="O853" s="47"/>
      <c r="P853" s="363" t="str">
        <f>IFERROR(VLOOKUP(O853,'Auxiliary data'!$B$228:$C$230,2,0),"")</f>
        <v/>
      </c>
      <c r="Q853" s="363" t="str">
        <f t="shared" si="41"/>
        <v/>
      </c>
      <c r="R853" s="11"/>
    </row>
    <row r="854" spans="3:18" x14ac:dyDescent="0.25">
      <c r="C854" s="366" t="str">
        <f t="shared" si="39"/>
        <v/>
      </c>
      <c r="D854" s="26"/>
      <c r="E854" s="47"/>
      <c r="F854" s="47"/>
      <c r="G854" s="47"/>
      <c r="H854" s="47"/>
      <c r="I854" s="363" t="str">
        <f t="shared" si="40"/>
        <v/>
      </c>
      <c r="J854" s="47" t="str">
        <f>IFERROR(VLOOKUP(G854,'Auxiliary data'!$B$96:$C$107,2,0),"")</f>
        <v/>
      </c>
      <c r="K854" s="47" t="str">
        <f>IFERROR(VLOOKUP(H854,'Auxiliary data'!$B$111:$C$212,2,0),"")</f>
        <v/>
      </c>
      <c r="L854" s="47"/>
      <c r="M854" s="47"/>
      <c r="N854" s="364" t="str">
        <f>IFERROR(VLOOKUP(L854,'Auxiliary data'!$B$216:$C$224,2,0),"")</f>
        <v/>
      </c>
      <c r="O854" s="47"/>
      <c r="P854" s="363" t="str">
        <f>IFERROR(VLOOKUP(O854,'Auxiliary data'!$B$228:$C$230,2,0),"")</f>
        <v/>
      </c>
      <c r="Q854" s="363" t="str">
        <f t="shared" si="41"/>
        <v/>
      </c>
      <c r="R854" s="11"/>
    </row>
    <row r="855" spans="3:18" x14ac:dyDescent="0.25">
      <c r="C855" s="366" t="str">
        <f t="shared" si="39"/>
        <v/>
      </c>
      <c r="D855" s="26"/>
      <c r="E855" s="47"/>
      <c r="F855" s="47"/>
      <c r="G855" s="47"/>
      <c r="H855" s="47"/>
      <c r="I855" s="363" t="str">
        <f t="shared" si="40"/>
        <v/>
      </c>
      <c r="J855" s="47" t="str">
        <f>IFERROR(VLOOKUP(G855,'Auxiliary data'!$B$96:$C$107,2,0),"")</f>
        <v/>
      </c>
      <c r="K855" s="47" t="str">
        <f>IFERROR(VLOOKUP(H855,'Auxiliary data'!$B$111:$C$212,2,0),"")</f>
        <v/>
      </c>
      <c r="L855" s="47"/>
      <c r="M855" s="47"/>
      <c r="N855" s="364" t="str">
        <f>IFERROR(VLOOKUP(L855,'Auxiliary data'!$B$216:$C$224,2,0),"")</f>
        <v/>
      </c>
      <c r="O855" s="47"/>
      <c r="P855" s="363" t="str">
        <f>IFERROR(VLOOKUP(O855,'Auxiliary data'!$B$228:$C$230,2,0),"")</f>
        <v/>
      </c>
      <c r="Q855" s="363" t="str">
        <f t="shared" si="41"/>
        <v/>
      </c>
      <c r="R855" s="11"/>
    </row>
    <row r="856" spans="3:18" x14ac:dyDescent="0.25">
      <c r="C856" s="366" t="str">
        <f t="shared" si="39"/>
        <v/>
      </c>
      <c r="D856" s="26"/>
      <c r="E856" s="47"/>
      <c r="F856" s="47"/>
      <c r="G856" s="47"/>
      <c r="H856" s="47"/>
      <c r="I856" s="363" t="str">
        <f t="shared" si="40"/>
        <v/>
      </c>
      <c r="J856" s="47" t="str">
        <f>IFERROR(VLOOKUP(G856,'Auxiliary data'!$B$96:$C$107,2,0),"")</f>
        <v/>
      </c>
      <c r="K856" s="47" t="str">
        <f>IFERROR(VLOOKUP(H856,'Auxiliary data'!$B$111:$C$212,2,0),"")</f>
        <v/>
      </c>
      <c r="L856" s="47"/>
      <c r="M856" s="47"/>
      <c r="N856" s="364" t="str">
        <f>IFERROR(VLOOKUP(L856,'Auxiliary data'!$B$216:$C$224,2,0),"")</f>
        <v/>
      </c>
      <c r="O856" s="47"/>
      <c r="P856" s="363" t="str">
        <f>IFERROR(VLOOKUP(O856,'Auxiliary data'!$B$228:$C$230,2,0),"")</f>
        <v/>
      </c>
      <c r="Q856" s="363" t="str">
        <f t="shared" si="41"/>
        <v/>
      </c>
      <c r="R856" s="11"/>
    </row>
    <row r="857" spans="3:18" x14ac:dyDescent="0.25">
      <c r="C857" s="366" t="str">
        <f t="shared" si="39"/>
        <v/>
      </c>
      <c r="D857" s="26"/>
      <c r="E857" s="47"/>
      <c r="F857" s="47"/>
      <c r="G857" s="47"/>
      <c r="H857" s="47"/>
      <c r="I857" s="363" t="str">
        <f t="shared" si="40"/>
        <v/>
      </c>
      <c r="J857" s="47" t="str">
        <f>IFERROR(VLOOKUP(G857,'Auxiliary data'!$B$96:$C$107,2,0),"")</f>
        <v/>
      </c>
      <c r="K857" s="47" t="str">
        <f>IFERROR(VLOOKUP(H857,'Auxiliary data'!$B$111:$C$212,2,0),"")</f>
        <v/>
      </c>
      <c r="L857" s="47"/>
      <c r="M857" s="47"/>
      <c r="N857" s="364" t="str">
        <f>IFERROR(VLOOKUP(L857,'Auxiliary data'!$B$216:$C$224,2,0),"")</f>
        <v/>
      </c>
      <c r="O857" s="47"/>
      <c r="P857" s="363" t="str">
        <f>IFERROR(VLOOKUP(O857,'Auxiliary data'!$B$228:$C$230,2,0),"")</f>
        <v/>
      </c>
      <c r="Q857" s="363" t="str">
        <f t="shared" si="41"/>
        <v/>
      </c>
      <c r="R857" s="11"/>
    </row>
    <row r="858" spans="3:18" x14ac:dyDescent="0.25">
      <c r="C858" s="366" t="str">
        <f t="shared" si="39"/>
        <v/>
      </c>
      <c r="D858" s="26"/>
      <c r="E858" s="47"/>
      <c r="F858" s="47"/>
      <c r="G858" s="47"/>
      <c r="H858" s="47"/>
      <c r="I858" s="363" t="str">
        <f t="shared" si="40"/>
        <v/>
      </c>
      <c r="J858" s="47" t="str">
        <f>IFERROR(VLOOKUP(G858,'Auxiliary data'!$B$96:$C$107,2,0),"")</f>
        <v/>
      </c>
      <c r="K858" s="47" t="str">
        <f>IFERROR(VLOOKUP(H858,'Auxiliary data'!$B$111:$C$212,2,0),"")</f>
        <v/>
      </c>
      <c r="L858" s="47"/>
      <c r="M858" s="47"/>
      <c r="N858" s="364" t="str">
        <f>IFERROR(VLOOKUP(L858,'Auxiliary data'!$B$216:$C$224,2,0),"")</f>
        <v/>
      </c>
      <c r="O858" s="47"/>
      <c r="P858" s="363" t="str">
        <f>IFERROR(VLOOKUP(O858,'Auxiliary data'!$B$228:$C$230,2,0),"")</f>
        <v/>
      </c>
      <c r="Q858" s="363" t="str">
        <f t="shared" si="41"/>
        <v/>
      </c>
      <c r="R858" s="11"/>
    </row>
    <row r="859" spans="3:18" x14ac:dyDescent="0.25">
      <c r="C859" s="366" t="str">
        <f t="shared" si="39"/>
        <v/>
      </c>
      <c r="D859" s="26"/>
      <c r="E859" s="47"/>
      <c r="F859" s="47"/>
      <c r="G859" s="47"/>
      <c r="H859" s="47"/>
      <c r="I859" s="363" t="str">
        <f t="shared" si="40"/>
        <v/>
      </c>
      <c r="J859" s="47" t="str">
        <f>IFERROR(VLOOKUP(G859,'Auxiliary data'!$B$96:$C$107,2,0),"")</f>
        <v/>
      </c>
      <c r="K859" s="47" t="str">
        <f>IFERROR(VLOOKUP(H859,'Auxiliary data'!$B$111:$C$212,2,0),"")</f>
        <v/>
      </c>
      <c r="L859" s="47"/>
      <c r="M859" s="47"/>
      <c r="N859" s="364" t="str">
        <f>IFERROR(VLOOKUP(L859,'Auxiliary data'!$B$216:$C$224,2,0),"")</f>
        <v/>
      </c>
      <c r="O859" s="47"/>
      <c r="P859" s="363" t="str">
        <f>IFERROR(VLOOKUP(O859,'Auxiliary data'!$B$228:$C$230,2,0),"")</f>
        <v/>
      </c>
      <c r="Q859" s="363" t="str">
        <f t="shared" si="41"/>
        <v/>
      </c>
      <c r="R859" s="11"/>
    </row>
    <row r="860" spans="3:18" x14ac:dyDescent="0.25">
      <c r="C860" s="366" t="str">
        <f t="shared" si="39"/>
        <v/>
      </c>
      <c r="D860" s="26"/>
      <c r="E860" s="47"/>
      <c r="F860" s="47"/>
      <c r="G860" s="47"/>
      <c r="H860" s="47"/>
      <c r="I860" s="363" t="str">
        <f t="shared" si="40"/>
        <v/>
      </c>
      <c r="J860" s="47" t="str">
        <f>IFERROR(VLOOKUP(G860,'Auxiliary data'!$B$96:$C$107,2,0),"")</f>
        <v/>
      </c>
      <c r="K860" s="47" t="str">
        <f>IFERROR(VLOOKUP(H860,'Auxiliary data'!$B$111:$C$212,2,0),"")</f>
        <v/>
      </c>
      <c r="L860" s="47"/>
      <c r="M860" s="47"/>
      <c r="N860" s="364" t="str">
        <f>IFERROR(VLOOKUP(L860,'Auxiliary data'!$B$216:$C$224,2,0),"")</f>
        <v/>
      </c>
      <c r="O860" s="47"/>
      <c r="P860" s="363" t="str">
        <f>IFERROR(VLOOKUP(O860,'Auxiliary data'!$B$228:$C$230,2,0),"")</f>
        <v/>
      </c>
      <c r="Q860" s="363" t="str">
        <f t="shared" si="41"/>
        <v/>
      </c>
      <c r="R860" s="11"/>
    </row>
    <row r="861" spans="3:18" x14ac:dyDescent="0.25">
      <c r="C861" s="366" t="str">
        <f t="shared" si="39"/>
        <v/>
      </c>
      <c r="D861" s="26"/>
      <c r="E861" s="47"/>
      <c r="F861" s="47"/>
      <c r="G861" s="47"/>
      <c r="H861" s="47"/>
      <c r="I861" s="363" t="str">
        <f t="shared" si="40"/>
        <v/>
      </c>
      <c r="J861" s="47" t="str">
        <f>IFERROR(VLOOKUP(G861,'Auxiliary data'!$B$96:$C$107,2,0),"")</f>
        <v/>
      </c>
      <c r="K861" s="47" t="str">
        <f>IFERROR(VLOOKUP(H861,'Auxiliary data'!$B$111:$C$212,2,0),"")</f>
        <v/>
      </c>
      <c r="L861" s="47"/>
      <c r="M861" s="47"/>
      <c r="N861" s="364" t="str">
        <f>IFERROR(VLOOKUP(L861,'Auxiliary data'!$B$216:$C$224,2,0),"")</f>
        <v/>
      </c>
      <c r="O861" s="47"/>
      <c r="P861" s="363" t="str">
        <f>IFERROR(VLOOKUP(O861,'Auxiliary data'!$B$228:$C$230,2,0),"")</f>
        <v/>
      </c>
      <c r="Q861" s="363" t="str">
        <f t="shared" si="41"/>
        <v/>
      </c>
      <c r="R861" s="11"/>
    </row>
    <row r="862" spans="3:18" x14ac:dyDescent="0.25">
      <c r="C862" s="366" t="str">
        <f t="shared" si="39"/>
        <v/>
      </c>
      <c r="D862" s="26"/>
      <c r="E862" s="47"/>
      <c r="F862" s="47"/>
      <c r="G862" s="47"/>
      <c r="H862" s="47"/>
      <c r="I862" s="363" t="str">
        <f t="shared" si="40"/>
        <v/>
      </c>
      <c r="J862" s="47" t="str">
        <f>IFERROR(VLOOKUP(G862,'Auxiliary data'!$B$96:$C$107,2,0),"")</f>
        <v/>
      </c>
      <c r="K862" s="47" t="str">
        <f>IFERROR(VLOOKUP(H862,'Auxiliary data'!$B$111:$C$212,2,0),"")</f>
        <v/>
      </c>
      <c r="L862" s="47"/>
      <c r="M862" s="47"/>
      <c r="N862" s="364" t="str">
        <f>IFERROR(VLOOKUP(L862,'Auxiliary data'!$B$216:$C$224,2,0),"")</f>
        <v/>
      </c>
      <c r="O862" s="47"/>
      <c r="P862" s="363" t="str">
        <f>IFERROR(VLOOKUP(O862,'Auxiliary data'!$B$228:$C$230,2,0),"")</f>
        <v/>
      </c>
      <c r="Q862" s="363" t="str">
        <f t="shared" si="41"/>
        <v/>
      </c>
      <c r="R862" s="11"/>
    </row>
    <row r="863" spans="3:18" x14ac:dyDescent="0.25">
      <c r="C863" s="366" t="str">
        <f t="shared" si="39"/>
        <v/>
      </c>
      <c r="D863" s="26"/>
      <c r="E863" s="47"/>
      <c r="F863" s="47"/>
      <c r="G863" s="47"/>
      <c r="H863" s="47"/>
      <c r="I863" s="363" t="str">
        <f t="shared" si="40"/>
        <v/>
      </c>
      <c r="J863" s="47" t="str">
        <f>IFERROR(VLOOKUP(G863,'Auxiliary data'!$B$96:$C$107,2,0),"")</f>
        <v/>
      </c>
      <c r="K863" s="47" t="str">
        <f>IFERROR(VLOOKUP(H863,'Auxiliary data'!$B$111:$C$212,2,0),"")</f>
        <v/>
      </c>
      <c r="L863" s="47"/>
      <c r="M863" s="47"/>
      <c r="N863" s="364" t="str">
        <f>IFERROR(VLOOKUP(L863,'Auxiliary data'!$B$216:$C$224,2,0),"")</f>
        <v/>
      </c>
      <c r="O863" s="47"/>
      <c r="P863" s="363" t="str">
        <f>IFERROR(VLOOKUP(O863,'Auxiliary data'!$B$228:$C$230,2,0),"")</f>
        <v/>
      </c>
      <c r="Q863" s="363" t="str">
        <f t="shared" si="41"/>
        <v/>
      </c>
      <c r="R863" s="11"/>
    </row>
    <row r="864" spans="3:18" x14ac:dyDescent="0.25">
      <c r="C864" s="366" t="str">
        <f t="shared" si="39"/>
        <v/>
      </c>
      <c r="D864" s="26"/>
      <c r="E864" s="47"/>
      <c r="F864" s="47"/>
      <c r="G864" s="47"/>
      <c r="H864" s="47"/>
      <c r="I864" s="363" t="str">
        <f t="shared" si="40"/>
        <v/>
      </c>
      <c r="J864" s="47" t="str">
        <f>IFERROR(VLOOKUP(G864,'Auxiliary data'!$B$96:$C$107,2,0),"")</f>
        <v/>
      </c>
      <c r="K864" s="47" t="str">
        <f>IFERROR(VLOOKUP(H864,'Auxiliary data'!$B$111:$C$212,2,0),"")</f>
        <v/>
      </c>
      <c r="L864" s="47"/>
      <c r="M864" s="47"/>
      <c r="N864" s="364" t="str">
        <f>IFERROR(VLOOKUP(L864,'Auxiliary data'!$B$216:$C$224,2,0),"")</f>
        <v/>
      </c>
      <c r="O864" s="47"/>
      <c r="P864" s="363" t="str">
        <f>IFERROR(VLOOKUP(O864,'Auxiliary data'!$B$228:$C$230,2,0),"")</f>
        <v/>
      </c>
      <c r="Q864" s="363" t="str">
        <f t="shared" si="41"/>
        <v/>
      </c>
      <c r="R864" s="11"/>
    </row>
    <row r="865" spans="3:18" x14ac:dyDescent="0.25">
      <c r="C865" s="366" t="str">
        <f t="shared" si="39"/>
        <v/>
      </c>
      <c r="D865" s="26"/>
      <c r="E865" s="47"/>
      <c r="F865" s="47"/>
      <c r="G865" s="47"/>
      <c r="H865" s="47"/>
      <c r="I865" s="363" t="str">
        <f t="shared" si="40"/>
        <v/>
      </c>
      <c r="J865" s="47" t="str">
        <f>IFERROR(VLOOKUP(G865,'Auxiliary data'!$B$96:$C$107,2,0),"")</f>
        <v/>
      </c>
      <c r="K865" s="47" t="str">
        <f>IFERROR(VLOOKUP(H865,'Auxiliary data'!$B$111:$C$212,2,0),"")</f>
        <v/>
      </c>
      <c r="L865" s="47"/>
      <c r="M865" s="47"/>
      <c r="N865" s="364" t="str">
        <f>IFERROR(VLOOKUP(L865,'Auxiliary data'!$B$216:$C$224,2,0),"")</f>
        <v/>
      </c>
      <c r="O865" s="47"/>
      <c r="P865" s="363" t="str">
        <f>IFERROR(VLOOKUP(O865,'Auxiliary data'!$B$228:$C$230,2,0),"")</f>
        <v/>
      </c>
      <c r="Q865" s="363" t="str">
        <f t="shared" si="41"/>
        <v/>
      </c>
      <c r="R865" s="11"/>
    </row>
    <row r="866" spans="3:18" x14ac:dyDescent="0.25">
      <c r="C866" s="366" t="str">
        <f t="shared" si="39"/>
        <v/>
      </c>
      <c r="D866" s="26"/>
      <c r="E866" s="47"/>
      <c r="F866" s="47"/>
      <c r="G866" s="47"/>
      <c r="H866" s="47"/>
      <c r="I866" s="363" t="str">
        <f t="shared" si="40"/>
        <v/>
      </c>
      <c r="J866" s="47" t="str">
        <f>IFERROR(VLOOKUP(G866,'Auxiliary data'!$B$96:$C$107,2,0),"")</f>
        <v/>
      </c>
      <c r="K866" s="47" t="str">
        <f>IFERROR(VLOOKUP(H866,'Auxiliary data'!$B$111:$C$212,2,0),"")</f>
        <v/>
      </c>
      <c r="L866" s="47"/>
      <c r="M866" s="47"/>
      <c r="N866" s="364" t="str">
        <f>IFERROR(VLOOKUP(L866,'Auxiliary data'!$B$216:$C$224,2,0),"")</f>
        <v/>
      </c>
      <c r="O866" s="47"/>
      <c r="P866" s="363" t="str">
        <f>IFERROR(VLOOKUP(O866,'Auxiliary data'!$B$228:$C$230,2,0),"")</f>
        <v/>
      </c>
      <c r="Q866" s="363" t="str">
        <f t="shared" si="41"/>
        <v/>
      </c>
      <c r="R866" s="11"/>
    </row>
    <row r="867" spans="3:18" x14ac:dyDescent="0.25">
      <c r="C867" s="366" t="str">
        <f t="shared" si="39"/>
        <v/>
      </c>
      <c r="D867" s="26"/>
      <c r="E867" s="47"/>
      <c r="F867" s="47"/>
      <c r="G867" s="47"/>
      <c r="H867" s="47"/>
      <c r="I867" s="363" t="str">
        <f t="shared" si="40"/>
        <v/>
      </c>
      <c r="J867" s="47" t="str">
        <f>IFERROR(VLOOKUP(G867,'Auxiliary data'!$B$96:$C$107,2,0),"")</f>
        <v/>
      </c>
      <c r="K867" s="47" t="str">
        <f>IFERROR(VLOOKUP(H867,'Auxiliary data'!$B$111:$C$212,2,0),"")</f>
        <v/>
      </c>
      <c r="L867" s="47"/>
      <c r="M867" s="47"/>
      <c r="N867" s="364" t="str">
        <f>IFERROR(VLOOKUP(L867,'Auxiliary data'!$B$216:$C$224,2,0),"")</f>
        <v/>
      </c>
      <c r="O867" s="47"/>
      <c r="P867" s="363" t="str">
        <f>IFERROR(VLOOKUP(O867,'Auxiliary data'!$B$228:$C$230,2,0),"")</f>
        <v/>
      </c>
      <c r="Q867" s="363" t="str">
        <f t="shared" si="41"/>
        <v/>
      </c>
      <c r="R867" s="11"/>
    </row>
    <row r="868" spans="3:18" x14ac:dyDescent="0.25">
      <c r="C868" s="366" t="str">
        <f t="shared" si="39"/>
        <v/>
      </c>
      <c r="D868" s="26"/>
      <c r="E868" s="47"/>
      <c r="F868" s="47"/>
      <c r="G868" s="47"/>
      <c r="H868" s="47"/>
      <c r="I868" s="363" t="str">
        <f t="shared" si="40"/>
        <v/>
      </c>
      <c r="J868" s="47" t="str">
        <f>IFERROR(VLOOKUP(G868,'Auxiliary data'!$B$96:$C$107,2,0),"")</f>
        <v/>
      </c>
      <c r="K868" s="47" t="str">
        <f>IFERROR(VLOOKUP(H868,'Auxiliary data'!$B$111:$C$212,2,0),"")</f>
        <v/>
      </c>
      <c r="L868" s="47"/>
      <c r="M868" s="47"/>
      <c r="N868" s="364" t="str">
        <f>IFERROR(VLOOKUP(L868,'Auxiliary data'!$B$216:$C$224,2,0),"")</f>
        <v/>
      </c>
      <c r="O868" s="47"/>
      <c r="P868" s="363" t="str">
        <f>IFERROR(VLOOKUP(O868,'Auxiliary data'!$B$228:$C$230,2,0),"")</f>
        <v/>
      </c>
      <c r="Q868" s="363" t="str">
        <f t="shared" si="41"/>
        <v/>
      </c>
      <c r="R868" s="11"/>
    </row>
    <row r="869" spans="3:18" x14ac:dyDescent="0.25">
      <c r="C869" s="366" t="str">
        <f t="shared" si="39"/>
        <v/>
      </c>
      <c r="D869" s="26"/>
      <c r="E869" s="47"/>
      <c r="F869" s="47"/>
      <c r="G869" s="47"/>
      <c r="H869" s="47"/>
      <c r="I869" s="363" t="str">
        <f t="shared" si="40"/>
        <v/>
      </c>
      <c r="J869" s="47" t="str">
        <f>IFERROR(VLOOKUP(G869,'Auxiliary data'!$B$96:$C$107,2,0),"")</f>
        <v/>
      </c>
      <c r="K869" s="47" t="str">
        <f>IFERROR(VLOOKUP(H869,'Auxiliary data'!$B$111:$C$212,2,0),"")</f>
        <v/>
      </c>
      <c r="L869" s="47"/>
      <c r="M869" s="47"/>
      <c r="N869" s="364" t="str">
        <f>IFERROR(VLOOKUP(L869,'Auxiliary data'!$B$216:$C$224,2,0),"")</f>
        <v/>
      </c>
      <c r="O869" s="47"/>
      <c r="P869" s="363" t="str">
        <f>IFERROR(VLOOKUP(O869,'Auxiliary data'!$B$228:$C$230,2,0),"")</f>
        <v/>
      </c>
      <c r="Q869" s="363" t="str">
        <f t="shared" si="41"/>
        <v/>
      </c>
      <c r="R869" s="11"/>
    </row>
    <row r="870" spans="3:18" x14ac:dyDescent="0.25">
      <c r="C870" s="366" t="str">
        <f t="shared" si="39"/>
        <v/>
      </c>
      <c r="D870" s="26"/>
      <c r="E870" s="47"/>
      <c r="F870" s="47"/>
      <c r="G870" s="47"/>
      <c r="H870" s="47"/>
      <c r="I870" s="363" t="str">
        <f t="shared" si="40"/>
        <v/>
      </c>
      <c r="J870" s="47" t="str">
        <f>IFERROR(VLOOKUP(G870,'Auxiliary data'!$B$96:$C$107,2,0),"")</f>
        <v/>
      </c>
      <c r="K870" s="47" t="str">
        <f>IFERROR(VLOOKUP(H870,'Auxiliary data'!$B$111:$C$212,2,0),"")</f>
        <v/>
      </c>
      <c r="L870" s="47"/>
      <c r="M870" s="47"/>
      <c r="N870" s="364" t="str">
        <f>IFERROR(VLOOKUP(L870,'Auxiliary data'!$B$216:$C$224,2,0),"")</f>
        <v/>
      </c>
      <c r="O870" s="47"/>
      <c r="P870" s="363" t="str">
        <f>IFERROR(VLOOKUP(O870,'Auxiliary data'!$B$228:$C$230,2,0),"")</f>
        <v/>
      </c>
      <c r="Q870" s="363" t="str">
        <f t="shared" si="41"/>
        <v/>
      </c>
      <c r="R870" s="11"/>
    </row>
    <row r="871" spans="3:18" x14ac:dyDescent="0.25">
      <c r="C871" s="366" t="str">
        <f t="shared" si="39"/>
        <v/>
      </c>
      <c r="D871" s="26"/>
      <c r="E871" s="47"/>
      <c r="F871" s="47"/>
      <c r="G871" s="47"/>
      <c r="H871" s="47"/>
      <c r="I871" s="363" t="str">
        <f t="shared" si="40"/>
        <v/>
      </c>
      <c r="J871" s="47" t="str">
        <f>IFERROR(VLOOKUP(G871,'Auxiliary data'!$B$96:$C$107,2,0),"")</f>
        <v/>
      </c>
      <c r="K871" s="47" t="str">
        <f>IFERROR(VLOOKUP(H871,'Auxiliary data'!$B$111:$C$212,2,0),"")</f>
        <v/>
      </c>
      <c r="L871" s="47"/>
      <c r="M871" s="47"/>
      <c r="N871" s="364" t="str">
        <f>IFERROR(VLOOKUP(L871,'Auxiliary data'!$B$216:$C$224,2,0),"")</f>
        <v/>
      </c>
      <c r="O871" s="47"/>
      <c r="P871" s="363" t="str">
        <f>IFERROR(VLOOKUP(O871,'Auxiliary data'!$B$228:$C$230,2,0),"")</f>
        <v/>
      </c>
      <c r="Q871" s="363" t="str">
        <f t="shared" si="41"/>
        <v/>
      </c>
      <c r="R871" s="11"/>
    </row>
    <row r="872" spans="3:18" x14ac:dyDescent="0.25">
      <c r="C872" s="366" t="str">
        <f t="shared" si="39"/>
        <v/>
      </c>
      <c r="D872" s="26"/>
      <c r="E872" s="47"/>
      <c r="F872" s="47"/>
      <c r="G872" s="47"/>
      <c r="H872" s="47"/>
      <c r="I872" s="363" t="str">
        <f t="shared" si="40"/>
        <v/>
      </c>
      <c r="J872" s="47" t="str">
        <f>IFERROR(VLOOKUP(G872,'Auxiliary data'!$B$96:$C$107,2,0),"")</f>
        <v/>
      </c>
      <c r="K872" s="47" t="str">
        <f>IFERROR(VLOOKUP(H872,'Auxiliary data'!$B$111:$C$212,2,0),"")</f>
        <v/>
      </c>
      <c r="L872" s="47"/>
      <c r="M872" s="47"/>
      <c r="N872" s="364" t="str">
        <f>IFERROR(VLOOKUP(L872,'Auxiliary data'!$B$216:$C$224,2,0),"")</f>
        <v/>
      </c>
      <c r="O872" s="47"/>
      <c r="P872" s="363" t="str">
        <f>IFERROR(VLOOKUP(O872,'Auxiliary data'!$B$228:$C$230,2,0),"")</f>
        <v/>
      </c>
      <c r="Q872" s="363" t="str">
        <f t="shared" si="41"/>
        <v/>
      </c>
      <c r="R872" s="11"/>
    </row>
    <row r="873" spans="3:18" x14ac:dyDescent="0.25">
      <c r="C873" s="366" t="str">
        <f t="shared" si="39"/>
        <v/>
      </c>
      <c r="D873" s="26"/>
      <c r="E873" s="47"/>
      <c r="F873" s="47"/>
      <c r="G873" s="47"/>
      <c r="H873" s="47"/>
      <c r="I873" s="363" t="str">
        <f t="shared" si="40"/>
        <v/>
      </c>
      <c r="J873" s="47" t="str">
        <f>IFERROR(VLOOKUP(G873,'Auxiliary data'!$B$96:$C$107,2,0),"")</f>
        <v/>
      </c>
      <c r="K873" s="47" t="str">
        <f>IFERROR(VLOOKUP(H873,'Auxiliary data'!$B$111:$C$212,2,0),"")</f>
        <v/>
      </c>
      <c r="L873" s="47"/>
      <c r="M873" s="47"/>
      <c r="N873" s="364" t="str">
        <f>IFERROR(VLOOKUP(L873,'Auxiliary data'!$B$216:$C$224,2,0),"")</f>
        <v/>
      </c>
      <c r="O873" s="47"/>
      <c r="P873" s="363" t="str">
        <f>IFERROR(VLOOKUP(O873,'Auxiliary data'!$B$228:$C$230,2,0),"")</f>
        <v/>
      </c>
      <c r="Q873" s="363" t="str">
        <f t="shared" si="41"/>
        <v/>
      </c>
      <c r="R873" s="11"/>
    </row>
    <row r="874" spans="3:18" x14ac:dyDescent="0.25">
      <c r="C874" s="366" t="str">
        <f t="shared" si="39"/>
        <v/>
      </c>
      <c r="D874" s="26"/>
      <c r="E874" s="47"/>
      <c r="F874" s="47"/>
      <c r="G874" s="47"/>
      <c r="H874" s="47"/>
      <c r="I874" s="363" t="str">
        <f t="shared" si="40"/>
        <v/>
      </c>
      <c r="J874" s="47" t="str">
        <f>IFERROR(VLOOKUP(G874,'Auxiliary data'!$B$96:$C$107,2,0),"")</f>
        <v/>
      </c>
      <c r="K874" s="47" t="str">
        <f>IFERROR(VLOOKUP(H874,'Auxiliary data'!$B$111:$C$212,2,0),"")</f>
        <v/>
      </c>
      <c r="L874" s="47"/>
      <c r="M874" s="47"/>
      <c r="N874" s="364" t="str">
        <f>IFERROR(VLOOKUP(L874,'Auxiliary data'!$B$216:$C$224,2,0),"")</f>
        <v/>
      </c>
      <c r="O874" s="47"/>
      <c r="P874" s="363" t="str">
        <f>IFERROR(VLOOKUP(O874,'Auxiliary data'!$B$228:$C$230,2,0),"")</f>
        <v/>
      </c>
      <c r="Q874" s="363" t="str">
        <f t="shared" si="41"/>
        <v/>
      </c>
      <c r="R874" s="11"/>
    </row>
    <row r="875" spans="3:18" x14ac:dyDescent="0.25">
      <c r="C875" s="366" t="str">
        <f t="shared" si="39"/>
        <v/>
      </c>
      <c r="D875" s="26"/>
      <c r="E875" s="47"/>
      <c r="F875" s="47"/>
      <c r="G875" s="47"/>
      <c r="H875" s="47"/>
      <c r="I875" s="363" t="str">
        <f t="shared" si="40"/>
        <v/>
      </c>
      <c r="J875" s="47" t="str">
        <f>IFERROR(VLOOKUP(G875,'Auxiliary data'!$B$96:$C$107,2,0),"")</f>
        <v/>
      </c>
      <c r="K875" s="47" t="str">
        <f>IFERROR(VLOOKUP(H875,'Auxiliary data'!$B$111:$C$212,2,0),"")</f>
        <v/>
      </c>
      <c r="L875" s="47"/>
      <c r="M875" s="47"/>
      <c r="N875" s="364" t="str">
        <f>IFERROR(VLOOKUP(L875,'Auxiliary data'!$B$216:$C$224,2,0),"")</f>
        <v/>
      </c>
      <c r="O875" s="47"/>
      <c r="P875" s="363" t="str">
        <f>IFERROR(VLOOKUP(O875,'Auxiliary data'!$B$228:$C$230,2,0),"")</f>
        <v/>
      </c>
      <c r="Q875" s="363" t="str">
        <f t="shared" si="41"/>
        <v/>
      </c>
      <c r="R875" s="11"/>
    </row>
    <row r="876" spans="3:18" x14ac:dyDescent="0.25">
      <c r="C876" s="366" t="str">
        <f t="shared" si="39"/>
        <v/>
      </c>
      <c r="D876" s="26"/>
      <c r="E876" s="47"/>
      <c r="F876" s="47"/>
      <c r="G876" s="47"/>
      <c r="H876" s="47"/>
      <c r="I876" s="363" t="str">
        <f t="shared" si="40"/>
        <v/>
      </c>
      <c r="J876" s="47" t="str">
        <f>IFERROR(VLOOKUP(G876,'Auxiliary data'!$B$96:$C$107,2,0),"")</f>
        <v/>
      </c>
      <c r="K876" s="47" t="str">
        <f>IFERROR(VLOOKUP(H876,'Auxiliary data'!$B$111:$C$212,2,0),"")</f>
        <v/>
      </c>
      <c r="L876" s="47"/>
      <c r="M876" s="47"/>
      <c r="N876" s="364" t="str">
        <f>IFERROR(VLOOKUP(L876,'Auxiliary data'!$B$216:$C$224,2,0),"")</f>
        <v/>
      </c>
      <c r="O876" s="47"/>
      <c r="P876" s="363" t="str">
        <f>IFERROR(VLOOKUP(O876,'Auxiliary data'!$B$228:$C$230,2,0),"")</f>
        <v/>
      </c>
      <c r="Q876" s="363" t="str">
        <f t="shared" si="41"/>
        <v/>
      </c>
      <c r="R876" s="11"/>
    </row>
    <row r="877" spans="3:18" x14ac:dyDescent="0.25">
      <c r="C877" s="366" t="str">
        <f t="shared" si="39"/>
        <v/>
      </c>
      <c r="D877" s="26"/>
      <c r="E877" s="47"/>
      <c r="F877" s="47"/>
      <c r="G877" s="47"/>
      <c r="H877" s="47"/>
      <c r="I877" s="363" t="str">
        <f t="shared" si="40"/>
        <v/>
      </c>
      <c r="J877" s="47" t="str">
        <f>IFERROR(VLOOKUP(G877,'Auxiliary data'!$B$96:$C$107,2,0),"")</f>
        <v/>
      </c>
      <c r="K877" s="47" t="str">
        <f>IFERROR(VLOOKUP(H877,'Auxiliary data'!$B$111:$C$212,2,0),"")</f>
        <v/>
      </c>
      <c r="L877" s="47"/>
      <c r="M877" s="47"/>
      <c r="N877" s="364" t="str">
        <f>IFERROR(VLOOKUP(L877,'Auxiliary data'!$B$216:$C$224,2,0),"")</f>
        <v/>
      </c>
      <c r="O877" s="47"/>
      <c r="P877" s="363" t="str">
        <f>IFERROR(VLOOKUP(O877,'Auxiliary data'!$B$228:$C$230,2,0),"")</f>
        <v/>
      </c>
      <c r="Q877" s="363" t="str">
        <f t="shared" si="41"/>
        <v/>
      </c>
      <c r="R877" s="11"/>
    </row>
    <row r="878" spans="3:18" x14ac:dyDescent="0.25">
      <c r="C878" s="366" t="str">
        <f t="shared" si="39"/>
        <v/>
      </c>
      <c r="D878" s="26"/>
      <c r="E878" s="47"/>
      <c r="F878" s="47"/>
      <c r="G878" s="47"/>
      <c r="H878" s="47"/>
      <c r="I878" s="363" t="str">
        <f t="shared" si="40"/>
        <v/>
      </c>
      <c r="J878" s="47" t="str">
        <f>IFERROR(VLOOKUP(G878,'Auxiliary data'!$B$96:$C$107,2,0),"")</f>
        <v/>
      </c>
      <c r="K878" s="47" t="str">
        <f>IFERROR(VLOOKUP(H878,'Auxiliary data'!$B$111:$C$212,2,0),"")</f>
        <v/>
      </c>
      <c r="L878" s="47"/>
      <c r="M878" s="47"/>
      <c r="N878" s="364" t="str">
        <f>IFERROR(VLOOKUP(L878,'Auxiliary data'!$B$216:$C$224,2,0),"")</f>
        <v/>
      </c>
      <c r="O878" s="47"/>
      <c r="P878" s="363" t="str">
        <f>IFERROR(VLOOKUP(O878,'Auxiliary data'!$B$228:$C$230,2,0),"")</f>
        <v/>
      </c>
      <c r="Q878" s="363" t="str">
        <f t="shared" si="41"/>
        <v/>
      </c>
      <c r="R878" s="11"/>
    </row>
    <row r="879" spans="3:18" x14ac:dyDescent="0.25">
      <c r="C879" s="366" t="str">
        <f t="shared" si="39"/>
        <v/>
      </c>
      <c r="D879" s="26"/>
      <c r="E879" s="47"/>
      <c r="F879" s="47"/>
      <c r="G879" s="47"/>
      <c r="H879" s="47"/>
      <c r="I879" s="363" t="str">
        <f t="shared" si="40"/>
        <v/>
      </c>
      <c r="J879" s="47" t="str">
        <f>IFERROR(VLOOKUP(G879,'Auxiliary data'!$B$96:$C$107,2,0),"")</f>
        <v/>
      </c>
      <c r="K879" s="47" t="str">
        <f>IFERROR(VLOOKUP(H879,'Auxiliary data'!$B$111:$C$212,2,0),"")</f>
        <v/>
      </c>
      <c r="L879" s="47"/>
      <c r="M879" s="47"/>
      <c r="N879" s="364" t="str">
        <f>IFERROR(VLOOKUP(L879,'Auxiliary data'!$B$216:$C$224,2,0),"")</f>
        <v/>
      </c>
      <c r="O879" s="47"/>
      <c r="P879" s="363" t="str">
        <f>IFERROR(VLOOKUP(O879,'Auxiliary data'!$B$228:$C$230,2,0),"")</f>
        <v/>
      </c>
      <c r="Q879" s="363" t="str">
        <f t="shared" si="41"/>
        <v/>
      </c>
      <c r="R879" s="11"/>
    </row>
    <row r="880" spans="3:18" x14ac:dyDescent="0.25">
      <c r="C880" s="366" t="str">
        <f t="shared" si="39"/>
        <v/>
      </c>
      <c r="D880" s="26"/>
      <c r="E880" s="47"/>
      <c r="F880" s="47"/>
      <c r="G880" s="47"/>
      <c r="H880" s="47"/>
      <c r="I880" s="363" t="str">
        <f t="shared" si="40"/>
        <v/>
      </c>
      <c r="J880" s="47" t="str">
        <f>IFERROR(VLOOKUP(G880,'Auxiliary data'!$B$96:$C$107,2,0),"")</f>
        <v/>
      </c>
      <c r="K880" s="47" t="str">
        <f>IFERROR(VLOOKUP(H880,'Auxiliary data'!$B$111:$C$212,2,0),"")</f>
        <v/>
      </c>
      <c r="L880" s="47"/>
      <c r="M880" s="47"/>
      <c r="N880" s="364" t="str">
        <f>IFERROR(VLOOKUP(L880,'Auxiliary data'!$B$216:$C$224,2,0),"")</f>
        <v/>
      </c>
      <c r="O880" s="47"/>
      <c r="P880" s="363" t="str">
        <f>IFERROR(VLOOKUP(O880,'Auxiliary data'!$B$228:$C$230,2,0),"")</f>
        <v/>
      </c>
      <c r="Q880" s="363" t="str">
        <f t="shared" si="41"/>
        <v/>
      </c>
      <c r="R880" s="11"/>
    </row>
    <row r="881" spans="3:18" x14ac:dyDescent="0.25">
      <c r="C881" s="366" t="str">
        <f t="shared" si="39"/>
        <v/>
      </c>
      <c r="D881" s="26"/>
      <c r="E881" s="47"/>
      <c r="F881" s="47"/>
      <c r="G881" s="47"/>
      <c r="H881" s="47"/>
      <c r="I881" s="363" t="str">
        <f t="shared" si="40"/>
        <v/>
      </c>
      <c r="J881" s="47" t="str">
        <f>IFERROR(VLOOKUP(G881,'Auxiliary data'!$B$96:$C$107,2,0),"")</f>
        <v/>
      </c>
      <c r="K881" s="47" t="str">
        <f>IFERROR(VLOOKUP(H881,'Auxiliary data'!$B$111:$C$212,2,0),"")</f>
        <v/>
      </c>
      <c r="L881" s="47"/>
      <c r="M881" s="47"/>
      <c r="N881" s="364" t="str">
        <f>IFERROR(VLOOKUP(L881,'Auxiliary data'!$B$216:$C$224,2,0),"")</f>
        <v/>
      </c>
      <c r="O881" s="47"/>
      <c r="P881" s="363" t="str">
        <f>IFERROR(VLOOKUP(O881,'Auxiliary data'!$B$228:$C$230,2,0),"")</f>
        <v/>
      </c>
      <c r="Q881" s="363" t="str">
        <f t="shared" si="41"/>
        <v/>
      </c>
      <c r="R881" s="11"/>
    </row>
    <row r="882" spans="3:18" x14ac:dyDescent="0.25">
      <c r="C882" s="366" t="str">
        <f t="shared" si="39"/>
        <v/>
      </c>
      <c r="D882" s="26"/>
      <c r="E882" s="47"/>
      <c r="F882" s="47"/>
      <c r="G882" s="47"/>
      <c r="H882" s="47"/>
      <c r="I882" s="363" t="str">
        <f t="shared" si="40"/>
        <v/>
      </c>
      <c r="J882" s="47" t="str">
        <f>IFERROR(VLOOKUP(G882,'Auxiliary data'!$B$96:$C$107,2,0),"")</f>
        <v/>
      </c>
      <c r="K882" s="47" t="str">
        <f>IFERROR(VLOOKUP(H882,'Auxiliary data'!$B$111:$C$212,2,0),"")</f>
        <v/>
      </c>
      <c r="L882" s="47"/>
      <c r="M882" s="47"/>
      <c r="N882" s="364" t="str">
        <f>IFERROR(VLOOKUP(L882,'Auxiliary data'!$B$216:$C$224,2,0),"")</f>
        <v/>
      </c>
      <c r="O882" s="47"/>
      <c r="P882" s="363" t="str">
        <f>IFERROR(VLOOKUP(O882,'Auxiliary data'!$B$228:$C$230,2,0),"")</f>
        <v/>
      </c>
      <c r="Q882" s="363" t="str">
        <f t="shared" si="41"/>
        <v/>
      </c>
      <c r="R882" s="11"/>
    </row>
    <row r="883" spans="3:18" x14ac:dyDescent="0.25">
      <c r="C883" s="366" t="str">
        <f t="shared" si="39"/>
        <v/>
      </c>
      <c r="D883" s="26"/>
      <c r="E883" s="47"/>
      <c r="F883" s="47"/>
      <c r="G883" s="47"/>
      <c r="H883" s="47"/>
      <c r="I883" s="363" t="str">
        <f t="shared" si="40"/>
        <v/>
      </c>
      <c r="J883" s="47" t="str">
        <f>IFERROR(VLOOKUP(G883,'Auxiliary data'!$B$96:$C$107,2,0),"")</f>
        <v/>
      </c>
      <c r="K883" s="47" t="str">
        <f>IFERROR(VLOOKUP(H883,'Auxiliary data'!$B$111:$C$212,2,0),"")</f>
        <v/>
      </c>
      <c r="L883" s="47"/>
      <c r="M883" s="47"/>
      <c r="N883" s="364" t="str">
        <f>IFERROR(VLOOKUP(L883,'Auxiliary data'!$B$216:$C$224,2,0),"")</f>
        <v/>
      </c>
      <c r="O883" s="47"/>
      <c r="P883" s="363" t="str">
        <f>IFERROR(VLOOKUP(O883,'Auxiliary data'!$B$228:$C$230,2,0),"")</f>
        <v/>
      </c>
      <c r="Q883" s="363" t="str">
        <f t="shared" si="41"/>
        <v/>
      </c>
      <c r="R883" s="11"/>
    </row>
    <row r="884" spans="3:18" x14ac:dyDescent="0.25">
      <c r="C884" s="366" t="str">
        <f t="shared" si="39"/>
        <v/>
      </c>
      <c r="D884" s="26"/>
      <c r="E884" s="47"/>
      <c r="F884" s="47"/>
      <c r="G884" s="47"/>
      <c r="H884" s="47"/>
      <c r="I884" s="363" t="str">
        <f t="shared" si="40"/>
        <v/>
      </c>
      <c r="J884" s="47" t="str">
        <f>IFERROR(VLOOKUP(G884,'Auxiliary data'!$B$96:$C$107,2,0),"")</f>
        <v/>
      </c>
      <c r="K884" s="47" t="str">
        <f>IFERROR(VLOOKUP(H884,'Auxiliary data'!$B$111:$C$212,2,0),"")</f>
        <v/>
      </c>
      <c r="L884" s="47"/>
      <c r="M884" s="47"/>
      <c r="N884" s="364" t="str">
        <f>IFERROR(VLOOKUP(L884,'Auxiliary data'!$B$216:$C$224,2,0),"")</f>
        <v/>
      </c>
      <c r="O884" s="47"/>
      <c r="P884" s="363" t="str">
        <f>IFERROR(VLOOKUP(O884,'Auxiliary data'!$B$228:$C$230,2,0),"")</f>
        <v/>
      </c>
      <c r="Q884" s="363" t="str">
        <f t="shared" si="41"/>
        <v/>
      </c>
      <c r="R884" s="11"/>
    </row>
    <row r="885" spans="3:18" x14ac:dyDescent="0.25">
      <c r="C885" s="366" t="str">
        <f t="shared" si="39"/>
        <v/>
      </c>
      <c r="D885" s="26"/>
      <c r="E885" s="47"/>
      <c r="F885" s="47"/>
      <c r="G885" s="47"/>
      <c r="H885" s="47"/>
      <c r="I885" s="363" t="str">
        <f t="shared" si="40"/>
        <v/>
      </c>
      <c r="J885" s="47" t="str">
        <f>IFERROR(VLOOKUP(G885,'Auxiliary data'!$B$96:$C$107,2,0),"")</f>
        <v/>
      </c>
      <c r="K885" s="47" t="str">
        <f>IFERROR(VLOOKUP(H885,'Auxiliary data'!$B$111:$C$212,2,0),"")</f>
        <v/>
      </c>
      <c r="L885" s="47"/>
      <c r="M885" s="47"/>
      <c r="N885" s="364" t="str">
        <f>IFERROR(VLOOKUP(L885,'Auxiliary data'!$B$216:$C$224,2,0),"")</f>
        <v/>
      </c>
      <c r="O885" s="47"/>
      <c r="P885" s="363" t="str">
        <f>IFERROR(VLOOKUP(O885,'Auxiliary data'!$B$228:$C$230,2,0),"")</f>
        <v/>
      </c>
      <c r="Q885" s="363" t="str">
        <f t="shared" si="41"/>
        <v/>
      </c>
      <c r="R885" s="11"/>
    </row>
    <row r="886" spans="3:18" x14ac:dyDescent="0.25">
      <c r="C886" s="366" t="str">
        <f t="shared" si="39"/>
        <v/>
      </c>
      <c r="D886" s="26"/>
      <c r="E886" s="47"/>
      <c r="F886" s="47"/>
      <c r="G886" s="47"/>
      <c r="H886" s="47"/>
      <c r="I886" s="363" t="str">
        <f t="shared" si="40"/>
        <v/>
      </c>
      <c r="J886" s="47" t="str">
        <f>IFERROR(VLOOKUP(G886,'Auxiliary data'!$B$96:$C$107,2,0),"")</f>
        <v/>
      </c>
      <c r="K886" s="47" t="str">
        <f>IFERROR(VLOOKUP(H886,'Auxiliary data'!$B$111:$C$212,2,0),"")</f>
        <v/>
      </c>
      <c r="L886" s="47"/>
      <c r="M886" s="47"/>
      <c r="N886" s="364" t="str">
        <f>IFERROR(VLOOKUP(L886,'Auxiliary data'!$B$216:$C$224,2,0),"")</f>
        <v/>
      </c>
      <c r="O886" s="47"/>
      <c r="P886" s="363" t="str">
        <f>IFERROR(VLOOKUP(O886,'Auxiliary data'!$B$228:$C$230,2,0),"")</f>
        <v/>
      </c>
      <c r="Q886" s="363" t="str">
        <f t="shared" si="41"/>
        <v/>
      </c>
      <c r="R886" s="11"/>
    </row>
    <row r="887" spans="3:18" x14ac:dyDescent="0.25">
      <c r="C887" s="366" t="str">
        <f t="shared" si="39"/>
        <v/>
      </c>
      <c r="D887" s="26"/>
      <c r="E887" s="47"/>
      <c r="F887" s="47"/>
      <c r="G887" s="47"/>
      <c r="H887" s="47"/>
      <c r="I887" s="363" t="str">
        <f t="shared" si="40"/>
        <v/>
      </c>
      <c r="J887" s="47" t="str">
        <f>IFERROR(VLOOKUP(G887,'Auxiliary data'!$B$96:$C$107,2,0),"")</f>
        <v/>
      </c>
      <c r="K887" s="47" t="str">
        <f>IFERROR(VLOOKUP(H887,'Auxiliary data'!$B$111:$C$212,2,0),"")</f>
        <v/>
      </c>
      <c r="L887" s="47"/>
      <c r="M887" s="47"/>
      <c r="N887" s="364" t="str">
        <f>IFERROR(VLOOKUP(L887,'Auxiliary data'!$B$216:$C$224,2,0),"")</f>
        <v/>
      </c>
      <c r="O887" s="47"/>
      <c r="P887" s="363" t="str">
        <f>IFERROR(VLOOKUP(O887,'Auxiliary data'!$B$228:$C$230,2,0),"")</f>
        <v/>
      </c>
      <c r="Q887" s="363" t="str">
        <f t="shared" si="41"/>
        <v/>
      </c>
      <c r="R887" s="11"/>
    </row>
    <row r="888" spans="3:18" x14ac:dyDescent="0.25">
      <c r="C888" s="366" t="str">
        <f t="shared" si="39"/>
        <v/>
      </c>
      <c r="D888" s="26"/>
      <c r="E888" s="47"/>
      <c r="F888" s="47"/>
      <c r="G888" s="47"/>
      <c r="H888" s="47"/>
      <c r="I888" s="363" t="str">
        <f t="shared" si="40"/>
        <v/>
      </c>
      <c r="J888" s="47" t="str">
        <f>IFERROR(VLOOKUP(G888,'Auxiliary data'!$B$96:$C$107,2,0),"")</f>
        <v/>
      </c>
      <c r="K888" s="47" t="str">
        <f>IFERROR(VLOOKUP(H888,'Auxiliary data'!$B$111:$C$212,2,0),"")</f>
        <v/>
      </c>
      <c r="L888" s="47"/>
      <c r="M888" s="47"/>
      <c r="N888" s="364" t="str">
        <f>IFERROR(VLOOKUP(L888,'Auxiliary data'!$B$216:$C$224,2,0),"")</f>
        <v/>
      </c>
      <c r="O888" s="47"/>
      <c r="P888" s="363" t="str">
        <f>IFERROR(VLOOKUP(O888,'Auxiliary data'!$B$228:$C$230,2,0),"")</f>
        <v/>
      </c>
      <c r="Q888" s="363" t="str">
        <f t="shared" si="41"/>
        <v/>
      </c>
      <c r="R888" s="11"/>
    </row>
    <row r="889" spans="3:18" x14ac:dyDescent="0.25">
      <c r="C889" s="366" t="str">
        <f t="shared" si="39"/>
        <v/>
      </c>
      <c r="D889" s="26"/>
      <c r="E889" s="47"/>
      <c r="F889" s="47"/>
      <c r="G889" s="47"/>
      <c r="H889" s="47"/>
      <c r="I889" s="363" t="str">
        <f t="shared" si="40"/>
        <v/>
      </c>
      <c r="J889" s="47" t="str">
        <f>IFERROR(VLOOKUP(G889,'Auxiliary data'!$B$96:$C$107,2,0),"")</f>
        <v/>
      </c>
      <c r="K889" s="47" t="str">
        <f>IFERROR(VLOOKUP(H889,'Auxiliary data'!$B$111:$C$212,2,0),"")</f>
        <v/>
      </c>
      <c r="L889" s="47"/>
      <c r="M889" s="47"/>
      <c r="N889" s="364" t="str">
        <f>IFERROR(VLOOKUP(L889,'Auxiliary data'!$B$216:$C$224,2,0),"")</f>
        <v/>
      </c>
      <c r="O889" s="47"/>
      <c r="P889" s="363" t="str">
        <f>IFERROR(VLOOKUP(O889,'Auxiliary data'!$B$228:$C$230,2,0),"")</f>
        <v/>
      </c>
      <c r="Q889" s="363" t="str">
        <f t="shared" si="41"/>
        <v/>
      </c>
      <c r="R889" s="11"/>
    </row>
    <row r="890" spans="3:18" x14ac:dyDescent="0.25">
      <c r="C890" s="366" t="str">
        <f t="shared" si="39"/>
        <v/>
      </c>
      <c r="D890" s="26"/>
      <c r="E890" s="47"/>
      <c r="F890" s="47"/>
      <c r="G890" s="47"/>
      <c r="H890" s="47"/>
      <c r="I890" s="363" t="str">
        <f t="shared" si="40"/>
        <v/>
      </c>
      <c r="J890" s="47" t="str">
        <f>IFERROR(VLOOKUP(G890,'Auxiliary data'!$B$96:$C$107,2,0),"")</f>
        <v/>
      </c>
      <c r="K890" s="47" t="str">
        <f>IFERROR(VLOOKUP(H890,'Auxiliary data'!$B$111:$C$212,2,0),"")</f>
        <v/>
      </c>
      <c r="L890" s="47"/>
      <c r="M890" s="47"/>
      <c r="N890" s="364" t="str">
        <f>IFERROR(VLOOKUP(L890,'Auxiliary data'!$B$216:$C$224,2,0),"")</f>
        <v/>
      </c>
      <c r="O890" s="47"/>
      <c r="P890" s="363" t="str">
        <f>IFERROR(VLOOKUP(O890,'Auxiliary data'!$B$228:$C$230,2,0),"")</f>
        <v/>
      </c>
      <c r="Q890" s="363" t="str">
        <f t="shared" si="41"/>
        <v/>
      </c>
      <c r="R890" s="11"/>
    </row>
    <row r="891" spans="3:18" x14ac:dyDescent="0.25">
      <c r="C891" s="366" t="str">
        <f t="shared" si="39"/>
        <v/>
      </c>
      <c r="D891" s="26"/>
      <c r="E891" s="47"/>
      <c r="F891" s="47"/>
      <c r="G891" s="47"/>
      <c r="H891" s="47"/>
      <c r="I891" s="363" t="str">
        <f t="shared" si="40"/>
        <v/>
      </c>
      <c r="J891" s="47" t="str">
        <f>IFERROR(VLOOKUP(G891,'Auxiliary data'!$B$96:$C$107,2,0),"")</f>
        <v/>
      </c>
      <c r="K891" s="47" t="str">
        <f>IFERROR(VLOOKUP(H891,'Auxiliary data'!$B$111:$C$212,2,0),"")</f>
        <v/>
      </c>
      <c r="L891" s="47"/>
      <c r="M891" s="47"/>
      <c r="N891" s="364" t="str">
        <f>IFERROR(VLOOKUP(L891,'Auxiliary data'!$B$216:$C$224,2,0),"")</f>
        <v/>
      </c>
      <c r="O891" s="47"/>
      <c r="P891" s="363" t="str">
        <f>IFERROR(VLOOKUP(O891,'Auxiliary data'!$B$228:$C$230,2,0),"")</f>
        <v/>
      </c>
      <c r="Q891" s="363" t="str">
        <f t="shared" si="41"/>
        <v/>
      </c>
      <c r="R891" s="11"/>
    </row>
    <row r="892" spans="3:18" x14ac:dyDescent="0.25">
      <c r="C892" s="366" t="str">
        <f t="shared" si="39"/>
        <v/>
      </c>
      <c r="D892" s="26"/>
      <c r="E892" s="47"/>
      <c r="F892" s="47"/>
      <c r="G892" s="47"/>
      <c r="H892" s="47"/>
      <c r="I892" s="363" t="str">
        <f t="shared" si="40"/>
        <v/>
      </c>
      <c r="J892" s="47" t="str">
        <f>IFERROR(VLOOKUP(G892,'Auxiliary data'!$B$96:$C$107,2,0),"")</f>
        <v/>
      </c>
      <c r="K892" s="47" t="str">
        <f>IFERROR(VLOOKUP(H892,'Auxiliary data'!$B$111:$C$212,2,0),"")</f>
        <v/>
      </c>
      <c r="L892" s="47"/>
      <c r="M892" s="47"/>
      <c r="N892" s="364" t="str">
        <f>IFERROR(VLOOKUP(L892,'Auxiliary data'!$B$216:$C$224,2,0),"")</f>
        <v/>
      </c>
      <c r="O892" s="47"/>
      <c r="P892" s="363" t="str">
        <f>IFERROR(VLOOKUP(O892,'Auxiliary data'!$B$228:$C$230,2,0),"")</f>
        <v/>
      </c>
      <c r="Q892" s="363" t="str">
        <f t="shared" si="41"/>
        <v/>
      </c>
      <c r="R892" s="11"/>
    </row>
    <row r="893" spans="3:18" x14ac:dyDescent="0.25">
      <c r="C893" s="366" t="str">
        <f t="shared" si="39"/>
        <v/>
      </c>
      <c r="D893" s="26"/>
      <c r="E893" s="47"/>
      <c r="F893" s="47"/>
      <c r="G893" s="47"/>
      <c r="H893" s="47"/>
      <c r="I893" s="363" t="str">
        <f t="shared" si="40"/>
        <v/>
      </c>
      <c r="J893" s="47" t="str">
        <f>IFERROR(VLOOKUP(G893,'Auxiliary data'!$B$96:$C$107,2,0),"")</f>
        <v/>
      </c>
      <c r="K893" s="47" t="str">
        <f>IFERROR(VLOOKUP(H893,'Auxiliary data'!$B$111:$C$212,2,0),"")</f>
        <v/>
      </c>
      <c r="L893" s="47"/>
      <c r="M893" s="47"/>
      <c r="N893" s="364" t="str">
        <f>IFERROR(VLOOKUP(L893,'Auxiliary data'!$B$216:$C$224,2,0),"")</f>
        <v/>
      </c>
      <c r="O893" s="47"/>
      <c r="P893" s="363" t="str">
        <f>IFERROR(VLOOKUP(O893,'Auxiliary data'!$B$228:$C$230,2,0),"")</f>
        <v/>
      </c>
      <c r="Q893" s="363" t="str">
        <f t="shared" si="41"/>
        <v/>
      </c>
      <c r="R893" s="11"/>
    </row>
    <row r="894" spans="3:18" x14ac:dyDescent="0.25">
      <c r="C894" s="366" t="str">
        <f t="shared" si="39"/>
        <v/>
      </c>
      <c r="D894" s="26"/>
      <c r="E894" s="47"/>
      <c r="F894" s="47"/>
      <c r="G894" s="47"/>
      <c r="H894" s="47"/>
      <c r="I894" s="363" t="str">
        <f t="shared" si="40"/>
        <v/>
      </c>
      <c r="J894" s="47" t="str">
        <f>IFERROR(VLOOKUP(G894,'Auxiliary data'!$B$96:$C$107,2,0),"")</f>
        <v/>
      </c>
      <c r="K894" s="47" t="str">
        <f>IFERROR(VLOOKUP(H894,'Auxiliary data'!$B$111:$C$212,2,0),"")</f>
        <v/>
      </c>
      <c r="L894" s="47"/>
      <c r="M894" s="47"/>
      <c r="N894" s="364" t="str">
        <f>IFERROR(VLOOKUP(L894,'Auxiliary data'!$B$216:$C$224,2,0),"")</f>
        <v/>
      </c>
      <c r="O894" s="47"/>
      <c r="P894" s="363" t="str">
        <f>IFERROR(VLOOKUP(O894,'Auxiliary data'!$B$228:$C$230,2,0),"")</f>
        <v/>
      </c>
      <c r="Q894" s="363" t="str">
        <f t="shared" si="41"/>
        <v/>
      </c>
      <c r="R894" s="11"/>
    </row>
    <row r="895" spans="3:18" x14ac:dyDescent="0.25">
      <c r="C895" s="366" t="str">
        <f t="shared" si="39"/>
        <v/>
      </c>
      <c r="D895" s="26"/>
      <c r="E895" s="47"/>
      <c r="F895" s="47"/>
      <c r="G895" s="47"/>
      <c r="H895" s="47"/>
      <c r="I895" s="363" t="str">
        <f t="shared" si="40"/>
        <v/>
      </c>
      <c r="J895" s="47" t="str">
        <f>IFERROR(VLOOKUP(G895,'Auxiliary data'!$B$96:$C$107,2,0),"")</f>
        <v/>
      </c>
      <c r="K895" s="47" t="str">
        <f>IFERROR(VLOOKUP(H895,'Auxiliary data'!$B$111:$C$212,2,0),"")</f>
        <v/>
      </c>
      <c r="L895" s="47"/>
      <c r="M895" s="47"/>
      <c r="N895" s="364" t="str">
        <f>IFERROR(VLOOKUP(L895,'Auxiliary data'!$B$216:$C$224,2,0),"")</f>
        <v/>
      </c>
      <c r="O895" s="47"/>
      <c r="P895" s="363" t="str">
        <f>IFERROR(VLOOKUP(O895,'Auxiliary data'!$B$228:$C$230,2,0),"")</f>
        <v/>
      </c>
      <c r="Q895" s="363" t="str">
        <f t="shared" si="41"/>
        <v/>
      </c>
      <c r="R895" s="11"/>
    </row>
    <row r="896" spans="3:18" x14ac:dyDescent="0.25">
      <c r="C896" s="366" t="str">
        <f t="shared" si="39"/>
        <v/>
      </c>
      <c r="D896" s="26"/>
      <c r="E896" s="47"/>
      <c r="F896" s="47"/>
      <c r="G896" s="47"/>
      <c r="H896" s="47"/>
      <c r="I896" s="363" t="str">
        <f t="shared" si="40"/>
        <v/>
      </c>
      <c r="J896" s="47" t="str">
        <f>IFERROR(VLOOKUP(G896,'Auxiliary data'!$B$96:$C$107,2,0),"")</f>
        <v/>
      </c>
      <c r="K896" s="47" t="str">
        <f>IFERROR(VLOOKUP(H896,'Auxiliary data'!$B$111:$C$212,2,0),"")</f>
        <v/>
      </c>
      <c r="L896" s="47"/>
      <c r="M896" s="47"/>
      <c r="N896" s="364" t="str">
        <f>IFERROR(VLOOKUP(L896,'Auxiliary data'!$B$216:$C$224,2,0),"")</f>
        <v/>
      </c>
      <c r="O896" s="47"/>
      <c r="P896" s="363" t="str">
        <f>IFERROR(VLOOKUP(O896,'Auxiliary data'!$B$228:$C$230,2,0),"")</f>
        <v/>
      </c>
      <c r="Q896" s="363" t="str">
        <f t="shared" si="41"/>
        <v/>
      </c>
      <c r="R896" s="11"/>
    </row>
    <row r="897" spans="3:18" x14ac:dyDescent="0.25">
      <c r="C897" s="366" t="str">
        <f t="shared" si="39"/>
        <v/>
      </c>
      <c r="D897" s="26"/>
      <c r="E897" s="47"/>
      <c r="F897" s="47"/>
      <c r="G897" s="47"/>
      <c r="H897" s="47"/>
      <c r="I897" s="363" t="str">
        <f t="shared" si="40"/>
        <v/>
      </c>
      <c r="J897" s="47" t="str">
        <f>IFERROR(VLOOKUP(G897,'Auxiliary data'!$B$96:$C$107,2,0),"")</f>
        <v/>
      </c>
      <c r="K897" s="47" t="str">
        <f>IFERROR(VLOOKUP(H897,'Auxiliary data'!$B$111:$C$212,2,0),"")</f>
        <v/>
      </c>
      <c r="L897" s="47"/>
      <c r="M897" s="47"/>
      <c r="N897" s="364" t="str">
        <f>IFERROR(VLOOKUP(L897,'Auxiliary data'!$B$216:$C$224,2,0),"")</f>
        <v/>
      </c>
      <c r="O897" s="47"/>
      <c r="P897" s="363" t="str">
        <f>IFERROR(VLOOKUP(O897,'Auxiliary data'!$B$228:$C$230,2,0),"")</f>
        <v/>
      </c>
      <c r="Q897" s="363" t="str">
        <f t="shared" si="41"/>
        <v/>
      </c>
      <c r="R897" s="11"/>
    </row>
    <row r="898" spans="3:18" x14ac:dyDescent="0.25">
      <c r="C898" s="366" t="str">
        <f t="shared" si="39"/>
        <v/>
      </c>
      <c r="D898" s="26"/>
      <c r="E898" s="47"/>
      <c r="F898" s="47"/>
      <c r="G898" s="47"/>
      <c r="H898" s="47"/>
      <c r="I898" s="363" t="str">
        <f t="shared" si="40"/>
        <v/>
      </c>
      <c r="J898" s="47" t="str">
        <f>IFERROR(VLOOKUP(G898,'Auxiliary data'!$B$96:$C$107,2,0),"")</f>
        <v/>
      </c>
      <c r="K898" s="47" t="str">
        <f>IFERROR(VLOOKUP(H898,'Auxiliary data'!$B$111:$C$212,2,0),"")</f>
        <v/>
      </c>
      <c r="L898" s="47"/>
      <c r="M898" s="47"/>
      <c r="N898" s="364" t="str">
        <f>IFERROR(VLOOKUP(L898,'Auxiliary data'!$B$216:$C$224,2,0),"")</f>
        <v/>
      </c>
      <c r="O898" s="47"/>
      <c r="P898" s="363" t="str">
        <f>IFERROR(VLOOKUP(O898,'Auxiliary data'!$B$228:$C$230,2,0),"")</f>
        <v/>
      </c>
      <c r="Q898" s="363" t="str">
        <f t="shared" si="41"/>
        <v/>
      </c>
      <c r="R898" s="11"/>
    </row>
    <row r="899" spans="3:18" x14ac:dyDescent="0.25">
      <c r="C899" s="366" t="str">
        <f t="shared" si="39"/>
        <v/>
      </c>
      <c r="D899" s="26"/>
      <c r="E899" s="47"/>
      <c r="F899" s="47"/>
      <c r="G899" s="47"/>
      <c r="H899" s="47"/>
      <c r="I899" s="363" t="str">
        <f t="shared" si="40"/>
        <v/>
      </c>
      <c r="J899" s="47" t="str">
        <f>IFERROR(VLOOKUP(G899,'Auxiliary data'!$B$96:$C$107,2,0),"")</f>
        <v/>
      </c>
      <c r="K899" s="47" t="str">
        <f>IFERROR(VLOOKUP(H899,'Auxiliary data'!$B$111:$C$212,2,0),"")</f>
        <v/>
      </c>
      <c r="L899" s="47"/>
      <c r="M899" s="47"/>
      <c r="N899" s="364" t="str">
        <f>IFERROR(VLOOKUP(L899,'Auxiliary data'!$B$216:$C$224,2,0),"")</f>
        <v/>
      </c>
      <c r="O899" s="47"/>
      <c r="P899" s="363" t="str">
        <f>IFERROR(VLOOKUP(O899,'Auxiliary data'!$B$228:$C$230,2,0),"")</f>
        <v/>
      </c>
      <c r="Q899" s="363" t="str">
        <f t="shared" si="41"/>
        <v/>
      </c>
      <c r="R899" s="11"/>
    </row>
    <row r="900" spans="3:18" x14ac:dyDescent="0.25">
      <c r="C900" s="366" t="str">
        <f t="shared" si="39"/>
        <v/>
      </c>
      <c r="D900" s="26"/>
      <c r="E900" s="47"/>
      <c r="F900" s="47"/>
      <c r="G900" s="47"/>
      <c r="H900" s="47"/>
      <c r="I900" s="363" t="str">
        <f t="shared" si="40"/>
        <v/>
      </c>
      <c r="J900" s="47" t="str">
        <f>IFERROR(VLOOKUP(G900,'Auxiliary data'!$B$96:$C$107,2,0),"")</f>
        <v/>
      </c>
      <c r="K900" s="47" t="str">
        <f>IFERROR(VLOOKUP(H900,'Auxiliary data'!$B$111:$C$212,2,0),"")</f>
        <v/>
      </c>
      <c r="L900" s="47"/>
      <c r="M900" s="47"/>
      <c r="N900" s="364" t="str">
        <f>IFERROR(VLOOKUP(L900,'Auxiliary data'!$B$216:$C$224,2,0),"")</f>
        <v/>
      </c>
      <c r="O900" s="47"/>
      <c r="P900" s="363" t="str">
        <f>IFERROR(VLOOKUP(O900,'Auxiliary data'!$B$228:$C$230,2,0),"")</f>
        <v/>
      </c>
      <c r="Q900" s="363" t="str">
        <f t="shared" si="41"/>
        <v/>
      </c>
      <c r="R900" s="11"/>
    </row>
    <row r="901" spans="3:18" x14ac:dyDescent="0.25">
      <c r="C901" s="366" t="str">
        <f t="shared" si="39"/>
        <v/>
      </c>
      <c r="D901" s="26"/>
      <c r="E901" s="47"/>
      <c r="F901" s="47"/>
      <c r="G901" s="47"/>
      <c r="H901" s="47"/>
      <c r="I901" s="363" t="str">
        <f t="shared" si="40"/>
        <v/>
      </c>
      <c r="J901" s="47" t="str">
        <f>IFERROR(VLOOKUP(G901,'Auxiliary data'!$B$96:$C$107,2,0),"")</f>
        <v/>
      </c>
      <c r="K901" s="47" t="str">
        <f>IFERROR(VLOOKUP(H901,'Auxiliary data'!$B$111:$C$212,2,0),"")</f>
        <v/>
      </c>
      <c r="L901" s="47"/>
      <c r="M901" s="47"/>
      <c r="N901" s="364" t="str">
        <f>IFERROR(VLOOKUP(L901,'Auxiliary data'!$B$216:$C$224,2,0),"")</f>
        <v/>
      </c>
      <c r="O901" s="47"/>
      <c r="P901" s="363" t="str">
        <f>IFERROR(VLOOKUP(O901,'Auxiliary data'!$B$228:$C$230,2,0),"")</f>
        <v/>
      </c>
      <c r="Q901" s="363" t="str">
        <f t="shared" si="41"/>
        <v/>
      </c>
      <c r="R901" s="11"/>
    </row>
    <row r="902" spans="3:18" x14ac:dyDescent="0.25">
      <c r="C902" s="366" t="str">
        <f t="shared" si="39"/>
        <v/>
      </c>
      <c r="D902" s="26"/>
      <c r="E902" s="47"/>
      <c r="F902" s="47"/>
      <c r="G902" s="47"/>
      <c r="H902" s="47"/>
      <c r="I902" s="363" t="str">
        <f t="shared" si="40"/>
        <v/>
      </c>
      <c r="J902" s="47" t="str">
        <f>IFERROR(VLOOKUP(G902,'Auxiliary data'!$B$96:$C$107,2,0),"")</f>
        <v/>
      </c>
      <c r="K902" s="47" t="str">
        <f>IFERROR(VLOOKUP(H902,'Auxiliary data'!$B$111:$C$212,2,0),"")</f>
        <v/>
      </c>
      <c r="L902" s="47"/>
      <c r="M902" s="47"/>
      <c r="N902" s="364" t="str">
        <f>IFERROR(VLOOKUP(L902,'Auxiliary data'!$B$216:$C$224,2,0),"")</f>
        <v/>
      </c>
      <c r="O902" s="47"/>
      <c r="P902" s="363" t="str">
        <f>IFERROR(VLOOKUP(O902,'Auxiliary data'!$B$228:$C$230,2,0),"")</f>
        <v/>
      </c>
      <c r="Q902" s="363" t="str">
        <f t="shared" si="41"/>
        <v/>
      </c>
      <c r="R902" s="11"/>
    </row>
    <row r="903" spans="3:18" x14ac:dyDescent="0.25">
      <c r="C903" s="366" t="str">
        <f t="shared" ref="C903:C966" si="42">IF(E903&lt;&gt;"",CONCATENATE("Bav",TEXT(ROW()-6,"000"),""),"")</f>
        <v/>
      </c>
      <c r="D903" s="26"/>
      <c r="E903" s="47"/>
      <c r="F903" s="47"/>
      <c r="G903" s="47"/>
      <c r="H903" s="47"/>
      <c r="I903" s="363" t="str">
        <f t="shared" si="40"/>
        <v/>
      </c>
      <c r="J903" s="47" t="str">
        <f>IFERROR(VLOOKUP(G903,'Auxiliary data'!$B$96:$C$107,2,0),"")</f>
        <v/>
      </c>
      <c r="K903" s="47" t="str">
        <f>IFERROR(VLOOKUP(H903,'Auxiliary data'!$B$111:$C$212,2,0),"")</f>
        <v/>
      </c>
      <c r="L903" s="47"/>
      <c r="M903" s="47"/>
      <c r="N903" s="364" t="str">
        <f>IFERROR(VLOOKUP(L903,'Auxiliary data'!$B$216:$C$224,2,0),"")</f>
        <v/>
      </c>
      <c r="O903" s="47"/>
      <c r="P903" s="363" t="str">
        <f>IFERROR(VLOOKUP(O903,'Auxiliary data'!$B$228:$C$230,2,0),"")</f>
        <v/>
      </c>
      <c r="Q903" s="363" t="str">
        <f t="shared" si="41"/>
        <v/>
      </c>
      <c r="R903" s="11"/>
    </row>
    <row r="904" spans="3:18" x14ac:dyDescent="0.25">
      <c r="C904" s="366" t="str">
        <f t="shared" si="42"/>
        <v/>
      </c>
      <c r="D904" s="26"/>
      <c r="E904" s="47"/>
      <c r="F904" s="47"/>
      <c r="G904" s="47"/>
      <c r="H904" s="47"/>
      <c r="I904" s="363" t="str">
        <f t="shared" ref="I904:I967" si="43">K904</f>
        <v/>
      </c>
      <c r="J904" s="47" t="str">
        <f>IFERROR(VLOOKUP(G904,'Auxiliary data'!$B$96:$C$107,2,0),"")</f>
        <v/>
      </c>
      <c r="K904" s="47" t="str">
        <f>IFERROR(VLOOKUP(H904,'Auxiliary data'!$B$111:$C$212,2,0),"")</f>
        <v/>
      </c>
      <c r="L904" s="47"/>
      <c r="M904" s="47"/>
      <c r="N904" s="364" t="str">
        <f>IFERROR(VLOOKUP(L904,'Auxiliary data'!$B$216:$C$224,2,0),"")</f>
        <v/>
      </c>
      <c r="O904" s="47"/>
      <c r="P904" s="363" t="str">
        <f>IFERROR(VLOOKUP(O904,'Auxiliary data'!$B$228:$C$230,2,0),"")</f>
        <v/>
      </c>
      <c r="Q904" s="363" t="str">
        <f t="shared" ref="Q904:Q967" si="44">IFERROR(N904+P904,"")</f>
        <v/>
      </c>
      <c r="R904" s="11"/>
    </row>
    <row r="905" spans="3:18" x14ac:dyDescent="0.25">
      <c r="C905" s="366" t="str">
        <f t="shared" si="42"/>
        <v/>
      </c>
      <c r="D905" s="26"/>
      <c r="E905" s="47"/>
      <c r="F905" s="47"/>
      <c r="G905" s="47"/>
      <c r="H905" s="47"/>
      <c r="I905" s="363" t="str">
        <f t="shared" si="43"/>
        <v/>
      </c>
      <c r="J905" s="47" t="str">
        <f>IFERROR(VLOOKUP(G905,'Auxiliary data'!$B$96:$C$107,2,0),"")</f>
        <v/>
      </c>
      <c r="K905" s="47" t="str">
        <f>IFERROR(VLOOKUP(H905,'Auxiliary data'!$B$111:$C$212,2,0),"")</f>
        <v/>
      </c>
      <c r="L905" s="47"/>
      <c r="M905" s="47"/>
      <c r="N905" s="364" t="str">
        <f>IFERROR(VLOOKUP(L905,'Auxiliary data'!$B$216:$C$224,2,0),"")</f>
        <v/>
      </c>
      <c r="O905" s="47"/>
      <c r="P905" s="363" t="str">
        <f>IFERROR(VLOOKUP(O905,'Auxiliary data'!$B$228:$C$230,2,0),"")</f>
        <v/>
      </c>
      <c r="Q905" s="363" t="str">
        <f t="shared" si="44"/>
        <v/>
      </c>
      <c r="R905" s="11"/>
    </row>
    <row r="906" spans="3:18" x14ac:dyDescent="0.25">
      <c r="C906" s="366" t="str">
        <f t="shared" si="42"/>
        <v/>
      </c>
      <c r="D906" s="26"/>
      <c r="E906" s="47"/>
      <c r="F906" s="47"/>
      <c r="G906" s="47"/>
      <c r="H906" s="47"/>
      <c r="I906" s="363" t="str">
        <f t="shared" si="43"/>
        <v/>
      </c>
      <c r="J906" s="47" t="str">
        <f>IFERROR(VLOOKUP(G906,'Auxiliary data'!$B$96:$C$107,2,0),"")</f>
        <v/>
      </c>
      <c r="K906" s="47" t="str">
        <f>IFERROR(VLOOKUP(H906,'Auxiliary data'!$B$111:$C$212,2,0),"")</f>
        <v/>
      </c>
      <c r="L906" s="47"/>
      <c r="M906" s="47"/>
      <c r="N906" s="364" t="str">
        <f>IFERROR(VLOOKUP(L906,'Auxiliary data'!$B$216:$C$224,2,0),"")</f>
        <v/>
      </c>
      <c r="O906" s="47"/>
      <c r="P906" s="363" t="str">
        <f>IFERROR(VLOOKUP(O906,'Auxiliary data'!$B$228:$C$230,2,0),"")</f>
        <v/>
      </c>
      <c r="Q906" s="363" t="str">
        <f t="shared" si="44"/>
        <v/>
      </c>
      <c r="R906" s="11"/>
    </row>
    <row r="907" spans="3:18" x14ac:dyDescent="0.25">
      <c r="C907" s="366" t="str">
        <f t="shared" si="42"/>
        <v/>
      </c>
      <c r="D907" s="26"/>
      <c r="E907" s="47"/>
      <c r="F907" s="47"/>
      <c r="G907" s="47"/>
      <c r="H907" s="47"/>
      <c r="I907" s="363" t="str">
        <f t="shared" si="43"/>
        <v/>
      </c>
      <c r="J907" s="47" t="str">
        <f>IFERROR(VLOOKUP(G907,'Auxiliary data'!$B$96:$C$107,2,0),"")</f>
        <v/>
      </c>
      <c r="K907" s="47" t="str">
        <f>IFERROR(VLOOKUP(H907,'Auxiliary data'!$B$111:$C$212,2,0),"")</f>
        <v/>
      </c>
      <c r="L907" s="47"/>
      <c r="M907" s="47"/>
      <c r="N907" s="364" t="str">
        <f>IFERROR(VLOOKUP(L907,'Auxiliary data'!$B$216:$C$224,2,0),"")</f>
        <v/>
      </c>
      <c r="O907" s="47"/>
      <c r="P907" s="363" t="str">
        <f>IFERROR(VLOOKUP(O907,'Auxiliary data'!$B$228:$C$230,2,0),"")</f>
        <v/>
      </c>
      <c r="Q907" s="363" t="str">
        <f t="shared" si="44"/>
        <v/>
      </c>
      <c r="R907" s="11"/>
    </row>
    <row r="908" spans="3:18" x14ac:dyDescent="0.25">
      <c r="C908" s="366" t="str">
        <f t="shared" si="42"/>
        <v/>
      </c>
      <c r="D908" s="26"/>
      <c r="E908" s="47"/>
      <c r="F908" s="47"/>
      <c r="G908" s="47"/>
      <c r="H908" s="47"/>
      <c r="I908" s="363" t="str">
        <f t="shared" si="43"/>
        <v/>
      </c>
      <c r="J908" s="47" t="str">
        <f>IFERROR(VLOOKUP(G908,'Auxiliary data'!$B$96:$C$107,2,0),"")</f>
        <v/>
      </c>
      <c r="K908" s="47" t="str">
        <f>IFERROR(VLOOKUP(H908,'Auxiliary data'!$B$111:$C$212,2,0),"")</f>
        <v/>
      </c>
      <c r="L908" s="47"/>
      <c r="M908" s="47"/>
      <c r="N908" s="364" t="str">
        <f>IFERROR(VLOOKUP(L908,'Auxiliary data'!$B$216:$C$224,2,0),"")</f>
        <v/>
      </c>
      <c r="O908" s="47"/>
      <c r="P908" s="363" t="str">
        <f>IFERROR(VLOOKUP(O908,'Auxiliary data'!$B$228:$C$230,2,0),"")</f>
        <v/>
      </c>
      <c r="Q908" s="363" t="str">
        <f t="shared" si="44"/>
        <v/>
      </c>
      <c r="R908" s="11"/>
    </row>
    <row r="909" spans="3:18" x14ac:dyDescent="0.25">
      <c r="C909" s="366" t="str">
        <f t="shared" si="42"/>
        <v/>
      </c>
      <c r="D909" s="26"/>
      <c r="E909" s="47"/>
      <c r="F909" s="47"/>
      <c r="G909" s="47"/>
      <c r="H909" s="47"/>
      <c r="I909" s="363" t="str">
        <f t="shared" si="43"/>
        <v/>
      </c>
      <c r="J909" s="47" t="str">
        <f>IFERROR(VLOOKUP(G909,'Auxiliary data'!$B$96:$C$107,2,0),"")</f>
        <v/>
      </c>
      <c r="K909" s="47" t="str">
        <f>IFERROR(VLOOKUP(H909,'Auxiliary data'!$B$111:$C$212,2,0),"")</f>
        <v/>
      </c>
      <c r="L909" s="47"/>
      <c r="M909" s="47"/>
      <c r="N909" s="364" t="str">
        <f>IFERROR(VLOOKUP(L909,'Auxiliary data'!$B$216:$C$224,2,0),"")</f>
        <v/>
      </c>
      <c r="O909" s="47"/>
      <c r="P909" s="363" t="str">
        <f>IFERROR(VLOOKUP(O909,'Auxiliary data'!$B$228:$C$230,2,0),"")</f>
        <v/>
      </c>
      <c r="Q909" s="363" t="str">
        <f t="shared" si="44"/>
        <v/>
      </c>
      <c r="R909" s="11"/>
    </row>
    <row r="910" spans="3:18" x14ac:dyDescent="0.25">
      <c r="C910" s="366" t="str">
        <f t="shared" si="42"/>
        <v/>
      </c>
      <c r="D910" s="26"/>
      <c r="E910" s="47"/>
      <c r="F910" s="47"/>
      <c r="G910" s="47"/>
      <c r="H910" s="47"/>
      <c r="I910" s="363" t="str">
        <f t="shared" si="43"/>
        <v/>
      </c>
      <c r="J910" s="47" t="str">
        <f>IFERROR(VLOOKUP(G910,'Auxiliary data'!$B$96:$C$107,2,0),"")</f>
        <v/>
      </c>
      <c r="K910" s="47" t="str">
        <f>IFERROR(VLOOKUP(H910,'Auxiliary data'!$B$111:$C$212,2,0),"")</f>
        <v/>
      </c>
      <c r="L910" s="47"/>
      <c r="M910" s="47"/>
      <c r="N910" s="364" t="str">
        <f>IFERROR(VLOOKUP(L910,'Auxiliary data'!$B$216:$C$224,2,0),"")</f>
        <v/>
      </c>
      <c r="O910" s="47"/>
      <c r="P910" s="363" t="str">
        <f>IFERROR(VLOOKUP(O910,'Auxiliary data'!$B$228:$C$230,2,0),"")</f>
        <v/>
      </c>
      <c r="Q910" s="363" t="str">
        <f t="shared" si="44"/>
        <v/>
      </c>
      <c r="R910" s="11"/>
    </row>
    <row r="911" spans="3:18" x14ac:dyDescent="0.25">
      <c r="C911" s="366" t="str">
        <f t="shared" si="42"/>
        <v/>
      </c>
      <c r="D911" s="26"/>
      <c r="E911" s="47"/>
      <c r="F911" s="47"/>
      <c r="G911" s="47"/>
      <c r="H911" s="47"/>
      <c r="I911" s="363" t="str">
        <f t="shared" si="43"/>
        <v/>
      </c>
      <c r="J911" s="47" t="str">
        <f>IFERROR(VLOOKUP(G911,'Auxiliary data'!$B$96:$C$107,2,0),"")</f>
        <v/>
      </c>
      <c r="K911" s="47" t="str">
        <f>IFERROR(VLOOKUP(H911,'Auxiliary data'!$B$111:$C$212,2,0),"")</f>
        <v/>
      </c>
      <c r="L911" s="47"/>
      <c r="M911" s="47"/>
      <c r="N911" s="364" t="str">
        <f>IFERROR(VLOOKUP(L911,'Auxiliary data'!$B$216:$C$224,2,0),"")</f>
        <v/>
      </c>
      <c r="O911" s="47"/>
      <c r="P911" s="363" t="str">
        <f>IFERROR(VLOOKUP(O911,'Auxiliary data'!$B$228:$C$230,2,0),"")</f>
        <v/>
      </c>
      <c r="Q911" s="363" t="str">
        <f t="shared" si="44"/>
        <v/>
      </c>
      <c r="R911" s="11"/>
    </row>
    <row r="912" spans="3:18" x14ac:dyDescent="0.25">
      <c r="C912" s="366" t="str">
        <f t="shared" si="42"/>
        <v/>
      </c>
      <c r="D912" s="26"/>
      <c r="E912" s="47"/>
      <c r="F912" s="47"/>
      <c r="G912" s="47"/>
      <c r="H912" s="47"/>
      <c r="I912" s="363" t="str">
        <f t="shared" si="43"/>
        <v/>
      </c>
      <c r="J912" s="47" t="str">
        <f>IFERROR(VLOOKUP(G912,'Auxiliary data'!$B$96:$C$107,2,0),"")</f>
        <v/>
      </c>
      <c r="K912" s="47" t="str">
        <f>IFERROR(VLOOKUP(H912,'Auxiliary data'!$B$111:$C$212,2,0),"")</f>
        <v/>
      </c>
      <c r="L912" s="47"/>
      <c r="M912" s="47"/>
      <c r="N912" s="364" t="str">
        <f>IFERROR(VLOOKUP(L912,'Auxiliary data'!$B$216:$C$224,2,0),"")</f>
        <v/>
      </c>
      <c r="O912" s="47"/>
      <c r="P912" s="363" t="str">
        <f>IFERROR(VLOOKUP(O912,'Auxiliary data'!$B$228:$C$230,2,0),"")</f>
        <v/>
      </c>
      <c r="Q912" s="363" t="str">
        <f t="shared" si="44"/>
        <v/>
      </c>
      <c r="R912" s="11"/>
    </row>
    <row r="913" spans="3:18" x14ac:dyDescent="0.25">
      <c r="C913" s="366" t="str">
        <f t="shared" si="42"/>
        <v/>
      </c>
      <c r="D913" s="26"/>
      <c r="E913" s="47"/>
      <c r="F913" s="47"/>
      <c r="G913" s="47"/>
      <c r="H913" s="47"/>
      <c r="I913" s="363" t="str">
        <f t="shared" si="43"/>
        <v/>
      </c>
      <c r="J913" s="47" t="str">
        <f>IFERROR(VLOOKUP(G913,'Auxiliary data'!$B$96:$C$107,2,0),"")</f>
        <v/>
      </c>
      <c r="K913" s="47" t="str">
        <f>IFERROR(VLOOKUP(H913,'Auxiliary data'!$B$111:$C$212,2,0),"")</f>
        <v/>
      </c>
      <c r="L913" s="47"/>
      <c r="M913" s="47"/>
      <c r="N913" s="364" t="str">
        <f>IFERROR(VLOOKUP(L913,'Auxiliary data'!$B$216:$C$224,2,0),"")</f>
        <v/>
      </c>
      <c r="O913" s="47"/>
      <c r="P913" s="363" t="str">
        <f>IFERROR(VLOOKUP(O913,'Auxiliary data'!$B$228:$C$230,2,0),"")</f>
        <v/>
      </c>
      <c r="Q913" s="363" t="str">
        <f t="shared" si="44"/>
        <v/>
      </c>
      <c r="R913" s="11"/>
    </row>
    <row r="914" spans="3:18" x14ac:dyDescent="0.25">
      <c r="C914" s="366" t="str">
        <f t="shared" si="42"/>
        <v/>
      </c>
      <c r="D914" s="26"/>
      <c r="E914" s="47"/>
      <c r="F914" s="47"/>
      <c r="G914" s="47"/>
      <c r="H914" s="47"/>
      <c r="I914" s="363" t="str">
        <f t="shared" si="43"/>
        <v/>
      </c>
      <c r="J914" s="47" t="str">
        <f>IFERROR(VLOOKUP(G914,'Auxiliary data'!$B$96:$C$107,2,0),"")</f>
        <v/>
      </c>
      <c r="K914" s="47" t="str">
        <f>IFERROR(VLOOKUP(H914,'Auxiliary data'!$B$111:$C$212,2,0),"")</f>
        <v/>
      </c>
      <c r="L914" s="47"/>
      <c r="M914" s="47"/>
      <c r="N914" s="364" t="str">
        <f>IFERROR(VLOOKUP(L914,'Auxiliary data'!$B$216:$C$224,2,0),"")</f>
        <v/>
      </c>
      <c r="O914" s="47"/>
      <c r="P914" s="363" t="str">
        <f>IFERROR(VLOOKUP(O914,'Auxiliary data'!$B$228:$C$230,2,0),"")</f>
        <v/>
      </c>
      <c r="Q914" s="363" t="str">
        <f t="shared" si="44"/>
        <v/>
      </c>
      <c r="R914" s="11"/>
    </row>
    <row r="915" spans="3:18" x14ac:dyDescent="0.25">
      <c r="C915" s="366" t="str">
        <f t="shared" si="42"/>
        <v/>
      </c>
      <c r="D915" s="26"/>
      <c r="E915" s="47"/>
      <c r="F915" s="47"/>
      <c r="G915" s="47"/>
      <c r="H915" s="47"/>
      <c r="I915" s="363" t="str">
        <f t="shared" si="43"/>
        <v/>
      </c>
      <c r="J915" s="47" t="str">
        <f>IFERROR(VLOOKUP(G915,'Auxiliary data'!$B$96:$C$107,2,0),"")</f>
        <v/>
      </c>
      <c r="K915" s="47" t="str">
        <f>IFERROR(VLOOKUP(H915,'Auxiliary data'!$B$111:$C$212,2,0),"")</f>
        <v/>
      </c>
      <c r="L915" s="47"/>
      <c r="M915" s="47"/>
      <c r="N915" s="364" t="str">
        <f>IFERROR(VLOOKUP(L915,'Auxiliary data'!$B$216:$C$224,2,0),"")</f>
        <v/>
      </c>
      <c r="O915" s="47"/>
      <c r="P915" s="363" t="str">
        <f>IFERROR(VLOOKUP(O915,'Auxiliary data'!$B$228:$C$230,2,0),"")</f>
        <v/>
      </c>
      <c r="Q915" s="363" t="str">
        <f t="shared" si="44"/>
        <v/>
      </c>
      <c r="R915" s="11"/>
    </row>
    <row r="916" spans="3:18" x14ac:dyDescent="0.25">
      <c r="C916" s="366" t="str">
        <f t="shared" si="42"/>
        <v/>
      </c>
      <c r="D916" s="26"/>
      <c r="E916" s="47"/>
      <c r="F916" s="47"/>
      <c r="G916" s="47"/>
      <c r="H916" s="47"/>
      <c r="I916" s="363" t="str">
        <f t="shared" si="43"/>
        <v/>
      </c>
      <c r="J916" s="47" t="str">
        <f>IFERROR(VLOOKUP(G916,'Auxiliary data'!$B$96:$C$107,2,0),"")</f>
        <v/>
      </c>
      <c r="K916" s="47" t="str">
        <f>IFERROR(VLOOKUP(H916,'Auxiliary data'!$B$111:$C$212,2,0),"")</f>
        <v/>
      </c>
      <c r="L916" s="47"/>
      <c r="M916" s="47"/>
      <c r="N916" s="364" t="str">
        <f>IFERROR(VLOOKUP(L916,'Auxiliary data'!$B$216:$C$224,2,0),"")</f>
        <v/>
      </c>
      <c r="O916" s="47"/>
      <c r="P916" s="363" t="str">
        <f>IFERROR(VLOOKUP(O916,'Auxiliary data'!$B$228:$C$230,2,0),"")</f>
        <v/>
      </c>
      <c r="Q916" s="363" t="str">
        <f t="shared" si="44"/>
        <v/>
      </c>
      <c r="R916" s="11"/>
    </row>
    <row r="917" spans="3:18" x14ac:dyDescent="0.25">
      <c r="C917" s="366" t="str">
        <f t="shared" si="42"/>
        <v/>
      </c>
      <c r="D917" s="26"/>
      <c r="E917" s="47"/>
      <c r="F917" s="47"/>
      <c r="G917" s="47"/>
      <c r="H917" s="47"/>
      <c r="I917" s="363" t="str">
        <f t="shared" si="43"/>
        <v/>
      </c>
      <c r="J917" s="47" t="str">
        <f>IFERROR(VLOOKUP(G917,'Auxiliary data'!$B$96:$C$107,2,0),"")</f>
        <v/>
      </c>
      <c r="K917" s="47" t="str">
        <f>IFERROR(VLOOKUP(H917,'Auxiliary data'!$B$111:$C$212,2,0),"")</f>
        <v/>
      </c>
      <c r="L917" s="47"/>
      <c r="M917" s="47"/>
      <c r="N917" s="364" t="str">
        <f>IFERROR(VLOOKUP(L917,'Auxiliary data'!$B$216:$C$224,2,0),"")</f>
        <v/>
      </c>
      <c r="O917" s="47"/>
      <c r="P917" s="363" t="str">
        <f>IFERROR(VLOOKUP(O917,'Auxiliary data'!$B$228:$C$230,2,0),"")</f>
        <v/>
      </c>
      <c r="Q917" s="363" t="str">
        <f t="shared" si="44"/>
        <v/>
      </c>
      <c r="R917" s="11"/>
    </row>
    <row r="918" spans="3:18" x14ac:dyDescent="0.25">
      <c r="C918" s="366" t="str">
        <f t="shared" si="42"/>
        <v/>
      </c>
      <c r="D918" s="26"/>
      <c r="E918" s="47"/>
      <c r="F918" s="47"/>
      <c r="G918" s="47"/>
      <c r="H918" s="47"/>
      <c r="I918" s="363" t="str">
        <f t="shared" si="43"/>
        <v/>
      </c>
      <c r="J918" s="47" t="str">
        <f>IFERROR(VLOOKUP(G918,'Auxiliary data'!$B$96:$C$107,2,0),"")</f>
        <v/>
      </c>
      <c r="K918" s="47" t="str">
        <f>IFERROR(VLOOKUP(H918,'Auxiliary data'!$B$111:$C$212,2,0),"")</f>
        <v/>
      </c>
      <c r="L918" s="47"/>
      <c r="M918" s="47"/>
      <c r="N918" s="364" t="str">
        <f>IFERROR(VLOOKUP(L918,'Auxiliary data'!$B$216:$C$224,2,0),"")</f>
        <v/>
      </c>
      <c r="O918" s="47"/>
      <c r="P918" s="363" t="str">
        <f>IFERROR(VLOOKUP(O918,'Auxiliary data'!$B$228:$C$230,2,0),"")</f>
        <v/>
      </c>
      <c r="Q918" s="363" t="str">
        <f t="shared" si="44"/>
        <v/>
      </c>
      <c r="R918" s="11"/>
    </row>
    <row r="919" spans="3:18" x14ac:dyDescent="0.25">
      <c r="C919" s="366" t="str">
        <f t="shared" si="42"/>
        <v/>
      </c>
      <c r="D919" s="26"/>
      <c r="E919" s="47"/>
      <c r="F919" s="47"/>
      <c r="G919" s="47"/>
      <c r="H919" s="47"/>
      <c r="I919" s="363" t="str">
        <f t="shared" si="43"/>
        <v/>
      </c>
      <c r="J919" s="47" t="str">
        <f>IFERROR(VLOOKUP(G919,'Auxiliary data'!$B$96:$C$107,2,0),"")</f>
        <v/>
      </c>
      <c r="K919" s="47" t="str">
        <f>IFERROR(VLOOKUP(H919,'Auxiliary data'!$B$111:$C$212,2,0),"")</f>
        <v/>
      </c>
      <c r="L919" s="47"/>
      <c r="M919" s="47"/>
      <c r="N919" s="364" t="str">
        <f>IFERROR(VLOOKUP(L919,'Auxiliary data'!$B$216:$C$224,2,0),"")</f>
        <v/>
      </c>
      <c r="O919" s="47"/>
      <c r="P919" s="363" t="str">
        <f>IFERROR(VLOOKUP(O919,'Auxiliary data'!$B$228:$C$230,2,0),"")</f>
        <v/>
      </c>
      <c r="Q919" s="363" t="str">
        <f t="shared" si="44"/>
        <v/>
      </c>
      <c r="R919" s="11"/>
    </row>
    <row r="920" spans="3:18" x14ac:dyDescent="0.25">
      <c r="C920" s="366" t="str">
        <f t="shared" si="42"/>
        <v/>
      </c>
      <c r="D920" s="26"/>
      <c r="E920" s="47"/>
      <c r="F920" s="47"/>
      <c r="G920" s="47"/>
      <c r="H920" s="47"/>
      <c r="I920" s="363" t="str">
        <f t="shared" si="43"/>
        <v/>
      </c>
      <c r="J920" s="47" t="str">
        <f>IFERROR(VLOOKUP(G920,'Auxiliary data'!$B$96:$C$107,2,0),"")</f>
        <v/>
      </c>
      <c r="K920" s="47" t="str">
        <f>IFERROR(VLOOKUP(H920,'Auxiliary data'!$B$111:$C$212,2,0),"")</f>
        <v/>
      </c>
      <c r="L920" s="47"/>
      <c r="M920" s="47"/>
      <c r="N920" s="364" t="str">
        <f>IFERROR(VLOOKUP(L920,'Auxiliary data'!$B$216:$C$224,2,0),"")</f>
        <v/>
      </c>
      <c r="O920" s="47"/>
      <c r="P920" s="363" t="str">
        <f>IFERROR(VLOOKUP(O920,'Auxiliary data'!$B$228:$C$230,2,0),"")</f>
        <v/>
      </c>
      <c r="Q920" s="363" t="str">
        <f t="shared" si="44"/>
        <v/>
      </c>
      <c r="R920" s="11"/>
    </row>
    <row r="921" spans="3:18" x14ac:dyDescent="0.25">
      <c r="C921" s="366" t="str">
        <f t="shared" si="42"/>
        <v/>
      </c>
      <c r="D921" s="26"/>
      <c r="E921" s="47"/>
      <c r="F921" s="47"/>
      <c r="G921" s="47"/>
      <c r="H921" s="47"/>
      <c r="I921" s="363" t="str">
        <f t="shared" si="43"/>
        <v/>
      </c>
      <c r="J921" s="47" t="str">
        <f>IFERROR(VLOOKUP(G921,'Auxiliary data'!$B$96:$C$107,2,0),"")</f>
        <v/>
      </c>
      <c r="K921" s="47" t="str">
        <f>IFERROR(VLOOKUP(H921,'Auxiliary data'!$B$111:$C$212,2,0),"")</f>
        <v/>
      </c>
      <c r="L921" s="47"/>
      <c r="M921" s="47"/>
      <c r="N921" s="364" t="str">
        <f>IFERROR(VLOOKUP(L921,'Auxiliary data'!$B$216:$C$224,2,0),"")</f>
        <v/>
      </c>
      <c r="O921" s="47"/>
      <c r="P921" s="363" t="str">
        <f>IFERROR(VLOOKUP(O921,'Auxiliary data'!$B$228:$C$230,2,0),"")</f>
        <v/>
      </c>
      <c r="Q921" s="363" t="str">
        <f t="shared" si="44"/>
        <v/>
      </c>
      <c r="R921" s="11"/>
    </row>
    <row r="922" spans="3:18" x14ac:dyDescent="0.25">
      <c r="C922" s="366" t="str">
        <f t="shared" si="42"/>
        <v/>
      </c>
      <c r="D922" s="26"/>
      <c r="E922" s="47"/>
      <c r="F922" s="47"/>
      <c r="G922" s="47"/>
      <c r="H922" s="47"/>
      <c r="I922" s="363" t="str">
        <f t="shared" si="43"/>
        <v/>
      </c>
      <c r="J922" s="47" t="str">
        <f>IFERROR(VLOOKUP(G922,'Auxiliary data'!$B$96:$C$107,2,0),"")</f>
        <v/>
      </c>
      <c r="K922" s="47" t="str">
        <f>IFERROR(VLOOKUP(H922,'Auxiliary data'!$B$111:$C$212,2,0),"")</f>
        <v/>
      </c>
      <c r="L922" s="47"/>
      <c r="M922" s="47"/>
      <c r="N922" s="364" t="str">
        <f>IFERROR(VLOOKUP(L922,'Auxiliary data'!$B$216:$C$224,2,0),"")</f>
        <v/>
      </c>
      <c r="O922" s="47"/>
      <c r="P922" s="363" t="str">
        <f>IFERROR(VLOOKUP(O922,'Auxiliary data'!$B$228:$C$230,2,0),"")</f>
        <v/>
      </c>
      <c r="Q922" s="363" t="str">
        <f t="shared" si="44"/>
        <v/>
      </c>
      <c r="R922" s="11"/>
    </row>
    <row r="923" spans="3:18" x14ac:dyDescent="0.25">
      <c r="C923" s="366" t="str">
        <f t="shared" si="42"/>
        <v/>
      </c>
      <c r="D923" s="26"/>
      <c r="E923" s="47"/>
      <c r="F923" s="47"/>
      <c r="G923" s="47"/>
      <c r="H923" s="47"/>
      <c r="I923" s="363" t="str">
        <f t="shared" si="43"/>
        <v/>
      </c>
      <c r="J923" s="47" t="str">
        <f>IFERROR(VLOOKUP(G923,'Auxiliary data'!$B$96:$C$107,2,0),"")</f>
        <v/>
      </c>
      <c r="K923" s="47" t="str">
        <f>IFERROR(VLOOKUP(H923,'Auxiliary data'!$B$111:$C$212,2,0),"")</f>
        <v/>
      </c>
      <c r="L923" s="47"/>
      <c r="M923" s="47"/>
      <c r="N923" s="364" t="str">
        <f>IFERROR(VLOOKUP(L923,'Auxiliary data'!$B$216:$C$224,2,0),"")</f>
        <v/>
      </c>
      <c r="O923" s="47"/>
      <c r="P923" s="363" t="str">
        <f>IFERROR(VLOOKUP(O923,'Auxiliary data'!$B$228:$C$230,2,0),"")</f>
        <v/>
      </c>
      <c r="Q923" s="363" t="str">
        <f t="shared" si="44"/>
        <v/>
      </c>
      <c r="R923" s="11"/>
    </row>
    <row r="924" spans="3:18" x14ac:dyDescent="0.25">
      <c r="C924" s="366" t="str">
        <f t="shared" si="42"/>
        <v/>
      </c>
      <c r="D924" s="26"/>
      <c r="E924" s="47"/>
      <c r="F924" s="47"/>
      <c r="G924" s="47"/>
      <c r="H924" s="47"/>
      <c r="I924" s="363" t="str">
        <f t="shared" si="43"/>
        <v/>
      </c>
      <c r="J924" s="47" t="str">
        <f>IFERROR(VLOOKUP(G924,'Auxiliary data'!$B$96:$C$107,2,0),"")</f>
        <v/>
      </c>
      <c r="K924" s="47" t="str">
        <f>IFERROR(VLOOKUP(H924,'Auxiliary data'!$B$111:$C$212,2,0),"")</f>
        <v/>
      </c>
      <c r="L924" s="47"/>
      <c r="M924" s="47"/>
      <c r="N924" s="364" t="str">
        <f>IFERROR(VLOOKUP(L924,'Auxiliary data'!$B$216:$C$224,2,0),"")</f>
        <v/>
      </c>
      <c r="O924" s="47"/>
      <c r="P924" s="363" t="str">
        <f>IFERROR(VLOOKUP(O924,'Auxiliary data'!$B$228:$C$230,2,0),"")</f>
        <v/>
      </c>
      <c r="Q924" s="363" t="str">
        <f t="shared" si="44"/>
        <v/>
      </c>
      <c r="R924" s="11"/>
    </row>
    <row r="925" spans="3:18" x14ac:dyDescent="0.25">
      <c r="C925" s="366" t="str">
        <f t="shared" si="42"/>
        <v/>
      </c>
      <c r="D925" s="26"/>
      <c r="E925" s="47"/>
      <c r="F925" s="47"/>
      <c r="G925" s="47"/>
      <c r="H925" s="47"/>
      <c r="I925" s="363" t="str">
        <f t="shared" si="43"/>
        <v/>
      </c>
      <c r="J925" s="47" t="str">
        <f>IFERROR(VLOOKUP(G925,'Auxiliary data'!$B$96:$C$107,2,0),"")</f>
        <v/>
      </c>
      <c r="K925" s="47" t="str">
        <f>IFERROR(VLOOKUP(H925,'Auxiliary data'!$B$111:$C$212,2,0),"")</f>
        <v/>
      </c>
      <c r="L925" s="47"/>
      <c r="M925" s="47"/>
      <c r="N925" s="364" t="str">
        <f>IFERROR(VLOOKUP(L925,'Auxiliary data'!$B$216:$C$224,2,0),"")</f>
        <v/>
      </c>
      <c r="O925" s="47"/>
      <c r="P925" s="363" t="str">
        <f>IFERROR(VLOOKUP(O925,'Auxiliary data'!$B$228:$C$230,2,0),"")</f>
        <v/>
      </c>
      <c r="Q925" s="363" t="str">
        <f t="shared" si="44"/>
        <v/>
      </c>
      <c r="R925" s="11"/>
    </row>
    <row r="926" spans="3:18" x14ac:dyDescent="0.25">
      <c r="C926" s="366" t="str">
        <f t="shared" si="42"/>
        <v/>
      </c>
      <c r="D926" s="26"/>
      <c r="E926" s="47"/>
      <c r="F926" s="47"/>
      <c r="G926" s="47"/>
      <c r="H926" s="47"/>
      <c r="I926" s="363" t="str">
        <f t="shared" si="43"/>
        <v/>
      </c>
      <c r="J926" s="47" t="str">
        <f>IFERROR(VLOOKUP(G926,'Auxiliary data'!$B$96:$C$107,2,0),"")</f>
        <v/>
      </c>
      <c r="K926" s="47" t="str">
        <f>IFERROR(VLOOKUP(H926,'Auxiliary data'!$B$111:$C$212,2,0),"")</f>
        <v/>
      </c>
      <c r="L926" s="47"/>
      <c r="M926" s="47"/>
      <c r="N926" s="364" t="str">
        <f>IFERROR(VLOOKUP(L926,'Auxiliary data'!$B$216:$C$224,2,0),"")</f>
        <v/>
      </c>
      <c r="O926" s="47"/>
      <c r="P926" s="363" t="str">
        <f>IFERROR(VLOOKUP(O926,'Auxiliary data'!$B$228:$C$230,2,0),"")</f>
        <v/>
      </c>
      <c r="Q926" s="363" t="str">
        <f t="shared" si="44"/>
        <v/>
      </c>
      <c r="R926" s="11"/>
    </row>
    <row r="927" spans="3:18" x14ac:dyDescent="0.25">
      <c r="C927" s="366" t="str">
        <f t="shared" si="42"/>
        <v/>
      </c>
      <c r="D927" s="26"/>
      <c r="E927" s="47"/>
      <c r="F927" s="47"/>
      <c r="G927" s="47"/>
      <c r="H927" s="47"/>
      <c r="I927" s="363" t="str">
        <f t="shared" si="43"/>
        <v/>
      </c>
      <c r="J927" s="47" t="str">
        <f>IFERROR(VLOOKUP(G927,'Auxiliary data'!$B$96:$C$107,2,0),"")</f>
        <v/>
      </c>
      <c r="K927" s="47" t="str">
        <f>IFERROR(VLOOKUP(H927,'Auxiliary data'!$B$111:$C$212,2,0),"")</f>
        <v/>
      </c>
      <c r="L927" s="47"/>
      <c r="M927" s="47"/>
      <c r="N927" s="364" t="str">
        <f>IFERROR(VLOOKUP(L927,'Auxiliary data'!$B$216:$C$224,2,0),"")</f>
        <v/>
      </c>
      <c r="O927" s="47"/>
      <c r="P927" s="363" t="str">
        <f>IFERROR(VLOOKUP(O927,'Auxiliary data'!$B$228:$C$230,2,0),"")</f>
        <v/>
      </c>
      <c r="Q927" s="363" t="str">
        <f t="shared" si="44"/>
        <v/>
      </c>
      <c r="R927" s="11"/>
    </row>
    <row r="928" spans="3:18" x14ac:dyDescent="0.25">
      <c r="C928" s="366" t="str">
        <f t="shared" si="42"/>
        <v/>
      </c>
      <c r="D928" s="26"/>
      <c r="E928" s="47"/>
      <c r="F928" s="47"/>
      <c r="G928" s="47"/>
      <c r="H928" s="47"/>
      <c r="I928" s="363" t="str">
        <f t="shared" si="43"/>
        <v/>
      </c>
      <c r="J928" s="47" t="str">
        <f>IFERROR(VLOOKUP(G928,'Auxiliary data'!$B$96:$C$107,2,0),"")</f>
        <v/>
      </c>
      <c r="K928" s="47" t="str">
        <f>IFERROR(VLOOKUP(H928,'Auxiliary data'!$B$111:$C$212,2,0),"")</f>
        <v/>
      </c>
      <c r="L928" s="47"/>
      <c r="M928" s="47"/>
      <c r="N928" s="364" t="str">
        <f>IFERROR(VLOOKUP(L928,'Auxiliary data'!$B$216:$C$224,2,0),"")</f>
        <v/>
      </c>
      <c r="O928" s="47"/>
      <c r="P928" s="363" t="str">
        <f>IFERROR(VLOOKUP(O928,'Auxiliary data'!$B$228:$C$230,2,0),"")</f>
        <v/>
      </c>
      <c r="Q928" s="363" t="str">
        <f t="shared" si="44"/>
        <v/>
      </c>
      <c r="R928" s="11"/>
    </row>
    <row r="929" spans="3:18" x14ac:dyDescent="0.25">
      <c r="C929" s="366" t="str">
        <f t="shared" si="42"/>
        <v/>
      </c>
      <c r="D929" s="26"/>
      <c r="E929" s="47"/>
      <c r="F929" s="47"/>
      <c r="G929" s="47"/>
      <c r="H929" s="47"/>
      <c r="I929" s="363" t="str">
        <f t="shared" si="43"/>
        <v/>
      </c>
      <c r="J929" s="47" t="str">
        <f>IFERROR(VLOOKUP(G929,'Auxiliary data'!$B$96:$C$107,2,0),"")</f>
        <v/>
      </c>
      <c r="K929" s="47" t="str">
        <f>IFERROR(VLOOKUP(H929,'Auxiliary data'!$B$111:$C$212,2,0),"")</f>
        <v/>
      </c>
      <c r="L929" s="47"/>
      <c r="M929" s="47"/>
      <c r="N929" s="364" t="str">
        <f>IFERROR(VLOOKUP(L929,'Auxiliary data'!$B$216:$C$224,2,0),"")</f>
        <v/>
      </c>
      <c r="O929" s="47"/>
      <c r="P929" s="363" t="str">
        <f>IFERROR(VLOOKUP(O929,'Auxiliary data'!$B$228:$C$230,2,0),"")</f>
        <v/>
      </c>
      <c r="Q929" s="363" t="str">
        <f t="shared" si="44"/>
        <v/>
      </c>
      <c r="R929" s="11"/>
    </row>
    <row r="930" spans="3:18" x14ac:dyDescent="0.25">
      <c r="C930" s="366" t="str">
        <f t="shared" si="42"/>
        <v/>
      </c>
      <c r="D930" s="26"/>
      <c r="E930" s="47"/>
      <c r="F930" s="47"/>
      <c r="G930" s="47"/>
      <c r="H930" s="47"/>
      <c r="I930" s="363" t="str">
        <f t="shared" si="43"/>
        <v/>
      </c>
      <c r="J930" s="47" t="str">
        <f>IFERROR(VLOOKUP(G930,'Auxiliary data'!$B$96:$C$107,2,0),"")</f>
        <v/>
      </c>
      <c r="K930" s="47" t="str">
        <f>IFERROR(VLOOKUP(H930,'Auxiliary data'!$B$111:$C$212,2,0),"")</f>
        <v/>
      </c>
      <c r="L930" s="47"/>
      <c r="M930" s="47"/>
      <c r="N930" s="364" t="str">
        <f>IFERROR(VLOOKUP(L930,'Auxiliary data'!$B$216:$C$224,2,0),"")</f>
        <v/>
      </c>
      <c r="O930" s="47"/>
      <c r="P930" s="363" t="str">
        <f>IFERROR(VLOOKUP(O930,'Auxiliary data'!$B$228:$C$230,2,0),"")</f>
        <v/>
      </c>
      <c r="Q930" s="363" t="str">
        <f t="shared" si="44"/>
        <v/>
      </c>
      <c r="R930" s="11"/>
    </row>
    <row r="931" spans="3:18" x14ac:dyDescent="0.25">
      <c r="C931" s="366" t="str">
        <f t="shared" si="42"/>
        <v/>
      </c>
      <c r="D931" s="26"/>
      <c r="E931" s="47"/>
      <c r="F931" s="47"/>
      <c r="G931" s="47"/>
      <c r="H931" s="47"/>
      <c r="I931" s="363" t="str">
        <f t="shared" si="43"/>
        <v/>
      </c>
      <c r="J931" s="47" t="str">
        <f>IFERROR(VLOOKUP(G931,'Auxiliary data'!$B$96:$C$107,2,0),"")</f>
        <v/>
      </c>
      <c r="K931" s="47" t="str">
        <f>IFERROR(VLOOKUP(H931,'Auxiliary data'!$B$111:$C$212,2,0),"")</f>
        <v/>
      </c>
      <c r="L931" s="47"/>
      <c r="M931" s="47"/>
      <c r="N931" s="364" t="str">
        <f>IFERROR(VLOOKUP(L931,'Auxiliary data'!$B$216:$C$224,2,0),"")</f>
        <v/>
      </c>
      <c r="O931" s="47"/>
      <c r="P931" s="363" t="str">
        <f>IFERROR(VLOOKUP(O931,'Auxiliary data'!$B$228:$C$230,2,0),"")</f>
        <v/>
      </c>
      <c r="Q931" s="363" t="str">
        <f t="shared" si="44"/>
        <v/>
      </c>
      <c r="R931" s="11"/>
    </row>
    <row r="932" spans="3:18" x14ac:dyDescent="0.25">
      <c r="C932" s="366" t="str">
        <f t="shared" si="42"/>
        <v/>
      </c>
      <c r="D932" s="26"/>
      <c r="E932" s="47"/>
      <c r="F932" s="47"/>
      <c r="G932" s="47"/>
      <c r="H932" s="47"/>
      <c r="I932" s="363" t="str">
        <f t="shared" si="43"/>
        <v/>
      </c>
      <c r="J932" s="47" t="str">
        <f>IFERROR(VLOOKUP(G932,'Auxiliary data'!$B$96:$C$107,2,0),"")</f>
        <v/>
      </c>
      <c r="K932" s="47" t="str">
        <f>IFERROR(VLOOKUP(H932,'Auxiliary data'!$B$111:$C$212,2,0),"")</f>
        <v/>
      </c>
      <c r="L932" s="47"/>
      <c r="M932" s="47"/>
      <c r="N932" s="364" t="str">
        <f>IFERROR(VLOOKUP(L932,'Auxiliary data'!$B$216:$C$224,2,0),"")</f>
        <v/>
      </c>
      <c r="O932" s="47"/>
      <c r="P932" s="363" t="str">
        <f>IFERROR(VLOOKUP(O932,'Auxiliary data'!$B$228:$C$230,2,0),"")</f>
        <v/>
      </c>
      <c r="Q932" s="363" t="str">
        <f t="shared" si="44"/>
        <v/>
      </c>
      <c r="R932" s="11"/>
    </row>
    <row r="933" spans="3:18" x14ac:dyDescent="0.25">
      <c r="C933" s="366" t="str">
        <f t="shared" si="42"/>
        <v/>
      </c>
      <c r="D933" s="26"/>
      <c r="E933" s="47"/>
      <c r="F933" s="47"/>
      <c r="G933" s="47"/>
      <c r="H933" s="47"/>
      <c r="I933" s="363" t="str">
        <f t="shared" si="43"/>
        <v/>
      </c>
      <c r="J933" s="47" t="str">
        <f>IFERROR(VLOOKUP(G933,'Auxiliary data'!$B$96:$C$107,2,0),"")</f>
        <v/>
      </c>
      <c r="K933" s="47" t="str">
        <f>IFERROR(VLOOKUP(H933,'Auxiliary data'!$B$111:$C$212,2,0),"")</f>
        <v/>
      </c>
      <c r="L933" s="47"/>
      <c r="M933" s="47"/>
      <c r="N933" s="364" t="str">
        <f>IFERROR(VLOOKUP(L933,'Auxiliary data'!$B$216:$C$224,2,0),"")</f>
        <v/>
      </c>
      <c r="O933" s="47"/>
      <c r="P933" s="363" t="str">
        <f>IFERROR(VLOOKUP(O933,'Auxiliary data'!$B$228:$C$230,2,0),"")</f>
        <v/>
      </c>
      <c r="Q933" s="363" t="str">
        <f t="shared" si="44"/>
        <v/>
      </c>
      <c r="R933" s="11"/>
    </row>
    <row r="934" spans="3:18" x14ac:dyDescent="0.25">
      <c r="C934" s="366" t="str">
        <f t="shared" si="42"/>
        <v/>
      </c>
      <c r="D934" s="26"/>
      <c r="E934" s="47"/>
      <c r="F934" s="47"/>
      <c r="G934" s="47"/>
      <c r="H934" s="47"/>
      <c r="I934" s="363" t="str">
        <f t="shared" si="43"/>
        <v/>
      </c>
      <c r="J934" s="47" t="str">
        <f>IFERROR(VLOOKUP(G934,'Auxiliary data'!$B$96:$C$107,2,0),"")</f>
        <v/>
      </c>
      <c r="K934" s="47" t="str">
        <f>IFERROR(VLOOKUP(H934,'Auxiliary data'!$B$111:$C$212,2,0),"")</f>
        <v/>
      </c>
      <c r="L934" s="47"/>
      <c r="M934" s="47"/>
      <c r="N934" s="364" t="str">
        <f>IFERROR(VLOOKUP(L934,'Auxiliary data'!$B$216:$C$224,2,0),"")</f>
        <v/>
      </c>
      <c r="O934" s="47"/>
      <c r="P934" s="363" t="str">
        <f>IFERROR(VLOOKUP(O934,'Auxiliary data'!$B$228:$C$230,2,0),"")</f>
        <v/>
      </c>
      <c r="Q934" s="363" t="str">
        <f t="shared" si="44"/>
        <v/>
      </c>
      <c r="R934" s="11"/>
    </row>
    <row r="935" spans="3:18" x14ac:dyDescent="0.25">
      <c r="C935" s="366" t="str">
        <f t="shared" si="42"/>
        <v/>
      </c>
      <c r="D935" s="26"/>
      <c r="E935" s="47"/>
      <c r="F935" s="47"/>
      <c r="G935" s="47"/>
      <c r="H935" s="47"/>
      <c r="I935" s="363" t="str">
        <f t="shared" si="43"/>
        <v/>
      </c>
      <c r="J935" s="47" t="str">
        <f>IFERROR(VLOOKUP(G935,'Auxiliary data'!$B$96:$C$107,2,0),"")</f>
        <v/>
      </c>
      <c r="K935" s="47" t="str">
        <f>IFERROR(VLOOKUP(H935,'Auxiliary data'!$B$111:$C$212,2,0),"")</f>
        <v/>
      </c>
      <c r="L935" s="47"/>
      <c r="M935" s="47"/>
      <c r="N935" s="364" t="str">
        <f>IFERROR(VLOOKUP(L935,'Auxiliary data'!$B$216:$C$224,2,0),"")</f>
        <v/>
      </c>
      <c r="O935" s="47"/>
      <c r="P935" s="363" t="str">
        <f>IFERROR(VLOOKUP(O935,'Auxiliary data'!$B$228:$C$230,2,0),"")</f>
        <v/>
      </c>
      <c r="Q935" s="363" t="str">
        <f t="shared" si="44"/>
        <v/>
      </c>
      <c r="R935" s="11"/>
    </row>
    <row r="936" spans="3:18" x14ac:dyDescent="0.25">
      <c r="C936" s="366" t="str">
        <f t="shared" si="42"/>
        <v/>
      </c>
      <c r="D936" s="26"/>
      <c r="E936" s="47"/>
      <c r="F936" s="47"/>
      <c r="G936" s="47"/>
      <c r="H936" s="47"/>
      <c r="I936" s="363" t="str">
        <f t="shared" si="43"/>
        <v/>
      </c>
      <c r="J936" s="47" t="str">
        <f>IFERROR(VLOOKUP(G936,'Auxiliary data'!$B$96:$C$107,2,0),"")</f>
        <v/>
      </c>
      <c r="K936" s="47" t="str">
        <f>IFERROR(VLOOKUP(H936,'Auxiliary data'!$B$111:$C$212,2,0),"")</f>
        <v/>
      </c>
      <c r="L936" s="47"/>
      <c r="M936" s="47"/>
      <c r="N936" s="364" t="str">
        <f>IFERROR(VLOOKUP(L936,'Auxiliary data'!$B$216:$C$224,2,0),"")</f>
        <v/>
      </c>
      <c r="O936" s="47"/>
      <c r="P936" s="363" t="str">
        <f>IFERROR(VLOOKUP(O936,'Auxiliary data'!$B$228:$C$230,2,0),"")</f>
        <v/>
      </c>
      <c r="Q936" s="363" t="str">
        <f t="shared" si="44"/>
        <v/>
      </c>
      <c r="R936" s="11"/>
    </row>
    <row r="937" spans="3:18" x14ac:dyDescent="0.25">
      <c r="C937" s="366" t="str">
        <f t="shared" si="42"/>
        <v/>
      </c>
      <c r="D937" s="26"/>
      <c r="E937" s="47"/>
      <c r="F937" s="47"/>
      <c r="G937" s="47"/>
      <c r="H937" s="47"/>
      <c r="I937" s="363" t="str">
        <f t="shared" si="43"/>
        <v/>
      </c>
      <c r="J937" s="47" t="str">
        <f>IFERROR(VLOOKUP(G937,'Auxiliary data'!$B$96:$C$107,2,0),"")</f>
        <v/>
      </c>
      <c r="K937" s="47" t="str">
        <f>IFERROR(VLOOKUP(H937,'Auxiliary data'!$B$111:$C$212,2,0),"")</f>
        <v/>
      </c>
      <c r="L937" s="47"/>
      <c r="M937" s="47"/>
      <c r="N937" s="364" t="str">
        <f>IFERROR(VLOOKUP(L937,'Auxiliary data'!$B$216:$C$224,2,0),"")</f>
        <v/>
      </c>
      <c r="O937" s="47"/>
      <c r="P937" s="363" t="str">
        <f>IFERROR(VLOOKUP(O937,'Auxiliary data'!$B$228:$C$230,2,0),"")</f>
        <v/>
      </c>
      <c r="Q937" s="363" t="str">
        <f t="shared" si="44"/>
        <v/>
      </c>
      <c r="R937" s="11"/>
    </row>
    <row r="938" spans="3:18" x14ac:dyDescent="0.25">
      <c r="C938" s="366" t="str">
        <f t="shared" si="42"/>
        <v/>
      </c>
      <c r="D938" s="26"/>
      <c r="E938" s="47"/>
      <c r="F938" s="47"/>
      <c r="G938" s="47"/>
      <c r="H938" s="47"/>
      <c r="I938" s="363" t="str">
        <f t="shared" si="43"/>
        <v/>
      </c>
      <c r="J938" s="47" t="str">
        <f>IFERROR(VLOOKUP(G938,'Auxiliary data'!$B$96:$C$107,2,0),"")</f>
        <v/>
      </c>
      <c r="K938" s="47" t="str">
        <f>IFERROR(VLOOKUP(H938,'Auxiliary data'!$B$111:$C$212,2,0),"")</f>
        <v/>
      </c>
      <c r="L938" s="47"/>
      <c r="M938" s="47"/>
      <c r="N938" s="364" t="str">
        <f>IFERROR(VLOOKUP(L938,'Auxiliary data'!$B$216:$C$224,2,0),"")</f>
        <v/>
      </c>
      <c r="O938" s="47"/>
      <c r="P938" s="363" t="str">
        <f>IFERROR(VLOOKUP(O938,'Auxiliary data'!$B$228:$C$230,2,0),"")</f>
        <v/>
      </c>
      <c r="Q938" s="363" t="str">
        <f t="shared" si="44"/>
        <v/>
      </c>
      <c r="R938" s="11"/>
    </row>
    <row r="939" spans="3:18" x14ac:dyDescent="0.25">
      <c r="C939" s="366" t="str">
        <f t="shared" si="42"/>
        <v/>
      </c>
      <c r="D939" s="26"/>
      <c r="E939" s="47"/>
      <c r="F939" s="47"/>
      <c r="G939" s="47"/>
      <c r="H939" s="47"/>
      <c r="I939" s="363" t="str">
        <f t="shared" si="43"/>
        <v/>
      </c>
      <c r="J939" s="47" t="str">
        <f>IFERROR(VLOOKUP(G939,'Auxiliary data'!$B$96:$C$107,2,0),"")</f>
        <v/>
      </c>
      <c r="K939" s="47" t="str">
        <f>IFERROR(VLOOKUP(H939,'Auxiliary data'!$B$111:$C$212,2,0),"")</f>
        <v/>
      </c>
      <c r="L939" s="47"/>
      <c r="M939" s="47"/>
      <c r="N939" s="364" t="str">
        <f>IFERROR(VLOOKUP(L939,'Auxiliary data'!$B$216:$C$224,2,0),"")</f>
        <v/>
      </c>
      <c r="O939" s="47"/>
      <c r="P939" s="363" t="str">
        <f>IFERROR(VLOOKUP(O939,'Auxiliary data'!$B$228:$C$230,2,0),"")</f>
        <v/>
      </c>
      <c r="Q939" s="363" t="str">
        <f t="shared" si="44"/>
        <v/>
      </c>
      <c r="R939" s="11"/>
    </row>
    <row r="940" spans="3:18" x14ac:dyDescent="0.25">
      <c r="C940" s="366" t="str">
        <f t="shared" si="42"/>
        <v/>
      </c>
      <c r="D940" s="26"/>
      <c r="E940" s="47"/>
      <c r="F940" s="47"/>
      <c r="G940" s="47"/>
      <c r="H940" s="47"/>
      <c r="I940" s="363" t="str">
        <f t="shared" si="43"/>
        <v/>
      </c>
      <c r="J940" s="47" t="str">
        <f>IFERROR(VLOOKUP(G940,'Auxiliary data'!$B$96:$C$107,2,0),"")</f>
        <v/>
      </c>
      <c r="K940" s="47" t="str">
        <f>IFERROR(VLOOKUP(H940,'Auxiliary data'!$B$111:$C$212,2,0),"")</f>
        <v/>
      </c>
      <c r="L940" s="47"/>
      <c r="M940" s="47"/>
      <c r="N940" s="364" t="str">
        <f>IFERROR(VLOOKUP(L940,'Auxiliary data'!$B$216:$C$224,2,0),"")</f>
        <v/>
      </c>
      <c r="O940" s="47"/>
      <c r="P940" s="363" t="str">
        <f>IFERROR(VLOOKUP(O940,'Auxiliary data'!$B$228:$C$230,2,0),"")</f>
        <v/>
      </c>
      <c r="Q940" s="363" t="str">
        <f t="shared" si="44"/>
        <v/>
      </c>
      <c r="R940" s="11"/>
    </row>
    <row r="941" spans="3:18" x14ac:dyDescent="0.25">
      <c r="C941" s="366" t="str">
        <f t="shared" si="42"/>
        <v/>
      </c>
      <c r="D941" s="26"/>
      <c r="E941" s="47"/>
      <c r="F941" s="47"/>
      <c r="G941" s="47"/>
      <c r="H941" s="47"/>
      <c r="I941" s="363" t="str">
        <f t="shared" si="43"/>
        <v/>
      </c>
      <c r="J941" s="47" t="str">
        <f>IFERROR(VLOOKUP(G941,'Auxiliary data'!$B$96:$C$107,2,0),"")</f>
        <v/>
      </c>
      <c r="K941" s="47" t="str">
        <f>IFERROR(VLOOKUP(H941,'Auxiliary data'!$B$111:$C$212,2,0),"")</f>
        <v/>
      </c>
      <c r="L941" s="47"/>
      <c r="M941" s="47"/>
      <c r="N941" s="364" t="str">
        <f>IFERROR(VLOOKUP(L941,'Auxiliary data'!$B$216:$C$224,2,0),"")</f>
        <v/>
      </c>
      <c r="O941" s="47"/>
      <c r="P941" s="363" t="str">
        <f>IFERROR(VLOOKUP(O941,'Auxiliary data'!$B$228:$C$230,2,0),"")</f>
        <v/>
      </c>
      <c r="Q941" s="363" t="str">
        <f t="shared" si="44"/>
        <v/>
      </c>
      <c r="R941" s="11"/>
    </row>
    <row r="942" spans="3:18" x14ac:dyDescent="0.25">
      <c r="C942" s="366" t="str">
        <f t="shared" si="42"/>
        <v/>
      </c>
      <c r="D942" s="26"/>
      <c r="E942" s="47"/>
      <c r="F942" s="47"/>
      <c r="G942" s="47"/>
      <c r="H942" s="47"/>
      <c r="I942" s="363" t="str">
        <f t="shared" si="43"/>
        <v/>
      </c>
      <c r="J942" s="47" t="str">
        <f>IFERROR(VLOOKUP(G942,'Auxiliary data'!$B$96:$C$107,2,0),"")</f>
        <v/>
      </c>
      <c r="K942" s="47" t="str">
        <f>IFERROR(VLOOKUP(H942,'Auxiliary data'!$B$111:$C$212,2,0),"")</f>
        <v/>
      </c>
      <c r="L942" s="47"/>
      <c r="M942" s="47"/>
      <c r="N942" s="364" t="str">
        <f>IFERROR(VLOOKUP(L942,'Auxiliary data'!$B$216:$C$224,2,0),"")</f>
        <v/>
      </c>
      <c r="O942" s="47"/>
      <c r="P942" s="363" t="str">
        <f>IFERROR(VLOOKUP(O942,'Auxiliary data'!$B$228:$C$230,2,0),"")</f>
        <v/>
      </c>
      <c r="Q942" s="363" t="str">
        <f t="shared" si="44"/>
        <v/>
      </c>
      <c r="R942" s="11"/>
    </row>
    <row r="943" spans="3:18" x14ac:dyDescent="0.25">
      <c r="C943" s="366" t="str">
        <f t="shared" si="42"/>
        <v/>
      </c>
      <c r="D943" s="26"/>
      <c r="E943" s="47"/>
      <c r="F943" s="47"/>
      <c r="G943" s="47"/>
      <c r="H943" s="47"/>
      <c r="I943" s="363" t="str">
        <f t="shared" si="43"/>
        <v/>
      </c>
      <c r="J943" s="47" t="str">
        <f>IFERROR(VLOOKUP(G943,'Auxiliary data'!$B$96:$C$107,2,0),"")</f>
        <v/>
      </c>
      <c r="K943" s="47" t="str">
        <f>IFERROR(VLOOKUP(H943,'Auxiliary data'!$B$111:$C$212,2,0),"")</f>
        <v/>
      </c>
      <c r="L943" s="47"/>
      <c r="M943" s="47"/>
      <c r="N943" s="364" t="str">
        <f>IFERROR(VLOOKUP(L943,'Auxiliary data'!$B$216:$C$224,2,0),"")</f>
        <v/>
      </c>
      <c r="O943" s="47"/>
      <c r="P943" s="363" t="str">
        <f>IFERROR(VLOOKUP(O943,'Auxiliary data'!$B$228:$C$230,2,0),"")</f>
        <v/>
      </c>
      <c r="Q943" s="363" t="str">
        <f t="shared" si="44"/>
        <v/>
      </c>
      <c r="R943" s="11"/>
    </row>
    <row r="944" spans="3:18" x14ac:dyDescent="0.25">
      <c r="C944" s="366" t="str">
        <f t="shared" si="42"/>
        <v/>
      </c>
      <c r="D944" s="26"/>
      <c r="E944" s="47"/>
      <c r="F944" s="47"/>
      <c r="G944" s="47"/>
      <c r="H944" s="47"/>
      <c r="I944" s="363" t="str">
        <f t="shared" si="43"/>
        <v/>
      </c>
      <c r="J944" s="47" t="str">
        <f>IFERROR(VLOOKUP(G944,'Auxiliary data'!$B$96:$C$107,2,0),"")</f>
        <v/>
      </c>
      <c r="K944" s="47" t="str">
        <f>IFERROR(VLOOKUP(H944,'Auxiliary data'!$B$111:$C$212,2,0),"")</f>
        <v/>
      </c>
      <c r="L944" s="47"/>
      <c r="M944" s="47"/>
      <c r="N944" s="364" t="str">
        <f>IFERROR(VLOOKUP(L944,'Auxiliary data'!$B$216:$C$224,2,0),"")</f>
        <v/>
      </c>
      <c r="O944" s="47"/>
      <c r="P944" s="363" t="str">
        <f>IFERROR(VLOOKUP(O944,'Auxiliary data'!$B$228:$C$230,2,0),"")</f>
        <v/>
      </c>
      <c r="Q944" s="363" t="str">
        <f t="shared" si="44"/>
        <v/>
      </c>
      <c r="R944" s="11"/>
    </row>
    <row r="945" spans="3:18" x14ac:dyDescent="0.25">
      <c r="C945" s="366" t="str">
        <f t="shared" si="42"/>
        <v/>
      </c>
      <c r="D945" s="26"/>
      <c r="E945" s="47"/>
      <c r="F945" s="47"/>
      <c r="G945" s="47"/>
      <c r="H945" s="47"/>
      <c r="I945" s="363" t="str">
        <f t="shared" si="43"/>
        <v/>
      </c>
      <c r="J945" s="47" t="str">
        <f>IFERROR(VLOOKUP(G945,'Auxiliary data'!$B$96:$C$107,2,0),"")</f>
        <v/>
      </c>
      <c r="K945" s="47" t="str">
        <f>IFERROR(VLOOKUP(H945,'Auxiliary data'!$B$111:$C$212,2,0),"")</f>
        <v/>
      </c>
      <c r="L945" s="47"/>
      <c r="M945" s="47"/>
      <c r="N945" s="364" t="str">
        <f>IFERROR(VLOOKUP(L945,'Auxiliary data'!$B$216:$C$224,2,0),"")</f>
        <v/>
      </c>
      <c r="O945" s="47"/>
      <c r="P945" s="363" t="str">
        <f>IFERROR(VLOOKUP(O945,'Auxiliary data'!$B$228:$C$230,2,0),"")</f>
        <v/>
      </c>
      <c r="Q945" s="363" t="str">
        <f t="shared" si="44"/>
        <v/>
      </c>
      <c r="R945" s="11"/>
    </row>
    <row r="946" spans="3:18" x14ac:dyDescent="0.25">
      <c r="C946" s="366" t="str">
        <f t="shared" si="42"/>
        <v/>
      </c>
      <c r="D946" s="26"/>
      <c r="E946" s="47"/>
      <c r="F946" s="47"/>
      <c r="G946" s="47"/>
      <c r="H946" s="47"/>
      <c r="I946" s="363" t="str">
        <f t="shared" si="43"/>
        <v/>
      </c>
      <c r="J946" s="47" t="str">
        <f>IFERROR(VLOOKUP(G946,'Auxiliary data'!$B$96:$C$107,2,0),"")</f>
        <v/>
      </c>
      <c r="K946" s="47" t="str">
        <f>IFERROR(VLOOKUP(H946,'Auxiliary data'!$B$111:$C$212,2,0),"")</f>
        <v/>
      </c>
      <c r="L946" s="47"/>
      <c r="M946" s="47"/>
      <c r="N946" s="364" t="str">
        <f>IFERROR(VLOOKUP(L946,'Auxiliary data'!$B$216:$C$224,2,0),"")</f>
        <v/>
      </c>
      <c r="O946" s="47"/>
      <c r="P946" s="363" t="str">
        <f>IFERROR(VLOOKUP(O946,'Auxiliary data'!$B$228:$C$230,2,0),"")</f>
        <v/>
      </c>
      <c r="Q946" s="363" t="str">
        <f t="shared" si="44"/>
        <v/>
      </c>
      <c r="R946" s="11"/>
    </row>
    <row r="947" spans="3:18" x14ac:dyDescent="0.25">
      <c r="C947" s="366" t="str">
        <f t="shared" si="42"/>
        <v/>
      </c>
      <c r="D947" s="26"/>
      <c r="E947" s="47"/>
      <c r="F947" s="47"/>
      <c r="G947" s="47"/>
      <c r="H947" s="47"/>
      <c r="I947" s="363" t="str">
        <f t="shared" si="43"/>
        <v/>
      </c>
      <c r="J947" s="47" t="str">
        <f>IFERROR(VLOOKUP(G947,'Auxiliary data'!$B$96:$C$107,2,0),"")</f>
        <v/>
      </c>
      <c r="K947" s="47" t="str">
        <f>IFERROR(VLOOKUP(H947,'Auxiliary data'!$B$111:$C$212,2,0),"")</f>
        <v/>
      </c>
      <c r="L947" s="47"/>
      <c r="M947" s="47"/>
      <c r="N947" s="364" t="str">
        <f>IFERROR(VLOOKUP(L947,'Auxiliary data'!$B$216:$C$224,2,0),"")</f>
        <v/>
      </c>
      <c r="O947" s="47"/>
      <c r="P947" s="363" t="str">
        <f>IFERROR(VLOOKUP(O947,'Auxiliary data'!$B$228:$C$230,2,0),"")</f>
        <v/>
      </c>
      <c r="Q947" s="363" t="str">
        <f t="shared" si="44"/>
        <v/>
      </c>
      <c r="R947" s="11"/>
    </row>
    <row r="948" spans="3:18" x14ac:dyDescent="0.25">
      <c r="C948" s="366" t="str">
        <f t="shared" si="42"/>
        <v/>
      </c>
      <c r="D948" s="26"/>
      <c r="E948" s="47"/>
      <c r="F948" s="47"/>
      <c r="G948" s="47"/>
      <c r="H948" s="47"/>
      <c r="I948" s="363" t="str">
        <f t="shared" si="43"/>
        <v/>
      </c>
      <c r="J948" s="47" t="str">
        <f>IFERROR(VLOOKUP(G948,'Auxiliary data'!$B$96:$C$107,2,0),"")</f>
        <v/>
      </c>
      <c r="K948" s="47" t="str">
        <f>IFERROR(VLOOKUP(H948,'Auxiliary data'!$B$111:$C$212,2,0),"")</f>
        <v/>
      </c>
      <c r="L948" s="47"/>
      <c r="M948" s="47"/>
      <c r="N948" s="364" t="str">
        <f>IFERROR(VLOOKUP(L948,'Auxiliary data'!$B$216:$C$224,2,0),"")</f>
        <v/>
      </c>
      <c r="O948" s="47"/>
      <c r="P948" s="363" t="str">
        <f>IFERROR(VLOOKUP(O948,'Auxiliary data'!$B$228:$C$230,2,0),"")</f>
        <v/>
      </c>
      <c r="Q948" s="363" t="str">
        <f t="shared" si="44"/>
        <v/>
      </c>
      <c r="R948" s="11"/>
    </row>
    <row r="949" spans="3:18" x14ac:dyDescent="0.25">
      <c r="C949" s="366" t="str">
        <f t="shared" si="42"/>
        <v/>
      </c>
      <c r="D949" s="26"/>
      <c r="E949" s="47"/>
      <c r="F949" s="47"/>
      <c r="G949" s="47"/>
      <c r="H949" s="47"/>
      <c r="I949" s="363" t="str">
        <f t="shared" si="43"/>
        <v/>
      </c>
      <c r="J949" s="47" t="str">
        <f>IFERROR(VLOOKUP(G949,'Auxiliary data'!$B$96:$C$107,2,0),"")</f>
        <v/>
      </c>
      <c r="K949" s="47" t="str">
        <f>IFERROR(VLOOKUP(H949,'Auxiliary data'!$B$111:$C$212,2,0),"")</f>
        <v/>
      </c>
      <c r="L949" s="47"/>
      <c r="M949" s="47"/>
      <c r="N949" s="364" t="str">
        <f>IFERROR(VLOOKUP(L949,'Auxiliary data'!$B$216:$C$224,2,0),"")</f>
        <v/>
      </c>
      <c r="O949" s="47"/>
      <c r="P949" s="363" t="str">
        <f>IFERROR(VLOOKUP(O949,'Auxiliary data'!$B$228:$C$230,2,0),"")</f>
        <v/>
      </c>
      <c r="Q949" s="363" t="str">
        <f t="shared" si="44"/>
        <v/>
      </c>
      <c r="R949" s="11"/>
    </row>
    <row r="950" spans="3:18" x14ac:dyDescent="0.25">
      <c r="C950" s="366" t="str">
        <f t="shared" si="42"/>
        <v/>
      </c>
      <c r="D950" s="26"/>
      <c r="E950" s="47"/>
      <c r="F950" s="47"/>
      <c r="G950" s="47"/>
      <c r="H950" s="47"/>
      <c r="I950" s="363" t="str">
        <f t="shared" si="43"/>
        <v/>
      </c>
      <c r="J950" s="47" t="str">
        <f>IFERROR(VLOOKUP(G950,'Auxiliary data'!$B$96:$C$107,2,0),"")</f>
        <v/>
      </c>
      <c r="K950" s="47" t="str">
        <f>IFERROR(VLOOKUP(H950,'Auxiliary data'!$B$111:$C$212,2,0),"")</f>
        <v/>
      </c>
      <c r="L950" s="47"/>
      <c r="M950" s="47"/>
      <c r="N950" s="364" t="str">
        <f>IFERROR(VLOOKUP(L950,'Auxiliary data'!$B$216:$C$224,2,0),"")</f>
        <v/>
      </c>
      <c r="O950" s="47"/>
      <c r="P950" s="363" t="str">
        <f>IFERROR(VLOOKUP(O950,'Auxiliary data'!$B$228:$C$230,2,0),"")</f>
        <v/>
      </c>
      <c r="Q950" s="363" t="str">
        <f t="shared" si="44"/>
        <v/>
      </c>
      <c r="R950" s="11"/>
    </row>
    <row r="951" spans="3:18" x14ac:dyDescent="0.25">
      <c r="C951" s="366" t="str">
        <f t="shared" si="42"/>
        <v/>
      </c>
      <c r="D951" s="26"/>
      <c r="E951" s="47"/>
      <c r="F951" s="47"/>
      <c r="G951" s="47"/>
      <c r="H951" s="47"/>
      <c r="I951" s="363" t="str">
        <f t="shared" si="43"/>
        <v/>
      </c>
      <c r="J951" s="47" t="str">
        <f>IFERROR(VLOOKUP(G951,'Auxiliary data'!$B$96:$C$107,2,0),"")</f>
        <v/>
      </c>
      <c r="K951" s="47" t="str">
        <f>IFERROR(VLOOKUP(H951,'Auxiliary data'!$B$111:$C$212,2,0),"")</f>
        <v/>
      </c>
      <c r="L951" s="47"/>
      <c r="M951" s="47"/>
      <c r="N951" s="364" t="str">
        <f>IFERROR(VLOOKUP(L951,'Auxiliary data'!$B$216:$C$224,2,0),"")</f>
        <v/>
      </c>
      <c r="O951" s="47"/>
      <c r="P951" s="363" t="str">
        <f>IFERROR(VLOOKUP(O951,'Auxiliary data'!$B$228:$C$230,2,0),"")</f>
        <v/>
      </c>
      <c r="Q951" s="363" t="str">
        <f t="shared" si="44"/>
        <v/>
      </c>
      <c r="R951" s="11"/>
    </row>
    <row r="952" spans="3:18" x14ac:dyDescent="0.25">
      <c r="C952" s="366" t="str">
        <f t="shared" si="42"/>
        <v/>
      </c>
      <c r="D952" s="26"/>
      <c r="E952" s="47"/>
      <c r="F952" s="47"/>
      <c r="G952" s="47"/>
      <c r="H952" s="47"/>
      <c r="I952" s="363" t="str">
        <f t="shared" si="43"/>
        <v/>
      </c>
      <c r="J952" s="47" t="str">
        <f>IFERROR(VLOOKUP(G952,'Auxiliary data'!$B$96:$C$107,2,0),"")</f>
        <v/>
      </c>
      <c r="K952" s="47" t="str">
        <f>IFERROR(VLOOKUP(H952,'Auxiliary data'!$B$111:$C$212,2,0),"")</f>
        <v/>
      </c>
      <c r="L952" s="47"/>
      <c r="M952" s="47"/>
      <c r="N952" s="364" t="str">
        <f>IFERROR(VLOOKUP(L952,'Auxiliary data'!$B$216:$C$224,2,0),"")</f>
        <v/>
      </c>
      <c r="O952" s="47"/>
      <c r="P952" s="363" t="str">
        <f>IFERROR(VLOOKUP(O952,'Auxiliary data'!$B$228:$C$230,2,0),"")</f>
        <v/>
      </c>
      <c r="Q952" s="363" t="str">
        <f t="shared" si="44"/>
        <v/>
      </c>
      <c r="R952" s="11"/>
    </row>
    <row r="953" spans="3:18" x14ac:dyDescent="0.25">
      <c r="C953" s="366" t="str">
        <f t="shared" si="42"/>
        <v/>
      </c>
      <c r="D953" s="26"/>
      <c r="E953" s="47"/>
      <c r="F953" s="47"/>
      <c r="G953" s="47"/>
      <c r="H953" s="47"/>
      <c r="I953" s="363" t="str">
        <f t="shared" si="43"/>
        <v/>
      </c>
      <c r="J953" s="47" t="str">
        <f>IFERROR(VLOOKUP(G953,'Auxiliary data'!$B$96:$C$107,2,0),"")</f>
        <v/>
      </c>
      <c r="K953" s="47" t="str">
        <f>IFERROR(VLOOKUP(H953,'Auxiliary data'!$B$111:$C$212,2,0),"")</f>
        <v/>
      </c>
      <c r="L953" s="47"/>
      <c r="M953" s="47"/>
      <c r="N953" s="364" t="str">
        <f>IFERROR(VLOOKUP(L953,'Auxiliary data'!$B$216:$C$224,2,0),"")</f>
        <v/>
      </c>
      <c r="O953" s="47"/>
      <c r="P953" s="363" t="str">
        <f>IFERROR(VLOOKUP(O953,'Auxiliary data'!$B$228:$C$230,2,0),"")</f>
        <v/>
      </c>
      <c r="Q953" s="363" t="str">
        <f t="shared" si="44"/>
        <v/>
      </c>
      <c r="R953" s="11"/>
    </row>
    <row r="954" spans="3:18" x14ac:dyDescent="0.25">
      <c r="C954" s="366" t="str">
        <f t="shared" si="42"/>
        <v/>
      </c>
      <c r="D954" s="26"/>
      <c r="E954" s="47"/>
      <c r="F954" s="47"/>
      <c r="G954" s="47"/>
      <c r="H954" s="47"/>
      <c r="I954" s="363" t="str">
        <f t="shared" si="43"/>
        <v/>
      </c>
      <c r="J954" s="47" t="str">
        <f>IFERROR(VLOOKUP(G954,'Auxiliary data'!$B$96:$C$107,2,0),"")</f>
        <v/>
      </c>
      <c r="K954" s="47" t="str">
        <f>IFERROR(VLOOKUP(H954,'Auxiliary data'!$B$111:$C$212,2,0),"")</f>
        <v/>
      </c>
      <c r="L954" s="47"/>
      <c r="M954" s="47"/>
      <c r="N954" s="364" t="str">
        <f>IFERROR(VLOOKUP(L954,'Auxiliary data'!$B$216:$C$224,2,0),"")</f>
        <v/>
      </c>
      <c r="O954" s="47"/>
      <c r="P954" s="363" t="str">
        <f>IFERROR(VLOOKUP(O954,'Auxiliary data'!$B$228:$C$230,2,0),"")</f>
        <v/>
      </c>
      <c r="Q954" s="363" t="str">
        <f t="shared" si="44"/>
        <v/>
      </c>
      <c r="R954" s="11"/>
    </row>
    <row r="955" spans="3:18" x14ac:dyDescent="0.25">
      <c r="C955" s="366" t="str">
        <f t="shared" si="42"/>
        <v/>
      </c>
      <c r="D955" s="26"/>
      <c r="E955" s="47"/>
      <c r="F955" s="47"/>
      <c r="G955" s="47"/>
      <c r="H955" s="47"/>
      <c r="I955" s="363" t="str">
        <f t="shared" si="43"/>
        <v/>
      </c>
      <c r="J955" s="47" t="str">
        <f>IFERROR(VLOOKUP(G955,'Auxiliary data'!$B$96:$C$107,2,0),"")</f>
        <v/>
      </c>
      <c r="K955" s="47" t="str">
        <f>IFERROR(VLOOKUP(H955,'Auxiliary data'!$B$111:$C$212,2,0),"")</f>
        <v/>
      </c>
      <c r="L955" s="47"/>
      <c r="M955" s="47"/>
      <c r="N955" s="364" t="str">
        <f>IFERROR(VLOOKUP(L955,'Auxiliary data'!$B$216:$C$224,2,0),"")</f>
        <v/>
      </c>
      <c r="O955" s="47"/>
      <c r="P955" s="363" t="str">
        <f>IFERROR(VLOOKUP(O955,'Auxiliary data'!$B$228:$C$230,2,0),"")</f>
        <v/>
      </c>
      <c r="Q955" s="363" t="str">
        <f t="shared" si="44"/>
        <v/>
      </c>
      <c r="R955" s="11"/>
    </row>
    <row r="956" spans="3:18" x14ac:dyDescent="0.25">
      <c r="C956" s="366" t="str">
        <f t="shared" si="42"/>
        <v/>
      </c>
      <c r="D956" s="26"/>
      <c r="E956" s="47"/>
      <c r="F956" s="47"/>
      <c r="G956" s="47"/>
      <c r="H956" s="47"/>
      <c r="I956" s="363" t="str">
        <f t="shared" si="43"/>
        <v/>
      </c>
      <c r="J956" s="47" t="str">
        <f>IFERROR(VLOOKUP(G956,'Auxiliary data'!$B$96:$C$107,2,0),"")</f>
        <v/>
      </c>
      <c r="K956" s="47" t="str">
        <f>IFERROR(VLOOKUP(H956,'Auxiliary data'!$B$111:$C$212,2,0),"")</f>
        <v/>
      </c>
      <c r="L956" s="47"/>
      <c r="M956" s="47"/>
      <c r="N956" s="364" t="str">
        <f>IFERROR(VLOOKUP(L956,'Auxiliary data'!$B$216:$C$224,2,0),"")</f>
        <v/>
      </c>
      <c r="O956" s="47"/>
      <c r="P956" s="363" t="str">
        <f>IFERROR(VLOOKUP(O956,'Auxiliary data'!$B$228:$C$230,2,0),"")</f>
        <v/>
      </c>
      <c r="Q956" s="363" t="str">
        <f t="shared" si="44"/>
        <v/>
      </c>
      <c r="R956" s="11"/>
    </row>
    <row r="957" spans="3:18" x14ac:dyDescent="0.25">
      <c r="C957" s="366" t="str">
        <f t="shared" si="42"/>
        <v/>
      </c>
      <c r="D957" s="26"/>
      <c r="E957" s="47"/>
      <c r="F957" s="47"/>
      <c r="G957" s="47"/>
      <c r="H957" s="47"/>
      <c r="I957" s="363" t="str">
        <f t="shared" si="43"/>
        <v/>
      </c>
      <c r="J957" s="47" t="str">
        <f>IFERROR(VLOOKUP(G957,'Auxiliary data'!$B$96:$C$107,2,0),"")</f>
        <v/>
      </c>
      <c r="K957" s="47" t="str">
        <f>IFERROR(VLOOKUP(H957,'Auxiliary data'!$B$111:$C$212,2,0),"")</f>
        <v/>
      </c>
      <c r="L957" s="47"/>
      <c r="M957" s="47"/>
      <c r="N957" s="364" t="str">
        <f>IFERROR(VLOOKUP(L957,'Auxiliary data'!$B$216:$C$224,2,0),"")</f>
        <v/>
      </c>
      <c r="O957" s="47"/>
      <c r="P957" s="363" t="str">
        <f>IFERROR(VLOOKUP(O957,'Auxiliary data'!$B$228:$C$230,2,0),"")</f>
        <v/>
      </c>
      <c r="Q957" s="363" t="str">
        <f t="shared" si="44"/>
        <v/>
      </c>
      <c r="R957" s="11"/>
    </row>
    <row r="958" spans="3:18" x14ac:dyDescent="0.25">
      <c r="C958" s="366" t="str">
        <f t="shared" si="42"/>
        <v/>
      </c>
      <c r="D958" s="26"/>
      <c r="E958" s="47"/>
      <c r="F958" s="47"/>
      <c r="G958" s="47"/>
      <c r="H958" s="47"/>
      <c r="I958" s="363" t="str">
        <f t="shared" si="43"/>
        <v/>
      </c>
      <c r="J958" s="47" t="str">
        <f>IFERROR(VLOOKUP(G958,'Auxiliary data'!$B$96:$C$107,2,0),"")</f>
        <v/>
      </c>
      <c r="K958" s="47" t="str">
        <f>IFERROR(VLOOKUP(H958,'Auxiliary data'!$B$111:$C$212,2,0),"")</f>
        <v/>
      </c>
      <c r="L958" s="47"/>
      <c r="M958" s="47"/>
      <c r="N958" s="364" t="str">
        <f>IFERROR(VLOOKUP(L958,'Auxiliary data'!$B$216:$C$224,2,0),"")</f>
        <v/>
      </c>
      <c r="O958" s="47"/>
      <c r="P958" s="363" t="str">
        <f>IFERROR(VLOOKUP(O958,'Auxiliary data'!$B$228:$C$230,2,0),"")</f>
        <v/>
      </c>
      <c r="Q958" s="363" t="str">
        <f t="shared" si="44"/>
        <v/>
      </c>
      <c r="R958" s="11"/>
    </row>
    <row r="959" spans="3:18" x14ac:dyDescent="0.25">
      <c r="C959" s="366" t="str">
        <f t="shared" si="42"/>
        <v/>
      </c>
      <c r="D959" s="26"/>
      <c r="E959" s="47"/>
      <c r="F959" s="47"/>
      <c r="G959" s="47"/>
      <c r="H959" s="47"/>
      <c r="I959" s="363" t="str">
        <f t="shared" si="43"/>
        <v/>
      </c>
      <c r="J959" s="47" t="str">
        <f>IFERROR(VLOOKUP(G959,'Auxiliary data'!$B$96:$C$107,2,0),"")</f>
        <v/>
      </c>
      <c r="K959" s="47" t="str">
        <f>IFERROR(VLOOKUP(H959,'Auxiliary data'!$B$111:$C$212,2,0),"")</f>
        <v/>
      </c>
      <c r="L959" s="47"/>
      <c r="M959" s="47"/>
      <c r="N959" s="364" t="str">
        <f>IFERROR(VLOOKUP(L959,'Auxiliary data'!$B$216:$C$224,2,0),"")</f>
        <v/>
      </c>
      <c r="O959" s="47"/>
      <c r="P959" s="363" t="str">
        <f>IFERROR(VLOOKUP(O959,'Auxiliary data'!$B$228:$C$230,2,0),"")</f>
        <v/>
      </c>
      <c r="Q959" s="363" t="str">
        <f t="shared" si="44"/>
        <v/>
      </c>
      <c r="R959" s="11"/>
    </row>
    <row r="960" spans="3:18" x14ac:dyDescent="0.25">
      <c r="C960" s="366" t="str">
        <f t="shared" si="42"/>
        <v/>
      </c>
      <c r="D960" s="26"/>
      <c r="E960" s="47"/>
      <c r="F960" s="47"/>
      <c r="G960" s="47"/>
      <c r="H960" s="47"/>
      <c r="I960" s="363" t="str">
        <f t="shared" si="43"/>
        <v/>
      </c>
      <c r="J960" s="47" t="str">
        <f>IFERROR(VLOOKUP(G960,'Auxiliary data'!$B$96:$C$107,2,0),"")</f>
        <v/>
      </c>
      <c r="K960" s="47" t="str">
        <f>IFERROR(VLOOKUP(H960,'Auxiliary data'!$B$111:$C$212,2,0),"")</f>
        <v/>
      </c>
      <c r="L960" s="47"/>
      <c r="M960" s="47"/>
      <c r="N960" s="364" t="str">
        <f>IFERROR(VLOOKUP(L960,'Auxiliary data'!$B$216:$C$224,2,0),"")</f>
        <v/>
      </c>
      <c r="O960" s="47"/>
      <c r="P960" s="363" t="str">
        <f>IFERROR(VLOOKUP(O960,'Auxiliary data'!$B$228:$C$230,2,0),"")</f>
        <v/>
      </c>
      <c r="Q960" s="363" t="str">
        <f t="shared" si="44"/>
        <v/>
      </c>
      <c r="R960" s="11"/>
    </row>
    <row r="961" spans="3:18" x14ac:dyDescent="0.25">
      <c r="C961" s="366" t="str">
        <f t="shared" si="42"/>
        <v/>
      </c>
      <c r="D961" s="26"/>
      <c r="E961" s="47"/>
      <c r="F961" s="47"/>
      <c r="G961" s="47"/>
      <c r="H961" s="47"/>
      <c r="I961" s="363" t="str">
        <f t="shared" si="43"/>
        <v/>
      </c>
      <c r="J961" s="47" t="str">
        <f>IFERROR(VLOOKUP(G961,'Auxiliary data'!$B$96:$C$107,2,0),"")</f>
        <v/>
      </c>
      <c r="K961" s="47" t="str">
        <f>IFERROR(VLOOKUP(H961,'Auxiliary data'!$B$111:$C$212,2,0),"")</f>
        <v/>
      </c>
      <c r="L961" s="47"/>
      <c r="M961" s="47"/>
      <c r="N961" s="364" t="str">
        <f>IFERROR(VLOOKUP(L961,'Auxiliary data'!$B$216:$C$224,2,0),"")</f>
        <v/>
      </c>
      <c r="O961" s="47"/>
      <c r="P961" s="363" t="str">
        <f>IFERROR(VLOOKUP(O961,'Auxiliary data'!$B$228:$C$230,2,0),"")</f>
        <v/>
      </c>
      <c r="Q961" s="363" t="str">
        <f t="shared" si="44"/>
        <v/>
      </c>
      <c r="R961" s="11"/>
    </row>
    <row r="962" spans="3:18" x14ac:dyDescent="0.25">
      <c r="C962" s="366" t="str">
        <f t="shared" si="42"/>
        <v/>
      </c>
      <c r="D962" s="26"/>
      <c r="E962" s="47"/>
      <c r="F962" s="47"/>
      <c r="G962" s="47"/>
      <c r="H962" s="47"/>
      <c r="I962" s="363" t="str">
        <f t="shared" si="43"/>
        <v/>
      </c>
      <c r="J962" s="47" t="str">
        <f>IFERROR(VLOOKUP(G962,'Auxiliary data'!$B$96:$C$107,2,0),"")</f>
        <v/>
      </c>
      <c r="K962" s="47" t="str">
        <f>IFERROR(VLOOKUP(H962,'Auxiliary data'!$B$111:$C$212,2,0),"")</f>
        <v/>
      </c>
      <c r="L962" s="47"/>
      <c r="M962" s="47"/>
      <c r="N962" s="364" t="str">
        <f>IFERROR(VLOOKUP(L962,'Auxiliary data'!$B$216:$C$224,2,0),"")</f>
        <v/>
      </c>
      <c r="O962" s="47"/>
      <c r="P962" s="363" t="str">
        <f>IFERROR(VLOOKUP(O962,'Auxiliary data'!$B$228:$C$230,2,0),"")</f>
        <v/>
      </c>
      <c r="Q962" s="363" t="str">
        <f t="shared" si="44"/>
        <v/>
      </c>
      <c r="R962" s="11"/>
    </row>
    <row r="963" spans="3:18" x14ac:dyDescent="0.25">
      <c r="C963" s="366" t="str">
        <f t="shared" si="42"/>
        <v/>
      </c>
      <c r="D963" s="26"/>
      <c r="E963" s="47"/>
      <c r="F963" s="47"/>
      <c r="G963" s="47"/>
      <c r="H963" s="47"/>
      <c r="I963" s="363" t="str">
        <f t="shared" si="43"/>
        <v/>
      </c>
      <c r="J963" s="47" t="str">
        <f>IFERROR(VLOOKUP(G963,'Auxiliary data'!$B$96:$C$107,2,0),"")</f>
        <v/>
      </c>
      <c r="K963" s="47" t="str">
        <f>IFERROR(VLOOKUP(H963,'Auxiliary data'!$B$111:$C$212,2,0),"")</f>
        <v/>
      </c>
      <c r="L963" s="47"/>
      <c r="M963" s="47"/>
      <c r="N963" s="364" t="str">
        <f>IFERROR(VLOOKUP(L963,'Auxiliary data'!$B$216:$C$224,2,0),"")</f>
        <v/>
      </c>
      <c r="O963" s="47"/>
      <c r="P963" s="363" t="str">
        <f>IFERROR(VLOOKUP(O963,'Auxiliary data'!$B$228:$C$230,2,0),"")</f>
        <v/>
      </c>
      <c r="Q963" s="363" t="str">
        <f t="shared" si="44"/>
        <v/>
      </c>
      <c r="R963" s="11"/>
    </row>
    <row r="964" spans="3:18" x14ac:dyDescent="0.25">
      <c r="C964" s="366" t="str">
        <f t="shared" si="42"/>
        <v/>
      </c>
      <c r="D964" s="26"/>
      <c r="E964" s="47"/>
      <c r="F964" s="47"/>
      <c r="G964" s="47"/>
      <c r="H964" s="47"/>
      <c r="I964" s="363" t="str">
        <f t="shared" si="43"/>
        <v/>
      </c>
      <c r="J964" s="47" t="str">
        <f>IFERROR(VLOOKUP(G964,'Auxiliary data'!$B$96:$C$107,2,0),"")</f>
        <v/>
      </c>
      <c r="K964" s="47" t="str">
        <f>IFERROR(VLOOKUP(H964,'Auxiliary data'!$B$111:$C$212,2,0),"")</f>
        <v/>
      </c>
      <c r="L964" s="47"/>
      <c r="M964" s="47"/>
      <c r="N964" s="364" t="str">
        <f>IFERROR(VLOOKUP(L964,'Auxiliary data'!$B$216:$C$224,2,0),"")</f>
        <v/>
      </c>
      <c r="O964" s="47"/>
      <c r="P964" s="363" t="str">
        <f>IFERROR(VLOOKUP(O964,'Auxiliary data'!$B$228:$C$230,2,0),"")</f>
        <v/>
      </c>
      <c r="Q964" s="363" t="str">
        <f t="shared" si="44"/>
        <v/>
      </c>
      <c r="R964" s="11"/>
    </row>
    <row r="965" spans="3:18" x14ac:dyDescent="0.25">
      <c r="C965" s="366" t="str">
        <f t="shared" si="42"/>
        <v/>
      </c>
      <c r="D965" s="26"/>
      <c r="E965" s="47"/>
      <c r="F965" s="47"/>
      <c r="G965" s="47"/>
      <c r="H965" s="47"/>
      <c r="I965" s="363" t="str">
        <f t="shared" si="43"/>
        <v/>
      </c>
      <c r="J965" s="47" t="str">
        <f>IFERROR(VLOOKUP(G965,'Auxiliary data'!$B$96:$C$107,2,0),"")</f>
        <v/>
      </c>
      <c r="K965" s="47" t="str">
        <f>IFERROR(VLOOKUP(H965,'Auxiliary data'!$B$111:$C$212,2,0),"")</f>
        <v/>
      </c>
      <c r="L965" s="47"/>
      <c r="M965" s="47"/>
      <c r="N965" s="364" t="str">
        <f>IFERROR(VLOOKUP(L965,'Auxiliary data'!$B$216:$C$224,2,0),"")</f>
        <v/>
      </c>
      <c r="O965" s="47"/>
      <c r="P965" s="363" t="str">
        <f>IFERROR(VLOOKUP(O965,'Auxiliary data'!$B$228:$C$230,2,0),"")</f>
        <v/>
      </c>
      <c r="Q965" s="363" t="str">
        <f t="shared" si="44"/>
        <v/>
      </c>
      <c r="R965" s="11"/>
    </row>
    <row r="966" spans="3:18" x14ac:dyDescent="0.25">
      <c r="C966" s="366" t="str">
        <f t="shared" si="42"/>
        <v/>
      </c>
      <c r="D966" s="26"/>
      <c r="E966" s="47"/>
      <c r="F966" s="47"/>
      <c r="G966" s="47"/>
      <c r="H966" s="47"/>
      <c r="I966" s="363" t="str">
        <f t="shared" si="43"/>
        <v/>
      </c>
      <c r="J966" s="47" t="str">
        <f>IFERROR(VLOOKUP(G966,'Auxiliary data'!$B$96:$C$107,2,0),"")</f>
        <v/>
      </c>
      <c r="K966" s="47" t="str">
        <f>IFERROR(VLOOKUP(H966,'Auxiliary data'!$B$111:$C$212,2,0),"")</f>
        <v/>
      </c>
      <c r="L966" s="47"/>
      <c r="M966" s="47"/>
      <c r="N966" s="364" t="str">
        <f>IFERROR(VLOOKUP(L966,'Auxiliary data'!$B$216:$C$224,2,0),"")</f>
        <v/>
      </c>
      <c r="O966" s="47"/>
      <c r="P966" s="363" t="str">
        <f>IFERROR(VLOOKUP(O966,'Auxiliary data'!$B$228:$C$230,2,0),"")</f>
        <v/>
      </c>
      <c r="Q966" s="363" t="str">
        <f t="shared" si="44"/>
        <v/>
      </c>
      <c r="R966" s="11"/>
    </row>
    <row r="967" spans="3:18" x14ac:dyDescent="0.25">
      <c r="C967" s="366" t="str">
        <f t="shared" ref="C967:C1006" si="45">IF(E967&lt;&gt;"",CONCATENATE("Bav",TEXT(ROW()-6,"000"),""),"")</f>
        <v/>
      </c>
      <c r="D967" s="26"/>
      <c r="E967" s="47"/>
      <c r="F967" s="47"/>
      <c r="G967" s="47"/>
      <c r="H967" s="47"/>
      <c r="I967" s="363" t="str">
        <f t="shared" si="43"/>
        <v/>
      </c>
      <c r="J967" s="47" t="str">
        <f>IFERROR(VLOOKUP(G967,'Auxiliary data'!$B$96:$C$107,2,0),"")</f>
        <v/>
      </c>
      <c r="K967" s="47" t="str">
        <f>IFERROR(VLOOKUP(H967,'Auxiliary data'!$B$111:$C$212,2,0),"")</f>
        <v/>
      </c>
      <c r="L967" s="47"/>
      <c r="M967" s="47"/>
      <c r="N967" s="364" t="str">
        <f>IFERROR(VLOOKUP(L967,'Auxiliary data'!$B$216:$C$224,2,0),"")</f>
        <v/>
      </c>
      <c r="O967" s="47"/>
      <c r="P967" s="363" t="str">
        <f>IFERROR(VLOOKUP(O967,'Auxiliary data'!$B$228:$C$230,2,0),"")</f>
        <v/>
      </c>
      <c r="Q967" s="363" t="str">
        <f t="shared" si="44"/>
        <v/>
      </c>
      <c r="R967" s="11"/>
    </row>
    <row r="968" spans="3:18" x14ac:dyDescent="0.25">
      <c r="C968" s="366" t="str">
        <f t="shared" si="45"/>
        <v/>
      </c>
      <c r="D968" s="26"/>
      <c r="E968" s="47"/>
      <c r="F968" s="47"/>
      <c r="G968" s="47"/>
      <c r="H968" s="47"/>
      <c r="I968" s="363" t="str">
        <f t="shared" ref="I968:I1006" si="46">K968</f>
        <v/>
      </c>
      <c r="J968" s="47" t="str">
        <f>IFERROR(VLOOKUP(G968,'Auxiliary data'!$B$96:$C$107,2,0),"")</f>
        <v/>
      </c>
      <c r="K968" s="47" t="str">
        <f>IFERROR(VLOOKUP(H968,'Auxiliary data'!$B$111:$C$212,2,0),"")</f>
        <v/>
      </c>
      <c r="L968" s="47"/>
      <c r="M968" s="47"/>
      <c r="N968" s="364" t="str">
        <f>IFERROR(VLOOKUP(L968,'Auxiliary data'!$B$216:$C$224,2,0),"")</f>
        <v/>
      </c>
      <c r="O968" s="47"/>
      <c r="P968" s="363" t="str">
        <f>IFERROR(VLOOKUP(O968,'Auxiliary data'!$B$228:$C$230,2,0),"")</f>
        <v/>
      </c>
      <c r="Q968" s="363" t="str">
        <f t="shared" ref="Q968:Q1006" si="47">IFERROR(N968+P968,"")</f>
        <v/>
      </c>
      <c r="R968" s="11"/>
    </row>
    <row r="969" spans="3:18" x14ac:dyDescent="0.25">
      <c r="C969" s="366" t="str">
        <f t="shared" si="45"/>
        <v/>
      </c>
      <c r="D969" s="26"/>
      <c r="E969" s="47"/>
      <c r="F969" s="47"/>
      <c r="G969" s="47"/>
      <c r="H969" s="47"/>
      <c r="I969" s="363" t="str">
        <f t="shared" si="46"/>
        <v/>
      </c>
      <c r="J969" s="47" t="str">
        <f>IFERROR(VLOOKUP(G969,'Auxiliary data'!$B$96:$C$107,2,0),"")</f>
        <v/>
      </c>
      <c r="K969" s="47" t="str">
        <f>IFERROR(VLOOKUP(H969,'Auxiliary data'!$B$111:$C$212,2,0),"")</f>
        <v/>
      </c>
      <c r="L969" s="47"/>
      <c r="M969" s="47"/>
      <c r="N969" s="364" t="str">
        <f>IFERROR(VLOOKUP(L969,'Auxiliary data'!$B$216:$C$224,2,0),"")</f>
        <v/>
      </c>
      <c r="O969" s="47"/>
      <c r="P969" s="363" t="str">
        <f>IFERROR(VLOOKUP(O969,'Auxiliary data'!$B$228:$C$230,2,0),"")</f>
        <v/>
      </c>
      <c r="Q969" s="363" t="str">
        <f t="shared" si="47"/>
        <v/>
      </c>
      <c r="R969" s="11"/>
    </row>
    <row r="970" spans="3:18" x14ac:dyDescent="0.25">
      <c r="C970" s="366" t="str">
        <f t="shared" si="45"/>
        <v/>
      </c>
      <c r="D970" s="26"/>
      <c r="E970" s="47"/>
      <c r="F970" s="47"/>
      <c r="G970" s="47"/>
      <c r="H970" s="47"/>
      <c r="I970" s="363" t="str">
        <f t="shared" si="46"/>
        <v/>
      </c>
      <c r="J970" s="47" t="str">
        <f>IFERROR(VLOOKUP(G970,'Auxiliary data'!$B$96:$C$107,2,0),"")</f>
        <v/>
      </c>
      <c r="K970" s="47" t="str">
        <f>IFERROR(VLOOKUP(H970,'Auxiliary data'!$B$111:$C$212,2,0),"")</f>
        <v/>
      </c>
      <c r="L970" s="47"/>
      <c r="M970" s="47"/>
      <c r="N970" s="364" t="str">
        <f>IFERROR(VLOOKUP(L970,'Auxiliary data'!$B$216:$C$224,2,0),"")</f>
        <v/>
      </c>
      <c r="O970" s="47"/>
      <c r="P970" s="363" t="str">
        <f>IFERROR(VLOOKUP(O970,'Auxiliary data'!$B$228:$C$230,2,0),"")</f>
        <v/>
      </c>
      <c r="Q970" s="363" t="str">
        <f t="shared" si="47"/>
        <v/>
      </c>
      <c r="R970" s="11"/>
    </row>
    <row r="971" spans="3:18" x14ac:dyDescent="0.25">
      <c r="C971" s="366" t="str">
        <f t="shared" si="45"/>
        <v/>
      </c>
      <c r="D971" s="26"/>
      <c r="E971" s="47"/>
      <c r="F971" s="47"/>
      <c r="G971" s="47"/>
      <c r="H971" s="47"/>
      <c r="I971" s="363" t="str">
        <f t="shared" si="46"/>
        <v/>
      </c>
      <c r="J971" s="47" t="str">
        <f>IFERROR(VLOOKUP(G971,'Auxiliary data'!$B$96:$C$107,2,0),"")</f>
        <v/>
      </c>
      <c r="K971" s="47" t="str">
        <f>IFERROR(VLOOKUP(H971,'Auxiliary data'!$B$111:$C$212,2,0),"")</f>
        <v/>
      </c>
      <c r="L971" s="47"/>
      <c r="M971" s="47"/>
      <c r="N971" s="364" t="str">
        <f>IFERROR(VLOOKUP(L971,'Auxiliary data'!$B$216:$C$224,2,0),"")</f>
        <v/>
      </c>
      <c r="O971" s="47"/>
      <c r="P971" s="363" t="str">
        <f>IFERROR(VLOOKUP(O971,'Auxiliary data'!$B$228:$C$230,2,0),"")</f>
        <v/>
      </c>
      <c r="Q971" s="363" t="str">
        <f t="shared" si="47"/>
        <v/>
      </c>
      <c r="R971" s="11"/>
    </row>
    <row r="972" spans="3:18" x14ac:dyDescent="0.25">
      <c r="C972" s="366" t="str">
        <f t="shared" si="45"/>
        <v/>
      </c>
      <c r="D972" s="26"/>
      <c r="E972" s="47"/>
      <c r="F972" s="47"/>
      <c r="G972" s="47"/>
      <c r="H972" s="47"/>
      <c r="I972" s="363" t="str">
        <f t="shared" si="46"/>
        <v/>
      </c>
      <c r="J972" s="47" t="str">
        <f>IFERROR(VLOOKUP(G972,'Auxiliary data'!$B$96:$C$107,2,0),"")</f>
        <v/>
      </c>
      <c r="K972" s="47" t="str">
        <f>IFERROR(VLOOKUP(H972,'Auxiliary data'!$B$111:$C$212,2,0),"")</f>
        <v/>
      </c>
      <c r="L972" s="47"/>
      <c r="M972" s="47"/>
      <c r="N972" s="364" t="str">
        <f>IFERROR(VLOOKUP(L972,'Auxiliary data'!$B$216:$C$224,2,0),"")</f>
        <v/>
      </c>
      <c r="O972" s="47"/>
      <c r="P972" s="363" t="str">
        <f>IFERROR(VLOOKUP(O972,'Auxiliary data'!$B$228:$C$230,2,0),"")</f>
        <v/>
      </c>
      <c r="Q972" s="363" t="str">
        <f t="shared" si="47"/>
        <v/>
      </c>
      <c r="R972" s="11"/>
    </row>
    <row r="973" spans="3:18" x14ac:dyDescent="0.25">
      <c r="C973" s="366" t="str">
        <f t="shared" si="45"/>
        <v/>
      </c>
      <c r="D973" s="26"/>
      <c r="E973" s="47"/>
      <c r="F973" s="47"/>
      <c r="G973" s="47"/>
      <c r="H973" s="47"/>
      <c r="I973" s="363" t="str">
        <f t="shared" si="46"/>
        <v/>
      </c>
      <c r="J973" s="47" t="str">
        <f>IFERROR(VLOOKUP(G973,'Auxiliary data'!$B$96:$C$107,2,0),"")</f>
        <v/>
      </c>
      <c r="K973" s="47" t="str">
        <f>IFERROR(VLOOKUP(H973,'Auxiliary data'!$B$111:$C$212,2,0),"")</f>
        <v/>
      </c>
      <c r="L973" s="47"/>
      <c r="M973" s="47"/>
      <c r="N973" s="364" t="str">
        <f>IFERROR(VLOOKUP(L973,'Auxiliary data'!$B$216:$C$224,2,0),"")</f>
        <v/>
      </c>
      <c r="O973" s="47"/>
      <c r="P973" s="363" t="str">
        <f>IFERROR(VLOOKUP(O973,'Auxiliary data'!$B$228:$C$230,2,0),"")</f>
        <v/>
      </c>
      <c r="Q973" s="363" t="str">
        <f t="shared" si="47"/>
        <v/>
      </c>
      <c r="R973" s="11"/>
    </row>
    <row r="974" spans="3:18" x14ac:dyDescent="0.25">
      <c r="C974" s="366" t="str">
        <f t="shared" si="45"/>
        <v/>
      </c>
      <c r="D974" s="26"/>
      <c r="E974" s="47"/>
      <c r="F974" s="47"/>
      <c r="G974" s="47"/>
      <c r="H974" s="47"/>
      <c r="I974" s="363" t="str">
        <f t="shared" si="46"/>
        <v/>
      </c>
      <c r="J974" s="47" t="str">
        <f>IFERROR(VLOOKUP(G974,'Auxiliary data'!$B$96:$C$107,2,0),"")</f>
        <v/>
      </c>
      <c r="K974" s="47" t="str">
        <f>IFERROR(VLOOKUP(H974,'Auxiliary data'!$B$111:$C$212,2,0),"")</f>
        <v/>
      </c>
      <c r="L974" s="47"/>
      <c r="M974" s="47"/>
      <c r="N974" s="364" t="str">
        <f>IFERROR(VLOOKUP(L974,'Auxiliary data'!$B$216:$C$224,2,0),"")</f>
        <v/>
      </c>
      <c r="O974" s="47"/>
      <c r="P974" s="363" t="str">
        <f>IFERROR(VLOOKUP(O974,'Auxiliary data'!$B$228:$C$230,2,0),"")</f>
        <v/>
      </c>
      <c r="Q974" s="363" t="str">
        <f t="shared" si="47"/>
        <v/>
      </c>
      <c r="R974" s="11"/>
    </row>
    <row r="975" spans="3:18" x14ac:dyDescent="0.25">
      <c r="C975" s="366" t="str">
        <f t="shared" si="45"/>
        <v/>
      </c>
      <c r="D975" s="26"/>
      <c r="E975" s="47"/>
      <c r="F975" s="47"/>
      <c r="G975" s="47"/>
      <c r="H975" s="47"/>
      <c r="I975" s="363" t="str">
        <f t="shared" si="46"/>
        <v/>
      </c>
      <c r="J975" s="47" t="str">
        <f>IFERROR(VLOOKUP(G975,'Auxiliary data'!$B$96:$C$107,2,0),"")</f>
        <v/>
      </c>
      <c r="K975" s="47" t="str">
        <f>IFERROR(VLOOKUP(H975,'Auxiliary data'!$B$111:$C$212,2,0),"")</f>
        <v/>
      </c>
      <c r="L975" s="47"/>
      <c r="M975" s="47"/>
      <c r="N975" s="364" t="str">
        <f>IFERROR(VLOOKUP(L975,'Auxiliary data'!$B$216:$C$224,2,0),"")</f>
        <v/>
      </c>
      <c r="O975" s="47"/>
      <c r="P975" s="363" t="str">
        <f>IFERROR(VLOOKUP(O975,'Auxiliary data'!$B$228:$C$230,2,0),"")</f>
        <v/>
      </c>
      <c r="Q975" s="363" t="str">
        <f t="shared" si="47"/>
        <v/>
      </c>
      <c r="R975" s="11"/>
    </row>
    <row r="976" spans="3:18" x14ac:dyDescent="0.25">
      <c r="C976" s="366" t="str">
        <f t="shared" si="45"/>
        <v/>
      </c>
      <c r="D976" s="26"/>
      <c r="E976" s="47"/>
      <c r="F976" s="47"/>
      <c r="G976" s="47"/>
      <c r="H976" s="47"/>
      <c r="I976" s="363" t="str">
        <f t="shared" si="46"/>
        <v/>
      </c>
      <c r="J976" s="47" t="str">
        <f>IFERROR(VLOOKUP(G976,'Auxiliary data'!$B$96:$C$107,2,0),"")</f>
        <v/>
      </c>
      <c r="K976" s="47" t="str">
        <f>IFERROR(VLOOKUP(H976,'Auxiliary data'!$B$111:$C$212,2,0),"")</f>
        <v/>
      </c>
      <c r="L976" s="47"/>
      <c r="M976" s="47"/>
      <c r="N976" s="364" t="str">
        <f>IFERROR(VLOOKUP(L976,'Auxiliary data'!$B$216:$C$224,2,0),"")</f>
        <v/>
      </c>
      <c r="O976" s="47"/>
      <c r="P976" s="363" t="str">
        <f>IFERROR(VLOOKUP(O976,'Auxiliary data'!$B$228:$C$230,2,0),"")</f>
        <v/>
      </c>
      <c r="Q976" s="363" t="str">
        <f t="shared" si="47"/>
        <v/>
      </c>
      <c r="R976" s="11"/>
    </row>
    <row r="977" spans="3:18" x14ac:dyDescent="0.25">
      <c r="C977" s="366" t="str">
        <f t="shared" si="45"/>
        <v/>
      </c>
      <c r="D977" s="26"/>
      <c r="E977" s="47"/>
      <c r="F977" s="47"/>
      <c r="G977" s="47"/>
      <c r="H977" s="47"/>
      <c r="I977" s="363" t="str">
        <f t="shared" si="46"/>
        <v/>
      </c>
      <c r="J977" s="47" t="str">
        <f>IFERROR(VLOOKUP(G977,'Auxiliary data'!$B$96:$C$107,2,0),"")</f>
        <v/>
      </c>
      <c r="K977" s="47" t="str">
        <f>IFERROR(VLOOKUP(H977,'Auxiliary data'!$B$111:$C$212,2,0),"")</f>
        <v/>
      </c>
      <c r="L977" s="47"/>
      <c r="M977" s="47"/>
      <c r="N977" s="364" t="str">
        <f>IFERROR(VLOOKUP(L977,'Auxiliary data'!$B$216:$C$224,2,0),"")</f>
        <v/>
      </c>
      <c r="O977" s="47"/>
      <c r="P977" s="363" t="str">
        <f>IFERROR(VLOOKUP(O977,'Auxiliary data'!$B$228:$C$230,2,0),"")</f>
        <v/>
      </c>
      <c r="Q977" s="363" t="str">
        <f t="shared" si="47"/>
        <v/>
      </c>
      <c r="R977" s="11"/>
    </row>
    <row r="978" spans="3:18" x14ac:dyDescent="0.25">
      <c r="C978" s="366" t="str">
        <f t="shared" si="45"/>
        <v/>
      </c>
      <c r="D978" s="26"/>
      <c r="E978" s="47"/>
      <c r="F978" s="47"/>
      <c r="G978" s="47"/>
      <c r="H978" s="47"/>
      <c r="I978" s="363" t="str">
        <f t="shared" si="46"/>
        <v/>
      </c>
      <c r="J978" s="47" t="str">
        <f>IFERROR(VLOOKUP(G978,'Auxiliary data'!$B$96:$C$107,2,0),"")</f>
        <v/>
      </c>
      <c r="K978" s="47" t="str">
        <f>IFERROR(VLOOKUP(H978,'Auxiliary data'!$B$111:$C$212,2,0),"")</f>
        <v/>
      </c>
      <c r="L978" s="47"/>
      <c r="M978" s="47"/>
      <c r="N978" s="364" t="str">
        <f>IFERROR(VLOOKUP(L978,'Auxiliary data'!$B$216:$C$224,2,0),"")</f>
        <v/>
      </c>
      <c r="O978" s="47"/>
      <c r="P978" s="363" t="str">
        <f>IFERROR(VLOOKUP(O978,'Auxiliary data'!$B$228:$C$230,2,0),"")</f>
        <v/>
      </c>
      <c r="Q978" s="363" t="str">
        <f t="shared" si="47"/>
        <v/>
      </c>
      <c r="R978" s="11"/>
    </row>
    <row r="979" spans="3:18" x14ac:dyDescent="0.25">
      <c r="C979" s="366" t="str">
        <f t="shared" si="45"/>
        <v/>
      </c>
      <c r="D979" s="26"/>
      <c r="E979" s="47"/>
      <c r="F979" s="47"/>
      <c r="G979" s="47"/>
      <c r="H979" s="47"/>
      <c r="I979" s="363" t="str">
        <f t="shared" si="46"/>
        <v/>
      </c>
      <c r="J979" s="47" t="str">
        <f>IFERROR(VLOOKUP(G979,'Auxiliary data'!$B$96:$C$107,2,0),"")</f>
        <v/>
      </c>
      <c r="K979" s="47" t="str">
        <f>IFERROR(VLOOKUP(H979,'Auxiliary data'!$B$111:$C$212,2,0),"")</f>
        <v/>
      </c>
      <c r="L979" s="47"/>
      <c r="M979" s="47"/>
      <c r="N979" s="364" t="str">
        <f>IFERROR(VLOOKUP(L979,'Auxiliary data'!$B$216:$C$224,2,0),"")</f>
        <v/>
      </c>
      <c r="O979" s="47"/>
      <c r="P979" s="363" t="str">
        <f>IFERROR(VLOOKUP(O979,'Auxiliary data'!$B$228:$C$230,2,0),"")</f>
        <v/>
      </c>
      <c r="Q979" s="363" t="str">
        <f t="shared" si="47"/>
        <v/>
      </c>
      <c r="R979" s="11"/>
    </row>
    <row r="980" spans="3:18" x14ac:dyDescent="0.25">
      <c r="C980" s="366" t="str">
        <f t="shared" si="45"/>
        <v/>
      </c>
      <c r="D980" s="26"/>
      <c r="E980" s="47"/>
      <c r="F980" s="47"/>
      <c r="G980" s="47"/>
      <c r="H980" s="47"/>
      <c r="I980" s="363" t="str">
        <f t="shared" si="46"/>
        <v/>
      </c>
      <c r="J980" s="47" t="str">
        <f>IFERROR(VLOOKUP(G980,'Auxiliary data'!$B$96:$C$107,2,0),"")</f>
        <v/>
      </c>
      <c r="K980" s="47" t="str">
        <f>IFERROR(VLOOKUP(H980,'Auxiliary data'!$B$111:$C$212,2,0),"")</f>
        <v/>
      </c>
      <c r="L980" s="47"/>
      <c r="M980" s="47"/>
      <c r="N980" s="364" t="str">
        <f>IFERROR(VLOOKUP(L980,'Auxiliary data'!$B$216:$C$224,2,0),"")</f>
        <v/>
      </c>
      <c r="O980" s="47"/>
      <c r="P980" s="363" t="str">
        <f>IFERROR(VLOOKUP(O980,'Auxiliary data'!$B$228:$C$230,2,0),"")</f>
        <v/>
      </c>
      <c r="Q980" s="363" t="str">
        <f t="shared" si="47"/>
        <v/>
      </c>
      <c r="R980" s="11"/>
    </row>
    <row r="981" spans="3:18" x14ac:dyDescent="0.25">
      <c r="C981" s="366" t="str">
        <f t="shared" si="45"/>
        <v/>
      </c>
      <c r="D981" s="26"/>
      <c r="E981" s="47"/>
      <c r="F981" s="47"/>
      <c r="G981" s="47"/>
      <c r="H981" s="47"/>
      <c r="I981" s="363" t="str">
        <f t="shared" si="46"/>
        <v/>
      </c>
      <c r="J981" s="47" t="str">
        <f>IFERROR(VLOOKUP(G981,'Auxiliary data'!$B$96:$C$107,2,0),"")</f>
        <v/>
      </c>
      <c r="K981" s="47" t="str">
        <f>IFERROR(VLOOKUP(H981,'Auxiliary data'!$B$111:$C$212,2,0),"")</f>
        <v/>
      </c>
      <c r="L981" s="47"/>
      <c r="M981" s="47"/>
      <c r="N981" s="364" t="str">
        <f>IFERROR(VLOOKUP(L981,'Auxiliary data'!$B$216:$C$224,2,0),"")</f>
        <v/>
      </c>
      <c r="O981" s="47"/>
      <c r="P981" s="363" t="str">
        <f>IFERROR(VLOOKUP(O981,'Auxiliary data'!$B$228:$C$230,2,0),"")</f>
        <v/>
      </c>
      <c r="Q981" s="363" t="str">
        <f t="shared" si="47"/>
        <v/>
      </c>
      <c r="R981" s="11"/>
    </row>
    <row r="982" spans="3:18" x14ac:dyDescent="0.25">
      <c r="C982" s="366" t="str">
        <f t="shared" si="45"/>
        <v/>
      </c>
      <c r="D982" s="26"/>
      <c r="E982" s="47"/>
      <c r="F982" s="47"/>
      <c r="G982" s="47"/>
      <c r="H982" s="47"/>
      <c r="I982" s="363" t="str">
        <f t="shared" si="46"/>
        <v/>
      </c>
      <c r="J982" s="47" t="str">
        <f>IFERROR(VLOOKUP(G982,'Auxiliary data'!$B$96:$C$107,2,0),"")</f>
        <v/>
      </c>
      <c r="K982" s="47" t="str">
        <f>IFERROR(VLOOKUP(H982,'Auxiliary data'!$B$111:$C$212,2,0),"")</f>
        <v/>
      </c>
      <c r="L982" s="47"/>
      <c r="M982" s="47"/>
      <c r="N982" s="364" t="str">
        <f>IFERROR(VLOOKUP(L982,'Auxiliary data'!$B$216:$C$224,2,0),"")</f>
        <v/>
      </c>
      <c r="O982" s="47"/>
      <c r="P982" s="363" t="str">
        <f>IFERROR(VLOOKUP(O982,'Auxiliary data'!$B$228:$C$230,2,0),"")</f>
        <v/>
      </c>
      <c r="Q982" s="363" t="str">
        <f t="shared" si="47"/>
        <v/>
      </c>
      <c r="R982" s="11"/>
    </row>
    <row r="983" spans="3:18" x14ac:dyDescent="0.25">
      <c r="C983" s="366" t="str">
        <f t="shared" si="45"/>
        <v/>
      </c>
      <c r="D983" s="26"/>
      <c r="E983" s="47"/>
      <c r="F983" s="47"/>
      <c r="G983" s="47"/>
      <c r="H983" s="47"/>
      <c r="I983" s="363" t="str">
        <f t="shared" si="46"/>
        <v/>
      </c>
      <c r="J983" s="47" t="str">
        <f>IFERROR(VLOOKUP(G983,'Auxiliary data'!$B$96:$C$107,2,0),"")</f>
        <v/>
      </c>
      <c r="K983" s="47" t="str">
        <f>IFERROR(VLOOKUP(H983,'Auxiliary data'!$B$111:$C$212,2,0),"")</f>
        <v/>
      </c>
      <c r="L983" s="47"/>
      <c r="M983" s="47"/>
      <c r="N983" s="364" t="str">
        <f>IFERROR(VLOOKUP(L983,'Auxiliary data'!$B$216:$C$224,2,0),"")</f>
        <v/>
      </c>
      <c r="O983" s="47"/>
      <c r="P983" s="363" t="str">
        <f>IFERROR(VLOOKUP(O983,'Auxiliary data'!$B$228:$C$230,2,0),"")</f>
        <v/>
      </c>
      <c r="Q983" s="363" t="str">
        <f t="shared" si="47"/>
        <v/>
      </c>
      <c r="R983" s="11"/>
    </row>
    <row r="984" spans="3:18" x14ac:dyDescent="0.25">
      <c r="C984" s="366" t="str">
        <f t="shared" si="45"/>
        <v/>
      </c>
      <c r="D984" s="26"/>
      <c r="E984" s="47"/>
      <c r="F984" s="47"/>
      <c r="G984" s="47"/>
      <c r="H984" s="47"/>
      <c r="I984" s="363" t="str">
        <f t="shared" si="46"/>
        <v/>
      </c>
      <c r="J984" s="47" t="str">
        <f>IFERROR(VLOOKUP(G984,'Auxiliary data'!$B$96:$C$107,2,0),"")</f>
        <v/>
      </c>
      <c r="K984" s="47" t="str">
        <f>IFERROR(VLOOKUP(H984,'Auxiliary data'!$B$111:$C$212,2,0),"")</f>
        <v/>
      </c>
      <c r="L984" s="47"/>
      <c r="M984" s="47"/>
      <c r="N984" s="364" t="str">
        <f>IFERROR(VLOOKUP(L984,'Auxiliary data'!$B$216:$C$224,2,0),"")</f>
        <v/>
      </c>
      <c r="O984" s="47"/>
      <c r="P984" s="363" t="str">
        <f>IFERROR(VLOOKUP(O984,'Auxiliary data'!$B$228:$C$230,2,0),"")</f>
        <v/>
      </c>
      <c r="Q984" s="363" t="str">
        <f t="shared" si="47"/>
        <v/>
      </c>
      <c r="R984" s="11"/>
    </row>
    <row r="985" spans="3:18" x14ac:dyDescent="0.25">
      <c r="C985" s="366" t="str">
        <f t="shared" si="45"/>
        <v/>
      </c>
      <c r="D985" s="26"/>
      <c r="E985" s="47"/>
      <c r="F985" s="47"/>
      <c r="G985" s="47"/>
      <c r="H985" s="47"/>
      <c r="I985" s="363" t="str">
        <f t="shared" si="46"/>
        <v/>
      </c>
      <c r="J985" s="47" t="str">
        <f>IFERROR(VLOOKUP(G985,'Auxiliary data'!$B$96:$C$107,2,0),"")</f>
        <v/>
      </c>
      <c r="K985" s="47" t="str">
        <f>IFERROR(VLOOKUP(H985,'Auxiliary data'!$B$111:$C$212,2,0),"")</f>
        <v/>
      </c>
      <c r="L985" s="47"/>
      <c r="M985" s="47"/>
      <c r="N985" s="364" t="str">
        <f>IFERROR(VLOOKUP(L985,'Auxiliary data'!$B$216:$C$224,2,0),"")</f>
        <v/>
      </c>
      <c r="O985" s="47"/>
      <c r="P985" s="363" t="str">
        <f>IFERROR(VLOOKUP(O985,'Auxiliary data'!$B$228:$C$230,2,0),"")</f>
        <v/>
      </c>
      <c r="Q985" s="363" t="str">
        <f t="shared" si="47"/>
        <v/>
      </c>
      <c r="R985" s="11"/>
    </row>
    <row r="986" spans="3:18" x14ac:dyDescent="0.25">
      <c r="C986" s="366" t="str">
        <f t="shared" si="45"/>
        <v/>
      </c>
      <c r="D986" s="26"/>
      <c r="E986" s="47"/>
      <c r="F986" s="47"/>
      <c r="G986" s="47"/>
      <c r="H986" s="47"/>
      <c r="I986" s="363" t="str">
        <f t="shared" si="46"/>
        <v/>
      </c>
      <c r="J986" s="47" t="str">
        <f>IFERROR(VLOOKUP(G986,'Auxiliary data'!$B$96:$C$107,2,0),"")</f>
        <v/>
      </c>
      <c r="K986" s="47" t="str">
        <f>IFERROR(VLOOKUP(H986,'Auxiliary data'!$B$111:$C$212,2,0),"")</f>
        <v/>
      </c>
      <c r="L986" s="47"/>
      <c r="M986" s="47"/>
      <c r="N986" s="364" t="str">
        <f>IFERROR(VLOOKUP(L986,'Auxiliary data'!$B$216:$C$224,2,0),"")</f>
        <v/>
      </c>
      <c r="O986" s="47"/>
      <c r="P986" s="363" t="str">
        <f>IFERROR(VLOOKUP(O986,'Auxiliary data'!$B$228:$C$230,2,0),"")</f>
        <v/>
      </c>
      <c r="Q986" s="363" t="str">
        <f t="shared" si="47"/>
        <v/>
      </c>
      <c r="R986" s="11"/>
    </row>
    <row r="987" spans="3:18" x14ac:dyDescent="0.25">
      <c r="C987" s="366" t="str">
        <f t="shared" si="45"/>
        <v/>
      </c>
      <c r="D987" s="26"/>
      <c r="E987" s="47"/>
      <c r="F987" s="47"/>
      <c r="G987" s="47"/>
      <c r="H987" s="47"/>
      <c r="I987" s="363" t="str">
        <f t="shared" si="46"/>
        <v/>
      </c>
      <c r="J987" s="47" t="str">
        <f>IFERROR(VLOOKUP(G987,'Auxiliary data'!$B$96:$C$107,2,0),"")</f>
        <v/>
      </c>
      <c r="K987" s="47" t="str">
        <f>IFERROR(VLOOKUP(H987,'Auxiliary data'!$B$111:$C$212,2,0),"")</f>
        <v/>
      </c>
      <c r="L987" s="47"/>
      <c r="M987" s="47"/>
      <c r="N987" s="364" t="str">
        <f>IFERROR(VLOOKUP(L987,'Auxiliary data'!$B$216:$C$224,2,0),"")</f>
        <v/>
      </c>
      <c r="O987" s="47"/>
      <c r="P987" s="363" t="str">
        <f>IFERROR(VLOOKUP(O987,'Auxiliary data'!$B$228:$C$230,2,0),"")</f>
        <v/>
      </c>
      <c r="Q987" s="363" t="str">
        <f t="shared" si="47"/>
        <v/>
      </c>
      <c r="R987" s="11"/>
    </row>
    <row r="988" spans="3:18" x14ac:dyDescent="0.25">
      <c r="C988" s="366" t="str">
        <f t="shared" si="45"/>
        <v/>
      </c>
      <c r="D988" s="26"/>
      <c r="E988" s="47"/>
      <c r="F988" s="47"/>
      <c r="G988" s="47"/>
      <c r="H988" s="47"/>
      <c r="I988" s="363" t="str">
        <f t="shared" si="46"/>
        <v/>
      </c>
      <c r="J988" s="47" t="str">
        <f>IFERROR(VLOOKUP(G988,'Auxiliary data'!$B$96:$C$107,2,0),"")</f>
        <v/>
      </c>
      <c r="K988" s="47" t="str">
        <f>IFERROR(VLOOKUP(H988,'Auxiliary data'!$B$111:$C$212,2,0),"")</f>
        <v/>
      </c>
      <c r="L988" s="47"/>
      <c r="M988" s="47"/>
      <c r="N988" s="364" t="str">
        <f>IFERROR(VLOOKUP(L988,'Auxiliary data'!$B$216:$C$224,2,0),"")</f>
        <v/>
      </c>
      <c r="O988" s="47"/>
      <c r="P988" s="363" t="str">
        <f>IFERROR(VLOOKUP(O988,'Auxiliary data'!$B$228:$C$230,2,0),"")</f>
        <v/>
      </c>
      <c r="Q988" s="363" t="str">
        <f t="shared" si="47"/>
        <v/>
      </c>
      <c r="R988" s="11"/>
    </row>
    <row r="989" spans="3:18" x14ac:dyDescent="0.25">
      <c r="C989" s="366" t="str">
        <f t="shared" si="45"/>
        <v/>
      </c>
      <c r="D989" s="26"/>
      <c r="E989" s="47"/>
      <c r="F989" s="47"/>
      <c r="G989" s="47"/>
      <c r="H989" s="47"/>
      <c r="I989" s="363" t="str">
        <f t="shared" si="46"/>
        <v/>
      </c>
      <c r="J989" s="47" t="str">
        <f>IFERROR(VLOOKUP(G989,'Auxiliary data'!$B$96:$C$107,2,0),"")</f>
        <v/>
      </c>
      <c r="K989" s="47" t="str">
        <f>IFERROR(VLOOKUP(H989,'Auxiliary data'!$B$111:$C$212,2,0),"")</f>
        <v/>
      </c>
      <c r="L989" s="47"/>
      <c r="M989" s="47"/>
      <c r="N989" s="364" t="str">
        <f>IFERROR(VLOOKUP(L989,'Auxiliary data'!$B$216:$C$224,2,0),"")</f>
        <v/>
      </c>
      <c r="O989" s="47"/>
      <c r="P989" s="363" t="str">
        <f>IFERROR(VLOOKUP(O989,'Auxiliary data'!$B$228:$C$230,2,0),"")</f>
        <v/>
      </c>
      <c r="Q989" s="363" t="str">
        <f t="shared" si="47"/>
        <v/>
      </c>
      <c r="R989" s="11"/>
    </row>
    <row r="990" spans="3:18" x14ac:dyDescent="0.25">
      <c r="C990" s="366" t="str">
        <f t="shared" si="45"/>
        <v/>
      </c>
      <c r="D990" s="26"/>
      <c r="E990" s="47"/>
      <c r="F990" s="47"/>
      <c r="G990" s="47"/>
      <c r="H990" s="47"/>
      <c r="I990" s="363" t="str">
        <f t="shared" si="46"/>
        <v/>
      </c>
      <c r="J990" s="47" t="str">
        <f>IFERROR(VLOOKUP(G990,'Auxiliary data'!$B$96:$C$107,2,0),"")</f>
        <v/>
      </c>
      <c r="K990" s="47" t="str">
        <f>IFERROR(VLOOKUP(H990,'Auxiliary data'!$B$111:$C$212,2,0),"")</f>
        <v/>
      </c>
      <c r="L990" s="47"/>
      <c r="M990" s="47"/>
      <c r="N990" s="364" t="str">
        <f>IFERROR(VLOOKUP(L990,'Auxiliary data'!$B$216:$C$224,2,0),"")</f>
        <v/>
      </c>
      <c r="O990" s="47"/>
      <c r="P990" s="363" t="str">
        <f>IFERROR(VLOOKUP(O990,'Auxiliary data'!$B$228:$C$230,2,0),"")</f>
        <v/>
      </c>
      <c r="Q990" s="363" t="str">
        <f t="shared" si="47"/>
        <v/>
      </c>
      <c r="R990" s="11"/>
    </row>
    <row r="991" spans="3:18" x14ac:dyDescent="0.25">
      <c r="C991" s="366" t="str">
        <f t="shared" si="45"/>
        <v/>
      </c>
      <c r="D991" s="26"/>
      <c r="E991" s="47"/>
      <c r="F991" s="47"/>
      <c r="G991" s="47"/>
      <c r="H991" s="47"/>
      <c r="I991" s="363" t="str">
        <f t="shared" si="46"/>
        <v/>
      </c>
      <c r="J991" s="47" t="str">
        <f>IFERROR(VLOOKUP(G991,'Auxiliary data'!$B$96:$C$107,2,0),"")</f>
        <v/>
      </c>
      <c r="K991" s="47" t="str">
        <f>IFERROR(VLOOKUP(H991,'Auxiliary data'!$B$111:$C$212,2,0),"")</f>
        <v/>
      </c>
      <c r="L991" s="47"/>
      <c r="M991" s="47"/>
      <c r="N991" s="364" t="str">
        <f>IFERROR(VLOOKUP(L991,'Auxiliary data'!$B$216:$C$224,2,0),"")</f>
        <v/>
      </c>
      <c r="O991" s="47"/>
      <c r="P991" s="363" t="str">
        <f>IFERROR(VLOOKUP(O991,'Auxiliary data'!$B$228:$C$230,2,0),"")</f>
        <v/>
      </c>
      <c r="Q991" s="363" t="str">
        <f t="shared" si="47"/>
        <v/>
      </c>
      <c r="R991" s="11"/>
    </row>
    <row r="992" spans="3:18" x14ac:dyDescent="0.25">
      <c r="C992" s="366" t="str">
        <f t="shared" si="45"/>
        <v/>
      </c>
      <c r="D992" s="26"/>
      <c r="E992" s="47"/>
      <c r="F992" s="47"/>
      <c r="G992" s="47"/>
      <c r="H992" s="47"/>
      <c r="I992" s="363" t="str">
        <f t="shared" si="46"/>
        <v/>
      </c>
      <c r="J992" s="47" t="str">
        <f>IFERROR(VLOOKUP(G992,'Auxiliary data'!$B$96:$C$107,2,0),"")</f>
        <v/>
      </c>
      <c r="K992" s="47" t="str">
        <f>IFERROR(VLOOKUP(H992,'Auxiliary data'!$B$111:$C$212,2,0),"")</f>
        <v/>
      </c>
      <c r="L992" s="47"/>
      <c r="M992" s="47"/>
      <c r="N992" s="364" t="str">
        <f>IFERROR(VLOOKUP(L992,'Auxiliary data'!$B$216:$C$224,2,0),"")</f>
        <v/>
      </c>
      <c r="O992" s="47"/>
      <c r="P992" s="363" t="str">
        <f>IFERROR(VLOOKUP(O992,'Auxiliary data'!$B$228:$C$230,2,0),"")</f>
        <v/>
      </c>
      <c r="Q992" s="363" t="str">
        <f t="shared" si="47"/>
        <v/>
      </c>
      <c r="R992" s="11"/>
    </row>
    <row r="993" spans="3:18" x14ac:dyDescent="0.25">
      <c r="C993" s="366" t="str">
        <f t="shared" si="45"/>
        <v/>
      </c>
      <c r="D993" s="26"/>
      <c r="E993" s="47"/>
      <c r="F993" s="47"/>
      <c r="G993" s="47"/>
      <c r="H993" s="47"/>
      <c r="I993" s="363" t="str">
        <f t="shared" si="46"/>
        <v/>
      </c>
      <c r="J993" s="47" t="str">
        <f>IFERROR(VLOOKUP(G993,'Auxiliary data'!$B$96:$C$107,2,0),"")</f>
        <v/>
      </c>
      <c r="K993" s="47" t="str">
        <f>IFERROR(VLOOKUP(H993,'Auxiliary data'!$B$111:$C$212,2,0),"")</f>
        <v/>
      </c>
      <c r="L993" s="47"/>
      <c r="M993" s="47"/>
      <c r="N993" s="364" t="str">
        <f>IFERROR(VLOOKUP(L993,'Auxiliary data'!$B$216:$C$224,2,0),"")</f>
        <v/>
      </c>
      <c r="O993" s="47"/>
      <c r="P993" s="363" t="str">
        <f>IFERROR(VLOOKUP(O993,'Auxiliary data'!$B$228:$C$230,2,0),"")</f>
        <v/>
      </c>
      <c r="Q993" s="363" t="str">
        <f t="shared" si="47"/>
        <v/>
      </c>
      <c r="R993" s="11"/>
    </row>
    <row r="994" spans="3:18" x14ac:dyDescent="0.25">
      <c r="C994" s="366" t="str">
        <f t="shared" si="45"/>
        <v/>
      </c>
      <c r="D994" s="26"/>
      <c r="E994" s="47"/>
      <c r="F994" s="47"/>
      <c r="G994" s="47"/>
      <c r="H994" s="47"/>
      <c r="I994" s="363" t="str">
        <f t="shared" si="46"/>
        <v/>
      </c>
      <c r="J994" s="47" t="str">
        <f>IFERROR(VLOOKUP(G994,'Auxiliary data'!$B$96:$C$107,2,0),"")</f>
        <v/>
      </c>
      <c r="K994" s="47" t="str">
        <f>IFERROR(VLOOKUP(H994,'Auxiliary data'!$B$111:$C$212,2,0),"")</f>
        <v/>
      </c>
      <c r="L994" s="47"/>
      <c r="M994" s="47"/>
      <c r="N994" s="364" t="str">
        <f>IFERROR(VLOOKUP(L994,'Auxiliary data'!$B$216:$C$224,2,0),"")</f>
        <v/>
      </c>
      <c r="O994" s="47"/>
      <c r="P994" s="363" t="str">
        <f>IFERROR(VLOOKUP(O994,'Auxiliary data'!$B$228:$C$230,2,0),"")</f>
        <v/>
      </c>
      <c r="Q994" s="363" t="str">
        <f t="shared" si="47"/>
        <v/>
      </c>
      <c r="R994" s="11"/>
    </row>
    <row r="995" spans="3:18" x14ac:dyDescent="0.25">
      <c r="C995" s="366" t="str">
        <f t="shared" si="45"/>
        <v/>
      </c>
      <c r="D995" s="26"/>
      <c r="E995" s="47"/>
      <c r="F995" s="47"/>
      <c r="G995" s="47"/>
      <c r="H995" s="47"/>
      <c r="I995" s="363" t="str">
        <f t="shared" si="46"/>
        <v/>
      </c>
      <c r="J995" s="47" t="str">
        <f>IFERROR(VLOOKUP(G995,'Auxiliary data'!$B$96:$C$107,2,0),"")</f>
        <v/>
      </c>
      <c r="K995" s="47" t="str">
        <f>IFERROR(VLOOKUP(H995,'Auxiliary data'!$B$111:$C$212,2,0),"")</f>
        <v/>
      </c>
      <c r="L995" s="47"/>
      <c r="M995" s="47"/>
      <c r="N995" s="364" t="str">
        <f>IFERROR(VLOOKUP(L995,'Auxiliary data'!$B$216:$C$224,2,0),"")</f>
        <v/>
      </c>
      <c r="O995" s="47"/>
      <c r="P995" s="363" t="str">
        <f>IFERROR(VLOOKUP(O995,'Auxiliary data'!$B$228:$C$230,2,0),"")</f>
        <v/>
      </c>
      <c r="Q995" s="363" t="str">
        <f t="shared" si="47"/>
        <v/>
      </c>
      <c r="R995" s="11"/>
    </row>
    <row r="996" spans="3:18" x14ac:dyDescent="0.25">
      <c r="C996" s="366" t="str">
        <f t="shared" si="45"/>
        <v/>
      </c>
      <c r="D996" s="26"/>
      <c r="E996" s="47"/>
      <c r="F996" s="47"/>
      <c r="G996" s="47"/>
      <c r="H996" s="47"/>
      <c r="I996" s="363" t="str">
        <f t="shared" si="46"/>
        <v/>
      </c>
      <c r="J996" s="47" t="str">
        <f>IFERROR(VLOOKUP(G996,'Auxiliary data'!$B$96:$C$107,2,0),"")</f>
        <v/>
      </c>
      <c r="K996" s="47" t="str">
        <f>IFERROR(VLOOKUP(H996,'Auxiliary data'!$B$111:$C$212,2,0),"")</f>
        <v/>
      </c>
      <c r="L996" s="47"/>
      <c r="M996" s="47"/>
      <c r="N996" s="364" t="str">
        <f>IFERROR(VLOOKUP(L996,'Auxiliary data'!$B$216:$C$224,2,0),"")</f>
        <v/>
      </c>
      <c r="O996" s="47"/>
      <c r="P996" s="363" t="str">
        <f>IFERROR(VLOOKUP(O996,'Auxiliary data'!$B$228:$C$230,2,0),"")</f>
        <v/>
      </c>
      <c r="Q996" s="363" t="str">
        <f t="shared" si="47"/>
        <v/>
      </c>
      <c r="R996" s="11"/>
    </row>
    <row r="997" spans="3:18" x14ac:dyDescent="0.25">
      <c r="C997" s="366" t="str">
        <f t="shared" si="45"/>
        <v/>
      </c>
      <c r="D997" s="26"/>
      <c r="E997" s="26"/>
      <c r="F997" s="47"/>
      <c r="G997" s="47"/>
      <c r="H997" s="47"/>
      <c r="I997" s="363" t="str">
        <f t="shared" si="46"/>
        <v/>
      </c>
      <c r="J997" s="47" t="str">
        <f>IFERROR(VLOOKUP(G997,'Auxiliary data'!$B$96:$C$107,2,0),"")</f>
        <v/>
      </c>
      <c r="K997" s="47" t="str">
        <f>IFERROR(VLOOKUP(H997,'Auxiliary data'!$B$111:$C$212,2,0),"")</f>
        <v/>
      </c>
      <c r="L997" s="47"/>
      <c r="M997" s="47"/>
      <c r="N997" s="364" t="str">
        <f>IFERROR(VLOOKUP(L997,'Auxiliary data'!$B$216:$C$224,2,0),"")</f>
        <v/>
      </c>
      <c r="O997" s="47"/>
      <c r="P997" s="363" t="str">
        <f>IFERROR(VLOOKUP(O997,'Auxiliary data'!$B$228:$C$230,2,0),"")</f>
        <v/>
      </c>
      <c r="Q997" s="363" t="str">
        <f t="shared" si="47"/>
        <v/>
      </c>
      <c r="R997" s="11"/>
    </row>
    <row r="998" spans="3:18" x14ac:dyDescent="0.25">
      <c r="C998" s="366" t="str">
        <f t="shared" si="45"/>
        <v/>
      </c>
      <c r="D998" s="26"/>
      <c r="E998" s="47"/>
      <c r="F998" s="47"/>
      <c r="G998" s="47"/>
      <c r="H998" s="47"/>
      <c r="I998" s="363" t="str">
        <f t="shared" si="46"/>
        <v/>
      </c>
      <c r="J998" s="47" t="str">
        <f>IFERROR(VLOOKUP(G998,'Auxiliary data'!$B$96:$C$107,2,0),"")</f>
        <v/>
      </c>
      <c r="K998" s="47" t="str">
        <f>IFERROR(VLOOKUP(H998,'Auxiliary data'!$B$111:$C$212,2,0),"")</f>
        <v/>
      </c>
      <c r="L998" s="47"/>
      <c r="M998" s="47"/>
      <c r="N998" s="364" t="str">
        <f>IFERROR(VLOOKUP(L998,'Auxiliary data'!$B$216:$C$224,2,0),"")</f>
        <v/>
      </c>
      <c r="O998" s="47"/>
      <c r="P998" s="363" t="str">
        <f>IFERROR(VLOOKUP(O998,'Auxiliary data'!$B$228:$C$230,2,0),"")</f>
        <v/>
      </c>
      <c r="Q998" s="363" t="str">
        <f t="shared" si="47"/>
        <v/>
      </c>
      <c r="R998" s="11"/>
    </row>
    <row r="999" spans="3:18" x14ac:dyDescent="0.25">
      <c r="C999" s="366" t="str">
        <f t="shared" si="45"/>
        <v/>
      </c>
      <c r="D999" s="26"/>
      <c r="E999" s="47"/>
      <c r="F999" s="47"/>
      <c r="G999" s="47"/>
      <c r="H999" s="47"/>
      <c r="I999" s="363" t="str">
        <f t="shared" si="46"/>
        <v/>
      </c>
      <c r="J999" s="47" t="str">
        <f>IFERROR(VLOOKUP(G999,'Auxiliary data'!$B$96:$C$107,2,0),"")</f>
        <v/>
      </c>
      <c r="K999" s="47" t="str">
        <f>IFERROR(VLOOKUP(H999,'Auxiliary data'!$B$111:$C$212,2,0),"")</f>
        <v/>
      </c>
      <c r="L999" s="47"/>
      <c r="M999" s="47"/>
      <c r="N999" s="364" t="str">
        <f>IFERROR(VLOOKUP(L999,'Auxiliary data'!$B$216:$C$224,2,0),"")</f>
        <v/>
      </c>
      <c r="O999" s="47"/>
      <c r="P999" s="363" t="str">
        <f>IFERROR(VLOOKUP(O999,'Auxiliary data'!$B$228:$C$230,2,0),"")</f>
        <v/>
      </c>
      <c r="Q999" s="363" t="str">
        <f t="shared" si="47"/>
        <v/>
      </c>
      <c r="R999" s="11"/>
    </row>
    <row r="1000" spans="3:18" x14ac:dyDescent="0.25">
      <c r="C1000" s="366" t="str">
        <f t="shared" si="45"/>
        <v/>
      </c>
      <c r="D1000" s="26"/>
      <c r="E1000" s="47"/>
      <c r="F1000" s="47"/>
      <c r="G1000" s="47"/>
      <c r="H1000" s="47"/>
      <c r="I1000" s="363" t="str">
        <f t="shared" si="46"/>
        <v/>
      </c>
      <c r="J1000" s="47" t="str">
        <f>IFERROR(VLOOKUP(G1000,'Auxiliary data'!$B$96:$C$107,2,0),"")</f>
        <v/>
      </c>
      <c r="K1000" s="47" t="str">
        <f>IFERROR(VLOOKUP(H1000,'Auxiliary data'!$B$111:$C$212,2,0),"")</f>
        <v/>
      </c>
      <c r="L1000" s="47"/>
      <c r="M1000" s="47"/>
      <c r="N1000" s="364" t="str">
        <f>IFERROR(VLOOKUP(L1000,'Auxiliary data'!$B$216:$C$224,2,0),"")</f>
        <v/>
      </c>
      <c r="O1000" s="47"/>
      <c r="P1000" s="363" t="str">
        <f>IFERROR(VLOOKUP(O1000,'Auxiliary data'!$B$228:$C$230,2,0),"")</f>
        <v/>
      </c>
      <c r="Q1000" s="363" t="str">
        <f t="shared" si="47"/>
        <v/>
      </c>
      <c r="R1000" s="11"/>
    </row>
    <row r="1001" spans="3:18" x14ac:dyDescent="0.25">
      <c r="C1001" s="366" t="str">
        <f t="shared" si="45"/>
        <v/>
      </c>
      <c r="D1001" s="26"/>
      <c r="E1001" s="47"/>
      <c r="F1001" s="47"/>
      <c r="G1001" s="47"/>
      <c r="H1001" s="47"/>
      <c r="I1001" s="363" t="str">
        <f t="shared" si="46"/>
        <v/>
      </c>
      <c r="J1001" s="47" t="str">
        <f>IFERROR(VLOOKUP(G1001,'Auxiliary data'!$B$96:$C$107,2,0),"")</f>
        <v/>
      </c>
      <c r="K1001" s="47" t="str">
        <f>IFERROR(VLOOKUP(H1001,'Auxiliary data'!$B$111:$C$212,2,0),"")</f>
        <v/>
      </c>
      <c r="L1001" s="47"/>
      <c r="M1001" s="47"/>
      <c r="N1001" s="364" t="str">
        <f>IFERROR(VLOOKUP(L1001,'Auxiliary data'!$B$216:$C$224,2,0),"")</f>
        <v/>
      </c>
      <c r="O1001" s="47"/>
      <c r="P1001" s="363" t="str">
        <f>IFERROR(VLOOKUP(O1001,'Auxiliary data'!$B$228:$C$230,2,0),"")</f>
        <v/>
      </c>
      <c r="Q1001" s="363" t="str">
        <f t="shared" si="47"/>
        <v/>
      </c>
      <c r="R1001" s="11"/>
    </row>
    <row r="1002" spans="3:18" x14ac:dyDescent="0.25">
      <c r="C1002" s="366" t="str">
        <f t="shared" si="45"/>
        <v/>
      </c>
      <c r="D1002" s="26"/>
      <c r="E1002" s="47"/>
      <c r="F1002" s="47"/>
      <c r="G1002" s="47"/>
      <c r="H1002" s="47"/>
      <c r="I1002" s="363" t="str">
        <f t="shared" si="46"/>
        <v/>
      </c>
      <c r="J1002" s="47" t="str">
        <f>IFERROR(VLOOKUP(G1002,'Auxiliary data'!$B$96:$C$107,2,0),"")</f>
        <v/>
      </c>
      <c r="K1002" s="47" t="str">
        <f>IFERROR(VLOOKUP(H1002,'Auxiliary data'!$B$111:$C$212,2,0),"")</f>
        <v/>
      </c>
      <c r="L1002" s="47"/>
      <c r="M1002" s="47"/>
      <c r="N1002" s="364" t="str">
        <f>IFERROR(VLOOKUP(L1002,'Auxiliary data'!$B$216:$C$224,2,0),"")</f>
        <v/>
      </c>
      <c r="O1002" s="47"/>
      <c r="P1002" s="363" t="str">
        <f>IFERROR(VLOOKUP(O1002,'Auxiliary data'!$B$228:$C$230,2,0),"")</f>
        <v/>
      </c>
      <c r="Q1002" s="363" t="str">
        <f t="shared" si="47"/>
        <v/>
      </c>
      <c r="R1002" s="11"/>
    </row>
    <row r="1003" spans="3:18" x14ac:dyDescent="0.25">
      <c r="C1003" s="366" t="str">
        <f t="shared" si="45"/>
        <v/>
      </c>
      <c r="D1003" s="26"/>
      <c r="E1003" s="47"/>
      <c r="F1003" s="47"/>
      <c r="G1003" s="47"/>
      <c r="H1003" s="47"/>
      <c r="I1003" s="363" t="str">
        <f t="shared" si="46"/>
        <v/>
      </c>
      <c r="J1003" s="47" t="str">
        <f>IFERROR(VLOOKUP(G1003,'Auxiliary data'!$B$96:$C$107,2,0),"")</f>
        <v/>
      </c>
      <c r="K1003" s="47" t="str">
        <f>IFERROR(VLOOKUP(H1003,'Auxiliary data'!$B$111:$C$212,2,0),"")</f>
        <v/>
      </c>
      <c r="L1003" s="47"/>
      <c r="M1003" s="47"/>
      <c r="N1003" s="364" t="str">
        <f>IFERROR(VLOOKUP(L1003,'Auxiliary data'!$B$216:$C$224,2,0),"")</f>
        <v/>
      </c>
      <c r="O1003" s="47"/>
      <c r="P1003" s="363" t="str">
        <f>IFERROR(VLOOKUP(O1003,'Auxiliary data'!$B$228:$C$230,2,0),"")</f>
        <v/>
      </c>
      <c r="Q1003" s="363" t="str">
        <f t="shared" si="47"/>
        <v/>
      </c>
      <c r="R1003" s="11"/>
    </row>
    <row r="1004" spans="3:18" x14ac:dyDescent="0.25">
      <c r="C1004" s="366" t="str">
        <f t="shared" si="45"/>
        <v/>
      </c>
      <c r="D1004" s="26"/>
      <c r="E1004" s="47"/>
      <c r="F1004" s="47"/>
      <c r="G1004" s="47"/>
      <c r="H1004" s="47"/>
      <c r="I1004" s="363" t="str">
        <f t="shared" si="46"/>
        <v/>
      </c>
      <c r="J1004" s="47" t="str">
        <f>IFERROR(VLOOKUP(G1004,'Auxiliary data'!$B$96:$C$107,2,0),"")</f>
        <v/>
      </c>
      <c r="K1004" s="47" t="str">
        <f>IFERROR(VLOOKUP(H1004,'Auxiliary data'!$B$111:$C$212,2,0),"")</f>
        <v/>
      </c>
      <c r="L1004" s="47"/>
      <c r="M1004" s="47"/>
      <c r="N1004" s="364" t="str">
        <f>IFERROR(VLOOKUP(L1004,'Auxiliary data'!$B$216:$C$224,2,0),"")</f>
        <v/>
      </c>
      <c r="O1004" s="47"/>
      <c r="P1004" s="363" t="str">
        <f>IFERROR(VLOOKUP(O1004,'Auxiliary data'!$B$228:$C$230,2,0),"")</f>
        <v/>
      </c>
      <c r="Q1004" s="363" t="str">
        <f t="shared" si="47"/>
        <v/>
      </c>
      <c r="R1004" s="11"/>
    </row>
    <row r="1005" spans="3:18" x14ac:dyDescent="0.25">
      <c r="C1005" s="366" t="str">
        <f t="shared" si="45"/>
        <v/>
      </c>
      <c r="D1005" s="26"/>
      <c r="E1005" s="47"/>
      <c r="F1005" s="47"/>
      <c r="G1005" s="47"/>
      <c r="H1005" s="47"/>
      <c r="I1005" s="363" t="str">
        <f t="shared" si="46"/>
        <v/>
      </c>
      <c r="J1005" s="47" t="str">
        <f>IFERROR(VLOOKUP(G1005,'Auxiliary data'!$B$96:$C$107,2,0),"")</f>
        <v/>
      </c>
      <c r="K1005" s="47" t="str">
        <f>IFERROR(VLOOKUP(H1005,'Auxiliary data'!$B$111:$C$212,2,0),"")</f>
        <v/>
      </c>
      <c r="L1005" s="47"/>
      <c r="M1005" s="47"/>
      <c r="N1005" s="364" t="str">
        <f>IFERROR(VLOOKUP(L1005,'Auxiliary data'!$B$216:$C$224,2,0),"")</f>
        <v/>
      </c>
      <c r="O1005" s="47"/>
      <c r="P1005" s="363" t="str">
        <f>IFERROR(VLOOKUP(O1005,'Auxiliary data'!$B$228:$C$230,2,0),"")</f>
        <v/>
      </c>
      <c r="Q1005" s="363" t="str">
        <f t="shared" si="47"/>
        <v/>
      </c>
      <c r="R1005" s="11"/>
    </row>
    <row r="1006" spans="3:18" ht="15.75" thickBot="1" x14ac:dyDescent="0.3">
      <c r="C1006" s="367" t="str">
        <f t="shared" si="45"/>
        <v/>
      </c>
      <c r="D1006" s="27"/>
      <c r="E1006" s="50"/>
      <c r="F1006" s="50"/>
      <c r="G1006" s="50"/>
      <c r="H1006" s="50"/>
      <c r="I1006" s="368" t="str">
        <f t="shared" si="46"/>
        <v/>
      </c>
      <c r="J1006" s="50" t="str">
        <f>IFERROR(VLOOKUP(G1006,'Auxiliary data'!$B$96:$C$107,2,0),"")</f>
        <v/>
      </c>
      <c r="K1006" s="50" t="str">
        <f>IFERROR(VLOOKUP(H1006,'Auxiliary data'!$B$111:$C$212,2,0),"")</f>
        <v/>
      </c>
      <c r="L1006" s="50"/>
      <c r="M1006" s="50"/>
      <c r="N1006" s="369" t="str">
        <f>IFERROR(VLOOKUP(L1006,'Auxiliary data'!$B$216:$C$224,2,0),"")</f>
        <v/>
      </c>
      <c r="O1006" s="50"/>
      <c r="P1006" s="368" t="str">
        <f>IFERROR(VLOOKUP(O1006,'Auxiliary data'!$B$228:$C$230,2,0),"")</f>
        <v/>
      </c>
      <c r="Q1006" s="368" t="str">
        <f t="shared" si="47"/>
        <v/>
      </c>
      <c r="R1006" s="13"/>
    </row>
    <row r="1007" spans="3:18" ht="15.75" thickBot="1" x14ac:dyDescent="0.3">
      <c r="R1007" s="33"/>
    </row>
  </sheetData>
  <mergeCells count="1">
    <mergeCell ref="B4:R4"/>
  </mergeCells>
  <dataValidations count="2">
    <dataValidation type="list" allowBlank="1" showInputMessage="1" showErrorMessage="1" sqref="H7:H1006" xr:uid="{00000000-0002-0000-0700-000000000000}">
      <formula1>INDIRECT(J7)</formula1>
    </dataValidation>
    <dataValidation allowBlank="1" showErrorMessage="1" promptTitle="Description" prompt="Person or organisation accountable of the identified PA" sqref="R6" xr:uid="{00000000-0002-0000-0700-000001000000}"/>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700-000002000000}">
          <x14:formula1>
            <xm:f>'/Volumes/01_Personal/HOME/Ηλιούπολη/\Users\boudewijncremers\Library\Containers\com.microsoft.Excel\Data\Documents\C:\Users\mzariohi\Documents\DIGIT\TOOL\[ITSRM tool v04.28 HEADERS - TEST.xlsm]1-Primary asset identification'!#REF!</xm:f>
          </x14:formula1>
          <xm:sqref>B6</xm:sqref>
        </x14:dataValidation>
        <x14:dataValidation type="list" allowBlank="1" showInputMessage="1" showErrorMessage="1" xr:uid="{00000000-0002-0000-0700-000004000000}">
          <x14:formula1>
            <xm:f>'Auxiliary data'!$B$281:$B$283</xm:f>
          </x14:formula1>
          <xm:sqref>F7:F1006</xm:sqref>
        </x14:dataValidation>
        <x14:dataValidation type="list" allowBlank="1" showInputMessage="1" showErrorMessage="1" xr:uid="{00000000-0002-0000-0700-000005000000}">
          <x14:formula1>
            <xm:f>'Auxiliary data'!$B$96:$B$107</xm:f>
          </x14:formula1>
          <xm:sqref>G7:G1006</xm:sqref>
        </x14:dataValidation>
        <x14:dataValidation type="list" allowBlank="1" showInputMessage="1" showErrorMessage="1" xr:uid="{00000000-0002-0000-0700-000006000000}">
          <x14:formula1>
            <xm:f>'Auxiliary data'!$B$228:$B$230</xm:f>
          </x14:formula1>
          <xm:sqref>O7:O1006</xm:sqref>
        </x14:dataValidation>
        <x14:dataValidation type="list" allowBlank="1" showInputMessage="1" showErrorMessage="1" xr:uid="{00000000-0002-0000-0700-000007000000}">
          <x14:formula1>
            <xm:f>'Auxiliary data'!$B$216:$B$224</xm:f>
          </x14:formula1>
          <xm:sqref>L7:L1006</xm:sqref>
        </x14:dataValidation>
        <x14:dataValidation type="custom" allowBlank="1" showInputMessage="1" showErrorMessage="1" xr:uid="{00000000-0002-0000-0700-000008000000}">
          <x14:formula1>
            <xm:f>IFERROR(VLOOKUP(L7,'Auxiliary data'!$B$200:$C$212,2,0),"")</xm:f>
          </x14:formula1>
          <xm:sqref>N7:N1006</xm:sqref>
        </x14:dataValidation>
        <x14:dataValidation type="list" allowBlank="1" showInputMessage="1" showErrorMessage="1" xr:uid="{00000000-0002-0000-0700-000003000000}">
          <x14:formula1>
            <xm:f>OFFSET('P2-Primary Assets'!$D$6,1,,COUNTA('P2-Primary Assets'!$D$6:$D$1002)-1,)</xm:f>
          </x14:formula1>
          <xm:sqref>E998:E1006 E7:E996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tabColor theme="7"/>
  </sheetPr>
  <dimension ref="B1:M1007"/>
  <sheetViews>
    <sheetView showGridLines="0" zoomScaleNormal="100" workbookViewId="0">
      <pane xSplit="7" ySplit="6" topLeftCell="H14" activePane="bottomRight" state="frozen"/>
      <selection pane="topRight" activeCell="H1" sqref="H1"/>
      <selection pane="bottomLeft" activeCell="A7" sqref="A7"/>
      <selection pane="bottomRight" activeCell="E22" sqref="E22"/>
    </sheetView>
  </sheetViews>
  <sheetFormatPr defaultColWidth="11.42578125" defaultRowHeight="15" x14ac:dyDescent="0.25"/>
  <cols>
    <col min="1" max="1" width="2.140625" style="5" customWidth="1"/>
    <col min="2" max="2" width="1.7109375" style="5" customWidth="1"/>
    <col min="3" max="3" width="8" style="5" customWidth="1"/>
    <col min="4" max="4" width="30.7109375" style="5" customWidth="1"/>
    <col min="5" max="5" width="18.140625" style="5" customWidth="1"/>
    <col min="6" max="7" width="17.7109375" style="5" customWidth="1"/>
    <col min="8" max="16384" width="11.42578125" style="5"/>
  </cols>
  <sheetData>
    <row r="1" spans="2:13" ht="75" customHeight="1" x14ac:dyDescent="0.25"/>
    <row r="2" spans="2:13" ht="16.5" customHeight="1" x14ac:dyDescent="0.25"/>
    <row r="3" spans="2:13" ht="16.5" hidden="1" customHeight="1" x14ac:dyDescent="0.25"/>
    <row r="4" spans="2:13" ht="19.899999999999999" customHeight="1" x14ac:dyDescent="0.25">
      <c r="B4" s="524" t="s">
        <v>191</v>
      </c>
      <c r="C4" s="524"/>
      <c r="D4" s="524"/>
      <c r="E4" s="524"/>
      <c r="F4" s="524"/>
      <c r="G4" s="524"/>
    </row>
    <row r="5" spans="2:13" ht="4.9000000000000004" customHeight="1" thickBot="1" x14ac:dyDescent="0.3"/>
    <row r="6" spans="2:13" ht="18" customHeight="1" thickBot="1" x14ac:dyDescent="0.3">
      <c r="C6" s="51" t="s">
        <v>0</v>
      </c>
      <c r="D6" s="97" t="s">
        <v>3</v>
      </c>
      <c r="E6" s="103" t="s">
        <v>1</v>
      </c>
      <c r="F6" s="103" t="s">
        <v>121</v>
      </c>
      <c r="G6" s="104" t="s">
        <v>123</v>
      </c>
      <c r="H6" s="56"/>
      <c r="I6" s="56"/>
      <c r="J6" s="56"/>
      <c r="K6" s="56"/>
      <c r="L6" s="56"/>
      <c r="M6" s="56"/>
    </row>
    <row r="7" spans="2:13" x14ac:dyDescent="0.25">
      <c r="C7" s="159" t="str">
        <f>IF(E7&lt;&gt;"",CONCATENATE("Mav",TEXT(ROW()-6,"000"),""),"")</f>
        <v>Mav001</v>
      </c>
      <c r="D7" s="57"/>
      <c r="E7" s="49" t="s">
        <v>1517</v>
      </c>
      <c r="F7" s="49" t="s">
        <v>74</v>
      </c>
      <c r="G7" s="113" t="s">
        <v>11</v>
      </c>
    </row>
    <row r="8" spans="2:13" x14ac:dyDescent="0.25">
      <c r="C8" s="159" t="str">
        <f t="shared" ref="C8:C71" si="0">IF(E8&lt;&gt;"",CONCATENATE("Mav",TEXT(ROW()-6,"000"),""),"")</f>
        <v>Mav002</v>
      </c>
      <c r="D8" s="25"/>
      <c r="E8" s="47" t="s">
        <v>1517</v>
      </c>
      <c r="F8" s="47" t="s">
        <v>103</v>
      </c>
      <c r="G8" s="52" t="s">
        <v>11</v>
      </c>
    </row>
    <row r="9" spans="2:13" x14ac:dyDescent="0.25">
      <c r="C9" s="159" t="str">
        <f t="shared" si="0"/>
        <v>Mav003</v>
      </c>
      <c r="D9" s="25"/>
      <c r="E9" s="47" t="s">
        <v>1517</v>
      </c>
      <c r="F9" s="47" t="s">
        <v>84</v>
      </c>
      <c r="G9" s="52" t="s">
        <v>11</v>
      </c>
    </row>
    <row r="10" spans="2:13" x14ac:dyDescent="0.25">
      <c r="C10" s="159" t="str">
        <f t="shared" si="0"/>
        <v>Mav004</v>
      </c>
      <c r="D10" s="25"/>
      <c r="E10" s="47" t="s">
        <v>1518</v>
      </c>
      <c r="F10" s="47" t="s">
        <v>74</v>
      </c>
      <c r="G10" s="52" t="s">
        <v>10</v>
      </c>
    </row>
    <row r="11" spans="2:13" x14ac:dyDescent="0.25">
      <c r="C11" s="159" t="str">
        <f t="shared" si="0"/>
        <v>Mav005</v>
      </c>
      <c r="D11" s="25"/>
      <c r="E11" s="47" t="s">
        <v>1518</v>
      </c>
      <c r="F11" s="47" t="s">
        <v>103</v>
      </c>
      <c r="G11" s="52" t="s">
        <v>10</v>
      </c>
    </row>
    <row r="12" spans="2:13" x14ac:dyDescent="0.25">
      <c r="C12" s="159" t="str">
        <f t="shared" si="0"/>
        <v>Mav006</v>
      </c>
      <c r="D12" s="25"/>
      <c r="E12" s="47" t="s">
        <v>1518</v>
      </c>
      <c r="F12" s="47" t="s">
        <v>84</v>
      </c>
      <c r="G12" s="52" t="s">
        <v>10</v>
      </c>
    </row>
    <row r="13" spans="2:13" ht="30" x14ac:dyDescent="0.25">
      <c r="C13" s="159" t="str">
        <f t="shared" si="0"/>
        <v>Mav007</v>
      </c>
      <c r="D13" s="25"/>
      <c r="E13" s="47" t="s">
        <v>1519</v>
      </c>
      <c r="F13" s="47" t="s">
        <v>74</v>
      </c>
      <c r="G13" s="52" t="s">
        <v>11</v>
      </c>
    </row>
    <row r="14" spans="2:13" ht="30" x14ac:dyDescent="0.25">
      <c r="C14" s="159" t="str">
        <f t="shared" si="0"/>
        <v>Mav008</v>
      </c>
      <c r="D14" s="25"/>
      <c r="E14" s="47" t="s">
        <v>1519</v>
      </c>
      <c r="F14" s="47" t="s">
        <v>103</v>
      </c>
      <c r="G14" s="52" t="s">
        <v>11</v>
      </c>
    </row>
    <row r="15" spans="2:13" ht="30" x14ac:dyDescent="0.25">
      <c r="C15" s="159" t="str">
        <f t="shared" si="0"/>
        <v>Mav009</v>
      </c>
      <c r="D15" s="25"/>
      <c r="E15" s="47" t="s">
        <v>1519</v>
      </c>
      <c r="F15" s="47" t="s">
        <v>84</v>
      </c>
      <c r="G15" s="52" t="s">
        <v>11</v>
      </c>
    </row>
    <row r="16" spans="2:13" ht="30" x14ac:dyDescent="0.25">
      <c r="C16" s="159" t="str">
        <f t="shared" si="0"/>
        <v>Mav010</v>
      </c>
      <c r="D16" s="25"/>
      <c r="E16" s="47" t="s">
        <v>1520</v>
      </c>
      <c r="F16" s="47" t="s">
        <v>74</v>
      </c>
      <c r="G16" s="52" t="s">
        <v>9</v>
      </c>
    </row>
    <row r="17" spans="3:7" ht="30" x14ac:dyDescent="0.25">
      <c r="C17" s="159" t="str">
        <f t="shared" si="0"/>
        <v>Mav011</v>
      </c>
      <c r="D17" s="25"/>
      <c r="E17" s="47" t="s">
        <v>1520</v>
      </c>
      <c r="F17" s="47" t="s">
        <v>103</v>
      </c>
      <c r="G17" s="52" t="s">
        <v>10</v>
      </c>
    </row>
    <row r="18" spans="3:7" ht="30" x14ac:dyDescent="0.25">
      <c r="C18" s="159" t="str">
        <f t="shared" si="0"/>
        <v>Mav012</v>
      </c>
      <c r="D18" s="25"/>
      <c r="E18" s="47" t="s">
        <v>1520</v>
      </c>
      <c r="F18" s="47" t="s">
        <v>84</v>
      </c>
      <c r="G18" s="52" t="s">
        <v>10</v>
      </c>
    </row>
    <row r="19" spans="3:7" ht="30" x14ac:dyDescent="0.25">
      <c r="C19" s="159" t="str">
        <f t="shared" si="0"/>
        <v>Mav013</v>
      </c>
      <c r="D19" s="25"/>
      <c r="E19" s="47" t="s">
        <v>1567</v>
      </c>
      <c r="F19" s="47" t="s">
        <v>74</v>
      </c>
      <c r="G19" s="52" t="s">
        <v>10</v>
      </c>
    </row>
    <row r="20" spans="3:7" ht="30" x14ac:dyDescent="0.25">
      <c r="C20" s="159" t="str">
        <f t="shared" si="0"/>
        <v>Mav014</v>
      </c>
      <c r="D20" s="25"/>
      <c r="E20" s="47" t="s">
        <v>1567</v>
      </c>
      <c r="F20" s="47" t="s">
        <v>103</v>
      </c>
      <c r="G20" s="52" t="s">
        <v>10</v>
      </c>
    </row>
    <row r="21" spans="3:7" ht="30" x14ac:dyDescent="0.25">
      <c r="C21" s="159" t="str">
        <f t="shared" si="0"/>
        <v>Mav015</v>
      </c>
      <c r="D21" s="25"/>
      <c r="E21" s="47" t="s">
        <v>1567</v>
      </c>
      <c r="F21" s="47" t="s">
        <v>84</v>
      </c>
      <c r="G21" s="52" t="s">
        <v>9</v>
      </c>
    </row>
    <row r="22" spans="3:7" ht="45" x14ac:dyDescent="0.25">
      <c r="C22" s="159" t="str">
        <f t="shared" si="0"/>
        <v>Mav016</v>
      </c>
      <c r="D22" s="25"/>
      <c r="E22" s="47" t="s">
        <v>1570</v>
      </c>
      <c r="F22" s="47" t="s">
        <v>74</v>
      </c>
      <c r="G22" s="52" t="s">
        <v>10</v>
      </c>
    </row>
    <row r="23" spans="3:7" ht="45" x14ac:dyDescent="0.25">
      <c r="C23" s="159" t="str">
        <f t="shared" si="0"/>
        <v>Mav017</v>
      </c>
      <c r="D23" s="25"/>
      <c r="E23" s="47" t="s">
        <v>1570</v>
      </c>
      <c r="F23" s="47" t="s">
        <v>103</v>
      </c>
      <c r="G23" s="52" t="s">
        <v>10</v>
      </c>
    </row>
    <row r="24" spans="3:7" ht="45" x14ac:dyDescent="0.25">
      <c r="C24" s="159" t="str">
        <f t="shared" si="0"/>
        <v>Mav018</v>
      </c>
      <c r="D24" s="25"/>
      <c r="E24" s="47" t="s">
        <v>1570</v>
      </c>
      <c r="F24" s="47" t="s">
        <v>84</v>
      </c>
      <c r="G24" s="52" t="s">
        <v>9</v>
      </c>
    </row>
    <row r="25" spans="3:7" x14ac:dyDescent="0.25">
      <c r="C25" s="159" t="str">
        <f t="shared" si="0"/>
        <v/>
      </c>
      <c r="D25" s="25"/>
      <c r="E25" s="47"/>
      <c r="F25" s="47"/>
      <c r="G25" s="52"/>
    </row>
    <row r="26" spans="3:7" x14ac:dyDescent="0.25">
      <c r="C26" s="159" t="str">
        <f t="shared" si="0"/>
        <v/>
      </c>
      <c r="D26" s="25"/>
      <c r="E26" s="47"/>
      <c r="F26" s="47"/>
      <c r="G26" s="52"/>
    </row>
    <row r="27" spans="3:7" x14ac:dyDescent="0.25">
      <c r="C27" s="159" t="str">
        <f t="shared" si="0"/>
        <v/>
      </c>
      <c r="D27" s="25"/>
      <c r="E27" s="47"/>
      <c r="F27" s="47"/>
      <c r="G27" s="52"/>
    </row>
    <row r="28" spans="3:7" x14ac:dyDescent="0.25">
      <c r="C28" s="159" t="str">
        <f t="shared" si="0"/>
        <v/>
      </c>
      <c r="D28" s="25"/>
      <c r="E28" s="47"/>
      <c r="F28" s="47"/>
      <c r="G28" s="52"/>
    </row>
    <row r="29" spans="3:7" x14ac:dyDescent="0.25">
      <c r="C29" s="159" t="str">
        <f t="shared" si="0"/>
        <v/>
      </c>
      <c r="D29" s="25"/>
      <c r="E29" s="47"/>
      <c r="F29" s="47"/>
      <c r="G29" s="52"/>
    </row>
    <row r="30" spans="3:7" x14ac:dyDescent="0.25">
      <c r="C30" s="159" t="str">
        <f t="shared" si="0"/>
        <v/>
      </c>
      <c r="D30" s="25"/>
      <c r="E30" s="47"/>
      <c r="F30" s="47"/>
      <c r="G30" s="52"/>
    </row>
    <row r="31" spans="3:7" x14ac:dyDescent="0.25">
      <c r="C31" s="159" t="str">
        <f t="shared" si="0"/>
        <v/>
      </c>
      <c r="D31" s="25"/>
      <c r="E31" s="47"/>
      <c r="F31" s="47"/>
      <c r="G31" s="52"/>
    </row>
    <row r="32" spans="3:7" x14ac:dyDescent="0.25">
      <c r="C32" s="159" t="str">
        <f t="shared" si="0"/>
        <v/>
      </c>
      <c r="D32" s="25"/>
      <c r="E32" s="47"/>
      <c r="F32" s="47"/>
      <c r="G32" s="52"/>
    </row>
    <row r="33" spans="3:7" x14ac:dyDescent="0.25">
      <c r="C33" s="159" t="str">
        <f t="shared" si="0"/>
        <v/>
      </c>
      <c r="D33" s="25"/>
      <c r="E33" s="47"/>
      <c r="F33" s="47"/>
      <c r="G33" s="52"/>
    </row>
    <row r="34" spans="3:7" x14ac:dyDescent="0.25">
      <c r="C34" s="159" t="str">
        <f t="shared" si="0"/>
        <v/>
      </c>
      <c r="D34" s="25"/>
      <c r="E34" s="47"/>
      <c r="F34" s="47"/>
      <c r="G34" s="52"/>
    </row>
    <row r="35" spans="3:7" x14ac:dyDescent="0.25">
      <c r="C35" s="159" t="str">
        <f t="shared" si="0"/>
        <v/>
      </c>
      <c r="D35" s="25"/>
      <c r="E35" s="47"/>
      <c r="F35" s="47"/>
      <c r="G35" s="52"/>
    </row>
    <row r="36" spans="3:7" x14ac:dyDescent="0.25">
      <c r="C36" s="159" t="str">
        <f t="shared" si="0"/>
        <v/>
      </c>
      <c r="D36" s="25"/>
      <c r="E36" s="47"/>
      <c r="F36" s="47"/>
      <c r="G36" s="52"/>
    </row>
    <row r="37" spans="3:7" x14ac:dyDescent="0.25">
      <c r="C37" s="159" t="str">
        <f t="shared" si="0"/>
        <v/>
      </c>
      <c r="D37" s="25"/>
      <c r="E37" s="47"/>
      <c r="F37" s="47"/>
      <c r="G37" s="52"/>
    </row>
    <row r="38" spans="3:7" x14ac:dyDescent="0.25">
      <c r="C38" s="159" t="str">
        <f t="shared" si="0"/>
        <v/>
      </c>
      <c r="D38" s="25"/>
      <c r="E38" s="47"/>
      <c r="F38" s="47"/>
      <c r="G38" s="52"/>
    </row>
    <row r="39" spans="3:7" x14ac:dyDescent="0.25">
      <c r="C39" s="159" t="str">
        <f t="shared" si="0"/>
        <v/>
      </c>
      <c r="D39" s="25"/>
      <c r="E39" s="47"/>
      <c r="F39" s="47"/>
      <c r="G39" s="52"/>
    </row>
    <row r="40" spans="3:7" x14ac:dyDescent="0.25">
      <c r="C40" s="159" t="str">
        <f t="shared" si="0"/>
        <v/>
      </c>
      <c r="D40" s="25"/>
      <c r="E40" s="47"/>
      <c r="F40" s="47"/>
      <c r="G40" s="52"/>
    </row>
    <row r="41" spans="3:7" x14ac:dyDescent="0.25">
      <c r="C41" s="159" t="str">
        <f t="shared" si="0"/>
        <v/>
      </c>
      <c r="D41" s="25"/>
      <c r="E41" s="47"/>
      <c r="F41" s="47"/>
      <c r="G41" s="52"/>
    </row>
    <row r="42" spans="3:7" x14ac:dyDescent="0.25">
      <c r="C42" s="159" t="str">
        <f t="shared" si="0"/>
        <v/>
      </c>
      <c r="D42" s="25"/>
      <c r="E42" s="47"/>
      <c r="F42" s="47"/>
      <c r="G42" s="52"/>
    </row>
    <row r="43" spans="3:7" x14ac:dyDescent="0.25">
      <c r="C43" s="159" t="str">
        <f t="shared" si="0"/>
        <v/>
      </c>
      <c r="D43" s="25"/>
      <c r="E43" s="47"/>
      <c r="F43" s="47"/>
      <c r="G43" s="52"/>
    </row>
    <row r="44" spans="3:7" x14ac:dyDescent="0.25">
      <c r="C44" s="159" t="str">
        <f t="shared" si="0"/>
        <v/>
      </c>
      <c r="D44" s="25"/>
      <c r="E44" s="47"/>
      <c r="F44" s="47"/>
      <c r="G44" s="52"/>
    </row>
    <row r="45" spans="3:7" x14ac:dyDescent="0.25">
      <c r="C45" s="159" t="str">
        <f t="shared" si="0"/>
        <v/>
      </c>
      <c r="D45" s="25"/>
      <c r="E45" s="47"/>
      <c r="F45" s="47"/>
      <c r="G45" s="52"/>
    </row>
    <row r="46" spans="3:7" x14ac:dyDescent="0.25">
      <c r="C46" s="159" t="str">
        <f t="shared" si="0"/>
        <v/>
      </c>
      <c r="D46" s="25"/>
      <c r="E46" s="47"/>
      <c r="F46" s="47"/>
      <c r="G46" s="52"/>
    </row>
    <row r="47" spans="3:7" x14ac:dyDescent="0.25">
      <c r="C47" s="159" t="str">
        <f t="shared" si="0"/>
        <v/>
      </c>
      <c r="D47" s="25"/>
      <c r="E47" s="47"/>
      <c r="F47" s="47"/>
      <c r="G47" s="52"/>
    </row>
    <row r="48" spans="3:7" x14ac:dyDescent="0.25">
      <c r="C48" s="159" t="str">
        <f t="shared" si="0"/>
        <v/>
      </c>
      <c r="D48" s="25"/>
      <c r="E48" s="47"/>
      <c r="F48" s="47"/>
      <c r="G48" s="52"/>
    </row>
    <row r="49" spans="3:7" x14ac:dyDescent="0.25">
      <c r="C49" s="159" t="str">
        <f t="shared" si="0"/>
        <v/>
      </c>
      <c r="D49" s="25"/>
      <c r="E49" s="47"/>
      <c r="F49" s="47"/>
      <c r="G49" s="52"/>
    </row>
    <row r="50" spans="3:7" x14ac:dyDescent="0.25">
      <c r="C50" s="159" t="str">
        <f t="shared" si="0"/>
        <v/>
      </c>
      <c r="D50" s="25"/>
      <c r="E50" s="47"/>
      <c r="F50" s="47"/>
      <c r="G50" s="52"/>
    </row>
    <row r="51" spans="3:7" x14ac:dyDescent="0.25">
      <c r="C51" s="159" t="str">
        <f t="shared" si="0"/>
        <v/>
      </c>
      <c r="D51" s="25"/>
      <c r="E51" s="47"/>
      <c r="F51" s="47"/>
      <c r="G51" s="52"/>
    </row>
    <row r="52" spans="3:7" x14ac:dyDescent="0.25">
      <c r="C52" s="159" t="str">
        <f t="shared" si="0"/>
        <v/>
      </c>
      <c r="D52" s="25"/>
      <c r="E52" s="47"/>
      <c r="F52" s="47"/>
      <c r="G52" s="52"/>
    </row>
    <row r="53" spans="3:7" x14ac:dyDescent="0.25">
      <c r="C53" s="159" t="str">
        <f t="shared" si="0"/>
        <v/>
      </c>
      <c r="D53" s="25"/>
      <c r="E53" s="47"/>
      <c r="F53" s="47"/>
      <c r="G53" s="52"/>
    </row>
    <row r="54" spans="3:7" x14ac:dyDescent="0.25">
      <c r="C54" s="159" t="str">
        <f t="shared" si="0"/>
        <v/>
      </c>
      <c r="D54" s="25"/>
      <c r="E54" s="47"/>
      <c r="F54" s="47"/>
      <c r="G54" s="52"/>
    </row>
    <row r="55" spans="3:7" x14ac:dyDescent="0.25">
      <c r="C55" s="159" t="str">
        <f t="shared" si="0"/>
        <v/>
      </c>
      <c r="D55" s="25"/>
      <c r="E55" s="47"/>
      <c r="F55" s="47"/>
      <c r="G55" s="52"/>
    </row>
    <row r="56" spans="3:7" x14ac:dyDescent="0.25">
      <c r="C56" s="159" t="str">
        <f t="shared" si="0"/>
        <v/>
      </c>
      <c r="D56" s="25"/>
      <c r="E56" s="47"/>
      <c r="F56" s="47"/>
      <c r="G56" s="52"/>
    </row>
    <row r="57" spans="3:7" x14ac:dyDescent="0.25">
      <c r="C57" s="159" t="str">
        <f t="shared" si="0"/>
        <v/>
      </c>
      <c r="D57" s="25"/>
      <c r="E57" s="47"/>
      <c r="F57" s="47"/>
      <c r="G57" s="52"/>
    </row>
    <row r="58" spans="3:7" x14ac:dyDescent="0.25">
      <c r="C58" s="159" t="str">
        <f t="shared" si="0"/>
        <v/>
      </c>
      <c r="D58" s="25"/>
      <c r="E58" s="47"/>
      <c r="F58" s="47"/>
      <c r="G58" s="52"/>
    </row>
    <row r="59" spans="3:7" x14ac:dyDescent="0.25">
      <c r="C59" s="159" t="str">
        <f t="shared" si="0"/>
        <v/>
      </c>
      <c r="D59" s="25"/>
      <c r="E59" s="47"/>
      <c r="F59" s="47"/>
      <c r="G59" s="52"/>
    </row>
    <row r="60" spans="3:7" x14ac:dyDescent="0.25">
      <c r="C60" s="159" t="str">
        <f t="shared" si="0"/>
        <v/>
      </c>
      <c r="D60" s="25"/>
      <c r="E60" s="47"/>
      <c r="F60" s="47"/>
      <c r="G60" s="52"/>
    </row>
    <row r="61" spans="3:7" x14ac:dyDescent="0.25">
      <c r="C61" s="159" t="str">
        <f t="shared" si="0"/>
        <v/>
      </c>
      <c r="D61" s="25"/>
      <c r="E61" s="47"/>
      <c r="F61" s="47"/>
      <c r="G61" s="52"/>
    </row>
    <row r="62" spans="3:7" x14ac:dyDescent="0.25">
      <c r="C62" s="159" t="str">
        <f t="shared" si="0"/>
        <v/>
      </c>
      <c r="D62" s="25"/>
      <c r="E62" s="47"/>
      <c r="F62" s="47"/>
      <c r="G62" s="52"/>
    </row>
    <row r="63" spans="3:7" x14ac:dyDescent="0.25">
      <c r="C63" s="159" t="str">
        <f t="shared" si="0"/>
        <v/>
      </c>
      <c r="D63" s="25"/>
      <c r="E63" s="47"/>
      <c r="F63" s="47"/>
      <c r="G63" s="52"/>
    </row>
    <row r="64" spans="3:7" x14ac:dyDescent="0.25">
      <c r="C64" s="159" t="str">
        <f t="shared" si="0"/>
        <v/>
      </c>
      <c r="D64" s="25"/>
      <c r="E64" s="47"/>
      <c r="F64" s="47"/>
      <c r="G64" s="52"/>
    </row>
    <row r="65" spans="3:7" x14ac:dyDescent="0.25">
      <c r="C65" s="159" t="str">
        <f t="shared" si="0"/>
        <v/>
      </c>
      <c r="D65" s="25"/>
      <c r="E65" s="47"/>
      <c r="F65" s="47"/>
      <c r="G65" s="52"/>
    </row>
    <row r="66" spans="3:7" x14ac:dyDescent="0.25">
      <c r="C66" s="159" t="str">
        <f t="shared" si="0"/>
        <v/>
      </c>
      <c r="D66" s="25"/>
      <c r="E66" s="47"/>
      <c r="F66" s="47"/>
      <c r="G66" s="52"/>
    </row>
    <row r="67" spans="3:7" x14ac:dyDescent="0.25">
      <c r="C67" s="159" t="str">
        <f t="shared" si="0"/>
        <v/>
      </c>
      <c r="D67" s="25"/>
      <c r="E67" s="47"/>
      <c r="F67" s="47"/>
      <c r="G67" s="52"/>
    </row>
    <row r="68" spans="3:7" x14ac:dyDescent="0.25">
      <c r="C68" s="159" t="str">
        <f t="shared" si="0"/>
        <v/>
      </c>
      <c r="D68" s="25"/>
      <c r="E68" s="47"/>
      <c r="F68" s="47"/>
      <c r="G68" s="52"/>
    </row>
    <row r="69" spans="3:7" x14ac:dyDescent="0.25">
      <c r="C69" s="159" t="str">
        <f t="shared" si="0"/>
        <v/>
      </c>
      <c r="D69" s="25"/>
      <c r="E69" s="47"/>
      <c r="F69" s="47"/>
      <c r="G69" s="52"/>
    </row>
    <row r="70" spans="3:7" x14ac:dyDescent="0.25">
      <c r="C70" s="159" t="str">
        <f t="shared" si="0"/>
        <v/>
      </c>
      <c r="D70" s="25"/>
      <c r="E70" s="47"/>
      <c r="F70" s="47"/>
      <c r="G70" s="52"/>
    </row>
    <row r="71" spans="3:7" x14ac:dyDescent="0.25">
      <c r="C71" s="159" t="str">
        <f t="shared" si="0"/>
        <v/>
      </c>
      <c r="D71" s="25"/>
      <c r="E71" s="47"/>
      <c r="F71" s="47"/>
      <c r="G71" s="52"/>
    </row>
    <row r="72" spans="3:7" x14ac:dyDescent="0.25">
      <c r="C72" s="159" t="str">
        <f t="shared" ref="C72:C135" si="1">IF(E72&lt;&gt;"",CONCATENATE("Mav",TEXT(ROW()-6,"000"),""),"")</f>
        <v/>
      </c>
      <c r="D72" s="25"/>
      <c r="E72" s="47"/>
      <c r="F72" s="47"/>
      <c r="G72" s="52"/>
    </row>
    <row r="73" spans="3:7" x14ac:dyDescent="0.25">
      <c r="C73" s="159" t="str">
        <f t="shared" si="1"/>
        <v/>
      </c>
      <c r="D73" s="25"/>
      <c r="E73" s="47"/>
      <c r="F73" s="47"/>
      <c r="G73" s="52"/>
    </row>
    <row r="74" spans="3:7" x14ac:dyDescent="0.25">
      <c r="C74" s="159" t="str">
        <f t="shared" si="1"/>
        <v/>
      </c>
      <c r="D74" s="25"/>
      <c r="E74" s="47"/>
      <c r="F74" s="47"/>
      <c r="G74" s="52"/>
    </row>
    <row r="75" spans="3:7" x14ac:dyDescent="0.25">
      <c r="C75" s="159" t="str">
        <f t="shared" si="1"/>
        <v/>
      </c>
      <c r="D75" s="25"/>
      <c r="E75" s="47"/>
      <c r="F75" s="47"/>
      <c r="G75" s="52"/>
    </row>
    <row r="76" spans="3:7" x14ac:dyDescent="0.25">
      <c r="C76" s="159" t="str">
        <f t="shared" si="1"/>
        <v/>
      </c>
      <c r="D76" s="25"/>
      <c r="E76" s="47"/>
      <c r="F76" s="47"/>
      <c r="G76" s="52"/>
    </row>
    <row r="77" spans="3:7" x14ac:dyDescent="0.25">
      <c r="C77" s="159" t="str">
        <f t="shared" si="1"/>
        <v/>
      </c>
      <c r="D77" s="25"/>
      <c r="E77" s="47"/>
      <c r="F77" s="47"/>
      <c r="G77" s="52"/>
    </row>
    <row r="78" spans="3:7" x14ac:dyDescent="0.25">
      <c r="C78" s="159" t="str">
        <f t="shared" si="1"/>
        <v/>
      </c>
      <c r="D78" s="25"/>
      <c r="E78" s="47"/>
      <c r="F78" s="47"/>
      <c r="G78" s="52"/>
    </row>
    <row r="79" spans="3:7" x14ac:dyDescent="0.25">
      <c r="C79" s="159" t="str">
        <f t="shared" si="1"/>
        <v/>
      </c>
      <c r="D79" s="25"/>
      <c r="E79" s="47"/>
      <c r="F79" s="47"/>
      <c r="G79" s="52"/>
    </row>
    <row r="80" spans="3:7" x14ac:dyDescent="0.25">
      <c r="C80" s="159" t="str">
        <f t="shared" si="1"/>
        <v/>
      </c>
      <c r="D80" s="25"/>
      <c r="E80" s="47"/>
      <c r="F80" s="47"/>
      <c r="G80" s="52"/>
    </row>
    <row r="81" spans="3:7" x14ac:dyDescent="0.25">
      <c r="C81" s="159" t="str">
        <f t="shared" si="1"/>
        <v/>
      </c>
      <c r="D81" s="25"/>
      <c r="E81" s="47"/>
      <c r="F81" s="47"/>
      <c r="G81" s="52"/>
    </row>
    <row r="82" spans="3:7" x14ac:dyDescent="0.25">
      <c r="C82" s="159" t="str">
        <f t="shared" si="1"/>
        <v/>
      </c>
      <c r="D82" s="25"/>
      <c r="E82" s="47"/>
      <c r="F82" s="47"/>
      <c r="G82" s="52"/>
    </row>
    <row r="83" spans="3:7" x14ac:dyDescent="0.25">
      <c r="C83" s="159" t="str">
        <f t="shared" si="1"/>
        <v/>
      </c>
      <c r="D83" s="25"/>
      <c r="E83" s="47"/>
      <c r="F83" s="47"/>
      <c r="G83" s="52"/>
    </row>
    <row r="84" spans="3:7" x14ac:dyDescent="0.25">
      <c r="C84" s="159" t="str">
        <f t="shared" si="1"/>
        <v/>
      </c>
      <c r="D84" s="25"/>
      <c r="E84" s="47"/>
      <c r="F84" s="47"/>
      <c r="G84" s="52"/>
    </row>
    <row r="85" spans="3:7" x14ac:dyDescent="0.25">
      <c r="C85" s="159" t="str">
        <f t="shared" si="1"/>
        <v/>
      </c>
      <c r="D85" s="25"/>
      <c r="E85" s="47"/>
      <c r="F85" s="47"/>
      <c r="G85" s="52"/>
    </row>
    <row r="86" spans="3:7" x14ac:dyDescent="0.25">
      <c r="C86" s="159" t="str">
        <f t="shared" si="1"/>
        <v/>
      </c>
      <c r="D86" s="25"/>
      <c r="E86" s="47"/>
      <c r="F86" s="47"/>
      <c r="G86" s="52"/>
    </row>
    <row r="87" spans="3:7" x14ac:dyDescent="0.25">
      <c r="C87" s="159" t="str">
        <f t="shared" si="1"/>
        <v/>
      </c>
      <c r="D87" s="25"/>
      <c r="E87" s="47"/>
      <c r="F87" s="47"/>
      <c r="G87" s="52"/>
    </row>
    <row r="88" spans="3:7" x14ac:dyDescent="0.25">
      <c r="C88" s="159" t="str">
        <f t="shared" si="1"/>
        <v/>
      </c>
      <c r="D88" s="25"/>
      <c r="E88" s="47"/>
      <c r="F88" s="47"/>
      <c r="G88" s="52"/>
    </row>
    <row r="89" spans="3:7" x14ac:dyDescent="0.25">
      <c r="C89" s="159" t="str">
        <f t="shared" si="1"/>
        <v/>
      </c>
      <c r="D89" s="25"/>
      <c r="E89" s="47"/>
      <c r="F89" s="47"/>
      <c r="G89" s="52"/>
    </row>
    <row r="90" spans="3:7" x14ac:dyDescent="0.25">
      <c r="C90" s="159" t="str">
        <f t="shared" si="1"/>
        <v/>
      </c>
      <c r="D90" s="25"/>
      <c r="E90" s="47"/>
      <c r="F90" s="47"/>
      <c r="G90" s="52"/>
    </row>
    <row r="91" spans="3:7" x14ac:dyDescent="0.25">
      <c r="C91" s="159" t="str">
        <f t="shared" si="1"/>
        <v/>
      </c>
      <c r="D91" s="25"/>
      <c r="E91" s="47"/>
      <c r="F91" s="47"/>
      <c r="G91" s="52"/>
    </row>
    <row r="92" spans="3:7" x14ac:dyDescent="0.25">
      <c r="C92" s="159" t="str">
        <f t="shared" si="1"/>
        <v/>
      </c>
      <c r="D92" s="25"/>
      <c r="E92" s="47"/>
      <c r="F92" s="47"/>
      <c r="G92" s="52"/>
    </row>
    <row r="93" spans="3:7" x14ac:dyDescent="0.25">
      <c r="C93" s="159" t="str">
        <f t="shared" si="1"/>
        <v/>
      </c>
      <c r="D93" s="25"/>
      <c r="E93" s="47"/>
      <c r="F93" s="47"/>
      <c r="G93" s="52"/>
    </row>
    <row r="94" spans="3:7" x14ac:dyDescent="0.25">
      <c r="C94" s="159" t="str">
        <f t="shared" si="1"/>
        <v/>
      </c>
      <c r="D94" s="25"/>
      <c r="E94" s="47"/>
      <c r="F94" s="47"/>
      <c r="G94" s="52"/>
    </row>
    <row r="95" spans="3:7" x14ac:dyDescent="0.25">
      <c r="C95" s="159" t="str">
        <f t="shared" si="1"/>
        <v/>
      </c>
      <c r="D95" s="25"/>
      <c r="E95" s="47"/>
      <c r="F95" s="47"/>
      <c r="G95" s="52"/>
    </row>
    <row r="96" spans="3:7" x14ac:dyDescent="0.25">
      <c r="C96" s="159" t="str">
        <f t="shared" si="1"/>
        <v/>
      </c>
      <c r="D96" s="25"/>
      <c r="E96" s="47"/>
      <c r="F96" s="47"/>
      <c r="G96" s="52"/>
    </row>
    <row r="97" spans="3:7" x14ac:dyDescent="0.25">
      <c r="C97" s="159" t="str">
        <f t="shared" si="1"/>
        <v/>
      </c>
      <c r="D97" s="25"/>
      <c r="E97" s="47"/>
      <c r="F97" s="47"/>
      <c r="G97" s="52"/>
    </row>
    <row r="98" spans="3:7" x14ac:dyDescent="0.25">
      <c r="C98" s="159" t="str">
        <f t="shared" si="1"/>
        <v/>
      </c>
      <c r="D98" s="25"/>
      <c r="E98" s="47"/>
      <c r="F98" s="47"/>
      <c r="G98" s="52"/>
    </row>
    <row r="99" spans="3:7" x14ac:dyDescent="0.25">
      <c r="C99" s="159" t="str">
        <f t="shared" si="1"/>
        <v/>
      </c>
      <c r="D99" s="25"/>
      <c r="E99" s="47"/>
      <c r="F99" s="47"/>
      <c r="G99" s="52"/>
    </row>
    <row r="100" spans="3:7" x14ac:dyDescent="0.25">
      <c r="C100" s="159" t="str">
        <f t="shared" si="1"/>
        <v/>
      </c>
      <c r="D100" s="25"/>
      <c r="E100" s="47"/>
      <c r="F100" s="47"/>
      <c r="G100" s="52"/>
    </row>
    <row r="101" spans="3:7" x14ac:dyDescent="0.25">
      <c r="C101" s="159" t="str">
        <f t="shared" si="1"/>
        <v/>
      </c>
      <c r="D101" s="25"/>
      <c r="E101" s="47"/>
      <c r="F101" s="47"/>
      <c r="G101" s="52"/>
    </row>
    <row r="102" spans="3:7" x14ac:dyDescent="0.25">
      <c r="C102" s="159" t="str">
        <f t="shared" si="1"/>
        <v/>
      </c>
      <c r="D102" s="25"/>
      <c r="E102" s="47"/>
      <c r="F102" s="47"/>
      <c r="G102" s="52"/>
    </row>
    <row r="103" spans="3:7" x14ac:dyDescent="0.25">
      <c r="C103" s="159" t="str">
        <f t="shared" si="1"/>
        <v/>
      </c>
      <c r="D103" s="25"/>
      <c r="E103" s="47"/>
      <c r="F103" s="47"/>
      <c r="G103" s="52"/>
    </row>
    <row r="104" spans="3:7" x14ac:dyDescent="0.25">
      <c r="C104" s="159" t="str">
        <f t="shared" si="1"/>
        <v/>
      </c>
      <c r="D104" s="25"/>
      <c r="E104" s="47"/>
      <c r="F104" s="47"/>
      <c r="G104" s="52"/>
    </row>
    <row r="105" spans="3:7" x14ac:dyDescent="0.25">
      <c r="C105" s="159" t="str">
        <f t="shared" si="1"/>
        <v/>
      </c>
      <c r="D105" s="25"/>
      <c r="E105" s="47"/>
      <c r="F105" s="47"/>
      <c r="G105" s="52"/>
    </row>
    <row r="106" spans="3:7" x14ac:dyDescent="0.25">
      <c r="C106" s="159" t="str">
        <f t="shared" si="1"/>
        <v/>
      </c>
      <c r="D106" s="25"/>
      <c r="E106" s="47"/>
      <c r="F106" s="47"/>
      <c r="G106" s="52"/>
    </row>
    <row r="107" spans="3:7" x14ac:dyDescent="0.25">
      <c r="C107" s="159" t="str">
        <f t="shared" si="1"/>
        <v/>
      </c>
      <c r="D107" s="25"/>
      <c r="E107" s="47"/>
      <c r="F107" s="47"/>
      <c r="G107" s="52"/>
    </row>
    <row r="108" spans="3:7" x14ac:dyDescent="0.25">
      <c r="C108" s="159" t="str">
        <f t="shared" si="1"/>
        <v/>
      </c>
      <c r="D108" s="25"/>
      <c r="E108" s="47"/>
      <c r="F108" s="47"/>
      <c r="G108" s="52"/>
    </row>
    <row r="109" spans="3:7" x14ac:dyDescent="0.25">
      <c r="C109" s="159" t="str">
        <f t="shared" si="1"/>
        <v/>
      </c>
      <c r="D109" s="25"/>
      <c r="E109" s="47"/>
      <c r="F109" s="47"/>
      <c r="G109" s="52"/>
    </row>
    <row r="110" spans="3:7" x14ac:dyDescent="0.25">
      <c r="C110" s="159" t="str">
        <f t="shared" si="1"/>
        <v/>
      </c>
      <c r="D110" s="25"/>
      <c r="E110" s="47"/>
      <c r="F110" s="47"/>
      <c r="G110" s="52"/>
    </row>
    <row r="111" spans="3:7" x14ac:dyDescent="0.25">
      <c r="C111" s="159" t="str">
        <f t="shared" si="1"/>
        <v/>
      </c>
      <c r="D111" s="25"/>
      <c r="E111" s="47"/>
      <c r="F111" s="47"/>
      <c r="G111" s="52"/>
    </row>
    <row r="112" spans="3:7" x14ac:dyDescent="0.25">
      <c r="C112" s="159" t="str">
        <f t="shared" si="1"/>
        <v/>
      </c>
      <c r="D112" s="25"/>
      <c r="E112" s="47"/>
      <c r="F112" s="47"/>
      <c r="G112" s="52"/>
    </row>
    <row r="113" spans="3:7" x14ac:dyDescent="0.25">
      <c r="C113" s="159" t="str">
        <f t="shared" si="1"/>
        <v/>
      </c>
      <c r="D113" s="25"/>
      <c r="E113" s="47"/>
      <c r="F113" s="47"/>
      <c r="G113" s="52"/>
    </row>
    <row r="114" spans="3:7" x14ac:dyDescent="0.25">
      <c r="C114" s="159" t="str">
        <f t="shared" si="1"/>
        <v/>
      </c>
      <c r="D114" s="25"/>
      <c r="E114" s="47"/>
      <c r="F114" s="47"/>
      <c r="G114" s="52"/>
    </row>
    <row r="115" spans="3:7" x14ac:dyDescent="0.25">
      <c r="C115" s="159" t="str">
        <f t="shared" si="1"/>
        <v/>
      </c>
      <c r="D115" s="25"/>
      <c r="E115" s="47"/>
      <c r="F115" s="47"/>
      <c r="G115" s="52"/>
    </row>
    <row r="116" spans="3:7" x14ac:dyDescent="0.25">
      <c r="C116" s="159" t="str">
        <f t="shared" si="1"/>
        <v/>
      </c>
      <c r="D116" s="25"/>
      <c r="E116" s="47"/>
      <c r="F116" s="47"/>
      <c r="G116" s="52"/>
    </row>
    <row r="117" spans="3:7" x14ac:dyDescent="0.25">
      <c r="C117" s="159" t="str">
        <f t="shared" si="1"/>
        <v/>
      </c>
      <c r="D117" s="25"/>
      <c r="E117" s="47"/>
      <c r="F117" s="47"/>
      <c r="G117" s="52"/>
    </row>
    <row r="118" spans="3:7" x14ac:dyDescent="0.25">
      <c r="C118" s="159" t="str">
        <f t="shared" si="1"/>
        <v/>
      </c>
      <c r="D118" s="25"/>
      <c r="E118" s="47"/>
      <c r="F118" s="47"/>
      <c r="G118" s="52"/>
    </row>
    <row r="119" spans="3:7" x14ac:dyDescent="0.25">
      <c r="C119" s="159" t="str">
        <f t="shared" si="1"/>
        <v/>
      </c>
      <c r="D119" s="25"/>
      <c r="E119" s="47"/>
      <c r="F119" s="47"/>
      <c r="G119" s="52"/>
    </row>
    <row r="120" spans="3:7" x14ac:dyDescent="0.25">
      <c r="C120" s="159" t="str">
        <f t="shared" si="1"/>
        <v/>
      </c>
      <c r="D120" s="25"/>
      <c r="E120" s="47"/>
      <c r="F120" s="47"/>
      <c r="G120" s="52"/>
    </row>
    <row r="121" spans="3:7" x14ac:dyDescent="0.25">
      <c r="C121" s="159" t="str">
        <f t="shared" si="1"/>
        <v/>
      </c>
      <c r="D121" s="25"/>
      <c r="E121" s="47"/>
      <c r="F121" s="47"/>
      <c r="G121" s="52"/>
    </row>
    <row r="122" spans="3:7" x14ac:dyDescent="0.25">
      <c r="C122" s="159" t="str">
        <f t="shared" si="1"/>
        <v/>
      </c>
      <c r="D122" s="25"/>
      <c r="E122" s="47"/>
      <c r="F122" s="47"/>
      <c r="G122" s="52"/>
    </row>
    <row r="123" spans="3:7" x14ac:dyDescent="0.25">
      <c r="C123" s="159" t="str">
        <f t="shared" si="1"/>
        <v/>
      </c>
      <c r="D123" s="25"/>
      <c r="E123" s="47"/>
      <c r="F123" s="47"/>
      <c r="G123" s="52"/>
    </row>
    <row r="124" spans="3:7" x14ac:dyDescent="0.25">
      <c r="C124" s="159" t="str">
        <f t="shared" si="1"/>
        <v/>
      </c>
      <c r="D124" s="25"/>
      <c r="E124" s="47"/>
      <c r="F124" s="47"/>
      <c r="G124" s="52"/>
    </row>
    <row r="125" spans="3:7" x14ac:dyDescent="0.25">
      <c r="C125" s="159" t="str">
        <f t="shared" si="1"/>
        <v/>
      </c>
      <c r="D125" s="25"/>
      <c r="E125" s="47"/>
      <c r="F125" s="47"/>
      <c r="G125" s="52"/>
    </row>
    <row r="126" spans="3:7" x14ac:dyDescent="0.25">
      <c r="C126" s="159" t="str">
        <f t="shared" si="1"/>
        <v/>
      </c>
      <c r="D126" s="25"/>
      <c r="E126" s="47"/>
      <c r="F126" s="47"/>
      <c r="G126" s="52"/>
    </row>
    <row r="127" spans="3:7" x14ac:dyDescent="0.25">
      <c r="C127" s="159" t="str">
        <f t="shared" si="1"/>
        <v/>
      </c>
      <c r="D127" s="25"/>
      <c r="E127" s="47"/>
      <c r="F127" s="47"/>
      <c r="G127" s="52"/>
    </row>
    <row r="128" spans="3:7" x14ac:dyDescent="0.25">
      <c r="C128" s="159" t="str">
        <f t="shared" si="1"/>
        <v/>
      </c>
      <c r="D128" s="25"/>
      <c r="E128" s="47"/>
      <c r="F128" s="47"/>
      <c r="G128" s="52"/>
    </row>
    <row r="129" spans="3:7" x14ac:dyDescent="0.25">
      <c r="C129" s="159" t="str">
        <f t="shared" si="1"/>
        <v/>
      </c>
      <c r="D129" s="25"/>
      <c r="E129" s="47"/>
      <c r="F129" s="47"/>
      <c r="G129" s="52"/>
    </row>
    <row r="130" spans="3:7" x14ac:dyDescent="0.25">
      <c r="C130" s="159" t="str">
        <f t="shared" si="1"/>
        <v/>
      </c>
      <c r="D130" s="25"/>
      <c r="E130" s="47"/>
      <c r="F130" s="47"/>
      <c r="G130" s="52"/>
    </row>
    <row r="131" spans="3:7" x14ac:dyDescent="0.25">
      <c r="C131" s="159" t="str">
        <f t="shared" si="1"/>
        <v/>
      </c>
      <c r="D131" s="25"/>
      <c r="E131" s="47"/>
      <c r="F131" s="47"/>
      <c r="G131" s="52"/>
    </row>
    <row r="132" spans="3:7" x14ac:dyDescent="0.25">
      <c r="C132" s="159" t="str">
        <f t="shared" si="1"/>
        <v/>
      </c>
      <c r="D132" s="25"/>
      <c r="E132" s="47"/>
      <c r="F132" s="47"/>
      <c r="G132" s="52"/>
    </row>
    <row r="133" spans="3:7" x14ac:dyDescent="0.25">
      <c r="C133" s="159" t="str">
        <f t="shared" si="1"/>
        <v/>
      </c>
      <c r="D133" s="25"/>
      <c r="E133" s="47"/>
      <c r="F133" s="47"/>
      <c r="G133" s="52"/>
    </row>
    <row r="134" spans="3:7" x14ac:dyDescent="0.25">
      <c r="C134" s="159" t="str">
        <f t="shared" si="1"/>
        <v/>
      </c>
      <c r="D134" s="25"/>
      <c r="E134" s="47"/>
      <c r="F134" s="47"/>
      <c r="G134" s="52"/>
    </row>
    <row r="135" spans="3:7" x14ac:dyDescent="0.25">
      <c r="C135" s="159" t="str">
        <f t="shared" si="1"/>
        <v/>
      </c>
      <c r="D135" s="25"/>
      <c r="E135" s="47"/>
      <c r="F135" s="47"/>
      <c r="G135" s="52"/>
    </row>
    <row r="136" spans="3:7" x14ac:dyDescent="0.25">
      <c r="C136" s="159" t="str">
        <f t="shared" ref="C136:C199" si="2">IF(E136&lt;&gt;"",CONCATENATE("Mav",TEXT(ROW()-6,"000"),""),"")</f>
        <v/>
      </c>
      <c r="D136" s="25"/>
      <c r="E136" s="47"/>
      <c r="F136" s="47"/>
      <c r="G136" s="52"/>
    </row>
    <row r="137" spans="3:7" x14ac:dyDescent="0.25">
      <c r="C137" s="159" t="str">
        <f t="shared" si="2"/>
        <v/>
      </c>
      <c r="D137" s="25"/>
      <c r="E137" s="47"/>
      <c r="F137" s="47"/>
      <c r="G137" s="52"/>
    </row>
    <row r="138" spans="3:7" x14ac:dyDescent="0.25">
      <c r="C138" s="159" t="str">
        <f t="shared" si="2"/>
        <v/>
      </c>
      <c r="D138" s="25"/>
      <c r="E138" s="47"/>
      <c r="F138" s="47"/>
      <c r="G138" s="52"/>
    </row>
    <row r="139" spans="3:7" x14ac:dyDescent="0.25">
      <c r="C139" s="159" t="str">
        <f t="shared" si="2"/>
        <v/>
      </c>
      <c r="D139" s="25"/>
      <c r="E139" s="47"/>
      <c r="F139" s="47"/>
      <c r="G139" s="52"/>
    </row>
    <row r="140" spans="3:7" x14ac:dyDescent="0.25">
      <c r="C140" s="159" t="str">
        <f t="shared" si="2"/>
        <v/>
      </c>
      <c r="D140" s="25"/>
      <c r="E140" s="47"/>
      <c r="F140" s="47"/>
      <c r="G140" s="52"/>
    </row>
    <row r="141" spans="3:7" x14ac:dyDescent="0.25">
      <c r="C141" s="159" t="str">
        <f t="shared" si="2"/>
        <v/>
      </c>
      <c r="D141" s="25"/>
      <c r="E141" s="47"/>
      <c r="F141" s="47"/>
      <c r="G141" s="52"/>
    </row>
    <row r="142" spans="3:7" x14ac:dyDescent="0.25">
      <c r="C142" s="159" t="str">
        <f t="shared" si="2"/>
        <v/>
      </c>
      <c r="D142" s="25"/>
      <c r="E142" s="47"/>
      <c r="F142" s="47"/>
      <c r="G142" s="52"/>
    </row>
    <row r="143" spans="3:7" x14ac:dyDescent="0.25">
      <c r="C143" s="159" t="str">
        <f t="shared" si="2"/>
        <v/>
      </c>
      <c r="D143" s="25"/>
      <c r="E143" s="47"/>
      <c r="F143" s="47"/>
      <c r="G143" s="52"/>
    </row>
    <row r="144" spans="3:7" x14ac:dyDescent="0.25">
      <c r="C144" s="159" t="str">
        <f t="shared" si="2"/>
        <v/>
      </c>
      <c r="D144" s="25"/>
      <c r="E144" s="47"/>
      <c r="F144" s="47"/>
      <c r="G144" s="52"/>
    </row>
    <row r="145" spans="3:7" x14ac:dyDescent="0.25">
      <c r="C145" s="159" t="str">
        <f t="shared" si="2"/>
        <v/>
      </c>
      <c r="D145" s="25"/>
      <c r="E145" s="47"/>
      <c r="F145" s="47"/>
      <c r="G145" s="52"/>
    </row>
    <row r="146" spans="3:7" x14ac:dyDescent="0.25">
      <c r="C146" s="159" t="str">
        <f t="shared" si="2"/>
        <v/>
      </c>
      <c r="D146" s="25"/>
      <c r="E146" s="47"/>
      <c r="F146" s="47"/>
      <c r="G146" s="52"/>
    </row>
    <row r="147" spans="3:7" x14ac:dyDescent="0.25">
      <c r="C147" s="159" t="str">
        <f t="shared" si="2"/>
        <v/>
      </c>
      <c r="D147" s="25"/>
      <c r="E147" s="47"/>
      <c r="F147" s="47"/>
      <c r="G147" s="52"/>
    </row>
    <row r="148" spans="3:7" x14ac:dyDescent="0.25">
      <c r="C148" s="159" t="str">
        <f t="shared" si="2"/>
        <v/>
      </c>
      <c r="D148" s="25"/>
      <c r="E148" s="47"/>
      <c r="F148" s="47"/>
      <c r="G148" s="52"/>
    </row>
    <row r="149" spans="3:7" x14ac:dyDescent="0.25">
      <c r="C149" s="159" t="str">
        <f t="shared" si="2"/>
        <v/>
      </c>
      <c r="D149" s="25"/>
      <c r="E149" s="47"/>
      <c r="F149" s="47"/>
      <c r="G149" s="52"/>
    </row>
    <row r="150" spans="3:7" x14ac:dyDescent="0.25">
      <c r="C150" s="159" t="str">
        <f t="shared" si="2"/>
        <v/>
      </c>
      <c r="D150" s="25"/>
      <c r="E150" s="47"/>
      <c r="F150" s="47"/>
      <c r="G150" s="52"/>
    </row>
    <row r="151" spans="3:7" x14ac:dyDescent="0.25">
      <c r="C151" s="159" t="str">
        <f t="shared" si="2"/>
        <v/>
      </c>
      <c r="D151" s="25"/>
      <c r="E151" s="47"/>
      <c r="F151" s="47"/>
      <c r="G151" s="52"/>
    </row>
    <row r="152" spans="3:7" x14ac:dyDescent="0.25">
      <c r="C152" s="159" t="str">
        <f t="shared" si="2"/>
        <v/>
      </c>
      <c r="D152" s="25"/>
      <c r="E152" s="47"/>
      <c r="F152" s="47"/>
      <c r="G152" s="52"/>
    </row>
    <row r="153" spans="3:7" x14ac:dyDescent="0.25">
      <c r="C153" s="159" t="str">
        <f t="shared" si="2"/>
        <v/>
      </c>
      <c r="D153" s="25"/>
      <c r="E153" s="47"/>
      <c r="F153" s="47"/>
      <c r="G153" s="52"/>
    </row>
    <row r="154" spans="3:7" x14ac:dyDescent="0.25">
      <c r="C154" s="159" t="str">
        <f t="shared" si="2"/>
        <v/>
      </c>
      <c r="D154" s="25"/>
      <c r="E154" s="47"/>
      <c r="F154" s="47"/>
      <c r="G154" s="52"/>
    </row>
    <row r="155" spans="3:7" x14ac:dyDescent="0.25">
      <c r="C155" s="159" t="str">
        <f t="shared" si="2"/>
        <v/>
      </c>
      <c r="D155" s="25"/>
      <c r="E155" s="47"/>
      <c r="F155" s="47"/>
      <c r="G155" s="52"/>
    </row>
    <row r="156" spans="3:7" x14ac:dyDescent="0.25">
      <c r="C156" s="159" t="str">
        <f t="shared" si="2"/>
        <v/>
      </c>
      <c r="D156" s="25"/>
      <c r="E156" s="47"/>
      <c r="F156" s="47"/>
      <c r="G156" s="52"/>
    </row>
    <row r="157" spans="3:7" x14ac:dyDescent="0.25">
      <c r="C157" s="159" t="str">
        <f t="shared" si="2"/>
        <v/>
      </c>
      <c r="D157" s="25"/>
      <c r="E157" s="47"/>
      <c r="F157" s="47"/>
      <c r="G157" s="52"/>
    </row>
    <row r="158" spans="3:7" x14ac:dyDescent="0.25">
      <c r="C158" s="159" t="str">
        <f t="shared" si="2"/>
        <v/>
      </c>
      <c r="D158" s="25"/>
      <c r="E158" s="47"/>
      <c r="F158" s="47"/>
      <c r="G158" s="52"/>
    </row>
    <row r="159" spans="3:7" x14ac:dyDescent="0.25">
      <c r="C159" s="159" t="str">
        <f t="shared" si="2"/>
        <v/>
      </c>
      <c r="D159" s="25"/>
      <c r="E159" s="47"/>
      <c r="F159" s="47"/>
      <c r="G159" s="52"/>
    </row>
    <row r="160" spans="3:7" x14ac:dyDescent="0.25">
      <c r="C160" s="159" t="str">
        <f t="shared" si="2"/>
        <v/>
      </c>
      <c r="D160" s="25"/>
      <c r="E160" s="47"/>
      <c r="F160" s="47"/>
      <c r="G160" s="52"/>
    </row>
    <row r="161" spans="3:7" x14ac:dyDescent="0.25">
      <c r="C161" s="159" t="str">
        <f t="shared" si="2"/>
        <v/>
      </c>
      <c r="D161" s="25"/>
      <c r="E161" s="47"/>
      <c r="F161" s="47"/>
      <c r="G161" s="52"/>
    </row>
    <row r="162" spans="3:7" x14ac:dyDescent="0.25">
      <c r="C162" s="159" t="str">
        <f t="shared" si="2"/>
        <v/>
      </c>
      <c r="D162" s="25"/>
      <c r="E162" s="47"/>
      <c r="F162" s="47"/>
      <c r="G162" s="52"/>
    </row>
    <row r="163" spans="3:7" x14ac:dyDescent="0.25">
      <c r="C163" s="159" t="str">
        <f t="shared" si="2"/>
        <v/>
      </c>
      <c r="D163" s="25"/>
      <c r="E163" s="47"/>
      <c r="F163" s="47"/>
      <c r="G163" s="52"/>
    </row>
    <row r="164" spans="3:7" x14ac:dyDescent="0.25">
      <c r="C164" s="159" t="str">
        <f t="shared" si="2"/>
        <v/>
      </c>
      <c r="D164" s="25"/>
      <c r="E164" s="47"/>
      <c r="F164" s="47"/>
      <c r="G164" s="52"/>
    </row>
    <row r="165" spans="3:7" x14ac:dyDescent="0.25">
      <c r="C165" s="159" t="str">
        <f t="shared" si="2"/>
        <v/>
      </c>
      <c r="D165" s="25"/>
      <c r="E165" s="47"/>
      <c r="F165" s="47"/>
      <c r="G165" s="52"/>
    </row>
    <row r="166" spans="3:7" x14ac:dyDescent="0.25">
      <c r="C166" s="159" t="str">
        <f t="shared" si="2"/>
        <v/>
      </c>
      <c r="D166" s="25"/>
      <c r="E166" s="47"/>
      <c r="F166" s="47"/>
      <c r="G166" s="52"/>
    </row>
    <row r="167" spans="3:7" x14ac:dyDescent="0.25">
      <c r="C167" s="159" t="str">
        <f t="shared" si="2"/>
        <v/>
      </c>
      <c r="D167" s="25"/>
      <c r="E167" s="47"/>
      <c r="F167" s="47"/>
      <c r="G167" s="52"/>
    </row>
    <row r="168" spans="3:7" x14ac:dyDescent="0.25">
      <c r="C168" s="159" t="str">
        <f t="shared" si="2"/>
        <v/>
      </c>
      <c r="D168" s="25"/>
      <c r="E168" s="47"/>
      <c r="F168" s="47"/>
      <c r="G168" s="52"/>
    </row>
    <row r="169" spans="3:7" x14ac:dyDescent="0.25">
      <c r="C169" s="159" t="str">
        <f t="shared" si="2"/>
        <v/>
      </c>
      <c r="D169" s="25"/>
      <c r="E169" s="47"/>
      <c r="F169" s="47"/>
      <c r="G169" s="52"/>
    </row>
    <row r="170" spans="3:7" x14ac:dyDescent="0.25">
      <c r="C170" s="159" t="str">
        <f t="shared" si="2"/>
        <v/>
      </c>
      <c r="D170" s="25"/>
      <c r="E170" s="47"/>
      <c r="F170" s="47"/>
      <c r="G170" s="52"/>
    </row>
    <row r="171" spans="3:7" x14ac:dyDescent="0.25">
      <c r="C171" s="159" t="str">
        <f t="shared" si="2"/>
        <v/>
      </c>
      <c r="D171" s="25"/>
      <c r="E171" s="47"/>
      <c r="F171" s="47"/>
      <c r="G171" s="52"/>
    </row>
    <row r="172" spans="3:7" x14ac:dyDescent="0.25">
      <c r="C172" s="159" t="str">
        <f t="shared" si="2"/>
        <v/>
      </c>
      <c r="D172" s="25"/>
      <c r="E172" s="47"/>
      <c r="F172" s="47"/>
      <c r="G172" s="52"/>
    </row>
    <row r="173" spans="3:7" x14ac:dyDescent="0.25">
      <c r="C173" s="159" t="str">
        <f t="shared" si="2"/>
        <v/>
      </c>
      <c r="D173" s="25"/>
      <c r="E173" s="47"/>
      <c r="F173" s="47"/>
      <c r="G173" s="52"/>
    </row>
    <row r="174" spans="3:7" x14ac:dyDescent="0.25">
      <c r="C174" s="159" t="str">
        <f t="shared" si="2"/>
        <v/>
      </c>
      <c r="D174" s="25"/>
      <c r="E174" s="47"/>
      <c r="F174" s="47"/>
      <c r="G174" s="52"/>
    </row>
    <row r="175" spans="3:7" x14ac:dyDescent="0.25">
      <c r="C175" s="159" t="str">
        <f t="shared" si="2"/>
        <v/>
      </c>
      <c r="D175" s="25"/>
      <c r="E175" s="47"/>
      <c r="F175" s="47"/>
      <c r="G175" s="52"/>
    </row>
    <row r="176" spans="3:7" x14ac:dyDescent="0.25">
      <c r="C176" s="159" t="str">
        <f t="shared" si="2"/>
        <v/>
      </c>
      <c r="D176" s="25"/>
      <c r="E176" s="47"/>
      <c r="F176" s="47"/>
      <c r="G176" s="52"/>
    </row>
    <row r="177" spans="3:7" x14ac:dyDescent="0.25">
      <c r="C177" s="159" t="str">
        <f t="shared" si="2"/>
        <v/>
      </c>
      <c r="D177" s="25"/>
      <c r="E177" s="47"/>
      <c r="F177" s="47"/>
      <c r="G177" s="52"/>
    </row>
    <row r="178" spans="3:7" x14ac:dyDescent="0.25">
      <c r="C178" s="159" t="str">
        <f t="shared" si="2"/>
        <v/>
      </c>
      <c r="D178" s="25"/>
      <c r="E178" s="47"/>
      <c r="F178" s="47"/>
      <c r="G178" s="52"/>
    </row>
    <row r="179" spans="3:7" x14ac:dyDescent="0.25">
      <c r="C179" s="159" t="str">
        <f t="shared" si="2"/>
        <v/>
      </c>
      <c r="D179" s="25"/>
      <c r="E179" s="47"/>
      <c r="F179" s="47"/>
      <c r="G179" s="52"/>
    </row>
    <row r="180" spans="3:7" x14ac:dyDescent="0.25">
      <c r="C180" s="159" t="str">
        <f t="shared" si="2"/>
        <v/>
      </c>
      <c r="D180" s="25"/>
      <c r="E180" s="47"/>
      <c r="F180" s="47"/>
      <c r="G180" s="52"/>
    </row>
    <row r="181" spans="3:7" x14ac:dyDescent="0.25">
      <c r="C181" s="159" t="str">
        <f t="shared" si="2"/>
        <v/>
      </c>
      <c r="D181" s="25"/>
      <c r="E181" s="47"/>
      <c r="F181" s="47"/>
      <c r="G181" s="52"/>
    </row>
    <row r="182" spans="3:7" x14ac:dyDescent="0.25">
      <c r="C182" s="159" t="str">
        <f t="shared" si="2"/>
        <v/>
      </c>
      <c r="D182" s="25"/>
      <c r="E182" s="47"/>
      <c r="F182" s="47"/>
      <c r="G182" s="52"/>
    </row>
    <row r="183" spans="3:7" x14ac:dyDescent="0.25">
      <c r="C183" s="159" t="str">
        <f t="shared" si="2"/>
        <v/>
      </c>
      <c r="D183" s="25"/>
      <c r="E183" s="47"/>
      <c r="F183" s="47"/>
      <c r="G183" s="52"/>
    </row>
    <row r="184" spans="3:7" x14ac:dyDescent="0.25">
      <c r="C184" s="159" t="str">
        <f t="shared" si="2"/>
        <v/>
      </c>
      <c r="D184" s="25"/>
      <c r="E184" s="47"/>
      <c r="F184" s="47"/>
      <c r="G184" s="52"/>
    </row>
    <row r="185" spans="3:7" x14ac:dyDescent="0.25">
      <c r="C185" s="159" t="str">
        <f t="shared" si="2"/>
        <v/>
      </c>
      <c r="D185" s="25"/>
      <c r="E185" s="47"/>
      <c r="F185" s="47"/>
      <c r="G185" s="52"/>
    </row>
    <row r="186" spans="3:7" x14ac:dyDescent="0.25">
      <c r="C186" s="159" t="str">
        <f t="shared" si="2"/>
        <v/>
      </c>
      <c r="D186" s="25"/>
      <c r="E186" s="47"/>
      <c r="F186" s="47"/>
      <c r="G186" s="52"/>
    </row>
    <row r="187" spans="3:7" x14ac:dyDescent="0.25">
      <c r="C187" s="159" t="str">
        <f t="shared" si="2"/>
        <v/>
      </c>
      <c r="D187" s="25"/>
      <c r="E187" s="47"/>
      <c r="F187" s="47"/>
      <c r="G187" s="52"/>
    </row>
    <row r="188" spans="3:7" x14ac:dyDescent="0.25">
      <c r="C188" s="159" t="str">
        <f t="shared" si="2"/>
        <v/>
      </c>
      <c r="D188" s="25"/>
      <c r="E188" s="47"/>
      <c r="F188" s="47"/>
      <c r="G188" s="52"/>
    </row>
    <row r="189" spans="3:7" x14ac:dyDescent="0.25">
      <c r="C189" s="159" t="str">
        <f t="shared" si="2"/>
        <v/>
      </c>
      <c r="D189" s="25"/>
      <c r="E189" s="47"/>
      <c r="F189" s="47"/>
      <c r="G189" s="52"/>
    </row>
    <row r="190" spans="3:7" x14ac:dyDescent="0.25">
      <c r="C190" s="159" t="str">
        <f t="shared" si="2"/>
        <v/>
      </c>
      <c r="D190" s="25"/>
      <c r="E190" s="47"/>
      <c r="F190" s="47"/>
      <c r="G190" s="52"/>
    </row>
    <row r="191" spans="3:7" x14ac:dyDescent="0.25">
      <c r="C191" s="159" t="str">
        <f t="shared" si="2"/>
        <v/>
      </c>
      <c r="D191" s="25"/>
      <c r="E191" s="47"/>
      <c r="F191" s="47"/>
      <c r="G191" s="52"/>
    </row>
    <row r="192" spans="3:7" x14ac:dyDescent="0.25">
      <c r="C192" s="159" t="str">
        <f t="shared" si="2"/>
        <v/>
      </c>
      <c r="D192" s="25"/>
      <c r="E192" s="47"/>
      <c r="F192" s="47"/>
      <c r="G192" s="52"/>
    </row>
    <row r="193" spans="3:7" x14ac:dyDescent="0.25">
      <c r="C193" s="159" t="str">
        <f t="shared" si="2"/>
        <v/>
      </c>
      <c r="D193" s="25"/>
      <c r="E193" s="47"/>
      <c r="F193" s="47"/>
      <c r="G193" s="52"/>
    </row>
    <row r="194" spans="3:7" x14ac:dyDescent="0.25">
      <c r="C194" s="159" t="str">
        <f t="shared" si="2"/>
        <v/>
      </c>
      <c r="D194" s="25"/>
      <c r="E194" s="47"/>
      <c r="F194" s="47"/>
      <c r="G194" s="52"/>
    </row>
    <row r="195" spans="3:7" x14ac:dyDescent="0.25">
      <c r="C195" s="159" t="str">
        <f t="shared" si="2"/>
        <v/>
      </c>
      <c r="D195" s="25"/>
      <c r="E195" s="47"/>
      <c r="F195" s="47"/>
      <c r="G195" s="52"/>
    </row>
    <row r="196" spans="3:7" x14ac:dyDescent="0.25">
      <c r="C196" s="159" t="str">
        <f t="shared" si="2"/>
        <v/>
      </c>
      <c r="D196" s="25"/>
      <c r="E196" s="47"/>
      <c r="F196" s="47"/>
      <c r="G196" s="52"/>
    </row>
    <row r="197" spans="3:7" x14ac:dyDescent="0.25">
      <c r="C197" s="159" t="str">
        <f t="shared" si="2"/>
        <v/>
      </c>
      <c r="D197" s="25"/>
      <c r="E197" s="47"/>
      <c r="F197" s="47"/>
      <c r="G197" s="52"/>
    </row>
    <row r="198" spans="3:7" x14ac:dyDescent="0.25">
      <c r="C198" s="159" t="str">
        <f t="shared" si="2"/>
        <v/>
      </c>
      <c r="D198" s="25"/>
      <c r="E198" s="47"/>
      <c r="F198" s="47"/>
      <c r="G198" s="52"/>
    </row>
    <row r="199" spans="3:7" x14ac:dyDescent="0.25">
      <c r="C199" s="159" t="str">
        <f t="shared" si="2"/>
        <v/>
      </c>
      <c r="D199" s="25"/>
      <c r="E199" s="47"/>
      <c r="F199" s="47"/>
      <c r="G199" s="52"/>
    </row>
    <row r="200" spans="3:7" x14ac:dyDescent="0.25">
      <c r="C200" s="159" t="str">
        <f t="shared" ref="C200:C263" si="3">IF(E200&lt;&gt;"",CONCATENATE("Mav",TEXT(ROW()-6,"000"),""),"")</f>
        <v/>
      </c>
      <c r="D200" s="25"/>
      <c r="E200" s="47"/>
      <c r="F200" s="47"/>
      <c r="G200" s="52"/>
    </row>
    <row r="201" spans="3:7" x14ac:dyDescent="0.25">
      <c r="C201" s="159" t="str">
        <f t="shared" si="3"/>
        <v/>
      </c>
      <c r="D201" s="25"/>
      <c r="E201" s="47"/>
      <c r="F201" s="47"/>
      <c r="G201" s="52"/>
    </row>
    <row r="202" spans="3:7" x14ac:dyDescent="0.25">
      <c r="C202" s="159" t="str">
        <f t="shared" si="3"/>
        <v/>
      </c>
      <c r="D202" s="25"/>
      <c r="E202" s="47"/>
      <c r="F202" s="47"/>
      <c r="G202" s="52"/>
    </row>
    <row r="203" spans="3:7" x14ac:dyDescent="0.25">
      <c r="C203" s="159" t="str">
        <f t="shared" si="3"/>
        <v/>
      </c>
      <c r="D203" s="25"/>
      <c r="E203" s="47"/>
      <c r="F203" s="47"/>
      <c r="G203" s="52"/>
    </row>
    <row r="204" spans="3:7" x14ac:dyDescent="0.25">
      <c r="C204" s="159" t="str">
        <f t="shared" si="3"/>
        <v/>
      </c>
      <c r="D204" s="25"/>
      <c r="E204" s="47"/>
      <c r="F204" s="47"/>
      <c r="G204" s="52"/>
    </row>
    <row r="205" spans="3:7" x14ac:dyDescent="0.25">
      <c r="C205" s="159" t="str">
        <f t="shared" si="3"/>
        <v/>
      </c>
      <c r="D205" s="25"/>
      <c r="E205" s="47"/>
      <c r="F205" s="47"/>
      <c r="G205" s="52"/>
    </row>
    <row r="206" spans="3:7" x14ac:dyDescent="0.25">
      <c r="C206" s="159" t="str">
        <f t="shared" si="3"/>
        <v/>
      </c>
      <c r="D206" s="25"/>
      <c r="E206" s="47"/>
      <c r="F206" s="47"/>
      <c r="G206" s="52"/>
    </row>
    <row r="207" spans="3:7" x14ac:dyDescent="0.25">
      <c r="C207" s="159" t="str">
        <f t="shared" si="3"/>
        <v/>
      </c>
      <c r="D207" s="25"/>
      <c r="E207" s="47"/>
      <c r="F207" s="47"/>
      <c r="G207" s="52"/>
    </row>
    <row r="208" spans="3:7" x14ac:dyDescent="0.25">
      <c r="C208" s="159" t="str">
        <f t="shared" si="3"/>
        <v/>
      </c>
      <c r="D208" s="25"/>
      <c r="E208" s="47"/>
      <c r="F208" s="47"/>
      <c r="G208" s="52"/>
    </row>
    <row r="209" spans="3:7" x14ac:dyDescent="0.25">
      <c r="C209" s="159" t="str">
        <f t="shared" si="3"/>
        <v/>
      </c>
      <c r="D209" s="25"/>
      <c r="E209" s="47"/>
      <c r="F209" s="47"/>
      <c r="G209" s="52"/>
    </row>
    <row r="210" spans="3:7" x14ac:dyDescent="0.25">
      <c r="C210" s="159" t="str">
        <f t="shared" si="3"/>
        <v/>
      </c>
      <c r="D210" s="25"/>
      <c r="E210" s="47"/>
      <c r="F210" s="47"/>
      <c r="G210" s="52"/>
    </row>
    <row r="211" spans="3:7" x14ac:dyDescent="0.25">
      <c r="C211" s="159" t="str">
        <f t="shared" si="3"/>
        <v/>
      </c>
      <c r="D211" s="25"/>
      <c r="E211" s="47"/>
      <c r="F211" s="47"/>
      <c r="G211" s="52"/>
    </row>
    <row r="212" spans="3:7" x14ac:dyDescent="0.25">
      <c r="C212" s="159" t="str">
        <f t="shared" si="3"/>
        <v/>
      </c>
      <c r="D212" s="25"/>
      <c r="E212" s="47"/>
      <c r="F212" s="47"/>
      <c r="G212" s="52"/>
    </row>
    <row r="213" spans="3:7" x14ac:dyDescent="0.25">
      <c r="C213" s="159" t="str">
        <f t="shared" si="3"/>
        <v/>
      </c>
      <c r="D213" s="25"/>
      <c r="E213" s="47"/>
      <c r="F213" s="47"/>
      <c r="G213" s="52"/>
    </row>
    <row r="214" spans="3:7" x14ac:dyDescent="0.25">
      <c r="C214" s="159" t="str">
        <f t="shared" si="3"/>
        <v/>
      </c>
      <c r="D214" s="25"/>
      <c r="E214" s="47"/>
      <c r="F214" s="47"/>
      <c r="G214" s="52"/>
    </row>
    <row r="215" spans="3:7" x14ac:dyDescent="0.25">
      <c r="C215" s="159" t="str">
        <f t="shared" si="3"/>
        <v/>
      </c>
      <c r="D215" s="25"/>
      <c r="E215" s="47"/>
      <c r="F215" s="47"/>
      <c r="G215" s="52"/>
    </row>
    <row r="216" spans="3:7" x14ac:dyDescent="0.25">
      <c r="C216" s="159" t="str">
        <f t="shared" si="3"/>
        <v/>
      </c>
      <c r="D216" s="25"/>
      <c r="E216" s="47"/>
      <c r="F216" s="47"/>
      <c r="G216" s="52"/>
    </row>
    <row r="217" spans="3:7" x14ac:dyDescent="0.25">
      <c r="C217" s="159" t="str">
        <f t="shared" si="3"/>
        <v/>
      </c>
      <c r="D217" s="25"/>
      <c r="E217" s="47"/>
      <c r="F217" s="47"/>
      <c r="G217" s="52"/>
    </row>
    <row r="218" spans="3:7" x14ac:dyDescent="0.25">
      <c r="C218" s="159" t="str">
        <f t="shared" si="3"/>
        <v/>
      </c>
      <c r="D218" s="25"/>
      <c r="E218" s="47"/>
      <c r="F218" s="47"/>
      <c r="G218" s="52"/>
    </row>
    <row r="219" spans="3:7" x14ac:dyDescent="0.25">
      <c r="C219" s="159" t="str">
        <f t="shared" si="3"/>
        <v/>
      </c>
      <c r="D219" s="25"/>
      <c r="E219" s="47"/>
      <c r="F219" s="47"/>
      <c r="G219" s="52"/>
    </row>
    <row r="220" spans="3:7" x14ac:dyDescent="0.25">
      <c r="C220" s="159" t="str">
        <f t="shared" si="3"/>
        <v/>
      </c>
      <c r="D220" s="25"/>
      <c r="E220" s="47"/>
      <c r="F220" s="47"/>
      <c r="G220" s="52"/>
    </row>
    <row r="221" spans="3:7" x14ac:dyDescent="0.25">
      <c r="C221" s="159" t="str">
        <f t="shared" si="3"/>
        <v/>
      </c>
      <c r="D221" s="25"/>
      <c r="E221" s="47"/>
      <c r="F221" s="47"/>
      <c r="G221" s="52"/>
    </row>
    <row r="222" spans="3:7" x14ac:dyDescent="0.25">
      <c r="C222" s="159" t="str">
        <f t="shared" si="3"/>
        <v/>
      </c>
      <c r="D222" s="25"/>
      <c r="E222" s="47"/>
      <c r="F222" s="47"/>
      <c r="G222" s="52"/>
    </row>
    <row r="223" spans="3:7" x14ac:dyDescent="0.25">
      <c r="C223" s="159" t="str">
        <f t="shared" si="3"/>
        <v/>
      </c>
      <c r="D223" s="25"/>
      <c r="E223" s="47"/>
      <c r="F223" s="47"/>
      <c r="G223" s="52"/>
    </row>
    <row r="224" spans="3:7" x14ac:dyDescent="0.25">
      <c r="C224" s="159" t="str">
        <f t="shared" si="3"/>
        <v/>
      </c>
      <c r="D224" s="25"/>
      <c r="E224" s="47"/>
      <c r="F224" s="47"/>
      <c r="G224" s="52"/>
    </row>
    <row r="225" spans="3:7" x14ac:dyDescent="0.25">
      <c r="C225" s="159" t="str">
        <f t="shared" si="3"/>
        <v/>
      </c>
      <c r="D225" s="25"/>
      <c r="E225" s="47"/>
      <c r="F225" s="47"/>
      <c r="G225" s="52"/>
    </row>
    <row r="226" spans="3:7" x14ac:dyDescent="0.25">
      <c r="C226" s="159" t="str">
        <f t="shared" si="3"/>
        <v/>
      </c>
      <c r="D226" s="25"/>
      <c r="E226" s="47"/>
      <c r="F226" s="47"/>
      <c r="G226" s="52"/>
    </row>
    <row r="227" spans="3:7" x14ac:dyDescent="0.25">
      <c r="C227" s="159" t="str">
        <f t="shared" si="3"/>
        <v/>
      </c>
      <c r="D227" s="25"/>
      <c r="E227" s="47"/>
      <c r="F227" s="47"/>
      <c r="G227" s="52"/>
    </row>
    <row r="228" spans="3:7" x14ac:dyDescent="0.25">
      <c r="C228" s="159" t="str">
        <f t="shared" si="3"/>
        <v/>
      </c>
      <c r="D228" s="25"/>
      <c r="E228" s="47"/>
      <c r="F228" s="47"/>
      <c r="G228" s="52"/>
    </row>
    <row r="229" spans="3:7" x14ac:dyDescent="0.25">
      <c r="C229" s="159" t="str">
        <f t="shared" si="3"/>
        <v/>
      </c>
      <c r="D229" s="25"/>
      <c r="E229" s="47"/>
      <c r="F229" s="47"/>
      <c r="G229" s="52"/>
    </row>
    <row r="230" spans="3:7" x14ac:dyDescent="0.25">
      <c r="C230" s="159" t="str">
        <f t="shared" si="3"/>
        <v/>
      </c>
      <c r="D230" s="25"/>
      <c r="E230" s="47"/>
      <c r="F230" s="47"/>
      <c r="G230" s="52"/>
    </row>
    <row r="231" spans="3:7" x14ac:dyDescent="0.25">
      <c r="C231" s="159" t="str">
        <f t="shared" si="3"/>
        <v/>
      </c>
      <c r="D231" s="25"/>
      <c r="E231" s="47"/>
      <c r="F231" s="47"/>
      <c r="G231" s="52"/>
    </row>
    <row r="232" spans="3:7" x14ac:dyDescent="0.25">
      <c r="C232" s="159" t="str">
        <f t="shared" si="3"/>
        <v/>
      </c>
      <c r="D232" s="25"/>
      <c r="E232" s="47"/>
      <c r="F232" s="47"/>
      <c r="G232" s="52"/>
    </row>
    <row r="233" spans="3:7" x14ac:dyDescent="0.25">
      <c r="C233" s="159" t="str">
        <f t="shared" si="3"/>
        <v/>
      </c>
      <c r="D233" s="25"/>
      <c r="E233" s="47"/>
      <c r="F233" s="47"/>
      <c r="G233" s="52"/>
    </row>
    <row r="234" spans="3:7" x14ac:dyDescent="0.25">
      <c r="C234" s="159" t="str">
        <f t="shared" si="3"/>
        <v/>
      </c>
      <c r="D234" s="25"/>
      <c r="E234" s="47"/>
      <c r="F234" s="47"/>
      <c r="G234" s="52"/>
    </row>
    <row r="235" spans="3:7" x14ac:dyDescent="0.25">
      <c r="C235" s="159" t="str">
        <f t="shared" si="3"/>
        <v/>
      </c>
      <c r="D235" s="25"/>
      <c r="E235" s="47"/>
      <c r="F235" s="47"/>
      <c r="G235" s="52"/>
    </row>
    <row r="236" spans="3:7" x14ac:dyDescent="0.25">
      <c r="C236" s="159" t="str">
        <f t="shared" si="3"/>
        <v/>
      </c>
      <c r="D236" s="25"/>
      <c r="E236" s="47"/>
      <c r="F236" s="47"/>
      <c r="G236" s="52"/>
    </row>
    <row r="237" spans="3:7" x14ac:dyDescent="0.25">
      <c r="C237" s="159" t="str">
        <f t="shared" si="3"/>
        <v/>
      </c>
      <c r="D237" s="25"/>
      <c r="E237" s="47"/>
      <c r="F237" s="47"/>
      <c r="G237" s="52"/>
    </row>
    <row r="238" spans="3:7" x14ac:dyDescent="0.25">
      <c r="C238" s="159" t="str">
        <f t="shared" si="3"/>
        <v/>
      </c>
      <c r="D238" s="25"/>
      <c r="E238" s="47"/>
      <c r="F238" s="47"/>
      <c r="G238" s="52"/>
    </row>
    <row r="239" spans="3:7" x14ac:dyDescent="0.25">
      <c r="C239" s="159" t="str">
        <f t="shared" si="3"/>
        <v/>
      </c>
      <c r="D239" s="25"/>
      <c r="E239" s="47"/>
      <c r="F239" s="47"/>
      <c r="G239" s="52"/>
    </row>
    <row r="240" spans="3:7" x14ac:dyDescent="0.25">
      <c r="C240" s="159" t="str">
        <f t="shared" si="3"/>
        <v/>
      </c>
      <c r="D240" s="25"/>
      <c r="E240" s="47"/>
      <c r="F240" s="47"/>
      <c r="G240" s="52"/>
    </row>
    <row r="241" spans="3:7" x14ac:dyDescent="0.25">
      <c r="C241" s="159" t="str">
        <f t="shared" si="3"/>
        <v/>
      </c>
      <c r="D241" s="25"/>
      <c r="E241" s="47"/>
      <c r="F241" s="47"/>
      <c r="G241" s="52"/>
    </row>
    <row r="242" spans="3:7" x14ac:dyDescent="0.25">
      <c r="C242" s="159" t="str">
        <f t="shared" si="3"/>
        <v/>
      </c>
      <c r="D242" s="25"/>
      <c r="E242" s="47"/>
      <c r="F242" s="47"/>
      <c r="G242" s="52"/>
    </row>
    <row r="243" spans="3:7" x14ac:dyDescent="0.25">
      <c r="C243" s="159" t="str">
        <f t="shared" si="3"/>
        <v/>
      </c>
      <c r="D243" s="25"/>
      <c r="E243" s="47"/>
      <c r="F243" s="47"/>
      <c r="G243" s="52"/>
    </row>
    <row r="244" spans="3:7" x14ac:dyDescent="0.25">
      <c r="C244" s="159" t="str">
        <f t="shared" si="3"/>
        <v/>
      </c>
      <c r="D244" s="25"/>
      <c r="E244" s="47"/>
      <c r="F244" s="47"/>
      <c r="G244" s="52"/>
    </row>
    <row r="245" spans="3:7" x14ac:dyDescent="0.25">
      <c r="C245" s="159" t="str">
        <f t="shared" si="3"/>
        <v/>
      </c>
      <c r="D245" s="25"/>
      <c r="E245" s="47"/>
      <c r="F245" s="47"/>
      <c r="G245" s="52"/>
    </row>
    <row r="246" spans="3:7" x14ac:dyDescent="0.25">
      <c r="C246" s="159" t="str">
        <f t="shared" si="3"/>
        <v/>
      </c>
      <c r="D246" s="25"/>
      <c r="E246" s="47"/>
      <c r="F246" s="47"/>
      <c r="G246" s="52"/>
    </row>
    <row r="247" spans="3:7" x14ac:dyDescent="0.25">
      <c r="C247" s="159" t="str">
        <f t="shared" si="3"/>
        <v/>
      </c>
      <c r="D247" s="25"/>
      <c r="E247" s="47"/>
      <c r="F247" s="47"/>
      <c r="G247" s="52"/>
    </row>
    <row r="248" spans="3:7" x14ac:dyDescent="0.25">
      <c r="C248" s="159" t="str">
        <f t="shared" si="3"/>
        <v/>
      </c>
      <c r="D248" s="25"/>
      <c r="E248" s="47"/>
      <c r="F248" s="47"/>
      <c r="G248" s="52"/>
    </row>
    <row r="249" spans="3:7" x14ac:dyDescent="0.25">
      <c r="C249" s="159" t="str">
        <f t="shared" si="3"/>
        <v/>
      </c>
      <c r="D249" s="25"/>
      <c r="E249" s="47"/>
      <c r="F249" s="47"/>
      <c r="G249" s="52"/>
    </row>
    <row r="250" spans="3:7" x14ac:dyDescent="0.25">
      <c r="C250" s="159" t="str">
        <f t="shared" si="3"/>
        <v/>
      </c>
      <c r="D250" s="25"/>
      <c r="E250" s="47"/>
      <c r="F250" s="47"/>
      <c r="G250" s="52"/>
    </row>
    <row r="251" spans="3:7" x14ac:dyDescent="0.25">
      <c r="C251" s="159" t="str">
        <f t="shared" si="3"/>
        <v/>
      </c>
      <c r="D251" s="25"/>
      <c r="E251" s="47"/>
      <c r="F251" s="47"/>
      <c r="G251" s="52"/>
    </row>
    <row r="252" spans="3:7" x14ac:dyDescent="0.25">
      <c r="C252" s="159" t="str">
        <f t="shared" si="3"/>
        <v/>
      </c>
      <c r="D252" s="25"/>
      <c r="E252" s="47"/>
      <c r="F252" s="47"/>
      <c r="G252" s="52"/>
    </row>
    <row r="253" spans="3:7" x14ac:dyDescent="0.25">
      <c r="C253" s="159" t="str">
        <f t="shared" si="3"/>
        <v/>
      </c>
      <c r="D253" s="25"/>
      <c r="E253" s="47"/>
      <c r="F253" s="47"/>
      <c r="G253" s="52"/>
    </row>
    <row r="254" spans="3:7" x14ac:dyDescent="0.25">
      <c r="C254" s="159" t="str">
        <f t="shared" si="3"/>
        <v/>
      </c>
      <c r="D254" s="25"/>
      <c r="E254" s="47"/>
      <c r="F254" s="47"/>
      <c r="G254" s="52"/>
    </row>
    <row r="255" spans="3:7" x14ac:dyDescent="0.25">
      <c r="C255" s="159" t="str">
        <f t="shared" si="3"/>
        <v/>
      </c>
      <c r="D255" s="25"/>
      <c r="E255" s="47"/>
      <c r="F255" s="47"/>
      <c r="G255" s="52"/>
    </row>
    <row r="256" spans="3:7" x14ac:dyDescent="0.25">
      <c r="C256" s="159" t="str">
        <f t="shared" si="3"/>
        <v/>
      </c>
      <c r="D256" s="25"/>
      <c r="E256" s="47"/>
      <c r="F256" s="47"/>
      <c r="G256" s="52"/>
    </row>
    <row r="257" spans="3:7" x14ac:dyDescent="0.25">
      <c r="C257" s="159" t="str">
        <f t="shared" si="3"/>
        <v/>
      </c>
      <c r="D257" s="25"/>
      <c r="E257" s="47"/>
      <c r="F257" s="47"/>
      <c r="G257" s="52"/>
    </row>
    <row r="258" spans="3:7" x14ac:dyDescent="0.25">
      <c r="C258" s="159" t="str">
        <f t="shared" si="3"/>
        <v/>
      </c>
      <c r="D258" s="25"/>
      <c r="E258" s="47"/>
      <c r="F258" s="47"/>
      <c r="G258" s="52"/>
    </row>
    <row r="259" spans="3:7" x14ac:dyDescent="0.25">
      <c r="C259" s="159" t="str">
        <f t="shared" si="3"/>
        <v/>
      </c>
      <c r="D259" s="25"/>
      <c r="E259" s="47"/>
      <c r="F259" s="47"/>
      <c r="G259" s="52"/>
    </row>
    <row r="260" spans="3:7" x14ac:dyDescent="0.25">
      <c r="C260" s="159" t="str">
        <f t="shared" si="3"/>
        <v/>
      </c>
      <c r="D260" s="25"/>
      <c r="E260" s="47"/>
      <c r="F260" s="47"/>
      <c r="G260" s="52"/>
    </row>
    <row r="261" spans="3:7" x14ac:dyDescent="0.25">
      <c r="C261" s="159" t="str">
        <f t="shared" si="3"/>
        <v/>
      </c>
      <c r="D261" s="25"/>
      <c r="E261" s="47"/>
      <c r="F261" s="47"/>
      <c r="G261" s="52"/>
    </row>
    <row r="262" spans="3:7" x14ac:dyDescent="0.25">
      <c r="C262" s="159" t="str">
        <f t="shared" si="3"/>
        <v/>
      </c>
      <c r="D262" s="25"/>
      <c r="E262" s="47"/>
      <c r="F262" s="47"/>
      <c r="G262" s="52"/>
    </row>
    <row r="263" spans="3:7" x14ac:dyDescent="0.25">
      <c r="C263" s="159" t="str">
        <f t="shared" si="3"/>
        <v/>
      </c>
      <c r="D263" s="25"/>
      <c r="E263" s="47"/>
      <c r="F263" s="47"/>
      <c r="G263" s="52"/>
    </row>
    <row r="264" spans="3:7" x14ac:dyDescent="0.25">
      <c r="C264" s="159" t="str">
        <f t="shared" ref="C264:C327" si="4">IF(E264&lt;&gt;"",CONCATENATE("Mav",TEXT(ROW()-6,"000"),""),"")</f>
        <v/>
      </c>
      <c r="D264" s="25"/>
      <c r="E264" s="47"/>
      <c r="F264" s="47"/>
      <c r="G264" s="52"/>
    </row>
    <row r="265" spans="3:7" x14ac:dyDescent="0.25">
      <c r="C265" s="159" t="str">
        <f t="shared" si="4"/>
        <v/>
      </c>
      <c r="D265" s="25"/>
      <c r="E265" s="47"/>
      <c r="F265" s="47"/>
      <c r="G265" s="52"/>
    </row>
    <row r="266" spans="3:7" x14ac:dyDescent="0.25">
      <c r="C266" s="159" t="str">
        <f t="shared" si="4"/>
        <v/>
      </c>
      <c r="D266" s="25"/>
      <c r="E266" s="47"/>
      <c r="F266" s="47"/>
      <c r="G266" s="52"/>
    </row>
    <row r="267" spans="3:7" x14ac:dyDescent="0.25">
      <c r="C267" s="159" t="str">
        <f t="shared" si="4"/>
        <v/>
      </c>
      <c r="D267" s="25"/>
      <c r="E267" s="47"/>
      <c r="F267" s="47"/>
      <c r="G267" s="52"/>
    </row>
    <row r="268" spans="3:7" x14ac:dyDescent="0.25">
      <c r="C268" s="159" t="str">
        <f t="shared" si="4"/>
        <v/>
      </c>
      <c r="D268" s="25"/>
      <c r="E268" s="47"/>
      <c r="F268" s="47"/>
      <c r="G268" s="52"/>
    </row>
    <row r="269" spans="3:7" x14ac:dyDescent="0.25">
      <c r="C269" s="159" t="str">
        <f t="shared" si="4"/>
        <v/>
      </c>
      <c r="D269" s="25"/>
      <c r="E269" s="47"/>
      <c r="F269" s="47"/>
      <c r="G269" s="52"/>
    </row>
    <row r="270" spans="3:7" x14ac:dyDescent="0.25">
      <c r="C270" s="159" t="str">
        <f t="shared" si="4"/>
        <v/>
      </c>
      <c r="D270" s="25"/>
      <c r="E270" s="47"/>
      <c r="F270" s="47"/>
      <c r="G270" s="52"/>
    </row>
    <row r="271" spans="3:7" x14ac:dyDescent="0.25">
      <c r="C271" s="159" t="str">
        <f t="shared" si="4"/>
        <v/>
      </c>
      <c r="D271" s="25"/>
      <c r="E271" s="47"/>
      <c r="F271" s="47"/>
      <c r="G271" s="52"/>
    </row>
    <row r="272" spans="3:7" x14ac:dyDescent="0.25">
      <c r="C272" s="159" t="str">
        <f t="shared" si="4"/>
        <v/>
      </c>
      <c r="D272" s="25"/>
      <c r="E272" s="47"/>
      <c r="F272" s="47"/>
      <c r="G272" s="52"/>
    </row>
    <row r="273" spans="3:7" x14ac:dyDescent="0.25">
      <c r="C273" s="159" t="str">
        <f t="shared" si="4"/>
        <v/>
      </c>
      <c r="D273" s="25"/>
      <c r="E273" s="47"/>
      <c r="F273" s="47"/>
      <c r="G273" s="52"/>
    </row>
    <row r="274" spans="3:7" x14ac:dyDescent="0.25">
      <c r="C274" s="159" t="str">
        <f t="shared" si="4"/>
        <v/>
      </c>
      <c r="D274" s="25"/>
      <c r="E274" s="47"/>
      <c r="F274" s="47"/>
      <c r="G274" s="52"/>
    </row>
    <row r="275" spans="3:7" x14ac:dyDescent="0.25">
      <c r="C275" s="159" t="str">
        <f t="shared" si="4"/>
        <v/>
      </c>
      <c r="D275" s="25"/>
      <c r="E275" s="47"/>
      <c r="F275" s="47"/>
      <c r="G275" s="52"/>
    </row>
    <row r="276" spans="3:7" x14ac:dyDescent="0.25">
      <c r="C276" s="159" t="str">
        <f t="shared" si="4"/>
        <v/>
      </c>
      <c r="D276" s="25"/>
      <c r="E276" s="47"/>
      <c r="F276" s="47"/>
      <c r="G276" s="52"/>
    </row>
    <row r="277" spans="3:7" x14ac:dyDescent="0.25">
      <c r="C277" s="159" t="str">
        <f t="shared" si="4"/>
        <v/>
      </c>
      <c r="D277" s="25"/>
      <c r="E277" s="47"/>
      <c r="F277" s="47"/>
      <c r="G277" s="52"/>
    </row>
    <row r="278" spans="3:7" x14ac:dyDescent="0.25">
      <c r="C278" s="159" t="str">
        <f t="shared" si="4"/>
        <v/>
      </c>
      <c r="D278" s="25"/>
      <c r="E278" s="47"/>
      <c r="F278" s="47"/>
      <c r="G278" s="52"/>
    </row>
    <row r="279" spans="3:7" x14ac:dyDescent="0.25">
      <c r="C279" s="159" t="str">
        <f t="shared" si="4"/>
        <v/>
      </c>
      <c r="D279" s="25"/>
      <c r="E279" s="47"/>
      <c r="F279" s="47"/>
      <c r="G279" s="52"/>
    </row>
    <row r="280" spans="3:7" x14ac:dyDescent="0.25">
      <c r="C280" s="159" t="str">
        <f t="shared" si="4"/>
        <v/>
      </c>
      <c r="D280" s="25"/>
      <c r="E280" s="47"/>
      <c r="F280" s="47"/>
      <c r="G280" s="52"/>
    </row>
    <row r="281" spans="3:7" x14ac:dyDescent="0.25">
      <c r="C281" s="159" t="str">
        <f t="shared" si="4"/>
        <v/>
      </c>
      <c r="D281" s="25"/>
      <c r="E281" s="47"/>
      <c r="F281" s="47"/>
      <c r="G281" s="52"/>
    </row>
    <row r="282" spans="3:7" x14ac:dyDescent="0.25">
      <c r="C282" s="159" t="str">
        <f t="shared" si="4"/>
        <v/>
      </c>
      <c r="D282" s="25"/>
      <c r="E282" s="47"/>
      <c r="F282" s="47"/>
      <c r="G282" s="52"/>
    </row>
    <row r="283" spans="3:7" x14ac:dyDescent="0.25">
      <c r="C283" s="159" t="str">
        <f t="shared" si="4"/>
        <v/>
      </c>
      <c r="D283" s="25"/>
      <c r="E283" s="47"/>
      <c r="F283" s="47"/>
      <c r="G283" s="52"/>
    </row>
    <row r="284" spans="3:7" x14ac:dyDescent="0.25">
      <c r="C284" s="159" t="str">
        <f t="shared" si="4"/>
        <v/>
      </c>
      <c r="D284" s="25"/>
      <c r="E284" s="47"/>
      <c r="F284" s="47"/>
      <c r="G284" s="52"/>
    </row>
    <row r="285" spans="3:7" x14ac:dyDescent="0.25">
      <c r="C285" s="159" t="str">
        <f t="shared" si="4"/>
        <v/>
      </c>
      <c r="D285" s="25"/>
      <c r="E285" s="47"/>
      <c r="F285" s="47"/>
      <c r="G285" s="52"/>
    </row>
    <row r="286" spans="3:7" x14ac:dyDescent="0.25">
      <c r="C286" s="159" t="str">
        <f t="shared" si="4"/>
        <v/>
      </c>
      <c r="D286" s="25"/>
      <c r="E286" s="47"/>
      <c r="F286" s="47"/>
      <c r="G286" s="52"/>
    </row>
    <row r="287" spans="3:7" x14ac:dyDescent="0.25">
      <c r="C287" s="159" t="str">
        <f t="shared" si="4"/>
        <v/>
      </c>
      <c r="D287" s="25"/>
      <c r="E287" s="47"/>
      <c r="F287" s="47"/>
      <c r="G287" s="52"/>
    </row>
    <row r="288" spans="3:7" x14ac:dyDescent="0.25">
      <c r="C288" s="159" t="str">
        <f t="shared" si="4"/>
        <v/>
      </c>
      <c r="D288" s="25"/>
      <c r="E288" s="47"/>
      <c r="F288" s="47"/>
      <c r="G288" s="52"/>
    </row>
    <row r="289" spans="3:7" x14ac:dyDescent="0.25">
      <c r="C289" s="159" t="str">
        <f t="shared" si="4"/>
        <v/>
      </c>
      <c r="D289" s="25"/>
      <c r="E289" s="47"/>
      <c r="F289" s="47"/>
      <c r="G289" s="52"/>
    </row>
    <row r="290" spans="3:7" x14ac:dyDescent="0.25">
      <c r="C290" s="159" t="str">
        <f t="shared" si="4"/>
        <v/>
      </c>
      <c r="D290" s="25"/>
      <c r="E290" s="47"/>
      <c r="F290" s="47"/>
      <c r="G290" s="52"/>
    </row>
    <row r="291" spans="3:7" x14ac:dyDescent="0.25">
      <c r="C291" s="159" t="str">
        <f t="shared" si="4"/>
        <v/>
      </c>
      <c r="D291" s="25"/>
      <c r="E291" s="47"/>
      <c r="F291" s="47"/>
      <c r="G291" s="52"/>
    </row>
    <row r="292" spans="3:7" x14ac:dyDescent="0.25">
      <c r="C292" s="159" t="str">
        <f t="shared" si="4"/>
        <v/>
      </c>
      <c r="D292" s="25"/>
      <c r="E292" s="47"/>
      <c r="F292" s="47"/>
      <c r="G292" s="52"/>
    </row>
    <row r="293" spans="3:7" x14ac:dyDescent="0.25">
      <c r="C293" s="159" t="str">
        <f t="shared" si="4"/>
        <v/>
      </c>
      <c r="D293" s="25"/>
      <c r="E293" s="47"/>
      <c r="F293" s="47"/>
      <c r="G293" s="52"/>
    </row>
    <row r="294" spans="3:7" x14ac:dyDescent="0.25">
      <c r="C294" s="159" t="str">
        <f t="shared" si="4"/>
        <v/>
      </c>
      <c r="D294" s="25"/>
      <c r="E294" s="47"/>
      <c r="F294" s="47"/>
      <c r="G294" s="52"/>
    </row>
    <row r="295" spans="3:7" x14ac:dyDescent="0.25">
      <c r="C295" s="159" t="str">
        <f t="shared" si="4"/>
        <v/>
      </c>
      <c r="D295" s="25"/>
      <c r="E295" s="47"/>
      <c r="F295" s="47"/>
      <c r="G295" s="52"/>
    </row>
    <row r="296" spans="3:7" x14ac:dyDescent="0.25">
      <c r="C296" s="159" t="str">
        <f t="shared" si="4"/>
        <v/>
      </c>
      <c r="D296" s="25"/>
      <c r="E296" s="47"/>
      <c r="F296" s="47"/>
      <c r="G296" s="52"/>
    </row>
    <row r="297" spans="3:7" x14ac:dyDescent="0.25">
      <c r="C297" s="159" t="str">
        <f t="shared" si="4"/>
        <v/>
      </c>
      <c r="D297" s="25"/>
      <c r="E297" s="47"/>
      <c r="F297" s="47"/>
      <c r="G297" s="52"/>
    </row>
    <row r="298" spans="3:7" x14ac:dyDescent="0.25">
      <c r="C298" s="159" t="str">
        <f t="shared" si="4"/>
        <v/>
      </c>
      <c r="D298" s="25"/>
      <c r="E298" s="47"/>
      <c r="F298" s="47"/>
      <c r="G298" s="52"/>
    </row>
    <row r="299" spans="3:7" x14ac:dyDescent="0.25">
      <c r="C299" s="159" t="str">
        <f t="shared" si="4"/>
        <v/>
      </c>
      <c r="D299" s="25"/>
      <c r="E299" s="47"/>
      <c r="F299" s="47"/>
      <c r="G299" s="52"/>
    </row>
    <row r="300" spans="3:7" x14ac:dyDescent="0.25">
      <c r="C300" s="159" t="str">
        <f t="shared" si="4"/>
        <v/>
      </c>
      <c r="D300" s="25"/>
      <c r="E300" s="47"/>
      <c r="F300" s="47"/>
      <c r="G300" s="52"/>
    </row>
    <row r="301" spans="3:7" x14ac:dyDescent="0.25">
      <c r="C301" s="159" t="str">
        <f t="shared" si="4"/>
        <v/>
      </c>
      <c r="D301" s="25"/>
      <c r="E301" s="47"/>
      <c r="F301" s="47"/>
      <c r="G301" s="52"/>
    </row>
    <row r="302" spans="3:7" x14ac:dyDescent="0.25">
      <c r="C302" s="159" t="str">
        <f t="shared" si="4"/>
        <v/>
      </c>
      <c r="D302" s="25"/>
      <c r="E302" s="47"/>
      <c r="F302" s="47"/>
      <c r="G302" s="52"/>
    </row>
    <row r="303" spans="3:7" x14ac:dyDescent="0.25">
      <c r="C303" s="159" t="str">
        <f t="shared" si="4"/>
        <v/>
      </c>
      <c r="D303" s="25"/>
      <c r="E303" s="47"/>
      <c r="F303" s="47"/>
      <c r="G303" s="52"/>
    </row>
    <row r="304" spans="3:7" x14ac:dyDescent="0.25">
      <c r="C304" s="159" t="str">
        <f t="shared" si="4"/>
        <v/>
      </c>
      <c r="D304" s="25"/>
      <c r="E304" s="47"/>
      <c r="F304" s="47"/>
      <c r="G304" s="52"/>
    </row>
    <row r="305" spans="3:7" x14ac:dyDescent="0.25">
      <c r="C305" s="159" t="str">
        <f t="shared" si="4"/>
        <v/>
      </c>
      <c r="D305" s="25"/>
      <c r="E305" s="47"/>
      <c r="F305" s="47"/>
      <c r="G305" s="52"/>
    </row>
    <row r="306" spans="3:7" x14ac:dyDescent="0.25">
      <c r="C306" s="159" t="str">
        <f t="shared" si="4"/>
        <v/>
      </c>
      <c r="D306" s="25"/>
      <c r="E306" s="47"/>
      <c r="F306" s="47"/>
      <c r="G306" s="52"/>
    </row>
    <row r="307" spans="3:7" x14ac:dyDescent="0.25">
      <c r="C307" s="159" t="str">
        <f t="shared" si="4"/>
        <v/>
      </c>
      <c r="D307" s="25"/>
      <c r="E307" s="47"/>
      <c r="F307" s="47"/>
      <c r="G307" s="52"/>
    </row>
    <row r="308" spans="3:7" x14ac:dyDescent="0.25">
      <c r="C308" s="159" t="str">
        <f t="shared" si="4"/>
        <v/>
      </c>
      <c r="D308" s="25"/>
      <c r="E308" s="47"/>
      <c r="F308" s="47"/>
      <c r="G308" s="52"/>
    </row>
    <row r="309" spans="3:7" x14ac:dyDescent="0.25">
      <c r="C309" s="159" t="str">
        <f t="shared" si="4"/>
        <v/>
      </c>
      <c r="D309" s="25"/>
      <c r="E309" s="47"/>
      <c r="F309" s="47"/>
      <c r="G309" s="52"/>
    </row>
    <row r="310" spans="3:7" x14ac:dyDescent="0.25">
      <c r="C310" s="159" t="str">
        <f t="shared" si="4"/>
        <v/>
      </c>
      <c r="D310" s="25"/>
      <c r="E310" s="47"/>
      <c r="F310" s="47"/>
      <c r="G310" s="52"/>
    </row>
    <row r="311" spans="3:7" x14ac:dyDescent="0.25">
      <c r="C311" s="159" t="str">
        <f t="shared" si="4"/>
        <v/>
      </c>
      <c r="D311" s="25"/>
      <c r="E311" s="47"/>
      <c r="F311" s="47"/>
      <c r="G311" s="52"/>
    </row>
    <row r="312" spans="3:7" x14ac:dyDescent="0.25">
      <c r="C312" s="159" t="str">
        <f t="shared" si="4"/>
        <v/>
      </c>
      <c r="D312" s="25"/>
      <c r="E312" s="47"/>
      <c r="F312" s="47"/>
      <c r="G312" s="52"/>
    </row>
    <row r="313" spans="3:7" x14ac:dyDescent="0.25">
      <c r="C313" s="159" t="str">
        <f t="shared" si="4"/>
        <v/>
      </c>
      <c r="D313" s="25"/>
      <c r="E313" s="47"/>
      <c r="F313" s="47"/>
      <c r="G313" s="52"/>
    </row>
    <row r="314" spans="3:7" x14ac:dyDescent="0.25">
      <c r="C314" s="159" t="str">
        <f t="shared" si="4"/>
        <v/>
      </c>
      <c r="D314" s="25"/>
      <c r="E314" s="47"/>
      <c r="F314" s="47"/>
      <c r="G314" s="52"/>
    </row>
    <row r="315" spans="3:7" x14ac:dyDescent="0.25">
      <c r="C315" s="159" t="str">
        <f t="shared" si="4"/>
        <v/>
      </c>
      <c r="D315" s="25"/>
      <c r="E315" s="47"/>
      <c r="F315" s="47"/>
      <c r="G315" s="52"/>
    </row>
    <row r="316" spans="3:7" x14ac:dyDescent="0.25">
      <c r="C316" s="159" t="str">
        <f t="shared" si="4"/>
        <v/>
      </c>
      <c r="D316" s="25"/>
      <c r="E316" s="47"/>
      <c r="F316" s="47"/>
      <c r="G316" s="52"/>
    </row>
    <row r="317" spans="3:7" x14ac:dyDescent="0.25">
      <c r="C317" s="159" t="str">
        <f t="shared" si="4"/>
        <v/>
      </c>
      <c r="D317" s="25"/>
      <c r="E317" s="47"/>
      <c r="F317" s="47"/>
      <c r="G317" s="52"/>
    </row>
    <row r="318" spans="3:7" x14ac:dyDescent="0.25">
      <c r="C318" s="159" t="str">
        <f t="shared" si="4"/>
        <v/>
      </c>
      <c r="D318" s="25"/>
      <c r="E318" s="47"/>
      <c r="F318" s="47"/>
      <c r="G318" s="52"/>
    </row>
    <row r="319" spans="3:7" x14ac:dyDescent="0.25">
      <c r="C319" s="159" t="str">
        <f t="shared" si="4"/>
        <v/>
      </c>
      <c r="D319" s="25"/>
      <c r="E319" s="47"/>
      <c r="F319" s="47"/>
      <c r="G319" s="52"/>
    </row>
    <row r="320" spans="3:7" x14ac:dyDescent="0.25">
      <c r="C320" s="159" t="str">
        <f t="shared" si="4"/>
        <v/>
      </c>
      <c r="D320" s="25"/>
      <c r="E320" s="47"/>
      <c r="F320" s="47"/>
      <c r="G320" s="52"/>
    </row>
    <row r="321" spans="3:7" x14ac:dyDescent="0.25">
      <c r="C321" s="159" t="str">
        <f t="shared" si="4"/>
        <v/>
      </c>
      <c r="D321" s="25"/>
      <c r="E321" s="47"/>
      <c r="F321" s="47"/>
      <c r="G321" s="52"/>
    </row>
    <row r="322" spans="3:7" x14ac:dyDescent="0.25">
      <c r="C322" s="159" t="str">
        <f t="shared" si="4"/>
        <v/>
      </c>
      <c r="D322" s="25"/>
      <c r="E322" s="47"/>
      <c r="F322" s="47"/>
      <c r="G322" s="52"/>
    </row>
    <row r="323" spans="3:7" x14ac:dyDescent="0.25">
      <c r="C323" s="159" t="str">
        <f t="shared" si="4"/>
        <v/>
      </c>
      <c r="D323" s="25"/>
      <c r="E323" s="47"/>
      <c r="F323" s="47"/>
      <c r="G323" s="52"/>
    </row>
    <row r="324" spans="3:7" x14ac:dyDescent="0.25">
      <c r="C324" s="159" t="str">
        <f t="shared" si="4"/>
        <v/>
      </c>
      <c r="D324" s="25"/>
      <c r="E324" s="47"/>
      <c r="F324" s="47"/>
      <c r="G324" s="52"/>
    </row>
    <row r="325" spans="3:7" x14ac:dyDescent="0.25">
      <c r="C325" s="159" t="str">
        <f t="shared" si="4"/>
        <v/>
      </c>
      <c r="D325" s="25"/>
      <c r="E325" s="47"/>
      <c r="F325" s="47"/>
      <c r="G325" s="52"/>
    </row>
    <row r="326" spans="3:7" x14ac:dyDescent="0.25">
      <c r="C326" s="159" t="str">
        <f t="shared" si="4"/>
        <v/>
      </c>
      <c r="D326" s="25"/>
      <c r="E326" s="47"/>
      <c r="F326" s="47"/>
      <c r="G326" s="52"/>
    </row>
    <row r="327" spans="3:7" x14ac:dyDescent="0.25">
      <c r="C327" s="159" t="str">
        <f t="shared" si="4"/>
        <v/>
      </c>
      <c r="D327" s="25"/>
      <c r="E327" s="47"/>
      <c r="F327" s="47"/>
      <c r="G327" s="52"/>
    </row>
    <row r="328" spans="3:7" x14ac:dyDescent="0.25">
      <c r="C328" s="159" t="str">
        <f t="shared" ref="C328:C391" si="5">IF(E328&lt;&gt;"",CONCATENATE("Mav",TEXT(ROW()-6,"000"),""),"")</f>
        <v/>
      </c>
      <c r="D328" s="25"/>
      <c r="E328" s="47"/>
      <c r="F328" s="47"/>
      <c r="G328" s="52"/>
    </row>
    <row r="329" spans="3:7" x14ac:dyDescent="0.25">
      <c r="C329" s="159" t="str">
        <f t="shared" si="5"/>
        <v/>
      </c>
      <c r="D329" s="25"/>
      <c r="E329" s="47"/>
      <c r="F329" s="47"/>
      <c r="G329" s="52"/>
    </row>
    <row r="330" spans="3:7" x14ac:dyDescent="0.25">
      <c r="C330" s="159" t="str">
        <f t="shared" si="5"/>
        <v/>
      </c>
      <c r="D330" s="25"/>
      <c r="E330" s="47"/>
      <c r="F330" s="47"/>
      <c r="G330" s="52"/>
    </row>
    <row r="331" spans="3:7" x14ac:dyDescent="0.25">
      <c r="C331" s="159" t="str">
        <f t="shared" si="5"/>
        <v/>
      </c>
      <c r="D331" s="25"/>
      <c r="E331" s="47"/>
      <c r="F331" s="47"/>
      <c r="G331" s="52"/>
    </row>
    <row r="332" spans="3:7" x14ac:dyDescent="0.25">
      <c r="C332" s="159" t="str">
        <f t="shared" si="5"/>
        <v/>
      </c>
      <c r="D332" s="25"/>
      <c r="E332" s="47"/>
      <c r="F332" s="47"/>
      <c r="G332" s="52"/>
    </row>
    <row r="333" spans="3:7" x14ac:dyDescent="0.25">
      <c r="C333" s="159" t="str">
        <f t="shared" si="5"/>
        <v/>
      </c>
      <c r="D333" s="25"/>
      <c r="E333" s="47"/>
      <c r="F333" s="47"/>
      <c r="G333" s="52"/>
    </row>
    <row r="334" spans="3:7" x14ac:dyDescent="0.25">
      <c r="C334" s="159" t="str">
        <f t="shared" si="5"/>
        <v/>
      </c>
      <c r="D334" s="25"/>
      <c r="E334" s="47"/>
      <c r="F334" s="47"/>
      <c r="G334" s="52"/>
    </row>
    <row r="335" spans="3:7" x14ac:dyDescent="0.25">
      <c r="C335" s="159" t="str">
        <f t="shared" si="5"/>
        <v/>
      </c>
      <c r="D335" s="25"/>
      <c r="E335" s="47"/>
      <c r="F335" s="47"/>
      <c r="G335" s="52"/>
    </row>
    <row r="336" spans="3:7" x14ac:dyDescent="0.25">
      <c r="C336" s="159" t="str">
        <f t="shared" si="5"/>
        <v/>
      </c>
      <c r="D336" s="25"/>
      <c r="E336" s="47"/>
      <c r="F336" s="47"/>
      <c r="G336" s="52"/>
    </row>
    <row r="337" spans="3:7" x14ac:dyDescent="0.25">
      <c r="C337" s="159" t="str">
        <f t="shared" si="5"/>
        <v/>
      </c>
      <c r="D337" s="25"/>
      <c r="E337" s="47"/>
      <c r="F337" s="47"/>
      <c r="G337" s="52"/>
    </row>
    <row r="338" spans="3:7" x14ac:dyDescent="0.25">
      <c r="C338" s="159" t="str">
        <f t="shared" si="5"/>
        <v/>
      </c>
      <c r="D338" s="25"/>
      <c r="E338" s="47"/>
      <c r="F338" s="47"/>
      <c r="G338" s="52"/>
    </row>
    <row r="339" spans="3:7" x14ac:dyDescent="0.25">
      <c r="C339" s="159" t="str">
        <f t="shared" si="5"/>
        <v/>
      </c>
      <c r="D339" s="25"/>
      <c r="E339" s="47"/>
      <c r="F339" s="47"/>
      <c r="G339" s="52"/>
    </row>
    <row r="340" spans="3:7" x14ac:dyDescent="0.25">
      <c r="C340" s="159" t="str">
        <f t="shared" si="5"/>
        <v/>
      </c>
      <c r="D340" s="25"/>
      <c r="E340" s="47"/>
      <c r="F340" s="47"/>
      <c r="G340" s="52"/>
    </row>
    <row r="341" spans="3:7" x14ac:dyDescent="0.25">
      <c r="C341" s="159" t="str">
        <f t="shared" si="5"/>
        <v/>
      </c>
      <c r="D341" s="25"/>
      <c r="E341" s="47"/>
      <c r="F341" s="47"/>
      <c r="G341" s="52"/>
    </row>
    <row r="342" spans="3:7" x14ac:dyDescent="0.25">
      <c r="C342" s="159" t="str">
        <f t="shared" si="5"/>
        <v/>
      </c>
      <c r="D342" s="25"/>
      <c r="E342" s="47"/>
      <c r="F342" s="47"/>
      <c r="G342" s="52"/>
    </row>
    <row r="343" spans="3:7" x14ac:dyDescent="0.25">
      <c r="C343" s="159" t="str">
        <f t="shared" si="5"/>
        <v/>
      </c>
      <c r="D343" s="25"/>
      <c r="E343" s="47"/>
      <c r="F343" s="47"/>
      <c r="G343" s="52"/>
    </row>
    <row r="344" spans="3:7" x14ac:dyDescent="0.25">
      <c r="C344" s="159" t="str">
        <f t="shared" si="5"/>
        <v/>
      </c>
      <c r="D344" s="25"/>
      <c r="E344" s="47"/>
      <c r="F344" s="47"/>
      <c r="G344" s="52"/>
    </row>
    <row r="345" spans="3:7" x14ac:dyDescent="0.25">
      <c r="C345" s="159" t="str">
        <f t="shared" si="5"/>
        <v/>
      </c>
      <c r="D345" s="25"/>
      <c r="E345" s="47"/>
      <c r="F345" s="47"/>
      <c r="G345" s="52"/>
    </row>
    <row r="346" spans="3:7" x14ac:dyDescent="0.25">
      <c r="C346" s="159" t="str">
        <f t="shared" si="5"/>
        <v/>
      </c>
      <c r="D346" s="25"/>
      <c r="E346" s="47"/>
      <c r="F346" s="47"/>
      <c r="G346" s="52"/>
    </row>
    <row r="347" spans="3:7" x14ac:dyDescent="0.25">
      <c r="C347" s="159" t="str">
        <f t="shared" si="5"/>
        <v/>
      </c>
      <c r="D347" s="25"/>
      <c r="E347" s="47"/>
      <c r="F347" s="47"/>
      <c r="G347" s="52"/>
    </row>
    <row r="348" spans="3:7" x14ac:dyDescent="0.25">
      <c r="C348" s="159" t="str">
        <f t="shared" si="5"/>
        <v/>
      </c>
      <c r="D348" s="25"/>
      <c r="E348" s="47"/>
      <c r="F348" s="47"/>
      <c r="G348" s="52"/>
    </row>
    <row r="349" spans="3:7" x14ac:dyDescent="0.25">
      <c r="C349" s="159" t="str">
        <f t="shared" si="5"/>
        <v/>
      </c>
      <c r="D349" s="25"/>
      <c r="E349" s="47"/>
      <c r="F349" s="47"/>
      <c r="G349" s="52"/>
    </row>
    <row r="350" spans="3:7" x14ac:dyDescent="0.25">
      <c r="C350" s="159" t="str">
        <f t="shared" si="5"/>
        <v/>
      </c>
      <c r="D350" s="25"/>
      <c r="E350" s="47"/>
      <c r="F350" s="47"/>
      <c r="G350" s="52"/>
    </row>
    <row r="351" spans="3:7" x14ac:dyDescent="0.25">
      <c r="C351" s="159" t="str">
        <f t="shared" si="5"/>
        <v/>
      </c>
      <c r="D351" s="25"/>
      <c r="E351" s="47"/>
      <c r="F351" s="47"/>
      <c r="G351" s="52"/>
    </row>
    <row r="352" spans="3:7" x14ac:dyDescent="0.25">
      <c r="C352" s="159" t="str">
        <f t="shared" si="5"/>
        <v/>
      </c>
      <c r="D352" s="25"/>
      <c r="E352" s="47"/>
      <c r="F352" s="47"/>
      <c r="G352" s="52"/>
    </row>
    <row r="353" spans="3:7" x14ac:dyDescent="0.25">
      <c r="C353" s="159" t="str">
        <f t="shared" si="5"/>
        <v/>
      </c>
      <c r="D353" s="25"/>
      <c r="E353" s="47"/>
      <c r="F353" s="47"/>
      <c r="G353" s="52"/>
    </row>
    <row r="354" spans="3:7" x14ac:dyDescent="0.25">
      <c r="C354" s="159" t="str">
        <f t="shared" si="5"/>
        <v/>
      </c>
      <c r="D354" s="25"/>
      <c r="E354" s="47"/>
      <c r="F354" s="47"/>
      <c r="G354" s="52"/>
    </row>
    <row r="355" spans="3:7" x14ac:dyDescent="0.25">
      <c r="C355" s="159" t="str">
        <f t="shared" si="5"/>
        <v/>
      </c>
      <c r="D355" s="25"/>
      <c r="E355" s="47"/>
      <c r="F355" s="47"/>
      <c r="G355" s="52"/>
    </row>
    <row r="356" spans="3:7" x14ac:dyDescent="0.25">
      <c r="C356" s="159" t="str">
        <f t="shared" si="5"/>
        <v/>
      </c>
      <c r="D356" s="25"/>
      <c r="E356" s="47"/>
      <c r="F356" s="47"/>
      <c r="G356" s="52"/>
    </row>
    <row r="357" spans="3:7" x14ac:dyDescent="0.25">
      <c r="C357" s="159" t="str">
        <f t="shared" si="5"/>
        <v/>
      </c>
      <c r="D357" s="25"/>
      <c r="E357" s="47"/>
      <c r="F357" s="47"/>
      <c r="G357" s="52"/>
    </row>
    <row r="358" spans="3:7" x14ac:dyDescent="0.25">
      <c r="C358" s="159" t="str">
        <f t="shared" si="5"/>
        <v/>
      </c>
      <c r="D358" s="25"/>
      <c r="E358" s="47"/>
      <c r="F358" s="47"/>
      <c r="G358" s="52"/>
    </row>
    <row r="359" spans="3:7" x14ac:dyDescent="0.25">
      <c r="C359" s="159" t="str">
        <f t="shared" si="5"/>
        <v/>
      </c>
      <c r="D359" s="25"/>
      <c r="E359" s="47"/>
      <c r="F359" s="47"/>
      <c r="G359" s="52"/>
    </row>
    <row r="360" spans="3:7" x14ac:dyDescent="0.25">
      <c r="C360" s="159" t="str">
        <f t="shared" si="5"/>
        <v/>
      </c>
      <c r="D360" s="25"/>
      <c r="E360" s="47"/>
      <c r="F360" s="47"/>
      <c r="G360" s="52"/>
    </row>
    <row r="361" spans="3:7" x14ac:dyDescent="0.25">
      <c r="C361" s="159" t="str">
        <f t="shared" si="5"/>
        <v/>
      </c>
      <c r="D361" s="25"/>
      <c r="E361" s="47"/>
      <c r="F361" s="47"/>
      <c r="G361" s="52"/>
    </row>
    <row r="362" spans="3:7" x14ac:dyDescent="0.25">
      <c r="C362" s="159" t="str">
        <f t="shared" si="5"/>
        <v/>
      </c>
      <c r="D362" s="25"/>
      <c r="E362" s="47"/>
      <c r="F362" s="47"/>
      <c r="G362" s="52"/>
    </row>
    <row r="363" spans="3:7" x14ac:dyDescent="0.25">
      <c r="C363" s="159" t="str">
        <f t="shared" si="5"/>
        <v/>
      </c>
      <c r="D363" s="25"/>
      <c r="E363" s="47"/>
      <c r="F363" s="47"/>
      <c r="G363" s="52"/>
    </row>
    <row r="364" spans="3:7" x14ac:dyDescent="0.25">
      <c r="C364" s="159" t="str">
        <f t="shared" si="5"/>
        <v/>
      </c>
      <c r="D364" s="25"/>
      <c r="E364" s="47"/>
      <c r="F364" s="47"/>
      <c r="G364" s="52"/>
    </row>
    <row r="365" spans="3:7" x14ac:dyDescent="0.25">
      <c r="C365" s="159" t="str">
        <f t="shared" si="5"/>
        <v/>
      </c>
      <c r="D365" s="25"/>
      <c r="E365" s="47"/>
      <c r="F365" s="47"/>
      <c r="G365" s="52"/>
    </row>
    <row r="366" spans="3:7" x14ac:dyDescent="0.25">
      <c r="C366" s="159" t="str">
        <f t="shared" si="5"/>
        <v/>
      </c>
      <c r="D366" s="25"/>
      <c r="E366" s="47"/>
      <c r="F366" s="47"/>
      <c r="G366" s="52"/>
    </row>
    <row r="367" spans="3:7" x14ac:dyDescent="0.25">
      <c r="C367" s="159" t="str">
        <f t="shared" si="5"/>
        <v/>
      </c>
      <c r="D367" s="25"/>
      <c r="E367" s="47"/>
      <c r="F367" s="47"/>
      <c r="G367" s="52"/>
    </row>
    <row r="368" spans="3:7" x14ac:dyDescent="0.25">
      <c r="C368" s="159" t="str">
        <f t="shared" si="5"/>
        <v/>
      </c>
      <c r="D368" s="25"/>
      <c r="E368" s="47"/>
      <c r="F368" s="47"/>
      <c r="G368" s="52"/>
    </row>
    <row r="369" spans="3:7" x14ac:dyDescent="0.25">
      <c r="C369" s="159" t="str">
        <f t="shared" si="5"/>
        <v/>
      </c>
      <c r="D369" s="25"/>
      <c r="E369" s="47"/>
      <c r="F369" s="47"/>
      <c r="G369" s="52"/>
    </row>
    <row r="370" spans="3:7" x14ac:dyDescent="0.25">
      <c r="C370" s="159" t="str">
        <f t="shared" si="5"/>
        <v/>
      </c>
      <c r="D370" s="25"/>
      <c r="E370" s="47"/>
      <c r="F370" s="47"/>
      <c r="G370" s="52"/>
    </row>
    <row r="371" spans="3:7" x14ac:dyDescent="0.25">
      <c r="C371" s="159" t="str">
        <f t="shared" si="5"/>
        <v/>
      </c>
      <c r="D371" s="25"/>
      <c r="E371" s="47"/>
      <c r="F371" s="47"/>
      <c r="G371" s="52"/>
    </row>
    <row r="372" spans="3:7" x14ac:dyDescent="0.25">
      <c r="C372" s="159" t="str">
        <f t="shared" si="5"/>
        <v/>
      </c>
      <c r="D372" s="25"/>
      <c r="E372" s="47"/>
      <c r="F372" s="47"/>
      <c r="G372" s="52"/>
    </row>
    <row r="373" spans="3:7" x14ac:dyDescent="0.25">
      <c r="C373" s="159" t="str">
        <f t="shared" si="5"/>
        <v/>
      </c>
      <c r="D373" s="25"/>
      <c r="E373" s="47"/>
      <c r="F373" s="47"/>
      <c r="G373" s="52"/>
    </row>
    <row r="374" spans="3:7" x14ac:dyDescent="0.25">
      <c r="C374" s="159" t="str">
        <f t="shared" si="5"/>
        <v/>
      </c>
      <c r="D374" s="25"/>
      <c r="E374" s="47"/>
      <c r="F374" s="47"/>
      <c r="G374" s="52"/>
    </row>
    <row r="375" spans="3:7" x14ac:dyDescent="0.25">
      <c r="C375" s="159" t="str">
        <f t="shared" si="5"/>
        <v/>
      </c>
      <c r="D375" s="25"/>
      <c r="E375" s="47"/>
      <c r="F375" s="47"/>
      <c r="G375" s="52"/>
    </row>
    <row r="376" spans="3:7" x14ac:dyDescent="0.25">
      <c r="C376" s="159" t="str">
        <f t="shared" si="5"/>
        <v/>
      </c>
      <c r="D376" s="25"/>
      <c r="E376" s="47"/>
      <c r="F376" s="47"/>
      <c r="G376" s="52"/>
    </row>
    <row r="377" spans="3:7" x14ac:dyDescent="0.25">
      <c r="C377" s="159" t="str">
        <f t="shared" si="5"/>
        <v/>
      </c>
      <c r="D377" s="25"/>
      <c r="E377" s="47"/>
      <c r="F377" s="47"/>
      <c r="G377" s="52"/>
    </row>
    <row r="378" spans="3:7" x14ac:dyDescent="0.25">
      <c r="C378" s="159" t="str">
        <f t="shared" si="5"/>
        <v/>
      </c>
      <c r="D378" s="25"/>
      <c r="E378" s="47"/>
      <c r="F378" s="47"/>
      <c r="G378" s="52"/>
    </row>
    <row r="379" spans="3:7" x14ac:dyDescent="0.25">
      <c r="C379" s="159" t="str">
        <f t="shared" si="5"/>
        <v/>
      </c>
      <c r="D379" s="25"/>
      <c r="E379" s="47"/>
      <c r="F379" s="47"/>
      <c r="G379" s="52"/>
    </row>
    <row r="380" spans="3:7" x14ac:dyDescent="0.25">
      <c r="C380" s="159" t="str">
        <f t="shared" si="5"/>
        <v/>
      </c>
      <c r="D380" s="25"/>
      <c r="E380" s="47"/>
      <c r="F380" s="47"/>
      <c r="G380" s="52"/>
    </row>
    <row r="381" spans="3:7" x14ac:dyDescent="0.25">
      <c r="C381" s="159" t="str">
        <f t="shared" si="5"/>
        <v/>
      </c>
      <c r="D381" s="25"/>
      <c r="E381" s="47"/>
      <c r="F381" s="47"/>
      <c r="G381" s="52"/>
    </row>
    <row r="382" spans="3:7" x14ac:dyDescent="0.25">
      <c r="C382" s="159" t="str">
        <f t="shared" si="5"/>
        <v/>
      </c>
      <c r="D382" s="25"/>
      <c r="E382" s="47"/>
      <c r="F382" s="47"/>
      <c r="G382" s="52"/>
    </row>
    <row r="383" spans="3:7" x14ac:dyDescent="0.25">
      <c r="C383" s="159" t="str">
        <f t="shared" si="5"/>
        <v/>
      </c>
      <c r="D383" s="25"/>
      <c r="E383" s="47"/>
      <c r="F383" s="47"/>
      <c r="G383" s="52"/>
    </row>
    <row r="384" spans="3:7" x14ac:dyDescent="0.25">
      <c r="C384" s="159" t="str">
        <f t="shared" si="5"/>
        <v/>
      </c>
      <c r="D384" s="25"/>
      <c r="E384" s="47"/>
      <c r="F384" s="47"/>
      <c r="G384" s="52"/>
    </row>
    <row r="385" spans="3:7" x14ac:dyDescent="0.25">
      <c r="C385" s="159" t="str">
        <f t="shared" si="5"/>
        <v/>
      </c>
      <c r="D385" s="25"/>
      <c r="E385" s="47"/>
      <c r="F385" s="47"/>
      <c r="G385" s="52"/>
    </row>
    <row r="386" spans="3:7" x14ac:dyDescent="0.25">
      <c r="C386" s="159" t="str">
        <f t="shared" si="5"/>
        <v/>
      </c>
      <c r="D386" s="25"/>
      <c r="E386" s="47"/>
      <c r="F386" s="47"/>
      <c r="G386" s="52"/>
    </row>
    <row r="387" spans="3:7" x14ac:dyDescent="0.25">
      <c r="C387" s="159" t="str">
        <f t="shared" si="5"/>
        <v/>
      </c>
      <c r="D387" s="25"/>
      <c r="E387" s="47"/>
      <c r="F387" s="47"/>
      <c r="G387" s="52"/>
    </row>
    <row r="388" spans="3:7" x14ac:dyDescent="0.25">
      <c r="C388" s="159" t="str">
        <f t="shared" si="5"/>
        <v/>
      </c>
      <c r="D388" s="25"/>
      <c r="E388" s="47"/>
      <c r="F388" s="47"/>
      <c r="G388" s="52"/>
    </row>
    <row r="389" spans="3:7" x14ac:dyDescent="0.25">
      <c r="C389" s="159" t="str">
        <f t="shared" si="5"/>
        <v/>
      </c>
      <c r="D389" s="25"/>
      <c r="E389" s="47"/>
      <c r="F389" s="47"/>
      <c r="G389" s="52"/>
    </row>
    <row r="390" spans="3:7" x14ac:dyDescent="0.25">
      <c r="C390" s="159" t="str">
        <f t="shared" si="5"/>
        <v/>
      </c>
      <c r="D390" s="25"/>
      <c r="E390" s="47"/>
      <c r="F390" s="47"/>
      <c r="G390" s="52"/>
    </row>
    <row r="391" spans="3:7" x14ac:dyDescent="0.25">
      <c r="C391" s="159" t="str">
        <f t="shared" si="5"/>
        <v/>
      </c>
      <c r="D391" s="25"/>
      <c r="E391" s="47"/>
      <c r="F391" s="47"/>
      <c r="G391" s="52"/>
    </row>
    <row r="392" spans="3:7" x14ac:dyDescent="0.25">
      <c r="C392" s="159" t="str">
        <f t="shared" ref="C392:C455" si="6">IF(E392&lt;&gt;"",CONCATENATE("Mav",TEXT(ROW()-6,"000"),""),"")</f>
        <v/>
      </c>
      <c r="D392" s="25"/>
      <c r="E392" s="47"/>
      <c r="F392" s="47"/>
      <c r="G392" s="52"/>
    </row>
    <row r="393" spans="3:7" x14ac:dyDescent="0.25">
      <c r="C393" s="159" t="str">
        <f t="shared" si="6"/>
        <v/>
      </c>
      <c r="D393" s="25"/>
      <c r="E393" s="47"/>
      <c r="F393" s="47"/>
      <c r="G393" s="52"/>
    </row>
    <row r="394" spans="3:7" x14ac:dyDescent="0.25">
      <c r="C394" s="159" t="str">
        <f t="shared" si="6"/>
        <v/>
      </c>
      <c r="D394" s="25"/>
      <c r="E394" s="47"/>
      <c r="F394" s="47"/>
      <c r="G394" s="52"/>
    </row>
    <row r="395" spans="3:7" x14ac:dyDescent="0.25">
      <c r="C395" s="159" t="str">
        <f t="shared" si="6"/>
        <v/>
      </c>
      <c r="D395" s="25"/>
      <c r="E395" s="47"/>
      <c r="F395" s="47"/>
      <c r="G395" s="52"/>
    </row>
    <row r="396" spans="3:7" x14ac:dyDescent="0.25">
      <c r="C396" s="159" t="str">
        <f t="shared" si="6"/>
        <v/>
      </c>
      <c r="D396" s="25"/>
      <c r="E396" s="47"/>
      <c r="F396" s="47"/>
      <c r="G396" s="52"/>
    </row>
    <row r="397" spans="3:7" x14ac:dyDescent="0.25">
      <c r="C397" s="159" t="str">
        <f t="shared" si="6"/>
        <v/>
      </c>
      <c r="D397" s="25"/>
      <c r="E397" s="47"/>
      <c r="F397" s="47"/>
      <c r="G397" s="52"/>
    </row>
    <row r="398" spans="3:7" x14ac:dyDescent="0.25">
      <c r="C398" s="159" t="str">
        <f t="shared" si="6"/>
        <v/>
      </c>
      <c r="D398" s="25"/>
      <c r="E398" s="47"/>
      <c r="F398" s="47"/>
      <c r="G398" s="52"/>
    </row>
    <row r="399" spans="3:7" x14ac:dyDescent="0.25">
      <c r="C399" s="159" t="str">
        <f t="shared" si="6"/>
        <v/>
      </c>
      <c r="D399" s="25"/>
      <c r="E399" s="47"/>
      <c r="F399" s="47"/>
      <c r="G399" s="52"/>
    </row>
    <row r="400" spans="3:7" x14ac:dyDescent="0.25">
      <c r="C400" s="159" t="str">
        <f t="shared" si="6"/>
        <v/>
      </c>
      <c r="D400" s="25"/>
      <c r="E400" s="47"/>
      <c r="F400" s="47"/>
      <c r="G400" s="52"/>
    </row>
    <row r="401" spans="3:7" x14ac:dyDescent="0.25">
      <c r="C401" s="159" t="str">
        <f t="shared" si="6"/>
        <v/>
      </c>
      <c r="D401" s="25"/>
      <c r="E401" s="47"/>
      <c r="F401" s="47"/>
      <c r="G401" s="52"/>
    </row>
    <row r="402" spans="3:7" x14ac:dyDescent="0.25">
      <c r="C402" s="159" t="str">
        <f t="shared" si="6"/>
        <v/>
      </c>
      <c r="D402" s="25"/>
      <c r="E402" s="47"/>
      <c r="F402" s="47"/>
      <c r="G402" s="52"/>
    </row>
    <row r="403" spans="3:7" x14ac:dyDescent="0.25">
      <c r="C403" s="159" t="str">
        <f t="shared" si="6"/>
        <v/>
      </c>
      <c r="D403" s="25"/>
      <c r="E403" s="47"/>
      <c r="F403" s="47"/>
      <c r="G403" s="52"/>
    </row>
    <row r="404" spans="3:7" x14ac:dyDescent="0.25">
      <c r="C404" s="159" t="str">
        <f t="shared" si="6"/>
        <v/>
      </c>
      <c r="D404" s="25"/>
      <c r="E404" s="47"/>
      <c r="F404" s="47"/>
      <c r="G404" s="52"/>
    </row>
    <row r="405" spans="3:7" x14ac:dyDescent="0.25">
      <c r="C405" s="159" t="str">
        <f t="shared" si="6"/>
        <v/>
      </c>
      <c r="D405" s="25"/>
      <c r="E405" s="47"/>
      <c r="F405" s="47"/>
      <c r="G405" s="52"/>
    </row>
    <row r="406" spans="3:7" x14ac:dyDescent="0.25">
      <c r="C406" s="159" t="str">
        <f t="shared" si="6"/>
        <v/>
      </c>
      <c r="D406" s="25"/>
      <c r="E406" s="47"/>
      <c r="F406" s="47"/>
      <c r="G406" s="52"/>
    </row>
    <row r="407" spans="3:7" x14ac:dyDescent="0.25">
      <c r="C407" s="159" t="str">
        <f t="shared" si="6"/>
        <v/>
      </c>
      <c r="D407" s="25"/>
      <c r="E407" s="47"/>
      <c r="F407" s="47"/>
      <c r="G407" s="52"/>
    </row>
    <row r="408" spans="3:7" x14ac:dyDescent="0.25">
      <c r="C408" s="159" t="str">
        <f t="shared" si="6"/>
        <v/>
      </c>
      <c r="D408" s="25"/>
      <c r="E408" s="47"/>
      <c r="F408" s="47"/>
      <c r="G408" s="52"/>
    </row>
    <row r="409" spans="3:7" x14ac:dyDescent="0.25">
      <c r="C409" s="159" t="str">
        <f t="shared" si="6"/>
        <v/>
      </c>
      <c r="D409" s="25"/>
      <c r="E409" s="47"/>
      <c r="F409" s="47"/>
      <c r="G409" s="52"/>
    </row>
    <row r="410" spans="3:7" x14ac:dyDescent="0.25">
      <c r="C410" s="159" t="str">
        <f t="shared" si="6"/>
        <v/>
      </c>
      <c r="D410" s="25"/>
      <c r="E410" s="47"/>
      <c r="F410" s="47"/>
      <c r="G410" s="52"/>
    </row>
    <row r="411" spans="3:7" x14ac:dyDescent="0.25">
      <c r="C411" s="159" t="str">
        <f t="shared" si="6"/>
        <v/>
      </c>
      <c r="D411" s="25"/>
      <c r="E411" s="47"/>
      <c r="F411" s="47"/>
      <c r="G411" s="52"/>
    </row>
    <row r="412" spans="3:7" x14ac:dyDescent="0.25">
      <c r="C412" s="159" t="str">
        <f t="shared" si="6"/>
        <v/>
      </c>
      <c r="D412" s="25"/>
      <c r="E412" s="47"/>
      <c r="F412" s="47"/>
      <c r="G412" s="52"/>
    </row>
    <row r="413" spans="3:7" x14ac:dyDescent="0.25">
      <c r="C413" s="159" t="str">
        <f t="shared" si="6"/>
        <v/>
      </c>
      <c r="D413" s="25"/>
      <c r="E413" s="47"/>
      <c r="F413" s="47"/>
      <c r="G413" s="52"/>
    </row>
    <row r="414" spans="3:7" x14ac:dyDescent="0.25">
      <c r="C414" s="159" t="str">
        <f t="shared" si="6"/>
        <v/>
      </c>
      <c r="D414" s="25"/>
      <c r="E414" s="47"/>
      <c r="F414" s="47"/>
      <c r="G414" s="52"/>
    </row>
    <row r="415" spans="3:7" x14ac:dyDescent="0.25">
      <c r="C415" s="159" t="str">
        <f t="shared" si="6"/>
        <v/>
      </c>
      <c r="D415" s="25"/>
      <c r="E415" s="47"/>
      <c r="F415" s="47"/>
      <c r="G415" s="52"/>
    </row>
    <row r="416" spans="3:7" x14ac:dyDescent="0.25">
      <c r="C416" s="159" t="str">
        <f t="shared" si="6"/>
        <v/>
      </c>
      <c r="D416" s="25"/>
      <c r="E416" s="47"/>
      <c r="F416" s="47"/>
      <c r="G416" s="52"/>
    </row>
    <row r="417" spans="3:7" x14ac:dyDescent="0.25">
      <c r="C417" s="159" t="str">
        <f t="shared" si="6"/>
        <v/>
      </c>
      <c r="D417" s="25"/>
      <c r="E417" s="47"/>
      <c r="F417" s="47"/>
      <c r="G417" s="52"/>
    </row>
    <row r="418" spans="3:7" x14ac:dyDescent="0.25">
      <c r="C418" s="159" t="str">
        <f t="shared" si="6"/>
        <v/>
      </c>
      <c r="D418" s="25"/>
      <c r="E418" s="47"/>
      <c r="F418" s="47"/>
      <c r="G418" s="52"/>
    </row>
    <row r="419" spans="3:7" x14ac:dyDescent="0.25">
      <c r="C419" s="159" t="str">
        <f t="shared" si="6"/>
        <v/>
      </c>
      <c r="D419" s="25"/>
      <c r="E419" s="47"/>
      <c r="F419" s="47"/>
      <c r="G419" s="52"/>
    </row>
    <row r="420" spans="3:7" x14ac:dyDescent="0.25">
      <c r="C420" s="159" t="str">
        <f t="shared" si="6"/>
        <v/>
      </c>
      <c r="D420" s="25"/>
      <c r="E420" s="47"/>
      <c r="F420" s="47"/>
      <c r="G420" s="52"/>
    </row>
    <row r="421" spans="3:7" x14ac:dyDescent="0.25">
      <c r="C421" s="159" t="str">
        <f t="shared" si="6"/>
        <v/>
      </c>
      <c r="D421" s="25"/>
      <c r="E421" s="47"/>
      <c r="F421" s="47"/>
      <c r="G421" s="52"/>
    </row>
    <row r="422" spans="3:7" x14ac:dyDescent="0.25">
      <c r="C422" s="159" t="str">
        <f t="shared" si="6"/>
        <v/>
      </c>
      <c r="D422" s="25"/>
      <c r="E422" s="47"/>
      <c r="F422" s="47"/>
      <c r="G422" s="52"/>
    </row>
    <row r="423" spans="3:7" x14ac:dyDescent="0.25">
      <c r="C423" s="159" t="str">
        <f t="shared" si="6"/>
        <v/>
      </c>
      <c r="D423" s="25"/>
      <c r="E423" s="47"/>
      <c r="F423" s="47"/>
      <c r="G423" s="52"/>
    </row>
    <row r="424" spans="3:7" x14ac:dyDescent="0.25">
      <c r="C424" s="159" t="str">
        <f t="shared" si="6"/>
        <v/>
      </c>
      <c r="D424" s="25"/>
      <c r="E424" s="47"/>
      <c r="F424" s="47"/>
      <c r="G424" s="52"/>
    </row>
    <row r="425" spans="3:7" x14ac:dyDescent="0.25">
      <c r="C425" s="159" t="str">
        <f t="shared" si="6"/>
        <v/>
      </c>
      <c r="D425" s="25"/>
      <c r="E425" s="47"/>
      <c r="F425" s="47"/>
      <c r="G425" s="52"/>
    </row>
    <row r="426" spans="3:7" x14ac:dyDescent="0.25">
      <c r="C426" s="159" t="str">
        <f t="shared" si="6"/>
        <v/>
      </c>
      <c r="D426" s="25"/>
      <c r="E426" s="47"/>
      <c r="F426" s="47"/>
      <c r="G426" s="52"/>
    </row>
    <row r="427" spans="3:7" x14ac:dyDescent="0.25">
      <c r="C427" s="159" t="str">
        <f t="shared" si="6"/>
        <v/>
      </c>
      <c r="D427" s="25"/>
      <c r="E427" s="47"/>
      <c r="F427" s="47"/>
      <c r="G427" s="52"/>
    </row>
    <row r="428" spans="3:7" x14ac:dyDescent="0.25">
      <c r="C428" s="159" t="str">
        <f t="shared" si="6"/>
        <v/>
      </c>
      <c r="D428" s="25"/>
      <c r="E428" s="47"/>
      <c r="F428" s="47"/>
      <c r="G428" s="52"/>
    </row>
    <row r="429" spans="3:7" x14ac:dyDescent="0.25">
      <c r="C429" s="159" t="str">
        <f t="shared" si="6"/>
        <v/>
      </c>
      <c r="D429" s="25"/>
      <c r="E429" s="47"/>
      <c r="F429" s="47"/>
      <c r="G429" s="52"/>
    </row>
    <row r="430" spans="3:7" x14ac:dyDescent="0.25">
      <c r="C430" s="159" t="str">
        <f t="shared" si="6"/>
        <v/>
      </c>
      <c r="D430" s="25"/>
      <c r="E430" s="47"/>
      <c r="F430" s="47"/>
      <c r="G430" s="52"/>
    </row>
    <row r="431" spans="3:7" x14ac:dyDescent="0.25">
      <c r="C431" s="159" t="str">
        <f t="shared" si="6"/>
        <v/>
      </c>
      <c r="D431" s="25"/>
      <c r="E431" s="47"/>
      <c r="F431" s="47"/>
      <c r="G431" s="52"/>
    </row>
    <row r="432" spans="3:7" x14ac:dyDescent="0.25">
      <c r="C432" s="159" t="str">
        <f t="shared" si="6"/>
        <v/>
      </c>
      <c r="D432" s="25"/>
      <c r="E432" s="47"/>
      <c r="F432" s="47"/>
      <c r="G432" s="52"/>
    </row>
    <row r="433" spans="3:7" x14ac:dyDescent="0.25">
      <c r="C433" s="159" t="str">
        <f t="shared" si="6"/>
        <v/>
      </c>
      <c r="D433" s="25"/>
      <c r="E433" s="47"/>
      <c r="F433" s="47"/>
      <c r="G433" s="52"/>
    </row>
    <row r="434" spans="3:7" x14ac:dyDescent="0.25">
      <c r="C434" s="159" t="str">
        <f t="shared" si="6"/>
        <v/>
      </c>
      <c r="D434" s="25"/>
      <c r="E434" s="47"/>
      <c r="F434" s="47"/>
      <c r="G434" s="52"/>
    </row>
    <row r="435" spans="3:7" x14ac:dyDescent="0.25">
      <c r="C435" s="159" t="str">
        <f t="shared" si="6"/>
        <v/>
      </c>
      <c r="D435" s="25"/>
      <c r="E435" s="47"/>
      <c r="F435" s="47"/>
      <c r="G435" s="52"/>
    </row>
    <row r="436" spans="3:7" x14ac:dyDescent="0.25">
      <c r="C436" s="159" t="str">
        <f t="shared" si="6"/>
        <v/>
      </c>
      <c r="D436" s="25"/>
      <c r="E436" s="47"/>
      <c r="F436" s="47"/>
      <c r="G436" s="52"/>
    </row>
    <row r="437" spans="3:7" x14ac:dyDescent="0.25">
      <c r="C437" s="159" t="str">
        <f t="shared" si="6"/>
        <v/>
      </c>
      <c r="D437" s="25"/>
      <c r="E437" s="47"/>
      <c r="F437" s="47"/>
      <c r="G437" s="52"/>
    </row>
    <row r="438" spans="3:7" x14ac:dyDescent="0.25">
      <c r="C438" s="159" t="str">
        <f t="shared" si="6"/>
        <v/>
      </c>
      <c r="D438" s="25"/>
      <c r="E438" s="47"/>
      <c r="F438" s="47"/>
      <c r="G438" s="52"/>
    </row>
    <row r="439" spans="3:7" x14ac:dyDescent="0.25">
      <c r="C439" s="159" t="str">
        <f t="shared" si="6"/>
        <v/>
      </c>
      <c r="D439" s="25"/>
      <c r="E439" s="47"/>
      <c r="F439" s="47"/>
      <c r="G439" s="52"/>
    </row>
    <row r="440" spans="3:7" x14ac:dyDescent="0.25">
      <c r="C440" s="159" t="str">
        <f t="shared" si="6"/>
        <v/>
      </c>
      <c r="D440" s="25"/>
      <c r="E440" s="47"/>
      <c r="F440" s="47"/>
      <c r="G440" s="52"/>
    </row>
    <row r="441" spans="3:7" x14ac:dyDescent="0.25">
      <c r="C441" s="159" t="str">
        <f t="shared" si="6"/>
        <v/>
      </c>
      <c r="D441" s="25"/>
      <c r="E441" s="47"/>
      <c r="F441" s="47"/>
      <c r="G441" s="52"/>
    </row>
    <row r="442" spans="3:7" x14ac:dyDescent="0.25">
      <c r="C442" s="159" t="str">
        <f t="shared" si="6"/>
        <v/>
      </c>
      <c r="D442" s="25"/>
      <c r="E442" s="47"/>
      <c r="F442" s="47"/>
      <c r="G442" s="52"/>
    </row>
    <row r="443" spans="3:7" x14ac:dyDescent="0.25">
      <c r="C443" s="159" t="str">
        <f t="shared" si="6"/>
        <v/>
      </c>
      <c r="D443" s="25"/>
      <c r="E443" s="47"/>
      <c r="F443" s="47"/>
      <c r="G443" s="52"/>
    </row>
    <row r="444" spans="3:7" x14ac:dyDescent="0.25">
      <c r="C444" s="159" t="str">
        <f t="shared" si="6"/>
        <v/>
      </c>
      <c r="D444" s="25"/>
      <c r="E444" s="47"/>
      <c r="F444" s="47"/>
      <c r="G444" s="52"/>
    </row>
    <row r="445" spans="3:7" x14ac:dyDescent="0.25">
      <c r="C445" s="159" t="str">
        <f t="shared" si="6"/>
        <v/>
      </c>
      <c r="D445" s="25"/>
      <c r="E445" s="47"/>
      <c r="F445" s="47"/>
      <c r="G445" s="52"/>
    </row>
    <row r="446" spans="3:7" x14ac:dyDescent="0.25">
      <c r="C446" s="159" t="str">
        <f t="shared" si="6"/>
        <v/>
      </c>
      <c r="D446" s="25"/>
      <c r="E446" s="47"/>
      <c r="F446" s="47"/>
      <c r="G446" s="52"/>
    </row>
    <row r="447" spans="3:7" x14ac:dyDescent="0.25">
      <c r="C447" s="159" t="str">
        <f t="shared" si="6"/>
        <v/>
      </c>
      <c r="D447" s="25"/>
      <c r="E447" s="47"/>
      <c r="F447" s="47"/>
      <c r="G447" s="52"/>
    </row>
    <row r="448" spans="3:7" x14ac:dyDescent="0.25">
      <c r="C448" s="159" t="str">
        <f t="shared" si="6"/>
        <v/>
      </c>
      <c r="D448" s="25"/>
      <c r="E448" s="47"/>
      <c r="F448" s="47"/>
      <c r="G448" s="52"/>
    </row>
    <row r="449" spans="3:7" x14ac:dyDescent="0.25">
      <c r="C449" s="159" t="str">
        <f t="shared" si="6"/>
        <v/>
      </c>
      <c r="D449" s="25"/>
      <c r="E449" s="47"/>
      <c r="F449" s="47"/>
      <c r="G449" s="52"/>
    </row>
    <row r="450" spans="3:7" x14ac:dyDescent="0.25">
      <c r="C450" s="159" t="str">
        <f t="shared" si="6"/>
        <v/>
      </c>
      <c r="D450" s="25"/>
      <c r="E450" s="47"/>
      <c r="F450" s="47"/>
      <c r="G450" s="52"/>
    </row>
    <row r="451" spans="3:7" x14ac:dyDescent="0.25">
      <c r="C451" s="159" t="str">
        <f t="shared" si="6"/>
        <v/>
      </c>
      <c r="D451" s="25"/>
      <c r="E451" s="47"/>
      <c r="F451" s="47"/>
      <c r="G451" s="52"/>
    </row>
    <row r="452" spans="3:7" x14ac:dyDescent="0.25">
      <c r="C452" s="159" t="str">
        <f t="shared" si="6"/>
        <v/>
      </c>
      <c r="D452" s="25"/>
      <c r="E452" s="47"/>
      <c r="F452" s="47"/>
      <c r="G452" s="52"/>
    </row>
    <row r="453" spans="3:7" x14ac:dyDescent="0.25">
      <c r="C453" s="159" t="str">
        <f t="shared" si="6"/>
        <v/>
      </c>
      <c r="D453" s="25"/>
      <c r="E453" s="47"/>
      <c r="F453" s="47"/>
      <c r="G453" s="52"/>
    </row>
    <row r="454" spans="3:7" x14ac:dyDescent="0.25">
      <c r="C454" s="159" t="str">
        <f t="shared" si="6"/>
        <v/>
      </c>
      <c r="D454" s="25"/>
      <c r="E454" s="47"/>
      <c r="F454" s="47"/>
      <c r="G454" s="52"/>
    </row>
    <row r="455" spans="3:7" x14ac:dyDescent="0.25">
      <c r="C455" s="159" t="str">
        <f t="shared" si="6"/>
        <v/>
      </c>
      <c r="D455" s="25"/>
      <c r="E455" s="47"/>
      <c r="F455" s="47"/>
      <c r="G455" s="52"/>
    </row>
    <row r="456" spans="3:7" x14ac:dyDescent="0.25">
      <c r="C456" s="159" t="str">
        <f t="shared" ref="C456:C519" si="7">IF(E456&lt;&gt;"",CONCATENATE("Mav",TEXT(ROW()-6,"000"),""),"")</f>
        <v/>
      </c>
      <c r="D456" s="25"/>
      <c r="E456" s="47"/>
      <c r="F456" s="47"/>
      <c r="G456" s="52"/>
    </row>
    <row r="457" spans="3:7" x14ac:dyDescent="0.25">
      <c r="C457" s="159" t="str">
        <f t="shared" si="7"/>
        <v/>
      </c>
      <c r="D457" s="25"/>
      <c r="E457" s="47"/>
      <c r="F457" s="47"/>
      <c r="G457" s="52"/>
    </row>
    <row r="458" spans="3:7" x14ac:dyDescent="0.25">
      <c r="C458" s="159" t="str">
        <f t="shared" si="7"/>
        <v/>
      </c>
      <c r="D458" s="25"/>
      <c r="E458" s="47"/>
      <c r="F458" s="47"/>
      <c r="G458" s="52"/>
    </row>
    <row r="459" spans="3:7" x14ac:dyDescent="0.25">
      <c r="C459" s="159" t="str">
        <f t="shared" si="7"/>
        <v/>
      </c>
      <c r="D459" s="25"/>
      <c r="E459" s="47"/>
      <c r="F459" s="47"/>
      <c r="G459" s="52"/>
    </row>
    <row r="460" spans="3:7" x14ac:dyDescent="0.25">
      <c r="C460" s="159" t="str">
        <f t="shared" si="7"/>
        <v/>
      </c>
      <c r="D460" s="25"/>
      <c r="E460" s="47"/>
      <c r="F460" s="47"/>
      <c r="G460" s="52"/>
    </row>
    <row r="461" spans="3:7" x14ac:dyDescent="0.25">
      <c r="C461" s="159" t="str">
        <f t="shared" si="7"/>
        <v/>
      </c>
      <c r="D461" s="25"/>
      <c r="E461" s="47"/>
      <c r="F461" s="47"/>
      <c r="G461" s="52"/>
    </row>
    <row r="462" spans="3:7" x14ac:dyDescent="0.25">
      <c r="C462" s="159" t="str">
        <f t="shared" si="7"/>
        <v/>
      </c>
      <c r="D462" s="25"/>
      <c r="E462" s="47"/>
      <c r="F462" s="47"/>
      <c r="G462" s="52"/>
    </row>
    <row r="463" spans="3:7" x14ac:dyDescent="0.25">
      <c r="C463" s="159" t="str">
        <f t="shared" si="7"/>
        <v/>
      </c>
      <c r="D463" s="25"/>
      <c r="E463" s="47"/>
      <c r="F463" s="47"/>
      <c r="G463" s="52"/>
    </row>
    <row r="464" spans="3:7" x14ac:dyDescent="0.25">
      <c r="C464" s="159" t="str">
        <f t="shared" si="7"/>
        <v/>
      </c>
      <c r="D464" s="25"/>
      <c r="E464" s="47"/>
      <c r="F464" s="47"/>
      <c r="G464" s="52"/>
    </row>
    <row r="465" spans="3:7" x14ac:dyDescent="0.25">
      <c r="C465" s="159" t="str">
        <f t="shared" si="7"/>
        <v/>
      </c>
      <c r="D465" s="25"/>
      <c r="E465" s="47"/>
      <c r="F465" s="47"/>
      <c r="G465" s="52"/>
    </row>
    <row r="466" spans="3:7" x14ac:dyDescent="0.25">
      <c r="C466" s="159" t="str">
        <f t="shared" si="7"/>
        <v/>
      </c>
      <c r="D466" s="25"/>
      <c r="E466" s="47"/>
      <c r="F466" s="47"/>
      <c r="G466" s="52"/>
    </row>
    <row r="467" spans="3:7" x14ac:dyDescent="0.25">
      <c r="C467" s="159" t="str">
        <f t="shared" si="7"/>
        <v/>
      </c>
      <c r="D467" s="25"/>
      <c r="E467" s="47"/>
      <c r="F467" s="47"/>
      <c r="G467" s="52"/>
    </row>
    <row r="468" spans="3:7" x14ac:dyDescent="0.25">
      <c r="C468" s="159" t="str">
        <f t="shared" si="7"/>
        <v/>
      </c>
      <c r="D468" s="25"/>
      <c r="E468" s="47"/>
      <c r="F468" s="47"/>
      <c r="G468" s="52"/>
    </row>
    <row r="469" spans="3:7" x14ac:dyDescent="0.25">
      <c r="C469" s="159" t="str">
        <f t="shared" si="7"/>
        <v/>
      </c>
      <c r="D469" s="25"/>
      <c r="E469" s="47"/>
      <c r="F469" s="47"/>
      <c r="G469" s="52"/>
    </row>
    <row r="470" spans="3:7" x14ac:dyDescent="0.25">
      <c r="C470" s="159" t="str">
        <f t="shared" si="7"/>
        <v/>
      </c>
      <c r="D470" s="25"/>
      <c r="E470" s="47"/>
      <c r="F470" s="47"/>
      <c r="G470" s="52"/>
    </row>
    <row r="471" spans="3:7" x14ac:dyDescent="0.25">
      <c r="C471" s="159" t="str">
        <f t="shared" si="7"/>
        <v/>
      </c>
      <c r="D471" s="25"/>
      <c r="E471" s="47"/>
      <c r="F471" s="47"/>
      <c r="G471" s="52"/>
    </row>
    <row r="472" spans="3:7" x14ac:dyDescent="0.25">
      <c r="C472" s="159" t="str">
        <f t="shared" si="7"/>
        <v/>
      </c>
      <c r="D472" s="25"/>
      <c r="E472" s="47"/>
      <c r="F472" s="47"/>
      <c r="G472" s="52"/>
    </row>
    <row r="473" spans="3:7" x14ac:dyDescent="0.25">
      <c r="C473" s="159" t="str">
        <f t="shared" si="7"/>
        <v/>
      </c>
      <c r="D473" s="25"/>
      <c r="E473" s="47"/>
      <c r="F473" s="47"/>
      <c r="G473" s="52"/>
    </row>
    <row r="474" spans="3:7" x14ac:dyDescent="0.25">
      <c r="C474" s="159" t="str">
        <f t="shared" si="7"/>
        <v/>
      </c>
      <c r="D474" s="25"/>
      <c r="E474" s="47"/>
      <c r="F474" s="47"/>
      <c r="G474" s="52"/>
    </row>
    <row r="475" spans="3:7" x14ac:dyDescent="0.25">
      <c r="C475" s="159" t="str">
        <f t="shared" si="7"/>
        <v/>
      </c>
      <c r="D475" s="25"/>
      <c r="E475" s="47"/>
      <c r="F475" s="47"/>
      <c r="G475" s="52"/>
    </row>
    <row r="476" spans="3:7" x14ac:dyDescent="0.25">
      <c r="C476" s="159" t="str">
        <f t="shared" si="7"/>
        <v/>
      </c>
      <c r="D476" s="25"/>
      <c r="E476" s="47"/>
      <c r="F476" s="47"/>
      <c r="G476" s="52"/>
    </row>
    <row r="477" spans="3:7" x14ac:dyDescent="0.25">
      <c r="C477" s="159" t="str">
        <f t="shared" si="7"/>
        <v/>
      </c>
      <c r="D477" s="25"/>
      <c r="E477" s="47"/>
      <c r="F477" s="47"/>
      <c r="G477" s="52"/>
    </row>
    <row r="478" spans="3:7" x14ac:dyDescent="0.25">
      <c r="C478" s="159" t="str">
        <f t="shared" si="7"/>
        <v/>
      </c>
      <c r="D478" s="25"/>
      <c r="E478" s="47"/>
      <c r="F478" s="47"/>
      <c r="G478" s="52"/>
    </row>
    <row r="479" spans="3:7" x14ac:dyDescent="0.25">
      <c r="C479" s="159" t="str">
        <f t="shared" si="7"/>
        <v/>
      </c>
      <c r="D479" s="25"/>
      <c r="E479" s="47"/>
      <c r="F479" s="47"/>
      <c r="G479" s="52"/>
    </row>
    <row r="480" spans="3:7" x14ac:dyDescent="0.25">
      <c r="C480" s="159" t="str">
        <f t="shared" si="7"/>
        <v/>
      </c>
      <c r="D480" s="25"/>
      <c r="E480" s="47"/>
      <c r="F480" s="47"/>
      <c r="G480" s="52"/>
    </row>
    <row r="481" spans="3:7" x14ac:dyDescent="0.25">
      <c r="C481" s="159" t="str">
        <f t="shared" si="7"/>
        <v/>
      </c>
      <c r="D481" s="25"/>
      <c r="E481" s="47"/>
      <c r="F481" s="47"/>
      <c r="G481" s="52"/>
    </row>
    <row r="482" spans="3:7" x14ac:dyDescent="0.25">
      <c r="C482" s="159" t="str">
        <f t="shared" si="7"/>
        <v/>
      </c>
      <c r="D482" s="25"/>
      <c r="E482" s="47"/>
      <c r="F482" s="47"/>
      <c r="G482" s="52"/>
    </row>
    <row r="483" spans="3:7" x14ac:dyDescent="0.25">
      <c r="C483" s="159" t="str">
        <f t="shared" si="7"/>
        <v/>
      </c>
      <c r="D483" s="25"/>
      <c r="E483" s="47"/>
      <c r="F483" s="47"/>
      <c r="G483" s="52"/>
    </row>
    <row r="484" spans="3:7" x14ac:dyDescent="0.25">
      <c r="C484" s="159" t="str">
        <f t="shared" si="7"/>
        <v/>
      </c>
      <c r="D484" s="25"/>
      <c r="E484" s="47"/>
      <c r="F484" s="47"/>
      <c r="G484" s="52"/>
    </row>
    <row r="485" spans="3:7" x14ac:dyDescent="0.25">
      <c r="C485" s="159" t="str">
        <f t="shared" si="7"/>
        <v/>
      </c>
      <c r="D485" s="25"/>
      <c r="E485" s="47"/>
      <c r="F485" s="47"/>
      <c r="G485" s="52"/>
    </row>
    <row r="486" spans="3:7" x14ac:dyDescent="0.25">
      <c r="C486" s="159" t="str">
        <f t="shared" si="7"/>
        <v/>
      </c>
      <c r="D486" s="25"/>
      <c r="E486" s="47"/>
      <c r="F486" s="47"/>
      <c r="G486" s="52"/>
    </row>
    <row r="487" spans="3:7" x14ac:dyDescent="0.25">
      <c r="C487" s="159" t="str">
        <f t="shared" si="7"/>
        <v/>
      </c>
      <c r="D487" s="25"/>
      <c r="E487" s="47"/>
      <c r="F487" s="47"/>
      <c r="G487" s="52"/>
    </row>
    <row r="488" spans="3:7" x14ac:dyDescent="0.25">
      <c r="C488" s="159" t="str">
        <f t="shared" si="7"/>
        <v/>
      </c>
      <c r="D488" s="25"/>
      <c r="E488" s="47"/>
      <c r="F488" s="47"/>
      <c r="G488" s="52"/>
    </row>
    <row r="489" spans="3:7" x14ac:dyDescent="0.25">
      <c r="C489" s="159" t="str">
        <f t="shared" si="7"/>
        <v/>
      </c>
      <c r="D489" s="25"/>
      <c r="E489" s="47"/>
      <c r="F489" s="47"/>
      <c r="G489" s="52"/>
    </row>
    <row r="490" spans="3:7" x14ac:dyDescent="0.25">
      <c r="C490" s="159" t="str">
        <f t="shared" si="7"/>
        <v/>
      </c>
      <c r="D490" s="25"/>
      <c r="E490" s="47"/>
      <c r="F490" s="47"/>
      <c r="G490" s="52"/>
    </row>
    <row r="491" spans="3:7" x14ac:dyDescent="0.25">
      <c r="C491" s="159" t="str">
        <f t="shared" si="7"/>
        <v/>
      </c>
      <c r="D491" s="25"/>
      <c r="E491" s="47"/>
      <c r="F491" s="47"/>
      <c r="G491" s="52"/>
    </row>
    <row r="492" spans="3:7" x14ac:dyDescent="0.25">
      <c r="C492" s="159" t="str">
        <f t="shared" si="7"/>
        <v/>
      </c>
      <c r="D492" s="25"/>
      <c r="E492" s="47"/>
      <c r="F492" s="47"/>
      <c r="G492" s="52"/>
    </row>
    <row r="493" spans="3:7" x14ac:dyDescent="0.25">
      <c r="C493" s="159" t="str">
        <f t="shared" si="7"/>
        <v/>
      </c>
      <c r="D493" s="25"/>
      <c r="E493" s="47"/>
      <c r="F493" s="47"/>
      <c r="G493" s="52"/>
    </row>
    <row r="494" spans="3:7" x14ac:dyDescent="0.25">
      <c r="C494" s="159" t="str">
        <f t="shared" si="7"/>
        <v/>
      </c>
      <c r="D494" s="25"/>
      <c r="E494" s="47"/>
      <c r="F494" s="47"/>
      <c r="G494" s="52"/>
    </row>
    <row r="495" spans="3:7" x14ac:dyDescent="0.25">
      <c r="C495" s="159" t="str">
        <f t="shared" si="7"/>
        <v/>
      </c>
      <c r="D495" s="25"/>
      <c r="E495" s="47"/>
      <c r="F495" s="47"/>
      <c r="G495" s="52"/>
    </row>
    <row r="496" spans="3:7" x14ac:dyDescent="0.25">
      <c r="C496" s="159" t="str">
        <f t="shared" si="7"/>
        <v/>
      </c>
      <c r="D496" s="25"/>
      <c r="E496" s="47"/>
      <c r="F496" s="47"/>
      <c r="G496" s="52"/>
    </row>
    <row r="497" spans="3:7" x14ac:dyDescent="0.25">
      <c r="C497" s="159" t="str">
        <f t="shared" si="7"/>
        <v/>
      </c>
      <c r="D497" s="25"/>
      <c r="E497" s="47"/>
      <c r="F497" s="47"/>
      <c r="G497" s="52"/>
    </row>
    <row r="498" spans="3:7" x14ac:dyDescent="0.25">
      <c r="C498" s="159" t="str">
        <f t="shared" si="7"/>
        <v/>
      </c>
      <c r="D498" s="25"/>
      <c r="E498" s="47"/>
      <c r="F498" s="47"/>
      <c r="G498" s="52"/>
    </row>
    <row r="499" spans="3:7" x14ac:dyDescent="0.25">
      <c r="C499" s="159" t="str">
        <f t="shared" si="7"/>
        <v/>
      </c>
      <c r="D499" s="25"/>
      <c r="E499" s="47"/>
      <c r="F499" s="47"/>
      <c r="G499" s="52"/>
    </row>
    <row r="500" spans="3:7" x14ac:dyDescent="0.25">
      <c r="C500" s="159" t="str">
        <f t="shared" si="7"/>
        <v/>
      </c>
      <c r="D500" s="25"/>
      <c r="E500" s="47"/>
      <c r="F500" s="47"/>
      <c r="G500" s="52"/>
    </row>
    <row r="501" spans="3:7" x14ac:dyDescent="0.25">
      <c r="C501" s="159" t="str">
        <f t="shared" si="7"/>
        <v/>
      </c>
      <c r="D501" s="25"/>
      <c r="E501" s="47"/>
      <c r="F501" s="47"/>
      <c r="G501" s="52"/>
    </row>
    <row r="502" spans="3:7" x14ac:dyDescent="0.25">
      <c r="C502" s="159" t="str">
        <f t="shared" si="7"/>
        <v/>
      </c>
      <c r="D502" s="25"/>
      <c r="E502" s="47"/>
      <c r="F502" s="47"/>
      <c r="G502" s="52"/>
    </row>
    <row r="503" spans="3:7" x14ac:dyDescent="0.25">
      <c r="C503" s="159" t="str">
        <f t="shared" si="7"/>
        <v/>
      </c>
      <c r="D503" s="25"/>
      <c r="E503" s="47"/>
      <c r="F503" s="47"/>
      <c r="G503" s="52"/>
    </row>
    <row r="504" spans="3:7" x14ac:dyDescent="0.25">
      <c r="C504" s="159" t="str">
        <f t="shared" si="7"/>
        <v/>
      </c>
      <c r="D504" s="25"/>
      <c r="E504" s="47"/>
      <c r="F504" s="47"/>
      <c r="G504" s="52"/>
    </row>
    <row r="505" spans="3:7" x14ac:dyDescent="0.25">
      <c r="C505" s="159" t="str">
        <f t="shared" si="7"/>
        <v/>
      </c>
      <c r="D505" s="25"/>
      <c r="E505" s="47"/>
      <c r="F505" s="47"/>
      <c r="G505" s="52"/>
    </row>
    <row r="506" spans="3:7" x14ac:dyDescent="0.25">
      <c r="C506" s="159" t="str">
        <f t="shared" si="7"/>
        <v/>
      </c>
      <c r="D506" s="25"/>
      <c r="E506" s="47"/>
      <c r="F506" s="47"/>
      <c r="G506" s="52"/>
    </row>
    <row r="507" spans="3:7" x14ac:dyDescent="0.25">
      <c r="C507" s="159" t="str">
        <f t="shared" si="7"/>
        <v/>
      </c>
      <c r="D507" s="25"/>
      <c r="E507" s="47"/>
      <c r="F507" s="47"/>
      <c r="G507" s="52"/>
    </row>
    <row r="508" spans="3:7" x14ac:dyDescent="0.25">
      <c r="C508" s="159" t="str">
        <f t="shared" si="7"/>
        <v/>
      </c>
      <c r="D508" s="25"/>
      <c r="E508" s="47"/>
      <c r="F508" s="47"/>
      <c r="G508" s="52"/>
    </row>
    <row r="509" spans="3:7" x14ac:dyDescent="0.25">
      <c r="C509" s="159" t="str">
        <f t="shared" si="7"/>
        <v/>
      </c>
      <c r="D509" s="25"/>
      <c r="E509" s="47"/>
      <c r="F509" s="47"/>
      <c r="G509" s="52"/>
    </row>
    <row r="510" spans="3:7" x14ac:dyDescent="0.25">
      <c r="C510" s="159" t="str">
        <f t="shared" si="7"/>
        <v/>
      </c>
      <c r="D510" s="25"/>
      <c r="E510" s="47"/>
      <c r="F510" s="47"/>
      <c r="G510" s="52"/>
    </row>
    <row r="511" spans="3:7" x14ac:dyDescent="0.25">
      <c r="C511" s="159" t="str">
        <f t="shared" si="7"/>
        <v/>
      </c>
      <c r="D511" s="25"/>
      <c r="E511" s="47"/>
      <c r="F511" s="47"/>
      <c r="G511" s="52"/>
    </row>
    <row r="512" spans="3:7" x14ac:dyDescent="0.25">
      <c r="C512" s="159" t="str">
        <f t="shared" si="7"/>
        <v/>
      </c>
      <c r="D512" s="25"/>
      <c r="E512" s="47"/>
      <c r="F512" s="47"/>
      <c r="G512" s="52"/>
    </row>
    <row r="513" spans="3:7" x14ac:dyDescent="0.25">
      <c r="C513" s="159" t="str">
        <f t="shared" si="7"/>
        <v/>
      </c>
      <c r="D513" s="25"/>
      <c r="E513" s="47"/>
      <c r="F513" s="47"/>
      <c r="G513" s="52"/>
    </row>
    <row r="514" spans="3:7" x14ac:dyDescent="0.25">
      <c r="C514" s="159" t="str">
        <f t="shared" si="7"/>
        <v/>
      </c>
      <c r="D514" s="25"/>
      <c r="E514" s="47"/>
      <c r="F514" s="47"/>
      <c r="G514" s="52"/>
    </row>
    <row r="515" spans="3:7" x14ac:dyDescent="0.25">
      <c r="C515" s="159" t="str">
        <f t="shared" si="7"/>
        <v/>
      </c>
      <c r="D515" s="25"/>
      <c r="E515" s="47"/>
      <c r="F515" s="47"/>
      <c r="G515" s="52"/>
    </row>
    <row r="516" spans="3:7" x14ac:dyDescent="0.25">
      <c r="C516" s="159" t="str">
        <f t="shared" si="7"/>
        <v/>
      </c>
      <c r="D516" s="25"/>
      <c r="E516" s="47"/>
      <c r="F516" s="47"/>
      <c r="G516" s="52"/>
    </row>
    <row r="517" spans="3:7" x14ac:dyDescent="0.25">
      <c r="C517" s="159" t="str">
        <f t="shared" si="7"/>
        <v/>
      </c>
      <c r="D517" s="25"/>
      <c r="E517" s="47"/>
      <c r="F517" s="47"/>
      <c r="G517" s="52"/>
    </row>
    <row r="518" spans="3:7" x14ac:dyDescent="0.25">
      <c r="C518" s="159" t="str">
        <f t="shared" si="7"/>
        <v/>
      </c>
      <c r="D518" s="25"/>
      <c r="E518" s="47"/>
      <c r="F518" s="47"/>
      <c r="G518" s="52"/>
    </row>
    <row r="519" spans="3:7" x14ac:dyDescent="0.25">
      <c r="C519" s="159" t="str">
        <f t="shared" si="7"/>
        <v/>
      </c>
      <c r="D519" s="25"/>
      <c r="E519" s="47"/>
      <c r="F519" s="47"/>
      <c r="G519" s="52"/>
    </row>
    <row r="520" spans="3:7" x14ac:dyDescent="0.25">
      <c r="C520" s="159" t="str">
        <f t="shared" ref="C520:C583" si="8">IF(E520&lt;&gt;"",CONCATENATE("Mav",TEXT(ROW()-6,"000"),""),"")</f>
        <v/>
      </c>
      <c r="D520" s="25"/>
      <c r="E520" s="47"/>
      <c r="F520" s="47"/>
      <c r="G520" s="52"/>
    </row>
    <row r="521" spans="3:7" x14ac:dyDescent="0.25">
      <c r="C521" s="159" t="str">
        <f t="shared" si="8"/>
        <v/>
      </c>
      <c r="D521" s="25"/>
      <c r="E521" s="47"/>
      <c r="F521" s="47"/>
      <c r="G521" s="52"/>
    </row>
    <row r="522" spans="3:7" x14ac:dyDescent="0.25">
      <c r="C522" s="159" t="str">
        <f t="shared" si="8"/>
        <v/>
      </c>
      <c r="D522" s="25"/>
      <c r="E522" s="47"/>
      <c r="F522" s="47"/>
      <c r="G522" s="52"/>
    </row>
    <row r="523" spans="3:7" x14ac:dyDescent="0.25">
      <c r="C523" s="159" t="str">
        <f t="shared" si="8"/>
        <v/>
      </c>
      <c r="D523" s="25"/>
      <c r="E523" s="47"/>
      <c r="F523" s="47"/>
      <c r="G523" s="52"/>
    </row>
    <row r="524" spans="3:7" x14ac:dyDescent="0.25">
      <c r="C524" s="159" t="str">
        <f t="shared" si="8"/>
        <v/>
      </c>
      <c r="D524" s="25"/>
      <c r="E524" s="47"/>
      <c r="F524" s="47"/>
      <c r="G524" s="52"/>
    </row>
    <row r="525" spans="3:7" x14ac:dyDescent="0.25">
      <c r="C525" s="159" t="str">
        <f t="shared" si="8"/>
        <v/>
      </c>
      <c r="D525" s="25"/>
      <c r="E525" s="47"/>
      <c r="F525" s="47"/>
      <c r="G525" s="52"/>
    </row>
    <row r="526" spans="3:7" x14ac:dyDescent="0.25">
      <c r="C526" s="159" t="str">
        <f t="shared" si="8"/>
        <v/>
      </c>
      <c r="D526" s="25"/>
      <c r="E526" s="47"/>
      <c r="F526" s="47"/>
      <c r="G526" s="52"/>
    </row>
    <row r="527" spans="3:7" x14ac:dyDescent="0.25">
      <c r="C527" s="159" t="str">
        <f t="shared" si="8"/>
        <v/>
      </c>
      <c r="D527" s="25"/>
      <c r="E527" s="47"/>
      <c r="F527" s="47"/>
      <c r="G527" s="52"/>
    </row>
    <row r="528" spans="3:7" x14ac:dyDescent="0.25">
      <c r="C528" s="159" t="str">
        <f t="shared" si="8"/>
        <v/>
      </c>
      <c r="D528" s="25"/>
      <c r="E528" s="47"/>
      <c r="F528" s="47"/>
      <c r="G528" s="52"/>
    </row>
    <row r="529" spans="3:7" x14ac:dyDescent="0.25">
      <c r="C529" s="159" t="str">
        <f t="shared" si="8"/>
        <v/>
      </c>
      <c r="D529" s="25"/>
      <c r="E529" s="47"/>
      <c r="F529" s="47"/>
      <c r="G529" s="52"/>
    </row>
    <row r="530" spans="3:7" x14ac:dyDescent="0.25">
      <c r="C530" s="159" t="str">
        <f t="shared" si="8"/>
        <v/>
      </c>
      <c r="D530" s="25"/>
      <c r="E530" s="47"/>
      <c r="F530" s="47"/>
      <c r="G530" s="52"/>
    </row>
    <row r="531" spans="3:7" x14ac:dyDescent="0.25">
      <c r="C531" s="159" t="str">
        <f t="shared" si="8"/>
        <v/>
      </c>
      <c r="D531" s="25"/>
      <c r="E531" s="47"/>
      <c r="F531" s="47"/>
      <c r="G531" s="52"/>
    </row>
    <row r="532" spans="3:7" x14ac:dyDescent="0.25">
      <c r="C532" s="159" t="str">
        <f t="shared" si="8"/>
        <v/>
      </c>
      <c r="D532" s="25"/>
      <c r="E532" s="47"/>
      <c r="F532" s="47"/>
      <c r="G532" s="52"/>
    </row>
    <row r="533" spans="3:7" x14ac:dyDescent="0.25">
      <c r="C533" s="159" t="str">
        <f t="shared" si="8"/>
        <v/>
      </c>
      <c r="D533" s="25"/>
      <c r="E533" s="47"/>
      <c r="F533" s="47"/>
      <c r="G533" s="52"/>
    </row>
    <row r="534" spans="3:7" x14ac:dyDescent="0.25">
      <c r="C534" s="159" t="str">
        <f t="shared" si="8"/>
        <v/>
      </c>
      <c r="D534" s="25"/>
      <c r="E534" s="47"/>
      <c r="F534" s="47"/>
      <c r="G534" s="52"/>
    </row>
    <row r="535" spans="3:7" x14ac:dyDescent="0.25">
      <c r="C535" s="159" t="str">
        <f t="shared" si="8"/>
        <v/>
      </c>
      <c r="D535" s="25"/>
      <c r="E535" s="47"/>
      <c r="F535" s="47"/>
      <c r="G535" s="52"/>
    </row>
    <row r="536" spans="3:7" x14ac:dyDescent="0.25">
      <c r="C536" s="159" t="str">
        <f t="shared" si="8"/>
        <v/>
      </c>
      <c r="D536" s="25"/>
      <c r="E536" s="47"/>
      <c r="F536" s="47"/>
      <c r="G536" s="52"/>
    </row>
    <row r="537" spans="3:7" x14ac:dyDescent="0.25">
      <c r="C537" s="159" t="str">
        <f t="shared" si="8"/>
        <v/>
      </c>
      <c r="D537" s="25"/>
      <c r="E537" s="47"/>
      <c r="F537" s="47"/>
      <c r="G537" s="52"/>
    </row>
    <row r="538" spans="3:7" x14ac:dyDescent="0.25">
      <c r="C538" s="159" t="str">
        <f t="shared" si="8"/>
        <v/>
      </c>
      <c r="D538" s="25"/>
      <c r="E538" s="47"/>
      <c r="F538" s="47"/>
      <c r="G538" s="52"/>
    </row>
    <row r="539" spans="3:7" x14ac:dyDescent="0.25">
      <c r="C539" s="159" t="str">
        <f t="shared" si="8"/>
        <v/>
      </c>
      <c r="D539" s="25"/>
      <c r="E539" s="47"/>
      <c r="F539" s="47"/>
      <c r="G539" s="52"/>
    </row>
    <row r="540" spans="3:7" x14ac:dyDescent="0.25">
      <c r="C540" s="159" t="str">
        <f t="shared" si="8"/>
        <v/>
      </c>
      <c r="D540" s="25"/>
      <c r="E540" s="47"/>
      <c r="F540" s="47"/>
      <c r="G540" s="52"/>
    </row>
    <row r="541" spans="3:7" x14ac:dyDescent="0.25">
      <c r="C541" s="159" t="str">
        <f t="shared" si="8"/>
        <v/>
      </c>
      <c r="D541" s="25"/>
      <c r="E541" s="47"/>
      <c r="F541" s="47"/>
      <c r="G541" s="52"/>
    </row>
    <row r="542" spans="3:7" x14ac:dyDescent="0.25">
      <c r="C542" s="159" t="str">
        <f t="shared" si="8"/>
        <v/>
      </c>
      <c r="D542" s="25"/>
      <c r="E542" s="47"/>
      <c r="F542" s="47"/>
      <c r="G542" s="52"/>
    </row>
    <row r="543" spans="3:7" x14ac:dyDescent="0.25">
      <c r="C543" s="159" t="str">
        <f t="shared" si="8"/>
        <v/>
      </c>
      <c r="D543" s="25"/>
      <c r="E543" s="47"/>
      <c r="F543" s="47"/>
      <c r="G543" s="52"/>
    </row>
    <row r="544" spans="3:7" x14ac:dyDescent="0.25">
      <c r="C544" s="159" t="str">
        <f t="shared" si="8"/>
        <v/>
      </c>
      <c r="D544" s="25"/>
      <c r="E544" s="47"/>
      <c r="F544" s="47"/>
      <c r="G544" s="52"/>
    </row>
    <row r="545" spans="3:7" x14ac:dyDescent="0.25">
      <c r="C545" s="159" t="str">
        <f t="shared" si="8"/>
        <v/>
      </c>
      <c r="D545" s="25"/>
      <c r="E545" s="47"/>
      <c r="F545" s="47"/>
      <c r="G545" s="52"/>
    </row>
    <row r="546" spans="3:7" x14ac:dyDescent="0.25">
      <c r="C546" s="159" t="str">
        <f t="shared" si="8"/>
        <v/>
      </c>
      <c r="D546" s="25"/>
      <c r="E546" s="47"/>
      <c r="F546" s="47"/>
      <c r="G546" s="52"/>
    </row>
    <row r="547" spans="3:7" x14ac:dyDescent="0.25">
      <c r="C547" s="159" t="str">
        <f t="shared" si="8"/>
        <v/>
      </c>
      <c r="D547" s="25"/>
      <c r="E547" s="47"/>
      <c r="F547" s="47"/>
      <c r="G547" s="52"/>
    </row>
    <row r="548" spans="3:7" x14ac:dyDescent="0.25">
      <c r="C548" s="159" t="str">
        <f t="shared" si="8"/>
        <v/>
      </c>
      <c r="D548" s="25"/>
      <c r="E548" s="47"/>
      <c r="F548" s="47"/>
      <c r="G548" s="52"/>
    </row>
    <row r="549" spans="3:7" x14ac:dyDescent="0.25">
      <c r="C549" s="159" t="str">
        <f t="shared" si="8"/>
        <v/>
      </c>
      <c r="D549" s="25"/>
      <c r="E549" s="47"/>
      <c r="F549" s="47"/>
      <c r="G549" s="52"/>
    </row>
    <row r="550" spans="3:7" x14ac:dyDescent="0.25">
      <c r="C550" s="159" t="str">
        <f t="shared" si="8"/>
        <v/>
      </c>
      <c r="D550" s="25"/>
      <c r="E550" s="47"/>
      <c r="F550" s="47"/>
      <c r="G550" s="52"/>
    </row>
    <row r="551" spans="3:7" x14ac:dyDescent="0.25">
      <c r="C551" s="159" t="str">
        <f t="shared" si="8"/>
        <v/>
      </c>
      <c r="D551" s="25"/>
      <c r="E551" s="47"/>
      <c r="F551" s="47"/>
      <c r="G551" s="52"/>
    </row>
    <row r="552" spans="3:7" x14ac:dyDescent="0.25">
      <c r="C552" s="159" t="str">
        <f t="shared" si="8"/>
        <v/>
      </c>
      <c r="D552" s="25"/>
      <c r="E552" s="47"/>
      <c r="F552" s="47"/>
      <c r="G552" s="52"/>
    </row>
    <row r="553" spans="3:7" x14ac:dyDescent="0.25">
      <c r="C553" s="159" t="str">
        <f t="shared" si="8"/>
        <v/>
      </c>
      <c r="D553" s="25"/>
      <c r="E553" s="47"/>
      <c r="F553" s="47"/>
      <c r="G553" s="52"/>
    </row>
    <row r="554" spans="3:7" x14ac:dyDescent="0.25">
      <c r="C554" s="159" t="str">
        <f t="shared" si="8"/>
        <v/>
      </c>
      <c r="D554" s="25"/>
      <c r="E554" s="47"/>
      <c r="F554" s="47"/>
      <c r="G554" s="52"/>
    </row>
    <row r="555" spans="3:7" x14ac:dyDescent="0.25">
      <c r="C555" s="159" t="str">
        <f t="shared" si="8"/>
        <v/>
      </c>
      <c r="D555" s="25"/>
      <c r="E555" s="47"/>
      <c r="F555" s="47"/>
      <c r="G555" s="52"/>
    </row>
    <row r="556" spans="3:7" x14ac:dyDescent="0.25">
      <c r="C556" s="159" t="str">
        <f t="shared" si="8"/>
        <v/>
      </c>
      <c r="D556" s="25"/>
      <c r="E556" s="47"/>
      <c r="F556" s="47"/>
      <c r="G556" s="52"/>
    </row>
    <row r="557" spans="3:7" x14ac:dyDescent="0.25">
      <c r="C557" s="159" t="str">
        <f t="shared" si="8"/>
        <v/>
      </c>
      <c r="D557" s="25"/>
      <c r="E557" s="47"/>
      <c r="F557" s="47"/>
      <c r="G557" s="52"/>
    </row>
    <row r="558" spans="3:7" x14ac:dyDescent="0.25">
      <c r="C558" s="159" t="str">
        <f t="shared" si="8"/>
        <v/>
      </c>
      <c r="D558" s="25"/>
      <c r="E558" s="47"/>
      <c r="F558" s="47"/>
      <c r="G558" s="52"/>
    </row>
    <row r="559" spans="3:7" x14ac:dyDescent="0.25">
      <c r="C559" s="159" t="str">
        <f t="shared" si="8"/>
        <v/>
      </c>
      <c r="D559" s="25"/>
      <c r="E559" s="47"/>
      <c r="F559" s="47"/>
      <c r="G559" s="52"/>
    </row>
    <row r="560" spans="3:7" x14ac:dyDescent="0.25">
      <c r="C560" s="159" t="str">
        <f t="shared" si="8"/>
        <v/>
      </c>
      <c r="D560" s="25"/>
      <c r="E560" s="47"/>
      <c r="F560" s="47"/>
      <c r="G560" s="52"/>
    </row>
    <row r="561" spans="3:7" x14ac:dyDescent="0.25">
      <c r="C561" s="159" t="str">
        <f t="shared" si="8"/>
        <v/>
      </c>
      <c r="D561" s="25"/>
      <c r="E561" s="47"/>
      <c r="F561" s="47"/>
      <c r="G561" s="52"/>
    </row>
    <row r="562" spans="3:7" x14ac:dyDescent="0.25">
      <c r="C562" s="159" t="str">
        <f t="shared" si="8"/>
        <v/>
      </c>
      <c r="D562" s="25"/>
      <c r="E562" s="47"/>
      <c r="F562" s="47"/>
      <c r="G562" s="52"/>
    </row>
    <row r="563" spans="3:7" x14ac:dyDescent="0.25">
      <c r="C563" s="159" t="str">
        <f t="shared" si="8"/>
        <v/>
      </c>
      <c r="D563" s="25"/>
      <c r="E563" s="47"/>
      <c r="F563" s="47"/>
      <c r="G563" s="52"/>
    </row>
    <row r="564" spans="3:7" x14ac:dyDescent="0.25">
      <c r="C564" s="159" t="str">
        <f t="shared" si="8"/>
        <v/>
      </c>
      <c r="D564" s="25"/>
      <c r="E564" s="47"/>
      <c r="F564" s="47"/>
      <c r="G564" s="52"/>
    </row>
    <row r="565" spans="3:7" x14ac:dyDescent="0.25">
      <c r="C565" s="159" t="str">
        <f t="shared" si="8"/>
        <v/>
      </c>
      <c r="D565" s="25"/>
      <c r="E565" s="47"/>
      <c r="F565" s="47"/>
      <c r="G565" s="52"/>
    </row>
    <row r="566" spans="3:7" x14ac:dyDescent="0.25">
      <c r="C566" s="159" t="str">
        <f t="shared" si="8"/>
        <v/>
      </c>
      <c r="D566" s="25"/>
      <c r="E566" s="47"/>
      <c r="F566" s="47"/>
      <c r="G566" s="52"/>
    </row>
    <row r="567" spans="3:7" x14ac:dyDescent="0.25">
      <c r="C567" s="159" t="str">
        <f t="shared" si="8"/>
        <v/>
      </c>
      <c r="D567" s="25"/>
      <c r="E567" s="47"/>
      <c r="F567" s="47"/>
      <c r="G567" s="52"/>
    </row>
    <row r="568" spans="3:7" x14ac:dyDescent="0.25">
      <c r="C568" s="159" t="str">
        <f t="shared" si="8"/>
        <v/>
      </c>
      <c r="D568" s="25"/>
      <c r="E568" s="47"/>
      <c r="F568" s="47"/>
      <c r="G568" s="52"/>
    </row>
    <row r="569" spans="3:7" x14ac:dyDescent="0.25">
      <c r="C569" s="159" t="str">
        <f t="shared" si="8"/>
        <v/>
      </c>
      <c r="D569" s="25"/>
      <c r="E569" s="47"/>
      <c r="F569" s="47"/>
      <c r="G569" s="52"/>
    </row>
    <row r="570" spans="3:7" x14ac:dyDescent="0.25">
      <c r="C570" s="159" t="str">
        <f t="shared" si="8"/>
        <v/>
      </c>
      <c r="D570" s="25"/>
      <c r="E570" s="47"/>
      <c r="F570" s="47"/>
      <c r="G570" s="52"/>
    </row>
    <row r="571" spans="3:7" x14ac:dyDescent="0.25">
      <c r="C571" s="159" t="str">
        <f t="shared" si="8"/>
        <v/>
      </c>
      <c r="D571" s="25"/>
      <c r="E571" s="47"/>
      <c r="F571" s="47"/>
      <c r="G571" s="52"/>
    </row>
    <row r="572" spans="3:7" x14ac:dyDescent="0.25">
      <c r="C572" s="159" t="str">
        <f t="shared" si="8"/>
        <v/>
      </c>
      <c r="D572" s="25"/>
      <c r="E572" s="47"/>
      <c r="F572" s="47"/>
      <c r="G572" s="52"/>
    </row>
    <row r="573" spans="3:7" x14ac:dyDescent="0.25">
      <c r="C573" s="159" t="str">
        <f t="shared" si="8"/>
        <v/>
      </c>
      <c r="D573" s="25"/>
      <c r="E573" s="47"/>
      <c r="F573" s="47"/>
      <c r="G573" s="52"/>
    </row>
    <row r="574" spans="3:7" x14ac:dyDescent="0.25">
      <c r="C574" s="159" t="str">
        <f t="shared" si="8"/>
        <v/>
      </c>
      <c r="D574" s="25"/>
      <c r="E574" s="47"/>
      <c r="F574" s="47"/>
      <c r="G574" s="52"/>
    </row>
    <row r="575" spans="3:7" x14ac:dyDescent="0.25">
      <c r="C575" s="159" t="str">
        <f t="shared" si="8"/>
        <v/>
      </c>
      <c r="D575" s="25"/>
      <c r="E575" s="47"/>
      <c r="F575" s="47"/>
      <c r="G575" s="52"/>
    </row>
    <row r="576" spans="3:7" x14ac:dyDescent="0.25">
      <c r="C576" s="159" t="str">
        <f t="shared" si="8"/>
        <v/>
      </c>
      <c r="D576" s="25"/>
      <c r="E576" s="47"/>
      <c r="F576" s="47"/>
      <c r="G576" s="52"/>
    </row>
    <row r="577" spans="3:7" x14ac:dyDescent="0.25">
      <c r="C577" s="159" t="str">
        <f t="shared" si="8"/>
        <v/>
      </c>
      <c r="D577" s="25"/>
      <c r="E577" s="47"/>
      <c r="F577" s="47"/>
      <c r="G577" s="52"/>
    </row>
    <row r="578" spans="3:7" x14ac:dyDescent="0.25">
      <c r="C578" s="159" t="str">
        <f t="shared" si="8"/>
        <v/>
      </c>
      <c r="D578" s="25"/>
      <c r="E578" s="47"/>
      <c r="F578" s="47"/>
      <c r="G578" s="52"/>
    </row>
    <row r="579" spans="3:7" x14ac:dyDescent="0.25">
      <c r="C579" s="159" t="str">
        <f t="shared" si="8"/>
        <v/>
      </c>
      <c r="D579" s="25"/>
      <c r="E579" s="47"/>
      <c r="F579" s="47"/>
      <c r="G579" s="52"/>
    </row>
    <row r="580" spans="3:7" x14ac:dyDescent="0.25">
      <c r="C580" s="159" t="str">
        <f t="shared" si="8"/>
        <v/>
      </c>
      <c r="D580" s="25"/>
      <c r="E580" s="47"/>
      <c r="F580" s="47"/>
      <c r="G580" s="52"/>
    </row>
    <row r="581" spans="3:7" x14ac:dyDescent="0.25">
      <c r="C581" s="159" t="str">
        <f t="shared" si="8"/>
        <v/>
      </c>
      <c r="D581" s="25"/>
      <c r="E581" s="47"/>
      <c r="F581" s="47"/>
      <c r="G581" s="52"/>
    </row>
    <row r="582" spans="3:7" x14ac:dyDescent="0.25">
      <c r="C582" s="159" t="str">
        <f t="shared" si="8"/>
        <v/>
      </c>
      <c r="D582" s="25"/>
      <c r="E582" s="47"/>
      <c r="F582" s="47"/>
      <c r="G582" s="52"/>
    </row>
    <row r="583" spans="3:7" x14ac:dyDescent="0.25">
      <c r="C583" s="159" t="str">
        <f t="shared" si="8"/>
        <v/>
      </c>
      <c r="D583" s="25"/>
      <c r="E583" s="47"/>
      <c r="F583" s="47"/>
      <c r="G583" s="52"/>
    </row>
    <row r="584" spans="3:7" x14ac:dyDescent="0.25">
      <c r="C584" s="159" t="str">
        <f t="shared" ref="C584:C647" si="9">IF(E584&lt;&gt;"",CONCATENATE("Mav",TEXT(ROW()-6,"000"),""),"")</f>
        <v/>
      </c>
      <c r="D584" s="25"/>
      <c r="E584" s="47"/>
      <c r="F584" s="47"/>
      <c r="G584" s="52"/>
    </row>
    <row r="585" spans="3:7" x14ac:dyDescent="0.25">
      <c r="C585" s="159" t="str">
        <f t="shared" si="9"/>
        <v/>
      </c>
      <c r="D585" s="25"/>
      <c r="E585" s="47"/>
      <c r="F585" s="47"/>
      <c r="G585" s="52"/>
    </row>
    <row r="586" spans="3:7" x14ac:dyDescent="0.25">
      <c r="C586" s="159" t="str">
        <f t="shared" si="9"/>
        <v/>
      </c>
      <c r="D586" s="25"/>
      <c r="E586" s="47"/>
      <c r="F586" s="47"/>
      <c r="G586" s="52"/>
    </row>
    <row r="587" spans="3:7" x14ac:dyDescent="0.25">
      <c r="C587" s="159" t="str">
        <f t="shared" si="9"/>
        <v/>
      </c>
      <c r="D587" s="25"/>
      <c r="E587" s="47"/>
      <c r="F587" s="47"/>
      <c r="G587" s="52"/>
    </row>
    <row r="588" spans="3:7" x14ac:dyDescent="0.25">
      <c r="C588" s="159" t="str">
        <f t="shared" si="9"/>
        <v/>
      </c>
      <c r="D588" s="25"/>
      <c r="E588" s="47"/>
      <c r="F588" s="47"/>
      <c r="G588" s="52"/>
    </row>
    <row r="589" spans="3:7" x14ac:dyDescent="0.25">
      <c r="C589" s="159" t="str">
        <f t="shared" si="9"/>
        <v/>
      </c>
      <c r="D589" s="25"/>
      <c r="E589" s="47"/>
      <c r="F589" s="47"/>
      <c r="G589" s="52"/>
    </row>
    <row r="590" spans="3:7" x14ac:dyDescent="0.25">
      <c r="C590" s="159" t="str">
        <f t="shared" si="9"/>
        <v/>
      </c>
      <c r="D590" s="25"/>
      <c r="E590" s="47"/>
      <c r="F590" s="47"/>
      <c r="G590" s="52"/>
    </row>
    <row r="591" spans="3:7" x14ac:dyDescent="0.25">
      <c r="C591" s="159" t="str">
        <f t="shared" si="9"/>
        <v/>
      </c>
      <c r="D591" s="25"/>
      <c r="E591" s="47"/>
      <c r="F591" s="47"/>
      <c r="G591" s="52"/>
    </row>
    <row r="592" spans="3:7" x14ac:dyDescent="0.25">
      <c r="C592" s="159" t="str">
        <f t="shared" si="9"/>
        <v/>
      </c>
      <c r="D592" s="25"/>
      <c r="E592" s="47"/>
      <c r="F592" s="47"/>
      <c r="G592" s="52"/>
    </row>
    <row r="593" spans="3:7" x14ac:dyDescent="0.25">
      <c r="C593" s="159" t="str">
        <f t="shared" si="9"/>
        <v/>
      </c>
      <c r="D593" s="25"/>
      <c r="E593" s="47"/>
      <c r="F593" s="47"/>
      <c r="G593" s="52"/>
    </row>
    <row r="594" spans="3:7" x14ac:dyDescent="0.25">
      <c r="C594" s="159" t="str">
        <f t="shared" si="9"/>
        <v/>
      </c>
      <c r="D594" s="25"/>
      <c r="E594" s="47"/>
      <c r="F594" s="47"/>
      <c r="G594" s="52"/>
    </row>
    <row r="595" spans="3:7" x14ac:dyDescent="0.25">
      <c r="C595" s="159" t="str">
        <f t="shared" si="9"/>
        <v/>
      </c>
      <c r="D595" s="25"/>
      <c r="E595" s="47"/>
      <c r="F595" s="47"/>
      <c r="G595" s="52"/>
    </row>
    <row r="596" spans="3:7" x14ac:dyDescent="0.25">
      <c r="C596" s="159" t="str">
        <f t="shared" si="9"/>
        <v/>
      </c>
      <c r="D596" s="25"/>
      <c r="E596" s="47"/>
      <c r="F596" s="47"/>
      <c r="G596" s="52"/>
    </row>
    <row r="597" spans="3:7" x14ac:dyDescent="0.25">
      <c r="C597" s="159" t="str">
        <f t="shared" si="9"/>
        <v/>
      </c>
      <c r="D597" s="25"/>
      <c r="E597" s="47"/>
      <c r="F597" s="47"/>
      <c r="G597" s="52"/>
    </row>
    <row r="598" spans="3:7" x14ac:dyDescent="0.25">
      <c r="C598" s="159" t="str">
        <f t="shared" si="9"/>
        <v/>
      </c>
      <c r="D598" s="25"/>
      <c r="E598" s="47"/>
      <c r="F598" s="47"/>
      <c r="G598" s="52"/>
    </row>
    <row r="599" spans="3:7" x14ac:dyDescent="0.25">
      <c r="C599" s="159" t="str">
        <f t="shared" si="9"/>
        <v/>
      </c>
      <c r="D599" s="25"/>
      <c r="E599" s="47"/>
      <c r="F599" s="47"/>
      <c r="G599" s="52"/>
    </row>
    <row r="600" spans="3:7" x14ac:dyDescent="0.25">
      <c r="C600" s="159" t="str">
        <f t="shared" si="9"/>
        <v/>
      </c>
      <c r="D600" s="25"/>
      <c r="E600" s="47"/>
      <c r="F600" s="47"/>
      <c r="G600" s="52"/>
    </row>
    <row r="601" spans="3:7" x14ac:dyDescent="0.25">
      <c r="C601" s="159" t="str">
        <f t="shared" si="9"/>
        <v/>
      </c>
      <c r="D601" s="25"/>
      <c r="E601" s="47"/>
      <c r="F601" s="47"/>
      <c r="G601" s="52"/>
    </row>
    <row r="602" spans="3:7" x14ac:dyDescent="0.25">
      <c r="C602" s="159" t="str">
        <f t="shared" si="9"/>
        <v/>
      </c>
      <c r="D602" s="25"/>
      <c r="E602" s="47"/>
      <c r="F602" s="47"/>
      <c r="G602" s="52"/>
    </row>
    <row r="603" spans="3:7" x14ac:dyDescent="0.25">
      <c r="C603" s="159" t="str">
        <f t="shared" si="9"/>
        <v/>
      </c>
      <c r="D603" s="25"/>
      <c r="E603" s="47"/>
      <c r="F603" s="47"/>
      <c r="G603" s="52"/>
    </row>
    <row r="604" spans="3:7" x14ac:dyDescent="0.25">
      <c r="C604" s="159" t="str">
        <f t="shared" si="9"/>
        <v/>
      </c>
      <c r="D604" s="25"/>
      <c r="E604" s="47"/>
      <c r="F604" s="47"/>
      <c r="G604" s="52"/>
    </row>
    <row r="605" spans="3:7" x14ac:dyDescent="0.25">
      <c r="C605" s="159" t="str">
        <f t="shared" si="9"/>
        <v/>
      </c>
      <c r="D605" s="25"/>
      <c r="E605" s="47"/>
      <c r="F605" s="47"/>
      <c r="G605" s="52"/>
    </row>
    <row r="606" spans="3:7" x14ac:dyDescent="0.25">
      <c r="C606" s="159" t="str">
        <f t="shared" si="9"/>
        <v/>
      </c>
      <c r="D606" s="25"/>
      <c r="E606" s="47"/>
      <c r="F606" s="47"/>
      <c r="G606" s="52"/>
    </row>
    <row r="607" spans="3:7" x14ac:dyDescent="0.25">
      <c r="C607" s="159" t="str">
        <f t="shared" si="9"/>
        <v/>
      </c>
      <c r="D607" s="25"/>
      <c r="E607" s="47"/>
      <c r="F607" s="47"/>
      <c r="G607" s="52"/>
    </row>
    <row r="608" spans="3:7" x14ac:dyDescent="0.25">
      <c r="C608" s="159" t="str">
        <f t="shared" si="9"/>
        <v/>
      </c>
      <c r="D608" s="25"/>
      <c r="E608" s="47"/>
      <c r="F608" s="47"/>
      <c r="G608" s="52"/>
    </row>
    <row r="609" spans="3:7" x14ac:dyDescent="0.25">
      <c r="C609" s="159" t="str">
        <f t="shared" si="9"/>
        <v/>
      </c>
      <c r="D609" s="25"/>
      <c r="E609" s="47"/>
      <c r="F609" s="47"/>
      <c r="G609" s="52"/>
    </row>
    <row r="610" spans="3:7" x14ac:dyDescent="0.25">
      <c r="C610" s="159" t="str">
        <f t="shared" si="9"/>
        <v/>
      </c>
      <c r="D610" s="25"/>
      <c r="E610" s="47"/>
      <c r="F610" s="47"/>
      <c r="G610" s="52"/>
    </row>
    <row r="611" spans="3:7" x14ac:dyDescent="0.25">
      <c r="C611" s="159" t="str">
        <f t="shared" si="9"/>
        <v/>
      </c>
      <c r="D611" s="25"/>
      <c r="E611" s="47"/>
      <c r="F611" s="47"/>
      <c r="G611" s="52"/>
    </row>
    <row r="612" spans="3:7" x14ac:dyDescent="0.25">
      <c r="C612" s="159" t="str">
        <f t="shared" si="9"/>
        <v/>
      </c>
      <c r="D612" s="25"/>
      <c r="E612" s="47"/>
      <c r="F612" s="47"/>
      <c r="G612" s="52"/>
    </row>
    <row r="613" spans="3:7" x14ac:dyDescent="0.25">
      <c r="C613" s="159" t="str">
        <f t="shared" si="9"/>
        <v/>
      </c>
      <c r="D613" s="25"/>
      <c r="E613" s="47"/>
      <c r="F613" s="47"/>
      <c r="G613" s="52"/>
    </row>
    <row r="614" spans="3:7" x14ac:dyDescent="0.25">
      <c r="C614" s="159" t="str">
        <f t="shared" si="9"/>
        <v/>
      </c>
      <c r="D614" s="25"/>
      <c r="E614" s="47"/>
      <c r="F614" s="47"/>
      <c r="G614" s="52"/>
    </row>
    <row r="615" spans="3:7" x14ac:dyDescent="0.25">
      <c r="C615" s="159" t="str">
        <f t="shared" si="9"/>
        <v/>
      </c>
      <c r="D615" s="25"/>
      <c r="E615" s="47"/>
      <c r="F615" s="47"/>
      <c r="G615" s="52"/>
    </row>
    <row r="616" spans="3:7" x14ac:dyDescent="0.25">
      <c r="C616" s="159" t="str">
        <f t="shared" si="9"/>
        <v/>
      </c>
      <c r="D616" s="25"/>
      <c r="E616" s="47"/>
      <c r="F616" s="47"/>
      <c r="G616" s="52"/>
    </row>
    <row r="617" spans="3:7" x14ac:dyDescent="0.25">
      <c r="C617" s="159" t="str">
        <f t="shared" si="9"/>
        <v/>
      </c>
      <c r="D617" s="25"/>
      <c r="E617" s="47"/>
      <c r="F617" s="47"/>
      <c r="G617" s="52"/>
    </row>
    <row r="618" spans="3:7" x14ac:dyDescent="0.25">
      <c r="C618" s="159" t="str">
        <f t="shared" si="9"/>
        <v/>
      </c>
      <c r="D618" s="25"/>
      <c r="E618" s="47"/>
      <c r="F618" s="47"/>
      <c r="G618" s="52"/>
    </row>
    <row r="619" spans="3:7" x14ac:dyDescent="0.25">
      <c r="C619" s="159" t="str">
        <f t="shared" si="9"/>
        <v/>
      </c>
      <c r="D619" s="25"/>
      <c r="E619" s="47"/>
      <c r="F619" s="47"/>
      <c r="G619" s="52"/>
    </row>
    <row r="620" spans="3:7" x14ac:dyDescent="0.25">
      <c r="C620" s="159" t="str">
        <f t="shared" si="9"/>
        <v/>
      </c>
      <c r="D620" s="25"/>
      <c r="E620" s="47"/>
      <c r="F620" s="47"/>
      <c r="G620" s="52"/>
    </row>
    <row r="621" spans="3:7" x14ac:dyDescent="0.25">
      <c r="C621" s="159" t="str">
        <f t="shared" si="9"/>
        <v/>
      </c>
      <c r="D621" s="25"/>
      <c r="E621" s="47"/>
      <c r="F621" s="47"/>
      <c r="G621" s="52"/>
    </row>
    <row r="622" spans="3:7" x14ac:dyDescent="0.25">
      <c r="C622" s="159" t="str">
        <f t="shared" si="9"/>
        <v/>
      </c>
      <c r="D622" s="25"/>
      <c r="E622" s="47"/>
      <c r="F622" s="47"/>
      <c r="G622" s="52"/>
    </row>
    <row r="623" spans="3:7" x14ac:dyDescent="0.25">
      <c r="C623" s="159" t="str">
        <f t="shared" si="9"/>
        <v/>
      </c>
      <c r="D623" s="25"/>
      <c r="E623" s="47"/>
      <c r="F623" s="47"/>
      <c r="G623" s="52"/>
    </row>
    <row r="624" spans="3:7" x14ac:dyDescent="0.25">
      <c r="C624" s="159" t="str">
        <f t="shared" si="9"/>
        <v/>
      </c>
      <c r="D624" s="25"/>
      <c r="E624" s="47"/>
      <c r="F624" s="47"/>
      <c r="G624" s="52"/>
    </row>
    <row r="625" spans="3:7" x14ac:dyDescent="0.25">
      <c r="C625" s="159" t="str">
        <f t="shared" si="9"/>
        <v/>
      </c>
      <c r="D625" s="25"/>
      <c r="E625" s="47"/>
      <c r="F625" s="47"/>
      <c r="G625" s="52"/>
    </row>
    <row r="626" spans="3:7" x14ac:dyDescent="0.25">
      <c r="C626" s="159" t="str">
        <f t="shared" si="9"/>
        <v/>
      </c>
      <c r="D626" s="25"/>
      <c r="E626" s="47"/>
      <c r="F626" s="47"/>
      <c r="G626" s="52"/>
    </row>
    <row r="627" spans="3:7" x14ac:dyDescent="0.25">
      <c r="C627" s="159" t="str">
        <f t="shared" si="9"/>
        <v/>
      </c>
      <c r="D627" s="25"/>
      <c r="E627" s="47"/>
      <c r="F627" s="47"/>
      <c r="G627" s="52"/>
    </row>
    <row r="628" spans="3:7" x14ac:dyDescent="0.25">
      <c r="C628" s="159" t="str">
        <f t="shared" si="9"/>
        <v/>
      </c>
      <c r="D628" s="25"/>
      <c r="E628" s="47"/>
      <c r="F628" s="47"/>
      <c r="G628" s="52"/>
    </row>
    <row r="629" spans="3:7" x14ac:dyDescent="0.25">
      <c r="C629" s="159" t="str">
        <f t="shared" si="9"/>
        <v/>
      </c>
      <c r="D629" s="25"/>
      <c r="E629" s="47"/>
      <c r="F629" s="47"/>
      <c r="G629" s="52"/>
    </row>
    <row r="630" spans="3:7" x14ac:dyDescent="0.25">
      <c r="C630" s="159" t="str">
        <f t="shared" si="9"/>
        <v/>
      </c>
      <c r="D630" s="25"/>
      <c r="E630" s="47"/>
      <c r="F630" s="47"/>
      <c r="G630" s="52"/>
    </row>
    <row r="631" spans="3:7" x14ac:dyDescent="0.25">
      <c r="C631" s="159" t="str">
        <f t="shared" si="9"/>
        <v/>
      </c>
      <c r="D631" s="25"/>
      <c r="E631" s="47"/>
      <c r="F631" s="47"/>
      <c r="G631" s="52"/>
    </row>
    <row r="632" spans="3:7" x14ac:dyDescent="0.25">
      <c r="C632" s="159" t="str">
        <f t="shared" si="9"/>
        <v/>
      </c>
      <c r="D632" s="25"/>
      <c r="E632" s="47"/>
      <c r="F632" s="47"/>
      <c r="G632" s="52"/>
    </row>
    <row r="633" spans="3:7" x14ac:dyDescent="0.25">
      <c r="C633" s="159" t="str">
        <f t="shared" si="9"/>
        <v/>
      </c>
      <c r="D633" s="25"/>
      <c r="E633" s="47"/>
      <c r="F633" s="47"/>
      <c r="G633" s="52"/>
    </row>
    <row r="634" spans="3:7" x14ac:dyDescent="0.25">
      <c r="C634" s="159" t="str">
        <f t="shared" si="9"/>
        <v/>
      </c>
      <c r="D634" s="25"/>
      <c r="E634" s="47"/>
      <c r="F634" s="47"/>
      <c r="G634" s="52"/>
    </row>
    <row r="635" spans="3:7" x14ac:dyDescent="0.25">
      <c r="C635" s="159" t="str">
        <f t="shared" si="9"/>
        <v/>
      </c>
      <c r="D635" s="25"/>
      <c r="E635" s="47"/>
      <c r="F635" s="47"/>
      <c r="G635" s="52"/>
    </row>
    <row r="636" spans="3:7" x14ac:dyDescent="0.25">
      <c r="C636" s="159" t="str">
        <f t="shared" si="9"/>
        <v/>
      </c>
      <c r="D636" s="25"/>
      <c r="E636" s="47"/>
      <c r="F636" s="47"/>
      <c r="G636" s="52"/>
    </row>
    <row r="637" spans="3:7" x14ac:dyDescent="0.25">
      <c r="C637" s="159" t="str">
        <f t="shared" si="9"/>
        <v/>
      </c>
      <c r="D637" s="25"/>
      <c r="E637" s="47"/>
      <c r="F637" s="47"/>
      <c r="G637" s="52"/>
    </row>
    <row r="638" spans="3:7" x14ac:dyDescent="0.25">
      <c r="C638" s="159" t="str">
        <f t="shared" si="9"/>
        <v/>
      </c>
      <c r="D638" s="25"/>
      <c r="E638" s="47"/>
      <c r="F638" s="47"/>
      <c r="G638" s="52"/>
    </row>
    <row r="639" spans="3:7" x14ac:dyDescent="0.25">
      <c r="C639" s="159" t="str">
        <f t="shared" si="9"/>
        <v/>
      </c>
      <c r="D639" s="25"/>
      <c r="E639" s="47"/>
      <c r="F639" s="47"/>
      <c r="G639" s="52"/>
    </row>
    <row r="640" spans="3:7" x14ac:dyDescent="0.25">
      <c r="C640" s="159" t="str">
        <f t="shared" si="9"/>
        <v/>
      </c>
      <c r="D640" s="25"/>
      <c r="E640" s="47"/>
      <c r="F640" s="47"/>
      <c r="G640" s="52"/>
    </row>
    <row r="641" spans="3:7" x14ac:dyDescent="0.25">
      <c r="C641" s="159" t="str">
        <f t="shared" si="9"/>
        <v/>
      </c>
      <c r="D641" s="25"/>
      <c r="E641" s="47"/>
      <c r="F641" s="47"/>
      <c r="G641" s="52"/>
    </row>
    <row r="642" spans="3:7" x14ac:dyDescent="0.25">
      <c r="C642" s="159" t="str">
        <f t="shared" si="9"/>
        <v/>
      </c>
      <c r="D642" s="25"/>
      <c r="E642" s="47"/>
      <c r="F642" s="47"/>
      <c r="G642" s="52"/>
    </row>
    <row r="643" spans="3:7" x14ac:dyDescent="0.25">
      <c r="C643" s="159" t="str">
        <f t="shared" si="9"/>
        <v/>
      </c>
      <c r="D643" s="25"/>
      <c r="E643" s="47"/>
      <c r="F643" s="47"/>
      <c r="G643" s="52"/>
    </row>
    <row r="644" spans="3:7" x14ac:dyDescent="0.25">
      <c r="C644" s="159" t="str">
        <f t="shared" si="9"/>
        <v/>
      </c>
      <c r="D644" s="25"/>
      <c r="E644" s="47"/>
      <c r="F644" s="47"/>
      <c r="G644" s="52"/>
    </row>
    <row r="645" spans="3:7" x14ac:dyDescent="0.25">
      <c r="C645" s="159" t="str">
        <f t="shared" si="9"/>
        <v/>
      </c>
      <c r="D645" s="25"/>
      <c r="E645" s="47"/>
      <c r="F645" s="47"/>
      <c r="G645" s="52"/>
    </row>
    <row r="646" spans="3:7" x14ac:dyDescent="0.25">
      <c r="C646" s="159" t="str">
        <f t="shared" si="9"/>
        <v/>
      </c>
      <c r="D646" s="25"/>
      <c r="E646" s="47"/>
      <c r="F646" s="47"/>
      <c r="G646" s="52"/>
    </row>
    <row r="647" spans="3:7" x14ac:dyDescent="0.25">
      <c r="C647" s="159" t="str">
        <f t="shared" si="9"/>
        <v/>
      </c>
      <c r="D647" s="25"/>
      <c r="E647" s="47"/>
      <c r="F647" s="47"/>
      <c r="G647" s="52"/>
    </row>
    <row r="648" spans="3:7" x14ac:dyDescent="0.25">
      <c r="C648" s="159" t="str">
        <f t="shared" ref="C648:C711" si="10">IF(E648&lt;&gt;"",CONCATENATE("Mav",TEXT(ROW()-6,"000"),""),"")</f>
        <v/>
      </c>
      <c r="D648" s="25"/>
      <c r="E648" s="47"/>
      <c r="F648" s="47"/>
      <c r="G648" s="52"/>
    </row>
    <row r="649" spans="3:7" x14ac:dyDescent="0.25">
      <c r="C649" s="159" t="str">
        <f t="shared" si="10"/>
        <v/>
      </c>
      <c r="D649" s="25"/>
      <c r="E649" s="47"/>
      <c r="F649" s="47"/>
      <c r="G649" s="52"/>
    </row>
    <row r="650" spans="3:7" x14ac:dyDescent="0.25">
      <c r="C650" s="159" t="str">
        <f t="shared" si="10"/>
        <v/>
      </c>
      <c r="D650" s="25"/>
      <c r="E650" s="47"/>
      <c r="F650" s="47"/>
      <c r="G650" s="52"/>
    </row>
    <row r="651" spans="3:7" x14ac:dyDescent="0.25">
      <c r="C651" s="159" t="str">
        <f t="shared" si="10"/>
        <v/>
      </c>
      <c r="D651" s="25"/>
      <c r="E651" s="47"/>
      <c r="F651" s="47"/>
      <c r="G651" s="52"/>
    </row>
    <row r="652" spans="3:7" x14ac:dyDescent="0.25">
      <c r="C652" s="159" t="str">
        <f t="shared" si="10"/>
        <v/>
      </c>
      <c r="D652" s="25"/>
      <c r="E652" s="47"/>
      <c r="F652" s="47"/>
      <c r="G652" s="52"/>
    </row>
    <row r="653" spans="3:7" x14ac:dyDescent="0.25">
      <c r="C653" s="159" t="str">
        <f t="shared" si="10"/>
        <v/>
      </c>
      <c r="D653" s="25"/>
      <c r="E653" s="47"/>
      <c r="F653" s="47"/>
      <c r="G653" s="52"/>
    </row>
    <row r="654" spans="3:7" x14ac:dyDescent="0.25">
      <c r="C654" s="159" t="str">
        <f t="shared" si="10"/>
        <v/>
      </c>
      <c r="D654" s="25"/>
      <c r="E654" s="47"/>
      <c r="F654" s="47"/>
      <c r="G654" s="52"/>
    </row>
    <row r="655" spans="3:7" x14ac:dyDescent="0.25">
      <c r="C655" s="159" t="str">
        <f t="shared" si="10"/>
        <v/>
      </c>
      <c r="D655" s="25"/>
      <c r="E655" s="47"/>
      <c r="F655" s="47"/>
      <c r="G655" s="52"/>
    </row>
    <row r="656" spans="3:7" x14ac:dyDescent="0.25">
      <c r="C656" s="159" t="str">
        <f t="shared" si="10"/>
        <v/>
      </c>
      <c r="D656" s="25"/>
      <c r="E656" s="47"/>
      <c r="F656" s="47"/>
      <c r="G656" s="52"/>
    </row>
    <row r="657" spans="3:7" x14ac:dyDescent="0.25">
      <c r="C657" s="159" t="str">
        <f t="shared" si="10"/>
        <v/>
      </c>
      <c r="D657" s="25"/>
      <c r="E657" s="47"/>
      <c r="F657" s="47"/>
      <c r="G657" s="52"/>
    </row>
    <row r="658" spans="3:7" x14ac:dyDescent="0.25">
      <c r="C658" s="159" t="str">
        <f t="shared" si="10"/>
        <v/>
      </c>
      <c r="D658" s="25"/>
      <c r="E658" s="47"/>
      <c r="F658" s="47"/>
      <c r="G658" s="52"/>
    </row>
    <row r="659" spans="3:7" x14ac:dyDescent="0.25">
      <c r="C659" s="159" t="str">
        <f t="shared" si="10"/>
        <v/>
      </c>
      <c r="D659" s="25"/>
      <c r="E659" s="47"/>
      <c r="F659" s="47"/>
      <c r="G659" s="52"/>
    </row>
    <row r="660" spans="3:7" x14ac:dyDescent="0.25">
      <c r="C660" s="159" t="str">
        <f t="shared" si="10"/>
        <v/>
      </c>
      <c r="D660" s="25"/>
      <c r="E660" s="47"/>
      <c r="F660" s="47"/>
      <c r="G660" s="52"/>
    </row>
    <row r="661" spans="3:7" x14ac:dyDescent="0.25">
      <c r="C661" s="159" t="str">
        <f t="shared" si="10"/>
        <v/>
      </c>
      <c r="D661" s="25"/>
      <c r="E661" s="47"/>
      <c r="F661" s="47"/>
      <c r="G661" s="52"/>
    </row>
    <row r="662" spans="3:7" x14ac:dyDescent="0.25">
      <c r="C662" s="159" t="str">
        <f t="shared" si="10"/>
        <v/>
      </c>
      <c r="D662" s="25"/>
      <c r="E662" s="47"/>
      <c r="F662" s="47"/>
      <c r="G662" s="52"/>
    </row>
    <row r="663" spans="3:7" x14ac:dyDescent="0.25">
      <c r="C663" s="159" t="str">
        <f t="shared" si="10"/>
        <v/>
      </c>
      <c r="D663" s="25"/>
      <c r="E663" s="47"/>
      <c r="F663" s="47"/>
      <c r="G663" s="52"/>
    </row>
    <row r="664" spans="3:7" x14ac:dyDescent="0.25">
      <c r="C664" s="159" t="str">
        <f t="shared" si="10"/>
        <v/>
      </c>
      <c r="D664" s="25"/>
      <c r="E664" s="47"/>
      <c r="F664" s="47"/>
      <c r="G664" s="52"/>
    </row>
    <row r="665" spans="3:7" x14ac:dyDescent="0.25">
      <c r="C665" s="159" t="str">
        <f t="shared" si="10"/>
        <v/>
      </c>
      <c r="D665" s="25"/>
      <c r="E665" s="47"/>
      <c r="F665" s="47"/>
      <c r="G665" s="52"/>
    </row>
    <row r="666" spans="3:7" x14ac:dyDescent="0.25">
      <c r="C666" s="159" t="str">
        <f t="shared" si="10"/>
        <v/>
      </c>
      <c r="D666" s="25"/>
      <c r="E666" s="47"/>
      <c r="F666" s="47"/>
      <c r="G666" s="52"/>
    </row>
    <row r="667" spans="3:7" x14ac:dyDescent="0.25">
      <c r="C667" s="159" t="str">
        <f t="shared" si="10"/>
        <v/>
      </c>
      <c r="D667" s="25"/>
      <c r="E667" s="47"/>
      <c r="F667" s="47"/>
      <c r="G667" s="52"/>
    </row>
    <row r="668" spans="3:7" x14ac:dyDescent="0.25">
      <c r="C668" s="159" t="str">
        <f t="shared" si="10"/>
        <v/>
      </c>
      <c r="D668" s="25"/>
      <c r="E668" s="47"/>
      <c r="F668" s="47"/>
      <c r="G668" s="52"/>
    </row>
    <row r="669" spans="3:7" x14ac:dyDescent="0.25">
      <c r="C669" s="159" t="str">
        <f t="shared" si="10"/>
        <v/>
      </c>
      <c r="D669" s="25"/>
      <c r="E669" s="47"/>
      <c r="F669" s="47"/>
      <c r="G669" s="52"/>
    </row>
    <row r="670" spans="3:7" x14ac:dyDescent="0.25">
      <c r="C670" s="159" t="str">
        <f t="shared" si="10"/>
        <v/>
      </c>
      <c r="D670" s="25"/>
      <c r="E670" s="47"/>
      <c r="F670" s="47"/>
      <c r="G670" s="52"/>
    </row>
    <row r="671" spans="3:7" x14ac:dyDescent="0.25">
      <c r="C671" s="159" t="str">
        <f t="shared" si="10"/>
        <v/>
      </c>
      <c r="D671" s="25"/>
      <c r="E671" s="47"/>
      <c r="F671" s="47"/>
      <c r="G671" s="52"/>
    </row>
    <row r="672" spans="3:7" x14ac:dyDescent="0.25">
      <c r="C672" s="159" t="str">
        <f t="shared" si="10"/>
        <v/>
      </c>
      <c r="D672" s="25"/>
      <c r="E672" s="47"/>
      <c r="F672" s="47"/>
      <c r="G672" s="52"/>
    </row>
    <row r="673" spans="3:7" x14ac:dyDescent="0.25">
      <c r="C673" s="159" t="str">
        <f t="shared" si="10"/>
        <v/>
      </c>
      <c r="D673" s="25"/>
      <c r="E673" s="47"/>
      <c r="F673" s="47"/>
      <c r="G673" s="52"/>
    </row>
    <row r="674" spans="3:7" x14ac:dyDescent="0.25">
      <c r="C674" s="159" t="str">
        <f t="shared" si="10"/>
        <v/>
      </c>
      <c r="D674" s="25"/>
      <c r="E674" s="47"/>
      <c r="F674" s="47"/>
      <c r="G674" s="52"/>
    </row>
    <row r="675" spans="3:7" x14ac:dyDescent="0.25">
      <c r="C675" s="159" t="str">
        <f t="shared" si="10"/>
        <v/>
      </c>
      <c r="D675" s="25"/>
      <c r="E675" s="47"/>
      <c r="F675" s="47"/>
      <c r="G675" s="52"/>
    </row>
    <row r="676" spans="3:7" x14ac:dyDescent="0.25">
      <c r="C676" s="159" t="str">
        <f t="shared" si="10"/>
        <v/>
      </c>
      <c r="D676" s="25"/>
      <c r="E676" s="47"/>
      <c r="F676" s="47"/>
      <c r="G676" s="52"/>
    </row>
    <row r="677" spans="3:7" x14ac:dyDescent="0.25">
      <c r="C677" s="159" t="str">
        <f t="shared" si="10"/>
        <v/>
      </c>
      <c r="D677" s="25"/>
      <c r="E677" s="47"/>
      <c r="F677" s="47"/>
      <c r="G677" s="52"/>
    </row>
    <row r="678" spans="3:7" x14ac:dyDescent="0.25">
      <c r="C678" s="159" t="str">
        <f t="shared" si="10"/>
        <v/>
      </c>
      <c r="D678" s="25"/>
      <c r="E678" s="47"/>
      <c r="F678" s="47"/>
      <c r="G678" s="52"/>
    </row>
    <row r="679" spans="3:7" x14ac:dyDescent="0.25">
      <c r="C679" s="159" t="str">
        <f t="shared" si="10"/>
        <v/>
      </c>
      <c r="D679" s="25"/>
      <c r="E679" s="47"/>
      <c r="F679" s="47"/>
      <c r="G679" s="52"/>
    </row>
    <row r="680" spans="3:7" x14ac:dyDescent="0.25">
      <c r="C680" s="159" t="str">
        <f t="shared" si="10"/>
        <v/>
      </c>
      <c r="D680" s="25"/>
      <c r="E680" s="47"/>
      <c r="F680" s="47"/>
      <c r="G680" s="52"/>
    </row>
    <row r="681" spans="3:7" x14ac:dyDescent="0.25">
      <c r="C681" s="159" t="str">
        <f t="shared" si="10"/>
        <v/>
      </c>
      <c r="D681" s="25"/>
      <c r="E681" s="47"/>
      <c r="F681" s="47"/>
      <c r="G681" s="52"/>
    </row>
    <row r="682" spans="3:7" x14ac:dyDescent="0.25">
      <c r="C682" s="159" t="str">
        <f t="shared" si="10"/>
        <v/>
      </c>
      <c r="D682" s="25"/>
      <c r="E682" s="47"/>
      <c r="F682" s="47"/>
      <c r="G682" s="52"/>
    </row>
    <row r="683" spans="3:7" x14ac:dyDescent="0.25">
      <c r="C683" s="159" t="str">
        <f t="shared" si="10"/>
        <v/>
      </c>
      <c r="D683" s="25"/>
      <c r="E683" s="47"/>
      <c r="F683" s="47"/>
      <c r="G683" s="52"/>
    </row>
    <row r="684" spans="3:7" x14ac:dyDescent="0.25">
      <c r="C684" s="159" t="str">
        <f t="shared" si="10"/>
        <v/>
      </c>
      <c r="D684" s="25"/>
      <c r="E684" s="47"/>
      <c r="F684" s="47"/>
      <c r="G684" s="52"/>
    </row>
    <row r="685" spans="3:7" x14ac:dyDescent="0.25">
      <c r="C685" s="159" t="str">
        <f t="shared" si="10"/>
        <v/>
      </c>
      <c r="D685" s="25"/>
      <c r="E685" s="47"/>
      <c r="F685" s="47"/>
      <c r="G685" s="52"/>
    </row>
    <row r="686" spans="3:7" x14ac:dyDescent="0.25">
      <c r="C686" s="159" t="str">
        <f t="shared" si="10"/>
        <v/>
      </c>
      <c r="D686" s="25"/>
      <c r="E686" s="47"/>
      <c r="F686" s="47"/>
      <c r="G686" s="52"/>
    </row>
    <row r="687" spans="3:7" x14ac:dyDescent="0.25">
      <c r="C687" s="159" t="str">
        <f t="shared" si="10"/>
        <v/>
      </c>
      <c r="D687" s="25"/>
      <c r="E687" s="47"/>
      <c r="F687" s="47"/>
      <c r="G687" s="52"/>
    </row>
    <row r="688" spans="3:7" x14ac:dyDescent="0.25">
      <c r="C688" s="159" t="str">
        <f t="shared" si="10"/>
        <v/>
      </c>
      <c r="D688" s="25"/>
      <c r="E688" s="47"/>
      <c r="F688" s="47"/>
      <c r="G688" s="52"/>
    </row>
    <row r="689" spans="3:7" x14ac:dyDescent="0.25">
      <c r="C689" s="159" t="str">
        <f t="shared" si="10"/>
        <v/>
      </c>
      <c r="D689" s="25"/>
      <c r="E689" s="47"/>
      <c r="F689" s="47"/>
      <c r="G689" s="52"/>
    </row>
    <row r="690" spans="3:7" x14ac:dyDescent="0.25">
      <c r="C690" s="159" t="str">
        <f t="shared" si="10"/>
        <v/>
      </c>
      <c r="D690" s="25"/>
      <c r="E690" s="47"/>
      <c r="F690" s="47"/>
      <c r="G690" s="52"/>
    </row>
    <row r="691" spans="3:7" x14ac:dyDescent="0.25">
      <c r="C691" s="159" t="str">
        <f t="shared" si="10"/>
        <v/>
      </c>
      <c r="D691" s="25"/>
      <c r="E691" s="47"/>
      <c r="F691" s="47"/>
      <c r="G691" s="52"/>
    </row>
    <row r="692" spans="3:7" x14ac:dyDescent="0.25">
      <c r="C692" s="159" t="str">
        <f t="shared" si="10"/>
        <v/>
      </c>
      <c r="D692" s="25"/>
      <c r="E692" s="47"/>
      <c r="F692" s="47"/>
      <c r="G692" s="52"/>
    </row>
    <row r="693" spans="3:7" x14ac:dyDescent="0.25">
      <c r="C693" s="159" t="str">
        <f t="shared" si="10"/>
        <v/>
      </c>
      <c r="D693" s="25"/>
      <c r="E693" s="47"/>
      <c r="F693" s="47"/>
      <c r="G693" s="52"/>
    </row>
    <row r="694" spans="3:7" x14ac:dyDescent="0.25">
      <c r="C694" s="159" t="str">
        <f t="shared" si="10"/>
        <v/>
      </c>
      <c r="D694" s="25"/>
      <c r="E694" s="47"/>
      <c r="F694" s="47"/>
      <c r="G694" s="52"/>
    </row>
    <row r="695" spans="3:7" x14ac:dyDescent="0.25">
      <c r="C695" s="159" t="str">
        <f t="shared" si="10"/>
        <v/>
      </c>
      <c r="D695" s="25"/>
      <c r="E695" s="47"/>
      <c r="F695" s="47"/>
      <c r="G695" s="52"/>
    </row>
    <row r="696" spans="3:7" x14ac:dyDescent="0.25">
      <c r="C696" s="159" t="str">
        <f t="shared" si="10"/>
        <v/>
      </c>
      <c r="D696" s="25"/>
      <c r="E696" s="47"/>
      <c r="F696" s="47"/>
      <c r="G696" s="52"/>
    </row>
    <row r="697" spans="3:7" x14ac:dyDescent="0.25">
      <c r="C697" s="159" t="str">
        <f t="shared" si="10"/>
        <v/>
      </c>
      <c r="D697" s="25"/>
      <c r="E697" s="47"/>
      <c r="F697" s="47"/>
      <c r="G697" s="52"/>
    </row>
    <row r="698" spans="3:7" x14ac:dyDescent="0.25">
      <c r="C698" s="159" t="str">
        <f t="shared" si="10"/>
        <v/>
      </c>
      <c r="D698" s="25"/>
      <c r="E698" s="47"/>
      <c r="F698" s="47"/>
      <c r="G698" s="52"/>
    </row>
    <row r="699" spans="3:7" x14ac:dyDescent="0.25">
      <c r="C699" s="159" t="str">
        <f t="shared" si="10"/>
        <v/>
      </c>
      <c r="D699" s="25"/>
      <c r="E699" s="47"/>
      <c r="F699" s="47"/>
      <c r="G699" s="52"/>
    </row>
    <row r="700" spans="3:7" x14ac:dyDescent="0.25">
      <c r="C700" s="159" t="str">
        <f t="shared" si="10"/>
        <v/>
      </c>
      <c r="D700" s="25"/>
      <c r="E700" s="47"/>
      <c r="F700" s="47"/>
      <c r="G700" s="52"/>
    </row>
    <row r="701" spans="3:7" x14ac:dyDescent="0.25">
      <c r="C701" s="159" t="str">
        <f t="shared" si="10"/>
        <v/>
      </c>
      <c r="D701" s="25"/>
      <c r="E701" s="47"/>
      <c r="F701" s="47"/>
      <c r="G701" s="52"/>
    </row>
    <row r="702" spans="3:7" x14ac:dyDescent="0.25">
      <c r="C702" s="159" t="str">
        <f t="shared" si="10"/>
        <v/>
      </c>
      <c r="D702" s="25"/>
      <c r="E702" s="47"/>
      <c r="F702" s="47"/>
      <c r="G702" s="52"/>
    </row>
    <row r="703" spans="3:7" x14ac:dyDescent="0.25">
      <c r="C703" s="159" t="str">
        <f t="shared" si="10"/>
        <v/>
      </c>
      <c r="D703" s="25"/>
      <c r="E703" s="47"/>
      <c r="F703" s="47"/>
      <c r="G703" s="52"/>
    </row>
    <row r="704" spans="3:7" x14ac:dyDescent="0.25">
      <c r="C704" s="159" t="str">
        <f t="shared" si="10"/>
        <v/>
      </c>
      <c r="D704" s="25"/>
      <c r="E704" s="47"/>
      <c r="F704" s="47"/>
      <c r="G704" s="52"/>
    </row>
    <row r="705" spans="3:7" x14ac:dyDescent="0.25">
      <c r="C705" s="159" t="str">
        <f t="shared" si="10"/>
        <v/>
      </c>
      <c r="D705" s="25"/>
      <c r="E705" s="47"/>
      <c r="F705" s="47"/>
      <c r="G705" s="52"/>
    </row>
    <row r="706" spans="3:7" x14ac:dyDescent="0.25">
      <c r="C706" s="159" t="str">
        <f t="shared" si="10"/>
        <v/>
      </c>
      <c r="D706" s="25"/>
      <c r="E706" s="47"/>
      <c r="F706" s="47"/>
      <c r="G706" s="52"/>
    </row>
    <row r="707" spans="3:7" x14ac:dyDescent="0.25">
      <c r="C707" s="159" t="str">
        <f t="shared" si="10"/>
        <v/>
      </c>
      <c r="D707" s="25"/>
      <c r="E707" s="47"/>
      <c r="F707" s="47"/>
      <c r="G707" s="52"/>
    </row>
    <row r="708" spans="3:7" x14ac:dyDescent="0.25">
      <c r="C708" s="159" t="str">
        <f t="shared" si="10"/>
        <v/>
      </c>
      <c r="D708" s="25"/>
      <c r="E708" s="47"/>
      <c r="F708" s="47"/>
      <c r="G708" s="52"/>
    </row>
    <row r="709" spans="3:7" x14ac:dyDescent="0.25">
      <c r="C709" s="159" t="str">
        <f t="shared" si="10"/>
        <v/>
      </c>
      <c r="D709" s="25"/>
      <c r="E709" s="47"/>
      <c r="F709" s="47"/>
      <c r="G709" s="52"/>
    </row>
    <row r="710" spans="3:7" x14ac:dyDescent="0.25">
      <c r="C710" s="159" t="str">
        <f t="shared" si="10"/>
        <v/>
      </c>
      <c r="D710" s="25"/>
      <c r="E710" s="47"/>
      <c r="F710" s="47"/>
      <c r="G710" s="52"/>
    </row>
    <row r="711" spans="3:7" x14ac:dyDescent="0.25">
      <c r="C711" s="159" t="str">
        <f t="shared" si="10"/>
        <v/>
      </c>
      <c r="D711" s="25"/>
      <c r="E711" s="47"/>
      <c r="F711" s="47"/>
      <c r="G711" s="52"/>
    </row>
    <row r="712" spans="3:7" x14ac:dyDescent="0.25">
      <c r="C712" s="159" t="str">
        <f t="shared" ref="C712:C775" si="11">IF(E712&lt;&gt;"",CONCATENATE("Mav",TEXT(ROW()-6,"000"),""),"")</f>
        <v/>
      </c>
      <c r="D712" s="25"/>
      <c r="E712" s="47"/>
      <c r="F712" s="47"/>
      <c r="G712" s="52"/>
    </row>
    <row r="713" spans="3:7" x14ac:dyDescent="0.25">
      <c r="C713" s="159" t="str">
        <f t="shared" si="11"/>
        <v/>
      </c>
      <c r="D713" s="25"/>
      <c r="E713" s="47"/>
      <c r="F713" s="47"/>
      <c r="G713" s="52"/>
    </row>
    <row r="714" spans="3:7" x14ac:dyDescent="0.25">
      <c r="C714" s="159" t="str">
        <f t="shared" si="11"/>
        <v/>
      </c>
      <c r="D714" s="25"/>
      <c r="E714" s="47"/>
      <c r="F714" s="47"/>
      <c r="G714" s="52"/>
    </row>
    <row r="715" spans="3:7" x14ac:dyDescent="0.25">
      <c r="C715" s="159" t="str">
        <f t="shared" si="11"/>
        <v/>
      </c>
      <c r="D715" s="25"/>
      <c r="E715" s="47"/>
      <c r="F715" s="47"/>
      <c r="G715" s="52"/>
    </row>
    <row r="716" spans="3:7" x14ac:dyDescent="0.25">
      <c r="C716" s="159" t="str">
        <f t="shared" si="11"/>
        <v/>
      </c>
      <c r="D716" s="25"/>
      <c r="E716" s="47"/>
      <c r="F716" s="47"/>
      <c r="G716" s="52"/>
    </row>
    <row r="717" spans="3:7" x14ac:dyDescent="0.25">
      <c r="C717" s="159" t="str">
        <f t="shared" si="11"/>
        <v/>
      </c>
      <c r="D717" s="25"/>
      <c r="E717" s="47"/>
      <c r="F717" s="47"/>
      <c r="G717" s="52"/>
    </row>
    <row r="718" spans="3:7" x14ac:dyDescent="0.25">
      <c r="C718" s="159" t="str">
        <f t="shared" si="11"/>
        <v/>
      </c>
      <c r="D718" s="25"/>
      <c r="E718" s="47"/>
      <c r="F718" s="47"/>
      <c r="G718" s="52"/>
    </row>
    <row r="719" spans="3:7" x14ac:dyDescent="0.25">
      <c r="C719" s="159" t="str">
        <f t="shared" si="11"/>
        <v/>
      </c>
      <c r="D719" s="25"/>
      <c r="E719" s="47"/>
      <c r="F719" s="47"/>
      <c r="G719" s="52"/>
    </row>
    <row r="720" spans="3:7" x14ac:dyDescent="0.25">
      <c r="C720" s="159" t="str">
        <f t="shared" si="11"/>
        <v/>
      </c>
      <c r="D720" s="25"/>
      <c r="E720" s="47"/>
      <c r="F720" s="47"/>
      <c r="G720" s="52"/>
    </row>
    <row r="721" spans="3:7" x14ac:dyDescent="0.25">
      <c r="C721" s="159" t="str">
        <f t="shared" si="11"/>
        <v/>
      </c>
      <c r="D721" s="25"/>
      <c r="E721" s="47"/>
      <c r="F721" s="47"/>
      <c r="G721" s="52"/>
    </row>
    <row r="722" spans="3:7" x14ac:dyDescent="0.25">
      <c r="C722" s="159" t="str">
        <f t="shared" si="11"/>
        <v/>
      </c>
      <c r="D722" s="25"/>
      <c r="E722" s="47"/>
      <c r="F722" s="47"/>
      <c r="G722" s="52"/>
    </row>
    <row r="723" spans="3:7" x14ac:dyDescent="0.25">
      <c r="C723" s="159" t="str">
        <f t="shared" si="11"/>
        <v/>
      </c>
      <c r="D723" s="25"/>
      <c r="E723" s="47"/>
      <c r="F723" s="47"/>
      <c r="G723" s="52"/>
    </row>
    <row r="724" spans="3:7" x14ac:dyDescent="0.25">
      <c r="C724" s="159" t="str">
        <f t="shared" si="11"/>
        <v/>
      </c>
      <c r="D724" s="25"/>
      <c r="E724" s="47"/>
      <c r="F724" s="47"/>
      <c r="G724" s="52"/>
    </row>
    <row r="725" spans="3:7" x14ac:dyDescent="0.25">
      <c r="C725" s="159" t="str">
        <f t="shared" si="11"/>
        <v/>
      </c>
      <c r="D725" s="25"/>
      <c r="E725" s="47"/>
      <c r="F725" s="47"/>
      <c r="G725" s="52"/>
    </row>
    <row r="726" spans="3:7" x14ac:dyDescent="0.25">
      <c r="C726" s="159" t="str">
        <f t="shared" si="11"/>
        <v/>
      </c>
      <c r="D726" s="25"/>
      <c r="E726" s="47"/>
      <c r="F726" s="47"/>
      <c r="G726" s="52"/>
    </row>
    <row r="727" spans="3:7" x14ac:dyDescent="0.25">
      <c r="C727" s="159" t="str">
        <f t="shared" si="11"/>
        <v/>
      </c>
      <c r="D727" s="25"/>
      <c r="E727" s="47"/>
      <c r="F727" s="47"/>
      <c r="G727" s="52"/>
    </row>
    <row r="728" spans="3:7" x14ac:dyDescent="0.25">
      <c r="C728" s="159" t="str">
        <f t="shared" si="11"/>
        <v/>
      </c>
      <c r="D728" s="25"/>
      <c r="E728" s="47"/>
      <c r="F728" s="47"/>
      <c r="G728" s="52"/>
    </row>
    <row r="729" spans="3:7" x14ac:dyDescent="0.25">
      <c r="C729" s="159" t="str">
        <f t="shared" si="11"/>
        <v/>
      </c>
      <c r="D729" s="25"/>
      <c r="E729" s="47"/>
      <c r="F729" s="47"/>
      <c r="G729" s="52"/>
    </row>
    <row r="730" spans="3:7" x14ac:dyDescent="0.25">
      <c r="C730" s="159" t="str">
        <f t="shared" si="11"/>
        <v/>
      </c>
      <c r="D730" s="25"/>
      <c r="E730" s="47"/>
      <c r="F730" s="47"/>
      <c r="G730" s="52"/>
    </row>
    <row r="731" spans="3:7" x14ac:dyDescent="0.25">
      <c r="C731" s="159" t="str">
        <f t="shared" si="11"/>
        <v/>
      </c>
      <c r="D731" s="25"/>
      <c r="E731" s="47"/>
      <c r="F731" s="47"/>
      <c r="G731" s="52"/>
    </row>
    <row r="732" spans="3:7" x14ac:dyDescent="0.25">
      <c r="C732" s="159" t="str">
        <f t="shared" si="11"/>
        <v/>
      </c>
      <c r="D732" s="25"/>
      <c r="E732" s="47"/>
      <c r="F732" s="47"/>
      <c r="G732" s="52"/>
    </row>
    <row r="733" spans="3:7" x14ac:dyDescent="0.25">
      <c r="C733" s="159" t="str">
        <f t="shared" si="11"/>
        <v/>
      </c>
      <c r="D733" s="25"/>
      <c r="E733" s="47"/>
      <c r="F733" s="47"/>
      <c r="G733" s="52"/>
    </row>
    <row r="734" spans="3:7" x14ac:dyDescent="0.25">
      <c r="C734" s="159" t="str">
        <f t="shared" si="11"/>
        <v/>
      </c>
      <c r="D734" s="25"/>
      <c r="E734" s="47"/>
      <c r="F734" s="47"/>
      <c r="G734" s="52"/>
    </row>
    <row r="735" spans="3:7" x14ac:dyDescent="0.25">
      <c r="C735" s="159" t="str">
        <f t="shared" si="11"/>
        <v/>
      </c>
      <c r="D735" s="25"/>
      <c r="E735" s="47"/>
      <c r="F735" s="47"/>
      <c r="G735" s="52"/>
    </row>
    <row r="736" spans="3:7" x14ac:dyDescent="0.25">
      <c r="C736" s="159" t="str">
        <f t="shared" si="11"/>
        <v/>
      </c>
      <c r="D736" s="25"/>
      <c r="E736" s="47"/>
      <c r="F736" s="47"/>
      <c r="G736" s="52"/>
    </row>
    <row r="737" spans="3:7" x14ac:dyDescent="0.25">
      <c r="C737" s="159" t="str">
        <f t="shared" si="11"/>
        <v/>
      </c>
      <c r="D737" s="25"/>
      <c r="E737" s="47"/>
      <c r="F737" s="47"/>
      <c r="G737" s="52"/>
    </row>
    <row r="738" spans="3:7" x14ac:dyDescent="0.25">
      <c r="C738" s="159" t="str">
        <f t="shared" si="11"/>
        <v/>
      </c>
      <c r="D738" s="25"/>
      <c r="E738" s="47"/>
      <c r="F738" s="47"/>
      <c r="G738" s="52"/>
    </row>
    <row r="739" spans="3:7" x14ac:dyDescent="0.25">
      <c r="C739" s="159" t="str">
        <f t="shared" si="11"/>
        <v/>
      </c>
      <c r="D739" s="25"/>
      <c r="E739" s="47"/>
      <c r="F739" s="47"/>
      <c r="G739" s="52"/>
    </row>
    <row r="740" spans="3:7" x14ac:dyDescent="0.25">
      <c r="C740" s="159" t="str">
        <f t="shared" si="11"/>
        <v/>
      </c>
      <c r="D740" s="25"/>
      <c r="E740" s="47"/>
      <c r="F740" s="47"/>
      <c r="G740" s="52"/>
    </row>
    <row r="741" spans="3:7" x14ac:dyDescent="0.25">
      <c r="C741" s="159" t="str">
        <f t="shared" si="11"/>
        <v/>
      </c>
      <c r="D741" s="25"/>
      <c r="E741" s="47"/>
      <c r="F741" s="47"/>
      <c r="G741" s="52"/>
    </row>
    <row r="742" spans="3:7" x14ac:dyDescent="0.25">
      <c r="C742" s="159" t="str">
        <f t="shared" si="11"/>
        <v/>
      </c>
      <c r="D742" s="25"/>
      <c r="E742" s="47"/>
      <c r="F742" s="47"/>
      <c r="G742" s="52"/>
    </row>
    <row r="743" spans="3:7" x14ac:dyDescent="0.25">
      <c r="C743" s="159" t="str">
        <f t="shared" si="11"/>
        <v/>
      </c>
      <c r="D743" s="25"/>
      <c r="E743" s="47"/>
      <c r="F743" s="47"/>
      <c r="G743" s="52"/>
    </row>
    <row r="744" spans="3:7" x14ac:dyDescent="0.25">
      <c r="C744" s="159" t="str">
        <f t="shared" si="11"/>
        <v/>
      </c>
      <c r="D744" s="25"/>
      <c r="E744" s="47"/>
      <c r="F744" s="47"/>
      <c r="G744" s="52"/>
    </row>
    <row r="745" spans="3:7" x14ac:dyDescent="0.25">
      <c r="C745" s="159" t="str">
        <f t="shared" si="11"/>
        <v/>
      </c>
      <c r="D745" s="25"/>
      <c r="E745" s="47"/>
      <c r="F745" s="47"/>
      <c r="G745" s="52"/>
    </row>
    <row r="746" spans="3:7" x14ac:dyDescent="0.25">
      <c r="C746" s="159" t="str">
        <f t="shared" si="11"/>
        <v/>
      </c>
      <c r="D746" s="25"/>
      <c r="E746" s="47"/>
      <c r="F746" s="47"/>
      <c r="G746" s="52"/>
    </row>
    <row r="747" spans="3:7" x14ac:dyDescent="0.25">
      <c r="C747" s="159" t="str">
        <f t="shared" si="11"/>
        <v/>
      </c>
      <c r="D747" s="25"/>
      <c r="E747" s="47"/>
      <c r="F747" s="47"/>
      <c r="G747" s="52"/>
    </row>
    <row r="748" spans="3:7" x14ac:dyDescent="0.25">
      <c r="C748" s="159" t="str">
        <f t="shared" si="11"/>
        <v/>
      </c>
      <c r="D748" s="25"/>
      <c r="E748" s="47"/>
      <c r="F748" s="47"/>
      <c r="G748" s="52"/>
    </row>
    <row r="749" spans="3:7" x14ac:dyDescent="0.25">
      <c r="C749" s="159" t="str">
        <f t="shared" si="11"/>
        <v/>
      </c>
      <c r="D749" s="25"/>
      <c r="E749" s="47"/>
      <c r="F749" s="47"/>
      <c r="G749" s="52"/>
    </row>
    <row r="750" spans="3:7" x14ac:dyDescent="0.25">
      <c r="C750" s="159" t="str">
        <f t="shared" si="11"/>
        <v/>
      </c>
      <c r="D750" s="25"/>
      <c r="E750" s="47"/>
      <c r="F750" s="47"/>
      <c r="G750" s="52"/>
    </row>
    <row r="751" spans="3:7" x14ac:dyDescent="0.25">
      <c r="C751" s="159" t="str">
        <f t="shared" si="11"/>
        <v/>
      </c>
      <c r="D751" s="25"/>
      <c r="E751" s="47"/>
      <c r="F751" s="47"/>
      <c r="G751" s="52"/>
    </row>
    <row r="752" spans="3:7" x14ac:dyDescent="0.25">
      <c r="C752" s="159" t="str">
        <f t="shared" si="11"/>
        <v/>
      </c>
      <c r="D752" s="25"/>
      <c r="E752" s="47"/>
      <c r="F752" s="47"/>
      <c r="G752" s="52"/>
    </row>
    <row r="753" spans="3:7" x14ac:dyDescent="0.25">
      <c r="C753" s="159" t="str">
        <f t="shared" si="11"/>
        <v/>
      </c>
      <c r="D753" s="25"/>
      <c r="E753" s="47"/>
      <c r="F753" s="47"/>
      <c r="G753" s="52"/>
    </row>
    <row r="754" spans="3:7" x14ac:dyDescent="0.25">
      <c r="C754" s="159" t="str">
        <f t="shared" si="11"/>
        <v/>
      </c>
      <c r="D754" s="25"/>
      <c r="E754" s="47"/>
      <c r="F754" s="47"/>
      <c r="G754" s="52"/>
    </row>
    <row r="755" spans="3:7" x14ac:dyDescent="0.25">
      <c r="C755" s="159" t="str">
        <f t="shared" si="11"/>
        <v/>
      </c>
      <c r="D755" s="25"/>
      <c r="E755" s="47"/>
      <c r="F755" s="47"/>
      <c r="G755" s="52"/>
    </row>
    <row r="756" spans="3:7" x14ac:dyDescent="0.25">
      <c r="C756" s="159" t="str">
        <f t="shared" si="11"/>
        <v/>
      </c>
      <c r="D756" s="25"/>
      <c r="E756" s="47"/>
      <c r="F756" s="47"/>
      <c r="G756" s="52"/>
    </row>
    <row r="757" spans="3:7" x14ac:dyDescent="0.25">
      <c r="C757" s="159" t="str">
        <f t="shared" si="11"/>
        <v/>
      </c>
      <c r="D757" s="25"/>
      <c r="E757" s="47"/>
      <c r="F757" s="47"/>
      <c r="G757" s="52"/>
    </row>
    <row r="758" spans="3:7" x14ac:dyDescent="0.25">
      <c r="C758" s="159" t="str">
        <f t="shared" si="11"/>
        <v/>
      </c>
      <c r="D758" s="25"/>
      <c r="E758" s="47"/>
      <c r="F758" s="47"/>
      <c r="G758" s="52"/>
    </row>
    <row r="759" spans="3:7" x14ac:dyDescent="0.25">
      <c r="C759" s="159" t="str">
        <f t="shared" si="11"/>
        <v/>
      </c>
      <c r="D759" s="25"/>
      <c r="E759" s="47"/>
      <c r="F759" s="47"/>
      <c r="G759" s="52"/>
    </row>
    <row r="760" spans="3:7" x14ac:dyDescent="0.25">
      <c r="C760" s="159" t="str">
        <f t="shared" si="11"/>
        <v/>
      </c>
      <c r="D760" s="25"/>
      <c r="E760" s="47"/>
      <c r="F760" s="47"/>
      <c r="G760" s="52"/>
    </row>
    <row r="761" spans="3:7" x14ac:dyDescent="0.25">
      <c r="C761" s="159" t="str">
        <f t="shared" si="11"/>
        <v/>
      </c>
      <c r="D761" s="25"/>
      <c r="E761" s="47"/>
      <c r="F761" s="47"/>
      <c r="G761" s="52"/>
    </row>
    <row r="762" spans="3:7" x14ac:dyDescent="0.25">
      <c r="C762" s="159" t="str">
        <f t="shared" si="11"/>
        <v/>
      </c>
      <c r="D762" s="25"/>
      <c r="E762" s="47"/>
      <c r="F762" s="47"/>
      <c r="G762" s="52"/>
    </row>
    <row r="763" spans="3:7" x14ac:dyDescent="0.25">
      <c r="C763" s="159" t="str">
        <f t="shared" si="11"/>
        <v/>
      </c>
      <c r="D763" s="25"/>
      <c r="E763" s="47"/>
      <c r="F763" s="47"/>
      <c r="G763" s="52"/>
    </row>
    <row r="764" spans="3:7" x14ac:dyDescent="0.25">
      <c r="C764" s="159" t="str">
        <f t="shared" si="11"/>
        <v/>
      </c>
      <c r="D764" s="25"/>
      <c r="E764" s="47"/>
      <c r="F764" s="47"/>
      <c r="G764" s="52"/>
    </row>
    <row r="765" spans="3:7" x14ac:dyDescent="0.25">
      <c r="C765" s="159" t="str">
        <f t="shared" si="11"/>
        <v/>
      </c>
      <c r="D765" s="25"/>
      <c r="E765" s="47"/>
      <c r="F765" s="47"/>
      <c r="G765" s="52"/>
    </row>
    <row r="766" spans="3:7" x14ac:dyDescent="0.25">
      <c r="C766" s="159" t="str">
        <f t="shared" si="11"/>
        <v/>
      </c>
      <c r="D766" s="25"/>
      <c r="E766" s="47"/>
      <c r="F766" s="47"/>
      <c r="G766" s="52"/>
    </row>
    <row r="767" spans="3:7" x14ac:dyDescent="0.25">
      <c r="C767" s="159" t="str">
        <f t="shared" si="11"/>
        <v/>
      </c>
      <c r="D767" s="25"/>
      <c r="E767" s="47"/>
      <c r="F767" s="47"/>
      <c r="G767" s="52"/>
    </row>
    <row r="768" spans="3:7" x14ac:dyDescent="0.25">
      <c r="C768" s="159" t="str">
        <f t="shared" si="11"/>
        <v/>
      </c>
      <c r="D768" s="25"/>
      <c r="E768" s="47"/>
      <c r="F768" s="47"/>
      <c r="G768" s="52"/>
    </row>
    <row r="769" spans="3:7" x14ac:dyDescent="0.25">
      <c r="C769" s="159" t="str">
        <f t="shared" si="11"/>
        <v/>
      </c>
      <c r="D769" s="25"/>
      <c r="E769" s="47"/>
      <c r="F769" s="47"/>
      <c r="G769" s="52"/>
    </row>
    <row r="770" spans="3:7" x14ac:dyDescent="0.25">
      <c r="C770" s="159" t="str">
        <f t="shared" si="11"/>
        <v/>
      </c>
      <c r="D770" s="25"/>
      <c r="E770" s="47"/>
      <c r="F770" s="47"/>
      <c r="G770" s="52"/>
    </row>
    <row r="771" spans="3:7" x14ac:dyDescent="0.25">
      <c r="C771" s="159" t="str">
        <f t="shared" si="11"/>
        <v/>
      </c>
      <c r="D771" s="25"/>
      <c r="E771" s="47"/>
      <c r="F771" s="47"/>
      <c r="G771" s="52"/>
    </row>
    <row r="772" spans="3:7" x14ac:dyDescent="0.25">
      <c r="C772" s="159" t="str">
        <f t="shared" si="11"/>
        <v/>
      </c>
      <c r="D772" s="25"/>
      <c r="E772" s="47"/>
      <c r="F772" s="47"/>
      <c r="G772" s="52"/>
    </row>
    <row r="773" spans="3:7" x14ac:dyDescent="0.25">
      <c r="C773" s="159" t="str">
        <f t="shared" si="11"/>
        <v/>
      </c>
      <c r="D773" s="25"/>
      <c r="E773" s="47"/>
      <c r="F773" s="47"/>
      <c r="G773" s="52"/>
    </row>
    <row r="774" spans="3:7" x14ac:dyDescent="0.25">
      <c r="C774" s="159" t="str">
        <f t="shared" si="11"/>
        <v/>
      </c>
      <c r="D774" s="25"/>
      <c r="E774" s="47"/>
      <c r="F774" s="47"/>
      <c r="G774" s="52"/>
    </row>
    <row r="775" spans="3:7" x14ac:dyDescent="0.25">
      <c r="C775" s="159" t="str">
        <f t="shared" si="11"/>
        <v/>
      </c>
      <c r="D775" s="25"/>
      <c r="E775" s="47"/>
      <c r="F775" s="47"/>
      <c r="G775" s="52"/>
    </row>
    <row r="776" spans="3:7" x14ac:dyDescent="0.25">
      <c r="C776" s="159" t="str">
        <f t="shared" ref="C776:C839" si="12">IF(E776&lt;&gt;"",CONCATENATE("Mav",TEXT(ROW()-6,"000"),""),"")</f>
        <v/>
      </c>
      <c r="D776" s="25"/>
      <c r="E776" s="47"/>
      <c r="F776" s="47"/>
      <c r="G776" s="52"/>
    </row>
    <row r="777" spans="3:7" x14ac:dyDescent="0.25">
      <c r="C777" s="159" t="str">
        <f t="shared" si="12"/>
        <v/>
      </c>
      <c r="D777" s="25"/>
      <c r="E777" s="47"/>
      <c r="F777" s="47"/>
      <c r="G777" s="52"/>
    </row>
    <row r="778" spans="3:7" x14ac:dyDescent="0.25">
      <c r="C778" s="159" t="str">
        <f t="shared" si="12"/>
        <v/>
      </c>
      <c r="D778" s="25"/>
      <c r="E778" s="47"/>
      <c r="F778" s="47"/>
      <c r="G778" s="52"/>
    </row>
    <row r="779" spans="3:7" x14ac:dyDescent="0.25">
      <c r="C779" s="159" t="str">
        <f t="shared" si="12"/>
        <v/>
      </c>
      <c r="D779" s="25"/>
      <c r="E779" s="47"/>
      <c r="F779" s="47"/>
      <c r="G779" s="52"/>
    </row>
    <row r="780" spans="3:7" x14ac:dyDescent="0.25">
      <c r="C780" s="159" t="str">
        <f t="shared" si="12"/>
        <v/>
      </c>
      <c r="D780" s="25"/>
      <c r="E780" s="47"/>
      <c r="F780" s="47"/>
      <c r="G780" s="52"/>
    </row>
    <row r="781" spans="3:7" x14ac:dyDescent="0.25">
      <c r="C781" s="159" t="str">
        <f t="shared" si="12"/>
        <v/>
      </c>
      <c r="D781" s="25"/>
      <c r="E781" s="47"/>
      <c r="F781" s="47"/>
      <c r="G781" s="52"/>
    </row>
    <row r="782" spans="3:7" x14ac:dyDescent="0.25">
      <c r="C782" s="159" t="str">
        <f t="shared" si="12"/>
        <v/>
      </c>
      <c r="D782" s="25"/>
      <c r="E782" s="47"/>
      <c r="F782" s="47"/>
      <c r="G782" s="52"/>
    </row>
    <row r="783" spans="3:7" x14ac:dyDescent="0.25">
      <c r="C783" s="159" t="str">
        <f t="shared" si="12"/>
        <v/>
      </c>
      <c r="D783" s="25"/>
      <c r="E783" s="47"/>
      <c r="F783" s="47"/>
      <c r="G783" s="52"/>
    </row>
    <row r="784" spans="3:7" x14ac:dyDescent="0.25">
      <c r="C784" s="159" t="str">
        <f t="shared" si="12"/>
        <v/>
      </c>
      <c r="D784" s="25"/>
      <c r="E784" s="47"/>
      <c r="F784" s="47"/>
      <c r="G784" s="52"/>
    </row>
    <row r="785" spans="3:7" x14ac:dyDescent="0.25">
      <c r="C785" s="159" t="str">
        <f t="shared" si="12"/>
        <v/>
      </c>
      <c r="D785" s="25"/>
      <c r="E785" s="47"/>
      <c r="F785" s="47"/>
      <c r="G785" s="52"/>
    </row>
    <row r="786" spans="3:7" x14ac:dyDescent="0.25">
      <c r="C786" s="159" t="str">
        <f t="shared" si="12"/>
        <v/>
      </c>
      <c r="D786" s="25"/>
      <c r="E786" s="47"/>
      <c r="F786" s="47"/>
      <c r="G786" s="52"/>
    </row>
    <row r="787" spans="3:7" x14ac:dyDescent="0.25">
      <c r="C787" s="159" t="str">
        <f t="shared" si="12"/>
        <v/>
      </c>
      <c r="D787" s="25"/>
      <c r="E787" s="47"/>
      <c r="F787" s="47"/>
      <c r="G787" s="52"/>
    </row>
    <row r="788" spans="3:7" x14ac:dyDescent="0.25">
      <c r="C788" s="159" t="str">
        <f t="shared" si="12"/>
        <v/>
      </c>
      <c r="D788" s="25"/>
      <c r="E788" s="47"/>
      <c r="F788" s="47"/>
      <c r="G788" s="52"/>
    </row>
    <row r="789" spans="3:7" x14ac:dyDescent="0.25">
      <c r="C789" s="159" t="str">
        <f t="shared" si="12"/>
        <v/>
      </c>
      <c r="D789" s="25"/>
      <c r="E789" s="47"/>
      <c r="F789" s="47"/>
      <c r="G789" s="52"/>
    </row>
    <row r="790" spans="3:7" x14ac:dyDescent="0.25">
      <c r="C790" s="159" t="str">
        <f t="shared" si="12"/>
        <v/>
      </c>
      <c r="D790" s="25"/>
      <c r="E790" s="47"/>
      <c r="F790" s="47"/>
      <c r="G790" s="52"/>
    </row>
    <row r="791" spans="3:7" x14ac:dyDescent="0.25">
      <c r="C791" s="159" t="str">
        <f t="shared" si="12"/>
        <v/>
      </c>
      <c r="D791" s="25"/>
      <c r="E791" s="47"/>
      <c r="F791" s="47"/>
      <c r="G791" s="52"/>
    </row>
    <row r="792" spans="3:7" x14ac:dyDescent="0.25">
      <c r="C792" s="159" t="str">
        <f t="shared" si="12"/>
        <v/>
      </c>
      <c r="D792" s="25"/>
      <c r="E792" s="47"/>
      <c r="F792" s="47"/>
      <c r="G792" s="52"/>
    </row>
    <row r="793" spans="3:7" x14ac:dyDescent="0.25">
      <c r="C793" s="159" t="str">
        <f t="shared" si="12"/>
        <v/>
      </c>
      <c r="D793" s="25"/>
      <c r="E793" s="47"/>
      <c r="F793" s="47"/>
      <c r="G793" s="52"/>
    </row>
    <row r="794" spans="3:7" x14ac:dyDescent="0.25">
      <c r="C794" s="159" t="str">
        <f t="shared" si="12"/>
        <v/>
      </c>
      <c r="D794" s="25"/>
      <c r="E794" s="47"/>
      <c r="F794" s="47"/>
      <c r="G794" s="52"/>
    </row>
    <row r="795" spans="3:7" x14ac:dyDescent="0.25">
      <c r="C795" s="159" t="str">
        <f t="shared" si="12"/>
        <v/>
      </c>
      <c r="D795" s="25"/>
      <c r="E795" s="47"/>
      <c r="F795" s="47"/>
      <c r="G795" s="52"/>
    </row>
    <row r="796" spans="3:7" x14ac:dyDescent="0.25">
      <c r="C796" s="159" t="str">
        <f t="shared" si="12"/>
        <v/>
      </c>
      <c r="D796" s="25"/>
      <c r="E796" s="47"/>
      <c r="F796" s="47"/>
      <c r="G796" s="52"/>
    </row>
    <row r="797" spans="3:7" x14ac:dyDescent="0.25">
      <c r="C797" s="159" t="str">
        <f t="shared" si="12"/>
        <v/>
      </c>
      <c r="D797" s="25"/>
      <c r="E797" s="47"/>
      <c r="F797" s="47"/>
      <c r="G797" s="52"/>
    </row>
    <row r="798" spans="3:7" x14ac:dyDescent="0.25">
      <c r="C798" s="159" t="str">
        <f t="shared" si="12"/>
        <v/>
      </c>
      <c r="D798" s="25"/>
      <c r="E798" s="47"/>
      <c r="F798" s="47"/>
      <c r="G798" s="52"/>
    </row>
    <row r="799" spans="3:7" x14ac:dyDescent="0.25">
      <c r="C799" s="159" t="str">
        <f t="shared" si="12"/>
        <v/>
      </c>
      <c r="D799" s="25"/>
      <c r="E799" s="47"/>
      <c r="F799" s="47"/>
      <c r="G799" s="52"/>
    </row>
    <row r="800" spans="3:7" x14ac:dyDescent="0.25">
      <c r="C800" s="159" t="str">
        <f t="shared" si="12"/>
        <v/>
      </c>
      <c r="D800" s="25"/>
      <c r="E800" s="47"/>
      <c r="F800" s="47"/>
      <c r="G800" s="52"/>
    </row>
    <row r="801" spans="3:7" x14ac:dyDescent="0.25">
      <c r="C801" s="159" t="str">
        <f t="shared" si="12"/>
        <v/>
      </c>
      <c r="D801" s="25"/>
      <c r="E801" s="47"/>
      <c r="F801" s="47"/>
      <c r="G801" s="52"/>
    </row>
    <row r="802" spans="3:7" x14ac:dyDescent="0.25">
      <c r="C802" s="159" t="str">
        <f t="shared" si="12"/>
        <v/>
      </c>
      <c r="D802" s="25"/>
      <c r="E802" s="47"/>
      <c r="F802" s="47"/>
      <c r="G802" s="52"/>
    </row>
    <row r="803" spans="3:7" x14ac:dyDescent="0.25">
      <c r="C803" s="159" t="str">
        <f t="shared" si="12"/>
        <v/>
      </c>
      <c r="D803" s="25"/>
      <c r="E803" s="47"/>
      <c r="F803" s="47"/>
      <c r="G803" s="52"/>
    </row>
    <row r="804" spans="3:7" x14ac:dyDescent="0.25">
      <c r="C804" s="159" t="str">
        <f t="shared" si="12"/>
        <v/>
      </c>
      <c r="D804" s="25"/>
      <c r="E804" s="47"/>
      <c r="F804" s="47"/>
      <c r="G804" s="52"/>
    </row>
    <row r="805" spans="3:7" x14ac:dyDescent="0.25">
      <c r="C805" s="159" t="str">
        <f t="shared" si="12"/>
        <v/>
      </c>
      <c r="D805" s="25"/>
      <c r="E805" s="47"/>
      <c r="F805" s="47"/>
      <c r="G805" s="52"/>
    </row>
    <row r="806" spans="3:7" x14ac:dyDescent="0.25">
      <c r="C806" s="159" t="str">
        <f t="shared" si="12"/>
        <v/>
      </c>
      <c r="D806" s="25"/>
      <c r="E806" s="47"/>
      <c r="F806" s="47"/>
      <c r="G806" s="52"/>
    </row>
    <row r="807" spans="3:7" x14ac:dyDescent="0.25">
      <c r="C807" s="159" t="str">
        <f t="shared" si="12"/>
        <v/>
      </c>
      <c r="D807" s="25"/>
      <c r="E807" s="47"/>
      <c r="F807" s="47"/>
      <c r="G807" s="52"/>
    </row>
    <row r="808" spans="3:7" x14ac:dyDescent="0.25">
      <c r="C808" s="159" t="str">
        <f t="shared" si="12"/>
        <v/>
      </c>
      <c r="D808" s="25"/>
      <c r="E808" s="47"/>
      <c r="F808" s="47"/>
      <c r="G808" s="52"/>
    </row>
    <row r="809" spans="3:7" x14ac:dyDescent="0.25">
      <c r="C809" s="159" t="str">
        <f t="shared" si="12"/>
        <v/>
      </c>
      <c r="D809" s="25"/>
      <c r="E809" s="47"/>
      <c r="F809" s="47"/>
      <c r="G809" s="52"/>
    </row>
    <row r="810" spans="3:7" x14ac:dyDescent="0.25">
      <c r="C810" s="159" t="str">
        <f t="shared" si="12"/>
        <v/>
      </c>
      <c r="D810" s="25"/>
      <c r="E810" s="47"/>
      <c r="F810" s="47"/>
      <c r="G810" s="52"/>
    </row>
    <row r="811" spans="3:7" x14ac:dyDescent="0.25">
      <c r="C811" s="159" t="str">
        <f t="shared" si="12"/>
        <v/>
      </c>
      <c r="D811" s="25"/>
      <c r="E811" s="47"/>
      <c r="F811" s="47"/>
      <c r="G811" s="52"/>
    </row>
    <row r="812" spans="3:7" x14ac:dyDescent="0.25">
      <c r="C812" s="159" t="str">
        <f t="shared" si="12"/>
        <v/>
      </c>
      <c r="D812" s="25"/>
      <c r="E812" s="47"/>
      <c r="F812" s="47"/>
      <c r="G812" s="52"/>
    </row>
    <row r="813" spans="3:7" x14ac:dyDescent="0.25">
      <c r="C813" s="159" t="str">
        <f t="shared" si="12"/>
        <v/>
      </c>
      <c r="D813" s="25"/>
      <c r="E813" s="47"/>
      <c r="F813" s="47"/>
      <c r="G813" s="52"/>
    </row>
    <row r="814" spans="3:7" x14ac:dyDescent="0.25">
      <c r="C814" s="159" t="str">
        <f t="shared" si="12"/>
        <v/>
      </c>
      <c r="D814" s="25"/>
      <c r="E814" s="47"/>
      <c r="F814" s="47"/>
      <c r="G814" s="52"/>
    </row>
    <row r="815" spans="3:7" x14ac:dyDescent="0.25">
      <c r="C815" s="159" t="str">
        <f t="shared" si="12"/>
        <v/>
      </c>
      <c r="D815" s="25"/>
      <c r="E815" s="47"/>
      <c r="F815" s="47"/>
      <c r="G815" s="52"/>
    </row>
    <row r="816" spans="3:7" x14ac:dyDescent="0.25">
      <c r="C816" s="159" t="str">
        <f t="shared" si="12"/>
        <v/>
      </c>
      <c r="D816" s="25"/>
      <c r="E816" s="47"/>
      <c r="F816" s="47"/>
      <c r="G816" s="52"/>
    </row>
    <row r="817" spans="3:7" x14ac:dyDescent="0.25">
      <c r="C817" s="159" t="str">
        <f t="shared" si="12"/>
        <v/>
      </c>
      <c r="D817" s="25"/>
      <c r="E817" s="47"/>
      <c r="F817" s="47"/>
      <c r="G817" s="52"/>
    </row>
    <row r="818" spans="3:7" x14ac:dyDescent="0.25">
      <c r="C818" s="159" t="str">
        <f t="shared" si="12"/>
        <v/>
      </c>
      <c r="D818" s="25"/>
      <c r="E818" s="47"/>
      <c r="F818" s="47"/>
      <c r="G818" s="52"/>
    </row>
    <row r="819" spans="3:7" x14ac:dyDescent="0.25">
      <c r="C819" s="159" t="str">
        <f t="shared" si="12"/>
        <v/>
      </c>
      <c r="D819" s="25"/>
      <c r="E819" s="47"/>
      <c r="F819" s="47"/>
      <c r="G819" s="52"/>
    </row>
    <row r="820" spans="3:7" x14ac:dyDescent="0.25">
      <c r="C820" s="159" t="str">
        <f t="shared" si="12"/>
        <v/>
      </c>
      <c r="D820" s="25"/>
      <c r="E820" s="47"/>
      <c r="F820" s="47"/>
      <c r="G820" s="52"/>
    </row>
    <row r="821" spans="3:7" x14ac:dyDescent="0.25">
      <c r="C821" s="159" t="str">
        <f t="shared" si="12"/>
        <v/>
      </c>
      <c r="D821" s="25"/>
      <c r="E821" s="47"/>
      <c r="F821" s="47"/>
      <c r="G821" s="52"/>
    </row>
    <row r="822" spans="3:7" x14ac:dyDescent="0.25">
      <c r="C822" s="159" t="str">
        <f t="shared" si="12"/>
        <v/>
      </c>
      <c r="D822" s="25"/>
      <c r="E822" s="47"/>
      <c r="F822" s="47"/>
      <c r="G822" s="52"/>
    </row>
    <row r="823" spans="3:7" x14ac:dyDescent="0.25">
      <c r="C823" s="159" t="str">
        <f t="shared" si="12"/>
        <v/>
      </c>
      <c r="D823" s="25"/>
      <c r="E823" s="47"/>
      <c r="F823" s="47"/>
      <c r="G823" s="52"/>
    </row>
    <row r="824" spans="3:7" x14ac:dyDescent="0.25">
      <c r="C824" s="159" t="str">
        <f t="shared" si="12"/>
        <v/>
      </c>
      <c r="D824" s="25"/>
      <c r="E824" s="47"/>
      <c r="F824" s="47"/>
      <c r="G824" s="52"/>
    </row>
    <row r="825" spans="3:7" x14ac:dyDescent="0.25">
      <c r="C825" s="159" t="str">
        <f t="shared" si="12"/>
        <v/>
      </c>
      <c r="D825" s="25"/>
      <c r="E825" s="47"/>
      <c r="F825" s="47"/>
      <c r="G825" s="52"/>
    </row>
    <row r="826" spans="3:7" x14ac:dyDescent="0.25">
      <c r="C826" s="159" t="str">
        <f t="shared" si="12"/>
        <v/>
      </c>
      <c r="D826" s="25"/>
      <c r="E826" s="47"/>
      <c r="F826" s="47"/>
      <c r="G826" s="52"/>
    </row>
    <row r="827" spans="3:7" x14ac:dyDescent="0.25">
      <c r="C827" s="159" t="str">
        <f t="shared" si="12"/>
        <v/>
      </c>
      <c r="D827" s="25"/>
      <c r="E827" s="47"/>
      <c r="F827" s="47"/>
      <c r="G827" s="52"/>
    </row>
    <row r="828" spans="3:7" x14ac:dyDescent="0.25">
      <c r="C828" s="159" t="str">
        <f t="shared" si="12"/>
        <v/>
      </c>
      <c r="D828" s="25"/>
      <c r="E828" s="47"/>
      <c r="F828" s="47"/>
      <c r="G828" s="52"/>
    </row>
    <row r="829" spans="3:7" x14ac:dyDescent="0.25">
      <c r="C829" s="159" t="str">
        <f t="shared" si="12"/>
        <v/>
      </c>
      <c r="D829" s="25"/>
      <c r="E829" s="47"/>
      <c r="F829" s="47"/>
      <c r="G829" s="52"/>
    </row>
    <row r="830" spans="3:7" x14ac:dyDescent="0.25">
      <c r="C830" s="159" t="str">
        <f t="shared" si="12"/>
        <v/>
      </c>
      <c r="D830" s="25"/>
      <c r="E830" s="47"/>
      <c r="F830" s="47"/>
      <c r="G830" s="52"/>
    </row>
    <row r="831" spans="3:7" x14ac:dyDescent="0.25">
      <c r="C831" s="159" t="str">
        <f t="shared" si="12"/>
        <v/>
      </c>
      <c r="D831" s="25"/>
      <c r="E831" s="47"/>
      <c r="F831" s="47"/>
      <c r="G831" s="52"/>
    </row>
    <row r="832" spans="3:7" x14ac:dyDescent="0.25">
      <c r="C832" s="159" t="str">
        <f t="shared" si="12"/>
        <v/>
      </c>
      <c r="D832" s="25"/>
      <c r="E832" s="47"/>
      <c r="F832" s="47"/>
      <c r="G832" s="52"/>
    </row>
    <row r="833" spans="3:7" x14ac:dyDescent="0.25">
      <c r="C833" s="159" t="str">
        <f t="shared" si="12"/>
        <v/>
      </c>
      <c r="D833" s="25"/>
      <c r="E833" s="47"/>
      <c r="F833" s="47"/>
      <c r="G833" s="52"/>
    </row>
    <row r="834" spans="3:7" x14ac:dyDescent="0.25">
      <c r="C834" s="159" t="str">
        <f t="shared" si="12"/>
        <v/>
      </c>
      <c r="D834" s="25"/>
      <c r="E834" s="47"/>
      <c r="F834" s="47"/>
      <c r="G834" s="52"/>
    </row>
    <row r="835" spans="3:7" x14ac:dyDescent="0.25">
      <c r="C835" s="159" t="str">
        <f t="shared" si="12"/>
        <v/>
      </c>
      <c r="D835" s="25"/>
      <c r="E835" s="47"/>
      <c r="F835" s="47"/>
      <c r="G835" s="52"/>
    </row>
    <row r="836" spans="3:7" x14ac:dyDescent="0.25">
      <c r="C836" s="159" t="str">
        <f t="shared" si="12"/>
        <v/>
      </c>
      <c r="D836" s="25"/>
      <c r="E836" s="47"/>
      <c r="F836" s="47"/>
      <c r="G836" s="52"/>
    </row>
    <row r="837" spans="3:7" x14ac:dyDescent="0.25">
      <c r="C837" s="159" t="str">
        <f t="shared" si="12"/>
        <v/>
      </c>
      <c r="D837" s="25"/>
      <c r="E837" s="47"/>
      <c r="F837" s="47"/>
      <c r="G837" s="52"/>
    </row>
    <row r="838" spans="3:7" x14ac:dyDescent="0.25">
      <c r="C838" s="159" t="str">
        <f t="shared" si="12"/>
        <v/>
      </c>
      <c r="D838" s="25"/>
      <c r="E838" s="47"/>
      <c r="F838" s="47"/>
      <c r="G838" s="52"/>
    </row>
    <row r="839" spans="3:7" x14ac:dyDescent="0.25">
      <c r="C839" s="159" t="str">
        <f t="shared" si="12"/>
        <v/>
      </c>
      <c r="D839" s="25"/>
      <c r="E839" s="47"/>
      <c r="F839" s="47"/>
      <c r="G839" s="52"/>
    </row>
    <row r="840" spans="3:7" x14ac:dyDescent="0.25">
      <c r="C840" s="159" t="str">
        <f t="shared" ref="C840:C903" si="13">IF(E840&lt;&gt;"",CONCATENATE("Mav",TEXT(ROW()-6,"000"),""),"")</f>
        <v/>
      </c>
      <c r="D840" s="25"/>
      <c r="E840" s="47"/>
      <c r="F840" s="47"/>
      <c r="G840" s="52"/>
    </row>
    <row r="841" spans="3:7" x14ac:dyDescent="0.25">
      <c r="C841" s="159" t="str">
        <f t="shared" si="13"/>
        <v/>
      </c>
      <c r="D841" s="25"/>
      <c r="E841" s="47"/>
      <c r="F841" s="47"/>
      <c r="G841" s="52"/>
    </row>
    <row r="842" spans="3:7" x14ac:dyDescent="0.25">
      <c r="C842" s="159" t="str">
        <f t="shared" si="13"/>
        <v/>
      </c>
      <c r="D842" s="25"/>
      <c r="E842" s="47"/>
      <c r="F842" s="47"/>
      <c r="G842" s="52"/>
    </row>
    <row r="843" spans="3:7" x14ac:dyDescent="0.25">
      <c r="C843" s="159" t="str">
        <f t="shared" si="13"/>
        <v/>
      </c>
      <c r="D843" s="25"/>
      <c r="E843" s="47"/>
      <c r="F843" s="47"/>
      <c r="G843" s="52"/>
    </row>
    <row r="844" spans="3:7" x14ac:dyDescent="0.25">
      <c r="C844" s="159" t="str">
        <f t="shared" si="13"/>
        <v/>
      </c>
      <c r="D844" s="25"/>
      <c r="E844" s="47"/>
      <c r="F844" s="47"/>
      <c r="G844" s="52"/>
    </row>
    <row r="845" spans="3:7" x14ac:dyDescent="0.25">
      <c r="C845" s="159" t="str">
        <f t="shared" si="13"/>
        <v/>
      </c>
      <c r="D845" s="25"/>
      <c r="E845" s="47"/>
      <c r="F845" s="47"/>
      <c r="G845" s="52"/>
    </row>
    <row r="846" spans="3:7" x14ac:dyDescent="0.25">
      <c r="C846" s="159" t="str">
        <f t="shared" si="13"/>
        <v/>
      </c>
      <c r="D846" s="25"/>
      <c r="E846" s="47"/>
      <c r="F846" s="47"/>
      <c r="G846" s="52"/>
    </row>
    <row r="847" spans="3:7" x14ac:dyDescent="0.25">
      <c r="C847" s="159" t="str">
        <f t="shared" si="13"/>
        <v/>
      </c>
      <c r="D847" s="25"/>
      <c r="E847" s="47"/>
      <c r="F847" s="47"/>
      <c r="G847" s="52"/>
    </row>
    <row r="848" spans="3:7" x14ac:dyDescent="0.25">
      <c r="C848" s="159" t="str">
        <f t="shared" si="13"/>
        <v/>
      </c>
      <c r="D848" s="25"/>
      <c r="E848" s="47"/>
      <c r="F848" s="47"/>
      <c r="G848" s="52"/>
    </row>
    <row r="849" spans="3:7" x14ac:dyDescent="0.25">
      <c r="C849" s="159" t="str">
        <f t="shared" si="13"/>
        <v/>
      </c>
      <c r="D849" s="25"/>
      <c r="E849" s="47"/>
      <c r="F849" s="47"/>
      <c r="G849" s="52"/>
    </row>
    <row r="850" spans="3:7" x14ac:dyDescent="0.25">
      <c r="C850" s="159" t="str">
        <f t="shared" si="13"/>
        <v/>
      </c>
      <c r="D850" s="25"/>
      <c r="E850" s="47"/>
      <c r="F850" s="47"/>
      <c r="G850" s="52"/>
    </row>
    <row r="851" spans="3:7" x14ac:dyDescent="0.25">
      <c r="C851" s="159" t="str">
        <f t="shared" si="13"/>
        <v/>
      </c>
      <c r="D851" s="25"/>
      <c r="E851" s="47"/>
      <c r="F851" s="47"/>
      <c r="G851" s="52"/>
    </row>
    <row r="852" spans="3:7" x14ac:dyDescent="0.25">
      <c r="C852" s="159" t="str">
        <f t="shared" si="13"/>
        <v/>
      </c>
      <c r="D852" s="25"/>
      <c r="E852" s="47"/>
      <c r="F852" s="47"/>
      <c r="G852" s="52"/>
    </row>
    <row r="853" spans="3:7" x14ac:dyDescent="0.25">
      <c r="C853" s="159" t="str">
        <f t="shared" si="13"/>
        <v/>
      </c>
      <c r="D853" s="25"/>
      <c r="E853" s="47"/>
      <c r="F853" s="47"/>
      <c r="G853" s="52"/>
    </row>
    <row r="854" spans="3:7" x14ac:dyDescent="0.25">
      <c r="C854" s="159" t="str">
        <f t="shared" si="13"/>
        <v/>
      </c>
      <c r="D854" s="25"/>
      <c r="E854" s="47"/>
      <c r="F854" s="47"/>
      <c r="G854" s="52"/>
    </row>
    <row r="855" spans="3:7" x14ac:dyDescent="0.25">
      <c r="C855" s="159" t="str">
        <f t="shared" si="13"/>
        <v/>
      </c>
      <c r="D855" s="25"/>
      <c r="E855" s="47"/>
      <c r="F855" s="47"/>
      <c r="G855" s="52"/>
    </row>
    <row r="856" spans="3:7" x14ac:dyDescent="0.25">
      <c r="C856" s="159" t="str">
        <f t="shared" si="13"/>
        <v/>
      </c>
      <c r="D856" s="25"/>
      <c r="E856" s="47"/>
      <c r="F856" s="47"/>
      <c r="G856" s="52"/>
    </row>
    <row r="857" spans="3:7" x14ac:dyDescent="0.25">
      <c r="C857" s="159" t="str">
        <f t="shared" si="13"/>
        <v/>
      </c>
      <c r="D857" s="25"/>
      <c r="E857" s="47"/>
      <c r="F857" s="47"/>
      <c r="G857" s="52"/>
    </row>
    <row r="858" spans="3:7" x14ac:dyDescent="0.25">
      <c r="C858" s="159" t="str">
        <f t="shared" si="13"/>
        <v/>
      </c>
      <c r="D858" s="25"/>
      <c r="E858" s="47"/>
      <c r="F858" s="47"/>
      <c r="G858" s="52"/>
    </row>
    <row r="859" spans="3:7" x14ac:dyDescent="0.25">
      <c r="C859" s="159" t="str">
        <f t="shared" si="13"/>
        <v/>
      </c>
      <c r="D859" s="25"/>
      <c r="E859" s="47"/>
      <c r="F859" s="47"/>
      <c r="G859" s="52"/>
    </row>
    <row r="860" spans="3:7" x14ac:dyDescent="0.25">
      <c r="C860" s="159" t="str">
        <f t="shared" si="13"/>
        <v/>
      </c>
      <c r="D860" s="25"/>
      <c r="E860" s="47"/>
      <c r="F860" s="47"/>
      <c r="G860" s="52"/>
    </row>
    <row r="861" spans="3:7" x14ac:dyDescent="0.25">
      <c r="C861" s="159" t="str">
        <f t="shared" si="13"/>
        <v/>
      </c>
      <c r="D861" s="25"/>
      <c r="E861" s="47"/>
      <c r="F861" s="47"/>
      <c r="G861" s="52"/>
    </row>
    <row r="862" spans="3:7" x14ac:dyDescent="0.25">
      <c r="C862" s="159" t="str">
        <f t="shared" si="13"/>
        <v/>
      </c>
      <c r="D862" s="25"/>
      <c r="E862" s="47"/>
      <c r="F862" s="47"/>
      <c r="G862" s="52"/>
    </row>
    <row r="863" spans="3:7" x14ac:dyDescent="0.25">
      <c r="C863" s="159" t="str">
        <f t="shared" si="13"/>
        <v/>
      </c>
      <c r="D863" s="25"/>
      <c r="E863" s="47"/>
      <c r="F863" s="47"/>
      <c r="G863" s="52"/>
    </row>
    <row r="864" spans="3:7" x14ac:dyDescent="0.25">
      <c r="C864" s="159" t="str">
        <f t="shared" si="13"/>
        <v/>
      </c>
      <c r="D864" s="25"/>
      <c r="E864" s="47"/>
      <c r="F864" s="47"/>
      <c r="G864" s="52"/>
    </row>
    <row r="865" spans="3:7" x14ac:dyDescent="0.25">
      <c r="C865" s="159" t="str">
        <f t="shared" si="13"/>
        <v/>
      </c>
      <c r="D865" s="25"/>
      <c r="E865" s="47"/>
      <c r="F865" s="47"/>
      <c r="G865" s="52"/>
    </row>
    <row r="866" spans="3:7" x14ac:dyDescent="0.25">
      <c r="C866" s="159" t="str">
        <f t="shared" si="13"/>
        <v/>
      </c>
      <c r="D866" s="25"/>
      <c r="E866" s="47"/>
      <c r="F866" s="47"/>
      <c r="G866" s="52"/>
    </row>
    <row r="867" spans="3:7" x14ac:dyDescent="0.25">
      <c r="C867" s="159" t="str">
        <f t="shared" si="13"/>
        <v/>
      </c>
      <c r="D867" s="25"/>
      <c r="E867" s="47"/>
      <c r="F867" s="47"/>
      <c r="G867" s="52"/>
    </row>
    <row r="868" spans="3:7" x14ac:dyDescent="0.25">
      <c r="C868" s="159" t="str">
        <f t="shared" si="13"/>
        <v/>
      </c>
      <c r="D868" s="25"/>
      <c r="E868" s="47"/>
      <c r="F868" s="47"/>
      <c r="G868" s="52"/>
    </row>
    <row r="869" spans="3:7" x14ac:dyDescent="0.25">
      <c r="C869" s="159" t="str">
        <f t="shared" si="13"/>
        <v/>
      </c>
      <c r="D869" s="25"/>
      <c r="E869" s="47"/>
      <c r="F869" s="47"/>
      <c r="G869" s="52"/>
    </row>
    <row r="870" spans="3:7" x14ac:dyDescent="0.25">
      <c r="C870" s="159" t="str">
        <f t="shared" si="13"/>
        <v/>
      </c>
      <c r="D870" s="25"/>
      <c r="E870" s="47"/>
      <c r="F870" s="47"/>
      <c r="G870" s="52"/>
    </row>
    <row r="871" spans="3:7" x14ac:dyDescent="0.25">
      <c r="C871" s="159" t="str">
        <f t="shared" si="13"/>
        <v/>
      </c>
      <c r="D871" s="25"/>
      <c r="E871" s="47"/>
      <c r="F871" s="47"/>
      <c r="G871" s="52"/>
    </row>
    <row r="872" spans="3:7" x14ac:dyDescent="0.25">
      <c r="C872" s="159" t="str">
        <f t="shared" si="13"/>
        <v/>
      </c>
      <c r="D872" s="25"/>
      <c r="E872" s="47"/>
      <c r="F872" s="47"/>
      <c r="G872" s="52"/>
    </row>
    <row r="873" spans="3:7" x14ac:dyDescent="0.25">
      <c r="C873" s="159" t="str">
        <f t="shared" si="13"/>
        <v/>
      </c>
      <c r="D873" s="25"/>
      <c r="E873" s="47"/>
      <c r="F873" s="47"/>
      <c r="G873" s="52"/>
    </row>
    <row r="874" spans="3:7" x14ac:dyDescent="0.25">
      <c r="C874" s="159" t="str">
        <f t="shared" si="13"/>
        <v/>
      </c>
      <c r="D874" s="25"/>
      <c r="E874" s="47"/>
      <c r="F874" s="47"/>
      <c r="G874" s="52"/>
    </row>
    <row r="875" spans="3:7" x14ac:dyDescent="0.25">
      <c r="C875" s="159" t="str">
        <f t="shared" si="13"/>
        <v/>
      </c>
      <c r="D875" s="25"/>
      <c r="E875" s="47"/>
      <c r="F875" s="47"/>
      <c r="G875" s="52"/>
    </row>
    <row r="876" spans="3:7" x14ac:dyDescent="0.25">
      <c r="C876" s="159" t="str">
        <f t="shared" si="13"/>
        <v/>
      </c>
      <c r="D876" s="25"/>
      <c r="E876" s="47"/>
      <c r="F876" s="47"/>
      <c r="G876" s="52"/>
    </row>
    <row r="877" spans="3:7" x14ac:dyDescent="0.25">
      <c r="C877" s="159" t="str">
        <f t="shared" si="13"/>
        <v/>
      </c>
      <c r="D877" s="25"/>
      <c r="E877" s="47"/>
      <c r="F877" s="47"/>
      <c r="G877" s="52"/>
    </row>
    <row r="878" spans="3:7" x14ac:dyDescent="0.25">
      <c r="C878" s="159" t="str">
        <f t="shared" si="13"/>
        <v/>
      </c>
      <c r="D878" s="25"/>
      <c r="E878" s="47"/>
      <c r="F878" s="47"/>
      <c r="G878" s="52"/>
    </row>
    <row r="879" spans="3:7" x14ac:dyDescent="0.25">
      <c r="C879" s="159" t="str">
        <f t="shared" si="13"/>
        <v/>
      </c>
      <c r="D879" s="25"/>
      <c r="E879" s="47"/>
      <c r="F879" s="47"/>
      <c r="G879" s="52"/>
    </row>
    <row r="880" spans="3:7" x14ac:dyDescent="0.25">
      <c r="C880" s="159" t="str">
        <f t="shared" si="13"/>
        <v/>
      </c>
      <c r="D880" s="25"/>
      <c r="E880" s="47"/>
      <c r="F880" s="47"/>
      <c r="G880" s="52"/>
    </row>
    <row r="881" spans="3:7" x14ac:dyDescent="0.25">
      <c r="C881" s="159" t="str">
        <f t="shared" si="13"/>
        <v/>
      </c>
      <c r="D881" s="25"/>
      <c r="E881" s="47"/>
      <c r="F881" s="47"/>
      <c r="G881" s="52"/>
    </row>
    <row r="882" spans="3:7" x14ac:dyDescent="0.25">
      <c r="C882" s="159" t="str">
        <f t="shared" si="13"/>
        <v/>
      </c>
      <c r="D882" s="25"/>
      <c r="E882" s="47"/>
      <c r="F882" s="47"/>
      <c r="G882" s="52"/>
    </row>
    <row r="883" spans="3:7" x14ac:dyDescent="0.25">
      <c r="C883" s="159" t="str">
        <f t="shared" si="13"/>
        <v/>
      </c>
      <c r="D883" s="25"/>
      <c r="E883" s="47"/>
      <c r="F883" s="47"/>
      <c r="G883" s="52"/>
    </row>
    <row r="884" spans="3:7" x14ac:dyDescent="0.25">
      <c r="C884" s="159" t="str">
        <f t="shared" si="13"/>
        <v/>
      </c>
      <c r="D884" s="25"/>
      <c r="E884" s="47"/>
      <c r="F884" s="47"/>
      <c r="G884" s="52"/>
    </row>
    <row r="885" spans="3:7" x14ac:dyDescent="0.25">
      <c r="C885" s="159" t="str">
        <f t="shared" si="13"/>
        <v/>
      </c>
      <c r="D885" s="25"/>
      <c r="E885" s="47"/>
      <c r="F885" s="47"/>
      <c r="G885" s="52"/>
    </row>
    <row r="886" spans="3:7" x14ac:dyDescent="0.25">
      <c r="C886" s="159" t="str">
        <f t="shared" si="13"/>
        <v/>
      </c>
      <c r="D886" s="25"/>
      <c r="E886" s="47"/>
      <c r="F886" s="47"/>
      <c r="G886" s="52"/>
    </row>
    <row r="887" spans="3:7" x14ac:dyDescent="0.25">
      <c r="C887" s="159" t="str">
        <f t="shared" si="13"/>
        <v/>
      </c>
      <c r="D887" s="25"/>
      <c r="E887" s="47"/>
      <c r="F887" s="47"/>
      <c r="G887" s="52"/>
    </row>
    <row r="888" spans="3:7" x14ac:dyDescent="0.25">
      <c r="C888" s="159" t="str">
        <f t="shared" si="13"/>
        <v/>
      </c>
      <c r="D888" s="25"/>
      <c r="E888" s="47"/>
      <c r="F888" s="47"/>
      <c r="G888" s="52"/>
    </row>
    <row r="889" spans="3:7" x14ac:dyDescent="0.25">
      <c r="C889" s="159" t="str">
        <f t="shared" si="13"/>
        <v/>
      </c>
      <c r="D889" s="25"/>
      <c r="E889" s="47"/>
      <c r="F889" s="47"/>
      <c r="G889" s="52"/>
    </row>
    <row r="890" spans="3:7" x14ac:dyDescent="0.25">
      <c r="C890" s="159" t="str">
        <f t="shared" si="13"/>
        <v/>
      </c>
      <c r="D890" s="25"/>
      <c r="E890" s="47"/>
      <c r="F890" s="47"/>
      <c r="G890" s="52"/>
    </row>
    <row r="891" spans="3:7" x14ac:dyDescent="0.25">
      <c r="C891" s="159" t="str">
        <f t="shared" si="13"/>
        <v/>
      </c>
      <c r="D891" s="25"/>
      <c r="E891" s="47"/>
      <c r="F891" s="47"/>
      <c r="G891" s="52"/>
    </row>
    <row r="892" spans="3:7" x14ac:dyDescent="0.25">
      <c r="C892" s="159" t="str">
        <f t="shared" si="13"/>
        <v/>
      </c>
      <c r="D892" s="25"/>
      <c r="E892" s="47"/>
      <c r="F892" s="47"/>
      <c r="G892" s="52"/>
    </row>
    <row r="893" spans="3:7" x14ac:dyDescent="0.25">
      <c r="C893" s="159" t="str">
        <f t="shared" si="13"/>
        <v/>
      </c>
      <c r="D893" s="25"/>
      <c r="E893" s="47"/>
      <c r="F893" s="47"/>
      <c r="G893" s="52"/>
    </row>
    <row r="894" spans="3:7" x14ac:dyDescent="0.25">
      <c r="C894" s="159" t="str">
        <f t="shared" si="13"/>
        <v/>
      </c>
      <c r="D894" s="25"/>
      <c r="E894" s="47"/>
      <c r="F894" s="47"/>
      <c r="G894" s="52"/>
    </row>
    <row r="895" spans="3:7" x14ac:dyDescent="0.25">
      <c r="C895" s="159" t="str">
        <f t="shared" si="13"/>
        <v/>
      </c>
      <c r="D895" s="25"/>
      <c r="E895" s="47"/>
      <c r="F895" s="47"/>
      <c r="G895" s="52"/>
    </row>
    <row r="896" spans="3:7" x14ac:dyDescent="0.25">
      <c r="C896" s="159" t="str">
        <f t="shared" si="13"/>
        <v/>
      </c>
      <c r="D896" s="25"/>
      <c r="E896" s="47"/>
      <c r="F896" s="47"/>
      <c r="G896" s="52"/>
    </row>
    <row r="897" spans="3:7" x14ac:dyDescent="0.25">
      <c r="C897" s="159" t="str">
        <f t="shared" si="13"/>
        <v/>
      </c>
      <c r="D897" s="25"/>
      <c r="E897" s="47"/>
      <c r="F897" s="47"/>
      <c r="G897" s="52"/>
    </row>
    <row r="898" spans="3:7" x14ac:dyDescent="0.25">
      <c r="C898" s="159" t="str">
        <f t="shared" si="13"/>
        <v/>
      </c>
      <c r="D898" s="25"/>
      <c r="E898" s="47"/>
      <c r="F898" s="47"/>
      <c r="G898" s="52"/>
    </row>
    <row r="899" spans="3:7" x14ac:dyDescent="0.25">
      <c r="C899" s="159" t="str">
        <f t="shared" si="13"/>
        <v/>
      </c>
      <c r="D899" s="25"/>
      <c r="E899" s="47"/>
      <c r="F899" s="47"/>
      <c r="G899" s="52"/>
    </row>
    <row r="900" spans="3:7" x14ac:dyDescent="0.25">
      <c r="C900" s="159" t="str">
        <f t="shared" si="13"/>
        <v/>
      </c>
      <c r="D900" s="25"/>
      <c r="E900" s="47"/>
      <c r="F900" s="47"/>
      <c r="G900" s="52"/>
    </row>
    <row r="901" spans="3:7" x14ac:dyDescent="0.25">
      <c r="C901" s="159" t="str">
        <f t="shared" si="13"/>
        <v/>
      </c>
      <c r="D901" s="25"/>
      <c r="E901" s="47"/>
      <c r="F901" s="47"/>
      <c r="G901" s="52"/>
    </row>
    <row r="902" spans="3:7" x14ac:dyDescent="0.25">
      <c r="C902" s="159" t="str">
        <f t="shared" si="13"/>
        <v/>
      </c>
      <c r="D902" s="25"/>
      <c r="E902" s="47"/>
      <c r="F902" s="47"/>
      <c r="G902" s="52"/>
    </row>
    <row r="903" spans="3:7" x14ac:dyDescent="0.25">
      <c r="C903" s="159" t="str">
        <f t="shared" si="13"/>
        <v/>
      </c>
      <c r="D903" s="25"/>
      <c r="E903" s="47"/>
      <c r="F903" s="47"/>
      <c r="G903" s="52"/>
    </row>
    <row r="904" spans="3:7" x14ac:dyDescent="0.25">
      <c r="C904" s="159" t="str">
        <f t="shared" ref="C904:C967" si="14">IF(E904&lt;&gt;"",CONCATENATE("Mav",TEXT(ROW()-6,"000"),""),"")</f>
        <v/>
      </c>
      <c r="D904" s="25"/>
      <c r="E904" s="47"/>
      <c r="F904" s="47"/>
      <c r="G904" s="52"/>
    </row>
    <row r="905" spans="3:7" x14ac:dyDescent="0.25">
      <c r="C905" s="159" t="str">
        <f t="shared" si="14"/>
        <v/>
      </c>
      <c r="D905" s="25"/>
      <c r="E905" s="47"/>
      <c r="F905" s="47"/>
      <c r="G905" s="52"/>
    </row>
    <row r="906" spans="3:7" x14ac:dyDescent="0.25">
      <c r="C906" s="159" t="str">
        <f t="shared" si="14"/>
        <v/>
      </c>
      <c r="D906" s="25"/>
      <c r="E906" s="47"/>
      <c r="F906" s="47"/>
      <c r="G906" s="52"/>
    </row>
    <row r="907" spans="3:7" x14ac:dyDescent="0.25">
      <c r="C907" s="159" t="str">
        <f t="shared" si="14"/>
        <v/>
      </c>
      <c r="D907" s="25"/>
      <c r="E907" s="47"/>
      <c r="F907" s="47"/>
      <c r="G907" s="52"/>
    </row>
    <row r="908" spans="3:7" x14ac:dyDescent="0.25">
      <c r="C908" s="159" t="str">
        <f t="shared" si="14"/>
        <v/>
      </c>
      <c r="D908" s="25"/>
      <c r="E908" s="47"/>
      <c r="F908" s="47"/>
      <c r="G908" s="52"/>
    </row>
    <row r="909" spans="3:7" x14ac:dyDescent="0.25">
      <c r="C909" s="159" t="str">
        <f t="shared" si="14"/>
        <v/>
      </c>
      <c r="D909" s="25"/>
      <c r="E909" s="47"/>
      <c r="F909" s="47"/>
      <c r="G909" s="52"/>
    </row>
    <row r="910" spans="3:7" x14ac:dyDescent="0.25">
      <c r="C910" s="159" t="str">
        <f t="shared" si="14"/>
        <v/>
      </c>
      <c r="D910" s="25"/>
      <c r="E910" s="47"/>
      <c r="F910" s="47"/>
      <c r="G910" s="52"/>
    </row>
    <row r="911" spans="3:7" x14ac:dyDescent="0.25">
      <c r="C911" s="159" t="str">
        <f t="shared" si="14"/>
        <v/>
      </c>
      <c r="D911" s="25"/>
      <c r="E911" s="47"/>
      <c r="F911" s="47"/>
      <c r="G911" s="52"/>
    </row>
    <row r="912" spans="3:7" x14ac:dyDescent="0.25">
      <c r="C912" s="159" t="str">
        <f t="shared" si="14"/>
        <v/>
      </c>
      <c r="D912" s="25"/>
      <c r="E912" s="47"/>
      <c r="F912" s="47"/>
      <c r="G912" s="52"/>
    </row>
    <row r="913" spans="3:7" x14ac:dyDescent="0.25">
      <c r="C913" s="159" t="str">
        <f t="shared" si="14"/>
        <v/>
      </c>
      <c r="D913" s="25"/>
      <c r="E913" s="47"/>
      <c r="F913" s="47"/>
      <c r="G913" s="52"/>
    </row>
    <row r="914" spans="3:7" x14ac:dyDescent="0.25">
      <c r="C914" s="159" t="str">
        <f t="shared" si="14"/>
        <v/>
      </c>
      <c r="D914" s="25"/>
      <c r="E914" s="47"/>
      <c r="F914" s="47"/>
      <c r="G914" s="52"/>
    </row>
    <row r="915" spans="3:7" x14ac:dyDescent="0.25">
      <c r="C915" s="159" t="str">
        <f t="shared" si="14"/>
        <v/>
      </c>
      <c r="D915" s="25"/>
      <c r="E915" s="47"/>
      <c r="F915" s="47"/>
      <c r="G915" s="52"/>
    </row>
    <row r="916" spans="3:7" x14ac:dyDescent="0.25">
      <c r="C916" s="159" t="str">
        <f t="shared" si="14"/>
        <v/>
      </c>
      <c r="D916" s="25"/>
      <c r="E916" s="47"/>
      <c r="F916" s="47"/>
      <c r="G916" s="52"/>
    </row>
    <row r="917" spans="3:7" x14ac:dyDescent="0.25">
      <c r="C917" s="159" t="str">
        <f t="shared" si="14"/>
        <v/>
      </c>
      <c r="D917" s="25"/>
      <c r="E917" s="47"/>
      <c r="F917" s="47"/>
      <c r="G917" s="52"/>
    </row>
    <row r="918" spans="3:7" x14ac:dyDescent="0.25">
      <c r="C918" s="159" t="str">
        <f t="shared" si="14"/>
        <v/>
      </c>
      <c r="D918" s="25"/>
      <c r="E918" s="47"/>
      <c r="F918" s="47"/>
      <c r="G918" s="52"/>
    </row>
    <row r="919" spans="3:7" x14ac:dyDescent="0.25">
      <c r="C919" s="159" t="str">
        <f t="shared" si="14"/>
        <v/>
      </c>
      <c r="D919" s="25"/>
      <c r="E919" s="47"/>
      <c r="F919" s="47"/>
      <c r="G919" s="52"/>
    </row>
    <row r="920" spans="3:7" x14ac:dyDescent="0.25">
      <c r="C920" s="159" t="str">
        <f t="shared" si="14"/>
        <v/>
      </c>
      <c r="D920" s="25"/>
      <c r="E920" s="47"/>
      <c r="F920" s="47"/>
      <c r="G920" s="52"/>
    </row>
    <row r="921" spans="3:7" x14ac:dyDescent="0.25">
      <c r="C921" s="159" t="str">
        <f t="shared" si="14"/>
        <v/>
      </c>
      <c r="D921" s="25"/>
      <c r="E921" s="47"/>
      <c r="F921" s="47"/>
      <c r="G921" s="52"/>
    </row>
    <row r="922" spans="3:7" x14ac:dyDescent="0.25">
      <c r="C922" s="159" t="str">
        <f t="shared" si="14"/>
        <v/>
      </c>
      <c r="D922" s="25"/>
      <c r="E922" s="47"/>
      <c r="F922" s="47"/>
      <c r="G922" s="52"/>
    </row>
    <row r="923" spans="3:7" x14ac:dyDescent="0.25">
      <c r="C923" s="159" t="str">
        <f t="shared" si="14"/>
        <v/>
      </c>
      <c r="D923" s="25"/>
      <c r="E923" s="47"/>
      <c r="F923" s="47"/>
      <c r="G923" s="52"/>
    </row>
    <row r="924" spans="3:7" x14ac:dyDescent="0.25">
      <c r="C924" s="159" t="str">
        <f t="shared" si="14"/>
        <v/>
      </c>
      <c r="D924" s="25"/>
      <c r="E924" s="47"/>
      <c r="F924" s="47"/>
      <c r="G924" s="52"/>
    </row>
    <row r="925" spans="3:7" x14ac:dyDescent="0.25">
      <c r="C925" s="159" t="str">
        <f t="shared" si="14"/>
        <v/>
      </c>
      <c r="D925" s="25"/>
      <c r="E925" s="47"/>
      <c r="F925" s="47"/>
      <c r="G925" s="52"/>
    </row>
    <row r="926" spans="3:7" x14ac:dyDescent="0.25">
      <c r="C926" s="159" t="str">
        <f t="shared" si="14"/>
        <v/>
      </c>
      <c r="D926" s="25"/>
      <c r="E926" s="47"/>
      <c r="F926" s="47"/>
      <c r="G926" s="52"/>
    </row>
    <row r="927" spans="3:7" x14ac:dyDescent="0.25">
      <c r="C927" s="159" t="str">
        <f t="shared" si="14"/>
        <v/>
      </c>
      <c r="D927" s="25"/>
      <c r="E927" s="47"/>
      <c r="F927" s="47"/>
      <c r="G927" s="52"/>
    </row>
    <row r="928" spans="3:7" x14ac:dyDescent="0.25">
      <c r="C928" s="159" t="str">
        <f t="shared" si="14"/>
        <v/>
      </c>
      <c r="D928" s="25"/>
      <c r="E928" s="47"/>
      <c r="F928" s="47"/>
      <c r="G928" s="52"/>
    </row>
    <row r="929" spans="3:7" x14ac:dyDescent="0.25">
      <c r="C929" s="159" t="str">
        <f t="shared" si="14"/>
        <v/>
      </c>
      <c r="D929" s="25"/>
      <c r="E929" s="47"/>
      <c r="F929" s="47"/>
      <c r="G929" s="52"/>
    </row>
    <row r="930" spans="3:7" x14ac:dyDescent="0.25">
      <c r="C930" s="159" t="str">
        <f t="shared" si="14"/>
        <v/>
      </c>
      <c r="D930" s="25"/>
      <c r="E930" s="47"/>
      <c r="F930" s="47"/>
      <c r="G930" s="52"/>
    </row>
    <row r="931" spans="3:7" x14ac:dyDescent="0.25">
      <c r="C931" s="159" t="str">
        <f t="shared" si="14"/>
        <v/>
      </c>
      <c r="D931" s="25"/>
      <c r="E931" s="47"/>
      <c r="F931" s="47"/>
      <c r="G931" s="52"/>
    </row>
    <row r="932" spans="3:7" x14ac:dyDescent="0.25">
      <c r="C932" s="159" t="str">
        <f t="shared" si="14"/>
        <v/>
      </c>
      <c r="D932" s="25"/>
      <c r="E932" s="47"/>
      <c r="F932" s="47"/>
      <c r="G932" s="52"/>
    </row>
    <row r="933" spans="3:7" x14ac:dyDescent="0.25">
      <c r="C933" s="159" t="str">
        <f t="shared" si="14"/>
        <v/>
      </c>
      <c r="D933" s="25"/>
      <c r="E933" s="47"/>
      <c r="F933" s="47"/>
      <c r="G933" s="52"/>
    </row>
    <row r="934" spans="3:7" x14ac:dyDescent="0.25">
      <c r="C934" s="159" t="str">
        <f t="shared" si="14"/>
        <v/>
      </c>
      <c r="D934" s="25"/>
      <c r="E934" s="47"/>
      <c r="F934" s="47"/>
      <c r="G934" s="52"/>
    </row>
    <row r="935" spans="3:7" x14ac:dyDescent="0.25">
      <c r="C935" s="159" t="str">
        <f t="shared" si="14"/>
        <v/>
      </c>
      <c r="D935" s="25"/>
      <c r="E935" s="47"/>
      <c r="F935" s="47"/>
      <c r="G935" s="52"/>
    </row>
    <row r="936" spans="3:7" x14ac:dyDescent="0.25">
      <c r="C936" s="159" t="str">
        <f t="shared" si="14"/>
        <v/>
      </c>
      <c r="D936" s="25"/>
      <c r="E936" s="47"/>
      <c r="F936" s="47"/>
      <c r="G936" s="52"/>
    </row>
    <row r="937" spans="3:7" x14ac:dyDescent="0.25">
      <c r="C937" s="159" t="str">
        <f t="shared" si="14"/>
        <v/>
      </c>
      <c r="D937" s="25"/>
      <c r="E937" s="47"/>
      <c r="F937" s="47"/>
      <c r="G937" s="52"/>
    </row>
    <row r="938" spans="3:7" x14ac:dyDescent="0.25">
      <c r="C938" s="159" t="str">
        <f t="shared" si="14"/>
        <v/>
      </c>
      <c r="D938" s="25"/>
      <c r="E938" s="47"/>
      <c r="F938" s="47"/>
      <c r="G938" s="52"/>
    </row>
    <row r="939" spans="3:7" x14ac:dyDescent="0.25">
      <c r="C939" s="159" t="str">
        <f t="shared" si="14"/>
        <v/>
      </c>
      <c r="D939" s="25"/>
      <c r="E939" s="47"/>
      <c r="F939" s="47"/>
      <c r="G939" s="52"/>
    </row>
    <row r="940" spans="3:7" x14ac:dyDescent="0.25">
      <c r="C940" s="159" t="str">
        <f t="shared" si="14"/>
        <v/>
      </c>
      <c r="D940" s="25"/>
      <c r="E940" s="47"/>
      <c r="F940" s="47"/>
      <c r="G940" s="52"/>
    </row>
    <row r="941" spans="3:7" x14ac:dyDescent="0.25">
      <c r="C941" s="159" t="str">
        <f t="shared" si="14"/>
        <v/>
      </c>
      <c r="D941" s="25"/>
      <c r="E941" s="47"/>
      <c r="F941" s="47"/>
      <c r="G941" s="52"/>
    </row>
    <row r="942" spans="3:7" x14ac:dyDescent="0.25">
      <c r="C942" s="159" t="str">
        <f t="shared" si="14"/>
        <v/>
      </c>
      <c r="D942" s="25"/>
      <c r="E942" s="47"/>
      <c r="F942" s="47"/>
      <c r="G942" s="52"/>
    </row>
    <row r="943" spans="3:7" x14ac:dyDescent="0.25">
      <c r="C943" s="159" t="str">
        <f t="shared" si="14"/>
        <v/>
      </c>
      <c r="D943" s="25"/>
      <c r="E943" s="47"/>
      <c r="F943" s="47"/>
      <c r="G943" s="52"/>
    </row>
    <row r="944" spans="3:7" x14ac:dyDescent="0.25">
      <c r="C944" s="159" t="str">
        <f t="shared" si="14"/>
        <v/>
      </c>
      <c r="D944" s="25"/>
      <c r="E944" s="47"/>
      <c r="F944" s="47"/>
      <c r="G944" s="52"/>
    </row>
    <row r="945" spans="3:7" x14ac:dyDescent="0.25">
      <c r="C945" s="159" t="str">
        <f t="shared" si="14"/>
        <v/>
      </c>
      <c r="D945" s="25"/>
      <c r="E945" s="47"/>
      <c r="F945" s="47"/>
      <c r="G945" s="52"/>
    </row>
    <row r="946" spans="3:7" x14ac:dyDescent="0.25">
      <c r="C946" s="159" t="str">
        <f t="shared" si="14"/>
        <v/>
      </c>
      <c r="D946" s="25"/>
      <c r="E946" s="47"/>
      <c r="F946" s="47"/>
      <c r="G946" s="52"/>
    </row>
    <row r="947" spans="3:7" x14ac:dyDescent="0.25">
      <c r="C947" s="159" t="str">
        <f t="shared" si="14"/>
        <v/>
      </c>
      <c r="D947" s="25"/>
      <c r="E947" s="47"/>
      <c r="F947" s="47"/>
      <c r="G947" s="52"/>
    </row>
    <row r="948" spans="3:7" x14ac:dyDescent="0.25">
      <c r="C948" s="159" t="str">
        <f t="shared" si="14"/>
        <v/>
      </c>
      <c r="D948" s="25"/>
      <c r="E948" s="47"/>
      <c r="F948" s="47"/>
      <c r="G948" s="52"/>
    </row>
    <row r="949" spans="3:7" x14ac:dyDescent="0.25">
      <c r="C949" s="159" t="str">
        <f t="shared" si="14"/>
        <v/>
      </c>
      <c r="D949" s="25"/>
      <c r="E949" s="47"/>
      <c r="F949" s="47"/>
      <c r="G949" s="52"/>
    </row>
    <row r="950" spans="3:7" x14ac:dyDescent="0.25">
      <c r="C950" s="159" t="str">
        <f t="shared" si="14"/>
        <v/>
      </c>
      <c r="D950" s="25"/>
      <c r="E950" s="47"/>
      <c r="F950" s="47"/>
      <c r="G950" s="52"/>
    </row>
    <row r="951" spans="3:7" x14ac:dyDescent="0.25">
      <c r="C951" s="159" t="str">
        <f t="shared" si="14"/>
        <v/>
      </c>
      <c r="D951" s="25"/>
      <c r="E951" s="47"/>
      <c r="F951" s="47"/>
      <c r="G951" s="52"/>
    </row>
    <row r="952" spans="3:7" x14ac:dyDescent="0.25">
      <c r="C952" s="159" t="str">
        <f t="shared" si="14"/>
        <v/>
      </c>
      <c r="D952" s="25"/>
      <c r="E952" s="47"/>
      <c r="F952" s="47"/>
      <c r="G952" s="52"/>
    </row>
    <row r="953" spans="3:7" x14ac:dyDescent="0.25">
      <c r="C953" s="159" t="str">
        <f t="shared" si="14"/>
        <v/>
      </c>
      <c r="D953" s="25"/>
      <c r="E953" s="47"/>
      <c r="F953" s="47"/>
      <c r="G953" s="52"/>
    </row>
    <row r="954" spans="3:7" x14ac:dyDescent="0.25">
      <c r="C954" s="159" t="str">
        <f t="shared" si="14"/>
        <v/>
      </c>
      <c r="D954" s="25"/>
      <c r="E954" s="47"/>
      <c r="F954" s="47"/>
      <c r="G954" s="52"/>
    </row>
    <row r="955" spans="3:7" x14ac:dyDescent="0.25">
      <c r="C955" s="159" t="str">
        <f t="shared" si="14"/>
        <v/>
      </c>
      <c r="D955" s="25"/>
      <c r="E955" s="47"/>
      <c r="F955" s="47"/>
      <c r="G955" s="52"/>
    </row>
    <row r="956" spans="3:7" x14ac:dyDescent="0.25">
      <c r="C956" s="159" t="str">
        <f t="shared" si="14"/>
        <v/>
      </c>
      <c r="D956" s="25"/>
      <c r="E956" s="47"/>
      <c r="F956" s="47"/>
      <c r="G956" s="52"/>
    </row>
    <row r="957" spans="3:7" x14ac:dyDescent="0.25">
      <c r="C957" s="159" t="str">
        <f t="shared" si="14"/>
        <v/>
      </c>
      <c r="D957" s="25"/>
      <c r="E957" s="47"/>
      <c r="F957" s="47"/>
      <c r="G957" s="52"/>
    </row>
    <row r="958" spans="3:7" x14ac:dyDescent="0.25">
      <c r="C958" s="159" t="str">
        <f t="shared" si="14"/>
        <v/>
      </c>
      <c r="D958" s="25"/>
      <c r="E958" s="47"/>
      <c r="F958" s="47"/>
      <c r="G958" s="52"/>
    </row>
    <row r="959" spans="3:7" x14ac:dyDescent="0.25">
      <c r="C959" s="159" t="str">
        <f t="shared" si="14"/>
        <v/>
      </c>
      <c r="D959" s="25"/>
      <c r="E959" s="47"/>
      <c r="F959" s="47"/>
      <c r="G959" s="52"/>
    </row>
    <row r="960" spans="3:7" x14ac:dyDescent="0.25">
      <c r="C960" s="159" t="str">
        <f t="shared" si="14"/>
        <v/>
      </c>
      <c r="D960" s="25"/>
      <c r="E960" s="47"/>
      <c r="F960" s="47"/>
      <c r="G960" s="52"/>
    </row>
    <row r="961" spans="3:7" x14ac:dyDescent="0.25">
      <c r="C961" s="159" t="str">
        <f t="shared" si="14"/>
        <v/>
      </c>
      <c r="D961" s="25"/>
      <c r="E961" s="47"/>
      <c r="F961" s="47"/>
      <c r="G961" s="52"/>
    </row>
    <row r="962" spans="3:7" x14ac:dyDescent="0.25">
      <c r="C962" s="159" t="str">
        <f t="shared" si="14"/>
        <v/>
      </c>
      <c r="D962" s="25"/>
      <c r="E962" s="47"/>
      <c r="F962" s="47"/>
      <c r="G962" s="52"/>
    </row>
    <row r="963" spans="3:7" x14ac:dyDescent="0.25">
      <c r="C963" s="159" t="str">
        <f t="shared" si="14"/>
        <v/>
      </c>
      <c r="D963" s="25"/>
      <c r="E963" s="47"/>
      <c r="F963" s="47"/>
      <c r="G963" s="52"/>
    </row>
    <row r="964" spans="3:7" x14ac:dyDescent="0.25">
      <c r="C964" s="159" t="str">
        <f t="shared" si="14"/>
        <v/>
      </c>
      <c r="D964" s="25"/>
      <c r="E964" s="47"/>
      <c r="F964" s="47"/>
      <c r="G964" s="52"/>
    </row>
    <row r="965" spans="3:7" x14ac:dyDescent="0.25">
      <c r="C965" s="159" t="str">
        <f t="shared" si="14"/>
        <v/>
      </c>
      <c r="D965" s="25"/>
      <c r="E965" s="47"/>
      <c r="F965" s="47"/>
      <c r="G965" s="52"/>
    </row>
    <row r="966" spans="3:7" x14ac:dyDescent="0.25">
      <c r="C966" s="159" t="str">
        <f t="shared" si="14"/>
        <v/>
      </c>
      <c r="D966" s="25"/>
      <c r="E966" s="47"/>
      <c r="F966" s="47"/>
      <c r="G966" s="52"/>
    </row>
    <row r="967" spans="3:7" x14ac:dyDescent="0.25">
      <c r="C967" s="159" t="str">
        <f t="shared" si="14"/>
        <v/>
      </c>
      <c r="D967" s="25"/>
      <c r="E967" s="47"/>
      <c r="F967" s="47"/>
      <c r="G967" s="52"/>
    </row>
    <row r="968" spans="3:7" x14ac:dyDescent="0.25">
      <c r="C968" s="159" t="str">
        <f t="shared" ref="C968:C1007" si="15">IF(E968&lt;&gt;"",CONCATENATE("Mav",TEXT(ROW()-6,"000"),""),"")</f>
        <v/>
      </c>
      <c r="D968" s="25"/>
      <c r="E968" s="47"/>
      <c r="F968" s="47"/>
      <c r="G968" s="52"/>
    </row>
    <row r="969" spans="3:7" x14ac:dyDescent="0.25">
      <c r="C969" s="159" t="str">
        <f t="shared" si="15"/>
        <v/>
      </c>
      <c r="D969" s="25"/>
      <c r="E969" s="47"/>
      <c r="F969" s="47"/>
      <c r="G969" s="52"/>
    </row>
    <row r="970" spans="3:7" x14ac:dyDescent="0.25">
      <c r="C970" s="159" t="str">
        <f t="shared" si="15"/>
        <v/>
      </c>
      <c r="D970" s="25"/>
      <c r="E970" s="47"/>
      <c r="F970" s="47"/>
      <c r="G970" s="52"/>
    </row>
    <row r="971" spans="3:7" x14ac:dyDescent="0.25">
      <c r="C971" s="159" t="str">
        <f t="shared" si="15"/>
        <v/>
      </c>
      <c r="D971" s="25"/>
      <c r="E971" s="47"/>
      <c r="F971" s="47"/>
      <c r="G971" s="52"/>
    </row>
    <row r="972" spans="3:7" x14ac:dyDescent="0.25">
      <c r="C972" s="159" t="str">
        <f t="shared" si="15"/>
        <v/>
      </c>
      <c r="D972" s="25"/>
      <c r="E972" s="47"/>
      <c r="F972" s="47"/>
      <c r="G972" s="52"/>
    </row>
    <row r="973" spans="3:7" x14ac:dyDescent="0.25">
      <c r="C973" s="159" t="str">
        <f t="shared" si="15"/>
        <v/>
      </c>
      <c r="D973" s="25"/>
      <c r="E973" s="47"/>
      <c r="F973" s="47"/>
      <c r="G973" s="52"/>
    </row>
    <row r="974" spans="3:7" x14ac:dyDescent="0.25">
      <c r="C974" s="159" t="str">
        <f t="shared" si="15"/>
        <v/>
      </c>
      <c r="D974" s="25"/>
      <c r="E974" s="47"/>
      <c r="F974" s="47"/>
      <c r="G974" s="52"/>
    </row>
    <row r="975" spans="3:7" x14ac:dyDescent="0.25">
      <c r="C975" s="159" t="str">
        <f t="shared" si="15"/>
        <v/>
      </c>
      <c r="D975" s="25"/>
      <c r="E975" s="47"/>
      <c r="F975" s="47"/>
      <c r="G975" s="52"/>
    </row>
    <row r="976" spans="3:7" x14ac:dyDescent="0.25">
      <c r="C976" s="159" t="str">
        <f t="shared" si="15"/>
        <v/>
      </c>
      <c r="D976" s="25"/>
      <c r="E976" s="47"/>
      <c r="F976" s="47"/>
      <c r="G976" s="52"/>
    </row>
    <row r="977" spans="3:7" x14ac:dyDescent="0.25">
      <c r="C977" s="159" t="str">
        <f t="shared" si="15"/>
        <v/>
      </c>
      <c r="D977" s="25"/>
      <c r="E977" s="47"/>
      <c r="F977" s="47"/>
      <c r="G977" s="52"/>
    </row>
    <row r="978" spans="3:7" x14ac:dyDescent="0.25">
      <c r="C978" s="159" t="str">
        <f t="shared" si="15"/>
        <v/>
      </c>
      <c r="D978" s="25"/>
      <c r="E978" s="47"/>
      <c r="F978" s="47"/>
      <c r="G978" s="52"/>
    </row>
    <row r="979" spans="3:7" x14ac:dyDescent="0.25">
      <c r="C979" s="159" t="str">
        <f t="shared" si="15"/>
        <v/>
      </c>
      <c r="D979" s="25"/>
      <c r="E979" s="47"/>
      <c r="F979" s="47"/>
      <c r="G979" s="52"/>
    </row>
    <row r="980" spans="3:7" x14ac:dyDescent="0.25">
      <c r="C980" s="159" t="str">
        <f t="shared" si="15"/>
        <v/>
      </c>
      <c r="D980" s="25"/>
      <c r="E980" s="47"/>
      <c r="F980" s="47"/>
      <c r="G980" s="52"/>
    </row>
    <row r="981" spans="3:7" x14ac:dyDescent="0.25">
      <c r="C981" s="159" t="str">
        <f t="shared" si="15"/>
        <v/>
      </c>
      <c r="D981" s="25"/>
      <c r="E981" s="47"/>
      <c r="F981" s="47"/>
      <c r="G981" s="52"/>
    </row>
    <row r="982" spans="3:7" x14ac:dyDescent="0.25">
      <c r="C982" s="159" t="str">
        <f t="shared" si="15"/>
        <v/>
      </c>
      <c r="D982" s="25"/>
      <c r="E982" s="47"/>
      <c r="F982" s="47"/>
      <c r="G982" s="52"/>
    </row>
    <row r="983" spans="3:7" x14ac:dyDescent="0.25">
      <c r="C983" s="159" t="str">
        <f t="shared" si="15"/>
        <v/>
      </c>
      <c r="D983" s="25"/>
      <c r="E983" s="47"/>
      <c r="F983" s="47"/>
      <c r="G983" s="52"/>
    </row>
    <row r="984" spans="3:7" x14ac:dyDescent="0.25">
      <c r="C984" s="159" t="str">
        <f t="shared" si="15"/>
        <v/>
      </c>
      <c r="D984" s="25"/>
      <c r="E984" s="47"/>
      <c r="F984" s="47"/>
      <c r="G984" s="52"/>
    </row>
    <row r="985" spans="3:7" x14ac:dyDescent="0.25">
      <c r="C985" s="159" t="str">
        <f t="shared" si="15"/>
        <v/>
      </c>
      <c r="D985" s="25"/>
      <c r="E985" s="47"/>
      <c r="F985" s="47"/>
      <c r="G985" s="52"/>
    </row>
    <row r="986" spans="3:7" x14ac:dyDescent="0.25">
      <c r="C986" s="159" t="str">
        <f t="shared" si="15"/>
        <v/>
      </c>
      <c r="D986" s="25"/>
      <c r="E986" s="47"/>
      <c r="F986" s="47"/>
      <c r="G986" s="52"/>
    </row>
    <row r="987" spans="3:7" x14ac:dyDescent="0.25">
      <c r="C987" s="159" t="str">
        <f t="shared" si="15"/>
        <v/>
      </c>
      <c r="D987" s="25"/>
      <c r="E987" s="47"/>
      <c r="F987" s="47"/>
      <c r="G987" s="52"/>
    </row>
    <row r="988" spans="3:7" x14ac:dyDescent="0.25">
      <c r="C988" s="159" t="str">
        <f t="shared" si="15"/>
        <v/>
      </c>
      <c r="D988" s="25"/>
      <c r="E988" s="47"/>
      <c r="F988" s="47"/>
      <c r="G988" s="52"/>
    </row>
    <row r="989" spans="3:7" x14ac:dyDescent="0.25">
      <c r="C989" s="159" t="str">
        <f t="shared" si="15"/>
        <v/>
      </c>
      <c r="D989" s="25"/>
      <c r="E989" s="47"/>
      <c r="F989" s="47"/>
      <c r="G989" s="52"/>
    </row>
    <row r="990" spans="3:7" x14ac:dyDescent="0.25">
      <c r="C990" s="159" t="str">
        <f t="shared" si="15"/>
        <v/>
      </c>
      <c r="D990" s="25"/>
      <c r="E990" s="47"/>
      <c r="F990" s="47"/>
      <c r="G990" s="52"/>
    </row>
    <row r="991" spans="3:7" x14ac:dyDescent="0.25">
      <c r="C991" s="159" t="str">
        <f t="shared" si="15"/>
        <v/>
      </c>
      <c r="D991" s="25"/>
      <c r="E991" s="47"/>
      <c r="F991" s="47"/>
      <c r="G991" s="52"/>
    </row>
    <row r="992" spans="3:7" x14ac:dyDescent="0.25">
      <c r="C992" s="159" t="str">
        <f t="shared" si="15"/>
        <v/>
      </c>
      <c r="D992" s="25"/>
      <c r="E992" s="47"/>
      <c r="F992" s="47"/>
      <c r="G992" s="52"/>
    </row>
    <row r="993" spans="3:7" x14ac:dyDescent="0.25">
      <c r="C993" s="159" t="str">
        <f t="shared" si="15"/>
        <v/>
      </c>
      <c r="D993" s="25"/>
      <c r="E993" s="47"/>
      <c r="F993" s="47"/>
      <c r="G993" s="52"/>
    </row>
    <row r="994" spans="3:7" x14ac:dyDescent="0.25">
      <c r="C994" s="159" t="str">
        <f t="shared" si="15"/>
        <v/>
      </c>
      <c r="D994" s="25"/>
      <c r="E994" s="47"/>
      <c r="F994" s="47"/>
      <c r="G994" s="52"/>
    </row>
    <row r="995" spans="3:7" x14ac:dyDescent="0.25">
      <c r="C995" s="159" t="str">
        <f t="shared" si="15"/>
        <v/>
      </c>
      <c r="D995" s="25"/>
      <c r="E995" s="47"/>
      <c r="F995" s="47"/>
      <c r="G995" s="52"/>
    </row>
    <row r="996" spans="3:7" x14ac:dyDescent="0.25">
      <c r="C996" s="159" t="str">
        <f t="shared" si="15"/>
        <v/>
      </c>
      <c r="D996" s="25"/>
      <c r="E996" s="47"/>
      <c r="F996" s="47"/>
      <c r="G996" s="52"/>
    </row>
    <row r="997" spans="3:7" x14ac:dyDescent="0.25">
      <c r="C997" s="159" t="str">
        <f t="shared" si="15"/>
        <v/>
      </c>
      <c r="D997" s="25"/>
      <c r="E997" s="47"/>
      <c r="F997" s="47"/>
      <c r="G997" s="52"/>
    </row>
    <row r="998" spans="3:7" x14ac:dyDescent="0.25">
      <c r="C998" s="159" t="str">
        <f t="shared" si="15"/>
        <v/>
      </c>
      <c r="D998" s="25"/>
      <c r="E998" s="47"/>
      <c r="F998" s="47"/>
      <c r="G998" s="52"/>
    </row>
    <row r="999" spans="3:7" x14ac:dyDescent="0.25">
      <c r="C999" s="159" t="str">
        <f t="shared" si="15"/>
        <v/>
      </c>
      <c r="D999" s="25"/>
      <c r="E999" s="47"/>
      <c r="F999" s="47"/>
      <c r="G999" s="52"/>
    </row>
    <row r="1000" spans="3:7" x14ac:dyDescent="0.25">
      <c r="C1000" s="159" t="str">
        <f t="shared" si="15"/>
        <v/>
      </c>
      <c r="D1000" s="25"/>
      <c r="E1000" s="47"/>
      <c r="F1000" s="47"/>
      <c r="G1000" s="52"/>
    </row>
    <row r="1001" spans="3:7" x14ac:dyDescent="0.25">
      <c r="C1001" s="159" t="str">
        <f t="shared" si="15"/>
        <v/>
      </c>
      <c r="D1001" s="25"/>
      <c r="E1001" s="47"/>
      <c r="F1001" s="47"/>
      <c r="G1001" s="52"/>
    </row>
    <row r="1002" spans="3:7" x14ac:dyDescent="0.25">
      <c r="C1002" s="159" t="str">
        <f t="shared" si="15"/>
        <v/>
      </c>
      <c r="D1002" s="25"/>
      <c r="E1002" s="47"/>
      <c r="F1002" s="47"/>
      <c r="G1002" s="52"/>
    </row>
    <row r="1003" spans="3:7" x14ac:dyDescent="0.25">
      <c r="C1003" s="159" t="str">
        <f t="shared" si="15"/>
        <v/>
      </c>
      <c r="D1003" s="25"/>
      <c r="E1003" s="47"/>
      <c r="F1003" s="47"/>
      <c r="G1003" s="52"/>
    </row>
    <row r="1004" spans="3:7" x14ac:dyDescent="0.25">
      <c r="C1004" s="159" t="str">
        <f t="shared" si="15"/>
        <v/>
      </c>
      <c r="D1004" s="25"/>
      <c r="E1004" s="47"/>
      <c r="F1004" s="47"/>
      <c r="G1004" s="52"/>
    </row>
    <row r="1005" spans="3:7" x14ac:dyDescent="0.25">
      <c r="C1005" s="159" t="str">
        <f t="shared" si="15"/>
        <v/>
      </c>
      <c r="D1005" s="25"/>
      <c r="E1005" s="47"/>
      <c r="F1005" s="47"/>
      <c r="G1005" s="52"/>
    </row>
    <row r="1006" spans="3:7" x14ac:dyDescent="0.25">
      <c r="C1006" s="159" t="str">
        <f t="shared" si="15"/>
        <v/>
      </c>
      <c r="D1006" s="158"/>
      <c r="E1006" s="47"/>
      <c r="F1006" s="47"/>
      <c r="G1006" s="114"/>
    </row>
    <row r="1007" spans="3:7" ht="15.75" thickBot="1" x14ac:dyDescent="0.3">
      <c r="C1007" s="160" t="str">
        <f t="shared" si="15"/>
        <v/>
      </c>
      <c r="D1007" s="66"/>
      <c r="E1007" s="50"/>
      <c r="F1007" s="50"/>
      <c r="G1007" s="53"/>
    </row>
  </sheetData>
  <mergeCells count="1">
    <mergeCell ref="B4:G4"/>
  </mergeCells>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errorTitle="Value Error" error="The &quot;Asset value&quot;  accepted values are between 1,00 and 5,00" xr:uid="{00000000-0002-0000-0800-000000000000}">
          <x14:formula1>
            <xm:f>'Auxiliary data'!$B$14:$B$18</xm:f>
          </x14:formula1>
          <xm:sqref>G7:G1007</xm:sqref>
        </x14:dataValidation>
        <x14:dataValidation type="list" allowBlank="1" showInputMessage="1" showErrorMessage="1" xr:uid="{00000000-0002-0000-0800-000001000000}">
          <x14:formula1>
            <xm:f>'Auxiliary data'!$B$281:$B$283</xm:f>
          </x14:formula1>
          <xm:sqref>F7:F1007</xm:sqref>
        </x14:dataValidation>
        <x14:dataValidation type="list" allowBlank="1" showInputMessage="1" showErrorMessage="1" xr:uid="{00000000-0002-0000-0800-000002000000}">
          <x14:formula1>
            <xm:f>OFFSET('P2-Primary Assets'!$D$6,1,,COUNTA('P2-Primary Assets'!$D$6:$D$1002)-1,)</xm:f>
          </x14:formula1>
          <xm:sqref>E7:E1007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8">
    <tabColor theme="7"/>
  </sheetPr>
  <dimension ref="A1:K1002"/>
  <sheetViews>
    <sheetView showGridLines="0" zoomScaleNormal="100" workbookViewId="0">
      <pane xSplit="11" ySplit="6" topLeftCell="L21" activePane="bottomRight" state="frozen"/>
      <selection pane="topRight" activeCell="K1" sqref="K1"/>
      <selection pane="bottomLeft" activeCell="A7" sqref="A7"/>
      <selection pane="bottomRight" activeCell="H31" sqref="H31"/>
    </sheetView>
  </sheetViews>
  <sheetFormatPr defaultColWidth="11.42578125" defaultRowHeight="15" x14ac:dyDescent="0.25"/>
  <cols>
    <col min="1" max="1" width="1.7109375" style="5" customWidth="1"/>
    <col min="2" max="2" width="1.140625" style="5" customWidth="1"/>
    <col min="3" max="3" width="9.42578125" style="5" customWidth="1"/>
    <col min="4" max="4" width="30.7109375" style="5" customWidth="1"/>
    <col min="5" max="5" width="23" style="5" customWidth="1"/>
    <col min="6" max="7" width="23.140625" style="5" customWidth="1"/>
    <col min="8" max="8" width="33.7109375" style="5" customWidth="1"/>
    <col min="9" max="9" width="13.42578125" style="5" customWidth="1"/>
    <col min="10" max="10" width="18" style="5" customWidth="1"/>
    <col min="11" max="11" width="13.7109375" style="5" customWidth="1"/>
    <col min="12" max="12" width="12.7109375" style="5" bestFit="1" customWidth="1"/>
    <col min="13" max="16384" width="11.42578125" style="5"/>
  </cols>
  <sheetData>
    <row r="1" spans="1:11" ht="75" customHeight="1" x14ac:dyDescent="0.25"/>
    <row r="2" spans="1:11" ht="16.5" customHeight="1" x14ac:dyDescent="0.25"/>
    <row r="3" spans="1:11" ht="6.75" hidden="1" customHeight="1" x14ac:dyDescent="0.25"/>
    <row r="4" spans="1:11" ht="19.899999999999999" customHeight="1" x14ac:dyDescent="0.25">
      <c r="A4" s="46"/>
      <c r="B4" s="525" t="s">
        <v>212</v>
      </c>
      <c r="C4" s="525"/>
      <c r="D4" s="525"/>
      <c r="E4" s="525"/>
      <c r="F4" s="525"/>
      <c r="G4" s="525"/>
      <c r="H4" s="525"/>
      <c r="I4" s="525"/>
      <c r="J4" s="525"/>
    </row>
    <row r="5" spans="1:11" ht="4.9000000000000004" customHeight="1" thickBot="1" x14ac:dyDescent="0.3"/>
    <row r="6" spans="1:11" ht="28.15" customHeight="1" thickBot="1" x14ac:dyDescent="0.3">
      <c r="B6" s="70"/>
      <c r="C6" s="96" t="s">
        <v>0</v>
      </c>
      <c r="D6" s="103" t="s">
        <v>3</v>
      </c>
      <c r="E6" s="103" t="s">
        <v>1</v>
      </c>
      <c r="F6" s="103" t="s">
        <v>121</v>
      </c>
      <c r="G6" s="104" t="s">
        <v>133</v>
      </c>
      <c r="H6" s="103" t="s">
        <v>213</v>
      </c>
      <c r="I6" s="103" t="s">
        <v>55</v>
      </c>
      <c r="J6" s="31" t="s">
        <v>394</v>
      </c>
      <c r="K6" s="31" t="s">
        <v>215</v>
      </c>
    </row>
    <row r="7" spans="1:11" x14ac:dyDescent="0.25">
      <c r="C7" s="161" t="str">
        <f t="shared" ref="C7:C66" si="0">IF(E7&lt;&gt;"",CONCATENATE("Att",TEXT(ROW()-6,"000"),""),"")</f>
        <v>Att001</v>
      </c>
      <c r="D7" s="26"/>
      <c r="E7" s="47" t="s">
        <v>1517</v>
      </c>
      <c r="F7" s="47" t="s">
        <v>74</v>
      </c>
      <c r="G7" s="47" t="s">
        <v>11</v>
      </c>
      <c r="H7" s="49" t="s">
        <v>961</v>
      </c>
      <c r="I7" s="167">
        <f>IFERROR(VLOOKUP(H7,'Auxiliary data'!$B$216:$C$224,2,0),"")</f>
        <v>4</v>
      </c>
      <c r="J7" s="157">
        <f t="shared" ref="J7:J69" si="1">IFERROR(IF(AND(K7&lt;&gt;"",I7&lt;&gt;""),SUM(I7,K7),""),"")</f>
        <v>9</v>
      </c>
      <c r="K7" s="25">
        <f>IFERROR(VLOOKUP(G7,'Auxiliary data'!$B$228:$C$230,2,0),"")</f>
        <v>5</v>
      </c>
    </row>
    <row r="8" spans="1:11" x14ac:dyDescent="0.25">
      <c r="C8" s="161" t="str">
        <f t="shared" si="0"/>
        <v>Att002</v>
      </c>
      <c r="D8" s="26"/>
      <c r="E8" s="47" t="s">
        <v>1517</v>
      </c>
      <c r="F8" s="47" t="s">
        <v>74</v>
      </c>
      <c r="G8" s="47" t="s">
        <v>11</v>
      </c>
      <c r="H8" s="49" t="s">
        <v>962</v>
      </c>
      <c r="I8" s="167">
        <f>IFERROR(VLOOKUP(H8,'Auxiliary data'!$B$216:$C$224,2,0),"")</f>
        <v>5</v>
      </c>
      <c r="J8" s="157">
        <f t="shared" si="1"/>
        <v>10</v>
      </c>
      <c r="K8" s="25">
        <f>IFERROR(VLOOKUP(G8,'Auxiliary data'!$B$228:$C$230,2,0),"")</f>
        <v>5</v>
      </c>
    </row>
    <row r="9" spans="1:11" x14ac:dyDescent="0.25">
      <c r="C9" s="161" t="str">
        <f t="shared" si="0"/>
        <v>Att003</v>
      </c>
      <c r="D9" s="26"/>
      <c r="E9" s="47" t="s">
        <v>1517</v>
      </c>
      <c r="F9" s="47" t="s">
        <v>103</v>
      </c>
      <c r="G9" s="47" t="s">
        <v>11</v>
      </c>
      <c r="H9" s="49" t="s">
        <v>63</v>
      </c>
      <c r="I9" s="167">
        <f>IFERROR(VLOOKUP(H9,'Auxiliary data'!$B$216:$C$224,2,0),"")</f>
        <v>5</v>
      </c>
      <c r="J9" s="157">
        <f t="shared" si="1"/>
        <v>10</v>
      </c>
      <c r="K9" s="25">
        <f>IFERROR(VLOOKUP(G9,'Auxiliary data'!$B$228:$C$230,2,0),"")</f>
        <v>5</v>
      </c>
    </row>
    <row r="10" spans="1:11" x14ac:dyDescent="0.25">
      <c r="C10" s="161" t="str">
        <f t="shared" si="0"/>
        <v>Att004</v>
      </c>
      <c r="D10" s="26"/>
      <c r="E10" s="47" t="s">
        <v>1517</v>
      </c>
      <c r="F10" s="47" t="s">
        <v>84</v>
      </c>
      <c r="G10" s="47" t="s">
        <v>11</v>
      </c>
      <c r="H10" s="49" t="s">
        <v>63</v>
      </c>
      <c r="I10" s="167">
        <f>IFERROR(VLOOKUP(H10,'Auxiliary data'!$B$216:$C$224,2,0),"")</f>
        <v>5</v>
      </c>
      <c r="J10" s="157">
        <f t="shared" si="1"/>
        <v>10</v>
      </c>
      <c r="K10" s="25">
        <f>IFERROR(VLOOKUP(G10,'Auxiliary data'!$B$228:$C$230,2,0),"")</f>
        <v>5</v>
      </c>
    </row>
    <row r="11" spans="1:11" x14ac:dyDescent="0.25">
      <c r="C11" s="161" t="str">
        <f t="shared" si="0"/>
        <v>Att005</v>
      </c>
      <c r="D11" s="26"/>
      <c r="E11" s="47" t="s">
        <v>1518</v>
      </c>
      <c r="F11" s="47" t="s">
        <v>74</v>
      </c>
      <c r="G11" s="47" t="s">
        <v>10</v>
      </c>
      <c r="H11" s="49" t="s">
        <v>63</v>
      </c>
      <c r="I11" s="167">
        <f>IFERROR(VLOOKUP(H11,'Auxiliary data'!$B$216:$C$224,2,0),"")</f>
        <v>5</v>
      </c>
      <c r="J11" s="157">
        <f t="shared" si="1"/>
        <v>8</v>
      </c>
      <c r="K11" s="25">
        <f>IFERROR(VLOOKUP(G11,'Auxiliary data'!$B$228:$C$230,2,0),"")</f>
        <v>3</v>
      </c>
    </row>
    <row r="12" spans="1:11" x14ac:dyDescent="0.25">
      <c r="C12" s="161" t="str">
        <f t="shared" si="0"/>
        <v>Att006</v>
      </c>
      <c r="D12" s="26"/>
      <c r="E12" s="47" t="s">
        <v>1518</v>
      </c>
      <c r="F12" s="47" t="s">
        <v>74</v>
      </c>
      <c r="G12" s="47" t="s">
        <v>10</v>
      </c>
      <c r="H12" s="49" t="s">
        <v>59</v>
      </c>
      <c r="I12" s="167">
        <f>IFERROR(VLOOKUP(H12,'Auxiliary data'!$B$216:$C$224,2,0),"")</f>
        <v>2</v>
      </c>
      <c r="J12" s="157">
        <f t="shared" si="1"/>
        <v>5</v>
      </c>
      <c r="K12" s="25">
        <f>IFERROR(VLOOKUP(G12,'Auxiliary data'!$B$228:$C$230,2,0),"")</f>
        <v>3</v>
      </c>
    </row>
    <row r="13" spans="1:11" x14ac:dyDescent="0.25">
      <c r="C13" s="161" t="str">
        <f t="shared" si="0"/>
        <v>Att007</v>
      </c>
      <c r="D13" s="26"/>
      <c r="E13" s="47" t="s">
        <v>1518</v>
      </c>
      <c r="F13" s="47" t="s">
        <v>74</v>
      </c>
      <c r="G13" s="47" t="s">
        <v>10</v>
      </c>
      <c r="H13" s="49" t="s">
        <v>961</v>
      </c>
      <c r="I13" s="167">
        <f>IFERROR(VLOOKUP(H13,'Auxiliary data'!$B$216:$C$224,2,0),"")</f>
        <v>4</v>
      </c>
      <c r="J13" s="157">
        <f t="shared" si="1"/>
        <v>7</v>
      </c>
      <c r="K13" s="25">
        <f>IFERROR(VLOOKUP(G13,'Auxiliary data'!$B$228:$C$230,2,0),"")</f>
        <v>3</v>
      </c>
    </row>
    <row r="14" spans="1:11" x14ac:dyDescent="0.25">
      <c r="C14" s="161" t="str">
        <f t="shared" si="0"/>
        <v>Att008</v>
      </c>
      <c r="D14" s="26"/>
      <c r="E14" s="47" t="s">
        <v>1518</v>
      </c>
      <c r="F14" s="47" t="s">
        <v>103</v>
      </c>
      <c r="G14" s="47" t="s">
        <v>10</v>
      </c>
      <c r="H14" s="49" t="s">
        <v>59</v>
      </c>
      <c r="I14" s="167">
        <f>IFERROR(VLOOKUP(H14,'Auxiliary data'!$B$216:$C$224,2,0),"")</f>
        <v>2</v>
      </c>
      <c r="J14" s="157">
        <f t="shared" si="1"/>
        <v>5</v>
      </c>
      <c r="K14" s="25">
        <f>IFERROR(VLOOKUP(G14,'Auxiliary data'!$B$228:$C$230,2,0),"")</f>
        <v>3</v>
      </c>
    </row>
    <row r="15" spans="1:11" x14ac:dyDescent="0.25">
      <c r="C15" s="161" t="str">
        <f t="shared" si="0"/>
        <v>Att009</v>
      </c>
      <c r="D15" s="26"/>
      <c r="E15" s="47" t="s">
        <v>1518</v>
      </c>
      <c r="F15" s="47" t="s">
        <v>84</v>
      </c>
      <c r="G15" s="47" t="s">
        <v>10</v>
      </c>
      <c r="H15" s="49" t="s">
        <v>961</v>
      </c>
      <c r="I15" s="167">
        <f>IFERROR(VLOOKUP(H15,'Auxiliary data'!$B$216:$C$224,2,0),"")</f>
        <v>4</v>
      </c>
      <c r="J15" s="157">
        <f t="shared" si="1"/>
        <v>7</v>
      </c>
      <c r="K15" s="25">
        <f>IFERROR(VLOOKUP(G15,'Auxiliary data'!$B$228:$C$230,2,0),"")</f>
        <v>3</v>
      </c>
    </row>
    <row r="16" spans="1:11" ht="30" x14ac:dyDescent="0.25">
      <c r="C16" s="161" t="str">
        <f t="shared" si="0"/>
        <v>Att010</v>
      </c>
      <c r="D16" s="26"/>
      <c r="E16" s="47" t="s">
        <v>1519</v>
      </c>
      <c r="F16" s="47" t="s">
        <v>74</v>
      </c>
      <c r="G16" s="47" t="s">
        <v>11</v>
      </c>
      <c r="H16" s="49" t="s">
        <v>63</v>
      </c>
      <c r="I16" s="167">
        <f>IFERROR(VLOOKUP(H16,'Auxiliary data'!$B$216:$C$224,2,0),"")</f>
        <v>5</v>
      </c>
      <c r="J16" s="157">
        <f t="shared" si="1"/>
        <v>10</v>
      </c>
      <c r="K16" s="25">
        <f>IFERROR(VLOOKUP(G16,'Auxiliary data'!$B$228:$C$230,2,0),"")</f>
        <v>5</v>
      </c>
    </row>
    <row r="17" spans="3:11" ht="30" x14ac:dyDescent="0.25">
      <c r="C17" s="161" t="str">
        <f t="shared" si="0"/>
        <v>Att011</v>
      </c>
      <c r="D17" s="26"/>
      <c r="E17" s="47" t="s">
        <v>1519</v>
      </c>
      <c r="F17" s="47" t="s">
        <v>103</v>
      </c>
      <c r="G17" s="47" t="s">
        <v>10</v>
      </c>
      <c r="H17" s="49" t="s">
        <v>63</v>
      </c>
      <c r="I17" s="167">
        <f>IFERROR(VLOOKUP(H17,'Auxiliary data'!$B$216:$C$224,2,0),"")</f>
        <v>5</v>
      </c>
      <c r="J17" s="157">
        <f t="shared" si="1"/>
        <v>8</v>
      </c>
      <c r="K17" s="25">
        <f>IFERROR(VLOOKUP(G17,'Auxiliary data'!$B$228:$C$230,2,0),"")</f>
        <v>3</v>
      </c>
    </row>
    <row r="18" spans="3:11" ht="30" x14ac:dyDescent="0.25">
      <c r="C18" s="161" t="str">
        <f t="shared" si="0"/>
        <v>Att012</v>
      </c>
      <c r="D18" s="26"/>
      <c r="E18" s="47" t="s">
        <v>1519</v>
      </c>
      <c r="F18" s="47" t="s">
        <v>84</v>
      </c>
      <c r="G18" s="47" t="s">
        <v>11</v>
      </c>
      <c r="H18" s="49" t="s">
        <v>63</v>
      </c>
      <c r="I18" s="167">
        <f>IFERROR(VLOOKUP(H18,'Auxiliary data'!$B$216:$C$224,2,0),"")</f>
        <v>5</v>
      </c>
      <c r="J18" s="157">
        <f t="shared" si="1"/>
        <v>10</v>
      </c>
      <c r="K18" s="25">
        <f>IFERROR(VLOOKUP(G18,'Auxiliary data'!$B$228:$C$230,2,0),"")</f>
        <v>5</v>
      </c>
    </row>
    <row r="19" spans="3:11" ht="30" x14ac:dyDescent="0.25">
      <c r="C19" s="161" t="str">
        <f t="shared" si="0"/>
        <v>Att013</v>
      </c>
      <c r="D19" s="26"/>
      <c r="E19" s="47" t="s">
        <v>1520</v>
      </c>
      <c r="F19" s="47" t="s">
        <v>74</v>
      </c>
      <c r="G19" s="47" t="s">
        <v>10</v>
      </c>
      <c r="H19" s="49" t="s">
        <v>63</v>
      </c>
      <c r="I19" s="167">
        <f>IFERROR(VLOOKUP(H19,'Auxiliary data'!$B$216:$C$224,2,0),"")</f>
        <v>5</v>
      </c>
      <c r="J19" s="157">
        <f t="shared" si="1"/>
        <v>8</v>
      </c>
      <c r="K19" s="25">
        <f>IFERROR(VLOOKUP(G19,'Auxiliary data'!$B$228:$C$230,2,0),"")</f>
        <v>3</v>
      </c>
    </row>
    <row r="20" spans="3:11" ht="30" x14ac:dyDescent="0.25">
      <c r="C20" s="161" t="str">
        <f t="shared" si="0"/>
        <v>Att014</v>
      </c>
      <c r="D20" s="26"/>
      <c r="E20" s="47" t="s">
        <v>1520</v>
      </c>
      <c r="F20" s="47" t="s">
        <v>103</v>
      </c>
      <c r="G20" s="47" t="s">
        <v>10</v>
      </c>
      <c r="H20" s="49" t="s">
        <v>59</v>
      </c>
      <c r="I20" s="167">
        <f>IFERROR(VLOOKUP(H20,'Auxiliary data'!$B$216:$C$224,2,0),"")</f>
        <v>2</v>
      </c>
      <c r="J20" s="157">
        <f t="shared" si="1"/>
        <v>5</v>
      </c>
      <c r="K20" s="25">
        <f>IFERROR(VLOOKUP(G20,'Auxiliary data'!$B$228:$C$230,2,0),"")</f>
        <v>3</v>
      </c>
    </row>
    <row r="21" spans="3:11" ht="30" x14ac:dyDescent="0.25">
      <c r="C21" s="161" t="str">
        <f t="shared" si="0"/>
        <v>Att015</v>
      </c>
      <c r="D21" s="26"/>
      <c r="E21" s="47" t="s">
        <v>1520</v>
      </c>
      <c r="F21" s="47" t="s">
        <v>84</v>
      </c>
      <c r="G21" s="47" t="s">
        <v>10</v>
      </c>
      <c r="H21" s="49" t="s">
        <v>63</v>
      </c>
      <c r="I21" s="167">
        <f>IFERROR(VLOOKUP(H21,'Auxiliary data'!$B$216:$C$224,2,0),"")</f>
        <v>5</v>
      </c>
      <c r="J21" s="157">
        <f t="shared" si="1"/>
        <v>8</v>
      </c>
      <c r="K21" s="25">
        <f>IFERROR(VLOOKUP(G21,'Auxiliary data'!$B$228:$C$230,2,0),"")</f>
        <v>3</v>
      </c>
    </row>
    <row r="22" spans="3:11" x14ac:dyDescent="0.25">
      <c r="C22" s="161" t="str">
        <f t="shared" si="0"/>
        <v>Att016</v>
      </c>
      <c r="D22" s="26"/>
      <c r="E22" s="47" t="s">
        <v>1518</v>
      </c>
      <c r="F22" s="47" t="s">
        <v>103</v>
      </c>
      <c r="G22" s="47" t="s">
        <v>10</v>
      </c>
      <c r="H22" s="49" t="s">
        <v>63</v>
      </c>
      <c r="I22" s="167">
        <f>IFERROR(VLOOKUP(H22,'Auxiliary data'!$B$216:$C$224,2,0),"")</f>
        <v>5</v>
      </c>
      <c r="J22" s="157">
        <f t="shared" si="1"/>
        <v>8</v>
      </c>
      <c r="K22" s="25">
        <f>IFERROR(VLOOKUP(G22,'Auxiliary data'!$B$228:$C$230,2,0),"")</f>
        <v>3</v>
      </c>
    </row>
    <row r="23" spans="3:11" x14ac:dyDescent="0.25">
      <c r="C23" s="161" t="str">
        <f t="shared" si="0"/>
        <v>Att017</v>
      </c>
      <c r="D23" s="26"/>
      <c r="E23" s="47" t="s">
        <v>1517</v>
      </c>
      <c r="F23" s="47" t="s">
        <v>84</v>
      </c>
      <c r="G23" s="47" t="s">
        <v>11</v>
      </c>
      <c r="H23" s="49" t="s">
        <v>961</v>
      </c>
      <c r="I23" s="167">
        <f>IFERROR(VLOOKUP(H23,'Auxiliary data'!$B$216:$C$224,2,0),"")</f>
        <v>4</v>
      </c>
      <c r="J23" s="157">
        <f t="shared" si="1"/>
        <v>9</v>
      </c>
      <c r="K23" s="25">
        <f>IFERROR(VLOOKUP(G23,'Auxiliary data'!$B$228:$C$230,2,0),"")</f>
        <v>5</v>
      </c>
    </row>
    <row r="24" spans="3:11" x14ac:dyDescent="0.25">
      <c r="C24" s="161" t="str">
        <f t="shared" si="0"/>
        <v>Att018</v>
      </c>
      <c r="D24" s="26"/>
      <c r="E24" s="47" t="s">
        <v>1518</v>
      </c>
      <c r="F24" s="47" t="s">
        <v>84</v>
      </c>
      <c r="G24" s="47" t="s">
        <v>10</v>
      </c>
      <c r="H24" s="49" t="s">
        <v>63</v>
      </c>
      <c r="I24" s="167">
        <f>IFERROR(VLOOKUP(H24,'Auxiliary data'!$B$216:$C$224,2,0),"")</f>
        <v>5</v>
      </c>
      <c r="J24" s="157">
        <f t="shared" si="1"/>
        <v>8</v>
      </c>
      <c r="K24" s="25">
        <f>IFERROR(VLOOKUP(G24,'Auxiliary data'!$B$228:$C$230,2,0),"")</f>
        <v>3</v>
      </c>
    </row>
    <row r="25" spans="3:11" ht="30" x14ac:dyDescent="0.25">
      <c r="C25" s="161" t="str">
        <f t="shared" si="0"/>
        <v>Att019</v>
      </c>
      <c r="D25" s="26"/>
      <c r="E25" s="47" t="s">
        <v>1520</v>
      </c>
      <c r="F25" s="47" t="s">
        <v>103</v>
      </c>
      <c r="G25" s="47" t="s">
        <v>10</v>
      </c>
      <c r="H25" s="49" t="s">
        <v>63</v>
      </c>
      <c r="I25" s="167">
        <f>IFERROR(VLOOKUP(H25,'Auxiliary data'!$B$216:$C$224,2,0),"")</f>
        <v>5</v>
      </c>
      <c r="J25" s="157">
        <f t="shared" si="1"/>
        <v>8</v>
      </c>
      <c r="K25" s="25">
        <f>IFERROR(VLOOKUP(G25,'Auxiliary data'!$B$228:$C$230,2,0),"")</f>
        <v>3</v>
      </c>
    </row>
    <row r="26" spans="3:11" ht="30" x14ac:dyDescent="0.25">
      <c r="C26" s="161" t="str">
        <f t="shared" si="0"/>
        <v>Att020</v>
      </c>
      <c r="D26" s="26"/>
      <c r="E26" s="47" t="s">
        <v>1520</v>
      </c>
      <c r="F26" s="47" t="s">
        <v>84</v>
      </c>
      <c r="G26" s="47" t="s">
        <v>10</v>
      </c>
      <c r="H26" s="49" t="s">
        <v>961</v>
      </c>
      <c r="I26" s="167">
        <f>IFERROR(VLOOKUP(H26,'Auxiliary data'!$B$216:$C$224,2,0),"")</f>
        <v>4</v>
      </c>
      <c r="J26" s="157">
        <f t="shared" si="1"/>
        <v>7</v>
      </c>
      <c r="K26" s="25">
        <f>IFERROR(VLOOKUP(G26,'Auxiliary data'!$B$228:$C$230,2,0),"")</f>
        <v>3</v>
      </c>
    </row>
    <row r="27" spans="3:11" ht="30" x14ac:dyDescent="0.25">
      <c r="C27" s="161" t="str">
        <f t="shared" si="0"/>
        <v>Att021</v>
      </c>
      <c r="D27" s="26"/>
      <c r="E27" s="47" t="s">
        <v>1567</v>
      </c>
      <c r="F27" s="47" t="s">
        <v>74</v>
      </c>
      <c r="G27" s="47" t="s">
        <v>10</v>
      </c>
      <c r="H27" s="49" t="s">
        <v>63</v>
      </c>
      <c r="I27" s="167">
        <f>IFERROR(VLOOKUP(H27,'Auxiliary data'!$B$216:$C$224,2,0),"")</f>
        <v>5</v>
      </c>
      <c r="J27" s="157">
        <f t="shared" si="1"/>
        <v>8</v>
      </c>
      <c r="K27" s="25">
        <f>IFERROR(VLOOKUP(G27,'Auxiliary data'!$B$228:$C$230,2,0),"")</f>
        <v>3</v>
      </c>
    </row>
    <row r="28" spans="3:11" ht="30" x14ac:dyDescent="0.25">
      <c r="C28" s="161" t="str">
        <f t="shared" si="0"/>
        <v>Att022</v>
      </c>
      <c r="D28" s="26"/>
      <c r="E28" s="47" t="s">
        <v>1567</v>
      </c>
      <c r="F28" s="47" t="s">
        <v>103</v>
      </c>
      <c r="G28" s="47" t="s">
        <v>10</v>
      </c>
      <c r="H28" s="49" t="s">
        <v>63</v>
      </c>
      <c r="I28" s="167">
        <f>IFERROR(VLOOKUP(H28,'Auxiliary data'!$B$216:$C$224,2,0),"")</f>
        <v>5</v>
      </c>
      <c r="J28" s="157">
        <f t="shared" si="1"/>
        <v>8</v>
      </c>
      <c r="K28" s="25">
        <f>IFERROR(VLOOKUP(G28,'Auxiliary data'!$B$228:$C$230,2,0),"")</f>
        <v>3</v>
      </c>
    </row>
    <row r="29" spans="3:11" ht="30" x14ac:dyDescent="0.25">
      <c r="C29" s="161" t="str">
        <f t="shared" si="0"/>
        <v>Att023</v>
      </c>
      <c r="D29" s="26"/>
      <c r="E29" s="47" t="s">
        <v>1567</v>
      </c>
      <c r="F29" s="47" t="s">
        <v>84</v>
      </c>
      <c r="G29" s="47" t="s">
        <v>10</v>
      </c>
      <c r="H29" s="49" t="s">
        <v>961</v>
      </c>
      <c r="I29" s="167">
        <f>IFERROR(VLOOKUP(H29,'Auxiliary data'!$B$216:$C$224,2,0),"")</f>
        <v>4</v>
      </c>
      <c r="J29" s="157">
        <f t="shared" si="1"/>
        <v>7</v>
      </c>
      <c r="K29" s="25">
        <f>IFERROR(VLOOKUP(G29,'Auxiliary data'!$B$228:$C$230,2,0),"")</f>
        <v>3</v>
      </c>
    </row>
    <row r="30" spans="3:11" ht="45" x14ac:dyDescent="0.25">
      <c r="C30" s="161" t="str">
        <f t="shared" si="0"/>
        <v>Att024</v>
      </c>
      <c r="D30" s="26"/>
      <c r="E30" s="47" t="s">
        <v>1570</v>
      </c>
      <c r="F30" s="47" t="s">
        <v>74</v>
      </c>
      <c r="G30" s="47" t="s">
        <v>11</v>
      </c>
      <c r="H30" s="49" t="s">
        <v>63</v>
      </c>
      <c r="I30" s="167">
        <f>IFERROR(VLOOKUP(H30,'Auxiliary data'!$B$216:$C$224,2,0),"")</f>
        <v>5</v>
      </c>
      <c r="J30" s="157">
        <f t="shared" si="1"/>
        <v>10</v>
      </c>
      <c r="K30" s="25">
        <f>IFERROR(VLOOKUP(G30,'Auxiliary data'!$B$228:$C$230,2,0),"")</f>
        <v>5</v>
      </c>
    </row>
    <row r="31" spans="3:11" ht="45" x14ac:dyDescent="0.25">
      <c r="C31" s="161" t="str">
        <f t="shared" si="0"/>
        <v>Att025</v>
      </c>
      <c r="D31" s="26"/>
      <c r="E31" s="47" t="s">
        <v>1570</v>
      </c>
      <c r="F31" s="47" t="s">
        <v>103</v>
      </c>
      <c r="G31" s="47" t="s">
        <v>11</v>
      </c>
      <c r="H31" s="49" t="s">
        <v>63</v>
      </c>
      <c r="I31" s="167">
        <f>IFERROR(VLOOKUP(H31,'Auxiliary data'!$B$216:$C$224,2,0),"")</f>
        <v>5</v>
      </c>
      <c r="J31" s="157">
        <f t="shared" si="1"/>
        <v>10</v>
      </c>
      <c r="K31" s="25">
        <f>IFERROR(VLOOKUP(G31,'Auxiliary data'!$B$228:$C$230,2,0),"")</f>
        <v>5</v>
      </c>
    </row>
    <row r="32" spans="3:11" ht="45" x14ac:dyDescent="0.25">
      <c r="C32" s="161" t="str">
        <f t="shared" si="0"/>
        <v>Att026</v>
      </c>
      <c r="D32" s="26"/>
      <c r="E32" s="47" t="s">
        <v>1570</v>
      </c>
      <c r="F32" s="47" t="s">
        <v>84</v>
      </c>
      <c r="G32" s="47" t="s">
        <v>10</v>
      </c>
      <c r="H32" s="49" t="s">
        <v>961</v>
      </c>
      <c r="I32" s="167">
        <f>IFERROR(VLOOKUP(H32,'Auxiliary data'!$B$216:$C$224,2,0),"")</f>
        <v>4</v>
      </c>
      <c r="J32" s="157">
        <f t="shared" si="1"/>
        <v>7</v>
      </c>
      <c r="K32" s="25">
        <f>IFERROR(VLOOKUP(G32,'Auxiliary data'!$B$228:$C$230,2,0),"")</f>
        <v>3</v>
      </c>
    </row>
    <row r="33" spans="3:11" x14ac:dyDescent="0.25">
      <c r="C33" s="161" t="str">
        <f t="shared" si="0"/>
        <v/>
      </c>
      <c r="D33" s="26"/>
      <c r="E33" s="47"/>
      <c r="F33" s="47"/>
      <c r="G33" s="47"/>
      <c r="H33" s="49"/>
      <c r="I33" s="167" t="str">
        <f>IFERROR(VLOOKUP(H33,'Auxiliary data'!$B$216:$C$224,2,0),"")</f>
        <v/>
      </c>
      <c r="J33" s="157" t="str">
        <f t="shared" si="1"/>
        <v/>
      </c>
      <c r="K33" s="25" t="str">
        <f>IFERROR(VLOOKUP(G33,'Auxiliary data'!$B$228:$C$230,2,0),"")</f>
        <v/>
      </c>
    </row>
    <row r="34" spans="3:11" x14ac:dyDescent="0.25">
      <c r="C34" s="161" t="str">
        <f t="shared" si="0"/>
        <v/>
      </c>
      <c r="D34" s="26"/>
      <c r="E34" s="47"/>
      <c r="F34" s="47"/>
      <c r="G34" s="47"/>
      <c r="H34" s="49"/>
      <c r="I34" s="167" t="str">
        <f>IFERROR(VLOOKUP(H34,'Auxiliary data'!$B$216:$C$224,2,0),"")</f>
        <v/>
      </c>
      <c r="J34" s="157" t="str">
        <f t="shared" si="1"/>
        <v/>
      </c>
      <c r="K34" s="25" t="str">
        <f>IFERROR(VLOOKUP(G34,'Auxiliary data'!$B$228:$C$230,2,0),"")</f>
        <v/>
      </c>
    </row>
    <row r="35" spans="3:11" x14ac:dyDescent="0.25">
      <c r="C35" s="161" t="str">
        <f t="shared" si="0"/>
        <v/>
      </c>
      <c r="D35" s="26"/>
      <c r="E35" s="47"/>
      <c r="F35" s="47"/>
      <c r="G35" s="47"/>
      <c r="H35" s="49"/>
      <c r="I35" s="167" t="str">
        <f>IFERROR(VLOOKUP(H35,'Auxiliary data'!$B$216:$C$224,2,0),"")</f>
        <v/>
      </c>
      <c r="J35" s="157" t="str">
        <f t="shared" si="1"/>
        <v/>
      </c>
      <c r="K35" s="25" t="str">
        <f>IFERROR(VLOOKUP(G35,'Auxiliary data'!$B$228:$C$230,2,0),"")</f>
        <v/>
      </c>
    </row>
    <row r="36" spans="3:11" x14ac:dyDescent="0.25">
      <c r="C36" s="161" t="str">
        <f t="shared" si="0"/>
        <v/>
      </c>
      <c r="D36" s="26"/>
      <c r="E36" s="47"/>
      <c r="F36" s="47"/>
      <c r="G36" s="47"/>
      <c r="H36" s="49"/>
      <c r="I36" s="167" t="str">
        <f>IFERROR(VLOOKUP(H36,'Auxiliary data'!$B$216:$C$224,2,0),"")</f>
        <v/>
      </c>
      <c r="J36" s="157" t="str">
        <f t="shared" si="1"/>
        <v/>
      </c>
      <c r="K36" s="25" t="str">
        <f>IFERROR(VLOOKUP(G36,'Auxiliary data'!$B$228:$C$230,2,0),"")</f>
        <v/>
      </c>
    </row>
    <row r="37" spans="3:11" x14ac:dyDescent="0.25">
      <c r="C37" s="161" t="str">
        <f t="shared" si="0"/>
        <v/>
      </c>
      <c r="D37" s="26"/>
      <c r="E37" s="47"/>
      <c r="F37" s="47"/>
      <c r="G37" s="47"/>
      <c r="H37" s="49"/>
      <c r="I37" s="167" t="str">
        <f>IFERROR(VLOOKUP(H37,'Auxiliary data'!$B$216:$C$224,2,0),"")</f>
        <v/>
      </c>
      <c r="J37" s="157" t="str">
        <f t="shared" si="1"/>
        <v/>
      </c>
      <c r="K37" s="25" t="str">
        <f>IFERROR(VLOOKUP(G37,'Auxiliary data'!$B$228:$C$230,2,0),"")</f>
        <v/>
      </c>
    </row>
    <row r="38" spans="3:11" x14ac:dyDescent="0.25">
      <c r="C38" s="161" t="str">
        <f t="shared" si="0"/>
        <v/>
      </c>
      <c r="D38" s="26"/>
      <c r="E38" s="47"/>
      <c r="F38" s="47"/>
      <c r="G38" s="47"/>
      <c r="H38" s="49"/>
      <c r="I38" s="167" t="str">
        <f>IFERROR(VLOOKUP(H38,'Auxiliary data'!$B$216:$C$224,2,0),"")</f>
        <v/>
      </c>
      <c r="J38" s="157" t="str">
        <f t="shared" si="1"/>
        <v/>
      </c>
      <c r="K38" s="25" t="str">
        <f>IFERROR(VLOOKUP(G38,'Auxiliary data'!$B$228:$C$230,2,0),"")</f>
        <v/>
      </c>
    </row>
    <row r="39" spans="3:11" x14ac:dyDescent="0.25">
      <c r="C39" s="161" t="str">
        <f t="shared" si="0"/>
        <v/>
      </c>
      <c r="D39" s="26"/>
      <c r="E39" s="47"/>
      <c r="F39" s="47"/>
      <c r="G39" s="47"/>
      <c r="H39" s="49"/>
      <c r="I39" s="167" t="str">
        <f>IFERROR(VLOOKUP(H39,'Auxiliary data'!$B$216:$C$224,2,0),"")</f>
        <v/>
      </c>
      <c r="J39" s="157" t="str">
        <f t="shared" si="1"/>
        <v/>
      </c>
      <c r="K39" s="25" t="str">
        <f>IFERROR(VLOOKUP(G39,'Auxiliary data'!$B$228:$C$230,2,0),"")</f>
        <v/>
      </c>
    </row>
    <row r="40" spans="3:11" x14ac:dyDescent="0.25">
      <c r="C40" s="161" t="str">
        <f t="shared" si="0"/>
        <v/>
      </c>
      <c r="D40" s="26"/>
      <c r="E40" s="47"/>
      <c r="F40" s="47"/>
      <c r="G40" s="47"/>
      <c r="H40" s="49"/>
      <c r="I40" s="167" t="str">
        <f>IFERROR(VLOOKUP(H40,'Auxiliary data'!$B$216:$C$224,2,0),"")</f>
        <v/>
      </c>
      <c r="J40" s="157" t="str">
        <f t="shared" si="1"/>
        <v/>
      </c>
      <c r="K40" s="25" t="str">
        <f>IFERROR(VLOOKUP(G40,'Auxiliary data'!$B$228:$C$230,2,0),"")</f>
        <v/>
      </c>
    </row>
    <row r="41" spans="3:11" x14ac:dyDescent="0.25">
      <c r="C41" s="161" t="str">
        <f t="shared" si="0"/>
        <v/>
      </c>
      <c r="D41" s="26"/>
      <c r="E41" s="47"/>
      <c r="F41" s="47"/>
      <c r="G41" s="47"/>
      <c r="H41" s="49"/>
      <c r="I41" s="167" t="str">
        <f>IFERROR(VLOOKUP(H41,'Auxiliary data'!$B$216:$C$224,2,0),"")</f>
        <v/>
      </c>
      <c r="J41" s="157" t="str">
        <f t="shared" si="1"/>
        <v/>
      </c>
      <c r="K41" s="25" t="str">
        <f>IFERROR(VLOOKUP(G41,'Auxiliary data'!$B$228:$C$230,2,0),"")</f>
        <v/>
      </c>
    </row>
    <row r="42" spans="3:11" x14ac:dyDescent="0.25">
      <c r="C42" s="161" t="str">
        <f t="shared" si="0"/>
        <v/>
      </c>
      <c r="D42" s="26"/>
      <c r="E42" s="47"/>
      <c r="F42" s="47"/>
      <c r="G42" s="47"/>
      <c r="H42" s="49"/>
      <c r="I42" s="167" t="str">
        <f>IFERROR(VLOOKUP(H42,'Auxiliary data'!$B$216:$C$224,2,0),"")</f>
        <v/>
      </c>
      <c r="J42" s="157" t="str">
        <f t="shared" si="1"/>
        <v/>
      </c>
      <c r="K42" s="25" t="str">
        <f>IFERROR(VLOOKUP(G42,'Auxiliary data'!$B$228:$C$230,2,0),"")</f>
        <v/>
      </c>
    </row>
    <row r="43" spans="3:11" x14ac:dyDescent="0.25">
      <c r="C43" s="161" t="str">
        <f t="shared" si="0"/>
        <v/>
      </c>
      <c r="D43" s="26"/>
      <c r="E43" s="47"/>
      <c r="F43" s="47"/>
      <c r="G43" s="47"/>
      <c r="H43" s="49"/>
      <c r="I43" s="167" t="str">
        <f>IFERROR(VLOOKUP(H43,'Auxiliary data'!$B$216:$C$224,2,0),"")</f>
        <v/>
      </c>
      <c r="J43" s="157" t="str">
        <f t="shared" si="1"/>
        <v/>
      </c>
      <c r="K43" s="25" t="str">
        <f>IFERROR(VLOOKUP(G43,'Auxiliary data'!$B$228:$C$230,2,0),"")</f>
        <v/>
      </c>
    </row>
    <row r="44" spans="3:11" x14ac:dyDescent="0.25">
      <c r="C44" s="161" t="str">
        <f t="shared" si="0"/>
        <v/>
      </c>
      <c r="D44" s="26"/>
      <c r="E44" s="47"/>
      <c r="F44" s="47"/>
      <c r="G44" s="47"/>
      <c r="H44" s="49"/>
      <c r="I44" s="167" t="str">
        <f>IFERROR(VLOOKUP(H44,'Auxiliary data'!$B$216:$C$224,2,0),"")</f>
        <v/>
      </c>
      <c r="J44" s="157" t="str">
        <f t="shared" si="1"/>
        <v/>
      </c>
      <c r="K44" s="25" t="str">
        <f>IFERROR(VLOOKUP(G44,'Auxiliary data'!$B$228:$C$230,2,0),"")</f>
        <v/>
      </c>
    </row>
    <row r="45" spans="3:11" x14ac:dyDescent="0.25">
      <c r="C45" s="161" t="str">
        <f t="shared" si="0"/>
        <v/>
      </c>
      <c r="D45" s="26"/>
      <c r="E45" s="47"/>
      <c r="F45" s="47"/>
      <c r="G45" s="47"/>
      <c r="H45" s="49"/>
      <c r="I45" s="167" t="str">
        <f>IFERROR(VLOOKUP(H45,'Auxiliary data'!$B$216:$C$224,2,0),"")</f>
        <v/>
      </c>
      <c r="J45" s="157" t="str">
        <f t="shared" si="1"/>
        <v/>
      </c>
      <c r="K45" s="25" t="str">
        <f>IFERROR(VLOOKUP(G45,'Auxiliary data'!$B$228:$C$230,2,0),"")</f>
        <v/>
      </c>
    </row>
    <row r="46" spans="3:11" x14ac:dyDescent="0.25">
      <c r="C46" s="161" t="str">
        <f t="shared" si="0"/>
        <v/>
      </c>
      <c r="D46" s="26"/>
      <c r="E46" s="47"/>
      <c r="F46" s="47"/>
      <c r="G46" s="47"/>
      <c r="H46" s="49"/>
      <c r="I46" s="167" t="str">
        <f>IFERROR(VLOOKUP(H46,'Auxiliary data'!$B$216:$C$224,2,0),"")</f>
        <v/>
      </c>
      <c r="J46" s="157" t="str">
        <f t="shared" si="1"/>
        <v/>
      </c>
      <c r="K46" s="25" t="str">
        <f>IFERROR(VLOOKUP(G46,'Auxiliary data'!$B$228:$C$230,2,0),"")</f>
        <v/>
      </c>
    </row>
    <row r="47" spans="3:11" x14ac:dyDescent="0.25">
      <c r="C47" s="161" t="str">
        <f t="shared" si="0"/>
        <v/>
      </c>
      <c r="D47" s="26"/>
      <c r="E47" s="47"/>
      <c r="F47" s="47"/>
      <c r="G47" s="47"/>
      <c r="H47" s="49"/>
      <c r="I47" s="167" t="str">
        <f>IFERROR(VLOOKUP(H47,'Auxiliary data'!$B$216:$C$224,2,0),"")</f>
        <v/>
      </c>
      <c r="J47" s="157" t="str">
        <f t="shared" si="1"/>
        <v/>
      </c>
      <c r="K47" s="25" t="str">
        <f>IFERROR(VLOOKUP(G47,'Auxiliary data'!$B$228:$C$230,2,0),"")</f>
        <v/>
      </c>
    </row>
    <row r="48" spans="3:11" x14ac:dyDescent="0.25">
      <c r="C48" s="161" t="str">
        <f t="shared" si="0"/>
        <v/>
      </c>
      <c r="D48" s="26"/>
      <c r="E48" s="47"/>
      <c r="F48" s="47"/>
      <c r="G48" s="47"/>
      <c r="H48" s="49"/>
      <c r="I48" s="167" t="str">
        <f>IFERROR(VLOOKUP(H48,'Auxiliary data'!$B$216:$C$224,2,0),"")</f>
        <v/>
      </c>
      <c r="J48" s="157" t="str">
        <f t="shared" si="1"/>
        <v/>
      </c>
      <c r="K48" s="25" t="str">
        <f>IFERROR(VLOOKUP(G48,'Auxiliary data'!$B$228:$C$230,2,0),"")</f>
        <v/>
      </c>
    </row>
    <row r="49" spans="3:11" x14ac:dyDescent="0.25">
      <c r="C49" s="161" t="str">
        <f t="shared" si="0"/>
        <v/>
      </c>
      <c r="D49" s="26"/>
      <c r="E49" s="47"/>
      <c r="F49" s="47"/>
      <c r="G49" s="47"/>
      <c r="H49" s="49"/>
      <c r="I49" s="167" t="str">
        <f>IFERROR(VLOOKUP(H49,'Auxiliary data'!$B$216:$C$224,2,0),"")</f>
        <v/>
      </c>
      <c r="J49" s="157" t="str">
        <f t="shared" si="1"/>
        <v/>
      </c>
      <c r="K49" s="25" t="str">
        <f>IFERROR(VLOOKUP(G49,'Auxiliary data'!$B$228:$C$230,2,0),"")</f>
        <v/>
      </c>
    </row>
    <row r="50" spans="3:11" x14ac:dyDescent="0.25">
      <c r="C50" s="161" t="str">
        <f t="shared" si="0"/>
        <v/>
      </c>
      <c r="D50" s="26"/>
      <c r="E50" s="47"/>
      <c r="F50" s="47"/>
      <c r="G50" s="47"/>
      <c r="H50" s="49"/>
      <c r="I50" s="167" t="str">
        <f>IFERROR(VLOOKUP(H50,'Auxiliary data'!$B$216:$C$224,2,0),"")</f>
        <v/>
      </c>
      <c r="J50" s="157" t="str">
        <f t="shared" si="1"/>
        <v/>
      </c>
      <c r="K50" s="25" t="str">
        <f>IFERROR(VLOOKUP(G50,'Auxiliary data'!$B$228:$C$230,2,0),"")</f>
        <v/>
      </c>
    </row>
    <row r="51" spans="3:11" x14ac:dyDescent="0.25">
      <c r="C51" s="161" t="str">
        <f t="shared" si="0"/>
        <v/>
      </c>
      <c r="D51" s="26"/>
      <c r="E51" s="47"/>
      <c r="F51" s="47"/>
      <c r="G51" s="47"/>
      <c r="H51" s="49"/>
      <c r="I51" s="167" t="str">
        <f>IFERROR(VLOOKUP(H51,'Auxiliary data'!$B$216:$C$224,2,0),"")</f>
        <v/>
      </c>
      <c r="J51" s="157" t="str">
        <f t="shared" si="1"/>
        <v/>
      </c>
      <c r="K51" s="25" t="str">
        <f>IFERROR(VLOOKUP(G51,'Auxiliary data'!$B$228:$C$230,2,0),"")</f>
        <v/>
      </c>
    </row>
    <row r="52" spans="3:11" x14ac:dyDescent="0.25">
      <c r="C52" s="161" t="str">
        <f t="shared" si="0"/>
        <v/>
      </c>
      <c r="D52" s="26"/>
      <c r="E52" s="47"/>
      <c r="F52" s="47"/>
      <c r="G52" s="47"/>
      <c r="H52" s="49"/>
      <c r="I52" s="167" t="str">
        <f>IFERROR(VLOOKUP(H52,'Auxiliary data'!$B$216:$C$224,2,0),"")</f>
        <v/>
      </c>
      <c r="J52" s="157" t="str">
        <f t="shared" si="1"/>
        <v/>
      </c>
      <c r="K52" s="25" t="str">
        <f>IFERROR(VLOOKUP(G52,'Auxiliary data'!$B$228:$C$230,2,0),"")</f>
        <v/>
      </c>
    </row>
    <row r="53" spans="3:11" x14ac:dyDescent="0.25">
      <c r="C53" s="161" t="str">
        <f t="shared" si="0"/>
        <v/>
      </c>
      <c r="D53" s="26"/>
      <c r="E53" s="47"/>
      <c r="F53" s="47"/>
      <c r="G53" s="47"/>
      <c r="H53" s="49"/>
      <c r="I53" s="167" t="str">
        <f>IFERROR(VLOOKUP(H53,'Auxiliary data'!$B$216:$C$224,2,0),"")</f>
        <v/>
      </c>
      <c r="J53" s="157" t="str">
        <f t="shared" si="1"/>
        <v/>
      </c>
      <c r="K53" s="25" t="str">
        <f>IFERROR(VLOOKUP(G53,'Auxiliary data'!$B$228:$C$230,2,0),"")</f>
        <v/>
      </c>
    </row>
    <row r="54" spans="3:11" x14ac:dyDescent="0.25">
      <c r="C54" s="161" t="str">
        <f t="shared" si="0"/>
        <v/>
      </c>
      <c r="D54" s="26"/>
      <c r="E54" s="47"/>
      <c r="F54" s="47"/>
      <c r="G54" s="47"/>
      <c r="H54" s="49"/>
      <c r="I54" s="167" t="str">
        <f>IFERROR(VLOOKUP(H54,'Auxiliary data'!$B$216:$C$224,2,0),"")</f>
        <v/>
      </c>
      <c r="J54" s="157" t="str">
        <f t="shared" si="1"/>
        <v/>
      </c>
      <c r="K54" s="25" t="str">
        <f>IFERROR(VLOOKUP(G54,'Auxiliary data'!$B$228:$C$230,2,0),"")</f>
        <v/>
      </c>
    </row>
    <row r="55" spans="3:11" x14ac:dyDescent="0.25">
      <c r="C55" s="161" t="str">
        <f t="shared" si="0"/>
        <v/>
      </c>
      <c r="D55" s="26"/>
      <c r="E55" s="47"/>
      <c r="F55" s="47"/>
      <c r="G55" s="47"/>
      <c r="H55" s="49"/>
      <c r="I55" s="167" t="str">
        <f>IFERROR(VLOOKUP(H55,'Auxiliary data'!$B$216:$C$224,2,0),"")</f>
        <v/>
      </c>
      <c r="J55" s="157" t="str">
        <f t="shared" si="1"/>
        <v/>
      </c>
      <c r="K55" s="25" t="str">
        <f>IFERROR(VLOOKUP(G55,'Auxiliary data'!$B$228:$C$230,2,0),"")</f>
        <v/>
      </c>
    </row>
    <row r="56" spans="3:11" x14ac:dyDescent="0.25">
      <c r="C56" s="161" t="str">
        <f t="shared" si="0"/>
        <v/>
      </c>
      <c r="D56" s="26"/>
      <c r="E56" s="47"/>
      <c r="F56" s="47"/>
      <c r="G56" s="47"/>
      <c r="H56" s="49"/>
      <c r="I56" s="167" t="str">
        <f>IFERROR(VLOOKUP(H56,'Auxiliary data'!$B$216:$C$224,2,0),"")</f>
        <v/>
      </c>
      <c r="J56" s="157" t="str">
        <f t="shared" si="1"/>
        <v/>
      </c>
      <c r="K56" s="25" t="str">
        <f>IFERROR(VLOOKUP(G56,'Auxiliary data'!$B$228:$C$230,2,0),"")</f>
        <v/>
      </c>
    </row>
    <row r="57" spans="3:11" x14ac:dyDescent="0.25">
      <c r="C57" s="161" t="str">
        <f t="shared" si="0"/>
        <v/>
      </c>
      <c r="D57" s="26"/>
      <c r="E57" s="47"/>
      <c r="F57" s="47"/>
      <c r="G57" s="47"/>
      <c r="H57" s="49"/>
      <c r="I57" s="167" t="str">
        <f>IFERROR(VLOOKUP(H57,'Auxiliary data'!$B$216:$C$224,2,0),"")</f>
        <v/>
      </c>
      <c r="J57" s="157" t="str">
        <f t="shared" si="1"/>
        <v/>
      </c>
      <c r="K57" s="25" t="str">
        <f>IFERROR(VLOOKUP(G57,'Auxiliary data'!$B$228:$C$230,2,0),"")</f>
        <v/>
      </c>
    </row>
    <row r="58" spans="3:11" x14ac:dyDescent="0.25">
      <c r="C58" s="161" t="str">
        <f t="shared" si="0"/>
        <v/>
      </c>
      <c r="D58" s="26"/>
      <c r="E58" s="47"/>
      <c r="F58" s="47"/>
      <c r="G58" s="47"/>
      <c r="H58" s="49"/>
      <c r="I58" s="167" t="str">
        <f>IFERROR(VLOOKUP(H58,'Auxiliary data'!$B$216:$C$224,2,0),"")</f>
        <v/>
      </c>
      <c r="J58" s="157" t="str">
        <f t="shared" si="1"/>
        <v/>
      </c>
      <c r="K58" s="25" t="str">
        <f>IFERROR(VLOOKUP(G58,'Auxiliary data'!$B$228:$C$230,2,0),"")</f>
        <v/>
      </c>
    </row>
    <row r="59" spans="3:11" x14ac:dyDescent="0.25">
      <c r="C59" s="161" t="str">
        <f t="shared" si="0"/>
        <v/>
      </c>
      <c r="D59" s="26"/>
      <c r="E59" s="47"/>
      <c r="F59" s="47"/>
      <c r="G59" s="47"/>
      <c r="H59" s="49"/>
      <c r="I59" s="167" t="str">
        <f>IFERROR(VLOOKUP(H59,'Auxiliary data'!$B$216:$C$224,2,0),"")</f>
        <v/>
      </c>
      <c r="J59" s="157" t="str">
        <f t="shared" si="1"/>
        <v/>
      </c>
      <c r="K59" s="25" t="str">
        <f>IFERROR(VLOOKUP(G59,'Auxiliary data'!$B$228:$C$230,2,0),"")</f>
        <v/>
      </c>
    </row>
    <row r="60" spans="3:11" x14ac:dyDescent="0.25">
      <c r="C60" s="161" t="str">
        <f t="shared" si="0"/>
        <v/>
      </c>
      <c r="D60" s="26"/>
      <c r="E60" s="47"/>
      <c r="F60" s="47"/>
      <c r="G60" s="47"/>
      <c r="H60" s="49"/>
      <c r="I60" s="167" t="str">
        <f>IFERROR(VLOOKUP(H60,'Auxiliary data'!$B$216:$C$224,2,0),"")</f>
        <v/>
      </c>
      <c r="J60" s="157" t="str">
        <f t="shared" si="1"/>
        <v/>
      </c>
      <c r="K60" s="25" t="str">
        <f>IFERROR(VLOOKUP(G60,'Auxiliary data'!$B$228:$C$230,2,0),"")</f>
        <v/>
      </c>
    </row>
    <row r="61" spans="3:11" x14ac:dyDescent="0.25">
      <c r="C61" s="161" t="str">
        <f t="shared" si="0"/>
        <v/>
      </c>
      <c r="D61" s="26"/>
      <c r="E61" s="47"/>
      <c r="F61" s="47"/>
      <c r="G61" s="47"/>
      <c r="H61" s="49"/>
      <c r="I61" s="167" t="str">
        <f>IFERROR(VLOOKUP(H61,'Auxiliary data'!$B$216:$C$224,2,0),"")</f>
        <v/>
      </c>
      <c r="J61" s="157" t="str">
        <f t="shared" si="1"/>
        <v/>
      </c>
      <c r="K61" s="25" t="str">
        <f>IFERROR(VLOOKUP(G61,'Auxiliary data'!$B$228:$C$230,2,0),"")</f>
        <v/>
      </c>
    </row>
    <row r="62" spans="3:11" x14ac:dyDescent="0.25">
      <c r="C62" s="161" t="str">
        <f t="shared" si="0"/>
        <v/>
      </c>
      <c r="D62" s="26"/>
      <c r="E62" s="47"/>
      <c r="F62" s="47"/>
      <c r="G62" s="47"/>
      <c r="H62" s="49"/>
      <c r="I62" s="167" t="str">
        <f>IFERROR(VLOOKUP(H62,'Auxiliary data'!$B$216:$C$224,2,0),"")</f>
        <v/>
      </c>
      <c r="J62" s="157" t="str">
        <f t="shared" si="1"/>
        <v/>
      </c>
      <c r="K62" s="25" t="str">
        <f>IFERROR(VLOOKUP(G62,'Auxiliary data'!$B$228:$C$230,2,0),"")</f>
        <v/>
      </c>
    </row>
    <row r="63" spans="3:11" x14ac:dyDescent="0.25">
      <c r="C63" s="161" t="str">
        <f t="shared" si="0"/>
        <v/>
      </c>
      <c r="D63" s="26"/>
      <c r="E63" s="47"/>
      <c r="F63" s="47"/>
      <c r="G63" s="47"/>
      <c r="H63" s="49"/>
      <c r="I63" s="167" t="str">
        <f>IFERROR(VLOOKUP(H63,'Auxiliary data'!$B$216:$C$224,2,0),"")</f>
        <v/>
      </c>
      <c r="J63" s="157" t="str">
        <f t="shared" si="1"/>
        <v/>
      </c>
      <c r="K63" s="25" t="str">
        <f>IFERROR(VLOOKUP(G63,'Auxiliary data'!$B$228:$C$230,2,0),"")</f>
        <v/>
      </c>
    </row>
    <row r="64" spans="3:11" x14ac:dyDescent="0.25">
      <c r="C64" s="161" t="str">
        <f t="shared" si="0"/>
        <v/>
      </c>
      <c r="D64" s="26"/>
      <c r="E64" s="47"/>
      <c r="F64" s="47"/>
      <c r="G64" s="47"/>
      <c r="H64" s="49"/>
      <c r="I64" s="167" t="str">
        <f>IFERROR(VLOOKUP(H64,'Auxiliary data'!$B$216:$C$224,2,0),"")</f>
        <v/>
      </c>
      <c r="J64" s="157" t="str">
        <f t="shared" si="1"/>
        <v/>
      </c>
      <c r="K64" s="25" t="str">
        <f>IFERROR(VLOOKUP(G64,'Auxiliary data'!$B$228:$C$230,2,0),"")</f>
        <v/>
      </c>
    </row>
    <row r="65" spans="3:11" x14ac:dyDescent="0.25">
      <c r="C65" s="161" t="str">
        <f t="shared" si="0"/>
        <v/>
      </c>
      <c r="D65" s="26"/>
      <c r="E65" s="47"/>
      <c r="F65" s="47"/>
      <c r="G65" s="47"/>
      <c r="H65" s="49"/>
      <c r="I65" s="167" t="str">
        <f>IFERROR(VLOOKUP(H65,'Auxiliary data'!$B$216:$C$224,2,0),"")</f>
        <v/>
      </c>
      <c r="J65" s="157" t="str">
        <f t="shared" si="1"/>
        <v/>
      </c>
      <c r="K65" s="25" t="str">
        <f>IFERROR(VLOOKUP(G65,'Auxiliary data'!$B$228:$C$230,2,0),"")</f>
        <v/>
      </c>
    </row>
    <row r="66" spans="3:11" x14ac:dyDescent="0.25">
      <c r="C66" s="161" t="str">
        <f t="shared" si="0"/>
        <v/>
      </c>
      <c r="D66" s="26"/>
      <c r="E66" s="47"/>
      <c r="F66" s="47"/>
      <c r="G66" s="47"/>
      <c r="H66" s="49"/>
      <c r="I66" s="167" t="str">
        <f>IFERROR(VLOOKUP(H66,'Auxiliary data'!$B$216:$C$224,2,0),"")</f>
        <v/>
      </c>
      <c r="J66" s="157" t="str">
        <f t="shared" si="1"/>
        <v/>
      </c>
      <c r="K66" s="25" t="str">
        <f>IFERROR(VLOOKUP(G66,'Auxiliary data'!$B$228:$C$230,2,0),"")</f>
        <v/>
      </c>
    </row>
    <row r="67" spans="3:11" x14ac:dyDescent="0.25">
      <c r="C67" s="161" t="str">
        <f t="shared" ref="C67:C130" si="2">IF(E67&lt;&gt;"",CONCATENATE("Att",TEXT(ROW()-6,"000"),""),"")</f>
        <v/>
      </c>
      <c r="D67" s="26"/>
      <c r="E67" s="47"/>
      <c r="F67" s="47"/>
      <c r="G67" s="47"/>
      <c r="H67" s="49"/>
      <c r="I67" s="167" t="str">
        <f>IFERROR(VLOOKUP(H67,'Auxiliary data'!$B$216:$C$224,2,0),"")</f>
        <v/>
      </c>
      <c r="J67" s="157" t="str">
        <f t="shared" si="1"/>
        <v/>
      </c>
      <c r="K67" s="25" t="str">
        <f>IFERROR(VLOOKUP(G67,'Auxiliary data'!$B$228:$C$230,2,0),"")</f>
        <v/>
      </c>
    </row>
    <row r="68" spans="3:11" x14ac:dyDescent="0.25">
      <c r="C68" s="161" t="str">
        <f t="shared" si="2"/>
        <v/>
      </c>
      <c r="D68" s="26"/>
      <c r="E68" s="47"/>
      <c r="F68" s="47"/>
      <c r="G68" s="47"/>
      <c r="H68" s="49"/>
      <c r="I68" s="167" t="str">
        <f>IFERROR(VLOOKUP(H68,'Auxiliary data'!$B$216:$C$224,2,0),"")</f>
        <v/>
      </c>
      <c r="J68" s="157" t="str">
        <f t="shared" si="1"/>
        <v/>
      </c>
      <c r="K68" s="25" t="str">
        <f>IFERROR(VLOOKUP(G68,'Auxiliary data'!$B$228:$C$230,2,0),"")</f>
        <v/>
      </c>
    </row>
    <row r="69" spans="3:11" x14ac:dyDescent="0.25">
      <c r="C69" s="161" t="str">
        <f t="shared" si="2"/>
        <v/>
      </c>
      <c r="D69" s="26"/>
      <c r="E69" s="47"/>
      <c r="F69" s="47"/>
      <c r="G69" s="47"/>
      <c r="H69" s="49"/>
      <c r="I69" s="167" t="str">
        <f>IFERROR(VLOOKUP(H69,'Auxiliary data'!$B$216:$C$224,2,0),"")</f>
        <v/>
      </c>
      <c r="J69" s="157" t="str">
        <f t="shared" si="1"/>
        <v/>
      </c>
      <c r="K69" s="25" t="str">
        <f>IFERROR(VLOOKUP(G69,'Auxiliary data'!$B$228:$C$230,2,0),"")</f>
        <v/>
      </c>
    </row>
    <row r="70" spans="3:11" x14ac:dyDescent="0.25">
      <c r="C70" s="161" t="str">
        <f t="shared" si="2"/>
        <v/>
      </c>
      <c r="D70" s="26"/>
      <c r="E70" s="47"/>
      <c r="F70" s="47"/>
      <c r="G70" s="47"/>
      <c r="H70" s="49"/>
      <c r="I70" s="167" t="str">
        <f>IFERROR(VLOOKUP(H70,'Auxiliary data'!$B$216:$C$224,2,0),"")</f>
        <v/>
      </c>
      <c r="J70" s="157" t="str">
        <f t="shared" ref="J70:J133" si="3">IFERROR(IF(AND(K70&lt;&gt;"",I70&lt;&gt;""),SUM(I70,K70),""),"")</f>
        <v/>
      </c>
      <c r="K70" s="25" t="str">
        <f>IFERROR(VLOOKUP(G70,'Auxiliary data'!$B$228:$C$230,2,0),"")</f>
        <v/>
      </c>
    </row>
    <row r="71" spans="3:11" x14ac:dyDescent="0.25">
      <c r="C71" s="161" t="str">
        <f t="shared" si="2"/>
        <v/>
      </c>
      <c r="D71" s="26"/>
      <c r="E71" s="47"/>
      <c r="F71" s="47"/>
      <c r="G71" s="47"/>
      <c r="H71" s="49"/>
      <c r="I71" s="167" t="str">
        <f>IFERROR(VLOOKUP(H71,'Auxiliary data'!$B$216:$C$224,2,0),"")</f>
        <v/>
      </c>
      <c r="J71" s="157" t="str">
        <f t="shared" si="3"/>
        <v/>
      </c>
      <c r="K71" s="25" t="str">
        <f>IFERROR(VLOOKUP(G71,'Auxiliary data'!$B$228:$C$230,2,0),"")</f>
        <v/>
      </c>
    </row>
    <row r="72" spans="3:11" x14ac:dyDescent="0.25">
      <c r="C72" s="161" t="str">
        <f t="shared" si="2"/>
        <v/>
      </c>
      <c r="D72" s="26"/>
      <c r="E72" s="47"/>
      <c r="F72" s="47"/>
      <c r="G72" s="47"/>
      <c r="H72" s="49"/>
      <c r="I72" s="167" t="str">
        <f>IFERROR(VLOOKUP(H72,'Auxiliary data'!$B$216:$C$224,2,0),"")</f>
        <v/>
      </c>
      <c r="J72" s="157" t="str">
        <f t="shared" si="3"/>
        <v/>
      </c>
      <c r="K72" s="25" t="str">
        <f>IFERROR(VLOOKUP(G72,'Auxiliary data'!$B$228:$C$230,2,0),"")</f>
        <v/>
      </c>
    </row>
    <row r="73" spans="3:11" x14ac:dyDescent="0.25">
      <c r="C73" s="161" t="str">
        <f t="shared" si="2"/>
        <v/>
      </c>
      <c r="D73" s="26"/>
      <c r="E73" s="47"/>
      <c r="F73" s="47"/>
      <c r="G73" s="47"/>
      <c r="H73" s="49"/>
      <c r="I73" s="167" t="str">
        <f>IFERROR(VLOOKUP(H73,'Auxiliary data'!$B$216:$C$224,2,0),"")</f>
        <v/>
      </c>
      <c r="J73" s="157" t="str">
        <f t="shared" si="3"/>
        <v/>
      </c>
      <c r="K73" s="25" t="str">
        <f>IFERROR(VLOOKUP(G73,'Auxiliary data'!$B$228:$C$230,2,0),"")</f>
        <v/>
      </c>
    </row>
    <row r="74" spans="3:11" x14ac:dyDescent="0.25">
      <c r="C74" s="161" t="str">
        <f t="shared" si="2"/>
        <v/>
      </c>
      <c r="D74" s="26"/>
      <c r="E74" s="47"/>
      <c r="F74" s="47"/>
      <c r="G74" s="47"/>
      <c r="H74" s="49"/>
      <c r="I74" s="167" t="str">
        <f>IFERROR(VLOOKUP(H74,'Auxiliary data'!$B$216:$C$224,2,0),"")</f>
        <v/>
      </c>
      <c r="J74" s="157" t="str">
        <f t="shared" si="3"/>
        <v/>
      </c>
      <c r="K74" s="25" t="str">
        <f>IFERROR(VLOOKUP(G74,'Auxiliary data'!$B$228:$C$230,2,0),"")</f>
        <v/>
      </c>
    </row>
    <row r="75" spans="3:11" x14ac:dyDescent="0.25">
      <c r="C75" s="161" t="str">
        <f t="shared" si="2"/>
        <v/>
      </c>
      <c r="D75" s="26"/>
      <c r="E75" s="47"/>
      <c r="F75" s="47"/>
      <c r="G75" s="47"/>
      <c r="H75" s="49"/>
      <c r="I75" s="167" t="str">
        <f>IFERROR(VLOOKUP(H75,'Auxiliary data'!$B$216:$C$224,2,0),"")</f>
        <v/>
      </c>
      <c r="J75" s="157" t="str">
        <f t="shared" si="3"/>
        <v/>
      </c>
      <c r="K75" s="25" t="str">
        <f>IFERROR(VLOOKUP(G75,'Auxiliary data'!$B$228:$C$230,2,0),"")</f>
        <v/>
      </c>
    </row>
    <row r="76" spans="3:11" x14ac:dyDescent="0.25">
      <c r="C76" s="161" t="str">
        <f t="shared" si="2"/>
        <v/>
      </c>
      <c r="D76" s="26"/>
      <c r="E76" s="47"/>
      <c r="F76" s="47"/>
      <c r="G76" s="47"/>
      <c r="H76" s="49"/>
      <c r="I76" s="167" t="str">
        <f>IFERROR(VLOOKUP(H76,'Auxiliary data'!$B$216:$C$224,2,0),"")</f>
        <v/>
      </c>
      <c r="J76" s="157" t="str">
        <f t="shared" si="3"/>
        <v/>
      </c>
      <c r="K76" s="25" t="str">
        <f>IFERROR(VLOOKUP(G76,'Auxiliary data'!$B$228:$C$230,2,0),"")</f>
        <v/>
      </c>
    </row>
    <row r="77" spans="3:11" x14ac:dyDescent="0.25">
      <c r="C77" s="161" t="str">
        <f t="shared" si="2"/>
        <v/>
      </c>
      <c r="D77" s="26"/>
      <c r="E77" s="47"/>
      <c r="F77" s="47"/>
      <c r="G77" s="47"/>
      <c r="H77" s="49"/>
      <c r="I77" s="167" t="str">
        <f>IFERROR(VLOOKUP(H77,'Auxiliary data'!$B$216:$C$224,2,0),"")</f>
        <v/>
      </c>
      <c r="J77" s="157" t="str">
        <f t="shared" si="3"/>
        <v/>
      </c>
      <c r="K77" s="25" t="str">
        <f>IFERROR(VLOOKUP(G77,'Auxiliary data'!$B$228:$C$230,2,0),"")</f>
        <v/>
      </c>
    </row>
    <row r="78" spans="3:11" x14ac:dyDescent="0.25">
      <c r="C78" s="161" t="str">
        <f t="shared" si="2"/>
        <v/>
      </c>
      <c r="D78" s="26"/>
      <c r="E78" s="47"/>
      <c r="F78" s="47"/>
      <c r="G78" s="47"/>
      <c r="H78" s="49"/>
      <c r="I78" s="167" t="str">
        <f>IFERROR(VLOOKUP(H78,'Auxiliary data'!$B$216:$C$224,2,0),"")</f>
        <v/>
      </c>
      <c r="J78" s="157" t="str">
        <f t="shared" si="3"/>
        <v/>
      </c>
      <c r="K78" s="25" t="str">
        <f>IFERROR(VLOOKUP(G78,'Auxiliary data'!$B$228:$C$230,2,0),"")</f>
        <v/>
      </c>
    </row>
    <row r="79" spans="3:11" x14ac:dyDescent="0.25">
      <c r="C79" s="161" t="str">
        <f t="shared" si="2"/>
        <v/>
      </c>
      <c r="D79" s="26"/>
      <c r="E79" s="47"/>
      <c r="F79" s="47"/>
      <c r="G79" s="47"/>
      <c r="H79" s="49"/>
      <c r="I79" s="167" t="str">
        <f>IFERROR(VLOOKUP(H79,'Auxiliary data'!$B$216:$C$224,2,0),"")</f>
        <v/>
      </c>
      <c r="J79" s="157" t="str">
        <f t="shared" si="3"/>
        <v/>
      </c>
      <c r="K79" s="25" t="str">
        <f>IFERROR(VLOOKUP(G79,'Auxiliary data'!$B$228:$C$230,2,0),"")</f>
        <v/>
      </c>
    </row>
    <row r="80" spans="3:11" x14ac:dyDescent="0.25">
      <c r="C80" s="161" t="str">
        <f t="shared" si="2"/>
        <v/>
      </c>
      <c r="D80" s="26"/>
      <c r="E80" s="47"/>
      <c r="F80" s="47"/>
      <c r="G80" s="47"/>
      <c r="H80" s="49"/>
      <c r="I80" s="167" t="str">
        <f>IFERROR(VLOOKUP(H80,'Auxiliary data'!$B$216:$C$224,2,0),"")</f>
        <v/>
      </c>
      <c r="J80" s="157" t="str">
        <f t="shared" si="3"/>
        <v/>
      </c>
      <c r="K80" s="25" t="str">
        <f>IFERROR(VLOOKUP(G80,'Auxiliary data'!$B$228:$C$230,2,0),"")</f>
        <v/>
      </c>
    </row>
    <row r="81" spans="3:11" x14ac:dyDescent="0.25">
      <c r="C81" s="161" t="str">
        <f t="shared" si="2"/>
        <v/>
      </c>
      <c r="D81" s="26"/>
      <c r="E81" s="47"/>
      <c r="F81" s="47"/>
      <c r="G81" s="47"/>
      <c r="H81" s="49"/>
      <c r="I81" s="167" t="str">
        <f>IFERROR(VLOOKUP(H81,'Auxiliary data'!$B$216:$C$224,2,0),"")</f>
        <v/>
      </c>
      <c r="J81" s="157" t="str">
        <f t="shared" si="3"/>
        <v/>
      </c>
      <c r="K81" s="25" t="str">
        <f>IFERROR(VLOOKUP(G81,'Auxiliary data'!$B$228:$C$230,2,0),"")</f>
        <v/>
      </c>
    </row>
    <row r="82" spans="3:11" x14ac:dyDescent="0.25">
      <c r="C82" s="161" t="str">
        <f t="shared" si="2"/>
        <v/>
      </c>
      <c r="D82" s="26"/>
      <c r="E82" s="47"/>
      <c r="F82" s="47"/>
      <c r="G82" s="47"/>
      <c r="H82" s="49"/>
      <c r="I82" s="167" t="str">
        <f>IFERROR(VLOOKUP(H82,'Auxiliary data'!$B$216:$C$224,2,0),"")</f>
        <v/>
      </c>
      <c r="J82" s="157" t="str">
        <f t="shared" si="3"/>
        <v/>
      </c>
      <c r="K82" s="25" t="str">
        <f>IFERROR(VLOOKUP(G82,'Auxiliary data'!$B$228:$C$230,2,0),"")</f>
        <v/>
      </c>
    </row>
    <row r="83" spans="3:11" x14ac:dyDescent="0.25">
      <c r="C83" s="161" t="str">
        <f t="shared" si="2"/>
        <v/>
      </c>
      <c r="D83" s="26"/>
      <c r="E83" s="47"/>
      <c r="F83" s="47"/>
      <c r="G83" s="47"/>
      <c r="H83" s="49"/>
      <c r="I83" s="167" t="str">
        <f>IFERROR(VLOOKUP(H83,'Auxiliary data'!$B$216:$C$224,2,0),"")</f>
        <v/>
      </c>
      <c r="J83" s="157" t="str">
        <f t="shared" si="3"/>
        <v/>
      </c>
      <c r="K83" s="25" t="str">
        <f>IFERROR(VLOOKUP(G83,'Auxiliary data'!$B$228:$C$230,2,0),"")</f>
        <v/>
      </c>
    </row>
    <row r="84" spans="3:11" x14ac:dyDescent="0.25">
      <c r="C84" s="161" t="str">
        <f t="shared" si="2"/>
        <v/>
      </c>
      <c r="D84" s="26"/>
      <c r="E84" s="47"/>
      <c r="F84" s="47"/>
      <c r="G84" s="47"/>
      <c r="H84" s="49"/>
      <c r="I84" s="167" t="str">
        <f>IFERROR(VLOOKUP(H84,'Auxiliary data'!$B$216:$C$224,2,0),"")</f>
        <v/>
      </c>
      <c r="J84" s="157" t="str">
        <f t="shared" si="3"/>
        <v/>
      </c>
      <c r="K84" s="25" t="str">
        <f>IFERROR(VLOOKUP(G84,'Auxiliary data'!$B$228:$C$230,2,0),"")</f>
        <v/>
      </c>
    </row>
    <row r="85" spans="3:11" x14ac:dyDescent="0.25">
      <c r="C85" s="161" t="str">
        <f t="shared" si="2"/>
        <v/>
      </c>
      <c r="D85" s="26"/>
      <c r="E85" s="47"/>
      <c r="F85" s="47"/>
      <c r="G85" s="47"/>
      <c r="H85" s="49"/>
      <c r="I85" s="167" t="str">
        <f>IFERROR(VLOOKUP(H85,'Auxiliary data'!$B$216:$C$224,2,0),"")</f>
        <v/>
      </c>
      <c r="J85" s="157" t="str">
        <f t="shared" si="3"/>
        <v/>
      </c>
      <c r="K85" s="25" t="str">
        <f>IFERROR(VLOOKUP(G85,'Auxiliary data'!$B$228:$C$230,2,0),"")</f>
        <v/>
      </c>
    </row>
    <row r="86" spans="3:11" x14ac:dyDescent="0.25">
      <c r="C86" s="161" t="str">
        <f t="shared" si="2"/>
        <v/>
      </c>
      <c r="D86" s="26"/>
      <c r="E86" s="47"/>
      <c r="F86" s="47"/>
      <c r="G86" s="47"/>
      <c r="H86" s="49"/>
      <c r="I86" s="167" t="str">
        <f>IFERROR(VLOOKUP(H86,'Auxiliary data'!$B$216:$C$224,2,0),"")</f>
        <v/>
      </c>
      <c r="J86" s="157" t="str">
        <f t="shared" si="3"/>
        <v/>
      </c>
      <c r="K86" s="25" t="str">
        <f>IFERROR(VLOOKUP(G86,'Auxiliary data'!$B$228:$C$230,2,0),"")</f>
        <v/>
      </c>
    </row>
    <row r="87" spans="3:11" x14ac:dyDescent="0.25">
      <c r="C87" s="161" t="str">
        <f t="shared" si="2"/>
        <v/>
      </c>
      <c r="D87" s="26"/>
      <c r="E87" s="47"/>
      <c r="F87" s="47"/>
      <c r="G87" s="47"/>
      <c r="H87" s="49"/>
      <c r="I87" s="167" t="str">
        <f>IFERROR(VLOOKUP(H87,'Auxiliary data'!$B$216:$C$224,2,0),"")</f>
        <v/>
      </c>
      <c r="J87" s="157" t="str">
        <f t="shared" si="3"/>
        <v/>
      </c>
      <c r="K87" s="25" t="str">
        <f>IFERROR(VLOOKUP(G87,'Auxiliary data'!$B$228:$C$230,2,0),"")</f>
        <v/>
      </c>
    </row>
    <row r="88" spans="3:11" x14ac:dyDescent="0.25">
      <c r="C88" s="161" t="str">
        <f t="shared" si="2"/>
        <v/>
      </c>
      <c r="D88" s="26"/>
      <c r="E88" s="47"/>
      <c r="F88" s="47"/>
      <c r="G88" s="47"/>
      <c r="H88" s="49"/>
      <c r="I88" s="167" t="str">
        <f>IFERROR(VLOOKUP(H88,'Auxiliary data'!$B$216:$C$224,2,0),"")</f>
        <v/>
      </c>
      <c r="J88" s="157" t="str">
        <f t="shared" si="3"/>
        <v/>
      </c>
      <c r="K88" s="25" t="str">
        <f>IFERROR(VLOOKUP(G88,'Auxiliary data'!$B$228:$C$230,2,0),"")</f>
        <v/>
      </c>
    </row>
    <row r="89" spans="3:11" x14ac:dyDescent="0.25">
      <c r="C89" s="161" t="str">
        <f t="shared" si="2"/>
        <v/>
      </c>
      <c r="D89" s="26"/>
      <c r="E89" s="47"/>
      <c r="F89" s="47"/>
      <c r="G89" s="47"/>
      <c r="H89" s="49"/>
      <c r="I89" s="167" t="str">
        <f>IFERROR(VLOOKUP(H89,'Auxiliary data'!$B$216:$C$224,2,0),"")</f>
        <v/>
      </c>
      <c r="J89" s="157" t="str">
        <f t="shared" si="3"/>
        <v/>
      </c>
      <c r="K89" s="25" t="str">
        <f>IFERROR(VLOOKUP(G89,'Auxiliary data'!$B$228:$C$230,2,0),"")</f>
        <v/>
      </c>
    </row>
    <row r="90" spans="3:11" x14ac:dyDescent="0.25">
      <c r="C90" s="161" t="str">
        <f t="shared" si="2"/>
        <v/>
      </c>
      <c r="D90" s="26"/>
      <c r="E90" s="47"/>
      <c r="F90" s="47"/>
      <c r="G90" s="47"/>
      <c r="H90" s="49"/>
      <c r="I90" s="167" t="str">
        <f>IFERROR(VLOOKUP(H90,'Auxiliary data'!$B$216:$C$224,2,0),"")</f>
        <v/>
      </c>
      <c r="J90" s="157" t="str">
        <f t="shared" si="3"/>
        <v/>
      </c>
      <c r="K90" s="25" t="str">
        <f>IFERROR(VLOOKUP(G90,'Auxiliary data'!$B$228:$C$230,2,0),"")</f>
        <v/>
      </c>
    </row>
    <row r="91" spans="3:11" x14ac:dyDescent="0.25">
      <c r="C91" s="161" t="str">
        <f t="shared" si="2"/>
        <v/>
      </c>
      <c r="D91" s="26"/>
      <c r="E91" s="47"/>
      <c r="F91" s="47"/>
      <c r="G91" s="47"/>
      <c r="H91" s="49"/>
      <c r="I91" s="167" t="str">
        <f>IFERROR(VLOOKUP(H91,'Auxiliary data'!$B$216:$C$224,2,0),"")</f>
        <v/>
      </c>
      <c r="J91" s="157" t="str">
        <f t="shared" si="3"/>
        <v/>
      </c>
      <c r="K91" s="25" t="str">
        <f>IFERROR(VLOOKUP(G91,'Auxiliary data'!$B$228:$C$230,2,0),"")</f>
        <v/>
      </c>
    </row>
    <row r="92" spans="3:11" x14ac:dyDescent="0.25">
      <c r="C92" s="161" t="str">
        <f t="shared" si="2"/>
        <v/>
      </c>
      <c r="D92" s="26"/>
      <c r="E92" s="47"/>
      <c r="F92" s="47"/>
      <c r="G92" s="47"/>
      <c r="H92" s="49"/>
      <c r="I92" s="167" t="str">
        <f>IFERROR(VLOOKUP(H92,'Auxiliary data'!$B$216:$C$224,2,0),"")</f>
        <v/>
      </c>
      <c r="J92" s="157" t="str">
        <f t="shared" si="3"/>
        <v/>
      </c>
      <c r="K92" s="25" t="str">
        <f>IFERROR(VLOOKUP(G92,'Auxiliary data'!$B$228:$C$230,2,0),"")</f>
        <v/>
      </c>
    </row>
    <row r="93" spans="3:11" x14ac:dyDescent="0.25">
      <c r="C93" s="161" t="str">
        <f t="shared" si="2"/>
        <v/>
      </c>
      <c r="D93" s="26"/>
      <c r="E93" s="47"/>
      <c r="F93" s="47"/>
      <c r="G93" s="47"/>
      <c r="H93" s="49"/>
      <c r="I93" s="167" t="str">
        <f>IFERROR(VLOOKUP(H93,'Auxiliary data'!$B$216:$C$224,2,0),"")</f>
        <v/>
      </c>
      <c r="J93" s="157" t="str">
        <f t="shared" si="3"/>
        <v/>
      </c>
      <c r="K93" s="25" t="str">
        <f>IFERROR(VLOOKUP(G93,'Auxiliary data'!$B$228:$C$230,2,0),"")</f>
        <v/>
      </c>
    </row>
    <row r="94" spans="3:11" x14ac:dyDescent="0.25">
      <c r="C94" s="161" t="str">
        <f t="shared" si="2"/>
        <v/>
      </c>
      <c r="D94" s="26"/>
      <c r="E94" s="47"/>
      <c r="F94" s="47"/>
      <c r="G94" s="47"/>
      <c r="H94" s="49"/>
      <c r="I94" s="167" t="str">
        <f>IFERROR(VLOOKUP(H94,'Auxiliary data'!$B$216:$C$224,2,0),"")</f>
        <v/>
      </c>
      <c r="J94" s="157" t="str">
        <f t="shared" si="3"/>
        <v/>
      </c>
      <c r="K94" s="25" t="str">
        <f>IFERROR(VLOOKUP(G94,'Auxiliary data'!$B$228:$C$230,2,0),"")</f>
        <v/>
      </c>
    </row>
    <row r="95" spans="3:11" x14ac:dyDescent="0.25">
      <c r="C95" s="161" t="str">
        <f t="shared" si="2"/>
        <v/>
      </c>
      <c r="D95" s="26"/>
      <c r="E95" s="47"/>
      <c r="F95" s="47"/>
      <c r="G95" s="47"/>
      <c r="H95" s="49"/>
      <c r="I95" s="167" t="str">
        <f>IFERROR(VLOOKUP(H95,'Auxiliary data'!$B$216:$C$224,2,0),"")</f>
        <v/>
      </c>
      <c r="J95" s="157" t="str">
        <f t="shared" si="3"/>
        <v/>
      </c>
      <c r="K95" s="25" t="str">
        <f>IFERROR(VLOOKUP(G95,'Auxiliary data'!$B$228:$C$230,2,0),"")</f>
        <v/>
      </c>
    </row>
    <row r="96" spans="3:11" x14ac:dyDescent="0.25">
      <c r="C96" s="161" t="str">
        <f t="shared" si="2"/>
        <v/>
      </c>
      <c r="D96" s="26"/>
      <c r="E96" s="47"/>
      <c r="F96" s="47"/>
      <c r="G96" s="47"/>
      <c r="H96" s="49"/>
      <c r="I96" s="167" t="str">
        <f>IFERROR(VLOOKUP(H96,'Auxiliary data'!$B$216:$C$224,2,0),"")</f>
        <v/>
      </c>
      <c r="J96" s="157" t="str">
        <f t="shared" si="3"/>
        <v/>
      </c>
      <c r="K96" s="25" t="str">
        <f>IFERROR(VLOOKUP(G96,'Auxiliary data'!$B$228:$C$230,2,0),"")</f>
        <v/>
      </c>
    </row>
    <row r="97" spans="3:11" x14ac:dyDescent="0.25">
      <c r="C97" s="161" t="str">
        <f t="shared" si="2"/>
        <v/>
      </c>
      <c r="D97" s="26"/>
      <c r="E97" s="47"/>
      <c r="F97" s="47"/>
      <c r="G97" s="47"/>
      <c r="H97" s="49"/>
      <c r="I97" s="167" t="str">
        <f>IFERROR(VLOOKUP(H97,'Auxiliary data'!$B$216:$C$224,2,0),"")</f>
        <v/>
      </c>
      <c r="J97" s="157" t="str">
        <f t="shared" si="3"/>
        <v/>
      </c>
      <c r="K97" s="25" t="str">
        <f>IFERROR(VLOOKUP(G97,'Auxiliary data'!$B$228:$C$230,2,0),"")</f>
        <v/>
      </c>
    </row>
    <row r="98" spans="3:11" x14ac:dyDescent="0.25">
      <c r="C98" s="161" t="str">
        <f t="shared" si="2"/>
        <v/>
      </c>
      <c r="D98" s="26"/>
      <c r="E98" s="47"/>
      <c r="F98" s="47"/>
      <c r="G98" s="47"/>
      <c r="H98" s="49"/>
      <c r="I98" s="167" t="str">
        <f>IFERROR(VLOOKUP(H98,'Auxiliary data'!$B$216:$C$224,2,0),"")</f>
        <v/>
      </c>
      <c r="J98" s="157" t="str">
        <f t="shared" si="3"/>
        <v/>
      </c>
      <c r="K98" s="25" t="str">
        <f>IFERROR(VLOOKUP(G98,'Auxiliary data'!$B$228:$C$230,2,0),"")</f>
        <v/>
      </c>
    </row>
    <row r="99" spans="3:11" x14ac:dyDescent="0.25">
      <c r="C99" s="161" t="str">
        <f t="shared" si="2"/>
        <v/>
      </c>
      <c r="D99" s="26"/>
      <c r="E99" s="47"/>
      <c r="F99" s="47"/>
      <c r="G99" s="47"/>
      <c r="H99" s="49"/>
      <c r="I99" s="167" t="str">
        <f>IFERROR(VLOOKUP(H99,'Auxiliary data'!$B$216:$C$224,2,0),"")</f>
        <v/>
      </c>
      <c r="J99" s="157" t="str">
        <f t="shared" si="3"/>
        <v/>
      </c>
      <c r="K99" s="25" t="str">
        <f>IFERROR(VLOOKUP(G99,'Auxiliary data'!$B$228:$C$230,2,0),"")</f>
        <v/>
      </c>
    </row>
    <row r="100" spans="3:11" x14ac:dyDescent="0.25">
      <c r="C100" s="161" t="str">
        <f t="shared" si="2"/>
        <v/>
      </c>
      <c r="D100" s="26"/>
      <c r="E100" s="47"/>
      <c r="F100" s="47"/>
      <c r="G100" s="47"/>
      <c r="H100" s="49"/>
      <c r="I100" s="167" t="str">
        <f>IFERROR(VLOOKUP(H100,'Auxiliary data'!$B$216:$C$224,2,0),"")</f>
        <v/>
      </c>
      <c r="J100" s="157" t="str">
        <f t="shared" si="3"/>
        <v/>
      </c>
      <c r="K100" s="25" t="str">
        <f>IFERROR(VLOOKUP(G100,'Auxiliary data'!$B$228:$C$230,2,0),"")</f>
        <v/>
      </c>
    </row>
    <row r="101" spans="3:11" x14ac:dyDescent="0.25">
      <c r="C101" s="161" t="str">
        <f t="shared" si="2"/>
        <v/>
      </c>
      <c r="D101" s="26"/>
      <c r="E101" s="47"/>
      <c r="F101" s="47"/>
      <c r="G101" s="47"/>
      <c r="H101" s="49"/>
      <c r="I101" s="167" t="str">
        <f>IFERROR(VLOOKUP(H101,'Auxiliary data'!$B$216:$C$224,2,0),"")</f>
        <v/>
      </c>
      <c r="J101" s="157" t="str">
        <f t="shared" si="3"/>
        <v/>
      </c>
      <c r="K101" s="25" t="str">
        <f>IFERROR(VLOOKUP(G101,'Auxiliary data'!$B$228:$C$230,2,0),"")</f>
        <v/>
      </c>
    </row>
    <row r="102" spans="3:11" x14ac:dyDescent="0.25">
      <c r="C102" s="161" t="str">
        <f t="shared" si="2"/>
        <v/>
      </c>
      <c r="D102" s="26"/>
      <c r="E102" s="47"/>
      <c r="F102" s="47"/>
      <c r="G102" s="47"/>
      <c r="H102" s="49"/>
      <c r="I102" s="167" t="str">
        <f>IFERROR(VLOOKUP(H102,'Auxiliary data'!$B$216:$C$224,2,0),"")</f>
        <v/>
      </c>
      <c r="J102" s="157" t="str">
        <f t="shared" si="3"/>
        <v/>
      </c>
      <c r="K102" s="25" t="str">
        <f>IFERROR(VLOOKUP(G102,'Auxiliary data'!$B$228:$C$230,2,0),"")</f>
        <v/>
      </c>
    </row>
    <row r="103" spans="3:11" x14ac:dyDescent="0.25">
      <c r="C103" s="161" t="str">
        <f t="shared" si="2"/>
        <v/>
      </c>
      <c r="D103" s="26"/>
      <c r="E103" s="47"/>
      <c r="F103" s="47"/>
      <c r="G103" s="47"/>
      <c r="H103" s="49"/>
      <c r="I103" s="167" t="str">
        <f>IFERROR(VLOOKUP(H103,'Auxiliary data'!$B$216:$C$224,2,0),"")</f>
        <v/>
      </c>
      <c r="J103" s="157" t="str">
        <f t="shared" si="3"/>
        <v/>
      </c>
      <c r="K103" s="25" t="str">
        <f>IFERROR(VLOOKUP(G103,'Auxiliary data'!$B$228:$C$230,2,0),"")</f>
        <v/>
      </c>
    </row>
    <row r="104" spans="3:11" x14ac:dyDescent="0.25">
      <c r="C104" s="161" t="str">
        <f t="shared" si="2"/>
        <v/>
      </c>
      <c r="D104" s="26"/>
      <c r="E104" s="47"/>
      <c r="F104" s="47"/>
      <c r="G104" s="47"/>
      <c r="H104" s="49"/>
      <c r="I104" s="167" t="str">
        <f>IFERROR(VLOOKUP(H104,'Auxiliary data'!$B$216:$C$224,2,0),"")</f>
        <v/>
      </c>
      <c r="J104" s="157" t="str">
        <f t="shared" si="3"/>
        <v/>
      </c>
      <c r="K104" s="25" t="str">
        <f>IFERROR(VLOOKUP(G104,'Auxiliary data'!$B$228:$C$230,2,0),"")</f>
        <v/>
      </c>
    </row>
    <row r="105" spans="3:11" x14ac:dyDescent="0.25">
      <c r="C105" s="161" t="str">
        <f t="shared" si="2"/>
        <v/>
      </c>
      <c r="D105" s="26"/>
      <c r="E105" s="47"/>
      <c r="F105" s="47"/>
      <c r="G105" s="47"/>
      <c r="H105" s="49"/>
      <c r="I105" s="167" t="str">
        <f>IFERROR(VLOOKUP(H105,'Auxiliary data'!$B$216:$C$224,2,0),"")</f>
        <v/>
      </c>
      <c r="J105" s="157" t="str">
        <f t="shared" si="3"/>
        <v/>
      </c>
      <c r="K105" s="25" t="str">
        <f>IFERROR(VLOOKUP(G105,'Auxiliary data'!$B$228:$C$230,2,0),"")</f>
        <v/>
      </c>
    </row>
    <row r="106" spans="3:11" x14ac:dyDescent="0.25">
      <c r="C106" s="161" t="str">
        <f t="shared" si="2"/>
        <v/>
      </c>
      <c r="D106" s="26"/>
      <c r="E106" s="47"/>
      <c r="F106" s="47"/>
      <c r="G106" s="47"/>
      <c r="H106" s="49"/>
      <c r="I106" s="167" t="str">
        <f>IFERROR(VLOOKUP(H106,'Auxiliary data'!$B$216:$C$224,2,0),"")</f>
        <v/>
      </c>
      <c r="J106" s="157" t="str">
        <f t="shared" si="3"/>
        <v/>
      </c>
      <c r="K106" s="25" t="str">
        <f>IFERROR(VLOOKUP(G106,'Auxiliary data'!$B$228:$C$230,2,0),"")</f>
        <v/>
      </c>
    </row>
    <row r="107" spans="3:11" x14ac:dyDescent="0.25">
      <c r="C107" s="161" t="str">
        <f t="shared" si="2"/>
        <v/>
      </c>
      <c r="D107" s="26"/>
      <c r="E107" s="47"/>
      <c r="F107" s="47"/>
      <c r="G107" s="47"/>
      <c r="H107" s="49"/>
      <c r="I107" s="167" t="str">
        <f>IFERROR(VLOOKUP(H107,'Auxiliary data'!$B$216:$C$224,2,0),"")</f>
        <v/>
      </c>
      <c r="J107" s="157" t="str">
        <f t="shared" si="3"/>
        <v/>
      </c>
      <c r="K107" s="25" t="str">
        <f>IFERROR(VLOOKUP(G107,'Auxiliary data'!$B$228:$C$230,2,0),"")</f>
        <v/>
      </c>
    </row>
    <row r="108" spans="3:11" x14ac:dyDescent="0.25">
      <c r="C108" s="161" t="str">
        <f t="shared" si="2"/>
        <v/>
      </c>
      <c r="D108" s="26"/>
      <c r="E108" s="47"/>
      <c r="F108" s="47"/>
      <c r="G108" s="47"/>
      <c r="H108" s="49"/>
      <c r="I108" s="167" t="str">
        <f>IFERROR(VLOOKUP(H108,'Auxiliary data'!$B$216:$C$224,2,0),"")</f>
        <v/>
      </c>
      <c r="J108" s="157" t="str">
        <f t="shared" si="3"/>
        <v/>
      </c>
      <c r="K108" s="25" t="str">
        <f>IFERROR(VLOOKUP(G108,'Auxiliary data'!$B$228:$C$230,2,0),"")</f>
        <v/>
      </c>
    </row>
    <row r="109" spans="3:11" x14ac:dyDescent="0.25">
      <c r="C109" s="161" t="str">
        <f t="shared" si="2"/>
        <v/>
      </c>
      <c r="D109" s="26"/>
      <c r="E109" s="47"/>
      <c r="F109" s="47"/>
      <c r="G109" s="47"/>
      <c r="H109" s="49"/>
      <c r="I109" s="167" t="str">
        <f>IFERROR(VLOOKUP(H109,'Auxiliary data'!$B$216:$C$224,2,0),"")</f>
        <v/>
      </c>
      <c r="J109" s="157" t="str">
        <f t="shared" si="3"/>
        <v/>
      </c>
      <c r="K109" s="25" t="str">
        <f>IFERROR(VLOOKUP(G109,'Auxiliary data'!$B$228:$C$230,2,0),"")</f>
        <v/>
      </c>
    </row>
    <row r="110" spans="3:11" x14ac:dyDescent="0.25">
      <c r="C110" s="161" t="str">
        <f t="shared" si="2"/>
        <v/>
      </c>
      <c r="D110" s="26"/>
      <c r="E110" s="47"/>
      <c r="F110" s="47"/>
      <c r="G110" s="47"/>
      <c r="H110" s="49"/>
      <c r="I110" s="167" t="str">
        <f>IFERROR(VLOOKUP(H110,'Auxiliary data'!$B$216:$C$224,2,0),"")</f>
        <v/>
      </c>
      <c r="J110" s="157" t="str">
        <f t="shared" si="3"/>
        <v/>
      </c>
      <c r="K110" s="25" t="str">
        <f>IFERROR(VLOOKUP(G110,'Auxiliary data'!$B$228:$C$230,2,0),"")</f>
        <v/>
      </c>
    </row>
    <row r="111" spans="3:11" x14ac:dyDescent="0.25">
      <c r="C111" s="161" t="str">
        <f t="shared" si="2"/>
        <v/>
      </c>
      <c r="D111" s="26"/>
      <c r="E111" s="47"/>
      <c r="F111" s="47"/>
      <c r="G111" s="47"/>
      <c r="H111" s="49"/>
      <c r="I111" s="167" t="str">
        <f>IFERROR(VLOOKUP(H111,'Auxiliary data'!$B$216:$C$224,2,0),"")</f>
        <v/>
      </c>
      <c r="J111" s="157" t="str">
        <f t="shared" si="3"/>
        <v/>
      </c>
      <c r="K111" s="25" t="str">
        <f>IFERROR(VLOOKUP(G111,'Auxiliary data'!$B$228:$C$230,2,0),"")</f>
        <v/>
      </c>
    </row>
    <row r="112" spans="3:11" x14ac:dyDescent="0.25">
      <c r="C112" s="161" t="str">
        <f t="shared" si="2"/>
        <v/>
      </c>
      <c r="D112" s="26"/>
      <c r="E112" s="47"/>
      <c r="F112" s="47"/>
      <c r="G112" s="47"/>
      <c r="H112" s="49"/>
      <c r="I112" s="167" t="str">
        <f>IFERROR(VLOOKUP(H112,'Auxiliary data'!$B$216:$C$224,2,0),"")</f>
        <v/>
      </c>
      <c r="J112" s="157" t="str">
        <f t="shared" si="3"/>
        <v/>
      </c>
      <c r="K112" s="25" t="str">
        <f>IFERROR(VLOOKUP(G112,'Auxiliary data'!$B$228:$C$230,2,0),"")</f>
        <v/>
      </c>
    </row>
    <row r="113" spans="3:11" x14ac:dyDescent="0.25">
      <c r="C113" s="161" t="str">
        <f t="shared" si="2"/>
        <v/>
      </c>
      <c r="D113" s="26"/>
      <c r="E113" s="47"/>
      <c r="F113" s="47"/>
      <c r="G113" s="47"/>
      <c r="H113" s="49"/>
      <c r="I113" s="167" t="str">
        <f>IFERROR(VLOOKUP(H113,'Auxiliary data'!$B$216:$C$224,2,0),"")</f>
        <v/>
      </c>
      <c r="J113" s="157" t="str">
        <f t="shared" si="3"/>
        <v/>
      </c>
      <c r="K113" s="25" t="str">
        <f>IFERROR(VLOOKUP(G113,'Auxiliary data'!$B$228:$C$230,2,0),"")</f>
        <v/>
      </c>
    </row>
    <row r="114" spans="3:11" x14ac:dyDescent="0.25">
      <c r="C114" s="161" t="str">
        <f t="shared" si="2"/>
        <v/>
      </c>
      <c r="D114" s="26"/>
      <c r="E114" s="47"/>
      <c r="F114" s="47"/>
      <c r="G114" s="47"/>
      <c r="H114" s="49"/>
      <c r="I114" s="167" t="str">
        <f>IFERROR(VLOOKUP(H114,'Auxiliary data'!$B$216:$C$224,2,0),"")</f>
        <v/>
      </c>
      <c r="J114" s="157" t="str">
        <f t="shared" si="3"/>
        <v/>
      </c>
      <c r="K114" s="25" t="str">
        <f>IFERROR(VLOOKUP(G114,'Auxiliary data'!$B$228:$C$230,2,0),"")</f>
        <v/>
      </c>
    </row>
    <row r="115" spans="3:11" x14ac:dyDescent="0.25">
      <c r="C115" s="161" t="str">
        <f t="shared" si="2"/>
        <v/>
      </c>
      <c r="D115" s="26"/>
      <c r="E115" s="47"/>
      <c r="F115" s="47"/>
      <c r="G115" s="47"/>
      <c r="H115" s="49"/>
      <c r="I115" s="167" t="str">
        <f>IFERROR(VLOOKUP(H115,'Auxiliary data'!$B$216:$C$224,2,0),"")</f>
        <v/>
      </c>
      <c r="J115" s="157" t="str">
        <f t="shared" si="3"/>
        <v/>
      </c>
      <c r="K115" s="25" t="str">
        <f>IFERROR(VLOOKUP(G115,'Auxiliary data'!$B$228:$C$230,2,0),"")</f>
        <v/>
      </c>
    </row>
    <row r="116" spans="3:11" x14ac:dyDescent="0.25">
      <c r="C116" s="161" t="str">
        <f t="shared" si="2"/>
        <v/>
      </c>
      <c r="D116" s="26"/>
      <c r="E116" s="47"/>
      <c r="F116" s="47"/>
      <c r="G116" s="47"/>
      <c r="H116" s="49"/>
      <c r="I116" s="167" t="str">
        <f>IFERROR(VLOOKUP(H116,'Auxiliary data'!$B$216:$C$224,2,0),"")</f>
        <v/>
      </c>
      <c r="J116" s="157" t="str">
        <f t="shared" si="3"/>
        <v/>
      </c>
      <c r="K116" s="25" t="str">
        <f>IFERROR(VLOOKUP(G116,'Auxiliary data'!$B$228:$C$230,2,0),"")</f>
        <v/>
      </c>
    </row>
    <row r="117" spans="3:11" x14ac:dyDescent="0.25">
      <c r="C117" s="161" t="str">
        <f t="shared" si="2"/>
        <v/>
      </c>
      <c r="D117" s="26"/>
      <c r="E117" s="47"/>
      <c r="F117" s="47"/>
      <c r="G117" s="47"/>
      <c r="H117" s="49"/>
      <c r="I117" s="167" t="str">
        <f>IFERROR(VLOOKUP(H117,'Auxiliary data'!$B$216:$C$224,2,0),"")</f>
        <v/>
      </c>
      <c r="J117" s="157" t="str">
        <f t="shared" si="3"/>
        <v/>
      </c>
      <c r="K117" s="25" t="str">
        <f>IFERROR(VLOOKUP(G117,'Auxiliary data'!$B$228:$C$230,2,0),"")</f>
        <v/>
      </c>
    </row>
    <row r="118" spans="3:11" x14ac:dyDescent="0.25">
      <c r="C118" s="161" t="str">
        <f t="shared" si="2"/>
        <v/>
      </c>
      <c r="D118" s="26"/>
      <c r="E118" s="47"/>
      <c r="F118" s="47"/>
      <c r="G118" s="47"/>
      <c r="H118" s="49"/>
      <c r="I118" s="167" t="str">
        <f>IFERROR(VLOOKUP(H118,'Auxiliary data'!$B$216:$C$224,2,0),"")</f>
        <v/>
      </c>
      <c r="J118" s="157" t="str">
        <f t="shared" si="3"/>
        <v/>
      </c>
      <c r="K118" s="25" t="str">
        <f>IFERROR(VLOOKUP(G118,'Auxiliary data'!$B$228:$C$230,2,0),"")</f>
        <v/>
      </c>
    </row>
    <row r="119" spans="3:11" x14ac:dyDescent="0.25">
      <c r="C119" s="161" t="str">
        <f t="shared" si="2"/>
        <v/>
      </c>
      <c r="D119" s="26"/>
      <c r="E119" s="47"/>
      <c r="F119" s="47"/>
      <c r="G119" s="47"/>
      <c r="H119" s="49"/>
      <c r="I119" s="167" t="str">
        <f>IFERROR(VLOOKUP(H119,'Auxiliary data'!$B$216:$C$224,2,0),"")</f>
        <v/>
      </c>
      <c r="J119" s="157" t="str">
        <f t="shared" si="3"/>
        <v/>
      </c>
      <c r="K119" s="25" t="str">
        <f>IFERROR(VLOOKUP(G119,'Auxiliary data'!$B$228:$C$230,2,0),"")</f>
        <v/>
      </c>
    </row>
    <row r="120" spans="3:11" x14ac:dyDescent="0.25">
      <c r="C120" s="161" t="str">
        <f t="shared" si="2"/>
        <v/>
      </c>
      <c r="D120" s="26"/>
      <c r="E120" s="47"/>
      <c r="F120" s="47"/>
      <c r="G120" s="47"/>
      <c r="H120" s="49"/>
      <c r="I120" s="167" t="str">
        <f>IFERROR(VLOOKUP(H120,'Auxiliary data'!$B$216:$C$224,2,0),"")</f>
        <v/>
      </c>
      <c r="J120" s="157" t="str">
        <f t="shared" si="3"/>
        <v/>
      </c>
      <c r="K120" s="25" t="str">
        <f>IFERROR(VLOOKUP(G120,'Auxiliary data'!$B$228:$C$230,2,0),"")</f>
        <v/>
      </c>
    </row>
    <row r="121" spans="3:11" x14ac:dyDescent="0.25">
      <c r="C121" s="161" t="str">
        <f t="shared" si="2"/>
        <v/>
      </c>
      <c r="D121" s="26"/>
      <c r="E121" s="47"/>
      <c r="F121" s="47"/>
      <c r="G121" s="47"/>
      <c r="H121" s="49"/>
      <c r="I121" s="167" t="str">
        <f>IFERROR(VLOOKUP(H121,'Auxiliary data'!$B$216:$C$224,2,0),"")</f>
        <v/>
      </c>
      <c r="J121" s="157" t="str">
        <f t="shared" si="3"/>
        <v/>
      </c>
      <c r="K121" s="25" t="str">
        <f>IFERROR(VLOOKUP(G121,'Auxiliary data'!$B$228:$C$230,2,0),"")</f>
        <v/>
      </c>
    </row>
    <row r="122" spans="3:11" x14ac:dyDescent="0.25">
      <c r="C122" s="161" t="str">
        <f t="shared" si="2"/>
        <v/>
      </c>
      <c r="D122" s="26"/>
      <c r="E122" s="47"/>
      <c r="F122" s="47"/>
      <c r="G122" s="47"/>
      <c r="H122" s="49"/>
      <c r="I122" s="167" t="str">
        <f>IFERROR(VLOOKUP(H122,'Auxiliary data'!$B$216:$C$224,2,0),"")</f>
        <v/>
      </c>
      <c r="J122" s="157" t="str">
        <f t="shared" si="3"/>
        <v/>
      </c>
      <c r="K122" s="25" t="str">
        <f>IFERROR(VLOOKUP(G122,'Auxiliary data'!$B$228:$C$230,2,0),"")</f>
        <v/>
      </c>
    </row>
    <row r="123" spans="3:11" x14ac:dyDescent="0.25">
      <c r="C123" s="161" t="str">
        <f t="shared" si="2"/>
        <v/>
      </c>
      <c r="D123" s="26"/>
      <c r="E123" s="47"/>
      <c r="F123" s="47"/>
      <c r="G123" s="47"/>
      <c r="H123" s="49"/>
      <c r="I123" s="167" t="str">
        <f>IFERROR(VLOOKUP(H123,'Auxiliary data'!$B$216:$C$224,2,0),"")</f>
        <v/>
      </c>
      <c r="J123" s="157" t="str">
        <f t="shared" si="3"/>
        <v/>
      </c>
      <c r="K123" s="25" t="str">
        <f>IFERROR(VLOOKUP(G123,'Auxiliary data'!$B$228:$C$230,2,0),"")</f>
        <v/>
      </c>
    </row>
    <row r="124" spans="3:11" x14ac:dyDescent="0.25">
      <c r="C124" s="161" t="str">
        <f t="shared" si="2"/>
        <v/>
      </c>
      <c r="D124" s="26"/>
      <c r="E124" s="47"/>
      <c r="F124" s="47"/>
      <c r="G124" s="47"/>
      <c r="H124" s="49"/>
      <c r="I124" s="167" t="str">
        <f>IFERROR(VLOOKUP(H124,'Auxiliary data'!$B$216:$C$224,2,0),"")</f>
        <v/>
      </c>
      <c r="J124" s="157" t="str">
        <f t="shared" si="3"/>
        <v/>
      </c>
      <c r="K124" s="25" t="str">
        <f>IFERROR(VLOOKUP(G124,'Auxiliary data'!$B$228:$C$230,2,0),"")</f>
        <v/>
      </c>
    </row>
    <row r="125" spans="3:11" x14ac:dyDescent="0.25">
      <c r="C125" s="161" t="str">
        <f t="shared" si="2"/>
        <v/>
      </c>
      <c r="D125" s="26"/>
      <c r="E125" s="47"/>
      <c r="F125" s="47"/>
      <c r="G125" s="47"/>
      <c r="H125" s="49"/>
      <c r="I125" s="167" t="str">
        <f>IFERROR(VLOOKUP(H125,'Auxiliary data'!$B$216:$C$224,2,0),"")</f>
        <v/>
      </c>
      <c r="J125" s="157" t="str">
        <f t="shared" si="3"/>
        <v/>
      </c>
      <c r="K125" s="25" t="str">
        <f>IFERROR(VLOOKUP(G125,'Auxiliary data'!$B$228:$C$230,2,0),"")</f>
        <v/>
      </c>
    </row>
    <row r="126" spans="3:11" x14ac:dyDescent="0.25">
      <c r="C126" s="161" t="str">
        <f t="shared" si="2"/>
        <v/>
      </c>
      <c r="D126" s="26"/>
      <c r="E126" s="47"/>
      <c r="F126" s="47"/>
      <c r="G126" s="47"/>
      <c r="H126" s="49"/>
      <c r="I126" s="167" t="str">
        <f>IFERROR(VLOOKUP(H126,'Auxiliary data'!$B$216:$C$224,2,0),"")</f>
        <v/>
      </c>
      <c r="J126" s="157" t="str">
        <f t="shared" si="3"/>
        <v/>
      </c>
      <c r="K126" s="25" t="str">
        <f>IFERROR(VLOOKUP(G126,'Auxiliary data'!$B$228:$C$230,2,0),"")</f>
        <v/>
      </c>
    </row>
    <row r="127" spans="3:11" x14ac:dyDescent="0.25">
      <c r="C127" s="161" t="str">
        <f t="shared" si="2"/>
        <v/>
      </c>
      <c r="D127" s="26"/>
      <c r="E127" s="47"/>
      <c r="F127" s="47"/>
      <c r="G127" s="47"/>
      <c r="H127" s="49"/>
      <c r="I127" s="167" t="str">
        <f>IFERROR(VLOOKUP(H127,'Auxiliary data'!$B$216:$C$224,2,0),"")</f>
        <v/>
      </c>
      <c r="J127" s="157" t="str">
        <f t="shared" si="3"/>
        <v/>
      </c>
      <c r="K127" s="25" t="str">
        <f>IFERROR(VLOOKUP(G127,'Auxiliary data'!$B$228:$C$230,2,0),"")</f>
        <v/>
      </c>
    </row>
    <row r="128" spans="3:11" x14ac:dyDescent="0.25">
      <c r="C128" s="161" t="str">
        <f t="shared" si="2"/>
        <v/>
      </c>
      <c r="D128" s="26"/>
      <c r="E128" s="47"/>
      <c r="F128" s="47"/>
      <c r="G128" s="47"/>
      <c r="H128" s="49"/>
      <c r="I128" s="167" t="str">
        <f>IFERROR(VLOOKUP(H128,'Auxiliary data'!$B$216:$C$224,2,0),"")</f>
        <v/>
      </c>
      <c r="J128" s="157" t="str">
        <f t="shared" si="3"/>
        <v/>
      </c>
      <c r="K128" s="25" t="str">
        <f>IFERROR(VLOOKUP(G128,'Auxiliary data'!$B$228:$C$230,2,0),"")</f>
        <v/>
      </c>
    </row>
    <row r="129" spans="3:11" x14ac:dyDescent="0.25">
      <c r="C129" s="161" t="str">
        <f t="shared" si="2"/>
        <v/>
      </c>
      <c r="D129" s="26"/>
      <c r="E129" s="47"/>
      <c r="F129" s="47"/>
      <c r="G129" s="47"/>
      <c r="H129" s="49"/>
      <c r="I129" s="167" t="str">
        <f>IFERROR(VLOOKUP(H129,'Auxiliary data'!$B$216:$C$224,2,0),"")</f>
        <v/>
      </c>
      <c r="J129" s="157" t="str">
        <f t="shared" si="3"/>
        <v/>
      </c>
      <c r="K129" s="25" t="str">
        <f>IFERROR(VLOOKUP(G129,'Auxiliary data'!$B$228:$C$230,2,0),"")</f>
        <v/>
      </c>
    </row>
    <row r="130" spans="3:11" x14ac:dyDescent="0.25">
      <c r="C130" s="161" t="str">
        <f t="shared" si="2"/>
        <v/>
      </c>
      <c r="D130" s="26"/>
      <c r="E130" s="47"/>
      <c r="F130" s="47"/>
      <c r="G130" s="47"/>
      <c r="H130" s="49"/>
      <c r="I130" s="167" t="str">
        <f>IFERROR(VLOOKUP(H130,'Auxiliary data'!$B$216:$C$224,2,0),"")</f>
        <v/>
      </c>
      <c r="J130" s="157" t="str">
        <f t="shared" si="3"/>
        <v/>
      </c>
      <c r="K130" s="25" t="str">
        <f>IFERROR(VLOOKUP(G130,'Auxiliary data'!$B$228:$C$230,2,0),"")</f>
        <v/>
      </c>
    </row>
    <row r="131" spans="3:11" x14ac:dyDescent="0.25">
      <c r="C131" s="161" t="str">
        <f t="shared" ref="C131:C194" si="4">IF(E131&lt;&gt;"",CONCATENATE("Att",TEXT(ROW()-6,"000"),""),"")</f>
        <v/>
      </c>
      <c r="D131" s="26"/>
      <c r="E131" s="47"/>
      <c r="F131" s="47"/>
      <c r="G131" s="47"/>
      <c r="H131" s="49"/>
      <c r="I131" s="167" t="str">
        <f>IFERROR(VLOOKUP(H131,'Auxiliary data'!$B$216:$C$224,2,0),"")</f>
        <v/>
      </c>
      <c r="J131" s="157" t="str">
        <f t="shared" si="3"/>
        <v/>
      </c>
      <c r="K131" s="25" t="str">
        <f>IFERROR(VLOOKUP(G131,'Auxiliary data'!$B$228:$C$230,2,0),"")</f>
        <v/>
      </c>
    </row>
    <row r="132" spans="3:11" x14ac:dyDescent="0.25">
      <c r="C132" s="161" t="str">
        <f t="shared" si="4"/>
        <v/>
      </c>
      <c r="D132" s="26"/>
      <c r="E132" s="47"/>
      <c r="F132" s="47"/>
      <c r="G132" s="47"/>
      <c r="H132" s="49"/>
      <c r="I132" s="167" t="str">
        <f>IFERROR(VLOOKUP(H132,'Auxiliary data'!$B$216:$C$224,2,0),"")</f>
        <v/>
      </c>
      <c r="J132" s="157" t="str">
        <f t="shared" si="3"/>
        <v/>
      </c>
      <c r="K132" s="25" t="str">
        <f>IFERROR(VLOOKUP(G132,'Auxiliary data'!$B$228:$C$230,2,0),"")</f>
        <v/>
      </c>
    </row>
    <row r="133" spans="3:11" x14ac:dyDescent="0.25">
      <c r="C133" s="161" t="str">
        <f t="shared" si="4"/>
        <v/>
      </c>
      <c r="D133" s="26"/>
      <c r="E133" s="47"/>
      <c r="F133" s="47"/>
      <c r="G133" s="47"/>
      <c r="H133" s="49"/>
      <c r="I133" s="167" t="str">
        <f>IFERROR(VLOOKUP(H133,'Auxiliary data'!$B$216:$C$224,2,0),"")</f>
        <v/>
      </c>
      <c r="J133" s="157" t="str">
        <f t="shared" si="3"/>
        <v/>
      </c>
      <c r="K133" s="25" t="str">
        <f>IFERROR(VLOOKUP(G133,'Auxiliary data'!$B$228:$C$230,2,0),"")</f>
        <v/>
      </c>
    </row>
    <row r="134" spans="3:11" x14ac:dyDescent="0.25">
      <c r="C134" s="161" t="str">
        <f t="shared" si="4"/>
        <v/>
      </c>
      <c r="D134" s="26"/>
      <c r="E134" s="47"/>
      <c r="F134" s="47"/>
      <c r="G134" s="47"/>
      <c r="H134" s="49"/>
      <c r="I134" s="167" t="str">
        <f>IFERROR(VLOOKUP(H134,'Auxiliary data'!$B$216:$C$224,2,0),"")</f>
        <v/>
      </c>
      <c r="J134" s="157" t="str">
        <f t="shared" ref="J134:J197" si="5">IFERROR(IF(AND(K134&lt;&gt;"",I134&lt;&gt;""),SUM(I134,K134),""),"")</f>
        <v/>
      </c>
      <c r="K134" s="25" t="str">
        <f>IFERROR(VLOOKUP(G134,'Auxiliary data'!$B$228:$C$230,2,0),"")</f>
        <v/>
      </c>
    </row>
    <row r="135" spans="3:11" x14ac:dyDescent="0.25">
      <c r="C135" s="161" t="str">
        <f t="shared" si="4"/>
        <v/>
      </c>
      <c r="D135" s="26"/>
      <c r="E135" s="47"/>
      <c r="F135" s="47"/>
      <c r="G135" s="47"/>
      <c r="H135" s="49"/>
      <c r="I135" s="167" t="str">
        <f>IFERROR(VLOOKUP(H135,'Auxiliary data'!$B$216:$C$224,2,0),"")</f>
        <v/>
      </c>
      <c r="J135" s="157" t="str">
        <f t="shared" si="5"/>
        <v/>
      </c>
      <c r="K135" s="25" t="str">
        <f>IFERROR(VLOOKUP(G135,'Auxiliary data'!$B$228:$C$230,2,0),"")</f>
        <v/>
      </c>
    </row>
    <row r="136" spans="3:11" x14ac:dyDescent="0.25">
      <c r="C136" s="161" t="str">
        <f t="shared" si="4"/>
        <v/>
      </c>
      <c r="D136" s="26"/>
      <c r="E136" s="47"/>
      <c r="F136" s="47"/>
      <c r="G136" s="47"/>
      <c r="H136" s="49"/>
      <c r="I136" s="167" t="str">
        <f>IFERROR(VLOOKUP(H136,'Auxiliary data'!$B$216:$C$224,2,0),"")</f>
        <v/>
      </c>
      <c r="J136" s="157" t="str">
        <f t="shared" si="5"/>
        <v/>
      </c>
      <c r="K136" s="25" t="str">
        <f>IFERROR(VLOOKUP(G136,'Auxiliary data'!$B$228:$C$230,2,0),"")</f>
        <v/>
      </c>
    </row>
    <row r="137" spans="3:11" x14ac:dyDescent="0.25">
      <c r="C137" s="161" t="str">
        <f t="shared" si="4"/>
        <v/>
      </c>
      <c r="D137" s="26"/>
      <c r="E137" s="47"/>
      <c r="F137" s="47"/>
      <c r="G137" s="47"/>
      <c r="H137" s="49"/>
      <c r="I137" s="167" t="str">
        <f>IFERROR(VLOOKUP(H137,'Auxiliary data'!$B$216:$C$224,2,0),"")</f>
        <v/>
      </c>
      <c r="J137" s="157" t="str">
        <f t="shared" si="5"/>
        <v/>
      </c>
      <c r="K137" s="25" t="str">
        <f>IFERROR(VLOOKUP(G137,'Auxiliary data'!$B$228:$C$230,2,0),"")</f>
        <v/>
      </c>
    </row>
    <row r="138" spans="3:11" x14ac:dyDescent="0.25">
      <c r="C138" s="161" t="str">
        <f t="shared" si="4"/>
        <v/>
      </c>
      <c r="D138" s="26"/>
      <c r="E138" s="47"/>
      <c r="F138" s="47"/>
      <c r="G138" s="47"/>
      <c r="H138" s="49"/>
      <c r="I138" s="167" t="str">
        <f>IFERROR(VLOOKUP(H138,'Auxiliary data'!$B$216:$C$224,2,0),"")</f>
        <v/>
      </c>
      <c r="J138" s="157" t="str">
        <f t="shared" si="5"/>
        <v/>
      </c>
      <c r="K138" s="25" t="str">
        <f>IFERROR(VLOOKUP(G138,'Auxiliary data'!$B$228:$C$230,2,0),"")</f>
        <v/>
      </c>
    </row>
    <row r="139" spans="3:11" x14ac:dyDescent="0.25">
      <c r="C139" s="161" t="str">
        <f t="shared" si="4"/>
        <v/>
      </c>
      <c r="D139" s="26"/>
      <c r="E139" s="47"/>
      <c r="F139" s="47"/>
      <c r="G139" s="47"/>
      <c r="H139" s="49"/>
      <c r="I139" s="167" t="str">
        <f>IFERROR(VLOOKUP(H139,'Auxiliary data'!$B$216:$C$224,2,0),"")</f>
        <v/>
      </c>
      <c r="J139" s="157" t="str">
        <f t="shared" si="5"/>
        <v/>
      </c>
      <c r="K139" s="25" t="str">
        <f>IFERROR(VLOOKUP(G139,'Auxiliary data'!$B$228:$C$230,2,0),"")</f>
        <v/>
      </c>
    </row>
    <row r="140" spans="3:11" x14ac:dyDescent="0.25">
      <c r="C140" s="161" t="str">
        <f t="shared" si="4"/>
        <v/>
      </c>
      <c r="D140" s="26"/>
      <c r="E140" s="47"/>
      <c r="F140" s="47"/>
      <c r="G140" s="47"/>
      <c r="H140" s="49"/>
      <c r="I140" s="167" t="str">
        <f>IFERROR(VLOOKUP(H140,'Auxiliary data'!$B$216:$C$224,2,0),"")</f>
        <v/>
      </c>
      <c r="J140" s="157" t="str">
        <f t="shared" si="5"/>
        <v/>
      </c>
      <c r="K140" s="25" t="str">
        <f>IFERROR(VLOOKUP(G140,'Auxiliary data'!$B$228:$C$230,2,0),"")</f>
        <v/>
      </c>
    </row>
    <row r="141" spans="3:11" x14ac:dyDescent="0.25">
      <c r="C141" s="161" t="str">
        <f t="shared" si="4"/>
        <v/>
      </c>
      <c r="D141" s="26"/>
      <c r="E141" s="47"/>
      <c r="F141" s="47"/>
      <c r="G141" s="47"/>
      <c r="H141" s="49"/>
      <c r="I141" s="167" t="str">
        <f>IFERROR(VLOOKUP(H141,'Auxiliary data'!$B$216:$C$224,2,0),"")</f>
        <v/>
      </c>
      <c r="J141" s="157" t="str">
        <f t="shared" si="5"/>
        <v/>
      </c>
      <c r="K141" s="25" t="str">
        <f>IFERROR(VLOOKUP(G141,'Auxiliary data'!$B$228:$C$230,2,0),"")</f>
        <v/>
      </c>
    </row>
    <row r="142" spans="3:11" x14ac:dyDescent="0.25">
      <c r="C142" s="161" t="str">
        <f t="shared" si="4"/>
        <v/>
      </c>
      <c r="D142" s="26"/>
      <c r="E142" s="47"/>
      <c r="F142" s="47"/>
      <c r="G142" s="47"/>
      <c r="H142" s="49"/>
      <c r="I142" s="167" t="str">
        <f>IFERROR(VLOOKUP(H142,'Auxiliary data'!$B$216:$C$224,2,0),"")</f>
        <v/>
      </c>
      <c r="J142" s="157" t="str">
        <f t="shared" si="5"/>
        <v/>
      </c>
      <c r="K142" s="25" t="str">
        <f>IFERROR(VLOOKUP(G142,'Auxiliary data'!$B$228:$C$230,2,0),"")</f>
        <v/>
      </c>
    </row>
    <row r="143" spans="3:11" x14ac:dyDescent="0.25">
      <c r="C143" s="161" t="str">
        <f t="shared" si="4"/>
        <v/>
      </c>
      <c r="D143" s="26"/>
      <c r="E143" s="47"/>
      <c r="F143" s="47"/>
      <c r="G143" s="47"/>
      <c r="H143" s="49"/>
      <c r="I143" s="167" t="str">
        <f>IFERROR(VLOOKUP(H143,'Auxiliary data'!$B$216:$C$224,2,0),"")</f>
        <v/>
      </c>
      <c r="J143" s="157" t="str">
        <f t="shared" si="5"/>
        <v/>
      </c>
      <c r="K143" s="25" t="str">
        <f>IFERROR(VLOOKUP(G143,'Auxiliary data'!$B$228:$C$230,2,0),"")</f>
        <v/>
      </c>
    </row>
    <row r="144" spans="3:11" x14ac:dyDescent="0.25">
      <c r="C144" s="161" t="str">
        <f t="shared" si="4"/>
        <v/>
      </c>
      <c r="D144" s="26"/>
      <c r="E144" s="47"/>
      <c r="F144" s="47"/>
      <c r="G144" s="47"/>
      <c r="H144" s="49"/>
      <c r="I144" s="167" t="str">
        <f>IFERROR(VLOOKUP(H144,'Auxiliary data'!$B$216:$C$224,2,0),"")</f>
        <v/>
      </c>
      <c r="J144" s="157" t="str">
        <f t="shared" si="5"/>
        <v/>
      </c>
      <c r="K144" s="25" t="str">
        <f>IFERROR(VLOOKUP(G144,'Auxiliary data'!$B$228:$C$230,2,0),"")</f>
        <v/>
      </c>
    </row>
    <row r="145" spans="3:11" x14ac:dyDescent="0.25">
      <c r="C145" s="161" t="str">
        <f t="shared" si="4"/>
        <v/>
      </c>
      <c r="D145" s="26"/>
      <c r="E145" s="47"/>
      <c r="F145" s="47"/>
      <c r="G145" s="47"/>
      <c r="H145" s="49"/>
      <c r="I145" s="167" t="str">
        <f>IFERROR(VLOOKUP(H145,'Auxiliary data'!$B$216:$C$224,2,0),"")</f>
        <v/>
      </c>
      <c r="J145" s="157" t="str">
        <f t="shared" si="5"/>
        <v/>
      </c>
      <c r="K145" s="25" t="str">
        <f>IFERROR(VLOOKUP(G145,'Auxiliary data'!$B$228:$C$230,2,0),"")</f>
        <v/>
      </c>
    </row>
    <row r="146" spans="3:11" x14ac:dyDescent="0.25">
      <c r="C146" s="161" t="str">
        <f t="shared" si="4"/>
        <v/>
      </c>
      <c r="D146" s="26"/>
      <c r="E146" s="47"/>
      <c r="F146" s="47"/>
      <c r="G146" s="47"/>
      <c r="H146" s="49"/>
      <c r="I146" s="167" t="str">
        <f>IFERROR(VLOOKUP(H146,'Auxiliary data'!$B$216:$C$224,2,0),"")</f>
        <v/>
      </c>
      <c r="J146" s="157" t="str">
        <f t="shared" si="5"/>
        <v/>
      </c>
      <c r="K146" s="25" t="str">
        <f>IFERROR(VLOOKUP(G146,'Auxiliary data'!$B$228:$C$230,2,0),"")</f>
        <v/>
      </c>
    </row>
    <row r="147" spans="3:11" x14ac:dyDescent="0.25">
      <c r="C147" s="161" t="str">
        <f t="shared" si="4"/>
        <v/>
      </c>
      <c r="D147" s="26"/>
      <c r="E147" s="47"/>
      <c r="F147" s="47"/>
      <c r="G147" s="47"/>
      <c r="H147" s="49"/>
      <c r="I147" s="167" t="str">
        <f>IFERROR(VLOOKUP(H147,'Auxiliary data'!$B$216:$C$224,2,0),"")</f>
        <v/>
      </c>
      <c r="J147" s="157" t="str">
        <f t="shared" si="5"/>
        <v/>
      </c>
      <c r="K147" s="25" t="str">
        <f>IFERROR(VLOOKUP(G147,'Auxiliary data'!$B$228:$C$230,2,0),"")</f>
        <v/>
      </c>
    </row>
    <row r="148" spans="3:11" x14ac:dyDescent="0.25">
      <c r="C148" s="161" t="str">
        <f t="shared" si="4"/>
        <v/>
      </c>
      <c r="D148" s="26"/>
      <c r="E148" s="47"/>
      <c r="F148" s="47"/>
      <c r="G148" s="47"/>
      <c r="H148" s="49"/>
      <c r="I148" s="167" t="str">
        <f>IFERROR(VLOOKUP(H148,'Auxiliary data'!$B$216:$C$224,2,0),"")</f>
        <v/>
      </c>
      <c r="J148" s="157" t="str">
        <f t="shared" si="5"/>
        <v/>
      </c>
      <c r="K148" s="25" t="str">
        <f>IFERROR(VLOOKUP(G148,'Auxiliary data'!$B$228:$C$230,2,0),"")</f>
        <v/>
      </c>
    </row>
    <row r="149" spans="3:11" x14ac:dyDescent="0.25">
      <c r="C149" s="161" t="str">
        <f t="shared" si="4"/>
        <v/>
      </c>
      <c r="D149" s="26"/>
      <c r="E149" s="47"/>
      <c r="F149" s="47"/>
      <c r="G149" s="47"/>
      <c r="H149" s="49"/>
      <c r="I149" s="167" t="str">
        <f>IFERROR(VLOOKUP(H149,'Auxiliary data'!$B$216:$C$224,2,0),"")</f>
        <v/>
      </c>
      <c r="J149" s="157" t="str">
        <f t="shared" si="5"/>
        <v/>
      </c>
      <c r="K149" s="25" t="str">
        <f>IFERROR(VLOOKUP(G149,'Auxiliary data'!$B$228:$C$230,2,0),"")</f>
        <v/>
      </c>
    </row>
    <row r="150" spans="3:11" x14ac:dyDescent="0.25">
      <c r="C150" s="161" t="str">
        <f t="shared" si="4"/>
        <v/>
      </c>
      <c r="D150" s="26"/>
      <c r="E150" s="47"/>
      <c r="F150" s="47"/>
      <c r="G150" s="47"/>
      <c r="H150" s="49"/>
      <c r="I150" s="167" t="str">
        <f>IFERROR(VLOOKUP(H150,'Auxiliary data'!$B$216:$C$224,2,0),"")</f>
        <v/>
      </c>
      <c r="J150" s="157" t="str">
        <f t="shared" si="5"/>
        <v/>
      </c>
      <c r="K150" s="25" t="str">
        <f>IFERROR(VLOOKUP(G150,'Auxiliary data'!$B$228:$C$230,2,0),"")</f>
        <v/>
      </c>
    </row>
    <row r="151" spans="3:11" x14ac:dyDescent="0.25">
      <c r="C151" s="161" t="str">
        <f t="shared" si="4"/>
        <v/>
      </c>
      <c r="D151" s="26"/>
      <c r="E151" s="47"/>
      <c r="F151" s="47"/>
      <c r="G151" s="47"/>
      <c r="H151" s="49"/>
      <c r="I151" s="167" t="str">
        <f>IFERROR(VLOOKUP(H151,'Auxiliary data'!$B$216:$C$224,2,0),"")</f>
        <v/>
      </c>
      <c r="J151" s="157" t="str">
        <f t="shared" si="5"/>
        <v/>
      </c>
      <c r="K151" s="25" t="str">
        <f>IFERROR(VLOOKUP(G151,'Auxiliary data'!$B$228:$C$230,2,0),"")</f>
        <v/>
      </c>
    </row>
    <row r="152" spans="3:11" x14ac:dyDescent="0.25">
      <c r="C152" s="161" t="str">
        <f t="shared" si="4"/>
        <v/>
      </c>
      <c r="D152" s="26"/>
      <c r="E152" s="47"/>
      <c r="F152" s="47"/>
      <c r="G152" s="47"/>
      <c r="H152" s="49"/>
      <c r="I152" s="167" t="str">
        <f>IFERROR(VLOOKUP(H152,'Auxiliary data'!$B$216:$C$224,2,0),"")</f>
        <v/>
      </c>
      <c r="J152" s="157" t="str">
        <f t="shared" si="5"/>
        <v/>
      </c>
      <c r="K152" s="25" t="str">
        <f>IFERROR(VLOOKUP(G152,'Auxiliary data'!$B$228:$C$230,2,0),"")</f>
        <v/>
      </c>
    </row>
    <row r="153" spans="3:11" x14ac:dyDescent="0.25">
      <c r="C153" s="161" t="str">
        <f t="shared" si="4"/>
        <v/>
      </c>
      <c r="D153" s="26"/>
      <c r="E153" s="47"/>
      <c r="F153" s="47"/>
      <c r="G153" s="47"/>
      <c r="H153" s="49"/>
      <c r="I153" s="167" t="str">
        <f>IFERROR(VLOOKUP(H153,'Auxiliary data'!$B$216:$C$224,2,0),"")</f>
        <v/>
      </c>
      <c r="J153" s="157" t="str">
        <f t="shared" si="5"/>
        <v/>
      </c>
      <c r="K153" s="25" t="str">
        <f>IFERROR(VLOOKUP(G153,'Auxiliary data'!$B$228:$C$230,2,0),"")</f>
        <v/>
      </c>
    </row>
    <row r="154" spans="3:11" x14ac:dyDescent="0.25">
      <c r="C154" s="161" t="str">
        <f t="shared" si="4"/>
        <v/>
      </c>
      <c r="D154" s="26"/>
      <c r="E154" s="47"/>
      <c r="F154" s="47"/>
      <c r="G154" s="47"/>
      <c r="H154" s="49"/>
      <c r="I154" s="167" t="str">
        <f>IFERROR(VLOOKUP(H154,'Auxiliary data'!$B$216:$C$224,2,0),"")</f>
        <v/>
      </c>
      <c r="J154" s="157" t="str">
        <f t="shared" si="5"/>
        <v/>
      </c>
      <c r="K154" s="25" t="str">
        <f>IFERROR(VLOOKUP(G154,'Auxiliary data'!$B$228:$C$230,2,0),"")</f>
        <v/>
      </c>
    </row>
    <row r="155" spans="3:11" x14ac:dyDescent="0.25">
      <c r="C155" s="161" t="str">
        <f t="shared" si="4"/>
        <v/>
      </c>
      <c r="D155" s="26"/>
      <c r="E155" s="47"/>
      <c r="F155" s="47"/>
      <c r="G155" s="47"/>
      <c r="H155" s="49"/>
      <c r="I155" s="167" t="str">
        <f>IFERROR(VLOOKUP(H155,'Auxiliary data'!$B$216:$C$224,2,0),"")</f>
        <v/>
      </c>
      <c r="J155" s="157" t="str">
        <f t="shared" si="5"/>
        <v/>
      </c>
      <c r="K155" s="25" t="str">
        <f>IFERROR(VLOOKUP(G155,'Auxiliary data'!$B$228:$C$230,2,0),"")</f>
        <v/>
      </c>
    </row>
    <row r="156" spans="3:11" x14ac:dyDescent="0.25">
      <c r="C156" s="161" t="str">
        <f t="shared" si="4"/>
        <v/>
      </c>
      <c r="D156" s="26"/>
      <c r="E156" s="47"/>
      <c r="F156" s="47"/>
      <c r="G156" s="47"/>
      <c r="H156" s="49"/>
      <c r="I156" s="167" t="str">
        <f>IFERROR(VLOOKUP(H156,'Auxiliary data'!$B$216:$C$224,2,0),"")</f>
        <v/>
      </c>
      <c r="J156" s="157" t="str">
        <f t="shared" si="5"/>
        <v/>
      </c>
      <c r="K156" s="25" t="str">
        <f>IFERROR(VLOOKUP(G156,'Auxiliary data'!$B$228:$C$230,2,0),"")</f>
        <v/>
      </c>
    </row>
    <row r="157" spans="3:11" x14ac:dyDescent="0.25">
      <c r="C157" s="161" t="str">
        <f t="shared" si="4"/>
        <v/>
      </c>
      <c r="D157" s="26"/>
      <c r="E157" s="47"/>
      <c r="F157" s="47"/>
      <c r="G157" s="47"/>
      <c r="H157" s="49"/>
      <c r="I157" s="167" t="str">
        <f>IFERROR(VLOOKUP(H157,'Auxiliary data'!$B$216:$C$224,2,0),"")</f>
        <v/>
      </c>
      <c r="J157" s="157" t="str">
        <f t="shared" si="5"/>
        <v/>
      </c>
      <c r="K157" s="25" t="str">
        <f>IFERROR(VLOOKUP(G157,'Auxiliary data'!$B$228:$C$230,2,0),"")</f>
        <v/>
      </c>
    </row>
    <row r="158" spans="3:11" x14ac:dyDescent="0.25">
      <c r="C158" s="161" t="str">
        <f t="shared" si="4"/>
        <v/>
      </c>
      <c r="D158" s="26"/>
      <c r="E158" s="47"/>
      <c r="F158" s="47"/>
      <c r="G158" s="47"/>
      <c r="H158" s="49"/>
      <c r="I158" s="167" t="str">
        <f>IFERROR(VLOOKUP(H158,'Auxiliary data'!$B$216:$C$224,2,0),"")</f>
        <v/>
      </c>
      <c r="J158" s="157" t="str">
        <f t="shared" si="5"/>
        <v/>
      </c>
      <c r="K158" s="25" t="str">
        <f>IFERROR(VLOOKUP(G158,'Auxiliary data'!$B$228:$C$230,2,0),"")</f>
        <v/>
      </c>
    </row>
    <row r="159" spans="3:11" x14ac:dyDescent="0.25">
      <c r="C159" s="161" t="str">
        <f t="shared" si="4"/>
        <v/>
      </c>
      <c r="D159" s="26"/>
      <c r="E159" s="47"/>
      <c r="F159" s="47"/>
      <c r="G159" s="47"/>
      <c r="H159" s="49"/>
      <c r="I159" s="167" t="str">
        <f>IFERROR(VLOOKUP(H159,'Auxiliary data'!$B$216:$C$224,2,0),"")</f>
        <v/>
      </c>
      <c r="J159" s="157" t="str">
        <f t="shared" si="5"/>
        <v/>
      </c>
      <c r="K159" s="25" t="str">
        <f>IFERROR(VLOOKUP(G159,'Auxiliary data'!$B$228:$C$230,2,0),"")</f>
        <v/>
      </c>
    </row>
    <row r="160" spans="3:11" x14ac:dyDescent="0.25">
      <c r="C160" s="161" t="str">
        <f t="shared" si="4"/>
        <v/>
      </c>
      <c r="D160" s="26"/>
      <c r="E160" s="47"/>
      <c r="F160" s="47"/>
      <c r="G160" s="47"/>
      <c r="H160" s="49"/>
      <c r="I160" s="167" t="str">
        <f>IFERROR(VLOOKUP(H160,'Auxiliary data'!$B$216:$C$224,2,0),"")</f>
        <v/>
      </c>
      <c r="J160" s="157" t="str">
        <f t="shared" si="5"/>
        <v/>
      </c>
      <c r="K160" s="25" t="str">
        <f>IFERROR(VLOOKUP(G160,'Auxiliary data'!$B$228:$C$230,2,0),"")</f>
        <v/>
      </c>
    </row>
    <row r="161" spans="3:11" x14ac:dyDescent="0.25">
      <c r="C161" s="161" t="str">
        <f t="shared" si="4"/>
        <v/>
      </c>
      <c r="D161" s="26"/>
      <c r="E161" s="47"/>
      <c r="F161" s="47"/>
      <c r="G161" s="47"/>
      <c r="H161" s="49"/>
      <c r="I161" s="167" t="str">
        <f>IFERROR(VLOOKUP(H161,'Auxiliary data'!$B$216:$C$224,2,0),"")</f>
        <v/>
      </c>
      <c r="J161" s="157" t="str">
        <f t="shared" si="5"/>
        <v/>
      </c>
      <c r="K161" s="25" t="str">
        <f>IFERROR(VLOOKUP(G161,'Auxiliary data'!$B$228:$C$230,2,0),"")</f>
        <v/>
      </c>
    </row>
    <row r="162" spans="3:11" x14ac:dyDescent="0.25">
      <c r="C162" s="161" t="str">
        <f t="shared" si="4"/>
        <v/>
      </c>
      <c r="D162" s="26"/>
      <c r="E162" s="47"/>
      <c r="F162" s="47"/>
      <c r="G162" s="47"/>
      <c r="H162" s="49"/>
      <c r="I162" s="167" t="str">
        <f>IFERROR(VLOOKUP(H162,'Auxiliary data'!$B$216:$C$224,2,0),"")</f>
        <v/>
      </c>
      <c r="J162" s="157" t="str">
        <f t="shared" si="5"/>
        <v/>
      </c>
      <c r="K162" s="25" t="str">
        <f>IFERROR(VLOOKUP(G162,'Auxiliary data'!$B$228:$C$230,2,0),"")</f>
        <v/>
      </c>
    </row>
    <row r="163" spans="3:11" x14ac:dyDescent="0.25">
      <c r="C163" s="161" t="str">
        <f t="shared" si="4"/>
        <v/>
      </c>
      <c r="D163" s="26"/>
      <c r="E163" s="47"/>
      <c r="F163" s="47"/>
      <c r="G163" s="47"/>
      <c r="H163" s="49"/>
      <c r="I163" s="167" t="str">
        <f>IFERROR(VLOOKUP(H163,'Auxiliary data'!$B$216:$C$224,2,0),"")</f>
        <v/>
      </c>
      <c r="J163" s="157" t="str">
        <f t="shared" si="5"/>
        <v/>
      </c>
      <c r="K163" s="25" t="str">
        <f>IFERROR(VLOOKUP(G163,'Auxiliary data'!$B$228:$C$230,2,0),"")</f>
        <v/>
      </c>
    </row>
    <row r="164" spans="3:11" x14ac:dyDescent="0.25">
      <c r="C164" s="161" t="str">
        <f t="shared" si="4"/>
        <v/>
      </c>
      <c r="D164" s="26"/>
      <c r="E164" s="47"/>
      <c r="F164" s="47"/>
      <c r="G164" s="47"/>
      <c r="H164" s="49"/>
      <c r="I164" s="167" t="str">
        <f>IFERROR(VLOOKUP(H164,'Auxiliary data'!$B$216:$C$224,2,0),"")</f>
        <v/>
      </c>
      <c r="J164" s="157" t="str">
        <f t="shared" si="5"/>
        <v/>
      </c>
      <c r="K164" s="25" t="str">
        <f>IFERROR(VLOOKUP(G164,'Auxiliary data'!$B$228:$C$230,2,0),"")</f>
        <v/>
      </c>
    </row>
    <row r="165" spans="3:11" x14ac:dyDescent="0.25">
      <c r="C165" s="161" t="str">
        <f t="shared" si="4"/>
        <v/>
      </c>
      <c r="D165" s="26"/>
      <c r="E165" s="47"/>
      <c r="F165" s="47"/>
      <c r="G165" s="47"/>
      <c r="H165" s="49"/>
      <c r="I165" s="167" t="str">
        <f>IFERROR(VLOOKUP(H165,'Auxiliary data'!$B$216:$C$224,2,0),"")</f>
        <v/>
      </c>
      <c r="J165" s="157" t="str">
        <f t="shared" si="5"/>
        <v/>
      </c>
      <c r="K165" s="25" t="str">
        <f>IFERROR(VLOOKUP(G165,'Auxiliary data'!$B$228:$C$230,2,0),"")</f>
        <v/>
      </c>
    </row>
    <row r="166" spans="3:11" x14ac:dyDescent="0.25">
      <c r="C166" s="161" t="str">
        <f t="shared" si="4"/>
        <v/>
      </c>
      <c r="D166" s="26"/>
      <c r="E166" s="47"/>
      <c r="F166" s="47"/>
      <c r="G166" s="47"/>
      <c r="H166" s="49"/>
      <c r="I166" s="167" t="str">
        <f>IFERROR(VLOOKUP(H166,'Auxiliary data'!$B$216:$C$224,2,0),"")</f>
        <v/>
      </c>
      <c r="J166" s="157" t="str">
        <f t="shared" si="5"/>
        <v/>
      </c>
      <c r="K166" s="25" t="str">
        <f>IFERROR(VLOOKUP(G166,'Auxiliary data'!$B$228:$C$230,2,0),"")</f>
        <v/>
      </c>
    </row>
    <row r="167" spans="3:11" x14ac:dyDescent="0.25">
      <c r="C167" s="161" t="str">
        <f t="shared" si="4"/>
        <v/>
      </c>
      <c r="D167" s="26"/>
      <c r="E167" s="47"/>
      <c r="F167" s="47"/>
      <c r="G167" s="47"/>
      <c r="H167" s="49"/>
      <c r="I167" s="167" t="str">
        <f>IFERROR(VLOOKUP(H167,'Auxiliary data'!$B$216:$C$224,2,0),"")</f>
        <v/>
      </c>
      <c r="J167" s="157" t="str">
        <f t="shared" si="5"/>
        <v/>
      </c>
      <c r="K167" s="25" t="str">
        <f>IFERROR(VLOOKUP(G167,'Auxiliary data'!$B$228:$C$230,2,0),"")</f>
        <v/>
      </c>
    </row>
    <row r="168" spans="3:11" x14ac:dyDescent="0.25">
      <c r="C168" s="161" t="str">
        <f t="shared" si="4"/>
        <v/>
      </c>
      <c r="D168" s="26"/>
      <c r="E168" s="47"/>
      <c r="F168" s="47"/>
      <c r="G168" s="47"/>
      <c r="H168" s="49"/>
      <c r="I168" s="167" t="str">
        <f>IFERROR(VLOOKUP(H168,'Auxiliary data'!$B$216:$C$224,2,0),"")</f>
        <v/>
      </c>
      <c r="J168" s="157" t="str">
        <f t="shared" si="5"/>
        <v/>
      </c>
      <c r="K168" s="25" t="str">
        <f>IFERROR(VLOOKUP(G168,'Auxiliary data'!$B$228:$C$230,2,0),"")</f>
        <v/>
      </c>
    </row>
    <row r="169" spans="3:11" x14ac:dyDescent="0.25">
      <c r="C169" s="161" t="str">
        <f t="shared" si="4"/>
        <v/>
      </c>
      <c r="D169" s="26"/>
      <c r="E169" s="47"/>
      <c r="F169" s="47"/>
      <c r="G169" s="47"/>
      <c r="H169" s="49"/>
      <c r="I169" s="167" t="str">
        <f>IFERROR(VLOOKUP(H169,'Auxiliary data'!$B$216:$C$224,2,0),"")</f>
        <v/>
      </c>
      <c r="J169" s="157" t="str">
        <f t="shared" si="5"/>
        <v/>
      </c>
      <c r="K169" s="25" t="str">
        <f>IFERROR(VLOOKUP(G169,'Auxiliary data'!$B$228:$C$230,2,0),"")</f>
        <v/>
      </c>
    </row>
    <row r="170" spans="3:11" x14ac:dyDescent="0.25">
      <c r="C170" s="161" t="str">
        <f t="shared" si="4"/>
        <v/>
      </c>
      <c r="D170" s="26"/>
      <c r="E170" s="47"/>
      <c r="F170" s="47"/>
      <c r="G170" s="47"/>
      <c r="H170" s="49"/>
      <c r="I170" s="167" t="str">
        <f>IFERROR(VLOOKUP(H170,'Auxiliary data'!$B$216:$C$224,2,0),"")</f>
        <v/>
      </c>
      <c r="J170" s="157" t="str">
        <f t="shared" si="5"/>
        <v/>
      </c>
      <c r="K170" s="25" t="str">
        <f>IFERROR(VLOOKUP(G170,'Auxiliary data'!$B$228:$C$230,2,0),"")</f>
        <v/>
      </c>
    </row>
    <row r="171" spans="3:11" x14ac:dyDescent="0.25">
      <c r="C171" s="161" t="str">
        <f t="shared" si="4"/>
        <v/>
      </c>
      <c r="D171" s="26"/>
      <c r="E171" s="47"/>
      <c r="F171" s="47"/>
      <c r="G171" s="47"/>
      <c r="H171" s="49"/>
      <c r="I171" s="167" t="str">
        <f>IFERROR(VLOOKUP(H171,'Auxiliary data'!$B$216:$C$224,2,0),"")</f>
        <v/>
      </c>
      <c r="J171" s="157" t="str">
        <f t="shared" si="5"/>
        <v/>
      </c>
      <c r="K171" s="25" t="str">
        <f>IFERROR(VLOOKUP(G171,'Auxiliary data'!$B$228:$C$230,2,0),"")</f>
        <v/>
      </c>
    </row>
    <row r="172" spans="3:11" x14ac:dyDescent="0.25">
      <c r="C172" s="161" t="str">
        <f t="shared" si="4"/>
        <v/>
      </c>
      <c r="D172" s="26"/>
      <c r="E172" s="47"/>
      <c r="F172" s="47"/>
      <c r="G172" s="47"/>
      <c r="H172" s="49"/>
      <c r="I172" s="167" t="str">
        <f>IFERROR(VLOOKUP(H172,'Auxiliary data'!$B$216:$C$224,2,0),"")</f>
        <v/>
      </c>
      <c r="J172" s="157" t="str">
        <f t="shared" si="5"/>
        <v/>
      </c>
      <c r="K172" s="25" t="str">
        <f>IFERROR(VLOOKUP(G172,'Auxiliary data'!$B$228:$C$230,2,0),"")</f>
        <v/>
      </c>
    </row>
    <row r="173" spans="3:11" x14ac:dyDescent="0.25">
      <c r="C173" s="161" t="str">
        <f t="shared" si="4"/>
        <v/>
      </c>
      <c r="D173" s="26"/>
      <c r="E173" s="47"/>
      <c r="F173" s="47"/>
      <c r="G173" s="47"/>
      <c r="H173" s="49"/>
      <c r="I173" s="167" t="str">
        <f>IFERROR(VLOOKUP(H173,'Auxiliary data'!$B$216:$C$224,2,0),"")</f>
        <v/>
      </c>
      <c r="J173" s="157" t="str">
        <f t="shared" si="5"/>
        <v/>
      </c>
      <c r="K173" s="25" t="str">
        <f>IFERROR(VLOOKUP(G173,'Auxiliary data'!$B$228:$C$230,2,0),"")</f>
        <v/>
      </c>
    </row>
    <row r="174" spans="3:11" x14ac:dyDescent="0.25">
      <c r="C174" s="161" t="str">
        <f t="shared" si="4"/>
        <v/>
      </c>
      <c r="D174" s="26"/>
      <c r="E174" s="47"/>
      <c r="F174" s="47"/>
      <c r="G174" s="47"/>
      <c r="H174" s="49"/>
      <c r="I174" s="167" t="str">
        <f>IFERROR(VLOOKUP(H174,'Auxiliary data'!$B$216:$C$224,2,0),"")</f>
        <v/>
      </c>
      <c r="J174" s="157" t="str">
        <f t="shared" si="5"/>
        <v/>
      </c>
      <c r="K174" s="25" t="str">
        <f>IFERROR(VLOOKUP(G174,'Auxiliary data'!$B$228:$C$230,2,0),"")</f>
        <v/>
      </c>
    </row>
    <row r="175" spans="3:11" x14ac:dyDescent="0.25">
      <c r="C175" s="161" t="str">
        <f t="shared" si="4"/>
        <v/>
      </c>
      <c r="D175" s="26"/>
      <c r="E175" s="47"/>
      <c r="F175" s="47"/>
      <c r="G175" s="47"/>
      <c r="H175" s="49"/>
      <c r="I175" s="167" t="str">
        <f>IFERROR(VLOOKUP(H175,'Auxiliary data'!$B$216:$C$224,2,0),"")</f>
        <v/>
      </c>
      <c r="J175" s="157" t="str">
        <f t="shared" si="5"/>
        <v/>
      </c>
      <c r="K175" s="25" t="str">
        <f>IFERROR(VLOOKUP(G175,'Auxiliary data'!$B$228:$C$230,2,0),"")</f>
        <v/>
      </c>
    </row>
    <row r="176" spans="3:11" x14ac:dyDescent="0.25">
      <c r="C176" s="161" t="str">
        <f t="shared" si="4"/>
        <v/>
      </c>
      <c r="D176" s="26"/>
      <c r="E176" s="47"/>
      <c r="F176" s="47"/>
      <c r="G176" s="47"/>
      <c r="H176" s="49"/>
      <c r="I176" s="167" t="str">
        <f>IFERROR(VLOOKUP(H176,'Auxiliary data'!$B$216:$C$224,2,0),"")</f>
        <v/>
      </c>
      <c r="J176" s="157" t="str">
        <f t="shared" si="5"/>
        <v/>
      </c>
      <c r="K176" s="25" t="str">
        <f>IFERROR(VLOOKUP(G176,'Auxiliary data'!$B$228:$C$230,2,0),"")</f>
        <v/>
      </c>
    </row>
    <row r="177" spans="3:11" x14ac:dyDescent="0.25">
      <c r="C177" s="161" t="str">
        <f t="shared" si="4"/>
        <v/>
      </c>
      <c r="D177" s="26"/>
      <c r="E177" s="47"/>
      <c r="F177" s="47"/>
      <c r="G177" s="47"/>
      <c r="H177" s="49"/>
      <c r="I177" s="167" t="str">
        <f>IFERROR(VLOOKUP(H177,'Auxiliary data'!$B$216:$C$224,2,0),"")</f>
        <v/>
      </c>
      <c r="J177" s="157" t="str">
        <f t="shared" si="5"/>
        <v/>
      </c>
      <c r="K177" s="25" t="str">
        <f>IFERROR(VLOOKUP(G177,'Auxiliary data'!$B$228:$C$230,2,0),"")</f>
        <v/>
      </c>
    </row>
    <row r="178" spans="3:11" x14ac:dyDescent="0.25">
      <c r="C178" s="161" t="str">
        <f t="shared" si="4"/>
        <v/>
      </c>
      <c r="D178" s="26"/>
      <c r="E178" s="47"/>
      <c r="F178" s="47"/>
      <c r="G178" s="47"/>
      <c r="H178" s="49"/>
      <c r="I178" s="167" t="str">
        <f>IFERROR(VLOOKUP(H178,'Auxiliary data'!$B$216:$C$224,2,0),"")</f>
        <v/>
      </c>
      <c r="J178" s="157" t="str">
        <f t="shared" si="5"/>
        <v/>
      </c>
      <c r="K178" s="25" t="str">
        <f>IFERROR(VLOOKUP(G178,'Auxiliary data'!$B$228:$C$230,2,0),"")</f>
        <v/>
      </c>
    </row>
    <row r="179" spans="3:11" x14ac:dyDescent="0.25">
      <c r="C179" s="161" t="str">
        <f t="shared" si="4"/>
        <v/>
      </c>
      <c r="D179" s="26"/>
      <c r="E179" s="47"/>
      <c r="F179" s="47"/>
      <c r="G179" s="47"/>
      <c r="H179" s="49"/>
      <c r="I179" s="167" t="str">
        <f>IFERROR(VLOOKUP(H179,'Auxiliary data'!$B$216:$C$224,2,0),"")</f>
        <v/>
      </c>
      <c r="J179" s="157" t="str">
        <f t="shared" si="5"/>
        <v/>
      </c>
      <c r="K179" s="25" t="str">
        <f>IFERROR(VLOOKUP(G179,'Auxiliary data'!$B$228:$C$230,2,0),"")</f>
        <v/>
      </c>
    </row>
    <row r="180" spans="3:11" x14ac:dyDescent="0.25">
      <c r="C180" s="161" t="str">
        <f t="shared" si="4"/>
        <v/>
      </c>
      <c r="D180" s="26"/>
      <c r="E180" s="47"/>
      <c r="F180" s="47"/>
      <c r="G180" s="47"/>
      <c r="H180" s="49"/>
      <c r="I180" s="167" t="str">
        <f>IFERROR(VLOOKUP(H180,'Auxiliary data'!$B$216:$C$224,2,0),"")</f>
        <v/>
      </c>
      <c r="J180" s="157" t="str">
        <f t="shared" si="5"/>
        <v/>
      </c>
      <c r="K180" s="25" t="str">
        <f>IFERROR(VLOOKUP(G180,'Auxiliary data'!$B$228:$C$230,2,0),"")</f>
        <v/>
      </c>
    </row>
    <row r="181" spans="3:11" x14ac:dyDescent="0.25">
      <c r="C181" s="161" t="str">
        <f t="shared" si="4"/>
        <v/>
      </c>
      <c r="D181" s="26"/>
      <c r="E181" s="47"/>
      <c r="F181" s="47"/>
      <c r="G181" s="47"/>
      <c r="H181" s="49"/>
      <c r="I181" s="167" t="str">
        <f>IFERROR(VLOOKUP(H181,'Auxiliary data'!$B$216:$C$224,2,0),"")</f>
        <v/>
      </c>
      <c r="J181" s="157" t="str">
        <f t="shared" si="5"/>
        <v/>
      </c>
      <c r="K181" s="25" t="str">
        <f>IFERROR(VLOOKUP(G181,'Auxiliary data'!$B$228:$C$230,2,0),"")</f>
        <v/>
      </c>
    </row>
    <row r="182" spans="3:11" x14ac:dyDescent="0.25">
      <c r="C182" s="161" t="str">
        <f t="shared" si="4"/>
        <v/>
      </c>
      <c r="D182" s="26"/>
      <c r="E182" s="47"/>
      <c r="F182" s="47"/>
      <c r="G182" s="47"/>
      <c r="H182" s="49"/>
      <c r="I182" s="167" t="str">
        <f>IFERROR(VLOOKUP(H182,'Auxiliary data'!$B$216:$C$224,2,0),"")</f>
        <v/>
      </c>
      <c r="J182" s="157" t="str">
        <f t="shared" si="5"/>
        <v/>
      </c>
      <c r="K182" s="25" t="str">
        <f>IFERROR(VLOOKUP(G182,'Auxiliary data'!$B$228:$C$230,2,0),"")</f>
        <v/>
      </c>
    </row>
    <row r="183" spans="3:11" x14ac:dyDescent="0.25">
      <c r="C183" s="161" t="str">
        <f t="shared" si="4"/>
        <v/>
      </c>
      <c r="D183" s="26"/>
      <c r="E183" s="47"/>
      <c r="F183" s="47"/>
      <c r="G183" s="47"/>
      <c r="H183" s="49"/>
      <c r="I183" s="167" t="str">
        <f>IFERROR(VLOOKUP(H183,'Auxiliary data'!$B$216:$C$224,2,0),"")</f>
        <v/>
      </c>
      <c r="J183" s="157" t="str">
        <f t="shared" si="5"/>
        <v/>
      </c>
      <c r="K183" s="25" t="str">
        <f>IFERROR(VLOOKUP(G183,'Auxiliary data'!$B$228:$C$230,2,0),"")</f>
        <v/>
      </c>
    </row>
    <row r="184" spans="3:11" x14ac:dyDescent="0.25">
      <c r="C184" s="161" t="str">
        <f t="shared" si="4"/>
        <v/>
      </c>
      <c r="D184" s="26"/>
      <c r="E184" s="47"/>
      <c r="F184" s="47"/>
      <c r="G184" s="47"/>
      <c r="H184" s="49"/>
      <c r="I184" s="167" t="str">
        <f>IFERROR(VLOOKUP(H184,'Auxiliary data'!$B$216:$C$224,2,0),"")</f>
        <v/>
      </c>
      <c r="J184" s="157" t="str">
        <f t="shared" si="5"/>
        <v/>
      </c>
      <c r="K184" s="25" t="str">
        <f>IFERROR(VLOOKUP(G184,'Auxiliary data'!$B$228:$C$230,2,0),"")</f>
        <v/>
      </c>
    </row>
    <row r="185" spans="3:11" x14ac:dyDescent="0.25">
      <c r="C185" s="161" t="str">
        <f t="shared" si="4"/>
        <v/>
      </c>
      <c r="D185" s="26"/>
      <c r="E185" s="47"/>
      <c r="F185" s="47"/>
      <c r="G185" s="47"/>
      <c r="H185" s="49"/>
      <c r="I185" s="167" t="str">
        <f>IFERROR(VLOOKUP(H185,'Auxiliary data'!$B$216:$C$224,2,0),"")</f>
        <v/>
      </c>
      <c r="J185" s="157" t="str">
        <f t="shared" si="5"/>
        <v/>
      </c>
      <c r="K185" s="25" t="str">
        <f>IFERROR(VLOOKUP(G185,'Auxiliary data'!$B$228:$C$230,2,0),"")</f>
        <v/>
      </c>
    </row>
    <row r="186" spans="3:11" x14ac:dyDescent="0.25">
      <c r="C186" s="161" t="str">
        <f t="shared" si="4"/>
        <v/>
      </c>
      <c r="D186" s="26"/>
      <c r="E186" s="47"/>
      <c r="F186" s="47"/>
      <c r="G186" s="47"/>
      <c r="H186" s="49"/>
      <c r="I186" s="167" t="str">
        <f>IFERROR(VLOOKUP(H186,'Auxiliary data'!$B$216:$C$224,2,0),"")</f>
        <v/>
      </c>
      <c r="J186" s="157" t="str">
        <f t="shared" si="5"/>
        <v/>
      </c>
      <c r="K186" s="25" t="str">
        <f>IFERROR(VLOOKUP(G186,'Auxiliary data'!$B$228:$C$230,2,0),"")</f>
        <v/>
      </c>
    </row>
    <row r="187" spans="3:11" x14ac:dyDescent="0.25">
      <c r="C187" s="161" t="str">
        <f t="shared" si="4"/>
        <v/>
      </c>
      <c r="D187" s="26"/>
      <c r="E187" s="47"/>
      <c r="F187" s="47"/>
      <c r="G187" s="47"/>
      <c r="H187" s="49"/>
      <c r="I187" s="167" t="str">
        <f>IFERROR(VLOOKUP(H187,'Auxiliary data'!$B$216:$C$224,2,0),"")</f>
        <v/>
      </c>
      <c r="J187" s="157" t="str">
        <f t="shared" si="5"/>
        <v/>
      </c>
      <c r="K187" s="25" t="str">
        <f>IFERROR(VLOOKUP(G187,'Auxiliary data'!$B$228:$C$230,2,0),"")</f>
        <v/>
      </c>
    </row>
    <row r="188" spans="3:11" x14ac:dyDescent="0.25">
      <c r="C188" s="161" t="str">
        <f t="shared" si="4"/>
        <v/>
      </c>
      <c r="D188" s="26"/>
      <c r="E188" s="47"/>
      <c r="F188" s="47"/>
      <c r="G188" s="47"/>
      <c r="H188" s="49"/>
      <c r="I188" s="167" t="str">
        <f>IFERROR(VLOOKUP(H188,'Auxiliary data'!$B$216:$C$224,2,0),"")</f>
        <v/>
      </c>
      <c r="J188" s="157" t="str">
        <f t="shared" si="5"/>
        <v/>
      </c>
      <c r="K188" s="25" t="str">
        <f>IFERROR(VLOOKUP(G188,'Auxiliary data'!$B$228:$C$230,2,0),"")</f>
        <v/>
      </c>
    </row>
    <row r="189" spans="3:11" x14ac:dyDescent="0.25">
      <c r="C189" s="161" t="str">
        <f t="shared" si="4"/>
        <v/>
      </c>
      <c r="D189" s="26"/>
      <c r="E189" s="47"/>
      <c r="F189" s="47"/>
      <c r="G189" s="47"/>
      <c r="H189" s="49"/>
      <c r="I189" s="167" t="str">
        <f>IFERROR(VLOOKUP(H189,'Auxiliary data'!$B$216:$C$224,2,0),"")</f>
        <v/>
      </c>
      <c r="J189" s="157" t="str">
        <f t="shared" si="5"/>
        <v/>
      </c>
      <c r="K189" s="25" t="str">
        <f>IFERROR(VLOOKUP(G189,'Auxiliary data'!$B$228:$C$230,2,0),"")</f>
        <v/>
      </c>
    </row>
    <row r="190" spans="3:11" x14ac:dyDescent="0.25">
      <c r="C190" s="161" t="str">
        <f t="shared" si="4"/>
        <v/>
      </c>
      <c r="D190" s="26"/>
      <c r="E190" s="47"/>
      <c r="F190" s="47"/>
      <c r="G190" s="47"/>
      <c r="H190" s="49"/>
      <c r="I190" s="167" t="str">
        <f>IFERROR(VLOOKUP(H190,'Auxiliary data'!$B$216:$C$224,2,0),"")</f>
        <v/>
      </c>
      <c r="J190" s="157" t="str">
        <f t="shared" si="5"/>
        <v/>
      </c>
      <c r="K190" s="25" t="str">
        <f>IFERROR(VLOOKUP(G190,'Auxiliary data'!$B$228:$C$230,2,0),"")</f>
        <v/>
      </c>
    </row>
    <row r="191" spans="3:11" x14ac:dyDescent="0.25">
      <c r="C191" s="161" t="str">
        <f t="shared" si="4"/>
        <v/>
      </c>
      <c r="D191" s="26"/>
      <c r="E191" s="47"/>
      <c r="F191" s="47"/>
      <c r="G191" s="47"/>
      <c r="H191" s="49"/>
      <c r="I191" s="167" t="str">
        <f>IFERROR(VLOOKUP(H191,'Auxiliary data'!$B$216:$C$224,2,0),"")</f>
        <v/>
      </c>
      <c r="J191" s="157" t="str">
        <f t="shared" si="5"/>
        <v/>
      </c>
      <c r="K191" s="25" t="str">
        <f>IFERROR(VLOOKUP(G191,'Auxiliary data'!$B$228:$C$230,2,0),"")</f>
        <v/>
      </c>
    </row>
    <row r="192" spans="3:11" x14ac:dyDescent="0.25">
      <c r="C192" s="161" t="str">
        <f t="shared" si="4"/>
        <v/>
      </c>
      <c r="D192" s="26"/>
      <c r="E192" s="47"/>
      <c r="F192" s="47"/>
      <c r="G192" s="47"/>
      <c r="H192" s="49"/>
      <c r="I192" s="167" t="str">
        <f>IFERROR(VLOOKUP(H192,'Auxiliary data'!$B$216:$C$224,2,0),"")</f>
        <v/>
      </c>
      <c r="J192" s="157" t="str">
        <f t="shared" si="5"/>
        <v/>
      </c>
      <c r="K192" s="25" t="str">
        <f>IFERROR(VLOOKUP(G192,'Auxiliary data'!$B$228:$C$230,2,0),"")</f>
        <v/>
      </c>
    </row>
    <row r="193" spans="3:11" x14ac:dyDescent="0.25">
      <c r="C193" s="161" t="str">
        <f t="shared" si="4"/>
        <v/>
      </c>
      <c r="D193" s="26"/>
      <c r="E193" s="47"/>
      <c r="F193" s="47"/>
      <c r="G193" s="47"/>
      <c r="H193" s="49"/>
      <c r="I193" s="167" t="str">
        <f>IFERROR(VLOOKUP(H193,'Auxiliary data'!$B$216:$C$224,2,0),"")</f>
        <v/>
      </c>
      <c r="J193" s="157" t="str">
        <f t="shared" si="5"/>
        <v/>
      </c>
      <c r="K193" s="25" t="str">
        <f>IFERROR(VLOOKUP(G193,'Auxiliary data'!$B$228:$C$230,2,0),"")</f>
        <v/>
      </c>
    </row>
    <row r="194" spans="3:11" x14ac:dyDescent="0.25">
      <c r="C194" s="161" t="str">
        <f t="shared" si="4"/>
        <v/>
      </c>
      <c r="D194" s="26"/>
      <c r="E194" s="47"/>
      <c r="F194" s="47"/>
      <c r="G194" s="47"/>
      <c r="H194" s="49"/>
      <c r="I194" s="167" t="str">
        <f>IFERROR(VLOOKUP(H194,'Auxiliary data'!$B$216:$C$224,2,0),"")</f>
        <v/>
      </c>
      <c r="J194" s="157" t="str">
        <f t="shared" si="5"/>
        <v/>
      </c>
      <c r="K194" s="25" t="str">
        <f>IFERROR(VLOOKUP(G194,'Auxiliary data'!$B$228:$C$230,2,0),"")</f>
        <v/>
      </c>
    </row>
    <row r="195" spans="3:11" x14ac:dyDescent="0.25">
      <c r="C195" s="161" t="str">
        <f t="shared" ref="C195:C258" si="6">IF(E195&lt;&gt;"",CONCATENATE("Att",TEXT(ROW()-6,"000"),""),"")</f>
        <v/>
      </c>
      <c r="D195" s="26"/>
      <c r="E195" s="47"/>
      <c r="F195" s="47"/>
      <c r="G195" s="47"/>
      <c r="H195" s="49"/>
      <c r="I195" s="167" t="str">
        <f>IFERROR(VLOOKUP(H195,'Auxiliary data'!$B$216:$C$224,2,0),"")</f>
        <v/>
      </c>
      <c r="J195" s="157" t="str">
        <f t="shared" si="5"/>
        <v/>
      </c>
      <c r="K195" s="25" t="str">
        <f>IFERROR(VLOOKUP(G195,'Auxiliary data'!$B$228:$C$230,2,0),"")</f>
        <v/>
      </c>
    </row>
    <row r="196" spans="3:11" x14ac:dyDescent="0.25">
      <c r="C196" s="161" t="str">
        <f t="shared" si="6"/>
        <v/>
      </c>
      <c r="D196" s="26"/>
      <c r="E196" s="47"/>
      <c r="F196" s="47"/>
      <c r="G196" s="47"/>
      <c r="H196" s="49"/>
      <c r="I196" s="167" t="str">
        <f>IFERROR(VLOOKUP(H196,'Auxiliary data'!$B$216:$C$224,2,0),"")</f>
        <v/>
      </c>
      <c r="J196" s="157" t="str">
        <f t="shared" si="5"/>
        <v/>
      </c>
      <c r="K196" s="25" t="str">
        <f>IFERROR(VLOOKUP(G196,'Auxiliary data'!$B$228:$C$230,2,0),"")</f>
        <v/>
      </c>
    </row>
    <row r="197" spans="3:11" x14ac:dyDescent="0.25">
      <c r="C197" s="161" t="str">
        <f t="shared" si="6"/>
        <v/>
      </c>
      <c r="D197" s="26"/>
      <c r="E197" s="47"/>
      <c r="F197" s="47"/>
      <c r="G197" s="47"/>
      <c r="H197" s="49"/>
      <c r="I197" s="167" t="str">
        <f>IFERROR(VLOOKUP(H197,'Auxiliary data'!$B$216:$C$224,2,0),"")</f>
        <v/>
      </c>
      <c r="J197" s="157" t="str">
        <f t="shared" si="5"/>
        <v/>
      </c>
      <c r="K197" s="25" t="str">
        <f>IFERROR(VLOOKUP(G197,'Auxiliary data'!$B$228:$C$230,2,0),"")</f>
        <v/>
      </c>
    </row>
    <row r="198" spans="3:11" x14ac:dyDescent="0.25">
      <c r="C198" s="161" t="str">
        <f t="shared" si="6"/>
        <v/>
      </c>
      <c r="D198" s="26"/>
      <c r="E198" s="47"/>
      <c r="F198" s="47"/>
      <c r="G198" s="47"/>
      <c r="H198" s="49"/>
      <c r="I198" s="167" t="str">
        <f>IFERROR(VLOOKUP(H198,'Auxiliary data'!$B$216:$C$224,2,0),"")</f>
        <v/>
      </c>
      <c r="J198" s="157" t="str">
        <f t="shared" ref="J198:J261" si="7">IFERROR(IF(AND(K198&lt;&gt;"",I198&lt;&gt;""),SUM(I198,K198),""),"")</f>
        <v/>
      </c>
      <c r="K198" s="25" t="str">
        <f>IFERROR(VLOOKUP(G198,'Auxiliary data'!$B$228:$C$230,2,0),"")</f>
        <v/>
      </c>
    </row>
    <row r="199" spans="3:11" x14ac:dyDescent="0.25">
      <c r="C199" s="161" t="str">
        <f t="shared" si="6"/>
        <v/>
      </c>
      <c r="D199" s="26"/>
      <c r="E199" s="47"/>
      <c r="F199" s="47"/>
      <c r="G199" s="47"/>
      <c r="H199" s="49"/>
      <c r="I199" s="167" t="str">
        <f>IFERROR(VLOOKUP(H199,'Auxiliary data'!$B$216:$C$224,2,0),"")</f>
        <v/>
      </c>
      <c r="J199" s="157" t="str">
        <f t="shared" si="7"/>
        <v/>
      </c>
      <c r="K199" s="25" t="str">
        <f>IFERROR(VLOOKUP(G199,'Auxiliary data'!$B$228:$C$230,2,0),"")</f>
        <v/>
      </c>
    </row>
    <row r="200" spans="3:11" x14ac:dyDescent="0.25">
      <c r="C200" s="161" t="str">
        <f t="shared" si="6"/>
        <v/>
      </c>
      <c r="D200" s="26"/>
      <c r="E200" s="47"/>
      <c r="F200" s="47"/>
      <c r="G200" s="47"/>
      <c r="H200" s="49"/>
      <c r="I200" s="167" t="str">
        <f>IFERROR(VLOOKUP(H200,'Auxiliary data'!$B$216:$C$224,2,0),"")</f>
        <v/>
      </c>
      <c r="J200" s="157" t="str">
        <f t="shared" si="7"/>
        <v/>
      </c>
      <c r="K200" s="25" t="str">
        <f>IFERROR(VLOOKUP(G200,'Auxiliary data'!$B$228:$C$230,2,0),"")</f>
        <v/>
      </c>
    </row>
    <row r="201" spans="3:11" x14ac:dyDescent="0.25">
      <c r="C201" s="161" t="str">
        <f t="shared" si="6"/>
        <v/>
      </c>
      <c r="D201" s="26"/>
      <c r="E201" s="47"/>
      <c r="F201" s="47"/>
      <c r="G201" s="47"/>
      <c r="H201" s="49"/>
      <c r="I201" s="167" t="str">
        <f>IFERROR(VLOOKUP(H201,'Auxiliary data'!$B$216:$C$224,2,0),"")</f>
        <v/>
      </c>
      <c r="J201" s="157" t="str">
        <f t="shared" si="7"/>
        <v/>
      </c>
      <c r="K201" s="25" t="str">
        <f>IFERROR(VLOOKUP(G201,'Auxiliary data'!$B$228:$C$230,2,0),"")</f>
        <v/>
      </c>
    </row>
    <row r="202" spans="3:11" x14ac:dyDescent="0.25">
      <c r="C202" s="161" t="str">
        <f t="shared" si="6"/>
        <v/>
      </c>
      <c r="D202" s="26"/>
      <c r="E202" s="47"/>
      <c r="F202" s="47"/>
      <c r="G202" s="47"/>
      <c r="H202" s="49"/>
      <c r="I202" s="167" t="str">
        <f>IFERROR(VLOOKUP(H202,'Auxiliary data'!$B$216:$C$224,2,0),"")</f>
        <v/>
      </c>
      <c r="J202" s="157" t="str">
        <f t="shared" si="7"/>
        <v/>
      </c>
      <c r="K202" s="25" t="str">
        <f>IFERROR(VLOOKUP(G202,'Auxiliary data'!$B$228:$C$230,2,0),"")</f>
        <v/>
      </c>
    </row>
    <row r="203" spans="3:11" x14ac:dyDescent="0.25">
      <c r="C203" s="161" t="str">
        <f t="shared" si="6"/>
        <v/>
      </c>
      <c r="D203" s="26"/>
      <c r="E203" s="47"/>
      <c r="F203" s="47"/>
      <c r="G203" s="47"/>
      <c r="H203" s="49"/>
      <c r="I203" s="167" t="str">
        <f>IFERROR(VLOOKUP(H203,'Auxiliary data'!$B$216:$C$224,2,0),"")</f>
        <v/>
      </c>
      <c r="J203" s="157" t="str">
        <f t="shared" si="7"/>
        <v/>
      </c>
      <c r="K203" s="25" t="str">
        <f>IFERROR(VLOOKUP(G203,'Auxiliary data'!$B$228:$C$230,2,0),"")</f>
        <v/>
      </c>
    </row>
    <row r="204" spans="3:11" x14ac:dyDescent="0.25">
      <c r="C204" s="161" t="str">
        <f t="shared" si="6"/>
        <v/>
      </c>
      <c r="D204" s="26"/>
      <c r="E204" s="47"/>
      <c r="F204" s="47"/>
      <c r="G204" s="47"/>
      <c r="H204" s="49"/>
      <c r="I204" s="167" t="str">
        <f>IFERROR(VLOOKUP(H204,'Auxiliary data'!$B$216:$C$224,2,0),"")</f>
        <v/>
      </c>
      <c r="J204" s="157" t="str">
        <f t="shared" si="7"/>
        <v/>
      </c>
      <c r="K204" s="25" t="str">
        <f>IFERROR(VLOOKUP(G204,'Auxiliary data'!$B$228:$C$230,2,0),"")</f>
        <v/>
      </c>
    </row>
    <row r="205" spans="3:11" x14ac:dyDescent="0.25">
      <c r="C205" s="161" t="str">
        <f t="shared" si="6"/>
        <v/>
      </c>
      <c r="D205" s="26"/>
      <c r="E205" s="47"/>
      <c r="F205" s="47"/>
      <c r="G205" s="47"/>
      <c r="H205" s="49"/>
      <c r="I205" s="167" t="str">
        <f>IFERROR(VLOOKUP(H205,'Auxiliary data'!$B$216:$C$224,2,0),"")</f>
        <v/>
      </c>
      <c r="J205" s="157" t="str">
        <f t="shared" si="7"/>
        <v/>
      </c>
      <c r="K205" s="25" t="str">
        <f>IFERROR(VLOOKUP(G205,'Auxiliary data'!$B$228:$C$230,2,0),"")</f>
        <v/>
      </c>
    </row>
    <row r="206" spans="3:11" x14ac:dyDescent="0.25">
      <c r="C206" s="161" t="str">
        <f t="shared" si="6"/>
        <v/>
      </c>
      <c r="D206" s="26"/>
      <c r="E206" s="47"/>
      <c r="F206" s="47"/>
      <c r="G206" s="47"/>
      <c r="H206" s="49"/>
      <c r="I206" s="167" t="str">
        <f>IFERROR(VLOOKUP(H206,'Auxiliary data'!$B$216:$C$224,2,0),"")</f>
        <v/>
      </c>
      <c r="J206" s="157" t="str">
        <f t="shared" si="7"/>
        <v/>
      </c>
      <c r="K206" s="25" t="str">
        <f>IFERROR(VLOOKUP(G206,'Auxiliary data'!$B$228:$C$230,2,0),"")</f>
        <v/>
      </c>
    </row>
    <row r="207" spans="3:11" x14ac:dyDescent="0.25">
      <c r="C207" s="161" t="str">
        <f t="shared" si="6"/>
        <v/>
      </c>
      <c r="D207" s="26"/>
      <c r="E207" s="47"/>
      <c r="F207" s="47"/>
      <c r="G207" s="47"/>
      <c r="H207" s="49"/>
      <c r="I207" s="167" t="str">
        <f>IFERROR(VLOOKUP(H207,'Auxiliary data'!$B$216:$C$224,2,0),"")</f>
        <v/>
      </c>
      <c r="J207" s="157" t="str">
        <f t="shared" si="7"/>
        <v/>
      </c>
      <c r="K207" s="25" t="str">
        <f>IFERROR(VLOOKUP(G207,'Auxiliary data'!$B$228:$C$230,2,0),"")</f>
        <v/>
      </c>
    </row>
    <row r="208" spans="3:11" x14ac:dyDescent="0.25">
      <c r="C208" s="161" t="str">
        <f t="shared" si="6"/>
        <v/>
      </c>
      <c r="D208" s="26"/>
      <c r="E208" s="47"/>
      <c r="F208" s="47"/>
      <c r="G208" s="47"/>
      <c r="H208" s="49"/>
      <c r="I208" s="167" t="str">
        <f>IFERROR(VLOOKUP(H208,'Auxiliary data'!$B$216:$C$224,2,0),"")</f>
        <v/>
      </c>
      <c r="J208" s="157" t="str">
        <f t="shared" si="7"/>
        <v/>
      </c>
      <c r="K208" s="25" t="str">
        <f>IFERROR(VLOOKUP(G208,'Auxiliary data'!$B$228:$C$230,2,0),"")</f>
        <v/>
      </c>
    </row>
    <row r="209" spans="3:11" x14ac:dyDescent="0.25">
      <c r="C209" s="161" t="str">
        <f t="shared" si="6"/>
        <v/>
      </c>
      <c r="D209" s="26"/>
      <c r="E209" s="47"/>
      <c r="F209" s="47"/>
      <c r="G209" s="47"/>
      <c r="H209" s="49"/>
      <c r="I209" s="167" t="str">
        <f>IFERROR(VLOOKUP(H209,'Auxiliary data'!$B$216:$C$224,2,0),"")</f>
        <v/>
      </c>
      <c r="J209" s="157" t="str">
        <f t="shared" si="7"/>
        <v/>
      </c>
      <c r="K209" s="25" t="str">
        <f>IFERROR(VLOOKUP(G209,'Auxiliary data'!$B$228:$C$230,2,0),"")</f>
        <v/>
      </c>
    </row>
    <row r="210" spans="3:11" x14ac:dyDescent="0.25">
      <c r="C210" s="161" t="str">
        <f t="shared" si="6"/>
        <v/>
      </c>
      <c r="D210" s="26"/>
      <c r="E210" s="47"/>
      <c r="F210" s="47"/>
      <c r="G210" s="47"/>
      <c r="H210" s="49"/>
      <c r="I210" s="167" t="str">
        <f>IFERROR(VLOOKUP(H210,'Auxiliary data'!$B$216:$C$224,2,0),"")</f>
        <v/>
      </c>
      <c r="J210" s="157" t="str">
        <f t="shared" si="7"/>
        <v/>
      </c>
      <c r="K210" s="25" t="str">
        <f>IFERROR(VLOOKUP(G210,'Auxiliary data'!$B$228:$C$230,2,0),"")</f>
        <v/>
      </c>
    </row>
    <row r="211" spans="3:11" x14ac:dyDescent="0.25">
      <c r="C211" s="161" t="str">
        <f t="shared" si="6"/>
        <v/>
      </c>
      <c r="D211" s="26"/>
      <c r="E211" s="47"/>
      <c r="F211" s="47"/>
      <c r="G211" s="47"/>
      <c r="H211" s="49"/>
      <c r="I211" s="167" t="str">
        <f>IFERROR(VLOOKUP(H211,'Auxiliary data'!$B$216:$C$224,2,0),"")</f>
        <v/>
      </c>
      <c r="J211" s="157" t="str">
        <f t="shared" si="7"/>
        <v/>
      </c>
      <c r="K211" s="25" t="str">
        <f>IFERROR(VLOOKUP(G211,'Auxiliary data'!$B$228:$C$230,2,0),"")</f>
        <v/>
      </c>
    </row>
    <row r="212" spans="3:11" x14ac:dyDescent="0.25">
      <c r="C212" s="161" t="str">
        <f t="shared" si="6"/>
        <v/>
      </c>
      <c r="D212" s="26"/>
      <c r="E212" s="47"/>
      <c r="F212" s="47"/>
      <c r="G212" s="47"/>
      <c r="H212" s="49"/>
      <c r="I212" s="167" t="str">
        <f>IFERROR(VLOOKUP(H212,'Auxiliary data'!$B$216:$C$224,2,0),"")</f>
        <v/>
      </c>
      <c r="J212" s="157" t="str">
        <f t="shared" si="7"/>
        <v/>
      </c>
      <c r="K212" s="25" t="str">
        <f>IFERROR(VLOOKUP(G212,'Auxiliary data'!$B$228:$C$230,2,0),"")</f>
        <v/>
      </c>
    </row>
    <row r="213" spans="3:11" x14ac:dyDescent="0.25">
      <c r="C213" s="161" t="str">
        <f t="shared" si="6"/>
        <v/>
      </c>
      <c r="D213" s="26"/>
      <c r="E213" s="47"/>
      <c r="F213" s="47"/>
      <c r="G213" s="47"/>
      <c r="H213" s="49"/>
      <c r="I213" s="167" t="str">
        <f>IFERROR(VLOOKUP(H213,'Auxiliary data'!$B$216:$C$224,2,0),"")</f>
        <v/>
      </c>
      <c r="J213" s="157" t="str">
        <f t="shared" si="7"/>
        <v/>
      </c>
      <c r="K213" s="25" t="str">
        <f>IFERROR(VLOOKUP(G213,'Auxiliary data'!$B$228:$C$230,2,0),"")</f>
        <v/>
      </c>
    </row>
    <row r="214" spans="3:11" x14ac:dyDescent="0.25">
      <c r="C214" s="161" t="str">
        <f t="shared" si="6"/>
        <v/>
      </c>
      <c r="D214" s="26"/>
      <c r="E214" s="47"/>
      <c r="F214" s="47"/>
      <c r="G214" s="47"/>
      <c r="H214" s="49"/>
      <c r="I214" s="167" t="str">
        <f>IFERROR(VLOOKUP(H214,'Auxiliary data'!$B$216:$C$224,2,0),"")</f>
        <v/>
      </c>
      <c r="J214" s="157" t="str">
        <f t="shared" si="7"/>
        <v/>
      </c>
      <c r="K214" s="25" t="str">
        <f>IFERROR(VLOOKUP(G214,'Auxiliary data'!$B$228:$C$230,2,0),"")</f>
        <v/>
      </c>
    </row>
    <row r="215" spans="3:11" x14ac:dyDescent="0.25">
      <c r="C215" s="161" t="str">
        <f t="shared" si="6"/>
        <v/>
      </c>
      <c r="D215" s="26"/>
      <c r="E215" s="47"/>
      <c r="F215" s="47"/>
      <c r="G215" s="47"/>
      <c r="H215" s="49"/>
      <c r="I215" s="167" t="str">
        <f>IFERROR(VLOOKUP(H215,'Auxiliary data'!$B$216:$C$224,2,0),"")</f>
        <v/>
      </c>
      <c r="J215" s="157" t="str">
        <f t="shared" si="7"/>
        <v/>
      </c>
      <c r="K215" s="25" t="str">
        <f>IFERROR(VLOOKUP(G215,'Auxiliary data'!$B$228:$C$230,2,0),"")</f>
        <v/>
      </c>
    </row>
    <row r="216" spans="3:11" x14ac:dyDescent="0.25">
      <c r="C216" s="161" t="str">
        <f t="shared" si="6"/>
        <v/>
      </c>
      <c r="D216" s="26"/>
      <c r="E216" s="47"/>
      <c r="F216" s="47"/>
      <c r="G216" s="47"/>
      <c r="H216" s="49"/>
      <c r="I216" s="167" t="str">
        <f>IFERROR(VLOOKUP(H216,'Auxiliary data'!$B$216:$C$224,2,0),"")</f>
        <v/>
      </c>
      <c r="J216" s="157" t="str">
        <f t="shared" si="7"/>
        <v/>
      </c>
      <c r="K216" s="25" t="str">
        <f>IFERROR(VLOOKUP(G216,'Auxiliary data'!$B$228:$C$230,2,0),"")</f>
        <v/>
      </c>
    </row>
    <row r="217" spans="3:11" x14ac:dyDescent="0.25">
      <c r="C217" s="161" t="str">
        <f t="shared" si="6"/>
        <v/>
      </c>
      <c r="D217" s="26"/>
      <c r="E217" s="47"/>
      <c r="F217" s="47"/>
      <c r="G217" s="47"/>
      <c r="H217" s="49"/>
      <c r="I217" s="167" t="str">
        <f>IFERROR(VLOOKUP(H217,'Auxiliary data'!$B$216:$C$224,2,0),"")</f>
        <v/>
      </c>
      <c r="J217" s="157" t="str">
        <f t="shared" si="7"/>
        <v/>
      </c>
      <c r="K217" s="25" t="str">
        <f>IFERROR(VLOOKUP(G217,'Auxiliary data'!$B$228:$C$230,2,0),"")</f>
        <v/>
      </c>
    </row>
    <row r="218" spans="3:11" x14ac:dyDescent="0.25">
      <c r="C218" s="161" t="str">
        <f t="shared" si="6"/>
        <v/>
      </c>
      <c r="D218" s="26"/>
      <c r="E218" s="47"/>
      <c r="F218" s="47"/>
      <c r="G218" s="47"/>
      <c r="H218" s="49"/>
      <c r="I218" s="167" t="str">
        <f>IFERROR(VLOOKUP(H218,'Auxiliary data'!$B$216:$C$224,2,0),"")</f>
        <v/>
      </c>
      <c r="J218" s="157" t="str">
        <f t="shared" si="7"/>
        <v/>
      </c>
      <c r="K218" s="25" t="str">
        <f>IFERROR(VLOOKUP(G218,'Auxiliary data'!$B$228:$C$230,2,0),"")</f>
        <v/>
      </c>
    </row>
    <row r="219" spans="3:11" x14ac:dyDescent="0.25">
      <c r="C219" s="161" t="str">
        <f t="shared" si="6"/>
        <v/>
      </c>
      <c r="D219" s="26"/>
      <c r="E219" s="47"/>
      <c r="F219" s="47"/>
      <c r="G219" s="47"/>
      <c r="H219" s="49"/>
      <c r="I219" s="167" t="str">
        <f>IFERROR(VLOOKUP(H219,'Auxiliary data'!$B$216:$C$224,2,0),"")</f>
        <v/>
      </c>
      <c r="J219" s="157" t="str">
        <f t="shared" si="7"/>
        <v/>
      </c>
      <c r="K219" s="25" t="str">
        <f>IFERROR(VLOOKUP(G219,'Auxiliary data'!$B$228:$C$230,2,0),"")</f>
        <v/>
      </c>
    </row>
    <row r="220" spans="3:11" x14ac:dyDescent="0.25">
      <c r="C220" s="161" t="str">
        <f t="shared" si="6"/>
        <v/>
      </c>
      <c r="D220" s="26"/>
      <c r="E220" s="47"/>
      <c r="F220" s="47"/>
      <c r="G220" s="47"/>
      <c r="H220" s="49"/>
      <c r="I220" s="167" t="str">
        <f>IFERROR(VLOOKUP(H220,'Auxiliary data'!$B$216:$C$224,2,0),"")</f>
        <v/>
      </c>
      <c r="J220" s="157" t="str">
        <f t="shared" si="7"/>
        <v/>
      </c>
      <c r="K220" s="25" t="str">
        <f>IFERROR(VLOOKUP(G220,'Auxiliary data'!$B$228:$C$230,2,0),"")</f>
        <v/>
      </c>
    </row>
    <row r="221" spans="3:11" x14ac:dyDescent="0.25">
      <c r="C221" s="161" t="str">
        <f t="shared" si="6"/>
        <v/>
      </c>
      <c r="D221" s="26"/>
      <c r="E221" s="47"/>
      <c r="F221" s="47"/>
      <c r="G221" s="47"/>
      <c r="H221" s="49"/>
      <c r="I221" s="167" t="str">
        <f>IFERROR(VLOOKUP(H221,'Auxiliary data'!$B$216:$C$224,2,0),"")</f>
        <v/>
      </c>
      <c r="J221" s="157" t="str">
        <f t="shared" si="7"/>
        <v/>
      </c>
      <c r="K221" s="25" t="str">
        <f>IFERROR(VLOOKUP(G221,'Auxiliary data'!$B$228:$C$230,2,0),"")</f>
        <v/>
      </c>
    </row>
    <row r="222" spans="3:11" x14ac:dyDescent="0.25">
      <c r="C222" s="161" t="str">
        <f t="shared" si="6"/>
        <v/>
      </c>
      <c r="D222" s="26"/>
      <c r="E222" s="47"/>
      <c r="F222" s="47"/>
      <c r="G222" s="47"/>
      <c r="H222" s="49"/>
      <c r="I222" s="167" t="str">
        <f>IFERROR(VLOOKUP(H222,'Auxiliary data'!$B$216:$C$224,2,0),"")</f>
        <v/>
      </c>
      <c r="J222" s="157" t="str">
        <f t="shared" si="7"/>
        <v/>
      </c>
      <c r="K222" s="25" t="str">
        <f>IFERROR(VLOOKUP(G222,'Auxiliary data'!$B$228:$C$230,2,0),"")</f>
        <v/>
      </c>
    </row>
    <row r="223" spans="3:11" x14ac:dyDescent="0.25">
      <c r="C223" s="161" t="str">
        <f t="shared" si="6"/>
        <v/>
      </c>
      <c r="D223" s="26"/>
      <c r="E223" s="47"/>
      <c r="F223" s="47"/>
      <c r="G223" s="47"/>
      <c r="H223" s="49"/>
      <c r="I223" s="167" t="str">
        <f>IFERROR(VLOOKUP(H223,'Auxiliary data'!$B$216:$C$224,2,0),"")</f>
        <v/>
      </c>
      <c r="J223" s="157" t="str">
        <f t="shared" si="7"/>
        <v/>
      </c>
      <c r="K223" s="25" t="str">
        <f>IFERROR(VLOOKUP(G223,'Auxiliary data'!$B$228:$C$230,2,0),"")</f>
        <v/>
      </c>
    </row>
    <row r="224" spans="3:11" x14ac:dyDescent="0.25">
      <c r="C224" s="161" t="str">
        <f t="shared" si="6"/>
        <v/>
      </c>
      <c r="D224" s="26"/>
      <c r="E224" s="47"/>
      <c r="F224" s="47"/>
      <c r="G224" s="47"/>
      <c r="H224" s="49"/>
      <c r="I224" s="167" t="str">
        <f>IFERROR(VLOOKUP(H224,'Auxiliary data'!$B$216:$C$224,2,0),"")</f>
        <v/>
      </c>
      <c r="J224" s="157" t="str">
        <f t="shared" si="7"/>
        <v/>
      </c>
      <c r="K224" s="25" t="str">
        <f>IFERROR(VLOOKUP(G224,'Auxiliary data'!$B$228:$C$230,2,0),"")</f>
        <v/>
      </c>
    </row>
    <row r="225" spans="3:11" x14ac:dyDescent="0.25">
      <c r="C225" s="161" t="str">
        <f t="shared" si="6"/>
        <v/>
      </c>
      <c r="D225" s="26"/>
      <c r="E225" s="47"/>
      <c r="F225" s="47"/>
      <c r="G225" s="47"/>
      <c r="H225" s="49"/>
      <c r="I225" s="167" t="str">
        <f>IFERROR(VLOOKUP(H225,'Auxiliary data'!$B$216:$C$224,2,0),"")</f>
        <v/>
      </c>
      <c r="J225" s="157" t="str">
        <f t="shared" si="7"/>
        <v/>
      </c>
      <c r="K225" s="25" t="str">
        <f>IFERROR(VLOOKUP(G225,'Auxiliary data'!$B$228:$C$230,2,0),"")</f>
        <v/>
      </c>
    </row>
    <row r="226" spans="3:11" x14ac:dyDescent="0.25">
      <c r="C226" s="161" t="str">
        <f t="shared" si="6"/>
        <v/>
      </c>
      <c r="D226" s="26"/>
      <c r="E226" s="47"/>
      <c r="F226" s="47"/>
      <c r="G226" s="47"/>
      <c r="H226" s="49"/>
      <c r="I226" s="167" t="str">
        <f>IFERROR(VLOOKUP(H226,'Auxiliary data'!$B$216:$C$224,2,0),"")</f>
        <v/>
      </c>
      <c r="J226" s="157" t="str">
        <f t="shared" si="7"/>
        <v/>
      </c>
      <c r="K226" s="25" t="str">
        <f>IFERROR(VLOOKUP(G226,'Auxiliary data'!$B$228:$C$230,2,0),"")</f>
        <v/>
      </c>
    </row>
    <row r="227" spans="3:11" x14ac:dyDescent="0.25">
      <c r="C227" s="161" t="str">
        <f t="shared" si="6"/>
        <v/>
      </c>
      <c r="D227" s="26"/>
      <c r="E227" s="47"/>
      <c r="F227" s="47"/>
      <c r="G227" s="47"/>
      <c r="H227" s="49"/>
      <c r="I227" s="167" t="str">
        <f>IFERROR(VLOOKUP(H227,'Auxiliary data'!$B$216:$C$224,2,0),"")</f>
        <v/>
      </c>
      <c r="J227" s="157" t="str">
        <f t="shared" si="7"/>
        <v/>
      </c>
      <c r="K227" s="25" t="str">
        <f>IFERROR(VLOOKUP(G227,'Auxiliary data'!$B$228:$C$230,2,0),"")</f>
        <v/>
      </c>
    </row>
    <row r="228" spans="3:11" x14ac:dyDescent="0.25">
      <c r="C228" s="161" t="str">
        <f t="shared" si="6"/>
        <v/>
      </c>
      <c r="D228" s="26"/>
      <c r="E228" s="47"/>
      <c r="F228" s="47"/>
      <c r="G228" s="47"/>
      <c r="H228" s="49"/>
      <c r="I228" s="167" t="str">
        <f>IFERROR(VLOOKUP(H228,'Auxiliary data'!$B$216:$C$224,2,0),"")</f>
        <v/>
      </c>
      <c r="J228" s="157" t="str">
        <f t="shared" si="7"/>
        <v/>
      </c>
      <c r="K228" s="25" t="str">
        <f>IFERROR(VLOOKUP(G228,'Auxiliary data'!$B$228:$C$230,2,0),"")</f>
        <v/>
      </c>
    </row>
    <row r="229" spans="3:11" x14ac:dyDescent="0.25">
      <c r="C229" s="161" t="str">
        <f t="shared" si="6"/>
        <v/>
      </c>
      <c r="D229" s="26"/>
      <c r="E229" s="47"/>
      <c r="F229" s="47"/>
      <c r="G229" s="47"/>
      <c r="H229" s="49"/>
      <c r="I229" s="167" t="str">
        <f>IFERROR(VLOOKUP(H229,'Auxiliary data'!$B$216:$C$224,2,0),"")</f>
        <v/>
      </c>
      <c r="J229" s="157" t="str">
        <f t="shared" si="7"/>
        <v/>
      </c>
      <c r="K229" s="25" t="str">
        <f>IFERROR(VLOOKUP(G229,'Auxiliary data'!$B$228:$C$230,2,0),"")</f>
        <v/>
      </c>
    </row>
    <row r="230" spans="3:11" x14ac:dyDescent="0.25">
      <c r="C230" s="161" t="str">
        <f t="shared" si="6"/>
        <v/>
      </c>
      <c r="D230" s="26"/>
      <c r="E230" s="47"/>
      <c r="F230" s="47"/>
      <c r="G230" s="47"/>
      <c r="H230" s="49"/>
      <c r="I230" s="167" t="str">
        <f>IFERROR(VLOOKUP(H230,'Auxiliary data'!$B$216:$C$224,2,0),"")</f>
        <v/>
      </c>
      <c r="J230" s="157" t="str">
        <f t="shared" si="7"/>
        <v/>
      </c>
      <c r="K230" s="25" t="str">
        <f>IFERROR(VLOOKUP(G230,'Auxiliary data'!$B$228:$C$230,2,0),"")</f>
        <v/>
      </c>
    </row>
    <row r="231" spans="3:11" x14ac:dyDescent="0.25">
      <c r="C231" s="161" t="str">
        <f t="shared" si="6"/>
        <v/>
      </c>
      <c r="D231" s="26"/>
      <c r="E231" s="47"/>
      <c r="F231" s="47"/>
      <c r="G231" s="47"/>
      <c r="H231" s="49"/>
      <c r="I231" s="167" t="str">
        <f>IFERROR(VLOOKUP(H231,'Auxiliary data'!$B$216:$C$224,2,0),"")</f>
        <v/>
      </c>
      <c r="J231" s="157" t="str">
        <f t="shared" si="7"/>
        <v/>
      </c>
      <c r="K231" s="25" t="str">
        <f>IFERROR(VLOOKUP(G231,'Auxiliary data'!$B$228:$C$230,2,0),"")</f>
        <v/>
      </c>
    </row>
    <row r="232" spans="3:11" x14ac:dyDescent="0.25">
      <c r="C232" s="161" t="str">
        <f t="shared" si="6"/>
        <v/>
      </c>
      <c r="D232" s="26"/>
      <c r="E232" s="47"/>
      <c r="F232" s="47"/>
      <c r="G232" s="47"/>
      <c r="H232" s="49"/>
      <c r="I232" s="167" t="str">
        <f>IFERROR(VLOOKUP(H232,'Auxiliary data'!$B$216:$C$224,2,0),"")</f>
        <v/>
      </c>
      <c r="J232" s="157" t="str">
        <f t="shared" si="7"/>
        <v/>
      </c>
      <c r="K232" s="25" t="str">
        <f>IFERROR(VLOOKUP(G232,'Auxiliary data'!$B$228:$C$230,2,0),"")</f>
        <v/>
      </c>
    </row>
    <row r="233" spans="3:11" x14ac:dyDescent="0.25">
      <c r="C233" s="161" t="str">
        <f t="shared" si="6"/>
        <v/>
      </c>
      <c r="D233" s="26"/>
      <c r="E233" s="47"/>
      <c r="F233" s="47"/>
      <c r="G233" s="47"/>
      <c r="H233" s="49"/>
      <c r="I233" s="167" t="str">
        <f>IFERROR(VLOOKUP(H233,'Auxiliary data'!$B$216:$C$224,2,0),"")</f>
        <v/>
      </c>
      <c r="J233" s="157" t="str">
        <f t="shared" si="7"/>
        <v/>
      </c>
      <c r="K233" s="25" t="str">
        <f>IFERROR(VLOOKUP(G233,'Auxiliary data'!$B$228:$C$230,2,0),"")</f>
        <v/>
      </c>
    </row>
    <row r="234" spans="3:11" x14ac:dyDescent="0.25">
      <c r="C234" s="161" t="str">
        <f t="shared" si="6"/>
        <v/>
      </c>
      <c r="D234" s="26"/>
      <c r="E234" s="47"/>
      <c r="F234" s="47"/>
      <c r="G234" s="47"/>
      <c r="H234" s="49"/>
      <c r="I234" s="167" t="str">
        <f>IFERROR(VLOOKUP(H234,'Auxiliary data'!$B$216:$C$224,2,0),"")</f>
        <v/>
      </c>
      <c r="J234" s="157" t="str">
        <f t="shared" si="7"/>
        <v/>
      </c>
      <c r="K234" s="25" t="str">
        <f>IFERROR(VLOOKUP(G234,'Auxiliary data'!$B$228:$C$230,2,0),"")</f>
        <v/>
      </c>
    </row>
    <row r="235" spans="3:11" x14ac:dyDescent="0.25">
      <c r="C235" s="161" t="str">
        <f t="shared" si="6"/>
        <v/>
      </c>
      <c r="D235" s="26"/>
      <c r="E235" s="47"/>
      <c r="F235" s="47"/>
      <c r="G235" s="47"/>
      <c r="H235" s="49"/>
      <c r="I235" s="167" t="str">
        <f>IFERROR(VLOOKUP(H235,'Auxiliary data'!$B$216:$C$224,2,0),"")</f>
        <v/>
      </c>
      <c r="J235" s="157" t="str">
        <f t="shared" si="7"/>
        <v/>
      </c>
      <c r="K235" s="25" t="str">
        <f>IFERROR(VLOOKUP(G235,'Auxiliary data'!$B$228:$C$230,2,0),"")</f>
        <v/>
      </c>
    </row>
    <row r="236" spans="3:11" x14ac:dyDescent="0.25">
      <c r="C236" s="161" t="str">
        <f t="shared" si="6"/>
        <v/>
      </c>
      <c r="D236" s="26"/>
      <c r="E236" s="47"/>
      <c r="F236" s="47"/>
      <c r="G236" s="47"/>
      <c r="H236" s="49"/>
      <c r="I236" s="167" t="str">
        <f>IFERROR(VLOOKUP(H236,'Auxiliary data'!$B$216:$C$224,2,0),"")</f>
        <v/>
      </c>
      <c r="J236" s="157" t="str">
        <f t="shared" si="7"/>
        <v/>
      </c>
      <c r="K236" s="25" t="str">
        <f>IFERROR(VLOOKUP(G236,'Auxiliary data'!$B$228:$C$230,2,0),"")</f>
        <v/>
      </c>
    </row>
    <row r="237" spans="3:11" x14ac:dyDescent="0.25">
      <c r="C237" s="161" t="str">
        <f t="shared" si="6"/>
        <v/>
      </c>
      <c r="D237" s="26"/>
      <c r="E237" s="47"/>
      <c r="F237" s="47"/>
      <c r="G237" s="47"/>
      <c r="H237" s="49"/>
      <c r="I237" s="167" t="str">
        <f>IFERROR(VLOOKUP(H237,'Auxiliary data'!$B$216:$C$224,2,0),"")</f>
        <v/>
      </c>
      <c r="J237" s="157" t="str">
        <f t="shared" si="7"/>
        <v/>
      </c>
      <c r="K237" s="25" t="str">
        <f>IFERROR(VLOOKUP(G237,'Auxiliary data'!$B$228:$C$230,2,0),"")</f>
        <v/>
      </c>
    </row>
    <row r="238" spans="3:11" x14ac:dyDescent="0.25">
      <c r="C238" s="161" t="str">
        <f t="shared" si="6"/>
        <v/>
      </c>
      <c r="D238" s="26"/>
      <c r="E238" s="47"/>
      <c r="F238" s="47"/>
      <c r="G238" s="47"/>
      <c r="H238" s="49"/>
      <c r="I238" s="167" t="str">
        <f>IFERROR(VLOOKUP(H238,'Auxiliary data'!$B$216:$C$224,2,0),"")</f>
        <v/>
      </c>
      <c r="J238" s="157" t="str">
        <f t="shared" si="7"/>
        <v/>
      </c>
      <c r="K238" s="25" t="str">
        <f>IFERROR(VLOOKUP(G238,'Auxiliary data'!$B$228:$C$230,2,0),"")</f>
        <v/>
      </c>
    </row>
    <row r="239" spans="3:11" x14ac:dyDescent="0.25">
      <c r="C239" s="161" t="str">
        <f t="shared" si="6"/>
        <v/>
      </c>
      <c r="D239" s="26"/>
      <c r="E239" s="47"/>
      <c r="F239" s="47"/>
      <c r="G239" s="47"/>
      <c r="H239" s="49"/>
      <c r="I239" s="167" t="str">
        <f>IFERROR(VLOOKUP(H239,'Auxiliary data'!$B$216:$C$224,2,0),"")</f>
        <v/>
      </c>
      <c r="J239" s="157" t="str">
        <f t="shared" si="7"/>
        <v/>
      </c>
      <c r="K239" s="25" t="str">
        <f>IFERROR(VLOOKUP(G239,'Auxiliary data'!$B$228:$C$230,2,0),"")</f>
        <v/>
      </c>
    </row>
    <row r="240" spans="3:11" x14ac:dyDescent="0.25">
      <c r="C240" s="161" t="str">
        <f t="shared" si="6"/>
        <v/>
      </c>
      <c r="D240" s="26"/>
      <c r="E240" s="47"/>
      <c r="F240" s="47"/>
      <c r="G240" s="47"/>
      <c r="H240" s="49"/>
      <c r="I240" s="167" t="str">
        <f>IFERROR(VLOOKUP(H240,'Auxiliary data'!$B$216:$C$224,2,0),"")</f>
        <v/>
      </c>
      <c r="J240" s="157" t="str">
        <f t="shared" si="7"/>
        <v/>
      </c>
      <c r="K240" s="25" t="str">
        <f>IFERROR(VLOOKUP(G240,'Auxiliary data'!$B$228:$C$230,2,0),"")</f>
        <v/>
      </c>
    </row>
    <row r="241" spans="3:11" x14ac:dyDescent="0.25">
      <c r="C241" s="161" t="str">
        <f t="shared" si="6"/>
        <v/>
      </c>
      <c r="D241" s="26"/>
      <c r="E241" s="47"/>
      <c r="F241" s="47"/>
      <c r="G241" s="47"/>
      <c r="H241" s="49"/>
      <c r="I241" s="167" t="str">
        <f>IFERROR(VLOOKUP(H241,'Auxiliary data'!$B$216:$C$224,2,0),"")</f>
        <v/>
      </c>
      <c r="J241" s="157" t="str">
        <f t="shared" si="7"/>
        <v/>
      </c>
      <c r="K241" s="25" t="str">
        <f>IFERROR(VLOOKUP(G241,'Auxiliary data'!$B$228:$C$230,2,0),"")</f>
        <v/>
      </c>
    </row>
    <row r="242" spans="3:11" x14ac:dyDescent="0.25">
      <c r="C242" s="161" t="str">
        <f t="shared" si="6"/>
        <v/>
      </c>
      <c r="D242" s="26"/>
      <c r="E242" s="47"/>
      <c r="F242" s="47"/>
      <c r="G242" s="47"/>
      <c r="H242" s="49"/>
      <c r="I242" s="167" t="str">
        <f>IFERROR(VLOOKUP(H242,'Auxiliary data'!$B$216:$C$224,2,0),"")</f>
        <v/>
      </c>
      <c r="J242" s="157" t="str">
        <f t="shared" si="7"/>
        <v/>
      </c>
      <c r="K242" s="25" t="str">
        <f>IFERROR(VLOOKUP(G242,'Auxiliary data'!$B$228:$C$230,2,0),"")</f>
        <v/>
      </c>
    </row>
    <row r="243" spans="3:11" x14ac:dyDescent="0.25">
      <c r="C243" s="161" t="str">
        <f t="shared" si="6"/>
        <v/>
      </c>
      <c r="D243" s="26"/>
      <c r="E243" s="47"/>
      <c r="F243" s="47"/>
      <c r="G243" s="47"/>
      <c r="H243" s="49"/>
      <c r="I243" s="167" t="str">
        <f>IFERROR(VLOOKUP(H243,'Auxiliary data'!$B$216:$C$224,2,0),"")</f>
        <v/>
      </c>
      <c r="J243" s="157" t="str">
        <f t="shared" si="7"/>
        <v/>
      </c>
      <c r="K243" s="25" t="str">
        <f>IFERROR(VLOOKUP(G243,'Auxiliary data'!$B$228:$C$230,2,0),"")</f>
        <v/>
      </c>
    </row>
    <row r="244" spans="3:11" x14ac:dyDescent="0.25">
      <c r="C244" s="161" t="str">
        <f t="shared" si="6"/>
        <v/>
      </c>
      <c r="D244" s="26"/>
      <c r="E244" s="47"/>
      <c r="F244" s="47"/>
      <c r="G244" s="47"/>
      <c r="H244" s="49"/>
      <c r="I244" s="167" t="str">
        <f>IFERROR(VLOOKUP(H244,'Auxiliary data'!$B$216:$C$224,2,0),"")</f>
        <v/>
      </c>
      <c r="J244" s="157" t="str">
        <f t="shared" si="7"/>
        <v/>
      </c>
      <c r="K244" s="25" t="str">
        <f>IFERROR(VLOOKUP(G244,'Auxiliary data'!$B$228:$C$230,2,0),"")</f>
        <v/>
      </c>
    </row>
    <row r="245" spans="3:11" x14ac:dyDescent="0.25">
      <c r="C245" s="161" t="str">
        <f t="shared" si="6"/>
        <v/>
      </c>
      <c r="D245" s="26"/>
      <c r="E245" s="47"/>
      <c r="F245" s="47"/>
      <c r="G245" s="47"/>
      <c r="H245" s="49"/>
      <c r="I245" s="167" t="str">
        <f>IFERROR(VLOOKUP(H245,'Auxiliary data'!$B$216:$C$224,2,0),"")</f>
        <v/>
      </c>
      <c r="J245" s="157" t="str">
        <f t="shared" si="7"/>
        <v/>
      </c>
      <c r="K245" s="25" t="str">
        <f>IFERROR(VLOOKUP(G245,'Auxiliary data'!$B$228:$C$230,2,0),"")</f>
        <v/>
      </c>
    </row>
    <row r="246" spans="3:11" x14ac:dyDescent="0.25">
      <c r="C246" s="161" t="str">
        <f t="shared" si="6"/>
        <v/>
      </c>
      <c r="D246" s="26"/>
      <c r="E246" s="47"/>
      <c r="F246" s="47"/>
      <c r="G246" s="47"/>
      <c r="H246" s="49"/>
      <c r="I246" s="167" t="str">
        <f>IFERROR(VLOOKUP(H246,'Auxiliary data'!$B$216:$C$224,2,0),"")</f>
        <v/>
      </c>
      <c r="J246" s="157" t="str">
        <f t="shared" si="7"/>
        <v/>
      </c>
      <c r="K246" s="25" t="str">
        <f>IFERROR(VLOOKUP(G246,'Auxiliary data'!$B$228:$C$230,2,0),"")</f>
        <v/>
      </c>
    </row>
    <row r="247" spans="3:11" x14ac:dyDescent="0.25">
      <c r="C247" s="161" t="str">
        <f t="shared" si="6"/>
        <v/>
      </c>
      <c r="D247" s="26"/>
      <c r="E247" s="47"/>
      <c r="F247" s="47"/>
      <c r="G247" s="47"/>
      <c r="H247" s="49"/>
      <c r="I247" s="167" t="str">
        <f>IFERROR(VLOOKUP(H247,'Auxiliary data'!$B$216:$C$224,2,0),"")</f>
        <v/>
      </c>
      <c r="J247" s="157" t="str">
        <f t="shared" si="7"/>
        <v/>
      </c>
      <c r="K247" s="25" t="str">
        <f>IFERROR(VLOOKUP(G247,'Auxiliary data'!$B$228:$C$230,2,0),"")</f>
        <v/>
      </c>
    </row>
    <row r="248" spans="3:11" x14ac:dyDescent="0.25">
      <c r="C248" s="161" t="str">
        <f t="shared" si="6"/>
        <v/>
      </c>
      <c r="D248" s="26"/>
      <c r="E248" s="47"/>
      <c r="F248" s="47"/>
      <c r="G248" s="47"/>
      <c r="H248" s="49"/>
      <c r="I248" s="167" t="str">
        <f>IFERROR(VLOOKUP(H248,'Auxiliary data'!$B$216:$C$224,2,0),"")</f>
        <v/>
      </c>
      <c r="J248" s="157" t="str">
        <f t="shared" si="7"/>
        <v/>
      </c>
      <c r="K248" s="25" t="str">
        <f>IFERROR(VLOOKUP(G248,'Auxiliary data'!$B$228:$C$230,2,0),"")</f>
        <v/>
      </c>
    </row>
    <row r="249" spans="3:11" x14ac:dyDescent="0.25">
      <c r="C249" s="161" t="str">
        <f t="shared" si="6"/>
        <v/>
      </c>
      <c r="D249" s="26"/>
      <c r="E249" s="47"/>
      <c r="F249" s="47"/>
      <c r="G249" s="47"/>
      <c r="H249" s="49"/>
      <c r="I249" s="167" t="str">
        <f>IFERROR(VLOOKUP(H249,'Auxiliary data'!$B$216:$C$224,2,0),"")</f>
        <v/>
      </c>
      <c r="J249" s="157" t="str">
        <f t="shared" si="7"/>
        <v/>
      </c>
      <c r="K249" s="25" t="str">
        <f>IFERROR(VLOOKUP(G249,'Auxiliary data'!$B$228:$C$230,2,0),"")</f>
        <v/>
      </c>
    </row>
    <row r="250" spans="3:11" x14ac:dyDescent="0.25">
      <c r="C250" s="161" t="str">
        <f t="shared" si="6"/>
        <v/>
      </c>
      <c r="D250" s="26"/>
      <c r="E250" s="47"/>
      <c r="F250" s="47"/>
      <c r="G250" s="47"/>
      <c r="H250" s="49"/>
      <c r="I250" s="167" t="str">
        <f>IFERROR(VLOOKUP(H250,'Auxiliary data'!$B$216:$C$224,2,0),"")</f>
        <v/>
      </c>
      <c r="J250" s="157" t="str">
        <f t="shared" si="7"/>
        <v/>
      </c>
      <c r="K250" s="25" t="str">
        <f>IFERROR(VLOOKUP(G250,'Auxiliary data'!$B$228:$C$230,2,0),"")</f>
        <v/>
      </c>
    </row>
    <row r="251" spans="3:11" x14ac:dyDescent="0.25">
      <c r="C251" s="161" t="str">
        <f t="shared" si="6"/>
        <v/>
      </c>
      <c r="D251" s="26"/>
      <c r="E251" s="47"/>
      <c r="F251" s="47"/>
      <c r="G251" s="47"/>
      <c r="H251" s="49"/>
      <c r="I251" s="167" t="str">
        <f>IFERROR(VLOOKUP(H251,'Auxiliary data'!$B$216:$C$224,2,0),"")</f>
        <v/>
      </c>
      <c r="J251" s="157" t="str">
        <f t="shared" si="7"/>
        <v/>
      </c>
      <c r="K251" s="25" t="str">
        <f>IFERROR(VLOOKUP(G251,'Auxiliary data'!$B$228:$C$230,2,0),"")</f>
        <v/>
      </c>
    </row>
    <row r="252" spans="3:11" x14ac:dyDescent="0.25">
      <c r="C252" s="161" t="str">
        <f t="shared" si="6"/>
        <v/>
      </c>
      <c r="D252" s="26"/>
      <c r="E252" s="47"/>
      <c r="F252" s="47"/>
      <c r="G252" s="47"/>
      <c r="H252" s="49"/>
      <c r="I252" s="167" t="str">
        <f>IFERROR(VLOOKUP(H252,'Auxiliary data'!$B$216:$C$224,2,0),"")</f>
        <v/>
      </c>
      <c r="J252" s="157" t="str">
        <f t="shared" si="7"/>
        <v/>
      </c>
      <c r="K252" s="25" t="str">
        <f>IFERROR(VLOOKUP(G252,'Auxiliary data'!$B$228:$C$230,2,0),"")</f>
        <v/>
      </c>
    </row>
    <row r="253" spans="3:11" x14ac:dyDescent="0.25">
      <c r="C253" s="161" t="str">
        <f t="shared" si="6"/>
        <v/>
      </c>
      <c r="D253" s="26"/>
      <c r="E253" s="47"/>
      <c r="F253" s="47"/>
      <c r="G253" s="47"/>
      <c r="H253" s="49"/>
      <c r="I253" s="167" t="str">
        <f>IFERROR(VLOOKUP(H253,'Auxiliary data'!$B$216:$C$224,2,0),"")</f>
        <v/>
      </c>
      <c r="J253" s="157" t="str">
        <f t="shared" si="7"/>
        <v/>
      </c>
      <c r="K253" s="25" t="str">
        <f>IFERROR(VLOOKUP(G253,'Auxiliary data'!$B$228:$C$230,2,0),"")</f>
        <v/>
      </c>
    </row>
    <row r="254" spans="3:11" x14ac:dyDescent="0.25">
      <c r="C254" s="161" t="str">
        <f t="shared" si="6"/>
        <v/>
      </c>
      <c r="D254" s="26"/>
      <c r="E254" s="47"/>
      <c r="F254" s="47"/>
      <c r="G254" s="47"/>
      <c r="H254" s="49"/>
      <c r="I254" s="167" t="str">
        <f>IFERROR(VLOOKUP(H254,'Auxiliary data'!$B$216:$C$224,2,0),"")</f>
        <v/>
      </c>
      <c r="J254" s="157" t="str">
        <f t="shared" si="7"/>
        <v/>
      </c>
      <c r="K254" s="25" t="str">
        <f>IFERROR(VLOOKUP(G254,'Auxiliary data'!$B$228:$C$230,2,0),"")</f>
        <v/>
      </c>
    </row>
    <row r="255" spans="3:11" x14ac:dyDescent="0.25">
      <c r="C255" s="161" t="str">
        <f t="shared" si="6"/>
        <v/>
      </c>
      <c r="D255" s="26"/>
      <c r="E255" s="47"/>
      <c r="F255" s="47"/>
      <c r="G255" s="47"/>
      <c r="H255" s="49"/>
      <c r="I255" s="167" t="str">
        <f>IFERROR(VLOOKUP(H255,'Auxiliary data'!$B$216:$C$224,2,0),"")</f>
        <v/>
      </c>
      <c r="J255" s="157" t="str">
        <f t="shared" si="7"/>
        <v/>
      </c>
      <c r="K255" s="25" t="str">
        <f>IFERROR(VLOOKUP(G255,'Auxiliary data'!$B$228:$C$230,2,0),"")</f>
        <v/>
      </c>
    </row>
    <row r="256" spans="3:11" x14ac:dyDescent="0.25">
      <c r="C256" s="161" t="str">
        <f t="shared" si="6"/>
        <v/>
      </c>
      <c r="D256" s="26"/>
      <c r="E256" s="47"/>
      <c r="F256" s="47"/>
      <c r="G256" s="47"/>
      <c r="H256" s="49"/>
      <c r="I256" s="167" t="str">
        <f>IFERROR(VLOOKUP(H256,'Auxiliary data'!$B$216:$C$224,2,0),"")</f>
        <v/>
      </c>
      <c r="J256" s="157" t="str">
        <f t="shared" si="7"/>
        <v/>
      </c>
      <c r="K256" s="25" t="str">
        <f>IFERROR(VLOOKUP(G256,'Auxiliary data'!$B$228:$C$230,2,0),"")</f>
        <v/>
      </c>
    </row>
    <row r="257" spans="3:11" x14ac:dyDescent="0.25">
      <c r="C257" s="161" t="str">
        <f t="shared" si="6"/>
        <v/>
      </c>
      <c r="D257" s="26"/>
      <c r="E257" s="47"/>
      <c r="F257" s="47"/>
      <c r="G257" s="47"/>
      <c r="H257" s="49"/>
      <c r="I257" s="167" t="str">
        <f>IFERROR(VLOOKUP(H257,'Auxiliary data'!$B$216:$C$224,2,0),"")</f>
        <v/>
      </c>
      <c r="J257" s="157" t="str">
        <f t="shared" si="7"/>
        <v/>
      </c>
      <c r="K257" s="25" t="str">
        <f>IFERROR(VLOOKUP(G257,'Auxiliary data'!$B$228:$C$230,2,0),"")</f>
        <v/>
      </c>
    </row>
    <row r="258" spans="3:11" x14ac:dyDescent="0.25">
      <c r="C258" s="161" t="str">
        <f t="shared" si="6"/>
        <v/>
      </c>
      <c r="D258" s="26"/>
      <c r="E258" s="47"/>
      <c r="F258" s="47"/>
      <c r="G258" s="47"/>
      <c r="H258" s="49"/>
      <c r="I258" s="167" t="str">
        <f>IFERROR(VLOOKUP(H258,'Auxiliary data'!$B$216:$C$224,2,0),"")</f>
        <v/>
      </c>
      <c r="J258" s="157" t="str">
        <f t="shared" si="7"/>
        <v/>
      </c>
      <c r="K258" s="25" t="str">
        <f>IFERROR(VLOOKUP(G258,'Auxiliary data'!$B$228:$C$230,2,0),"")</f>
        <v/>
      </c>
    </row>
    <row r="259" spans="3:11" x14ac:dyDescent="0.25">
      <c r="C259" s="161" t="str">
        <f t="shared" ref="C259:C322" si="8">IF(E259&lt;&gt;"",CONCATENATE("Att",TEXT(ROW()-6,"000"),""),"")</f>
        <v/>
      </c>
      <c r="D259" s="26"/>
      <c r="E259" s="47"/>
      <c r="F259" s="47"/>
      <c r="G259" s="47"/>
      <c r="H259" s="49"/>
      <c r="I259" s="167" t="str">
        <f>IFERROR(VLOOKUP(H259,'Auxiliary data'!$B$216:$C$224,2,0),"")</f>
        <v/>
      </c>
      <c r="J259" s="157" t="str">
        <f t="shared" si="7"/>
        <v/>
      </c>
      <c r="K259" s="25" t="str">
        <f>IFERROR(VLOOKUP(G259,'Auxiliary data'!$B$228:$C$230,2,0),"")</f>
        <v/>
      </c>
    </row>
    <row r="260" spans="3:11" x14ac:dyDescent="0.25">
      <c r="C260" s="161" t="str">
        <f t="shared" si="8"/>
        <v/>
      </c>
      <c r="D260" s="26"/>
      <c r="E260" s="47"/>
      <c r="F260" s="47"/>
      <c r="G260" s="47"/>
      <c r="H260" s="49"/>
      <c r="I260" s="167" t="str">
        <f>IFERROR(VLOOKUP(H260,'Auxiliary data'!$B$216:$C$224,2,0),"")</f>
        <v/>
      </c>
      <c r="J260" s="157" t="str">
        <f t="shared" si="7"/>
        <v/>
      </c>
      <c r="K260" s="25" t="str">
        <f>IFERROR(VLOOKUP(G260,'Auxiliary data'!$B$228:$C$230,2,0),"")</f>
        <v/>
      </c>
    </row>
    <row r="261" spans="3:11" x14ac:dyDescent="0.25">
      <c r="C261" s="161" t="str">
        <f t="shared" si="8"/>
        <v/>
      </c>
      <c r="D261" s="26"/>
      <c r="E261" s="47"/>
      <c r="F261" s="47"/>
      <c r="G261" s="47"/>
      <c r="H261" s="49"/>
      <c r="I261" s="167" t="str">
        <f>IFERROR(VLOOKUP(H261,'Auxiliary data'!$B$216:$C$224,2,0),"")</f>
        <v/>
      </c>
      <c r="J261" s="157" t="str">
        <f t="shared" si="7"/>
        <v/>
      </c>
      <c r="K261" s="25" t="str">
        <f>IFERROR(VLOOKUP(G261,'Auxiliary data'!$B$228:$C$230,2,0),"")</f>
        <v/>
      </c>
    </row>
    <row r="262" spans="3:11" x14ac:dyDescent="0.25">
      <c r="C262" s="161" t="str">
        <f t="shared" si="8"/>
        <v/>
      </c>
      <c r="D262" s="26"/>
      <c r="E262" s="47"/>
      <c r="F262" s="47"/>
      <c r="G262" s="47"/>
      <c r="H262" s="49"/>
      <c r="I262" s="167" t="str">
        <f>IFERROR(VLOOKUP(H262,'Auxiliary data'!$B$216:$C$224,2,0),"")</f>
        <v/>
      </c>
      <c r="J262" s="157" t="str">
        <f t="shared" ref="J262:J325" si="9">IFERROR(IF(AND(K262&lt;&gt;"",I262&lt;&gt;""),SUM(I262,K262),""),"")</f>
        <v/>
      </c>
      <c r="K262" s="25" t="str">
        <f>IFERROR(VLOOKUP(G262,'Auxiliary data'!$B$228:$C$230,2,0),"")</f>
        <v/>
      </c>
    </row>
    <row r="263" spans="3:11" x14ac:dyDescent="0.25">
      <c r="C263" s="161" t="str">
        <f t="shared" si="8"/>
        <v/>
      </c>
      <c r="D263" s="26"/>
      <c r="E263" s="47"/>
      <c r="F263" s="47"/>
      <c r="G263" s="47"/>
      <c r="H263" s="49"/>
      <c r="I263" s="167" t="str">
        <f>IFERROR(VLOOKUP(H263,'Auxiliary data'!$B$216:$C$224,2,0),"")</f>
        <v/>
      </c>
      <c r="J263" s="157" t="str">
        <f t="shared" si="9"/>
        <v/>
      </c>
      <c r="K263" s="25" t="str">
        <f>IFERROR(VLOOKUP(G263,'Auxiliary data'!$B$228:$C$230,2,0),"")</f>
        <v/>
      </c>
    </row>
    <row r="264" spans="3:11" x14ac:dyDescent="0.25">
      <c r="C264" s="161" t="str">
        <f t="shared" si="8"/>
        <v/>
      </c>
      <c r="D264" s="26"/>
      <c r="E264" s="47"/>
      <c r="F264" s="47"/>
      <c r="G264" s="47"/>
      <c r="H264" s="49"/>
      <c r="I264" s="167" t="str">
        <f>IFERROR(VLOOKUP(H264,'Auxiliary data'!$B$216:$C$224,2,0),"")</f>
        <v/>
      </c>
      <c r="J264" s="157" t="str">
        <f t="shared" si="9"/>
        <v/>
      </c>
      <c r="K264" s="25" t="str">
        <f>IFERROR(VLOOKUP(G264,'Auxiliary data'!$B$228:$C$230,2,0),"")</f>
        <v/>
      </c>
    </row>
    <row r="265" spans="3:11" x14ac:dyDescent="0.25">
      <c r="C265" s="161" t="str">
        <f t="shared" si="8"/>
        <v/>
      </c>
      <c r="D265" s="26"/>
      <c r="E265" s="47"/>
      <c r="F265" s="47"/>
      <c r="G265" s="47"/>
      <c r="H265" s="49"/>
      <c r="I265" s="167" t="str">
        <f>IFERROR(VLOOKUP(H265,'Auxiliary data'!$B$216:$C$224,2,0),"")</f>
        <v/>
      </c>
      <c r="J265" s="157" t="str">
        <f t="shared" si="9"/>
        <v/>
      </c>
      <c r="K265" s="25" t="str">
        <f>IFERROR(VLOOKUP(G265,'Auxiliary data'!$B$228:$C$230,2,0),"")</f>
        <v/>
      </c>
    </row>
    <row r="266" spans="3:11" x14ac:dyDescent="0.25">
      <c r="C266" s="161" t="str">
        <f t="shared" si="8"/>
        <v/>
      </c>
      <c r="D266" s="26"/>
      <c r="E266" s="47"/>
      <c r="F266" s="47"/>
      <c r="G266" s="47"/>
      <c r="H266" s="49"/>
      <c r="I266" s="167" t="str">
        <f>IFERROR(VLOOKUP(H266,'Auxiliary data'!$B$216:$C$224,2,0),"")</f>
        <v/>
      </c>
      <c r="J266" s="157" t="str">
        <f t="shared" si="9"/>
        <v/>
      </c>
      <c r="K266" s="25" t="str">
        <f>IFERROR(VLOOKUP(G266,'Auxiliary data'!$B$228:$C$230,2,0),"")</f>
        <v/>
      </c>
    </row>
    <row r="267" spans="3:11" x14ac:dyDescent="0.25">
      <c r="C267" s="161" t="str">
        <f t="shared" si="8"/>
        <v/>
      </c>
      <c r="D267" s="26"/>
      <c r="E267" s="47"/>
      <c r="F267" s="47"/>
      <c r="G267" s="47"/>
      <c r="H267" s="49"/>
      <c r="I267" s="167" t="str">
        <f>IFERROR(VLOOKUP(H267,'Auxiliary data'!$B$216:$C$224,2,0),"")</f>
        <v/>
      </c>
      <c r="J267" s="157" t="str">
        <f t="shared" si="9"/>
        <v/>
      </c>
      <c r="K267" s="25" t="str">
        <f>IFERROR(VLOOKUP(G267,'Auxiliary data'!$B$228:$C$230,2,0),"")</f>
        <v/>
      </c>
    </row>
    <row r="268" spans="3:11" x14ac:dyDescent="0.25">
      <c r="C268" s="161" t="str">
        <f t="shared" si="8"/>
        <v/>
      </c>
      <c r="D268" s="26"/>
      <c r="E268" s="47"/>
      <c r="F268" s="47"/>
      <c r="G268" s="47"/>
      <c r="H268" s="49"/>
      <c r="I268" s="167" t="str">
        <f>IFERROR(VLOOKUP(H268,'Auxiliary data'!$B$216:$C$224,2,0),"")</f>
        <v/>
      </c>
      <c r="J268" s="157" t="str">
        <f t="shared" si="9"/>
        <v/>
      </c>
      <c r="K268" s="25" t="str">
        <f>IFERROR(VLOOKUP(G268,'Auxiliary data'!$B$228:$C$230,2,0),"")</f>
        <v/>
      </c>
    </row>
    <row r="269" spans="3:11" x14ac:dyDescent="0.25">
      <c r="C269" s="161" t="str">
        <f t="shared" si="8"/>
        <v/>
      </c>
      <c r="D269" s="26"/>
      <c r="E269" s="47"/>
      <c r="F269" s="47"/>
      <c r="G269" s="47"/>
      <c r="H269" s="49"/>
      <c r="I269" s="167" t="str">
        <f>IFERROR(VLOOKUP(H269,'Auxiliary data'!$B$216:$C$224,2,0),"")</f>
        <v/>
      </c>
      <c r="J269" s="157" t="str">
        <f t="shared" si="9"/>
        <v/>
      </c>
      <c r="K269" s="25" t="str">
        <f>IFERROR(VLOOKUP(G269,'Auxiliary data'!$B$228:$C$230,2,0),"")</f>
        <v/>
      </c>
    </row>
    <row r="270" spans="3:11" x14ac:dyDescent="0.25">
      <c r="C270" s="161" t="str">
        <f t="shared" si="8"/>
        <v/>
      </c>
      <c r="D270" s="26"/>
      <c r="E270" s="47"/>
      <c r="F270" s="47"/>
      <c r="G270" s="47"/>
      <c r="H270" s="49"/>
      <c r="I270" s="167" t="str">
        <f>IFERROR(VLOOKUP(H270,'Auxiliary data'!$B$216:$C$224,2,0),"")</f>
        <v/>
      </c>
      <c r="J270" s="157" t="str">
        <f t="shared" si="9"/>
        <v/>
      </c>
      <c r="K270" s="25" t="str">
        <f>IFERROR(VLOOKUP(G270,'Auxiliary data'!$B$228:$C$230,2,0),"")</f>
        <v/>
      </c>
    </row>
    <row r="271" spans="3:11" x14ac:dyDescent="0.25">
      <c r="C271" s="161" t="str">
        <f t="shared" si="8"/>
        <v/>
      </c>
      <c r="D271" s="26"/>
      <c r="E271" s="47"/>
      <c r="F271" s="47"/>
      <c r="G271" s="47"/>
      <c r="H271" s="49"/>
      <c r="I271" s="167" t="str">
        <f>IFERROR(VLOOKUP(H271,'Auxiliary data'!$B$216:$C$224,2,0),"")</f>
        <v/>
      </c>
      <c r="J271" s="157" t="str">
        <f t="shared" si="9"/>
        <v/>
      </c>
      <c r="K271" s="25" t="str">
        <f>IFERROR(VLOOKUP(G271,'Auxiliary data'!$B$228:$C$230,2,0),"")</f>
        <v/>
      </c>
    </row>
    <row r="272" spans="3:11" x14ac:dyDescent="0.25">
      <c r="C272" s="161" t="str">
        <f t="shared" si="8"/>
        <v/>
      </c>
      <c r="D272" s="26"/>
      <c r="E272" s="47"/>
      <c r="F272" s="47"/>
      <c r="G272" s="47"/>
      <c r="H272" s="49"/>
      <c r="I272" s="167" t="str">
        <f>IFERROR(VLOOKUP(H272,'Auxiliary data'!$B$216:$C$224,2,0),"")</f>
        <v/>
      </c>
      <c r="J272" s="157" t="str">
        <f t="shared" si="9"/>
        <v/>
      </c>
      <c r="K272" s="25" t="str">
        <f>IFERROR(VLOOKUP(G272,'Auxiliary data'!$B$228:$C$230,2,0),"")</f>
        <v/>
      </c>
    </row>
    <row r="273" spans="3:11" x14ac:dyDescent="0.25">
      <c r="C273" s="161" t="str">
        <f t="shared" si="8"/>
        <v/>
      </c>
      <c r="D273" s="26"/>
      <c r="E273" s="47"/>
      <c r="F273" s="47"/>
      <c r="G273" s="47"/>
      <c r="H273" s="49"/>
      <c r="I273" s="167" t="str">
        <f>IFERROR(VLOOKUP(H273,'Auxiliary data'!$B$216:$C$224,2,0),"")</f>
        <v/>
      </c>
      <c r="J273" s="157" t="str">
        <f t="shared" si="9"/>
        <v/>
      </c>
      <c r="K273" s="25" t="str">
        <f>IFERROR(VLOOKUP(G273,'Auxiliary data'!$B$228:$C$230,2,0),"")</f>
        <v/>
      </c>
    </row>
    <row r="274" spans="3:11" x14ac:dyDescent="0.25">
      <c r="C274" s="161" t="str">
        <f t="shared" si="8"/>
        <v/>
      </c>
      <c r="D274" s="26"/>
      <c r="E274" s="47"/>
      <c r="F274" s="47"/>
      <c r="G274" s="47"/>
      <c r="H274" s="49"/>
      <c r="I274" s="167" t="str">
        <f>IFERROR(VLOOKUP(H274,'Auxiliary data'!$B$216:$C$224,2,0),"")</f>
        <v/>
      </c>
      <c r="J274" s="157" t="str">
        <f t="shared" si="9"/>
        <v/>
      </c>
      <c r="K274" s="25" t="str">
        <f>IFERROR(VLOOKUP(G274,'Auxiliary data'!$B$228:$C$230,2,0),"")</f>
        <v/>
      </c>
    </row>
    <row r="275" spans="3:11" x14ac:dyDescent="0.25">
      <c r="C275" s="161" t="str">
        <f t="shared" si="8"/>
        <v/>
      </c>
      <c r="D275" s="26"/>
      <c r="E275" s="47"/>
      <c r="F275" s="47"/>
      <c r="G275" s="47"/>
      <c r="H275" s="49"/>
      <c r="I275" s="167" t="str">
        <f>IFERROR(VLOOKUP(H275,'Auxiliary data'!$B$216:$C$224,2,0),"")</f>
        <v/>
      </c>
      <c r="J275" s="157" t="str">
        <f t="shared" si="9"/>
        <v/>
      </c>
      <c r="K275" s="25" t="str">
        <f>IFERROR(VLOOKUP(G275,'Auxiliary data'!$B$228:$C$230,2,0),"")</f>
        <v/>
      </c>
    </row>
    <row r="276" spans="3:11" x14ac:dyDescent="0.25">
      <c r="C276" s="161" t="str">
        <f t="shared" si="8"/>
        <v/>
      </c>
      <c r="D276" s="26"/>
      <c r="E276" s="47"/>
      <c r="F276" s="47"/>
      <c r="G276" s="47"/>
      <c r="H276" s="49"/>
      <c r="I276" s="167" t="str">
        <f>IFERROR(VLOOKUP(H276,'Auxiliary data'!$B$216:$C$224,2,0),"")</f>
        <v/>
      </c>
      <c r="J276" s="157" t="str">
        <f t="shared" si="9"/>
        <v/>
      </c>
      <c r="K276" s="25" t="str">
        <f>IFERROR(VLOOKUP(G276,'Auxiliary data'!$B$228:$C$230,2,0),"")</f>
        <v/>
      </c>
    </row>
    <row r="277" spans="3:11" x14ac:dyDescent="0.25">
      <c r="C277" s="161" t="str">
        <f t="shared" si="8"/>
        <v/>
      </c>
      <c r="D277" s="26"/>
      <c r="E277" s="47"/>
      <c r="F277" s="47"/>
      <c r="G277" s="47"/>
      <c r="H277" s="49"/>
      <c r="I277" s="167" t="str">
        <f>IFERROR(VLOOKUP(H277,'Auxiliary data'!$B$216:$C$224,2,0),"")</f>
        <v/>
      </c>
      <c r="J277" s="157" t="str">
        <f t="shared" si="9"/>
        <v/>
      </c>
      <c r="K277" s="25" t="str">
        <f>IFERROR(VLOOKUP(G277,'Auxiliary data'!$B$228:$C$230,2,0),"")</f>
        <v/>
      </c>
    </row>
    <row r="278" spans="3:11" x14ac:dyDescent="0.25">
      <c r="C278" s="161" t="str">
        <f t="shared" si="8"/>
        <v/>
      </c>
      <c r="D278" s="26"/>
      <c r="E278" s="47"/>
      <c r="F278" s="47"/>
      <c r="G278" s="47"/>
      <c r="H278" s="49"/>
      <c r="I278" s="167" t="str">
        <f>IFERROR(VLOOKUP(H278,'Auxiliary data'!$B$216:$C$224,2,0),"")</f>
        <v/>
      </c>
      <c r="J278" s="157" t="str">
        <f t="shared" si="9"/>
        <v/>
      </c>
      <c r="K278" s="25" t="str">
        <f>IFERROR(VLOOKUP(G278,'Auxiliary data'!$B$228:$C$230,2,0),"")</f>
        <v/>
      </c>
    </row>
    <row r="279" spans="3:11" x14ac:dyDescent="0.25">
      <c r="C279" s="161" t="str">
        <f t="shared" si="8"/>
        <v/>
      </c>
      <c r="D279" s="26"/>
      <c r="E279" s="47"/>
      <c r="F279" s="47"/>
      <c r="G279" s="47"/>
      <c r="H279" s="49"/>
      <c r="I279" s="167" t="str">
        <f>IFERROR(VLOOKUP(H279,'Auxiliary data'!$B$216:$C$224,2,0),"")</f>
        <v/>
      </c>
      <c r="J279" s="157" t="str">
        <f t="shared" si="9"/>
        <v/>
      </c>
      <c r="K279" s="25" t="str">
        <f>IFERROR(VLOOKUP(G279,'Auxiliary data'!$B$228:$C$230,2,0),"")</f>
        <v/>
      </c>
    </row>
    <row r="280" spans="3:11" x14ac:dyDescent="0.25">
      <c r="C280" s="161" t="str">
        <f t="shared" si="8"/>
        <v/>
      </c>
      <c r="D280" s="26"/>
      <c r="E280" s="47"/>
      <c r="F280" s="47"/>
      <c r="G280" s="47"/>
      <c r="H280" s="49"/>
      <c r="I280" s="167" t="str">
        <f>IFERROR(VLOOKUP(H280,'Auxiliary data'!$B$216:$C$224,2,0),"")</f>
        <v/>
      </c>
      <c r="J280" s="157" t="str">
        <f t="shared" si="9"/>
        <v/>
      </c>
      <c r="K280" s="25" t="str">
        <f>IFERROR(VLOOKUP(G280,'Auxiliary data'!$B$228:$C$230,2,0),"")</f>
        <v/>
      </c>
    </row>
    <row r="281" spans="3:11" x14ac:dyDescent="0.25">
      <c r="C281" s="161" t="str">
        <f t="shared" si="8"/>
        <v/>
      </c>
      <c r="D281" s="26"/>
      <c r="E281" s="47"/>
      <c r="F281" s="47"/>
      <c r="G281" s="47"/>
      <c r="H281" s="49"/>
      <c r="I281" s="167" t="str">
        <f>IFERROR(VLOOKUP(H281,'Auxiliary data'!$B$216:$C$224,2,0),"")</f>
        <v/>
      </c>
      <c r="J281" s="157" t="str">
        <f t="shared" si="9"/>
        <v/>
      </c>
      <c r="K281" s="25" t="str">
        <f>IFERROR(VLOOKUP(G281,'Auxiliary data'!$B$228:$C$230,2,0),"")</f>
        <v/>
      </c>
    </row>
    <row r="282" spans="3:11" x14ac:dyDescent="0.25">
      <c r="C282" s="161" t="str">
        <f t="shared" si="8"/>
        <v/>
      </c>
      <c r="D282" s="26"/>
      <c r="E282" s="47"/>
      <c r="F282" s="47"/>
      <c r="G282" s="47"/>
      <c r="H282" s="49"/>
      <c r="I282" s="167" t="str">
        <f>IFERROR(VLOOKUP(H282,'Auxiliary data'!$B$216:$C$224,2,0),"")</f>
        <v/>
      </c>
      <c r="J282" s="157" t="str">
        <f t="shared" si="9"/>
        <v/>
      </c>
      <c r="K282" s="25" t="str">
        <f>IFERROR(VLOOKUP(G282,'Auxiliary data'!$B$228:$C$230,2,0),"")</f>
        <v/>
      </c>
    </row>
    <row r="283" spans="3:11" x14ac:dyDescent="0.25">
      <c r="C283" s="161" t="str">
        <f t="shared" si="8"/>
        <v/>
      </c>
      <c r="D283" s="26"/>
      <c r="E283" s="47"/>
      <c r="F283" s="47"/>
      <c r="G283" s="47"/>
      <c r="H283" s="49"/>
      <c r="I283" s="167" t="str">
        <f>IFERROR(VLOOKUP(H283,'Auxiliary data'!$B$216:$C$224,2,0),"")</f>
        <v/>
      </c>
      <c r="J283" s="157" t="str">
        <f t="shared" si="9"/>
        <v/>
      </c>
      <c r="K283" s="25" t="str">
        <f>IFERROR(VLOOKUP(G283,'Auxiliary data'!$B$228:$C$230,2,0),"")</f>
        <v/>
      </c>
    </row>
    <row r="284" spans="3:11" x14ac:dyDescent="0.25">
      <c r="C284" s="161" t="str">
        <f t="shared" si="8"/>
        <v/>
      </c>
      <c r="D284" s="26"/>
      <c r="E284" s="47"/>
      <c r="F284" s="47"/>
      <c r="G284" s="47"/>
      <c r="H284" s="49"/>
      <c r="I284" s="167" t="str">
        <f>IFERROR(VLOOKUP(H284,'Auxiliary data'!$B$216:$C$224,2,0),"")</f>
        <v/>
      </c>
      <c r="J284" s="157" t="str">
        <f t="shared" si="9"/>
        <v/>
      </c>
      <c r="K284" s="25" t="str">
        <f>IFERROR(VLOOKUP(G284,'Auxiliary data'!$B$228:$C$230,2,0),"")</f>
        <v/>
      </c>
    </row>
    <row r="285" spans="3:11" x14ac:dyDescent="0.25">
      <c r="C285" s="161" t="str">
        <f t="shared" si="8"/>
        <v/>
      </c>
      <c r="D285" s="26"/>
      <c r="E285" s="47"/>
      <c r="F285" s="47"/>
      <c r="G285" s="47"/>
      <c r="H285" s="49"/>
      <c r="I285" s="167" t="str">
        <f>IFERROR(VLOOKUP(H285,'Auxiliary data'!$B$216:$C$224,2,0),"")</f>
        <v/>
      </c>
      <c r="J285" s="157" t="str">
        <f t="shared" si="9"/>
        <v/>
      </c>
      <c r="K285" s="25" t="str">
        <f>IFERROR(VLOOKUP(G285,'Auxiliary data'!$B$228:$C$230,2,0),"")</f>
        <v/>
      </c>
    </row>
    <row r="286" spans="3:11" x14ac:dyDescent="0.25">
      <c r="C286" s="161" t="str">
        <f t="shared" si="8"/>
        <v/>
      </c>
      <c r="D286" s="26"/>
      <c r="E286" s="47"/>
      <c r="F286" s="47"/>
      <c r="G286" s="47"/>
      <c r="H286" s="49"/>
      <c r="I286" s="167" t="str">
        <f>IFERROR(VLOOKUP(H286,'Auxiliary data'!$B$216:$C$224,2,0),"")</f>
        <v/>
      </c>
      <c r="J286" s="157" t="str">
        <f t="shared" si="9"/>
        <v/>
      </c>
      <c r="K286" s="25" t="str">
        <f>IFERROR(VLOOKUP(G286,'Auxiliary data'!$B$228:$C$230,2,0),"")</f>
        <v/>
      </c>
    </row>
    <row r="287" spans="3:11" x14ac:dyDescent="0.25">
      <c r="C287" s="161" t="str">
        <f t="shared" si="8"/>
        <v/>
      </c>
      <c r="D287" s="26"/>
      <c r="E287" s="47"/>
      <c r="F287" s="47"/>
      <c r="G287" s="47"/>
      <c r="H287" s="49"/>
      <c r="I287" s="167" t="str">
        <f>IFERROR(VLOOKUP(H287,'Auxiliary data'!$B$216:$C$224,2,0),"")</f>
        <v/>
      </c>
      <c r="J287" s="157" t="str">
        <f t="shared" si="9"/>
        <v/>
      </c>
      <c r="K287" s="25" t="str">
        <f>IFERROR(VLOOKUP(G287,'Auxiliary data'!$B$228:$C$230,2,0),"")</f>
        <v/>
      </c>
    </row>
    <row r="288" spans="3:11" x14ac:dyDescent="0.25">
      <c r="C288" s="161" t="str">
        <f t="shared" si="8"/>
        <v/>
      </c>
      <c r="D288" s="26"/>
      <c r="E288" s="47"/>
      <c r="F288" s="47"/>
      <c r="G288" s="47"/>
      <c r="H288" s="49"/>
      <c r="I288" s="167" t="str">
        <f>IFERROR(VLOOKUP(H288,'Auxiliary data'!$B$216:$C$224,2,0),"")</f>
        <v/>
      </c>
      <c r="J288" s="157" t="str">
        <f t="shared" si="9"/>
        <v/>
      </c>
      <c r="K288" s="25" t="str">
        <f>IFERROR(VLOOKUP(G288,'Auxiliary data'!$B$228:$C$230,2,0),"")</f>
        <v/>
      </c>
    </row>
    <row r="289" spans="3:11" x14ac:dyDescent="0.25">
      <c r="C289" s="161" t="str">
        <f t="shared" si="8"/>
        <v/>
      </c>
      <c r="D289" s="26"/>
      <c r="E289" s="47"/>
      <c r="F289" s="47"/>
      <c r="G289" s="47"/>
      <c r="H289" s="49"/>
      <c r="I289" s="167" t="str">
        <f>IFERROR(VLOOKUP(H289,'Auxiliary data'!$B$216:$C$224,2,0),"")</f>
        <v/>
      </c>
      <c r="J289" s="157" t="str">
        <f t="shared" si="9"/>
        <v/>
      </c>
      <c r="K289" s="25" t="str">
        <f>IFERROR(VLOOKUP(G289,'Auxiliary data'!$B$228:$C$230,2,0),"")</f>
        <v/>
      </c>
    </row>
    <row r="290" spans="3:11" x14ac:dyDescent="0.25">
      <c r="C290" s="161" t="str">
        <f t="shared" si="8"/>
        <v/>
      </c>
      <c r="D290" s="26"/>
      <c r="E290" s="47"/>
      <c r="F290" s="47"/>
      <c r="G290" s="47"/>
      <c r="H290" s="49"/>
      <c r="I290" s="167" t="str">
        <f>IFERROR(VLOOKUP(H290,'Auxiliary data'!$B$216:$C$224,2,0),"")</f>
        <v/>
      </c>
      <c r="J290" s="157" t="str">
        <f t="shared" si="9"/>
        <v/>
      </c>
      <c r="K290" s="25" t="str">
        <f>IFERROR(VLOOKUP(G290,'Auxiliary data'!$B$228:$C$230,2,0),"")</f>
        <v/>
      </c>
    </row>
    <row r="291" spans="3:11" x14ac:dyDescent="0.25">
      <c r="C291" s="161" t="str">
        <f t="shared" si="8"/>
        <v/>
      </c>
      <c r="D291" s="26"/>
      <c r="E291" s="47"/>
      <c r="F291" s="47"/>
      <c r="G291" s="47"/>
      <c r="H291" s="49"/>
      <c r="I291" s="167" t="str">
        <f>IFERROR(VLOOKUP(H291,'Auxiliary data'!$B$216:$C$224,2,0),"")</f>
        <v/>
      </c>
      <c r="J291" s="157" t="str">
        <f t="shared" si="9"/>
        <v/>
      </c>
      <c r="K291" s="25" t="str">
        <f>IFERROR(VLOOKUP(G291,'Auxiliary data'!$B$228:$C$230,2,0),"")</f>
        <v/>
      </c>
    </row>
    <row r="292" spans="3:11" x14ac:dyDescent="0.25">
      <c r="C292" s="161" t="str">
        <f t="shared" si="8"/>
        <v/>
      </c>
      <c r="D292" s="26"/>
      <c r="E292" s="47"/>
      <c r="F292" s="47"/>
      <c r="G292" s="47"/>
      <c r="H292" s="49"/>
      <c r="I292" s="167" t="str">
        <f>IFERROR(VLOOKUP(H292,'Auxiliary data'!$B$216:$C$224,2,0),"")</f>
        <v/>
      </c>
      <c r="J292" s="157" t="str">
        <f t="shared" si="9"/>
        <v/>
      </c>
      <c r="K292" s="25" t="str">
        <f>IFERROR(VLOOKUP(G292,'Auxiliary data'!$B$228:$C$230,2,0),"")</f>
        <v/>
      </c>
    </row>
    <row r="293" spans="3:11" x14ac:dyDescent="0.25">
      <c r="C293" s="161" t="str">
        <f t="shared" si="8"/>
        <v/>
      </c>
      <c r="D293" s="26"/>
      <c r="E293" s="47"/>
      <c r="F293" s="47"/>
      <c r="G293" s="47"/>
      <c r="H293" s="49"/>
      <c r="I293" s="167" t="str">
        <f>IFERROR(VLOOKUP(H293,'Auxiliary data'!$B$216:$C$224,2,0),"")</f>
        <v/>
      </c>
      <c r="J293" s="157" t="str">
        <f t="shared" si="9"/>
        <v/>
      </c>
      <c r="K293" s="25" t="str">
        <f>IFERROR(VLOOKUP(G293,'Auxiliary data'!$B$228:$C$230,2,0),"")</f>
        <v/>
      </c>
    </row>
    <row r="294" spans="3:11" x14ac:dyDescent="0.25">
      <c r="C294" s="161" t="str">
        <f t="shared" si="8"/>
        <v/>
      </c>
      <c r="D294" s="26"/>
      <c r="E294" s="47"/>
      <c r="F294" s="47"/>
      <c r="G294" s="47"/>
      <c r="H294" s="49"/>
      <c r="I294" s="167" t="str">
        <f>IFERROR(VLOOKUP(H294,'Auxiliary data'!$B$216:$C$224,2,0),"")</f>
        <v/>
      </c>
      <c r="J294" s="157" t="str">
        <f t="shared" si="9"/>
        <v/>
      </c>
      <c r="K294" s="25" t="str">
        <f>IFERROR(VLOOKUP(G294,'Auxiliary data'!$B$228:$C$230,2,0),"")</f>
        <v/>
      </c>
    </row>
    <row r="295" spans="3:11" x14ac:dyDescent="0.25">
      <c r="C295" s="161" t="str">
        <f t="shared" si="8"/>
        <v/>
      </c>
      <c r="D295" s="26"/>
      <c r="E295" s="47"/>
      <c r="F295" s="47"/>
      <c r="G295" s="47"/>
      <c r="H295" s="49"/>
      <c r="I295" s="167" t="str">
        <f>IFERROR(VLOOKUP(H295,'Auxiliary data'!$B$216:$C$224,2,0),"")</f>
        <v/>
      </c>
      <c r="J295" s="157" t="str">
        <f t="shared" si="9"/>
        <v/>
      </c>
      <c r="K295" s="25" t="str">
        <f>IFERROR(VLOOKUP(G295,'Auxiliary data'!$B$228:$C$230,2,0),"")</f>
        <v/>
      </c>
    </row>
    <row r="296" spans="3:11" x14ac:dyDescent="0.25">
      <c r="C296" s="161" t="str">
        <f t="shared" si="8"/>
        <v/>
      </c>
      <c r="D296" s="26"/>
      <c r="E296" s="47"/>
      <c r="F296" s="47"/>
      <c r="G296" s="47"/>
      <c r="H296" s="49"/>
      <c r="I296" s="167" t="str">
        <f>IFERROR(VLOOKUP(H296,'Auxiliary data'!$B$216:$C$224,2,0),"")</f>
        <v/>
      </c>
      <c r="J296" s="157" t="str">
        <f t="shared" si="9"/>
        <v/>
      </c>
      <c r="K296" s="25" t="str">
        <f>IFERROR(VLOOKUP(G296,'Auxiliary data'!$B$228:$C$230,2,0),"")</f>
        <v/>
      </c>
    </row>
    <row r="297" spans="3:11" x14ac:dyDescent="0.25">
      <c r="C297" s="161" t="str">
        <f t="shared" si="8"/>
        <v/>
      </c>
      <c r="D297" s="26"/>
      <c r="E297" s="47"/>
      <c r="F297" s="47"/>
      <c r="G297" s="47"/>
      <c r="H297" s="49"/>
      <c r="I297" s="167" t="str">
        <f>IFERROR(VLOOKUP(H297,'Auxiliary data'!$B$216:$C$224,2,0),"")</f>
        <v/>
      </c>
      <c r="J297" s="157" t="str">
        <f t="shared" si="9"/>
        <v/>
      </c>
      <c r="K297" s="25" t="str">
        <f>IFERROR(VLOOKUP(G297,'Auxiliary data'!$B$228:$C$230,2,0),"")</f>
        <v/>
      </c>
    </row>
    <row r="298" spans="3:11" x14ac:dyDescent="0.25">
      <c r="C298" s="161" t="str">
        <f t="shared" si="8"/>
        <v/>
      </c>
      <c r="D298" s="26"/>
      <c r="E298" s="47"/>
      <c r="F298" s="47"/>
      <c r="G298" s="47"/>
      <c r="H298" s="49"/>
      <c r="I298" s="167" t="str">
        <f>IFERROR(VLOOKUP(H298,'Auxiliary data'!$B$216:$C$224,2,0),"")</f>
        <v/>
      </c>
      <c r="J298" s="157" t="str">
        <f t="shared" si="9"/>
        <v/>
      </c>
      <c r="K298" s="25" t="str">
        <f>IFERROR(VLOOKUP(G298,'Auxiliary data'!$B$228:$C$230,2,0),"")</f>
        <v/>
      </c>
    </row>
    <row r="299" spans="3:11" x14ac:dyDescent="0.25">
      <c r="C299" s="161" t="str">
        <f t="shared" si="8"/>
        <v/>
      </c>
      <c r="D299" s="26"/>
      <c r="E299" s="47"/>
      <c r="F299" s="47"/>
      <c r="G299" s="47"/>
      <c r="H299" s="49"/>
      <c r="I299" s="167" t="str">
        <f>IFERROR(VLOOKUP(H299,'Auxiliary data'!$B$216:$C$224,2,0),"")</f>
        <v/>
      </c>
      <c r="J299" s="157" t="str">
        <f t="shared" si="9"/>
        <v/>
      </c>
      <c r="K299" s="25" t="str">
        <f>IFERROR(VLOOKUP(G299,'Auxiliary data'!$B$228:$C$230,2,0),"")</f>
        <v/>
      </c>
    </row>
    <row r="300" spans="3:11" x14ac:dyDescent="0.25">
      <c r="C300" s="161" t="str">
        <f t="shared" si="8"/>
        <v/>
      </c>
      <c r="D300" s="26"/>
      <c r="E300" s="47"/>
      <c r="F300" s="47"/>
      <c r="G300" s="47"/>
      <c r="H300" s="49"/>
      <c r="I300" s="167" t="str">
        <f>IFERROR(VLOOKUP(H300,'Auxiliary data'!$B$216:$C$224,2,0),"")</f>
        <v/>
      </c>
      <c r="J300" s="157" t="str">
        <f t="shared" si="9"/>
        <v/>
      </c>
      <c r="K300" s="25" t="str">
        <f>IFERROR(VLOOKUP(G300,'Auxiliary data'!$B$228:$C$230,2,0),"")</f>
        <v/>
      </c>
    </row>
    <row r="301" spans="3:11" x14ac:dyDescent="0.25">
      <c r="C301" s="161" t="str">
        <f t="shared" si="8"/>
        <v/>
      </c>
      <c r="D301" s="26"/>
      <c r="E301" s="47"/>
      <c r="F301" s="47"/>
      <c r="G301" s="47"/>
      <c r="H301" s="49"/>
      <c r="I301" s="167" t="str">
        <f>IFERROR(VLOOKUP(H301,'Auxiliary data'!$B$216:$C$224,2,0),"")</f>
        <v/>
      </c>
      <c r="J301" s="157" t="str">
        <f t="shared" si="9"/>
        <v/>
      </c>
      <c r="K301" s="25" t="str">
        <f>IFERROR(VLOOKUP(G301,'Auxiliary data'!$B$228:$C$230,2,0),"")</f>
        <v/>
      </c>
    </row>
    <row r="302" spans="3:11" x14ac:dyDescent="0.25">
      <c r="C302" s="161" t="str">
        <f t="shared" si="8"/>
        <v/>
      </c>
      <c r="D302" s="26"/>
      <c r="E302" s="47"/>
      <c r="F302" s="47"/>
      <c r="G302" s="47"/>
      <c r="H302" s="49"/>
      <c r="I302" s="167" t="str">
        <f>IFERROR(VLOOKUP(H302,'Auxiliary data'!$B$216:$C$224,2,0),"")</f>
        <v/>
      </c>
      <c r="J302" s="157" t="str">
        <f t="shared" si="9"/>
        <v/>
      </c>
      <c r="K302" s="25" t="str">
        <f>IFERROR(VLOOKUP(G302,'Auxiliary data'!$B$228:$C$230,2,0),"")</f>
        <v/>
      </c>
    </row>
    <row r="303" spans="3:11" x14ac:dyDescent="0.25">
      <c r="C303" s="161" t="str">
        <f t="shared" si="8"/>
        <v/>
      </c>
      <c r="D303" s="26"/>
      <c r="E303" s="47"/>
      <c r="F303" s="47"/>
      <c r="G303" s="47"/>
      <c r="H303" s="49"/>
      <c r="I303" s="167" t="str">
        <f>IFERROR(VLOOKUP(H303,'Auxiliary data'!$B$216:$C$224,2,0),"")</f>
        <v/>
      </c>
      <c r="J303" s="157" t="str">
        <f t="shared" si="9"/>
        <v/>
      </c>
      <c r="K303" s="25" t="str">
        <f>IFERROR(VLOOKUP(G303,'Auxiliary data'!$B$228:$C$230,2,0),"")</f>
        <v/>
      </c>
    </row>
    <row r="304" spans="3:11" x14ac:dyDescent="0.25">
      <c r="C304" s="161" t="str">
        <f t="shared" si="8"/>
        <v/>
      </c>
      <c r="D304" s="26"/>
      <c r="E304" s="47"/>
      <c r="F304" s="47"/>
      <c r="G304" s="47"/>
      <c r="H304" s="49"/>
      <c r="I304" s="167" t="str">
        <f>IFERROR(VLOOKUP(H304,'Auxiliary data'!$B$216:$C$224,2,0),"")</f>
        <v/>
      </c>
      <c r="J304" s="157" t="str">
        <f t="shared" si="9"/>
        <v/>
      </c>
      <c r="K304" s="25" t="str">
        <f>IFERROR(VLOOKUP(G304,'Auxiliary data'!$B$228:$C$230,2,0),"")</f>
        <v/>
      </c>
    </row>
    <row r="305" spans="3:11" x14ac:dyDescent="0.25">
      <c r="C305" s="161" t="str">
        <f t="shared" si="8"/>
        <v/>
      </c>
      <c r="D305" s="26"/>
      <c r="E305" s="47"/>
      <c r="F305" s="47"/>
      <c r="G305" s="47"/>
      <c r="H305" s="49"/>
      <c r="I305" s="167" t="str">
        <f>IFERROR(VLOOKUP(H305,'Auxiliary data'!$B$216:$C$224,2,0),"")</f>
        <v/>
      </c>
      <c r="J305" s="157" t="str">
        <f t="shared" si="9"/>
        <v/>
      </c>
      <c r="K305" s="25" t="str">
        <f>IFERROR(VLOOKUP(G305,'Auxiliary data'!$B$228:$C$230,2,0),"")</f>
        <v/>
      </c>
    </row>
    <row r="306" spans="3:11" x14ac:dyDescent="0.25">
      <c r="C306" s="161" t="str">
        <f t="shared" si="8"/>
        <v/>
      </c>
      <c r="D306" s="26"/>
      <c r="E306" s="47"/>
      <c r="F306" s="47"/>
      <c r="G306" s="47"/>
      <c r="H306" s="49"/>
      <c r="I306" s="167" t="str">
        <f>IFERROR(VLOOKUP(H306,'Auxiliary data'!$B$216:$C$224,2,0),"")</f>
        <v/>
      </c>
      <c r="J306" s="157" t="str">
        <f t="shared" si="9"/>
        <v/>
      </c>
      <c r="K306" s="25" t="str">
        <f>IFERROR(VLOOKUP(G306,'Auxiliary data'!$B$228:$C$230,2,0),"")</f>
        <v/>
      </c>
    </row>
    <row r="307" spans="3:11" x14ac:dyDescent="0.25">
      <c r="C307" s="161" t="str">
        <f t="shared" si="8"/>
        <v/>
      </c>
      <c r="D307" s="26"/>
      <c r="E307" s="47"/>
      <c r="F307" s="47"/>
      <c r="G307" s="47"/>
      <c r="H307" s="49"/>
      <c r="I307" s="167" t="str">
        <f>IFERROR(VLOOKUP(H307,'Auxiliary data'!$B$216:$C$224,2,0),"")</f>
        <v/>
      </c>
      <c r="J307" s="157" t="str">
        <f t="shared" si="9"/>
        <v/>
      </c>
      <c r="K307" s="25" t="str">
        <f>IFERROR(VLOOKUP(G307,'Auxiliary data'!$B$228:$C$230,2,0),"")</f>
        <v/>
      </c>
    </row>
    <row r="308" spans="3:11" x14ac:dyDescent="0.25">
      <c r="C308" s="161" t="str">
        <f t="shared" si="8"/>
        <v/>
      </c>
      <c r="D308" s="26"/>
      <c r="E308" s="47"/>
      <c r="F308" s="47"/>
      <c r="G308" s="47"/>
      <c r="H308" s="49"/>
      <c r="I308" s="167" t="str">
        <f>IFERROR(VLOOKUP(H308,'Auxiliary data'!$B$216:$C$224,2,0),"")</f>
        <v/>
      </c>
      <c r="J308" s="157" t="str">
        <f t="shared" si="9"/>
        <v/>
      </c>
      <c r="K308" s="25" t="str">
        <f>IFERROR(VLOOKUP(G308,'Auxiliary data'!$B$228:$C$230,2,0),"")</f>
        <v/>
      </c>
    </row>
    <row r="309" spans="3:11" x14ac:dyDescent="0.25">
      <c r="C309" s="161" t="str">
        <f t="shared" si="8"/>
        <v/>
      </c>
      <c r="D309" s="26"/>
      <c r="E309" s="47"/>
      <c r="F309" s="47"/>
      <c r="G309" s="47"/>
      <c r="H309" s="49"/>
      <c r="I309" s="167" t="str">
        <f>IFERROR(VLOOKUP(H309,'Auxiliary data'!$B$216:$C$224,2,0),"")</f>
        <v/>
      </c>
      <c r="J309" s="157" t="str">
        <f t="shared" si="9"/>
        <v/>
      </c>
      <c r="K309" s="25" t="str">
        <f>IFERROR(VLOOKUP(G309,'Auxiliary data'!$B$228:$C$230,2,0),"")</f>
        <v/>
      </c>
    </row>
    <row r="310" spans="3:11" x14ac:dyDescent="0.25">
      <c r="C310" s="161" t="str">
        <f t="shared" si="8"/>
        <v/>
      </c>
      <c r="D310" s="26"/>
      <c r="E310" s="47"/>
      <c r="F310" s="47"/>
      <c r="G310" s="47"/>
      <c r="H310" s="49"/>
      <c r="I310" s="167" t="str">
        <f>IFERROR(VLOOKUP(H310,'Auxiliary data'!$B$216:$C$224,2,0),"")</f>
        <v/>
      </c>
      <c r="J310" s="157" t="str">
        <f t="shared" si="9"/>
        <v/>
      </c>
      <c r="K310" s="25" t="str">
        <f>IFERROR(VLOOKUP(G310,'Auxiliary data'!$B$228:$C$230,2,0),"")</f>
        <v/>
      </c>
    </row>
    <row r="311" spans="3:11" x14ac:dyDescent="0.25">
      <c r="C311" s="161" t="str">
        <f t="shared" si="8"/>
        <v/>
      </c>
      <c r="D311" s="26"/>
      <c r="E311" s="47"/>
      <c r="F311" s="47"/>
      <c r="G311" s="47"/>
      <c r="H311" s="49"/>
      <c r="I311" s="167" t="str">
        <f>IFERROR(VLOOKUP(H311,'Auxiliary data'!$B$216:$C$224,2,0),"")</f>
        <v/>
      </c>
      <c r="J311" s="157" t="str">
        <f t="shared" si="9"/>
        <v/>
      </c>
      <c r="K311" s="25" t="str">
        <f>IFERROR(VLOOKUP(G311,'Auxiliary data'!$B$228:$C$230,2,0),"")</f>
        <v/>
      </c>
    </row>
    <row r="312" spans="3:11" x14ac:dyDescent="0.25">
      <c r="C312" s="161" t="str">
        <f t="shared" si="8"/>
        <v/>
      </c>
      <c r="D312" s="26"/>
      <c r="E312" s="47"/>
      <c r="F312" s="47"/>
      <c r="G312" s="47"/>
      <c r="H312" s="49"/>
      <c r="I312" s="167" t="str">
        <f>IFERROR(VLOOKUP(H312,'Auxiliary data'!$B$216:$C$224,2,0),"")</f>
        <v/>
      </c>
      <c r="J312" s="157" t="str">
        <f t="shared" si="9"/>
        <v/>
      </c>
      <c r="K312" s="25" t="str">
        <f>IFERROR(VLOOKUP(G312,'Auxiliary data'!$B$228:$C$230,2,0),"")</f>
        <v/>
      </c>
    </row>
    <row r="313" spans="3:11" x14ac:dyDescent="0.25">
      <c r="C313" s="161" t="str">
        <f t="shared" si="8"/>
        <v/>
      </c>
      <c r="D313" s="26"/>
      <c r="E313" s="47"/>
      <c r="F313" s="47"/>
      <c r="G313" s="47"/>
      <c r="H313" s="49"/>
      <c r="I313" s="167" t="str">
        <f>IFERROR(VLOOKUP(H313,'Auxiliary data'!$B$216:$C$224,2,0),"")</f>
        <v/>
      </c>
      <c r="J313" s="157" t="str">
        <f t="shared" si="9"/>
        <v/>
      </c>
      <c r="K313" s="25" t="str">
        <f>IFERROR(VLOOKUP(G313,'Auxiliary data'!$B$228:$C$230,2,0),"")</f>
        <v/>
      </c>
    </row>
    <row r="314" spans="3:11" x14ac:dyDescent="0.25">
      <c r="C314" s="161" t="str">
        <f t="shared" si="8"/>
        <v/>
      </c>
      <c r="D314" s="26"/>
      <c r="E314" s="47"/>
      <c r="F314" s="47"/>
      <c r="G314" s="47"/>
      <c r="H314" s="49"/>
      <c r="I314" s="167" t="str">
        <f>IFERROR(VLOOKUP(H314,'Auxiliary data'!$B$216:$C$224,2,0),"")</f>
        <v/>
      </c>
      <c r="J314" s="157" t="str">
        <f t="shared" si="9"/>
        <v/>
      </c>
      <c r="K314" s="25" t="str">
        <f>IFERROR(VLOOKUP(G314,'Auxiliary data'!$B$228:$C$230,2,0),"")</f>
        <v/>
      </c>
    </row>
    <row r="315" spans="3:11" x14ac:dyDescent="0.25">
      <c r="C315" s="161" t="str">
        <f t="shared" si="8"/>
        <v/>
      </c>
      <c r="D315" s="26"/>
      <c r="E315" s="47"/>
      <c r="F315" s="47"/>
      <c r="G315" s="47"/>
      <c r="H315" s="49"/>
      <c r="I315" s="167" t="str">
        <f>IFERROR(VLOOKUP(H315,'Auxiliary data'!$B$216:$C$224,2,0),"")</f>
        <v/>
      </c>
      <c r="J315" s="157" t="str">
        <f t="shared" si="9"/>
        <v/>
      </c>
      <c r="K315" s="25" t="str">
        <f>IFERROR(VLOOKUP(G315,'Auxiliary data'!$B$228:$C$230,2,0),"")</f>
        <v/>
      </c>
    </row>
    <row r="316" spans="3:11" x14ac:dyDescent="0.25">
      <c r="C316" s="161" t="str">
        <f t="shared" si="8"/>
        <v/>
      </c>
      <c r="D316" s="26"/>
      <c r="E316" s="47"/>
      <c r="F316" s="47"/>
      <c r="G316" s="47"/>
      <c r="H316" s="49"/>
      <c r="I316" s="167" t="str">
        <f>IFERROR(VLOOKUP(H316,'Auxiliary data'!$B$216:$C$224,2,0),"")</f>
        <v/>
      </c>
      <c r="J316" s="157" t="str">
        <f t="shared" si="9"/>
        <v/>
      </c>
      <c r="K316" s="25" t="str">
        <f>IFERROR(VLOOKUP(G316,'Auxiliary data'!$B$228:$C$230,2,0),"")</f>
        <v/>
      </c>
    </row>
    <row r="317" spans="3:11" x14ac:dyDescent="0.25">
      <c r="C317" s="161" t="str">
        <f t="shared" si="8"/>
        <v/>
      </c>
      <c r="D317" s="26"/>
      <c r="E317" s="47"/>
      <c r="F317" s="47"/>
      <c r="G317" s="47"/>
      <c r="H317" s="49"/>
      <c r="I317" s="167" t="str">
        <f>IFERROR(VLOOKUP(H317,'Auxiliary data'!$B$216:$C$224,2,0),"")</f>
        <v/>
      </c>
      <c r="J317" s="157" t="str">
        <f t="shared" si="9"/>
        <v/>
      </c>
      <c r="K317" s="25" t="str">
        <f>IFERROR(VLOOKUP(G317,'Auxiliary data'!$B$228:$C$230,2,0),"")</f>
        <v/>
      </c>
    </row>
    <row r="318" spans="3:11" x14ac:dyDescent="0.25">
      <c r="C318" s="161" t="str">
        <f t="shared" si="8"/>
        <v/>
      </c>
      <c r="D318" s="26"/>
      <c r="E318" s="47"/>
      <c r="F318" s="47"/>
      <c r="G318" s="47"/>
      <c r="H318" s="49"/>
      <c r="I318" s="167" t="str">
        <f>IFERROR(VLOOKUP(H318,'Auxiliary data'!$B$216:$C$224,2,0),"")</f>
        <v/>
      </c>
      <c r="J318" s="157" t="str">
        <f t="shared" si="9"/>
        <v/>
      </c>
      <c r="K318" s="25" t="str">
        <f>IFERROR(VLOOKUP(G318,'Auxiliary data'!$B$228:$C$230,2,0),"")</f>
        <v/>
      </c>
    </row>
    <row r="319" spans="3:11" x14ac:dyDescent="0.25">
      <c r="C319" s="161" t="str">
        <f t="shared" si="8"/>
        <v/>
      </c>
      <c r="D319" s="26"/>
      <c r="E319" s="47"/>
      <c r="F319" s="47"/>
      <c r="G319" s="47"/>
      <c r="H319" s="49"/>
      <c r="I319" s="167" t="str">
        <f>IFERROR(VLOOKUP(H319,'Auxiliary data'!$B$216:$C$224,2,0),"")</f>
        <v/>
      </c>
      <c r="J319" s="157" t="str">
        <f t="shared" si="9"/>
        <v/>
      </c>
      <c r="K319" s="25" t="str">
        <f>IFERROR(VLOOKUP(G319,'Auxiliary data'!$B$228:$C$230,2,0),"")</f>
        <v/>
      </c>
    </row>
    <row r="320" spans="3:11" x14ac:dyDescent="0.25">
      <c r="C320" s="161" t="str">
        <f t="shared" si="8"/>
        <v/>
      </c>
      <c r="D320" s="26"/>
      <c r="E320" s="47"/>
      <c r="F320" s="47"/>
      <c r="G320" s="47"/>
      <c r="H320" s="49"/>
      <c r="I320" s="167" t="str">
        <f>IFERROR(VLOOKUP(H320,'Auxiliary data'!$B$216:$C$224,2,0),"")</f>
        <v/>
      </c>
      <c r="J320" s="157" t="str">
        <f t="shared" si="9"/>
        <v/>
      </c>
      <c r="K320" s="25" t="str">
        <f>IFERROR(VLOOKUP(G320,'Auxiliary data'!$B$228:$C$230,2,0),"")</f>
        <v/>
      </c>
    </row>
    <row r="321" spans="3:11" x14ac:dyDescent="0.25">
      <c r="C321" s="161" t="str">
        <f t="shared" si="8"/>
        <v/>
      </c>
      <c r="D321" s="26"/>
      <c r="E321" s="47"/>
      <c r="F321" s="47"/>
      <c r="G321" s="47"/>
      <c r="H321" s="49"/>
      <c r="I321" s="167" t="str">
        <f>IFERROR(VLOOKUP(H321,'Auxiliary data'!$B$216:$C$224,2,0),"")</f>
        <v/>
      </c>
      <c r="J321" s="157" t="str">
        <f t="shared" si="9"/>
        <v/>
      </c>
      <c r="K321" s="25" t="str">
        <f>IFERROR(VLOOKUP(G321,'Auxiliary data'!$B$228:$C$230,2,0),"")</f>
        <v/>
      </c>
    </row>
    <row r="322" spans="3:11" x14ac:dyDescent="0.25">
      <c r="C322" s="161" t="str">
        <f t="shared" si="8"/>
        <v/>
      </c>
      <c r="D322" s="26"/>
      <c r="E322" s="47"/>
      <c r="F322" s="47"/>
      <c r="G322" s="47"/>
      <c r="H322" s="49"/>
      <c r="I322" s="167" t="str">
        <f>IFERROR(VLOOKUP(H322,'Auxiliary data'!$B$216:$C$224,2,0),"")</f>
        <v/>
      </c>
      <c r="J322" s="157" t="str">
        <f t="shared" si="9"/>
        <v/>
      </c>
      <c r="K322" s="25" t="str">
        <f>IFERROR(VLOOKUP(G322,'Auxiliary data'!$B$228:$C$230,2,0),"")</f>
        <v/>
      </c>
    </row>
    <row r="323" spans="3:11" x14ac:dyDescent="0.25">
      <c r="C323" s="161" t="str">
        <f t="shared" ref="C323:C386" si="10">IF(E323&lt;&gt;"",CONCATENATE("Att",TEXT(ROW()-6,"000"),""),"")</f>
        <v/>
      </c>
      <c r="D323" s="26"/>
      <c r="E323" s="47"/>
      <c r="F323" s="47"/>
      <c r="G323" s="47"/>
      <c r="H323" s="49"/>
      <c r="I323" s="167" t="str">
        <f>IFERROR(VLOOKUP(H323,'Auxiliary data'!$B$216:$C$224,2,0),"")</f>
        <v/>
      </c>
      <c r="J323" s="157" t="str">
        <f t="shared" si="9"/>
        <v/>
      </c>
      <c r="K323" s="25" t="str">
        <f>IFERROR(VLOOKUP(G323,'Auxiliary data'!$B$228:$C$230,2,0),"")</f>
        <v/>
      </c>
    </row>
    <row r="324" spans="3:11" x14ac:dyDescent="0.25">
      <c r="C324" s="161" t="str">
        <f t="shared" si="10"/>
        <v/>
      </c>
      <c r="D324" s="26"/>
      <c r="E324" s="47"/>
      <c r="F324" s="47"/>
      <c r="G324" s="47"/>
      <c r="H324" s="49"/>
      <c r="I324" s="167" t="str">
        <f>IFERROR(VLOOKUP(H324,'Auxiliary data'!$B$216:$C$224,2,0),"")</f>
        <v/>
      </c>
      <c r="J324" s="157" t="str">
        <f t="shared" si="9"/>
        <v/>
      </c>
      <c r="K324" s="25" t="str">
        <f>IFERROR(VLOOKUP(G324,'Auxiliary data'!$B$228:$C$230,2,0),"")</f>
        <v/>
      </c>
    </row>
    <row r="325" spans="3:11" x14ac:dyDescent="0.25">
      <c r="C325" s="161" t="str">
        <f t="shared" si="10"/>
        <v/>
      </c>
      <c r="D325" s="26"/>
      <c r="E325" s="47"/>
      <c r="F325" s="47"/>
      <c r="G325" s="47"/>
      <c r="H325" s="49"/>
      <c r="I325" s="167" t="str">
        <f>IFERROR(VLOOKUP(H325,'Auxiliary data'!$B$216:$C$224,2,0),"")</f>
        <v/>
      </c>
      <c r="J325" s="157" t="str">
        <f t="shared" si="9"/>
        <v/>
      </c>
      <c r="K325" s="25" t="str">
        <f>IFERROR(VLOOKUP(G325,'Auxiliary data'!$B$228:$C$230,2,0),"")</f>
        <v/>
      </c>
    </row>
    <row r="326" spans="3:11" x14ac:dyDescent="0.25">
      <c r="C326" s="161" t="str">
        <f t="shared" si="10"/>
        <v/>
      </c>
      <c r="D326" s="26"/>
      <c r="E326" s="47"/>
      <c r="F326" s="47"/>
      <c r="G326" s="47"/>
      <c r="H326" s="49"/>
      <c r="I326" s="167" t="str">
        <f>IFERROR(VLOOKUP(H326,'Auxiliary data'!$B$216:$C$224,2,0),"")</f>
        <v/>
      </c>
      <c r="J326" s="157" t="str">
        <f t="shared" ref="J326:J389" si="11">IFERROR(IF(AND(K326&lt;&gt;"",I326&lt;&gt;""),SUM(I326,K326),""),"")</f>
        <v/>
      </c>
      <c r="K326" s="25" t="str">
        <f>IFERROR(VLOOKUP(G326,'Auxiliary data'!$B$228:$C$230,2,0),"")</f>
        <v/>
      </c>
    </row>
    <row r="327" spans="3:11" x14ac:dyDescent="0.25">
      <c r="C327" s="161" t="str">
        <f t="shared" si="10"/>
        <v/>
      </c>
      <c r="D327" s="26"/>
      <c r="E327" s="47"/>
      <c r="F327" s="47"/>
      <c r="G327" s="47"/>
      <c r="H327" s="49"/>
      <c r="I327" s="167" t="str">
        <f>IFERROR(VLOOKUP(H327,'Auxiliary data'!$B$216:$C$224,2,0),"")</f>
        <v/>
      </c>
      <c r="J327" s="157" t="str">
        <f t="shared" si="11"/>
        <v/>
      </c>
      <c r="K327" s="25" t="str">
        <f>IFERROR(VLOOKUP(G327,'Auxiliary data'!$B$228:$C$230,2,0),"")</f>
        <v/>
      </c>
    </row>
    <row r="328" spans="3:11" x14ac:dyDescent="0.25">
      <c r="C328" s="161" t="str">
        <f t="shared" si="10"/>
        <v/>
      </c>
      <c r="D328" s="26"/>
      <c r="E328" s="47"/>
      <c r="F328" s="47"/>
      <c r="G328" s="47"/>
      <c r="H328" s="49"/>
      <c r="I328" s="167" t="str">
        <f>IFERROR(VLOOKUP(H328,'Auxiliary data'!$B$216:$C$224,2,0),"")</f>
        <v/>
      </c>
      <c r="J328" s="157" t="str">
        <f t="shared" si="11"/>
        <v/>
      </c>
      <c r="K328" s="25" t="str">
        <f>IFERROR(VLOOKUP(G328,'Auxiliary data'!$B$228:$C$230,2,0),"")</f>
        <v/>
      </c>
    </row>
    <row r="329" spans="3:11" x14ac:dyDescent="0.25">
      <c r="C329" s="161" t="str">
        <f t="shared" si="10"/>
        <v/>
      </c>
      <c r="D329" s="26"/>
      <c r="E329" s="47"/>
      <c r="F329" s="47"/>
      <c r="G329" s="47"/>
      <c r="H329" s="49"/>
      <c r="I329" s="167" t="str">
        <f>IFERROR(VLOOKUP(H329,'Auxiliary data'!$B$216:$C$224,2,0),"")</f>
        <v/>
      </c>
      <c r="J329" s="157" t="str">
        <f t="shared" si="11"/>
        <v/>
      </c>
      <c r="K329" s="25" t="str">
        <f>IFERROR(VLOOKUP(G329,'Auxiliary data'!$B$228:$C$230,2,0),"")</f>
        <v/>
      </c>
    </row>
    <row r="330" spans="3:11" x14ac:dyDescent="0.25">
      <c r="C330" s="161" t="str">
        <f t="shared" si="10"/>
        <v/>
      </c>
      <c r="D330" s="26"/>
      <c r="E330" s="47"/>
      <c r="F330" s="47"/>
      <c r="G330" s="47"/>
      <c r="H330" s="49"/>
      <c r="I330" s="167" t="str">
        <f>IFERROR(VLOOKUP(H330,'Auxiliary data'!$B$216:$C$224,2,0),"")</f>
        <v/>
      </c>
      <c r="J330" s="157" t="str">
        <f t="shared" si="11"/>
        <v/>
      </c>
      <c r="K330" s="25" t="str">
        <f>IFERROR(VLOOKUP(G330,'Auxiliary data'!$B$228:$C$230,2,0),"")</f>
        <v/>
      </c>
    </row>
    <row r="331" spans="3:11" x14ac:dyDescent="0.25">
      <c r="C331" s="161" t="str">
        <f t="shared" si="10"/>
        <v/>
      </c>
      <c r="D331" s="26"/>
      <c r="E331" s="47"/>
      <c r="F331" s="47"/>
      <c r="G331" s="47"/>
      <c r="H331" s="49"/>
      <c r="I331" s="167" t="str">
        <f>IFERROR(VLOOKUP(H331,'Auxiliary data'!$B$216:$C$224,2,0),"")</f>
        <v/>
      </c>
      <c r="J331" s="157" t="str">
        <f t="shared" si="11"/>
        <v/>
      </c>
      <c r="K331" s="25" t="str">
        <f>IFERROR(VLOOKUP(G331,'Auxiliary data'!$B$228:$C$230,2,0),"")</f>
        <v/>
      </c>
    </row>
    <row r="332" spans="3:11" x14ac:dyDescent="0.25">
      <c r="C332" s="161" t="str">
        <f t="shared" si="10"/>
        <v/>
      </c>
      <c r="D332" s="26"/>
      <c r="E332" s="47"/>
      <c r="F332" s="47"/>
      <c r="G332" s="47"/>
      <c r="H332" s="49"/>
      <c r="I332" s="167" t="str">
        <f>IFERROR(VLOOKUP(H332,'Auxiliary data'!$B$216:$C$224,2,0),"")</f>
        <v/>
      </c>
      <c r="J332" s="157" t="str">
        <f t="shared" si="11"/>
        <v/>
      </c>
      <c r="K332" s="25" t="str">
        <f>IFERROR(VLOOKUP(G332,'Auxiliary data'!$B$228:$C$230,2,0),"")</f>
        <v/>
      </c>
    </row>
    <row r="333" spans="3:11" x14ac:dyDescent="0.25">
      <c r="C333" s="161" t="str">
        <f t="shared" si="10"/>
        <v/>
      </c>
      <c r="D333" s="26"/>
      <c r="E333" s="47"/>
      <c r="F333" s="47"/>
      <c r="G333" s="47"/>
      <c r="H333" s="49"/>
      <c r="I333" s="167" t="str">
        <f>IFERROR(VLOOKUP(H333,'Auxiliary data'!$B$216:$C$224,2,0),"")</f>
        <v/>
      </c>
      <c r="J333" s="157" t="str">
        <f t="shared" si="11"/>
        <v/>
      </c>
      <c r="K333" s="25" t="str">
        <f>IFERROR(VLOOKUP(G333,'Auxiliary data'!$B$228:$C$230,2,0),"")</f>
        <v/>
      </c>
    </row>
    <row r="334" spans="3:11" x14ac:dyDescent="0.25">
      <c r="C334" s="161" t="str">
        <f t="shared" si="10"/>
        <v/>
      </c>
      <c r="D334" s="26"/>
      <c r="E334" s="47"/>
      <c r="F334" s="47"/>
      <c r="G334" s="47"/>
      <c r="H334" s="49"/>
      <c r="I334" s="167" t="str">
        <f>IFERROR(VLOOKUP(H334,'Auxiliary data'!$B$216:$C$224,2,0),"")</f>
        <v/>
      </c>
      <c r="J334" s="157" t="str">
        <f t="shared" si="11"/>
        <v/>
      </c>
      <c r="K334" s="25" t="str">
        <f>IFERROR(VLOOKUP(G334,'Auxiliary data'!$B$228:$C$230,2,0),"")</f>
        <v/>
      </c>
    </row>
    <row r="335" spans="3:11" x14ac:dyDescent="0.25">
      <c r="C335" s="161" t="str">
        <f t="shared" si="10"/>
        <v/>
      </c>
      <c r="D335" s="26"/>
      <c r="E335" s="47"/>
      <c r="F335" s="47"/>
      <c r="G335" s="47"/>
      <c r="H335" s="49"/>
      <c r="I335" s="167" t="str">
        <f>IFERROR(VLOOKUP(H335,'Auxiliary data'!$B$216:$C$224,2,0),"")</f>
        <v/>
      </c>
      <c r="J335" s="157" t="str">
        <f t="shared" si="11"/>
        <v/>
      </c>
      <c r="K335" s="25" t="str">
        <f>IFERROR(VLOOKUP(G335,'Auxiliary data'!$B$228:$C$230,2,0),"")</f>
        <v/>
      </c>
    </row>
    <row r="336" spans="3:11" x14ac:dyDescent="0.25">
      <c r="C336" s="161" t="str">
        <f t="shared" si="10"/>
        <v/>
      </c>
      <c r="D336" s="26"/>
      <c r="E336" s="47"/>
      <c r="F336" s="47"/>
      <c r="G336" s="47"/>
      <c r="H336" s="49"/>
      <c r="I336" s="167" t="str">
        <f>IFERROR(VLOOKUP(H336,'Auxiliary data'!$B$216:$C$224,2,0),"")</f>
        <v/>
      </c>
      <c r="J336" s="157" t="str">
        <f t="shared" si="11"/>
        <v/>
      </c>
      <c r="K336" s="25" t="str">
        <f>IFERROR(VLOOKUP(G336,'Auxiliary data'!$B$228:$C$230,2,0),"")</f>
        <v/>
      </c>
    </row>
    <row r="337" spans="3:11" x14ac:dyDescent="0.25">
      <c r="C337" s="161" t="str">
        <f t="shared" si="10"/>
        <v/>
      </c>
      <c r="D337" s="26"/>
      <c r="E337" s="47"/>
      <c r="F337" s="47"/>
      <c r="G337" s="47"/>
      <c r="H337" s="49"/>
      <c r="I337" s="167" t="str">
        <f>IFERROR(VLOOKUP(H337,'Auxiliary data'!$B$216:$C$224,2,0),"")</f>
        <v/>
      </c>
      <c r="J337" s="157" t="str">
        <f t="shared" si="11"/>
        <v/>
      </c>
      <c r="K337" s="25" t="str">
        <f>IFERROR(VLOOKUP(G337,'Auxiliary data'!$B$228:$C$230,2,0),"")</f>
        <v/>
      </c>
    </row>
    <row r="338" spans="3:11" x14ac:dyDescent="0.25">
      <c r="C338" s="161" t="str">
        <f t="shared" si="10"/>
        <v/>
      </c>
      <c r="D338" s="26"/>
      <c r="E338" s="47"/>
      <c r="F338" s="47"/>
      <c r="G338" s="47"/>
      <c r="H338" s="49"/>
      <c r="I338" s="167" t="str">
        <f>IFERROR(VLOOKUP(H338,'Auxiliary data'!$B$216:$C$224,2,0),"")</f>
        <v/>
      </c>
      <c r="J338" s="157" t="str">
        <f t="shared" si="11"/>
        <v/>
      </c>
      <c r="K338" s="25" t="str">
        <f>IFERROR(VLOOKUP(G338,'Auxiliary data'!$B$228:$C$230,2,0),"")</f>
        <v/>
      </c>
    </row>
    <row r="339" spans="3:11" x14ac:dyDescent="0.25">
      <c r="C339" s="161" t="str">
        <f t="shared" si="10"/>
        <v/>
      </c>
      <c r="D339" s="26"/>
      <c r="E339" s="47"/>
      <c r="F339" s="47"/>
      <c r="G339" s="47"/>
      <c r="H339" s="49"/>
      <c r="I339" s="167" t="str">
        <f>IFERROR(VLOOKUP(H339,'Auxiliary data'!$B$216:$C$224,2,0),"")</f>
        <v/>
      </c>
      <c r="J339" s="157" t="str">
        <f t="shared" si="11"/>
        <v/>
      </c>
      <c r="K339" s="25" t="str">
        <f>IFERROR(VLOOKUP(G339,'Auxiliary data'!$B$228:$C$230,2,0),"")</f>
        <v/>
      </c>
    </row>
    <row r="340" spans="3:11" x14ac:dyDescent="0.25">
      <c r="C340" s="161" t="str">
        <f t="shared" si="10"/>
        <v/>
      </c>
      <c r="D340" s="26"/>
      <c r="E340" s="47"/>
      <c r="F340" s="47"/>
      <c r="G340" s="47"/>
      <c r="H340" s="49"/>
      <c r="I340" s="167" t="str">
        <f>IFERROR(VLOOKUP(H340,'Auxiliary data'!$B$216:$C$224,2,0),"")</f>
        <v/>
      </c>
      <c r="J340" s="157" t="str">
        <f t="shared" si="11"/>
        <v/>
      </c>
      <c r="K340" s="25" t="str">
        <f>IFERROR(VLOOKUP(G340,'Auxiliary data'!$B$228:$C$230,2,0),"")</f>
        <v/>
      </c>
    </row>
    <row r="341" spans="3:11" x14ac:dyDescent="0.25">
      <c r="C341" s="161" t="str">
        <f t="shared" si="10"/>
        <v/>
      </c>
      <c r="D341" s="26"/>
      <c r="E341" s="47"/>
      <c r="F341" s="47"/>
      <c r="G341" s="47"/>
      <c r="H341" s="49"/>
      <c r="I341" s="167" t="str">
        <f>IFERROR(VLOOKUP(H341,'Auxiliary data'!$B$216:$C$224,2,0),"")</f>
        <v/>
      </c>
      <c r="J341" s="157" t="str">
        <f t="shared" si="11"/>
        <v/>
      </c>
      <c r="K341" s="25" t="str">
        <f>IFERROR(VLOOKUP(G341,'Auxiliary data'!$B$228:$C$230,2,0),"")</f>
        <v/>
      </c>
    </row>
    <row r="342" spans="3:11" x14ac:dyDescent="0.25">
      <c r="C342" s="161" t="str">
        <f t="shared" si="10"/>
        <v/>
      </c>
      <c r="D342" s="26"/>
      <c r="E342" s="47"/>
      <c r="F342" s="47"/>
      <c r="G342" s="47"/>
      <c r="H342" s="49"/>
      <c r="I342" s="167" t="str">
        <f>IFERROR(VLOOKUP(H342,'Auxiliary data'!$B$216:$C$224,2,0),"")</f>
        <v/>
      </c>
      <c r="J342" s="157" t="str">
        <f t="shared" si="11"/>
        <v/>
      </c>
      <c r="K342" s="25" t="str">
        <f>IFERROR(VLOOKUP(G342,'Auxiliary data'!$B$228:$C$230,2,0),"")</f>
        <v/>
      </c>
    </row>
    <row r="343" spans="3:11" x14ac:dyDescent="0.25">
      <c r="C343" s="161" t="str">
        <f t="shared" si="10"/>
        <v/>
      </c>
      <c r="D343" s="26"/>
      <c r="E343" s="47"/>
      <c r="F343" s="47"/>
      <c r="G343" s="47"/>
      <c r="H343" s="49"/>
      <c r="I343" s="167" t="str">
        <f>IFERROR(VLOOKUP(H343,'Auxiliary data'!$B$216:$C$224,2,0),"")</f>
        <v/>
      </c>
      <c r="J343" s="157" t="str">
        <f t="shared" si="11"/>
        <v/>
      </c>
      <c r="K343" s="25" t="str">
        <f>IFERROR(VLOOKUP(G343,'Auxiliary data'!$B$228:$C$230,2,0),"")</f>
        <v/>
      </c>
    </row>
    <row r="344" spans="3:11" x14ac:dyDescent="0.25">
      <c r="C344" s="161" t="str">
        <f t="shared" si="10"/>
        <v/>
      </c>
      <c r="D344" s="26"/>
      <c r="E344" s="47"/>
      <c r="F344" s="47"/>
      <c r="G344" s="47"/>
      <c r="H344" s="49"/>
      <c r="I344" s="167" t="str">
        <f>IFERROR(VLOOKUP(H344,'Auxiliary data'!$B$216:$C$224,2,0),"")</f>
        <v/>
      </c>
      <c r="J344" s="157" t="str">
        <f t="shared" si="11"/>
        <v/>
      </c>
      <c r="K344" s="25" t="str">
        <f>IFERROR(VLOOKUP(G344,'Auxiliary data'!$B$228:$C$230,2,0),"")</f>
        <v/>
      </c>
    </row>
    <row r="345" spans="3:11" x14ac:dyDescent="0.25">
      <c r="C345" s="161" t="str">
        <f t="shared" si="10"/>
        <v/>
      </c>
      <c r="D345" s="26"/>
      <c r="E345" s="47"/>
      <c r="F345" s="47"/>
      <c r="G345" s="47"/>
      <c r="H345" s="49"/>
      <c r="I345" s="167" t="str">
        <f>IFERROR(VLOOKUP(H345,'Auxiliary data'!$B$216:$C$224,2,0),"")</f>
        <v/>
      </c>
      <c r="J345" s="157" t="str">
        <f t="shared" si="11"/>
        <v/>
      </c>
      <c r="K345" s="25" t="str">
        <f>IFERROR(VLOOKUP(G345,'Auxiliary data'!$B$228:$C$230,2,0),"")</f>
        <v/>
      </c>
    </row>
    <row r="346" spans="3:11" x14ac:dyDescent="0.25">
      <c r="C346" s="161" t="str">
        <f t="shared" si="10"/>
        <v/>
      </c>
      <c r="D346" s="26"/>
      <c r="E346" s="47"/>
      <c r="F346" s="47"/>
      <c r="G346" s="47"/>
      <c r="H346" s="49"/>
      <c r="I346" s="167" t="str">
        <f>IFERROR(VLOOKUP(H346,'Auxiliary data'!$B$216:$C$224,2,0),"")</f>
        <v/>
      </c>
      <c r="J346" s="157" t="str">
        <f t="shared" si="11"/>
        <v/>
      </c>
      <c r="K346" s="25" t="str">
        <f>IFERROR(VLOOKUP(G346,'Auxiliary data'!$B$228:$C$230,2,0),"")</f>
        <v/>
      </c>
    </row>
    <row r="347" spans="3:11" x14ac:dyDescent="0.25">
      <c r="C347" s="161" t="str">
        <f t="shared" si="10"/>
        <v/>
      </c>
      <c r="D347" s="26"/>
      <c r="E347" s="47"/>
      <c r="F347" s="47"/>
      <c r="G347" s="47"/>
      <c r="H347" s="49"/>
      <c r="I347" s="167" t="str">
        <f>IFERROR(VLOOKUP(H347,'Auxiliary data'!$B$216:$C$224,2,0),"")</f>
        <v/>
      </c>
      <c r="J347" s="157" t="str">
        <f t="shared" si="11"/>
        <v/>
      </c>
      <c r="K347" s="25" t="str">
        <f>IFERROR(VLOOKUP(G347,'Auxiliary data'!$B$228:$C$230,2,0),"")</f>
        <v/>
      </c>
    </row>
    <row r="348" spans="3:11" x14ac:dyDescent="0.25">
      <c r="C348" s="161" t="str">
        <f t="shared" si="10"/>
        <v/>
      </c>
      <c r="D348" s="26"/>
      <c r="E348" s="47"/>
      <c r="F348" s="47"/>
      <c r="G348" s="47"/>
      <c r="H348" s="49"/>
      <c r="I348" s="167" t="str">
        <f>IFERROR(VLOOKUP(H348,'Auxiliary data'!$B$216:$C$224,2,0),"")</f>
        <v/>
      </c>
      <c r="J348" s="157" t="str">
        <f t="shared" si="11"/>
        <v/>
      </c>
      <c r="K348" s="25" t="str">
        <f>IFERROR(VLOOKUP(G348,'Auxiliary data'!$B$228:$C$230,2,0),"")</f>
        <v/>
      </c>
    </row>
    <row r="349" spans="3:11" x14ac:dyDescent="0.25">
      <c r="C349" s="161" t="str">
        <f t="shared" si="10"/>
        <v/>
      </c>
      <c r="D349" s="26"/>
      <c r="E349" s="47"/>
      <c r="F349" s="47"/>
      <c r="G349" s="47"/>
      <c r="H349" s="49"/>
      <c r="I349" s="167" t="str">
        <f>IFERROR(VLOOKUP(H349,'Auxiliary data'!$B$216:$C$224,2,0),"")</f>
        <v/>
      </c>
      <c r="J349" s="157" t="str">
        <f t="shared" si="11"/>
        <v/>
      </c>
      <c r="K349" s="25" t="str">
        <f>IFERROR(VLOOKUP(G349,'Auxiliary data'!$B$228:$C$230,2,0),"")</f>
        <v/>
      </c>
    </row>
    <row r="350" spans="3:11" x14ac:dyDescent="0.25">
      <c r="C350" s="161" t="str">
        <f t="shared" si="10"/>
        <v/>
      </c>
      <c r="D350" s="26"/>
      <c r="E350" s="47"/>
      <c r="F350" s="47"/>
      <c r="G350" s="47"/>
      <c r="H350" s="49"/>
      <c r="I350" s="167" t="str">
        <f>IFERROR(VLOOKUP(H350,'Auxiliary data'!$B$216:$C$224,2,0),"")</f>
        <v/>
      </c>
      <c r="J350" s="157" t="str">
        <f t="shared" si="11"/>
        <v/>
      </c>
      <c r="K350" s="25" t="str">
        <f>IFERROR(VLOOKUP(G350,'Auxiliary data'!$B$228:$C$230,2,0),"")</f>
        <v/>
      </c>
    </row>
    <row r="351" spans="3:11" x14ac:dyDescent="0.25">
      <c r="C351" s="161" t="str">
        <f t="shared" si="10"/>
        <v/>
      </c>
      <c r="D351" s="26"/>
      <c r="E351" s="47"/>
      <c r="F351" s="47"/>
      <c r="G351" s="47"/>
      <c r="H351" s="49"/>
      <c r="I351" s="167" t="str">
        <f>IFERROR(VLOOKUP(H351,'Auxiliary data'!$B$216:$C$224,2,0),"")</f>
        <v/>
      </c>
      <c r="J351" s="157" t="str">
        <f t="shared" si="11"/>
        <v/>
      </c>
      <c r="K351" s="25" t="str">
        <f>IFERROR(VLOOKUP(G351,'Auxiliary data'!$B$228:$C$230,2,0),"")</f>
        <v/>
      </c>
    </row>
    <row r="352" spans="3:11" x14ac:dyDescent="0.25">
      <c r="C352" s="161" t="str">
        <f t="shared" si="10"/>
        <v/>
      </c>
      <c r="D352" s="26"/>
      <c r="E352" s="47"/>
      <c r="F352" s="47"/>
      <c r="G352" s="47"/>
      <c r="H352" s="49"/>
      <c r="I352" s="167" t="str">
        <f>IFERROR(VLOOKUP(H352,'Auxiliary data'!$B$216:$C$224,2,0),"")</f>
        <v/>
      </c>
      <c r="J352" s="157" t="str">
        <f t="shared" si="11"/>
        <v/>
      </c>
      <c r="K352" s="25" t="str">
        <f>IFERROR(VLOOKUP(G352,'Auxiliary data'!$B$228:$C$230,2,0),"")</f>
        <v/>
      </c>
    </row>
    <row r="353" spans="3:11" x14ac:dyDescent="0.25">
      <c r="C353" s="161" t="str">
        <f t="shared" si="10"/>
        <v/>
      </c>
      <c r="D353" s="26"/>
      <c r="E353" s="47"/>
      <c r="F353" s="47"/>
      <c r="G353" s="47"/>
      <c r="H353" s="49"/>
      <c r="I353" s="167" t="str">
        <f>IFERROR(VLOOKUP(H353,'Auxiliary data'!$B$216:$C$224,2,0),"")</f>
        <v/>
      </c>
      <c r="J353" s="157" t="str">
        <f t="shared" si="11"/>
        <v/>
      </c>
      <c r="K353" s="25" t="str">
        <f>IFERROR(VLOOKUP(G353,'Auxiliary data'!$B$228:$C$230,2,0),"")</f>
        <v/>
      </c>
    </row>
    <row r="354" spans="3:11" x14ac:dyDescent="0.25">
      <c r="C354" s="161" t="str">
        <f t="shared" si="10"/>
        <v/>
      </c>
      <c r="D354" s="26"/>
      <c r="E354" s="47"/>
      <c r="F354" s="47"/>
      <c r="G354" s="47"/>
      <c r="H354" s="49"/>
      <c r="I354" s="167" t="str">
        <f>IFERROR(VLOOKUP(H354,'Auxiliary data'!$B$216:$C$224,2,0),"")</f>
        <v/>
      </c>
      <c r="J354" s="157" t="str">
        <f t="shared" si="11"/>
        <v/>
      </c>
      <c r="K354" s="25" t="str">
        <f>IFERROR(VLOOKUP(G354,'Auxiliary data'!$B$228:$C$230,2,0),"")</f>
        <v/>
      </c>
    </row>
    <row r="355" spans="3:11" x14ac:dyDescent="0.25">
      <c r="C355" s="161" t="str">
        <f t="shared" si="10"/>
        <v/>
      </c>
      <c r="D355" s="26"/>
      <c r="E355" s="47"/>
      <c r="F355" s="47"/>
      <c r="G355" s="47"/>
      <c r="H355" s="49"/>
      <c r="I355" s="167" t="str">
        <f>IFERROR(VLOOKUP(H355,'Auxiliary data'!$B$216:$C$224,2,0),"")</f>
        <v/>
      </c>
      <c r="J355" s="157" t="str">
        <f t="shared" si="11"/>
        <v/>
      </c>
      <c r="K355" s="25" t="str">
        <f>IFERROR(VLOOKUP(G355,'Auxiliary data'!$B$228:$C$230,2,0),"")</f>
        <v/>
      </c>
    </row>
    <row r="356" spans="3:11" x14ac:dyDescent="0.25">
      <c r="C356" s="161" t="str">
        <f t="shared" si="10"/>
        <v/>
      </c>
      <c r="D356" s="26"/>
      <c r="E356" s="47"/>
      <c r="F356" s="47"/>
      <c r="G356" s="47"/>
      <c r="H356" s="49"/>
      <c r="I356" s="167" t="str">
        <f>IFERROR(VLOOKUP(H356,'Auxiliary data'!$B$216:$C$224,2,0),"")</f>
        <v/>
      </c>
      <c r="J356" s="157" t="str">
        <f t="shared" si="11"/>
        <v/>
      </c>
      <c r="K356" s="25" t="str">
        <f>IFERROR(VLOOKUP(G356,'Auxiliary data'!$B$228:$C$230,2,0),"")</f>
        <v/>
      </c>
    </row>
    <row r="357" spans="3:11" x14ac:dyDescent="0.25">
      <c r="C357" s="161" t="str">
        <f t="shared" si="10"/>
        <v/>
      </c>
      <c r="D357" s="26"/>
      <c r="E357" s="47"/>
      <c r="F357" s="47"/>
      <c r="G357" s="47"/>
      <c r="H357" s="49"/>
      <c r="I357" s="167" t="str">
        <f>IFERROR(VLOOKUP(H357,'Auxiliary data'!$B$216:$C$224,2,0),"")</f>
        <v/>
      </c>
      <c r="J357" s="157" t="str">
        <f t="shared" si="11"/>
        <v/>
      </c>
      <c r="K357" s="25" t="str">
        <f>IFERROR(VLOOKUP(G357,'Auxiliary data'!$B$228:$C$230,2,0),"")</f>
        <v/>
      </c>
    </row>
    <row r="358" spans="3:11" x14ac:dyDescent="0.25">
      <c r="C358" s="161" t="str">
        <f t="shared" si="10"/>
        <v/>
      </c>
      <c r="D358" s="26"/>
      <c r="E358" s="47"/>
      <c r="F358" s="47"/>
      <c r="G358" s="47"/>
      <c r="H358" s="49"/>
      <c r="I358" s="167" t="str">
        <f>IFERROR(VLOOKUP(H358,'Auxiliary data'!$B$216:$C$224,2,0),"")</f>
        <v/>
      </c>
      <c r="J358" s="157" t="str">
        <f t="shared" si="11"/>
        <v/>
      </c>
      <c r="K358" s="25" t="str">
        <f>IFERROR(VLOOKUP(G358,'Auxiliary data'!$B$228:$C$230,2,0),"")</f>
        <v/>
      </c>
    </row>
    <row r="359" spans="3:11" x14ac:dyDescent="0.25">
      <c r="C359" s="161" t="str">
        <f t="shared" si="10"/>
        <v/>
      </c>
      <c r="D359" s="26"/>
      <c r="E359" s="47"/>
      <c r="F359" s="47"/>
      <c r="G359" s="47"/>
      <c r="H359" s="49"/>
      <c r="I359" s="167" t="str">
        <f>IFERROR(VLOOKUP(H359,'Auxiliary data'!$B$216:$C$224,2,0),"")</f>
        <v/>
      </c>
      <c r="J359" s="157" t="str">
        <f t="shared" si="11"/>
        <v/>
      </c>
      <c r="K359" s="25" t="str">
        <f>IFERROR(VLOOKUP(G359,'Auxiliary data'!$B$228:$C$230,2,0),"")</f>
        <v/>
      </c>
    </row>
    <row r="360" spans="3:11" x14ac:dyDescent="0.25">
      <c r="C360" s="161" t="str">
        <f t="shared" si="10"/>
        <v/>
      </c>
      <c r="D360" s="26"/>
      <c r="E360" s="47"/>
      <c r="F360" s="47"/>
      <c r="G360" s="47"/>
      <c r="H360" s="49"/>
      <c r="I360" s="167" t="str">
        <f>IFERROR(VLOOKUP(H360,'Auxiliary data'!$B$216:$C$224,2,0),"")</f>
        <v/>
      </c>
      <c r="J360" s="157" t="str">
        <f t="shared" si="11"/>
        <v/>
      </c>
      <c r="K360" s="25" t="str">
        <f>IFERROR(VLOOKUP(G360,'Auxiliary data'!$B$228:$C$230,2,0),"")</f>
        <v/>
      </c>
    </row>
    <row r="361" spans="3:11" x14ac:dyDescent="0.25">
      <c r="C361" s="161" t="str">
        <f t="shared" si="10"/>
        <v/>
      </c>
      <c r="D361" s="26"/>
      <c r="E361" s="47"/>
      <c r="F361" s="47"/>
      <c r="G361" s="47"/>
      <c r="H361" s="49"/>
      <c r="I361" s="167" t="str">
        <f>IFERROR(VLOOKUP(H361,'Auxiliary data'!$B$216:$C$224,2,0),"")</f>
        <v/>
      </c>
      <c r="J361" s="157" t="str">
        <f t="shared" si="11"/>
        <v/>
      </c>
      <c r="K361" s="25" t="str">
        <f>IFERROR(VLOOKUP(G361,'Auxiliary data'!$B$228:$C$230,2,0),"")</f>
        <v/>
      </c>
    </row>
    <row r="362" spans="3:11" x14ac:dyDescent="0.25">
      <c r="C362" s="161" t="str">
        <f t="shared" si="10"/>
        <v/>
      </c>
      <c r="D362" s="26"/>
      <c r="E362" s="47"/>
      <c r="F362" s="47"/>
      <c r="G362" s="47"/>
      <c r="H362" s="49"/>
      <c r="I362" s="167" t="str">
        <f>IFERROR(VLOOKUP(H362,'Auxiliary data'!$B$216:$C$224,2,0),"")</f>
        <v/>
      </c>
      <c r="J362" s="157" t="str">
        <f t="shared" si="11"/>
        <v/>
      </c>
      <c r="K362" s="25" t="str">
        <f>IFERROR(VLOOKUP(G362,'Auxiliary data'!$B$228:$C$230,2,0),"")</f>
        <v/>
      </c>
    </row>
    <row r="363" spans="3:11" x14ac:dyDescent="0.25">
      <c r="C363" s="161" t="str">
        <f t="shared" si="10"/>
        <v/>
      </c>
      <c r="D363" s="26"/>
      <c r="E363" s="47"/>
      <c r="F363" s="47"/>
      <c r="G363" s="47"/>
      <c r="H363" s="49"/>
      <c r="I363" s="167" t="str">
        <f>IFERROR(VLOOKUP(H363,'Auxiliary data'!$B$216:$C$224,2,0),"")</f>
        <v/>
      </c>
      <c r="J363" s="157" t="str">
        <f t="shared" si="11"/>
        <v/>
      </c>
      <c r="K363" s="25" t="str">
        <f>IFERROR(VLOOKUP(G363,'Auxiliary data'!$B$228:$C$230,2,0),"")</f>
        <v/>
      </c>
    </row>
    <row r="364" spans="3:11" x14ac:dyDescent="0.25">
      <c r="C364" s="161" t="str">
        <f t="shared" si="10"/>
        <v/>
      </c>
      <c r="D364" s="26"/>
      <c r="E364" s="47"/>
      <c r="F364" s="47"/>
      <c r="G364" s="47"/>
      <c r="H364" s="49"/>
      <c r="I364" s="167" t="str">
        <f>IFERROR(VLOOKUP(H364,'Auxiliary data'!$B$216:$C$224,2,0),"")</f>
        <v/>
      </c>
      <c r="J364" s="157" t="str">
        <f t="shared" si="11"/>
        <v/>
      </c>
      <c r="K364" s="25" t="str">
        <f>IFERROR(VLOOKUP(G364,'Auxiliary data'!$B$228:$C$230,2,0),"")</f>
        <v/>
      </c>
    </row>
    <row r="365" spans="3:11" x14ac:dyDescent="0.25">
      <c r="C365" s="161" t="str">
        <f t="shared" si="10"/>
        <v/>
      </c>
      <c r="D365" s="26"/>
      <c r="E365" s="47"/>
      <c r="F365" s="47"/>
      <c r="G365" s="47"/>
      <c r="H365" s="49"/>
      <c r="I365" s="167" t="str">
        <f>IFERROR(VLOOKUP(H365,'Auxiliary data'!$B$216:$C$224,2,0),"")</f>
        <v/>
      </c>
      <c r="J365" s="157" t="str">
        <f t="shared" si="11"/>
        <v/>
      </c>
      <c r="K365" s="25" t="str">
        <f>IFERROR(VLOOKUP(G365,'Auxiliary data'!$B$228:$C$230,2,0),"")</f>
        <v/>
      </c>
    </row>
    <row r="366" spans="3:11" x14ac:dyDescent="0.25">
      <c r="C366" s="161" t="str">
        <f t="shared" si="10"/>
        <v/>
      </c>
      <c r="D366" s="26"/>
      <c r="E366" s="47"/>
      <c r="F366" s="47"/>
      <c r="G366" s="47"/>
      <c r="H366" s="49"/>
      <c r="I366" s="167" t="str">
        <f>IFERROR(VLOOKUP(H366,'Auxiliary data'!$B$216:$C$224,2,0),"")</f>
        <v/>
      </c>
      <c r="J366" s="157" t="str">
        <f t="shared" si="11"/>
        <v/>
      </c>
      <c r="K366" s="25" t="str">
        <f>IFERROR(VLOOKUP(G366,'Auxiliary data'!$B$228:$C$230,2,0),"")</f>
        <v/>
      </c>
    </row>
    <row r="367" spans="3:11" x14ac:dyDescent="0.25">
      <c r="C367" s="161" t="str">
        <f t="shared" si="10"/>
        <v/>
      </c>
      <c r="D367" s="26"/>
      <c r="E367" s="47"/>
      <c r="F367" s="47"/>
      <c r="G367" s="47"/>
      <c r="H367" s="49"/>
      <c r="I367" s="167" t="str">
        <f>IFERROR(VLOOKUP(H367,'Auxiliary data'!$B$216:$C$224,2,0),"")</f>
        <v/>
      </c>
      <c r="J367" s="157" t="str">
        <f t="shared" si="11"/>
        <v/>
      </c>
      <c r="K367" s="25" t="str">
        <f>IFERROR(VLOOKUP(G367,'Auxiliary data'!$B$228:$C$230,2,0),"")</f>
        <v/>
      </c>
    </row>
    <row r="368" spans="3:11" x14ac:dyDescent="0.25">
      <c r="C368" s="161" t="str">
        <f t="shared" si="10"/>
        <v/>
      </c>
      <c r="D368" s="26"/>
      <c r="E368" s="47"/>
      <c r="F368" s="47"/>
      <c r="G368" s="47"/>
      <c r="H368" s="49"/>
      <c r="I368" s="167" t="str">
        <f>IFERROR(VLOOKUP(H368,'Auxiliary data'!$B$216:$C$224,2,0),"")</f>
        <v/>
      </c>
      <c r="J368" s="157" t="str">
        <f t="shared" si="11"/>
        <v/>
      </c>
      <c r="K368" s="25" t="str">
        <f>IFERROR(VLOOKUP(G368,'Auxiliary data'!$B$228:$C$230,2,0),"")</f>
        <v/>
      </c>
    </row>
    <row r="369" spans="3:11" x14ac:dyDescent="0.25">
      <c r="C369" s="161" t="str">
        <f t="shared" si="10"/>
        <v/>
      </c>
      <c r="D369" s="26"/>
      <c r="E369" s="47"/>
      <c r="F369" s="47"/>
      <c r="G369" s="47"/>
      <c r="H369" s="49"/>
      <c r="I369" s="167" t="str">
        <f>IFERROR(VLOOKUP(H369,'Auxiliary data'!$B$216:$C$224,2,0),"")</f>
        <v/>
      </c>
      <c r="J369" s="157" t="str">
        <f t="shared" si="11"/>
        <v/>
      </c>
      <c r="K369" s="25" t="str">
        <f>IFERROR(VLOOKUP(G369,'Auxiliary data'!$B$228:$C$230,2,0),"")</f>
        <v/>
      </c>
    </row>
    <row r="370" spans="3:11" x14ac:dyDescent="0.25">
      <c r="C370" s="161" t="str">
        <f t="shared" si="10"/>
        <v/>
      </c>
      <c r="D370" s="26"/>
      <c r="E370" s="47"/>
      <c r="F370" s="47"/>
      <c r="G370" s="47"/>
      <c r="H370" s="49"/>
      <c r="I370" s="167" t="str">
        <f>IFERROR(VLOOKUP(H370,'Auxiliary data'!$B$216:$C$224,2,0),"")</f>
        <v/>
      </c>
      <c r="J370" s="157" t="str">
        <f t="shared" si="11"/>
        <v/>
      </c>
      <c r="K370" s="25" t="str">
        <f>IFERROR(VLOOKUP(G370,'Auxiliary data'!$B$228:$C$230,2,0),"")</f>
        <v/>
      </c>
    </row>
    <row r="371" spans="3:11" x14ac:dyDescent="0.25">
      <c r="C371" s="161" t="str">
        <f t="shared" si="10"/>
        <v/>
      </c>
      <c r="D371" s="26"/>
      <c r="E371" s="47"/>
      <c r="F371" s="47"/>
      <c r="G371" s="47"/>
      <c r="H371" s="49"/>
      <c r="I371" s="167" t="str">
        <f>IFERROR(VLOOKUP(H371,'Auxiliary data'!$B$216:$C$224,2,0),"")</f>
        <v/>
      </c>
      <c r="J371" s="157" t="str">
        <f t="shared" si="11"/>
        <v/>
      </c>
      <c r="K371" s="25" t="str">
        <f>IFERROR(VLOOKUP(G371,'Auxiliary data'!$B$228:$C$230,2,0),"")</f>
        <v/>
      </c>
    </row>
    <row r="372" spans="3:11" x14ac:dyDescent="0.25">
      <c r="C372" s="161" t="str">
        <f t="shared" si="10"/>
        <v/>
      </c>
      <c r="D372" s="26"/>
      <c r="E372" s="47"/>
      <c r="F372" s="47"/>
      <c r="G372" s="47"/>
      <c r="H372" s="49"/>
      <c r="I372" s="167" t="str">
        <f>IFERROR(VLOOKUP(H372,'Auxiliary data'!$B$216:$C$224,2,0),"")</f>
        <v/>
      </c>
      <c r="J372" s="157" t="str">
        <f t="shared" si="11"/>
        <v/>
      </c>
      <c r="K372" s="25" t="str">
        <f>IFERROR(VLOOKUP(G372,'Auxiliary data'!$B$228:$C$230,2,0),"")</f>
        <v/>
      </c>
    </row>
    <row r="373" spans="3:11" x14ac:dyDescent="0.25">
      <c r="C373" s="161" t="str">
        <f t="shared" si="10"/>
        <v/>
      </c>
      <c r="D373" s="26"/>
      <c r="E373" s="47"/>
      <c r="F373" s="47"/>
      <c r="G373" s="47"/>
      <c r="H373" s="49"/>
      <c r="I373" s="167" t="str">
        <f>IFERROR(VLOOKUP(H373,'Auxiliary data'!$B$216:$C$224,2,0),"")</f>
        <v/>
      </c>
      <c r="J373" s="157" t="str">
        <f t="shared" si="11"/>
        <v/>
      </c>
      <c r="K373" s="25" t="str">
        <f>IFERROR(VLOOKUP(G373,'Auxiliary data'!$B$228:$C$230,2,0),"")</f>
        <v/>
      </c>
    </row>
    <row r="374" spans="3:11" x14ac:dyDescent="0.25">
      <c r="C374" s="161" t="str">
        <f t="shared" si="10"/>
        <v/>
      </c>
      <c r="D374" s="26"/>
      <c r="E374" s="47"/>
      <c r="F374" s="47"/>
      <c r="G374" s="47"/>
      <c r="H374" s="49"/>
      <c r="I374" s="167" t="str">
        <f>IFERROR(VLOOKUP(H374,'Auxiliary data'!$B$216:$C$224,2,0),"")</f>
        <v/>
      </c>
      <c r="J374" s="157" t="str">
        <f t="shared" si="11"/>
        <v/>
      </c>
      <c r="K374" s="25" t="str">
        <f>IFERROR(VLOOKUP(G374,'Auxiliary data'!$B$228:$C$230,2,0),"")</f>
        <v/>
      </c>
    </row>
    <row r="375" spans="3:11" x14ac:dyDescent="0.25">
      <c r="C375" s="161" t="str">
        <f t="shared" si="10"/>
        <v/>
      </c>
      <c r="D375" s="26"/>
      <c r="E375" s="47"/>
      <c r="F375" s="47"/>
      <c r="G375" s="47"/>
      <c r="H375" s="49"/>
      <c r="I375" s="167" t="str">
        <f>IFERROR(VLOOKUP(H375,'Auxiliary data'!$B$216:$C$224,2,0),"")</f>
        <v/>
      </c>
      <c r="J375" s="157" t="str">
        <f t="shared" si="11"/>
        <v/>
      </c>
      <c r="K375" s="25" t="str">
        <f>IFERROR(VLOOKUP(G375,'Auxiliary data'!$B$228:$C$230,2,0),"")</f>
        <v/>
      </c>
    </row>
    <row r="376" spans="3:11" x14ac:dyDescent="0.25">
      <c r="C376" s="161" t="str">
        <f t="shared" si="10"/>
        <v/>
      </c>
      <c r="D376" s="26"/>
      <c r="E376" s="47"/>
      <c r="F376" s="47"/>
      <c r="G376" s="47"/>
      <c r="H376" s="49"/>
      <c r="I376" s="167" t="str">
        <f>IFERROR(VLOOKUP(H376,'Auxiliary data'!$B$216:$C$224,2,0),"")</f>
        <v/>
      </c>
      <c r="J376" s="157" t="str">
        <f t="shared" si="11"/>
        <v/>
      </c>
      <c r="K376" s="25" t="str">
        <f>IFERROR(VLOOKUP(G376,'Auxiliary data'!$B$228:$C$230,2,0),"")</f>
        <v/>
      </c>
    </row>
    <row r="377" spans="3:11" x14ac:dyDescent="0.25">
      <c r="C377" s="161" t="str">
        <f t="shared" si="10"/>
        <v/>
      </c>
      <c r="D377" s="26"/>
      <c r="E377" s="47"/>
      <c r="F377" s="47"/>
      <c r="G377" s="47"/>
      <c r="H377" s="49"/>
      <c r="I377" s="167" t="str">
        <f>IFERROR(VLOOKUP(H377,'Auxiliary data'!$B$216:$C$224,2,0),"")</f>
        <v/>
      </c>
      <c r="J377" s="157" t="str">
        <f t="shared" si="11"/>
        <v/>
      </c>
      <c r="K377" s="25" t="str">
        <f>IFERROR(VLOOKUP(G377,'Auxiliary data'!$B$228:$C$230,2,0),"")</f>
        <v/>
      </c>
    </row>
    <row r="378" spans="3:11" x14ac:dyDescent="0.25">
      <c r="C378" s="161" t="str">
        <f t="shared" si="10"/>
        <v/>
      </c>
      <c r="D378" s="26"/>
      <c r="E378" s="47"/>
      <c r="F378" s="47"/>
      <c r="G378" s="47"/>
      <c r="H378" s="49"/>
      <c r="I378" s="167" t="str">
        <f>IFERROR(VLOOKUP(H378,'Auxiliary data'!$B$216:$C$224,2,0),"")</f>
        <v/>
      </c>
      <c r="J378" s="157" t="str">
        <f t="shared" si="11"/>
        <v/>
      </c>
      <c r="K378" s="25" t="str">
        <f>IFERROR(VLOOKUP(G378,'Auxiliary data'!$B$228:$C$230,2,0),"")</f>
        <v/>
      </c>
    </row>
    <row r="379" spans="3:11" x14ac:dyDescent="0.25">
      <c r="C379" s="161" t="str">
        <f t="shared" si="10"/>
        <v/>
      </c>
      <c r="D379" s="26"/>
      <c r="E379" s="47"/>
      <c r="F379" s="47"/>
      <c r="G379" s="47"/>
      <c r="H379" s="49"/>
      <c r="I379" s="167" t="str">
        <f>IFERROR(VLOOKUP(H379,'Auxiliary data'!$B$216:$C$224,2,0),"")</f>
        <v/>
      </c>
      <c r="J379" s="157" t="str">
        <f t="shared" si="11"/>
        <v/>
      </c>
      <c r="K379" s="25" t="str">
        <f>IFERROR(VLOOKUP(G379,'Auxiliary data'!$B$228:$C$230,2,0),"")</f>
        <v/>
      </c>
    </row>
    <row r="380" spans="3:11" x14ac:dyDescent="0.25">
      <c r="C380" s="161" t="str">
        <f t="shared" si="10"/>
        <v/>
      </c>
      <c r="D380" s="26"/>
      <c r="E380" s="47"/>
      <c r="F380" s="47"/>
      <c r="G380" s="47"/>
      <c r="H380" s="49"/>
      <c r="I380" s="167" t="str">
        <f>IFERROR(VLOOKUP(H380,'Auxiliary data'!$B$216:$C$224,2,0),"")</f>
        <v/>
      </c>
      <c r="J380" s="157" t="str">
        <f t="shared" si="11"/>
        <v/>
      </c>
      <c r="K380" s="25" t="str">
        <f>IFERROR(VLOOKUP(G380,'Auxiliary data'!$B$228:$C$230,2,0),"")</f>
        <v/>
      </c>
    </row>
    <row r="381" spans="3:11" x14ac:dyDescent="0.25">
      <c r="C381" s="161" t="str">
        <f t="shared" si="10"/>
        <v/>
      </c>
      <c r="D381" s="26"/>
      <c r="E381" s="47"/>
      <c r="F381" s="47"/>
      <c r="G381" s="47"/>
      <c r="H381" s="49"/>
      <c r="I381" s="167" t="str">
        <f>IFERROR(VLOOKUP(H381,'Auxiliary data'!$B$216:$C$224,2,0),"")</f>
        <v/>
      </c>
      <c r="J381" s="157" t="str">
        <f t="shared" si="11"/>
        <v/>
      </c>
      <c r="K381" s="25" t="str">
        <f>IFERROR(VLOOKUP(G381,'Auxiliary data'!$B$228:$C$230,2,0),"")</f>
        <v/>
      </c>
    </row>
    <row r="382" spans="3:11" x14ac:dyDescent="0.25">
      <c r="C382" s="161" t="str">
        <f t="shared" si="10"/>
        <v/>
      </c>
      <c r="D382" s="26"/>
      <c r="E382" s="47"/>
      <c r="F382" s="47"/>
      <c r="G382" s="47"/>
      <c r="H382" s="49"/>
      <c r="I382" s="167" t="str">
        <f>IFERROR(VLOOKUP(H382,'Auxiliary data'!$B$216:$C$224,2,0),"")</f>
        <v/>
      </c>
      <c r="J382" s="157" t="str">
        <f t="shared" si="11"/>
        <v/>
      </c>
      <c r="K382" s="25" t="str">
        <f>IFERROR(VLOOKUP(G382,'Auxiliary data'!$B$228:$C$230,2,0),"")</f>
        <v/>
      </c>
    </row>
    <row r="383" spans="3:11" x14ac:dyDescent="0.25">
      <c r="C383" s="161" t="str">
        <f t="shared" si="10"/>
        <v/>
      </c>
      <c r="D383" s="26"/>
      <c r="E383" s="47"/>
      <c r="F383" s="47"/>
      <c r="G383" s="47"/>
      <c r="H383" s="49"/>
      <c r="I383" s="167" t="str">
        <f>IFERROR(VLOOKUP(H383,'Auxiliary data'!$B$216:$C$224,2,0),"")</f>
        <v/>
      </c>
      <c r="J383" s="157" t="str">
        <f t="shared" si="11"/>
        <v/>
      </c>
      <c r="K383" s="25" t="str">
        <f>IFERROR(VLOOKUP(G383,'Auxiliary data'!$B$228:$C$230,2,0),"")</f>
        <v/>
      </c>
    </row>
    <row r="384" spans="3:11" x14ac:dyDescent="0.25">
      <c r="C384" s="161" t="str">
        <f t="shared" si="10"/>
        <v/>
      </c>
      <c r="D384" s="26"/>
      <c r="E384" s="47"/>
      <c r="F384" s="47"/>
      <c r="G384" s="47"/>
      <c r="H384" s="49"/>
      <c r="I384" s="167" t="str">
        <f>IFERROR(VLOOKUP(H384,'Auxiliary data'!$B$216:$C$224,2,0),"")</f>
        <v/>
      </c>
      <c r="J384" s="157" t="str">
        <f t="shared" si="11"/>
        <v/>
      </c>
      <c r="K384" s="25" t="str">
        <f>IFERROR(VLOOKUP(G384,'Auxiliary data'!$B$228:$C$230,2,0),"")</f>
        <v/>
      </c>
    </row>
    <row r="385" spans="3:11" x14ac:dyDescent="0.25">
      <c r="C385" s="161" t="str">
        <f t="shared" si="10"/>
        <v/>
      </c>
      <c r="D385" s="26"/>
      <c r="E385" s="47"/>
      <c r="F385" s="47"/>
      <c r="G385" s="47"/>
      <c r="H385" s="49"/>
      <c r="I385" s="167" t="str">
        <f>IFERROR(VLOOKUP(H385,'Auxiliary data'!$B$216:$C$224,2,0),"")</f>
        <v/>
      </c>
      <c r="J385" s="157" t="str">
        <f t="shared" si="11"/>
        <v/>
      </c>
      <c r="K385" s="25" t="str">
        <f>IFERROR(VLOOKUP(G385,'Auxiliary data'!$B$228:$C$230,2,0),"")</f>
        <v/>
      </c>
    </row>
    <row r="386" spans="3:11" x14ac:dyDescent="0.25">
      <c r="C386" s="161" t="str">
        <f t="shared" si="10"/>
        <v/>
      </c>
      <c r="D386" s="26"/>
      <c r="E386" s="47"/>
      <c r="F386" s="47"/>
      <c r="G386" s="47"/>
      <c r="H386" s="49"/>
      <c r="I386" s="167" t="str">
        <f>IFERROR(VLOOKUP(H386,'Auxiliary data'!$B$216:$C$224,2,0),"")</f>
        <v/>
      </c>
      <c r="J386" s="157" t="str">
        <f t="shared" si="11"/>
        <v/>
      </c>
      <c r="K386" s="25" t="str">
        <f>IFERROR(VLOOKUP(G386,'Auxiliary data'!$B$228:$C$230,2,0),"")</f>
        <v/>
      </c>
    </row>
    <row r="387" spans="3:11" x14ac:dyDescent="0.25">
      <c r="C387" s="161" t="str">
        <f t="shared" ref="C387:C450" si="12">IF(E387&lt;&gt;"",CONCATENATE("Att",TEXT(ROW()-6,"000"),""),"")</f>
        <v/>
      </c>
      <c r="D387" s="26"/>
      <c r="E387" s="47"/>
      <c r="F387" s="47"/>
      <c r="G387" s="47"/>
      <c r="H387" s="49"/>
      <c r="I387" s="167" t="str">
        <f>IFERROR(VLOOKUP(H387,'Auxiliary data'!$B$216:$C$224,2,0),"")</f>
        <v/>
      </c>
      <c r="J387" s="157" t="str">
        <f t="shared" si="11"/>
        <v/>
      </c>
      <c r="K387" s="25" t="str">
        <f>IFERROR(VLOOKUP(G387,'Auxiliary data'!$B$228:$C$230,2,0),"")</f>
        <v/>
      </c>
    </row>
    <row r="388" spans="3:11" x14ac:dyDescent="0.25">
      <c r="C388" s="161" t="str">
        <f t="shared" si="12"/>
        <v/>
      </c>
      <c r="D388" s="26"/>
      <c r="E388" s="47"/>
      <c r="F388" s="47"/>
      <c r="G388" s="47"/>
      <c r="H388" s="49"/>
      <c r="I388" s="167" t="str">
        <f>IFERROR(VLOOKUP(H388,'Auxiliary data'!$B$216:$C$224,2,0),"")</f>
        <v/>
      </c>
      <c r="J388" s="157" t="str">
        <f t="shared" si="11"/>
        <v/>
      </c>
      <c r="K388" s="25" t="str">
        <f>IFERROR(VLOOKUP(G388,'Auxiliary data'!$B$228:$C$230,2,0),"")</f>
        <v/>
      </c>
    </row>
    <row r="389" spans="3:11" x14ac:dyDescent="0.25">
      <c r="C389" s="161" t="str">
        <f t="shared" si="12"/>
        <v/>
      </c>
      <c r="D389" s="26"/>
      <c r="E389" s="47"/>
      <c r="F389" s="47"/>
      <c r="G389" s="47"/>
      <c r="H389" s="49"/>
      <c r="I389" s="167" t="str">
        <f>IFERROR(VLOOKUP(H389,'Auxiliary data'!$B$216:$C$224,2,0),"")</f>
        <v/>
      </c>
      <c r="J389" s="157" t="str">
        <f t="shared" si="11"/>
        <v/>
      </c>
      <c r="K389" s="25" t="str">
        <f>IFERROR(VLOOKUP(G389,'Auxiliary data'!$B$228:$C$230,2,0),"")</f>
        <v/>
      </c>
    </row>
    <row r="390" spans="3:11" x14ac:dyDescent="0.25">
      <c r="C390" s="161" t="str">
        <f t="shared" si="12"/>
        <v/>
      </c>
      <c r="D390" s="26"/>
      <c r="E390" s="47"/>
      <c r="F390" s="47"/>
      <c r="G390" s="47"/>
      <c r="H390" s="49"/>
      <c r="I390" s="167" t="str">
        <f>IFERROR(VLOOKUP(H390,'Auxiliary data'!$B$216:$C$224,2,0),"")</f>
        <v/>
      </c>
      <c r="J390" s="157" t="str">
        <f t="shared" ref="J390:J453" si="13">IFERROR(IF(AND(K390&lt;&gt;"",I390&lt;&gt;""),SUM(I390,K390),""),"")</f>
        <v/>
      </c>
      <c r="K390" s="25" t="str">
        <f>IFERROR(VLOOKUP(G390,'Auxiliary data'!$B$228:$C$230,2,0),"")</f>
        <v/>
      </c>
    </row>
    <row r="391" spans="3:11" x14ac:dyDescent="0.25">
      <c r="C391" s="161" t="str">
        <f t="shared" si="12"/>
        <v/>
      </c>
      <c r="D391" s="26"/>
      <c r="E391" s="47"/>
      <c r="F391" s="47"/>
      <c r="G391" s="47"/>
      <c r="H391" s="49"/>
      <c r="I391" s="167" t="str">
        <f>IFERROR(VLOOKUP(H391,'Auxiliary data'!$B$216:$C$224,2,0),"")</f>
        <v/>
      </c>
      <c r="J391" s="157" t="str">
        <f t="shared" si="13"/>
        <v/>
      </c>
      <c r="K391" s="25" t="str">
        <f>IFERROR(VLOOKUP(G391,'Auxiliary data'!$B$228:$C$230,2,0),"")</f>
        <v/>
      </c>
    </row>
    <row r="392" spans="3:11" x14ac:dyDescent="0.25">
      <c r="C392" s="161" t="str">
        <f t="shared" si="12"/>
        <v/>
      </c>
      <c r="D392" s="26"/>
      <c r="E392" s="47"/>
      <c r="F392" s="47"/>
      <c r="G392" s="47"/>
      <c r="H392" s="49"/>
      <c r="I392" s="167" t="str">
        <f>IFERROR(VLOOKUP(H392,'Auxiliary data'!$B$216:$C$224,2,0),"")</f>
        <v/>
      </c>
      <c r="J392" s="157" t="str">
        <f t="shared" si="13"/>
        <v/>
      </c>
      <c r="K392" s="25" t="str">
        <f>IFERROR(VLOOKUP(G392,'Auxiliary data'!$B$228:$C$230,2,0),"")</f>
        <v/>
      </c>
    </row>
    <row r="393" spans="3:11" x14ac:dyDescent="0.25">
      <c r="C393" s="161" t="str">
        <f t="shared" si="12"/>
        <v/>
      </c>
      <c r="D393" s="26"/>
      <c r="E393" s="47"/>
      <c r="F393" s="47"/>
      <c r="G393" s="47"/>
      <c r="H393" s="49"/>
      <c r="I393" s="167" t="str">
        <f>IFERROR(VLOOKUP(H393,'Auxiliary data'!$B$216:$C$224,2,0),"")</f>
        <v/>
      </c>
      <c r="J393" s="157" t="str">
        <f t="shared" si="13"/>
        <v/>
      </c>
      <c r="K393" s="25" t="str">
        <f>IFERROR(VLOOKUP(G393,'Auxiliary data'!$B$228:$C$230,2,0),"")</f>
        <v/>
      </c>
    </row>
    <row r="394" spans="3:11" x14ac:dyDescent="0.25">
      <c r="C394" s="161" t="str">
        <f t="shared" si="12"/>
        <v/>
      </c>
      <c r="D394" s="26"/>
      <c r="E394" s="47"/>
      <c r="F394" s="47"/>
      <c r="G394" s="47"/>
      <c r="H394" s="49"/>
      <c r="I394" s="167" t="str">
        <f>IFERROR(VLOOKUP(H394,'Auxiliary data'!$B$216:$C$224,2,0),"")</f>
        <v/>
      </c>
      <c r="J394" s="157" t="str">
        <f t="shared" si="13"/>
        <v/>
      </c>
      <c r="K394" s="25" t="str">
        <f>IFERROR(VLOOKUP(G394,'Auxiliary data'!$B$228:$C$230,2,0),"")</f>
        <v/>
      </c>
    </row>
    <row r="395" spans="3:11" x14ac:dyDescent="0.25">
      <c r="C395" s="161" t="str">
        <f t="shared" si="12"/>
        <v/>
      </c>
      <c r="D395" s="26"/>
      <c r="E395" s="47"/>
      <c r="F395" s="47"/>
      <c r="G395" s="47"/>
      <c r="H395" s="49"/>
      <c r="I395" s="167" t="str">
        <f>IFERROR(VLOOKUP(H395,'Auxiliary data'!$B$216:$C$224,2,0),"")</f>
        <v/>
      </c>
      <c r="J395" s="157" t="str">
        <f t="shared" si="13"/>
        <v/>
      </c>
      <c r="K395" s="25" t="str">
        <f>IFERROR(VLOOKUP(G395,'Auxiliary data'!$B$228:$C$230,2,0),"")</f>
        <v/>
      </c>
    </row>
    <row r="396" spans="3:11" x14ac:dyDescent="0.25">
      <c r="C396" s="161" t="str">
        <f t="shared" si="12"/>
        <v/>
      </c>
      <c r="D396" s="26"/>
      <c r="E396" s="47"/>
      <c r="F396" s="47"/>
      <c r="G396" s="47"/>
      <c r="H396" s="49"/>
      <c r="I396" s="167" t="str">
        <f>IFERROR(VLOOKUP(H396,'Auxiliary data'!$B$216:$C$224,2,0),"")</f>
        <v/>
      </c>
      <c r="J396" s="157" t="str">
        <f t="shared" si="13"/>
        <v/>
      </c>
      <c r="K396" s="25" t="str">
        <f>IFERROR(VLOOKUP(G396,'Auxiliary data'!$B$228:$C$230,2,0),"")</f>
        <v/>
      </c>
    </row>
    <row r="397" spans="3:11" x14ac:dyDescent="0.25">
      <c r="C397" s="161" t="str">
        <f t="shared" si="12"/>
        <v/>
      </c>
      <c r="D397" s="26"/>
      <c r="E397" s="47"/>
      <c r="F397" s="47"/>
      <c r="G397" s="47"/>
      <c r="H397" s="49"/>
      <c r="I397" s="167" t="str">
        <f>IFERROR(VLOOKUP(H397,'Auxiliary data'!$B$216:$C$224,2,0),"")</f>
        <v/>
      </c>
      <c r="J397" s="157" t="str">
        <f t="shared" si="13"/>
        <v/>
      </c>
      <c r="K397" s="25" t="str">
        <f>IFERROR(VLOOKUP(G397,'Auxiliary data'!$B$228:$C$230,2,0),"")</f>
        <v/>
      </c>
    </row>
    <row r="398" spans="3:11" x14ac:dyDescent="0.25">
      <c r="C398" s="161" t="str">
        <f t="shared" si="12"/>
        <v/>
      </c>
      <c r="D398" s="26"/>
      <c r="E398" s="47"/>
      <c r="F398" s="47"/>
      <c r="G398" s="47"/>
      <c r="H398" s="49"/>
      <c r="I398" s="167" t="str">
        <f>IFERROR(VLOOKUP(H398,'Auxiliary data'!$B$216:$C$224,2,0),"")</f>
        <v/>
      </c>
      <c r="J398" s="157" t="str">
        <f t="shared" si="13"/>
        <v/>
      </c>
      <c r="K398" s="25" t="str">
        <f>IFERROR(VLOOKUP(G398,'Auxiliary data'!$B$228:$C$230,2,0),"")</f>
        <v/>
      </c>
    </row>
    <row r="399" spans="3:11" x14ac:dyDescent="0.25">
      <c r="C399" s="161" t="str">
        <f t="shared" si="12"/>
        <v/>
      </c>
      <c r="D399" s="26"/>
      <c r="E399" s="47"/>
      <c r="F399" s="47"/>
      <c r="G399" s="47"/>
      <c r="H399" s="49"/>
      <c r="I399" s="167" t="str">
        <f>IFERROR(VLOOKUP(H399,'Auxiliary data'!$B$216:$C$224,2,0),"")</f>
        <v/>
      </c>
      <c r="J399" s="157" t="str">
        <f t="shared" si="13"/>
        <v/>
      </c>
      <c r="K399" s="25" t="str">
        <f>IFERROR(VLOOKUP(G399,'Auxiliary data'!$B$228:$C$230,2,0),"")</f>
        <v/>
      </c>
    </row>
    <row r="400" spans="3:11" x14ac:dyDescent="0.25">
      <c r="C400" s="161" t="str">
        <f t="shared" si="12"/>
        <v/>
      </c>
      <c r="D400" s="26"/>
      <c r="E400" s="47"/>
      <c r="F400" s="47"/>
      <c r="G400" s="47"/>
      <c r="H400" s="49"/>
      <c r="I400" s="167" t="str">
        <f>IFERROR(VLOOKUP(H400,'Auxiliary data'!$B$216:$C$224,2,0),"")</f>
        <v/>
      </c>
      <c r="J400" s="157" t="str">
        <f t="shared" si="13"/>
        <v/>
      </c>
      <c r="K400" s="25" t="str">
        <f>IFERROR(VLOOKUP(G400,'Auxiliary data'!$B$228:$C$230,2,0),"")</f>
        <v/>
      </c>
    </row>
    <row r="401" spans="3:11" x14ac:dyDescent="0.25">
      <c r="C401" s="161" t="str">
        <f t="shared" si="12"/>
        <v/>
      </c>
      <c r="D401" s="26"/>
      <c r="E401" s="47"/>
      <c r="F401" s="47"/>
      <c r="G401" s="47"/>
      <c r="H401" s="49"/>
      <c r="I401" s="167" t="str">
        <f>IFERROR(VLOOKUP(H401,'Auxiliary data'!$B$216:$C$224,2,0),"")</f>
        <v/>
      </c>
      <c r="J401" s="157" t="str">
        <f t="shared" si="13"/>
        <v/>
      </c>
      <c r="K401" s="25" t="str">
        <f>IFERROR(VLOOKUP(G401,'Auxiliary data'!$B$228:$C$230,2,0),"")</f>
        <v/>
      </c>
    </row>
    <row r="402" spans="3:11" x14ac:dyDescent="0.25">
      <c r="C402" s="161" t="str">
        <f t="shared" si="12"/>
        <v/>
      </c>
      <c r="D402" s="26"/>
      <c r="E402" s="47"/>
      <c r="F402" s="47"/>
      <c r="G402" s="47"/>
      <c r="H402" s="49"/>
      <c r="I402" s="167" t="str">
        <f>IFERROR(VLOOKUP(H402,'Auxiliary data'!$B$216:$C$224,2,0),"")</f>
        <v/>
      </c>
      <c r="J402" s="157" t="str">
        <f t="shared" si="13"/>
        <v/>
      </c>
      <c r="K402" s="25" t="str">
        <f>IFERROR(VLOOKUP(G402,'Auxiliary data'!$B$228:$C$230,2,0),"")</f>
        <v/>
      </c>
    </row>
    <row r="403" spans="3:11" x14ac:dyDescent="0.25">
      <c r="C403" s="161" t="str">
        <f t="shared" si="12"/>
        <v/>
      </c>
      <c r="D403" s="26"/>
      <c r="E403" s="47"/>
      <c r="F403" s="47"/>
      <c r="G403" s="47"/>
      <c r="H403" s="49"/>
      <c r="I403" s="167" t="str">
        <f>IFERROR(VLOOKUP(H403,'Auxiliary data'!$B$216:$C$224,2,0),"")</f>
        <v/>
      </c>
      <c r="J403" s="157" t="str">
        <f t="shared" si="13"/>
        <v/>
      </c>
      <c r="K403" s="25" t="str">
        <f>IFERROR(VLOOKUP(G403,'Auxiliary data'!$B$228:$C$230,2,0),"")</f>
        <v/>
      </c>
    </row>
    <row r="404" spans="3:11" x14ac:dyDescent="0.25">
      <c r="C404" s="161" t="str">
        <f t="shared" si="12"/>
        <v/>
      </c>
      <c r="D404" s="26"/>
      <c r="E404" s="47"/>
      <c r="F404" s="47"/>
      <c r="G404" s="47"/>
      <c r="H404" s="49"/>
      <c r="I404" s="167" t="str">
        <f>IFERROR(VLOOKUP(H404,'Auxiliary data'!$B$216:$C$224,2,0),"")</f>
        <v/>
      </c>
      <c r="J404" s="157" t="str">
        <f t="shared" si="13"/>
        <v/>
      </c>
      <c r="K404" s="25" t="str">
        <f>IFERROR(VLOOKUP(G404,'Auxiliary data'!$B$228:$C$230,2,0),"")</f>
        <v/>
      </c>
    </row>
    <row r="405" spans="3:11" x14ac:dyDescent="0.25">
      <c r="C405" s="161" t="str">
        <f t="shared" si="12"/>
        <v/>
      </c>
      <c r="D405" s="26"/>
      <c r="E405" s="47"/>
      <c r="F405" s="47"/>
      <c r="G405" s="47"/>
      <c r="H405" s="49"/>
      <c r="I405" s="167" t="str">
        <f>IFERROR(VLOOKUP(H405,'Auxiliary data'!$B$216:$C$224,2,0),"")</f>
        <v/>
      </c>
      <c r="J405" s="157" t="str">
        <f t="shared" si="13"/>
        <v/>
      </c>
      <c r="K405" s="25" t="str">
        <f>IFERROR(VLOOKUP(G405,'Auxiliary data'!$B$228:$C$230,2,0),"")</f>
        <v/>
      </c>
    </row>
    <row r="406" spans="3:11" x14ac:dyDescent="0.25">
      <c r="C406" s="161" t="str">
        <f t="shared" si="12"/>
        <v/>
      </c>
      <c r="D406" s="26"/>
      <c r="E406" s="47"/>
      <c r="F406" s="47"/>
      <c r="G406" s="47"/>
      <c r="H406" s="49"/>
      <c r="I406" s="167" t="str">
        <f>IFERROR(VLOOKUP(H406,'Auxiliary data'!$B$216:$C$224,2,0),"")</f>
        <v/>
      </c>
      <c r="J406" s="157" t="str">
        <f t="shared" si="13"/>
        <v/>
      </c>
      <c r="K406" s="25" t="str">
        <f>IFERROR(VLOOKUP(G406,'Auxiliary data'!$B$228:$C$230,2,0),"")</f>
        <v/>
      </c>
    </row>
    <row r="407" spans="3:11" x14ac:dyDescent="0.25">
      <c r="C407" s="161" t="str">
        <f t="shared" si="12"/>
        <v/>
      </c>
      <c r="D407" s="26"/>
      <c r="E407" s="47"/>
      <c r="F407" s="47"/>
      <c r="G407" s="47"/>
      <c r="H407" s="49"/>
      <c r="I407" s="167" t="str">
        <f>IFERROR(VLOOKUP(H407,'Auxiliary data'!$B$216:$C$224,2,0),"")</f>
        <v/>
      </c>
      <c r="J407" s="157" t="str">
        <f t="shared" si="13"/>
        <v/>
      </c>
      <c r="K407" s="25" t="str">
        <f>IFERROR(VLOOKUP(G407,'Auxiliary data'!$B$228:$C$230,2,0),"")</f>
        <v/>
      </c>
    </row>
    <row r="408" spans="3:11" x14ac:dyDescent="0.25">
      <c r="C408" s="161" t="str">
        <f t="shared" si="12"/>
        <v/>
      </c>
      <c r="D408" s="26"/>
      <c r="E408" s="47"/>
      <c r="F408" s="47"/>
      <c r="G408" s="47"/>
      <c r="H408" s="49"/>
      <c r="I408" s="167" t="str">
        <f>IFERROR(VLOOKUP(H408,'Auxiliary data'!$B$216:$C$224,2,0),"")</f>
        <v/>
      </c>
      <c r="J408" s="157" t="str">
        <f t="shared" si="13"/>
        <v/>
      </c>
      <c r="K408" s="25" t="str">
        <f>IFERROR(VLOOKUP(G408,'Auxiliary data'!$B$228:$C$230,2,0),"")</f>
        <v/>
      </c>
    </row>
    <row r="409" spans="3:11" x14ac:dyDescent="0.25">
      <c r="C409" s="161" t="str">
        <f t="shared" si="12"/>
        <v/>
      </c>
      <c r="D409" s="26"/>
      <c r="E409" s="47"/>
      <c r="F409" s="47"/>
      <c r="G409" s="47"/>
      <c r="H409" s="49"/>
      <c r="I409" s="167" t="str">
        <f>IFERROR(VLOOKUP(H409,'Auxiliary data'!$B$216:$C$224,2,0),"")</f>
        <v/>
      </c>
      <c r="J409" s="157" t="str">
        <f t="shared" si="13"/>
        <v/>
      </c>
      <c r="K409" s="25" t="str">
        <f>IFERROR(VLOOKUP(G409,'Auxiliary data'!$B$228:$C$230,2,0),"")</f>
        <v/>
      </c>
    </row>
    <row r="410" spans="3:11" x14ac:dyDescent="0.25">
      <c r="C410" s="161" t="str">
        <f t="shared" si="12"/>
        <v/>
      </c>
      <c r="D410" s="26"/>
      <c r="E410" s="47"/>
      <c r="F410" s="47"/>
      <c r="G410" s="47"/>
      <c r="H410" s="49"/>
      <c r="I410" s="167" t="str">
        <f>IFERROR(VLOOKUP(H410,'Auxiliary data'!$B$216:$C$224,2,0),"")</f>
        <v/>
      </c>
      <c r="J410" s="157" t="str">
        <f t="shared" si="13"/>
        <v/>
      </c>
      <c r="K410" s="25" t="str">
        <f>IFERROR(VLOOKUP(G410,'Auxiliary data'!$B$228:$C$230,2,0),"")</f>
        <v/>
      </c>
    </row>
    <row r="411" spans="3:11" x14ac:dyDescent="0.25">
      <c r="C411" s="161" t="str">
        <f t="shared" si="12"/>
        <v/>
      </c>
      <c r="D411" s="26"/>
      <c r="E411" s="47"/>
      <c r="F411" s="47"/>
      <c r="G411" s="47"/>
      <c r="H411" s="49"/>
      <c r="I411" s="167" t="str">
        <f>IFERROR(VLOOKUP(H411,'Auxiliary data'!$B$216:$C$224,2,0),"")</f>
        <v/>
      </c>
      <c r="J411" s="157" t="str">
        <f t="shared" si="13"/>
        <v/>
      </c>
      <c r="K411" s="25" t="str">
        <f>IFERROR(VLOOKUP(G411,'Auxiliary data'!$B$228:$C$230,2,0),"")</f>
        <v/>
      </c>
    </row>
    <row r="412" spans="3:11" x14ac:dyDescent="0.25">
      <c r="C412" s="161" t="str">
        <f t="shared" si="12"/>
        <v/>
      </c>
      <c r="D412" s="26"/>
      <c r="E412" s="47"/>
      <c r="F412" s="47"/>
      <c r="G412" s="47"/>
      <c r="H412" s="49"/>
      <c r="I412" s="167" t="str">
        <f>IFERROR(VLOOKUP(H412,'Auxiliary data'!$B$216:$C$224,2,0),"")</f>
        <v/>
      </c>
      <c r="J412" s="157" t="str">
        <f t="shared" si="13"/>
        <v/>
      </c>
      <c r="K412" s="25" t="str">
        <f>IFERROR(VLOOKUP(G412,'Auxiliary data'!$B$228:$C$230,2,0),"")</f>
        <v/>
      </c>
    </row>
    <row r="413" spans="3:11" x14ac:dyDescent="0.25">
      <c r="C413" s="161" t="str">
        <f t="shared" si="12"/>
        <v/>
      </c>
      <c r="D413" s="26"/>
      <c r="E413" s="47"/>
      <c r="F413" s="47"/>
      <c r="G413" s="47"/>
      <c r="H413" s="49"/>
      <c r="I413" s="167" t="str">
        <f>IFERROR(VLOOKUP(H413,'Auxiliary data'!$B$216:$C$224,2,0),"")</f>
        <v/>
      </c>
      <c r="J413" s="157" t="str">
        <f t="shared" si="13"/>
        <v/>
      </c>
      <c r="K413" s="25" t="str">
        <f>IFERROR(VLOOKUP(G413,'Auxiliary data'!$B$228:$C$230,2,0),"")</f>
        <v/>
      </c>
    </row>
    <row r="414" spans="3:11" x14ac:dyDescent="0.25">
      <c r="C414" s="161" t="str">
        <f t="shared" si="12"/>
        <v/>
      </c>
      <c r="D414" s="26"/>
      <c r="E414" s="47"/>
      <c r="F414" s="47"/>
      <c r="G414" s="47"/>
      <c r="H414" s="49"/>
      <c r="I414" s="167" t="str">
        <f>IFERROR(VLOOKUP(H414,'Auxiliary data'!$B$216:$C$224,2,0),"")</f>
        <v/>
      </c>
      <c r="J414" s="157" t="str">
        <f t="shared" si="13"/>
        <v/>
      </c>
      <c r="K414" s="25" t="str">
        <f>IFERROR(VLOOKUP(G414,'Auxiliary data'!$B$228:$C$230,2,0),"")</f>
        <v/>
      </c>
    </row>
    <row r="415" spans="3:11" x14ac:dyDescent="0.25">
      <c r="C415" s="161" t="str">
        <f t="shared" si="12"/>
        <v/>
      </c>
      <c r="D415" s="26"/>
      <c r="E415" s="47"/>
      <c r="F415" s="47"/>
      <c r="G415" s="47"/>
      <c r="H415" s="49"/>
      <c r="I415" s="167" t="str">
        <f>IFERROR(VLOOKUP(H415,'Auxiliary data'!$B$216:$C$224,2,0),"")</f>
        <v/>
      </c>
      <c r="J415" s="157" t="str">
        <f t="shared" si="13"/>
        <v/>
      </c>
      <c r="K415" s="25" t="str">
        <f>IFERROR(VLOOKUP(G415,'Auxiliary data'!$B$228:$C$230,2,0),"")</f>
        <v/>
      </c>
    </row>
    <row r="416" spans="3:11" x14ac:dyDescent="0.25">
      <c r="C416" s="161" t="str">
        <f t="shared" si="12"/>
        <v/>
      </c>
      <c r="D416" s="26"/>
      <c r="E416" s="47"/>
      <c r="F416" s="47"/>
      <c r="G416" s="47"/>
      <c r="H416" s="49"/>
      <c r="I416" s="167" t="str">
        <f>IFERROR(VLOOKUP(H416,'Auxiliary data'!$B$216:$C$224,2,0),"")</f>
        <v/>
      </c>
      <c r="J416" s="157" t="str">
        <f t="shared" si="13"/>
        <v/>
      </c>
      <c r="K416" s="25" t="str">
        <f>IFERROR(VLOOKUP(G416,'Auxiliary data'!$B$228:$C$230,2,0),"")</f>
        <v/>
      </c>
    </row>
    <row r="417" spans="3:11" x14ac:dyDescent="0.25">
      <c r="C417" s="161" t="str">
        <f t="shared" si="12"/>
        <v/>
      </c>
      <c r="D417" s="26"/>
      <c r="E417" s="47"/>
      <c r="F417" s="47"/>
      <c r="G417" s="47"/>
      <c r="H417" s="49"/>
      <c r="I417" s="167" t="str">
        <f>IFERROR(VLOOKUP(H417,'Auxiliary data'!$B$216:$C$224,2,0),"")</f>
        <v/>
      </c>
      <c r="J417" s="157" t="str">
        <f t="shared" si="13"/>
        <v/>
      </c>
      <c r="K417" s="25" t="str">
        <f>IFERROR(VLOOKUP(G417,'Auxiliary data'!$B$228:$C$230,2,0),"")</f>
        <v/>
      </c>
    </row>
    <row r="418" spans="3:11" x14ac:dyDescent="0.25">
      <c r="C418" s="161" t="str">
        <f t="shared" si="12"/>
        <v/>
      </c>
      <c r="D418" s="26"/>
      <c r="E418" s="47"/>
      <c r="F418" s="47"/>
      <c r="G418" s="47"/>
      <c r="H418" s="49"/>
      <c r="I418" s="167" t="str">
        <f>IFERROR(VLOOKUP(H418,'Auxiliary data'!$B$216:$C$224,2,0),"")</f>
        <v/>
      </c>
      <c r="J418" s="157" t="str">
        <f t="shared" si="13"/>
        <v/>
      </c>
      <c r="K418" s="25" t="str">
        <f>IFERROR(VLOOKUP(G418,'Auxiliary data'!$B$228:$C$230,2,0),"")</f>
        <v/>
      </c>
    </row>
    <row r="419" spans="3:11" x14ac:dyDescent="0.25">
      <c r="C419" s="161" t="str">
        <f t="shared" si="12"/>
        <v/>
      </c>
      <c r="D419" s="26"/>
      <c r="E419" s="47"/>
      <c r="F419" s="47"/>
      <c r="G419" s="47"/>
      <c r="H419" s="49"/>
      <c r="I419" s="167" t="str">
        <f>IFERROR(VLOOKUP(H419,'Auxiliary data'!$B$216:$C$224,2,0),"")</f>
        <v/>
      </c>
      <c r="J419" s="157" t="str">
        <f t="shared" si="13"/>
        <v/>
      </c>
      <c r="K419" s="25" t="str">
        <f>IFERROR(VLOOKUP(G419,'Auxiliary data'!$B$228:$C$230,2,0),"")</f>
        <v/>
      </c>
    </row>
    <row r="420" spans="3:11" x14ac:dyDescent="0.25">
      <c r="C420" s="161" t="str">
        <f t="shared" si="12"/>
        <v/>
      </c>
      <c r="D420" s="26"/>
      <c r="E420" s="47"/>
      <c r="F420" s="47"/>
      <c r="G420" s="47"/>
      <c r="H420" s="49"/>
      <c r="I420" s="167" t="str">
        <f>IFERROR(VLOOKUP(H420,'Auxiliary data'!$B$216:$C$224,2,0),"")</f>
        <v/>
      </c>
      <c r="J420" s="157" t="str">
        <f t="shared" si="13"/>
        <v/>
      </c>
      <c r="K420" s="25" t="str">
        <f>IFERROR(VLOOKUP(G420,'Auxiliary data'!$B$228:$C$230,2,0),"")</f>
        <v/>
      </c>
    </row>
    <row r="421" spans="3:11" x14ac:dyDescent="0.25">
      <c r="C421" s="161" t="str">
        <f t="shared" si="12"/>
        <v/>
      </c>
      <c r="D421" s="26"/>
      <c r="E421" s="47"/>
      <c r="F421" s="47"/>
      <c r="G421" s="47"/>
      <c r="H421" s="49"/>
      <c r="I421" s="167" t="str">
        <f>IFERROR(VLOOKUP(H421,'Auxiliary data'!$B$216:$C$224,2,0),"")</f>
        <v/>
      </c>
      <c r="J421" s="157" t="str">
        <f t="shared" si="13"/>
        <v/>
      </c>
      <c r="K421" s="25" t="str">
        <f>IFERROR(VLOOKUP(G421,'Auxiliary data'!$B$228:$C$230,2,0),"")</f>
        <v/>
      </c>
    </row>
    <row r="422" spans="3:11" x14ac:dyDescent="0.25">
      <c r="C422" s="161" t="str">
        <f t="shared" si="12"/>
        <v/>
      </c>
      <c r="D422" s="26"/>
      <c r="E422" s="47"/>
      <c r="F422" s="47"/>
      <c r="G422" s="47"/>
      <c r="H422" s="49"/>
      <c r="I422" s="167" t="str">
        <f>IFERROR(VLOOKUP(H422,'Auxiliary data'!$B$216:$C$224,2,0),"")</f>
        <v/>
      </c>
      <c r="J422" s="157" t="str">
        <f t="shared" si="13"/>
        <v/>
      </c>
      <c r="K422" s="25" t="str">
        <f>IFERROR(VLOOKUP(G422,'Auxiliary data'!$B$228:$C$230,2,0),"")</f>
        <v/>
      </c>
    </row>
    <row r="423" spans="3:11" x14ac:dyDescent="0.25">
      <c r="C423" s="161" t="str">
        <f t="shared" si="12"/>
        <v/>
      </c>
      <c r="D423" s="26"/>
      <c r="E423" s="47"/>
      <c r="F423" s="47"/>
      <c r="G423" s="47"/>
      <c r="H423" s="49"/>
      <c r="I423" s="167" t="str">
        <f>IFERROR(VLOOKUP(H423,'Auxiliary data'!$B$216:$C$224,2,0),"")</f>
        <v/>
      </c>
      <c r="J423" s="157" t="str">
        <f t="shared" si="13"/>
        <v/>
      </c>
      <c r="K423" s="25" t="str">
        <f>IFERROR(VLOOKUP(G423,'Auxiliary data'!$B$228:$C$230,2,0),"")</f>
        <v/>
      </c>
    </row>
    <row r="424" spans="3:11" x14ac:dyDescent="0.25">
      <c r="C424" s="161" t="str">
        <f t="shared" si="12"/>
        <v/>
      </c>
      <c r="D424" s="26"/>
      <c r="E424" s="47"/>
      <c r="F424" s="47"/>
      <c r="G424" s="47"/>
      <c r="H424" s="49"/>
      <c r="I424" s="167" t="str">
        <f>IFERROR(VLOOKUP(H424,'Auxiliary data'!$B$216:$C$224,2,0),"")</f>
        <v/>
      </c>
      <c r="J424" s="157" t="str">
        <f t="shared" si="13"/>
        <v/>
      </c>
      <c r="K424" s="25" t="str">
        <f>IFERROR(VLOOKUP(G424,'Auxiliary data'!$B$228:$C$230,2,0),"")</f>
        <v/>
      </c>
    </row>
    <row r="425" spans="3:11" x14ac:dyDescent="0.25">
      <c r="C425" s="161" t="str">
        <f t="shared" si="12"/>
        <v/>
      </c>
      <c r="D425" s="26"/>
      <c r="E425" s="47"/>
      <c r="F425" s="47"/>
      <c r="G425" s="47"/>
      <c r="H425" s="49"/>
      <c r="I425" s="167" t="str">
        <f>IFERROR(VLOOKUP(H425,'Auxiliary data'!$B$216:$C$224,2,0),"")</f>
        <v/>
      </c>
      <c r="J425" s="157" t="str">
        <f t="shared" si="13"/>
        <v/>
      </c>
      <c r="K425" s="25" t="str">
        <f>IFERROR(VLOOKUP(G425,'Auxiliary data'!$B$228:$C$230,2,0),"")</f>
        <v/>
      </c>
    </row>
    <row r="426" spans="3:11" x14ac:dyDescent="0.25">
      <c r="C426" s="161" t="str">
        <f t="shared" si="12"/>
        <v/>
      </c>
      <c r="D426" s="26"/>
      <c r="E426" s="47"/>
      <c r="F426" s="47"/>
      <c r="G426" s="47"/>
      <c r="H426" s="49"/>
      <c r="I426" s="167" t="str">
        <f>IFERROR(VLOOKUP(H426,'Auxiliary data'!$B$216:$C$224,2,0),"")</f>
        <v/>
      </c>
      <c r="J426" s="157" t="str">
        <f t="shared" si="13"/>
        <v/>
      </c>
      <c r="K426" s="25" t="str">
        <f>IFERROR(VLOOKUP(G426,'Auxiliary data'!$B$228:$C$230,2,0),"")</f>
        <v/>
      </c>
    </row>
    <row r="427" spans="3:11" x14ac:dyDescent="0.25">
      <c r="C427" s="161" t="str">
        <f t="shared" si="12"/>
        <v/>
      </c>
      <c r="D427" s="26"/>
      <c r="E427" s="47"/>
      <c r="F427" s="47"/>
      <c r="G427" s="47"/>
      <c r="H427" s="49"/>
      <c r="I427" s="167" t="str">
        <f>IFERROR(VLOOKUP(H427,'Auxiliary data'!$B$216:$C$224,2,0),"")</f>
        <v/>
      </c>
      <c r="J427" s="157" t="str">
        <f t="shared" si="13"/>
        <v/>
      </c>
      <c r="K427" s="25" t="str">
        <f>IFERROR(VLOOKUP(G427,'Auxiliary data'!$B$228:$C$230,2,0),"")</f>
        <v/>
      </c>
    </row>
    <row r="428" spans="3:11" x14ac:dyDescent="0.25">
      <c r="C428" s="161" t="str">
        <f t="shared" si="12"/>
        <v/>
      </c>
      <c r="D428" s="26"/>
      <c r="E428" s="47"/>
      <c r="F428" s="47"/>
      <c r="G428" s="47"/>
      <c r="H428" s="49"/>
      <c r="I428" s="167" t="str">
        <f>IFERROR(VLOOKUP(H428,'Auxiliary data'!$B$216:$C$224,2,0),"")</f>
        <v/>
      </c>
      <c r="J428" s="157" t="str">
        <f t="shared" si="13"/>
        <v/>
      </c>
      <c r="K428" s="25" t="str">
        <f>IFERROR(VLOOKUP(G428,'Auxiliary data'!$B$228:$C$230,2,0),"")</f>
        <v/>
      </c>
    </row>
    <row r="429" spans="3:11" x14ac:dyDescent="0.25">
      <c r="C429" s="161" t="str">
        <f t="shared" si="12"/>
        <v/>
      </c>
      <c r="D429" s="26"/>
      <c r="E429" s="47"/>
      <c r="F429" s="47"/>
      <c r="G429" s="47"/>
      <c r="H429" s="49"/>
      <c r="I429" s="167" t="str">
        <f>IFERROR(VLOOKUP(H429,'Auxiliary data'!$B$216:$C$224,2,0),"")</f>
        <v/>
      </c>
      <c r="J429" s="157" t="str">
        <f t="shared" si="13"/>
        <v/>
      </c>
      <c r="K429" s="25" t="str">
        <f>IFERROR(VLOOKUP(G429,'Auxiliary data'!$B$228:$C$230,2,0),"")</f>
        <v/>
      </c>
    </row>
    <row r="430" spans="3:11" x14ac:dyDescent="0.25">
      <c r="C430" s="161" t="str">
        <f t="shared" si="12"/>
        <v/>
      </c>
      <c r="D430" s="26"/>
      <c r="E430" s="47"/>
      <c r="F430" s="47"/>
      <c r="G430" s="47"/>
      <c r="H430" s="49"/>
      <c r="I430" s="167" t="str">
        <f>IFERROR(VLOOKUP(H430,'Auxiliary data'!$B$216:$C$224,2,0),"")</f>
        <v/>
      </c>
      <c r="J430" s="157" t="str">
        <f t="shared" si="13"/>
        <v/>
      </c>
      <c r="K430" s="25" t="str">
        <f>IFERROR(VLOOKUP(G430,'Auxiliary data'!$B$228:$C$230,2,0),"")</f>
        <v/>
      </c>
    </row>
    <row r="431" spans="3:11" x14ac:dyDescent="0.25">
      <c r="C431" s="161" t="str">
        <f t="shared" si="12"/>
        <v/>
      </c>
      <c r="D431" s="26"/>
      <c r="E431" s="47"/>
      <c r="F431" s="47"/>
      <c r="G431" s="47"/>
      <c r="H431" s="49"/>
      <c r="I431" s="167" t="str">
        <f>IFERROR(VLOOKUP(H431,'Auxiliary data'!$B$216:$C$224,2,0),"")</f>
        <v/>
      </c>
      <c r="J431" s="157" t="str">
        <f t="shared" si="13"/>
        <v/>
      </c>
      <c r="K431" s="25" t="str">
        <f>IFERROR(VLOOKUP(G431,'Auxiliary data'!$B$228:$C$230,2,0),"")</f>
        <v/>
      </c>
    </row>
    <row r="432" spans="3:11" x14ac:dyDescent="0.25">
      <c r="C432" s="161" t="str">
        <f t="shared" si="12"/>
        <v/>
      </c>
      <c r="D432" s="26"/>
      <c r="E432" s="47"/>
      <c r="F432" s="47"/>
      <c r="G432" s="47"/>
      <c r="H432" s="49"/>
      <c r="I432" s="167" t="str">
        <f>IFERROR(VLOOKUP(H432,'Auxiliary data'!$B$216:$C$224,2,0),"")</f>
        <v/>
      </c>
      <c r="J432" s="157" t="str">
        <f t="shared" si="13"/>
        <v/>
      </c>
      <c r="K432" s="25" t="str">
        <f>IFERROR(VLOOKUP(G432,'Auxiliary data'!$B$228:$C$230,2,0),"")</f>
        <v/>
      </c>
    </row>
    <row r="433" spans="3:11" x14ac:dyDescent="0.25">
      <c r="C433" s="161" t="str">
        <f t="shared" si="12"/>
        <v/>
      </c>
      <c r="D433" s="26"/>
      <c r="E433" s="47"/>
      <c r="F433" s="47"/>
      <c r="G433" s="47"/>
      <c r="H433" s="49"/>
      <c r="I433" s="167" t="str">
        <f>IFERROR(VLOOKUP(H433,'Auxiliary data'!$B$216:$C$224,2,0),"")</f>
        <v/>
      </c>
      <c r="J433" s="157" t="str">
        <f t="shared" si="13"/>
        <v/>
      </c>
      <c r="K433" s="25" t="str">
        <f>IFERROR(VLOOKUP(G433,'Auxiliary data'!$B$228:$C$230,2,0),"")</f>
        <v/>
      </c>
    </row>
    <row r="434" spans="3:11" x14ac:dyDescent="0.25">
      <c r="C434" s="161" t="str">
        <f t="shared" si="12"/>
        <v/>
      </c>
      <c r="D434" s="26"/>
      <c r="E434" s="47"/>
      <c r="F434" s="47"/>
      <c r="G434" s="47"/>
      <c r="H434" s="49"/>
      <c r="I434" s="167" t="str">
        <f>IFERROR(VLOOKUP(H434,'Auxiliary data'!$B$216:$C$224,2,0),"")</f>
        <v/>
      </c>
      <c r="J434" s="157" t="str">
        <f t="shared" si="13"/>
        <v/>
      </c>
      <c r="K434" s="25" t="str">
        <f>IFERROR(VLOOKUP(G434,'Auxiliary data'!$B$228:$C$230,2,0),"")</f>
        <v/>
      </c>
    </row>
    <row r="435" spans="3:11" x14ac:dyDescent="0.25">
      <c r="C435" s="161" t="str">
        <f t="shared" si="12"/>
        <v/>
      </c>
      <c r="D435" s="26"/>
      <c r="E435" s="47"/>
      <c r="F435" s="47"/>
      <c r="G435" s="47"/>
      <c r="H435" s="49"/>
      <c r="I435" s="167" t="str">
        <f>IFERROR(VLOOKUP(H435,'Auxiliary data'!$B$216:$C$224,2,0),"")</f>
        <v/>
      </c>
      <c r="J435" s="157" t="str">
        <f t="shared" si="13"/>
        <v/>
      </c>
      <c r="K435" s="25" t="str">
        <f>IFERROR(VLOOKUP(G435,'Auxiliary data'!$B$228:$C$230,2,0),"")</f>
        <v/>
      </c>
    </row>
    <row r="436" spans="3:11" x14ac:dyDescent="0.25">
      <c r="C436" s="161" t="str">
        <f t="shared" si="12"/>
        <v/>
      </c>
      <c r="D436" s="26"/>
      <c r="E436" s="47"/>
      <c r="F436" s="47"/>
      <c r="G436" s="47"/>
      <c r="H436" s="49"/>
      <c r="I436" s="167" t="str">
        <f>IFERROR(VLOOKUP(H436,'Auxiliary data'!$B$216:$C$224,2,0),"")</f>
        <v/>
      </c>
      <c r="J436" s="157" t="str">
        <f t="shared" si="13"/>
        <v/>
      </c>
      <c r="K436" s="25" t="str">
        <f>IFERROR(VLOOKUP(G436,'Auxiliary data'!$B$228:$C$230,2,0),"")</f>
        <v/>
      </c>
    </row>
    <row r="437" spans="3:11" x14ac:dyDescent="0.25">
      <c r="C437" s="161" t="str">
        <f t="shared" si="12"/>
        <v/>
      </c>
      <c r="D437" s="26"/>
      <c r="E437" s="47"/>
      <c r="F437" s="47"/>
      <c r="G437" s="47"/>
      <c r="H437" s="49"/>
      <c r="I437" s="167" t="str">
        <f>IFERROR(VLOOKUP(H437,'Auxiliary data'!$B$216:$C$224,2,0),"")</f>
        <v/>
      </c>
      <c r="J437" s="157" t="str">
        <f t="shared" si="13"/>
        <v/>
      </c>
      <c r="K437" s="25" t="str">
        <f>IFERROR(VLOOKUP(G437,'Auxiliary data'!$B$228:$C$230,2,0),"")</f>
        <v/>
      </c>
    </row>
    <row r="438" spans="3:11" x14ac:dyDescent="0.25">
      <c r="C438" s="161" t="str">
        <f t="shared" si="12"/>
        <v/>
      </c>
      <c r="D438" s="26"/>
      <c r="E438" s="47"/>
      <c r="F438" s="47"/>
      <c r="G438" s="47"/>
      <c r="H438" s="49"/>
      <c r="I438" s="167" t="str">
        <f>IFERROR(VLOOKUP(H438,'Auxiliary data'!$B$216:$C$224,2,0),"")</f>
        <v/>
      </c>
      <c r="J438" s="157" t="str">
        <f t="shared" si="13"/>
        <v/>
      </c>
      <c r="K438" s="25" t="str">
        <f>IFERROR(VLOOKUP(G438,'Auxiliary data'!$B$228:$C$230,2,0),"")</f>
        <v/>
      </c>
    </row>
    <row r="439" spans="3:11" x14ac:dyDescent="0.25">
      <c r="C439" s="161" t="str">
        <f t="shared" si="12"/>
        <v/>
      </c>
      <c r="D439" s="26"/>
      <c r="E439" s="47"/>
      <c r="F439" s="47"/>
      <c r="G439" s="47"/>
      <c r="H439" s="49"/>
      <c r="I439" s="167" t="str">
        <f>IFERROR(VLOOKUP(H439,'Auxiliary data'!$B$216:$C$224,2,0),"")</f>
        <v/>
      </c>
      <c r="J439" s="157" t="str">
        <f t="shared" si="13"/>
        <v/>
      </c>
      <c r="K439" s="25" t="str">
        <f>IFERROR(VLOOKUP(G439,'Auxiliary data'!$B$228:$C$230,2,0),"")</f>
        <v/>
      </c>
    </row>
    <row r="440" spans="3:11" x14ac:dyDescent="0.25">
      <c r="C440" s="161" t="str">
        <f t="shared" si="12"/>
        <v/>
      </c>
      <c r="D440" s="26"/>
      <c r="E440" s="47"/>
      <c r="F440" s="47"/>
      <c r="G440" s="47"/>
      <c r="H440" s="49"/>
      <c r="I440" s="167" t="str">
        <f>IFERROR(VLOOKUP(H440,'Auxiliary data'!$B$216:$C$224,2,0),"")</f>
        <v/>
      </c>
      <c r="J440" s="157" t="str">
        <f t="shared" si="13"/>
        <v/>
      </c>
      <c r="K440" s="25" t="str">
        <f>IFERROR(VLOOKUP(G440,'Auxiliary data'!$B$228:$C$230,2,0),"")</f>
        <v/>
      </c>
    </row>
    <row r="441" spans="3:11" x14ac:dyDescent="0.25">
      <c r="C441" s="161" t="str">
        <f t="shared" si="12"/>
        <v/>
      </c>
      <c r="D441" s="26"/>
      <c r="E441" s="47"/>
      <c r="F441" s="47"/>
      <c r="G441" s="47"/>
      <c r="H441" s="49"/>
      <c r="I441" s="167" t="str">
        <f>IFERROR(VLOOKUP(H441,'Auxiliary data'!$B$216:$C$224,2,0),"")</f>
        <v/>
      </c>
      <c r="J441" s="157" t="str">
        <f t="shared" si="13"/>
        <v/>
      </c>
      <c r="K441" s="25" t="str">
        <f>IFERROR(VLOOKUP(G441,'Auxiliary data'!$B$228:$C$230,2,0),"")</f>
        <v/>
      </c>
    </row>
    <row r="442" spans="3:11" x14ac:dyDescent="0.25">
      <c r="C442" s="161" t="str">
        <f t="shared" si="12"/>
        <v/>
      </c>
      <c r="D442" s="26"/>
      <c r="E442" s="47"/>
      <c r="F442" s="47"/>
      <c r="G442" s="47"/>
      <c r="H442" s="49"/>
      <c r="I442" s="167" t="str">
        <f>IFERROR(VLOOKUP(H442,'Auxiliary data'!$B$216:$C$224,2,0),"")</f>
        <v/>
      </c>
      <c r="J442" s="157" t="str">
        <f t="shared" si="13"/>
        <v/>
      </c>
      <c r="K442" s="25" t="str">
        <f>IFERROR(VLOOKUP(G442,'Auxiliary data'!$B$228:$C$230,2,0),"")</f>
        <v/>
      </c>
    </row>
    <row r="443" spans="3:11" x14ac:dyDescent="0.25">
      <c r="C443" s="161" t="str">
        <f t="shared" si="12"/>
        <v/>
      </c>
      <c r="D443" s="26"/>
      <c r="E443" s="47"/>
      <c r="F443" s="47"/>
      <c r="G443" s="47"/>
      <c r="H443" s="49"/>
      <c r="I443" s="167" t="str">
        <f>IFERROR(VLOOKUP(H443,'Auxiliary data'!$B$216:$C$224,2,0),"")</f>
        <v/>
      </c>
      <c r="J443" s="157" t="str">
        <f t="shared" si="13"/>
        <v/>
      </c>
      <c r="K443" s="25" t="str">
        <f>IFERROR(VLOOKUP(G443,'Auxiliary data'!$B$228:$C$230,2,0),"")</f>
        <v/>
      </c>
    </row>
    <row r="444" spans="3:11" x14ac:dyDescent="0.25">
      <c r="C444" s="161" t="str">
        <f t="shared" si="12"/>
        <v/>
      </c>
      <c r="D444" s="26"/>
      <c r="E444" s="47"/>
      <c r="F444" s="47"/>
      <c r="G444" s="47"/>
      <c r="H444" s="49"/>
      <c r="I444" s="167" t="str">
        <f>IFERROR(VLOOKUP(H444,'Auxiliary data'!$B$216:$C$224,2,0),"")</f>
        <v/>
      </c>
      <c r="J444" s="157" t="str">
        <f t="shared" si="13"/>
        <v/>
      </c>
      <c r="K444" s="25" t="str">
        <f>IFERROR(VLOOKUP(G444,'Auxiliary data'!$B$228:$C$230,2,0),"")</f>
        <v/>
      </c>
    </row>
    <row r="445" spans="3:11" x14ac:dyDescent="0.25">
      <c r="C445" s="161" t="str">
        <f t="shared" si="12"/>
        <v/>
      </c>
      <c r="D445" s="26"/>
      <c r="E445" s="47"/>
      <c r="F445" s="47"/>
      <c r="G445" s="47"/>
      <c r="H445" s="49"/>
      <c r="I445" s="167" t="str">
        <f>IFERROR(VLOOKUP(H445,'Auxiliary data'!$B$216:$C$224,2,0),"")</f>
        <v/>
      </c>
      <c r="J445" s="157" t="str">
        <f t="shared" si="13"/>
        <v/>
      </c>
      <c r="K445" s="25" t="str">
        <f>IFERROR(VLOOKUP(G445,'Auxiliary data'!$B$228:$C$230,2,0),"")</f>
        <v/>
      </c>
    </row>
    <row r="446" spans="3:11" x14ac:dyDescent="0.25">
      <c r="C446" s="161" t="str">
        <f t="shared" si="12"/>
        <v/>
      </c>
      <c r="D446" s="26"/>
      <c r="E446" s="47"/>
      <c r="F446" s="47"/>
      <c r="G446" s="47"/>
      <c r="H446" s="49"/>
      <c r="I446" s="167" t="str">
        <f>IFERROR(VLOOKUP(H446,'Auxiliary data'!$B$216:$C$224,2,0),"")</f>
        <v/>
      </c>
      <c r="J446" s="157" t="str">
        <f t="shared" si="13"/>
        <v/>
      </c>
      <c r="K446" s="25" t="str">
        <f>IFERROR(VLOOKUP(G446,'Auxiliary data'!$B$228:$C$230,2,0),"")</f>
        <v/>
      </c>
    </row>
    <row r="447" spans="3:11" x14ac:dyDescent="0.25">
      <c r="C447" s="161" t="str">
        <f t="shared" si="12"/>
        <v/>
      </c>
      <c r="D447" s="26"/>
      <c r="E447" s="47"/>
      <c r="F447" s="47"/>
      <c r="G447" s="47"/>
      <c r="H447" s="49"/>
      <c r="I447" s="167" t="str">
        <f>IFERROR(VLOOKUP(H447,'Auxiliary data'!$B$216:$C$224,2,0),"")</f>
        <v/>
      </c>
      <c r="J447" s="157" t="str">
        <f t="shared" si="13"/>
        <v/>
      </c>
      <c r="K447" s="25" t="str">
        <f>IFERROR(VLOOKUP(G447,'Auxiliary data'!$B$228:$C$230,2,0),"")</f>
        <v/>
      </c>
    </row>
    <row r="448" spans="3:11" x14ac:dyDescent="0.25">
      <c r="C448" s="161" t="str">
        <f t="shared" si="12"/>
        <v/>
      </c>
      <c r="D448" s="26"/>
      <c r="E448" s="47"/>
      <c r="F448" s="47"/>
      <c r="G448" s="47"/>
      <c r="H448" s="49"/>
      <c r="I448" s="167" t="str">
        <f>IFERROR(VLOOKUP(H448,'Auxiliary data'!$B$216:$C$224,2,0),"")</f>
        <v/>
      </c>
      <c r="J448" s="157" t="str">
        <f t="shared" si="13"/>
        <v/>
      </c>
      <c r="K448" s="25" t="str">
        <f>IFERROR(VLOOKUP(G448,'Auxiliary data'!$B$228:$C$230,2,0),"")</f>
        <v/>
      </c>
    </row>
    <row r="449" spans="3:11" x14ac:dyDescent="0.25">
      <c r="C449" s="161" t="str">
        <f t="shared" si="12"/>
        <v/>
      </c>
      <c r="D449" s="26"/>
      <c r="E449" s="47"/>
      <c r="F449" s="47"/>
      <c r="G449" s="47"/>
      <c r="H449" s="49"/>
      <c r="I449" s="167" t="str">
        <f>IFERROR(VLOOKUP(H449,'Auxiliary data'!$B$216:$C$224,2,0),"")</f>
        <v/>
      </c>
      <c r="J449" s="157" t="str">
        <f t="shared" si="13"/>
        <v/>
      </c>
      <c r="K449" s="25" t="str">
        <f>IFERROR(VLOOKUP(G449,'Auxiliary data'!$B$228:$C$230,2,0),"")</f>
        <v/>
      </c>
    </row>
    <row r="450" spans="3:11" x14ac:dyDescent="0.25">
      <c r="C450" s="161" t="str">
        <f t="shared" si="12"/>
        <v/>
      </c>
      <c r="D450" s="26"/>
      <c r="E450" s="47"/>
      <c r="F450" s="47"/>
      <c r="G450" s="47"/>
      <c r="H450" s="49"/>
      <c r="I450" s="167" t="str">
        <f>IFERROR(VLOOKUP(H450,'Auxiliary data'!$B$216:$C$224,2,0),"")</f>
        <v/>
      </c>
      <c r="J450" s="157" t="str">
        <f t="shared" si="13"/>
        <v/>
      </c>
      <c r="K450" s="25" t="str">
        <f>IFERROR(VLOOKUP(G450,'Auxiliary data'!$B$228:$C$230,2,0),"")</f>
        <v/>
      </c>
    </row>
    <row r="451" spans="3:11" x14ac:dyDescent="0.25">
      <c r="C451" s="161" t="str">
        <f t="shared" ref="C451:C514" si="14">IF(E451&lt;&gt;"",CONCATENATE("Att",TEXT(ROW()-6,"000"),""),"")</f>
        <v/>
      </c>
      <c r="D451" s="26"/>
      <c r="E451" s="47"/>
      <c r="F451" s="47"/>
      <c r="G451" s="47"/>
      <c r="H451" s="49"/>
      <c r="I451" s="167" t="str">
        <f>IFERROR(VLOOKUP(H451,'Auxiliary data'!$B$216:$C$224,2,0),"")</f>
        <v/>
      </c>
      <c r="J451" s="157" t="str">
        <f t="shared" si="13"/>
        <v/>
      </c>
      <c r="K451" s="25" t="str">
        <f>IFERROR(VLOOKUP(G451,'Auxiliary data'!$B$228:$C$230,2,0),"")</f>
        <v/>
      </c>
    </row>
    <row r="452" spans="3:11" x14ac:dyDescent="0.25">
      <c r="C452" s="161" t="str">
        <f t="shared" si="14"/>
        <v/>
      </c>
      <c r="D452" s="26"/>
      <c r="E452" s="47"/>
      <c r="F452" s="47"/>
      <c r="G452" s="47"/>
      <c r="H452" s="49"/>
      <c r="I452" s="167" t="str">
        <f>IFERROR(VLOOKUP(H452,'Auxiliary data'!$B$216:$C$224,2,0),"")</f>
        <v/>
      </c>
      <c r="J452" s="157" t="str">
        <f t="shared" si="13"/>
        <v/>
      </c>
      <c r="K452" s="25" t="str">
        <f>IFERROR(VLOOKUP(G452,'Auxiliary data'!$B$228:$C$230,2,0),"")</f>
        <v/>
      </c>
    </row>
    <row r="453" spans="3:11" x14ac:dyDescent="0.25">
      <c r="C453" s="161" t="str">
        <f t="shared" si="14"/>
        <v/>
      </c>
      <c r="D453" s="26"/>
      <c r="E453" s="47"/>
      <c r="F453" s="47"/>
      <c r="G453" s="47"/>
      <c r="H453" s="49"/>
      <c r="I453" s="167" t="str">
        <f>IFERROR(VLOOKUP(H453,'Auxiliary data'!$B$216:$C$224,2,0),"")</f>
        <v/>
      </c>
      <c r="J453" s="157" t="str">
        <f t="shared" si="13"/>
        <v/>
      </c>
      <c r="K453" s="25" t="str">
        <f>IFERROR(VLOOKUP(G453,'Auxiliary data'!$B$228:$C$230,2,0),"")</f>
        <v/>
      </c>
    </row>
    <row r="454" spans="3:11" x14ac:dyDescent="0.25">
      <c r="C454" s="161" t="str">
        <f t="shared" si="14"/>
        <v/>
      </c>
      <c r="D454" s="26"/>
      <c r="E454" s="47"/>
      <c r="F454" s="47"/>
      <c r="G454" s="47"/>
      <c r="H454" s="49"/>
      <c r="I454" s="167" t="str">
        <f>IFERROR(VLOOKUP(H454,'Auxiliary data'!$B$216:$C$224,2,0),"")</f>
        <v/>
      </c>
      <c r="J454" s="157" t="str">
        <f t="shared" ref="J454:J517" si="15">IFERROR(IF(AND(K454&lt;&gt;"",I454&lt;&gt;""),SUM(I454,K454),""),"")</f>
        <v/>
      </c>
      <c r="K454" s="25" t="str">
        <f>IFERROR(VLOOKUP(G454,'Auxiliary data'!$B$228:$C$230,2,0),"")</f>
        <v/>
      </c>
    </row>
    <row r="455" spans="3:11" x14ac:dyDescent="0.25">
      <c r="C455" s="161" t="str">
        <f t="shared" si="14"/>
        <v/>
      </c>
      <c r="D455" s="26"/>
      <c r="E455" s="47"/>
      <c r="F455" s="47"/>
      <c r="G455" s="47"/>
      <c r="H455" s="49"/>
      <c r="I455" s="167" t="str">
        <f>IFERROR(VLOOKUP(H455,'Auxiliary data'!$B$216:$C$224,2,0),"")</f>
        <v/>
      </c>
      <c r="J455" s="157" t="str">
        <f t="shared" si="15"/>
        <v/>
      </c>
      <c r="K455" s="25" t="str">
        <f>IFERROR(VLOOKUP(G455,'Auxiliary data'!$B$228:$C$230,2,0),"")</f>
        <v/>
      </c>
    </row>
    <row r="456" spans="3:11" x14ac:dyDescent="0.25">
      <c r="C456" s="161" t="str">
        <f t="shared" si="14"/>
        <v/>
      </c>
      <c r="D456" s="26"/>
      <c r="E456" s="47"/>
      <c r="F456" s="47"/>
      <c r="G456" s="47"/>
      <c r="H456" s="49"/>
      <c r="I456" s="167" t="str">
        <f>IFERROR(VLOOKUP(H456,'Auxiliary data'!$B$216:$C$224,2,0),"")</f>
        <v/>
      </c>
      <c r="J456" s="157" t="str">
        <f t="shared" si="15"/>
        <v/>
      </c>
      <c r="K456" s="25" t="str">
        <f>IFERROR(VLOOKUP(G456,'Auxiliary data'!$B$228:$C$230,2,0),"")</f>
        <v/>
      </c>
    </row>
    <row r="457" spans="3:11" x14ac:dyDescent="0.25">
      <c r="C457" s="161" t="str">
        <f t="shared" si="14"/>
        <v/>
      </c>
      <c r="D457" s="26"/>
      <c r="E457" s="47"/>
      <c r="F457" s="47"/>
      <c r="G457" s="47"/>
      <c r="H457" s="49"/>
      <c r="I457" s="167" t="str">
        <f>IFERROR(VLOOKUP(H457,'Auxiliary data'!$B$216:$C$224,2,0),"")</f>
        <v/>
      </c>
      <c r="J457" s="157" t="str">
        <f t="shared" si="15"/>
        <v/>
      </c>
      <c r="K457" s="25" t="str">
        <f>IFERROR(VLOOKUP(G457,'Auxiliary data'!$B$228:$C$230,2,0),"")</f>
        <v/>
      </c>
    </row>
    <row r="458" spans="3:11" x14ac:dyDescent="0.25">
      <c r="C458" s="161" t="str">
        <f t="shared" si="14"/>
        <v/>
      </c>
      <c r="D458" s="26"/>
      <c r="E458" s="47"/>
      <c r="F458" s="47"/>
      <c r="G458" s="47"/>
      <c r="H458" s="49"/>
      <c r="I458" s="167" t="str">
        <f>IFERROR(VLOOKUP(H458,'Auxiliary data'!$B$216:$C$224,2,0),"")</f>
        <v/>
      </c>
      <c r="J458" s="157" t="str">
        <f t="shared" si="15"/>
        <v/>
      </c>
      <c r="K458" s="25" t="str">
        <f>IFERROR(VLOOKUP(G458,'Auxiliary data'!$B$228:$C$230,2,0),"")</f>
        <v/>
      </c>
    </row>
    <row r="459" spans="3:11" x14ac:dyDescent="0.25">
      <c r="C459" s="161" t="str">
        <f t="shared" si="14"/>
        <v/>
      </c>
      <c r="D459" s="26"/>
      <c r="E459" s="47"/>
      <c r="F459" s="47"/>
      <c r="G459" s="47"/>
      <c r="H459" s="49"/>
      <c r="I459" s="167" t="str">
        <f>IFERROR(VLOOKUP(H459,'Auxiliary data'!$B$216:$C$224,2,0),"")</f>
        <v/>
      </c>
      <c r="J459" s="157" t="str">
        <f t="shared" si="15"/>
        <v/>
      </c>
      <c r="K459" s="25" t="str">
        <f>IFERROR(VLOOKUP(G459,'Auxiliary data'!$B$228:$C$230,2,0),"")</f>
        <v/>
      </c>
    </row>
    <row r="460" spans="3:11" x14ac:dyDescent="0.25">
      <c r="C460" s="161" t="str">
        <f t="shared" si="14"/>
        <v/>
      </c>
      <c r="D460" s="26"/>
      <c r="E460" s="47"/>
      <c r="F460" s="47"/>
      <c r="G460" s="47"/>
      <c r="H460" s="49"/>
      <c r="I460" s="167" t="str">
        <f>IFERROR(VLOOKUP(H460,'Auxiliary data'!$B$216:$C$224,2,0),"")</f>
        <v/>
      </c>
      <c r="J460" s="157" t="str">
        <f t="shared" si="15"/>
        <v/>
      </c>
      <c r="K460" s="25" t="str">
        <f>IFERROR(VLOOKUP(G460,'Auxiliary data'!$B$228:$C$230,2,0),"")</f>
        <v/>
      </c>
    </row>
    <row r="461" spans="3:11" x14ac:dyDescent="0.25">
      <c r="C461" s="161" t="str">
        <f t="shared" si="14"/>
        <v/>
      </c>
      <c r="D461" s="26"/>
      <c r="E461" s="47"/>
      <c r="F461" s="47"/>
      <c r="G461" s="47"/>
      <c r="H461" s="49"/>
      <c r="I461" s="167" t="str">
        <f>IFERROR(VLOOKUP(H461,'Auxiliary data'!$B$216:$C$224,2,0),"")</f>
        <v/>
      </c>
      <c r="J461" s="157" t="str">
        <f t="shared" si="15"/>
        <v/>
      </c>
      <c r="K461" s="25" t="str">
        <f>IFERROR(VLOOKUP(G461,'Auxiliary data'!$B$228:$C$230,2,0),"")</f>
        <v/>
      </c>
    </row>
    <row r="462" spans="3:11" x14ac:dyDescent="0.25">
      <c r="C462" s="161" t="str">
        <f t="shared" si="14"/>
        <v/>
      </c>
      <c r="D462" s="26"/>
      <c r="E462" s="47"/>
      <c r="F462" s="47"/>
      <c r="G462" s="47"/>
      <c r="H462" s="49"/>
      <c r="I462" s="167" t="str">
        <f>IFERROR(VLOOKUP(H462,'Auxiliary data'!$B$216:$C$224,2,0),"")</f>
        <v/>
      </c>
      <c r="J462" s="157" t="str">
        <f t="shared" si="15"/>
        <v/>
      </c>
      <c r="K462" s="25" t="str">
        <f>IFERROR(VLOOKUP(G462,'Auxiliary data'!$B$228:$C$230,2,0),"")</f>
        <v/>
      </c>
    </row>
    <row r="463" spans="3:11" x14ac:dyDescent="0.25">
      <c r="C463" s="161" t="str">
        <f t="shared" si="14"/>
        <v/>
      </c>
      <c r="D463" s="26"/>
      <c r="E463" s="47"/>
      <c r="F463" s="47"/>
      <c r="G463" s="47"/>
      <c r="H463" s="49"/>
      <c r="I463" s="167" t="str">
        <f>IFERROR(VLOOKUP(H463,'Auxiliary data'!$B$216:$C$224,2,0),"")</f>
        <v/>
      </c>
      <c r="J463" s="157" t="str">
        <f t="shared" si="15"/>
        <v/>
      </c>
      <c r="K463" s="25" t="str">
        <f>IFERROR(VLOOKUP(G463,'Auxiliary data'!$B$228:$C$230,2,0),"")</f>
        <v/>
      </c>
    </row>
    <row r="464" spans="3:11" x14ac:dyDescent="0.25">
      <c r="C464" s="161" t="str">
        <f t="shared" si="14"/>
        <v/>
      </c>
      <c r="D464" s="26"/>
      <c r="E464" s="47"/>
      <c r="F464" s="47"/>
      <c r="G464" s="47"/>
      <c r="H464" s="49"/>
      <c r="I464" s="167" t="str">
        <f>IFERROR(VLOOKUP(H464,'Auxiliary data'!$B$216:$C$224,2,0),"")</f>
        <v/>
      </c>
      <c r="J464" s="157" t="str">
        <f t="shared" si="15"/>
        <v/>
      </c>
      <c r="K464" s="25" t="str">
        <f>IFERROR(VLOOKUP(G464,'Auxiliary data'!$B$228:$C$230,2,0),"")</f>
        <v/>
      </c>
    </row>
    <row r="465" spans="3:11" x14ac:dyDescent="0.25">
      <c r="C465" s="161" t="str">
        <f t="shared" si="14"/>
        <v/>
      </c>
      <c r="D465" s="26"/>
      <c r="E465" s="47"/>
      <c r="F465" s="47"/>
      <c r="G465" s="47"/>
      <c r="H465" s="49"/>
      <c r="I465" s="167" t="str">
        <f>IFERROR(VLOOKUP(H465,'Auxiliary data'!$B$216:$C$224,2,0),"")</f>
        <v/>
      </c>
      <c r="J465" s="157" t="str">
        <f t="shared" si="15"/>
        <v/>
      </c>
      <c r="K465" s="25" t="str">
        <f>IFERROR(VLOOKUP(G465,'Auxiliary data'!$B$228:$C$230,2,0),"")</f>
        <v/>
      </c>
    </row>
    <row r="466" spans="3:11" x14ac:dyDescent="0.25">
      <c r="C466" s="161" t="str">
        <f t="shared" si="14"/>
        <v/>
      </c>
      <c r="D466" s="26"/>
      <c r="E466" s="47"/>
      <c r="F466" s="47"/>
      <c r="G466" s="47"/>
      <c r="H466" s="49"/>
      <c r="I466" s="167" t="str">
        <f>IFERROR(VLOOKUP(H466,'Auxiliary data'!$B$216:$C$224,2,0),"")</f>
        <v/>
      </c>
      <c r="J466" s="157" t="str">
        <f t="shared" si="15"/>
        <v/>
      </c>
      <c r="K466" s="25" t="str">
        <f>IFERROR(VLOOKUP(G466,'Auxiliary data'!$B$228:$C$230,2,0),"")</f>
        <v/>
      </c>
    </row>
    <row r="467" spans="3:11" x14ac:dyDescent="0.25">
      <c r="C467" s="161" t="str">
        <f t="shared" si="14"/>
        <v/>
      </c>
      <c r="D467" s="26"/>
      <c r="E467" s="47"/>
      <c r="F467" s="47"/>
      <c r="G467" s="47"/>
      <c r="H467" s="49"/>
      <c r="I467" s="167" t="str">
        <f>IFERROR(VLOOKUP(H467,'Auxiliary data'!$B$216:$C$224,2,0),"")</f>
        <v/>
      </c>
      <c r="J467" s="157" t="str">
        <f t="shared" si="15"/>
        <v/>
      </c>
      <c r="K467" s="25" t="str">
        <f>IFERROR(VLOOKUP(G467,'Auxiliary data'!$B$228:$C$230,2,0),"")</f>
        <v/>
      </c>
    </row>
    <row r="468" spans="3:11" x14ac:dyDescent="0.25">
      <c r="C468" s="161" t="str">
        <f t="shared" si="14"/>
        <v/>
      </c>
      <c r="D468" s="26"/>
      <c r="E468" s="47"/>
      <c r="F468" s="47"/>
      <c r="G468" s="47"/>
      <c r="H468" s="49"/>
      <c r="I468" s="167" t="str">
        <f>IFERROR(VLOOKUP(H468,'Auxiliary data'!$B$216:$C$224,2,0),"")</f>
        <v/>
      </c>
      <c r="J468" s="157" t="str">
        <f t="shared" si="15"/>
        <v/>
      </c>
      <c r="K468" s="25" t="str">
        <f>IFERROR(VLOOKUP(G468,'Auxiliary data'!$B$228:$C$230,2,0),"")</f>
        <v/>
      </c>
    </row>
    <row r="469" spans="3:11" x14ac:dyDescent="0.25">
      <c r="C469" s="161" t="str">
        <f t="shared" si="14"/>
        <v/>
      </c>
      <c r="D469" s="26"/>
      <c r="E469" s="47"/>
      <c r="F469" s="47"/>
      <c r="G469" s="47"/>
      <c r="H469" s="49"/>
      <c r="I469" s="167" t="str">
        <f>IFERROR(VLOOKUP(H469,'Auxiliary data'!$B$216:$C$224,2,0),"")</f>
        <v/>
      </c>
      <c r="J469" s="157" t="str">
        <f t="shared" si="15"/>
        <v/>
      </c>
      <c r="K469" s="25" t="str">
        <f>IFERROR(VLOOKUP(G469,'Auxiliary data'!$B$228:$C$230,2,0),"")</f>
        <v/>
      </c>
    </row>
    <row r="470" spans="3:11" x14ac:dyDescent="0.25">
      <c r="C470" s="161" t="str">
        <f t="shared" si="14"/>
        <v/>
      </c>
      <c r="D470" s="26"/>
      <c r="E470" s="47"/>
      <c r="F470" s="47"/>
      <c r="G470" s="47"/>
      <c r="H470" s="49"/>
      <c r="I470" s="167" t="str">
        <f>IFERROR(VLOOKUP(H470,'Auxiliary data'!$B$216:$C$224,2,0),"")</f>
        <v/>
      </c>
      <c r="J470" s="157" t="str">
        <f t="shared" si="15"/>
        <v/>
      </c>
      <c r="K470" s="25" t="str">
        <f>IFERROR(VLOOKUP(G470,'Auxiliary data'!$B$228:$C$230,2,0),"")</f>
        <v/>
      </c>
    </row>
    <row r="471" spans="3:11" x14ac:dyDescent="0.25">
      <c r="C471" s="161" t="str">
        <f t="shared" si="14"/>
        <v/>
      </c>
      <c r="D471" s="26"/>
      <c r="E471" s="47"/>
      <c r="F471" s="47"/>
      <c r="G471" s="47"/>
      <c r="H471" s="49"/>
      <c r="I471" s="167" t="str">
        <f>IFERROR(VLOOKUP(H471,'Auxiliary data'!$B$216:$C$224,2,0),"")</f>
        <v/>
      </c>
      <c r="J471" s="157" t="str">
        <f t="shared" si="15"/>
        <v/>
      </c>
      <c r="K471" s="25" t="str">
        <f>IFERROR(VLOOKUP(G471,'Auxiliary data'!$B$228:$C$230,2,0),"")</f>
        <v/>
      </c>
    </row>
    <row r="472" spans="3:11" x14ac:dyDescent="0.25">
      <c r="C472" s="161" t="str">
        <f t="shared" si="14"/>
        <v/>
      </c>
      <c r="D472" s="26"/>
      <c r="E472" s="47"/>
      <c r="F472" s="47"/>
      <c r="G472" s="47"/>
      <c r="H472" s="49"/>
      <c r="I472" s="167" t="str">
        <f>IFERROR(VLOOKUP(H472,'Auxiliary data'!$B$216:$C$224,2,0),"")</f>
        <v/>
      </c>
      <c r="J472" s="157" t="str">
        <f t="shared" si="15"/>
        <v/>
      </c>
      <c r="K472" s="25" t="str">
        <f>IFERROR(VLOOKUP(G472,'Auxiliary data'!$B$228:$C$230,2,0),"")</f>
        <v/>
      </c>
    </row>
    <row r="473" spans="3:11" x14ac:dyDescent="0.25">
      <c r="C473" s="161" t="str">
        <f t="shared" si="14"/>
        <v/>
      </c>
      <c r="D473" s="26"/>
      <c r="E473" s="47"/>
      <c r="F473" s="47"/>
      <c r="G473" s="47"/>
      <c r="H473" s="49"/>
      <c r="I473" s="167" t="str">
        <f>IFERROR(VLOOKUP(H473,'Auxiliary data'!$B$216:$C$224,2,0),"")</f>
        <v/>
      </c>
      <c r="J473" s="157" t="str">
        <f t="shared" si="15"/>
        <v/>
      </c>
      <c r="K473" s="25" t="str">
        <f>IFERROR(VLOOKUP(G473,'Auxiliary data'!$B$228:$C$230,2,0),"")</f>
        <v/>
      </c>
    </row>
    <row r="474" spans="3:11" x14ac:dyDescent="0.25">
      <c r="C474" s="161" t="str">
        <f t="shared" si="14"/>
        <v/>
      </c>
      <c r="D474" s="26"/>
      <c r="E474" s="47"/>
      <c r="F474" s="47"/>
      <c r="G474" s="47"/>
      <c r="H474" s="49"/>
      <c r="I474" s="167" t="str">
        <f>IFERROR(VLOOKUP(H474,'Auxiliary data'!$B$216:$C$224,2,0),"")</f>
        <v/>
      </c>
      <c r="J474" s="157" t="str">
        <f t="shared" si="15"/>
        <v/>
      </c>
      <c r="K474" s="25" t="str">
        <f>IFERROR(VLOOKUP(G474,'Auxiliary data'!$B$228:$C$230,2,0),"")</f>
        <v/>
      </c>
    </row>
    <row r="475" spans="3:11" x14ac:dyDescent="0.25">
      <c r="C475" s="161" t="str">
        <f t="shared" si="14"/>
        <v/>
      </c>
      <c r="D475" s="26"/>
      <c r="E475" s="47"/>
      <c r="F475" s="47"/>
      <c r="G475" s="47"/>
      <c r="H475" s="49"/>
      <c r="I475" s="167" t="str">
        <f>IFERROR(VLOOKUP(H475,'Auxiliary data'!$B$216:$C$224,2,0),"")</f>
        <v/>
      </c>
      <c r="J475" s="157" t="str">
        <f t="shared" si="15"/>
        <v/>
      </c>
      <c r="K475" s="25" t="str">
        <f>IFERROR(VLOOKUP(G475,'Auxiliary data'!$B$228:$C$230,2,0),"")</f>
        <v/>
      </c>
    </row>
    <row r="476" spans="3:11" x14ac:dyDescent="0.25">
      <c r="C476" s="161" t="str">
        <f t="shared" si="14"/>
        <v/>
      </c>
      <c r="D476" s="26"/>
      <c r="E476" s="47"/>
      <c r="F476" s="47"/>
      <c r="G476" s="47"/>
      <c r="H476" s="49"/>
      <c r="I476" s="167" t="str">
        <f>IFERROR(VLOOKUP(H476,'Auxiliary data'!$B$216:$C$224,2,0),"")</f>
        <v/>
      </c>
      <c r="J476" s="157" t="str">
        <f t="shared" si="15"/>
        <v/>
      </c>
      <c r="K476" s="25" t="str">
        <f>IFERROR(VLOOKUP(G476,'Auxiliary data'!$B$228:$C$230,2,0),"")</f>
        <v/>
      </c>
    </row>
    <row r="477" spans="3:11" x14ac:dyDescent="0.25">
      <c r="C477" s="161" t="str">
        <f t="shared" si="14"/>
        <v/>
      </c>
      <c r="D477" s="26"/>
      <c r="E477" s="47"/>
      <c r="F477" s="47"/>
      <c r="G477" s="47"/>
      <c r="H477" s="49"/>
      <c r="I477" s="167" t="str">
        <f>IFERROR(VLOOKUP(H477,'Auxiliary data'!$B$216:$C$224,2,0),"")</f>
        <v/>
      </c>
      <c r="J477" s="157" t="str">
        <f t="shared" si="15"/>
        <v/>
      </c>
      <c r="K477" s="25" t="str">
        <f>IFERROR(VLOOKUP(G477,'Auxiliary data'!$B$228:$C$230,2,0),"")</f>
        <v/>
      </c>
    </row>
    <row r="478" spans="3:11" x14ac:dyDescent="0.25">
      <c r="C478" s="161" t="str">
        <f t="shared" si="14"/>
        <v/>
      </c>
      <c r="D478" s="26"/>
      <c r="E478" s="47"/>
      <c r="F478" s="47"/>
      <c r="G478" s="47"/>
      <c r="H478" s="49"/>
      <c r="I478" s="167" t="str">
        <f>IFERROR(VLOOKUP(H478,'Auxiliary data'!$B$216:$C$224,2,0),"")</f>
        <v/>
      </c>
      <c r="J478" s="157" t="str">
        <f t="shared" si="15"/>
        <v/>
      </c>
      <c r="K478" s="25" t="str">
        <f>IFERROR(VLOOKUP(G478,'Auxiliary data'!$B$228:$C$230,2,0),"")</f>
        <v/>
      </c>
    </row>
    <row r="479" spans="3:11" x14ac:dyDescent="0.25">
      <c r="C479" s="161" t="str">
        <f t="shared" si="14"/>
        <v/>
      </c>
      <c r="D479" s="26"/>
      <c r="E479" s="47"/>
      <c r="F479" s="47"/>
      <c r="G479" s="47"/>
      <c r="H479" s="49"/>
      <c r="I479" s="167" t="str">
        <f>IFERROR(VLOOKUP(H479,'Auxiliary data'!$B$216:$C$224,2,0),"")</f>
        <v/>
      </c>
      <c r="J479" s="157" t="str">
        <f t="shared" si="15"/>
        <v/>
      </c>
      <c r="K479" s="25" t="str">
        <f>IFERROR(VLOOKUP(G479,'Auxiliary data'!$B$228:$C$230,2,0),"")</f>
        <v/>
      </c>
    </row>
    <row r="480" spans="3:11" x14ac:dyDescent="0.25">
      <c r="C480" s="161" t="str">
        <f t="shared" si="14"/>
        <v/>
      </c>
      <c r="D480" s="26"/>
      <c r="E480" s="47"/>
      <c r="F480" s="47"/>
      <c r="G480" s="47"/>
      <c r="H480" s="49"/>
      <c r="I480" s="167" t="str">
        <f>IFERROR(VLOOKUP(H480,'Auxiliary data'!$B$216:$C$224,2,0),"")</f>
        <v/>
      </c>
      <c r="J480" s="157" t="str">
        <f t="shared" si="15"/>
        <v/>
      </c>
      <c r="K480" s="25" t="str">
        <f>IFERROR(VLOOKUP(G480,'Auxiliary data'!$B$228:$C$230,2,0),"")</f>
        <v/>
      </c>
    </row>
    <row r="481" spans="3:11" x14ac:dyDescent="0.25">
      <c r="C481" s="161" t="str">
        <f t="shared" si="14"/>
        <v/>
      </c>
      <c r="D481" s="26"/>
      <c r="E481" s="47"/>
      <c r="F481" s="47"/>
      <c r="G481" s="47"/>
      <c r="H481" s="49"/>
      <c r="I481" s="167" t="str">
        <f>IFERROR(VLOOKUP(H481,'Auxiliary data'!$B$216:$C$224,2,0),"")</f>
        <v/>
      </c>
      <c r="J481" s="157" t="str">
        <f t="shared" si="15"/>
        <v/>
      </c>
      <c r="K481" s="25" t="str">
        <f>IFERROR(VLOOKUP(G481,'Auxiliary data'!$B$228:$C$230,2,0),"")</f>
        <v/>
      </c>
    </row>
    <row r="482" spans="3:11" x14ac:dyDescent="0.25">
      <c r="C482" s="161" t="str">
        <f t="shared" si="14"/>
        <v/>
      </c>
      <c r="D482" s="26"/>
      <c r="E482" s="47"/>
      <c r="F482" s="47"/>
      <c r="G482" s="47"/>
      <c r="H482" s="49"/>
      <c r="I482" s="167" t="str">
        <f>IFERROR(VLOOKUP(H482,'Auxiliary data'!$B$216:$C$224,2,0),"")</f>
        <v/>
      </c>
      <c r="J482" s="157" t="str">
        <f t="shared" si="15"/>
        <v/>
      </c>
      <c r="K482" s="25" t="str">
        <f>IFERROR(VLOOKUP(G482,'Auxiliary data'!$B$228:$C$230,2,0),"")</f>
        <v/>
      </c>
    </row>
    <row r="483" spans="3:11" x14ac:dyDescent="0.25">
      <c r="C483" s="161" t="str">
        <f t="shared" si="14"/>
        <v/>
      </c>
      <c r="D483" s="26"/>
      <c r="E483" s="47"/>
      <c r="F483" s="47"/>
      <c r="G483" s="47"/>
      <c r="H483" s="49"/>
      <c r="I483" s="167" t="str">
        <f>IFERROR(VLOOKUP(H483,'Auxiliary data'!$B$216:$C$224,2,0),"")</f>
        <v/>
      </c>
      <c r="J483" s="157" t="str">
        <f t="shared" si="15"/>
        <v/>
      </c>
      <c r="K483" s="25" t="str">
        <f>IFERROR(VLOOKUP(G483,'Auxiliary data'!$B$228:$C$230,2,0),"")</f>
        <v/>
      </c>
    </row>
    <row r="484" spans="3:11" x14ac:dyDescent="0.25">
      <c r="C484" s="161" t="str">
        <f t="shared" si="14"/>
        <v/>
      </c>
      <c r="D484" s="26"/>
      <c r="E484" s="47"/>
      <c r="F484" s="47"/>
      <c r="G484" s="47"/>
      <c r="H484" s="49"/>
      <c r="I484" s="167" t="str">
        <f>IFERROR(VLOOKUP(H484,'Auxiliary data'!$B$216:$C$224,2,0),"")</f>
        <v/>
      </c>
      <c r="J484" s="157" t="str">
        <f t="shared" si="15"/>
        <v/>
      </c>
      <c r="K484" s="25" t="str">
        <f>IFERROR(VLOOKUP(G484,'Auxiliary data'!$B$228:$C$230,2,0),"")</f>
        <v/>
      </c>
    </row>
    <row r="485" spans="3:11" x14ac:dyDescent="0.25">
      <c r="C485" s="161" t="str">
        <f t="shared" si="14"/>
        <v/>
      </c>
      <c r="D485" s="26"/>
      <c r="E485" s="47"/>
      <c r="F485" s="47"/>
      <c r="G485" s="47"/>
      <c r="H485" s="49"/>
      <c r="I485" s="167" t="str">
        <f>IFERROR(VLOOKUP(H485,'Auxiliary data'!$B$216:$C$224,2,0),"")</f>
        <v/>
      </c>
      <c r="J485" s="157" t="str">
        <f t="shared" si="15"/>
        <v/>
      </c>
      <c r="K485" s="25" t="str">
        <f>IFERROR(VLOOKUP(G485,'Auxiliary data'!$B$228:$C$230,2,0),"")</f>
        <v/>
      </c>
    </row>
    <row r="486" spans="3:11" x14ac:dyDescent="0.25">
      <c r="C486" s="161" t="str">
        <f t="shared" si="14"/>
        <v/>
      </c>
      <c r="D486" s="26"/>
      <c r="E486" s="47"/>
      <c r="F486" s="47"/>
      <c r="G486" s="47"/>
      <c r="H486" s="49"/>
      <c r="I486" s="167" t="str">
        <f>IFERROR(VLOOKUP(H486,'Auxiliary data'!$B$216:$C$224,2,0),"")</f>
        <v/>
      </c>
      <c r="J486" s="157" t="str">
        <f t="shared" si="15"/>
        <v/>
      </c>
      <c r="K486" s="25" t="str">
        <f>IFERROR(VLOOKUP(G486,'Auxiliary data'!$B$228:$C$230,2,0),"")</f>
        <v/>
      </c>
    </row>
    <row r="487" spans="3:11" x14ac:dyDescent="0.25">
      <c r="C487" s="161" t="str">
        <f t="shared" si="14"/>
        <v/>
      </c>
      <c r="D487" s="26"/>
      <c r="E487" s="47"/>
      <c r="F487" s="47"/>
      <c r="G487" s="47"/>
      <c r="H487" s="49"/>
      <c r="I487" s="167" t="str">
        <f>IFERROR(VLOOKUP(H487,'Auxiliary data'!$B$216:$C$224,2,0),"")</f>
        <v/>
      </c>
      <c r="J487" s="157" t="str">
        <f t="shared" si="15"/>
        <v/>
      </c>
      <c r="K487" s="25" t="str">
        <f>IFERROR(VLOOKUP(G487,'Auxiliary data'!$B$228:$C$230,2,0),"")</f>
        <v/>
      </c>
    </row>
    <row r="488" spans="3:11" x14ac:dyDescent="0.25">
      <c r="C488" s="161" t="str">
        <f t="shared" si="14"/>
        <v/>
      </c>
      <c r="D488" s="26"/>
      <c r="E488" s="47"/>
      <c r="F488" s="47"/>
      <c r="G488" s="47"/>
      <c r="H488" s="49"/>
      <c r="I488" s="167" t="str">
        <f>IFERROR(VLOOKUP(H488,'Auxiliary data'!$B$216:$C$224,2,0),"")</f>
        <v/>
      </c>
      <c r="J488" s="157" t="str">
        <f t="shared" si="15"/>
        <v/>
      </c>
      <c r="K488" s="25" t="str">
        <f>IFERROR(VLOOKUP(G488,'Auxiliary data'!$B$228:$C$230,2,0),"")</f>
        <v/>
      </c>
    </row>
    <row r="489" spans="3:11" x14ac:dyDescent="0.25">
      <c r="C489" s="161" t="str">
        <f t="shared" si="14"/>
        <v/>
      </c>
      <c r="D489" s="26"/>
      <c r="E489" s="47"/>
      <c r="F489" s="47"/>
      <c r="G489" s="47"/>
      <c r="H489" s="49"/>
      <c r="I489" s="167" t="str">
        <f>IFERROR(VLOOKUP(H489,'Auxiliary data'!$B$216:$C$224,2,0),"")</f>
        <v/>
      </c>
      <c r="J489" s="157" t="str">
        <f t="shared" si="15"/>
        <v/>
      </c>
      <c r="K489" s="25" t="str">
        <f>IFERROR(VLOOKUP(G489,'Auxiliary data'!$B$228:$C$230,2,0),"")</f>
        <v/>
      </c>
    </row>
    <row r="490" spans="3:11" x14ac:dyDescent="0.25">
      <c r="C490" s="161" t="str">
        <f t="shared" si="14"/>
        <v/>
      </c>
      <c r="D490" s="26"/>
      <c r="E490" s="47"/>
      <c r="F490" s="47"/>
      <c r="G490" s="47"/>
      <c r="H490" s="49"/>
      <c r="I490" s="167" t="str">
        <f>IFERROR(VLOOKUP(H490,'Auxiliary data'!$B$216:$C$224,2,0),"")</f>
        <v/>
      </c>
      <c r="J490" s="157" t="str">
        <f t="shared" si="15"/>
        <v/>
      </c>
      <c r="K490" s="25" t="str">
        <f>IFERROR(VLOOKUP(G490,'Auxiliary data'!$B$228:$C$230,2,0),"")</f>
        <v/>
      </c>
    </row>
    <row r="491" spans="3:11" x14ac:dyDescent="0.25">
      <c r="C491" s="161" t="str">
        <f t="shared" si="14"/>
        <v/>
      </c>
      <c r="D491" s="26"/>
      <c r="E491" s="47"/>
      <c r="F491" s="47"/>
      <c r="G491" s="47"/>
      <c r="H491" s="49"/>
      <c r="I491" s="167" t="str">
        <f>IFERROR(VLOOKUP(H491,'Auxiliary data'!$B$216:$C$224,2,0),"")</f>
        <v/>
      </c>
      <c r="J491" s="157" t="str">
        <f t="shared" si="15"/>
        <v/>
      </c>
      <c r="K491" s="25" t="str">
        <f>IFERROR(VLOOKUP(G491,'Auxiliary data'!$B$228:$C$230,2,0),"")</f>
        <v/>
      </c>
    </row>
    <row r="492" spans="3:11" x14ac:dyDescent="0.25">
      <c r="C492" s="161" t="str">
        <f t="shared" si="14"/>
        <v/>
      </c>
      <c r="D492" s="26"/>
      <c r="E492" s="47"/>
      <c r="F492" s="47"/>
      <c r="G492" s="47"/>
      <c r="H492" s="49"/>
      <c r="I492" s="167" t="str">
        <f>IFERROR(VLOOKUP(H492,'Auxiliary data'!$B$216:$C$224,2,0),"")</f>
        <v/>
      </c>
      <c r="J492" s="157" t="str">
        <f t="shared" si="15"/>
        <v/>
      </c>
      <c r="K492" s="25" t="str">
        <f>IFERROR(VLOOKUP(G492,'Auxiliary data'!$B$228:$C$230,2,0),"")</f>
        <v/>
      </c>
    </row>
    <row r="493" spans="3:11" x14ac:dyDescent="0.25">
      <c r="C493" s="161" t="str">
        <f t="shared" si="14"/>
        <v/>
      </c>
      <c r="D493" s="26"/>
      <c r="E493" s="47"/>
      <c r="F493" s="47"/>
      <c r="G493" s="47"/>
      <c r="H493" s="49"/>
      <c r="I493" s="167" t="str">
        <f>IFERROR(VLOOKUP(H493,'Auxiliary data'!$B$216:$C$224,2,0),"")</f>
        <v/>
      </c>
      <c r="J493" s="157" t="str">
        <f t="shared" si="15"/>
        <v/>
      </c>
      <c r="K493" s="25" t="str">
        <f>IFERROR(VLOOKUP(G493,'Auxiliary data'!$B$228:$C$230,2,0),"")</f>
        <v/>
      </c>
    </row>
    <row r="494" spans="3:11" x14ac:dyDescent="0.25">
      <c r="C494" s="161" t="str">
        <f t="shared" si="14"/>
        <v/>
      </c>
      <c r="D494" s="26"/>
      <c r="E494" s="47"/>
      <c r="F494" s="47"/>
      <c r="G494" s="47"/>
      <c r="H494" s="49"/>
      <c r="I494" s="167" t="str">
        <f>IFERROR(VLOOKUP(H494,'Auxiliary data'!$B$216:$C$224,2,0),"")</f>
        <v/>
      </c>
      <c r="J494" s="157" t="str">
        <f t="shared" si="15"/>
        <v/>
      </c>
      <c r="K494" s="25" t="str">
        <f>IFERROR(VLOOKUP(G494,'Auxiliary data'!$B$228:$C$230,2,0),"")</f>
        <v/>
      </c>
    </row>
    <row r="495" spans="3:11" x14ac:dyDescent="0.25">
      <c r="C495" s="161" t="str">
        <f t="shared" si="14"/>
        <v/>
      </c>
      <c r="D495" s="26"/>
      <c r="E495" s="47"/>
      <c r="F495" s="47"/>
      <c r="G495" s="47"/>
      <c r="H495" s="49"/>
      <c r="I495" s="167" t="str">
        <f>IFERROR(VLOOKUP(H495,'Auxiliary data'!$B$216:$C$224,2,0),"")</f>
        <v/>
      </c>
      <c r="J495" s="157" t="str">
        <f t="shared" si="15"/>
        <v/>
      </c>
      <c r="K495" s="25" t="str">
        <f>IFERROR(VLOOKUP(G495,'Auxiliary data'!$B$228:$C$230,2,0),"")</f>
        <v/>
      </c>
    </row>
    <row r="496" spans="3:11" x14ac:dyDescent="0.25">
      <c r="C496" s="161" t="str">
        <f t="shared" si="14"/>
        <v/>
      </c>
      <c r="D496" s="26"/>
      <c r="E496" s="47"/>
      <c r="F496" s="47"/>
      <c r="G496" s="47"/>
      <c r="H496" s="49"/>
      <c r="I496" s="167" t="str">
        <f>IFERROR(VLOOKUP(H496,'Auxiliary data'!$B$216:$C$224,2,0),"")</f>
        <v/>
      </c>
      <c r="J496" s="157" t="str">
        <f t="shared" si="15"/>
        <v/>
      </c>
      <c r="K496" s="25" t="str">
        <f>IFERROR(VLOOKUP(G496,'Auxiliary data'!$B$228:$C$230,2,0),"")</f>
        <v/>
      </c>
    </row>
    <row r="497" spans="3:11" x14ac:dyDescent="0.25">
      <c r="C497" s="161" t="str">
        <f t="shared" si="14"/>
        <v/>
      </c>
      <c r="D497" s="26"/>
      <c r="E497" s="47"/>
      <c r="F497" s="47"/>
      <c r="G497" s="47"/>
      <c r="H497" s="49"/>
      <c r="I497" s="167" t="str">
        <f>IFERROR(VLOOKUP(H497,'Auxiliary data'!$B$216:$C$224,2,0),"")</f>
        <v/>
      </c>
      <c r="J497" s="157" t="str">
        <f t="shared" si="15"/>
        <v/>
      </c>
      <c r="K497" s="25" t="str">
        <f>IFERROR(VLOOKUP(G497,'Auxiliary data'!$B$228:$C$230,2,0),"")</f>
        <v/>
      </c>
    </row>
    <row r="498" spans="3:11" x14ac:dyDescent="0.25">
      <c r="C498" s="161" t="str">
        <f t="shared" si="14"/>
        <v/>
      </c>
      <c r="D498" s="26"/>
      <c r="E498" s="47"/>
      <c r="F498" s="47"/>
      <c r="G498" s="47"/>
      <c r="H498" s="49"/>
      <c r="I498" s="167" t="str">
        <f>IFERROR(VLOOKUP(H498,'Auxiliary data'!$B$216:$C$224,2,0),"")</f>
        <v/>
      </c>
      <c r="J498" s="157" t="str">
        <f t="shared" si="15"/>
        <v/>
      </c>
      <c r="K498" s="25" t="str">
        <f>IFERROR(VLOOKUP(G498,'Auxiliary data'!$B$228:$C$230,2,0),"")</f>
        <v/>
      </c>
    </row>
    <row r="499" spans="3:11" x14ac:dyDescent="0.25">
      <c r="C499" s="161" t="str">
        <f t="shared" si="14"/>
        <v/>
      </c>
      <c r="D499" s="26"/>
      <c r="E499" s="47"/>
      <c r="F499" s="47"/>
      <c r="G499" s="47"/>
      <c r="H499" s="49"/>
      <c r="I499" s="167" t="str">
        <f>IFERROR(VLOOKUP(H499,'Auxiliary data'!$B$216:$C$224,2,0),"")</f>
        <v/>
      </c>
      <c r="J499" s="157" t="str">
        <f t="shared" si="15"/>
        <v/>
      </c>
      <c r="K499" s="25" t="str">
        <f>IFERROR(VLOOKUP(G499,'Auxiliary data'!$B$228:$C$230,2,0),"")</f>
        <v/>
      </c>
    </row>
    <row r="500" spans="3:11" x14ac:dyDescent="0.25">
      <c r="C500" s="161" t="str">
        <f t="shared" si="14"/>
        <v/>
      </c>
      <c r="D500" s="26"/>
      <c r="E500" s="47"/>
      <c r="F500" s="47"/>
      <c r="G500" s="47"/>
      <c r="H500" s="49"/>
      <c r="I500" s="167" t="str">
        <f>IFERROR(VLOOKUP(H500,'Auxiliary data'!$B$216:$C$224,2,0),"")</f>
        <v/>
      </c>
      <c r="J500" s="157" t="str">
        <f t="shared" si="15"/>
        <v/>
      </c>
      <c r="K500" s="25" t="str">
        <f>IFERROR(VLOOKUP(G500,'Auxiliary data'!$B$228:$C$230,2,0),"")</f>
        <v/>
      </c>
    </row>
    <row r="501" spans="3:11" x14ac:dyDescent="0.25">
      <c r="C501" s="161" t="str">
        <f t="shared" si="14"/>
        <v/>
      </c>
      <c r="D501" s="26"/>
      <c r="E501" s="47"/>
      <c r="F501" s="47"/>
      <c r="G501" s="47"/>
      <c r="H501" s="49"/>
      <c r="I501" s="167" t="str">
        <f>IFERROR(VLOOKUP(H501,'Auxiliary data'!$B$216:$C$224,2,0),"")</f>
        <v/>
      </c>
      <c r="J501" s="157" t="str">
        <f t="shared" si="15"/>
        <v/>
      </c>
      <c r="K501" s="25" t="str">
        <f>IFERROR(VLOOKUP(G501,'Auxiliary data'!$B$228:$C$230,2,0),"")</f>
        <v/>
      </c>
    </row>
    <row r="502" spans="3:11" x14ac:dyDescent="0.25">
      <c r="C502" s="161" t="str">
        <f t="shared" si="14"/>
        <v/>
      </c>
      <c r="D502" s="26"/>
      <c r="E502" s="47"/>
      <c r="F502" s="47"/>
      <c r="G502" s="47"/>
      <c r="H502" s="49"/>
      <c r="I502" s="167" t="str">
        <f>IFERROR(VLOOKUP(H502,'Auxiliary data'!$B$216:$C$224,2,0),"")</f>
        <v/>
      </c>
      <c r="J502" s="157" t="str">
        <f t="shared" si="15"/>
        <v/>
      </c>
      <c r="K502" s="25" t="str">
        <f>IFERROR(VLOOKUP(G502,'Auxiliary data'!$B$228:$C$230,2,0),"")</f>
        <v/>
      </c>
    </row>
    <row r="503" spans="3:11" x14ac:dyDescent="0.25">
      <c r="C503" s="161" t="str">
        <f t="shared" si="14"/>
        <v/>
      </c>
      <c r="D503" s="26"/>
      <c r="E503" s="47"/>
      <c r="F503" s="47"/>
      <c r="G503" s="47"/>
      <c r="H503" s="49"/>
      <c r="I503" s="167" t="str">
        <f>IFERROR(VLOOKUP(H503,'Auxiliary data'!$B$216:$C$224,2,0),"")</f>
        <v/>
      </c>
      <c r="J503" s="157" t="str">
        <f t="shared" si="15"/>
        <v/>
      </c>
      <c r="K503" s="25" t="str">
        <f>IFERROR(VLOOKUP(G503,'Auxiliary data'!$B$228:$C$230,2,0),"")</f>
        <v/>
      </c>
    </row>
    <row r="504" spans="3:11" x14ac:dyDescent="0.25">
      <c r="C504" s="161" t="str">
        <f t="shared" si="14"/>
        <v/>
      </c>
      <c r="D504" s="26"/>
      <c r="E504" s="47"/>
      <c r="F504" s="47"/>
      <c r="G504" s="47"/>
      <c r="H504" s="49"/>
      <c r="I504" s="167" t="str">
        <f>IFERROR(VLOOKUP(H504,'Auxiliary data'!$B$216:$C$224,2,0),"")</f>
        <v/>
      </c>
      <c r="J504" s="157" t="str">
        <f t="shared" si="15"/>
        <v/>
      </c>
      <c r="K504" s="25" t="str">
        <f>IFERROR(VLOOKUP(G504,'Auxiliary data'!$B$228:$C$230,2,0),"")</f>
        <v/>
      </c>
    </row>
    <row r="505" spans="3:11" x14ac:dyDescent="0.25">
      <c r="C505" s="161" t="str">
        <f t="shared" si="14"/>
        <v/>
      </c>
      <c r="D505" s="26"/>
      <c r="E505" s="47"/>
      <c r="F505" s="47"/>
      <c r="G505" s="47"/>
      <c r="H505" s="49"/>
      <c r="I505" s="167" t="str">
        <f>IFERROR(VLOOKUP(H505,'Auxiliary data'!$B$216:$C$224,2,0),"")</f>
        <v/>
      </c>
      <c r="J505" s="157" t="str">
        <f t="shared" si="15"/>
        <v/>
      </c>
      <c r="K505" s="25" t="str">
        <f>IFERROR(VLOOKUP(G505,'Auxiliary data'!$B$228:$C$230,2,0),"")</f>
        <v/>
      </c>
    </row>
    <row r="506" spans="3:11" x14ac:dyDescent="0.25">
      <c r="C506" s="161" t="str">
        <f t="shared" si="14"/>
        <v/>
      </c>
      <c r="D506" s="26"/>
      <c r="E506" s="47"/>
      <c r="F506" s="47"/>
      <c r="G506" s="47"/>
      <c r="H506" s="49"/>
      <c r="I506" s="167" t="str">
        <f>IFERROR(VLOOKUP(H506,'Auxiliary data'!$B$216:$C$224,2,0),"")</f>
        <v/>
      </c>
      <c r="J506" s="157" t="str">
        <f t="shared" si="15"/>
        <v/>
      </c>
      <c r="K506" s="25" t="str">
        <f>IFERROR(VLOOKUP(G506,'Auxiliary data'!$B$228:$C$230,2,0),"")</f>
        <v/>
      </c>
    </row>
    <row r="507" spans="3:11" x14ac:dyDescent="0.25">
      <c r="C507" s="161" t="str">
        <f t="shared" si="14"/>
        <v/>
      </c>
      <c r="D507" s="26"/>
      <c r="E507" s="47"/>
      <c r="F507" s="47"/>
      <c r="G507" s="47"/>
      <c r="H507" s="49"/>
      <c r="I507" s="167" t="str">
        <f>IFERROR(VLOOKUP(H507,'Auxiliary data'!$B$216:$C$224,2,0),"")</f>
        <v/>
      </c>
      <c r="J507" s="157" t="str">
        <f t="shared" si="15"/>
        <v/>
      </c>
      <c r="K507" s="25" t="str">
        <f>IFERROR(VLOOKUP(G507,'Auxiliary data'!$B$228:$C$230,2,0),"")</f>
        <v/>
      </c>
    </row>
    <row r="508" spans="3:11" x14ac:dyDescent="0.25">
      <c r="C508" s="161" t="str">
        <f t="shared" si="14"/>
        <v/>
      </c>
      <c r="D508" s="26"/>
      <c r="E508" s="47"/>
      <c r="F508" s="47"/>
      <c r="G508" s="47"/>
      <c r="H508" s="49"/>
      <c r="I508" s="167" t="str">
        <f>IFERROR(VLOOKUP(H508,'Auxiliary data'!$B$216:$C$224,2,0),"")</f>
        <v/>
      </c>
      <c r="J508" s="157" t="str">
        <f t="shared" si="15"/>
        <v/>
      </c>
      <c r="K508" s="25" t="str">
        <f>IFERROR(VLOOKUP(G508,'Auxiliary data'!$B$228:$C$230,2,0),"")</f>
        <v/>
      </c>
    </row>
    <row r="509" spans="3:11" x14ac:dyDescent="0.25">
      <c r="C509" s="161" t="str">
        <f t="shared" si="14"/>
        <v/>
      </c>
      <c r="D509" s="26"/>
      <c r="E509" s="47"/>
      <c r="F509" s="47"/>
      <c r="G509" s="47"/>
      <c r="H509" s="49"/>
      <c r="I509" s="167" t="str">
        <f>IFERROR(VLOOKUP(H509,'Auxiliary data'!$B$216:$C$224,2,0),"")</f>
        <v/>
      </c>
      <c r="J509" s="157" t="str">
        <f t="shared" si="15"/>
        <v/>
      </c>
      <c r="K509" s="25" t="str">
        <f>IFERROR(VLOOKUP(G509,'Auxiliary data'!$B$228:$C$230,2,0),"")</f>
        <v/>
      </c>
    </row>
    <row r="510" spans="3:11" x14ac:dyDescent="0.25">
      <c r="C510" s="161" t="str">
        <f t="shared" si="14"/>
        <v/>
      </c>
      <c r="D510" s="26"/>
      <c r="E510" s="47"/>
      <c r="F510" s="47"/>
      <c r="G510" s="47"/>
      <c r="H510" s="49"/>
      <c r="I510" s="167" t="str">
        <f>IFERROR(VLOOKUP(H510,'Auxiliary data'!$B$216:$C$224,2,0),"")</f>
        <v/>
      </c>
      <c r="J510" s="157" t="str">
        <f t="shared" si="15"/>
        <v/>
      </c>
      <c r="K510" s="25" t="str">
        <f>IFERROR(VLOOKUP(G510,'Auxiliary data'!$B$228:$C$230,2,0),"")</f>
        <v/>
      </c>
    </row>
    <row r="511" spans="3:11" x14ac:dyDescent="0.25">
      <c r="C511" s="161" t="str">
        <f t="shared" si="14"/>
        <v/>
      </c>
      <c r="D511" s="26"/>
      <c r="E511" s="47"/>
      <c r="F511" s="47"/>
      <c r="G511" s="47"/>
      <c r="H511" s="49"/>
      <c r="I511" s="167" t="str">
        <f>IFERROR(VLOOKUP(H511,'Auxiliary data'!$B$216:$C$224,2,0),"")</f>
        <v/>
      </c>
      <c r="J511" s="157" t="str">
        <f t="shared" si="15"/>
        <v/>
      </c>
      <c r="K511" s="25" t="str">
        <f>IFERROR(VLOOKUP(G511,'Auxiliary data'!$B$228:$C$230,2,0),"")</f>
        <v/>
      </c>
    </row>
    <row r="512" spans="3:11" x14ac:dyDescent="0.25">
      <c r="C512" s="161" t="str">
        <f t="shared" si="14"/>
        <v/>
      </c>
      <c r="D512" s="26"/>
      <c r="E512" s="47"/>
      <c r="F512" s="47"/>
      <c r="G512" s="47"/>
      <c r="H512" s="49"/>
      <c r="I512" s="167" t="str">
        <f>IFERROR(VLOOKUP(H512,'Auxiliary data'!$B$216:$C$224,2,0),"")</f>
        <v/>
      </c>
      <c r="J512" s="157" t="str">
        <f t="shared" si="15"/>
        <v/>
      </c>
      <c r="K512" s="25" t="str">
        <f>IFERROR(VLOOKUP(G512,'Auxiliary data'!$B$228:$C$230,2,0),"")</f>
        <v/>
      </c>
    </row>
    <row r="513" spans="3:11" x14ac:dyDescent="0.25">
      <c r="C513" s="161" t="str">
        <f t="shared" si="14"/>
        <v/>
      </c>
      <c r="D513" s="26"/>
      <c r="E513" s="47"/>
      <c r="F513" s="47"/>
      <c r="G513" s="47"/>
      <c r="H513" s="49"/>
      <c r="I513" s="167" t="str">
        <f>IFERROR(VLOOKUP(H513,'Auxiliary data'!$B$216:$C$224,2,0),"")</f>
        <v/>
      </c>
      <c r="J513" s="157" t="str">
        <f t="shared" si="15"/>
        <v/>
      </c>
      <c r="K513" s="25" t="str">
        <f>IFERROR(VLOOKUP(G513,'Auxiliary data'!$B$228:$C$230,2,0),"")</f>
        <v/>
      </c>
    </row>
    <row r="514" spans="3:11" x14ac:dyDescent="0.25">
      <c r="C514" s="161" t="str">
        <f t="shared" si="14"/>
        <v/>
      </c>
      <c r="D514" s="26"/>
      <c r="E514" s="47"/>
      <c r="F514" s="47"/>
      <c r="G514" s="47"/>
      <c r="H514" s="49"/>
      <c r="I514" s="167" t="str">
        <f>IFERROR(VLOOKUP(H514,'Auxiliary data'!$B$216:$C$224,2,0),"")</f>
        <v/>
      </c>
      <c r="J514" s="157" t="str">
        <f t="shared" si="15"/>
        <v/>
      </c>
      <c r="K514" s="25" t="str">
        <f>IFERROR(VLOOKUP(G514,'Auxiliary data'!$B$228:$C$230,2,0),"")</f>
        <v/>
      </c>
    </row>
    <row r="515" spans="3:11" x14ac:dyDescent="0.25">
      <c r="C515" s="161" t="str">
        <f t="shared" ref="C515:C578" si="16">IF(E515&lt;&gt;"",CONCATENATE("Att",TEXT(ROW()-6,"000"),""),"")</f>
        <v/>
      </c>
      <c r="D515" s="26"/>
      <c r="E515" s="47"/>
      <c r="F515" s="47"/>
      <c r="G515" s="47"/>
      <c r="H515" s="49"/>
      <c r="I515" s="167" t="str">
        <f>IFERROR(VLOOKUP(H515,'Auxiliary data'!$B$216:$C$224,2,0),"")</f>
        <v/>
      </c>
      <c r="J515" s="157" t="str">
        <f t="shared" si="15"/>
        <v/>
      </c>
      <c r="K515" s="25" t="str">
        <f>IFERROR(VLOOKUP(G515,'Auxiliary data'!$B$228:$C$230,2,0),"")</f>
        <v/>
      </c>
    </row>
    <row r="516" spans="3:11" x14ac:dyDescent="0.25">
      <c r="C516" s="161" t="str">
        <f t="shared" si="16"/>
        <v/>
      </c>
      <c r="D516" s="26"/>
      <c r="E516" s="47"/>
      <c r="F516" s="47"/>
      <c r="G516" s="47"/>
      <c r="H516" s="49"/>
      <c r="I516" s="167" t="str">
        <f>IFERROR(VLOOKUP(H516,'Auxiliary data'!$B$216:$C$224,2,0),"")</f>
        <v/>
      </c>
      <c r="J516" s="157" t="str">
        <f t="shared" si="15"/>
        <v/>
      </c>
      <c r="K516" s="25" t="str">
        <f>IFERROR(VLOOKUP(G516,'Auxiliary data'!$B$228:$C$230,2,0),"")</f>
        <v/>
      </c>
    </row>
    <row r="517" spans="3:11" x14ac:dyDescent="0.25">
      <c r="C517" s="161" t="str">
        <f t="shared" si="16"/>
        <v/>
      </c>
      <c r="D517" s="26"/>
      <c r="E517" s="47"/>
      <c r="F517" s="47"/>
      <c r="G517" s="47"/>
      <c r="H517" s="49"/>
      <c r="I517" s="167" t="str">
        <f>IFERROR(VLOOKUP(H517,'Auxiliary data'!$B$216:$C$224,2,0),"")</f>
        <v/>
      </c>
      <c r="J517" s="157" t="str">
        <f t="shared" si="15"/>
        <v/>
      </c>
      <c r="K517" s="25" t="str">
        <f>IFERROR(VLOOKUP(G517,'Auxiliary data'!$B$228:$C$230,2,0),"")</f>
        <v/>
      </c>
    </row>
    <row r="518" spans="3:11" x14ac:dyDescent="0.25">
      <c r="C518" s="161" t="str">
        <f t="shared" si="16"/>
        <v/>
      </c>
      <c r="D518" s="26"/>
      <c r="E518" s="47"/>
      <c r="F518" s="47"/>
      <c r="G518" s="47"/>
      <c r="H518" s="49"/>
      <c r="I518" s="167" t="str">
        <f>IFERROR(VLOOKUP(H518,'Auxiliary data'!$B$216:$C$224,2,0),"")</f>
        <v/>
      </c>
      <c r="J518" s="157" t="str">
        <f t="shared" ref="J518:J581" si="17">IFERROR(IF(AND(K518&lt;&gt;"",I518&lt;&gt;""),SUM(I518,K518),""),"")</f>
        <v/>
      </c>
      <c r="K518" s="25" t="str">
        <f>IFERROR(VLOOKUP(G518,'Auxiliary data'!$B$228:$C$230,2,0),"")</f>
        <v/>
      </c>
    </row>
    <row r="519" spans="3:11" x14ac:dyDescent="0.25">
      <c r="C519" s="161" t="str">
        <f t="shared" si="16"/>
        <v/>
      </c>
      <c r="D519" s="26"/>
      <c r="E519" s="47"/>
      <c r="F519" s="47"/>
      <c r="G519" s="47"/>
      <c r="H519" s="49"/>
      <c r="I519" s="167" t="str">
        <f>IFERROR(VLOOKUP(H519,'Auxiliary data'!$B$216:$C$224,2,0),"")</f>
        <v/>
      </c>
      <c r="J519" s="157" t="str">
        <f t="shared" si="17"/>
        <v/>
      </c>
      <c r="K519" s="25" t="str">
        <f>IFERROR(VLOOKUP(G519,'Auxiliary data'!$B$228:$C$230,2,0),"")</f>
        <v/>
      </c>
    </row>
    <row r="520" spans="3:11" x14ac:dyDescent="0.25">
      <c r="C520" s="161" t="str">
        <f t="shared" si="16"/>
        <v/>
      </c>
      <c r="D520" s="26"/>
      <c r="E520" s="47"/>
      <c r="F520" s="47"/>
      <c r="G520" s="47"/>
      <c r="H520" s="49"/>
      <c r="I520" s="167" t="str">
        <f>IFERROR(VLOOKUP(H520,'Auxiliary data'!$B$216:$C$224,2,0),"")</f>
        <v/>
      </c>
      <c r="J520" s="157" t="str">
        <f t="shared" si="17"/>
        <v/>
      </c>
      <c r="K520" s="25" t="str">
        <f>IFERROR(VLOOKUP(G520,'Auxiliary data'!$B$228:$C$230,2,0),"")</f>
        <v/>
      </c>
    </row>
    <row r="521" spans="3:11" x14ac:dyDescent="0.25">
      <c r="C521" s="161" t="str">
        <f t="shared" si="16"/>
        <v/>
      </c>
      <c r="D521" s="26"/>
      <c r="E521" s="47"/>
      <c r="F521" s="47"/>
      <c r="G521" s="47"/>
      <c r="H521" s="49"/>
      <c r="I521" s="167" t="str">
        <f>IFERROR(VLOOKUP(H521,'Auxiliary data'!$B$216:$C$224,2,0),"")</f>
        <v/>
      </c>
      <c r="J521" s="157" t="str">
        <f t="shared" si="17"/>
        <v/>
      </c>
      <c r="K521" s="25" t="str">
        <f>IFERROR(VLOOKUP(G521,'Auxiliary data'!$B$228:$C$230,2,0),"")</f>
        <v/>
      </c>
    </row>
    <row r="522" spans="3:11" x14ac:dyDescent="0.25">
      <c r="C522" s="161" t="str">
        <f t="shared" si="16"/>
        <v/>
      </c>
      <c r="D522" s="26"/>
      <c r="E522" s="47"/>
      <c r="F522" s="47"/>
      <c r="G522" s="47"/>
      <c r="H522" s="49"/>
      <c r="I522" s="167" t="str">
        <f>IFERROR(VLOOKUP(H522,'Auxiliary data'!$B$216:$C$224,2,0),"")</f>
        <v/>
      </c>
      <c r="J522" s="157" t="str">
        <f t="shared" si="17"/>
        <v/>
      </c>
      <c r="K522" s="25" t="str">
        <f>IFERROR(VLOOKUP(G522,'Auxiliary data'!$B$228:$C$230,2,0),"")</f>
        <v/>
      </c>
    </row>
    <row r="523" spans="3:11" x14ac:dyDescent="0.25">
      <c r="C523" s="161" t="str">
        <f t="shared" si="16"/>
        <v/>
      </c>
      <c r="D523" s="26"/>
      <c r="E523" s="47"/>
      <c r="F523" s="47"/>
      <c r="G523" s="47"/>
      <c r="H523" s="49"/>
      <c r="I523" s="167" t="str">
        <f>IFERROR(VLOOKUP(H523,'Auxiliary data'!$B$216:$C$224,2,0),"")</f>
        <v/>
      </c>
      <c r="J523" s="157" t="str">
        <f t="shared" si="17"/>
        <v/>
      </c>
      <c r="K523" s="25" t="str">
        <f>IFERROR(VLOOKUP(G523,'Auxiliary data'!$B$228:$C$230,2,0),"")</f>
        <v/>
      </c>
    </row>
    <row r="524" spans="3:11" x14ac:dyDescent="0.25">
      <c r="C524" s="161" t="str">
        <f t="shared" si="16"/>
        <v/>
      </c>
      <c r="D524" s="26"/>
      <c r="E524" s="47"/>
      <c r="F524" s="47"/>
      <c r="G524" s="47"/>
      <c r="H524" s="49"/>
      <c r="I524" s="167" t="str">
        <f>IFERROR(VLOOKUP(H524,'Auxiliary data'!$B$216:$C$224,2,0),"")</f>
        <v/>
      </c>
      <c r="J524" s="157" t="str">
        <f t="shared" si="17"/>
        <v/>
      </c>
      <c r="K524" s="25" t="str">
        <f>IFERROR(VLOOKUP(G524,'Auxiliary data'!$B$228:$C$230,2,0),"")</f>
        <v/>
      </c>
    </row>
    <row r="525" spans="3:11" x14ac:dyDescent="0.25">
      <c r="C525" s="161" t="str">
        <f t="shared" si="16"/>
        <v/>
      </c>
      <c r="D525" s="26"/>
      <c r="E525" s="47"/>
      <c r="F525" s="47"/>
      <c r="G525" s="47"/>
      <c r="H525" s="49"/>
      <c r="I525" s="167" t="str">
        <f>IFERROR(VLOOKUP(H525,'Auxiliary data'!$B$216:$C$224,2,0),"")</f>
        <v/>
      </c>
      <c r="J525" s="157" t="str">
        <f t="shared" si="17"/>
        <v/>
      </c>
      <c r="K525" s="25" t="str">
        <f>IFERROR(VLOOKUP(G525,'Auxiliary data'!$B$228:$C$230,2,0),"")</f>
        <v/>
      </c>
    </row>
    <row r="526" spans="3:11" x14ac:dyDescent="0.25">
      <c r="C526" s="161" t="str">
        <f t="shared" si="16"/>
        <v/>
      </c>
      <c r="D526" s="26"/>
      <c r="E526" s="47"/>
      <c r="F526" s="47"/>
      <c r="G526" s="47"/>
      <c r="H526" s="49"/>
      <c r="I526" s="167" t="str">
        <f>IFERROR(VLOOKUP(H526,'Auxiliary data'!$B$216:$C$224,2,0),"")</f>
        <v/>
      </c>
      <c r="J526" s="157" t="str">
        <f t="shared" si="17"/>
        <v/>
      </c>
      <c r="K526" s="25" t="str">
        <f>IFERROR(VLOOKUP(G526,'Auxiliary data'!$B$228:$C$230,2,0),"")</f>
        <v/>
      </c>
    </row>
    <row r="527" spans="3:11" x14ac:dyDescent="0.25">
      <c r="C527" s="161" t="str">
        <f t="shared" si="16"/>
        <v/>
      </c>
      <c r="D527" s="26"/>
      <c r="E527" s="47"/>
      <c r="F527" s="47"/>
      <c r="G527" s="47"/>
      <c r="H527" s="49"/>
      <c r="I527" s="167" t="str">
        <f>IFERROR(VLOOKUP(H527,'Auxiliary data'!$B$216:$C$224,2,0),"")</f>
        <v/>
      </c>
      <c r="J527" s="157" t="str">
        <f t="shared" si="17"/>
        <v/>
      </c>
      <c r="K527" s="25" t="str">
        <f>IFERROR(VLOOKUP(G527,'Auxiliary data'!$B$228:$C$230,2,0),"")</f>
        <v/>
      </c>
    </row>
    <row r="528" spans="3:11" x14ac:dyDescent="0.25">
      <c r="C528" s="161" t="str">
        <f t="shared" si="16"/>
        <v/>
      </c>
      <c r="D528" s="26"/>
      <c r="E528" s="47"/>
      <c r="F528" s="47"/>
      <c r="G528" s="47"/>
      <c r="H528" s="49"/>
      <c r="I528" s="167" t="str">
        <f>IFERROR(VLOOKUP(H528,'Auxiliary data'!$B$216:$C$224,2,0),"")</f>
        <v/>
      </c>
      <c r="J528" s="157" t="str">
        <f t="shared" si="17"/>
        <v/>
      </c>
      <c r="K528" s="25" t="str">
        <f>IFERROR(VLOOKUP(G528,'Auxiliary data'!$B$228:$C$230,2,0),"")</f>
        <v/>
      </c>
    </row>
    <row r="529" spans="3:11" x14ac:dyDescent="0.25">
      <c r="C529" s="161" t="str">
        <f t="shared" si="16"/>
        <v/>
      </c>
      <c r="D529" s="26"/>
      <c r="E529" s="47"/>
      <c r="F529" s="47"/>
      <c r="G529" s="47"/>
      <c r="H529" s="49"/>
      <c r="I529" s="167" t="str">
        <f>IFERROR(VLOOKUP(H529,'Auxiliary data'!$B$216:$C$224,2,0),"")</f>
        <v/>
      </c>
      <c r="J529" s="157" t="str">
        <f t="shared" si="17"/>
        <v/>
      </c>
      <c r="K529" s="25" t="str">
        <f>IFERROR(VLOOKUP(G529,'Auxiliary data'!$B$228:$C$230,2,0),"")</f>
        <v/>
      </c>
    </row>
    <row r="530" spans="3:11" x14ac:dyDescent="0.25">
      <c r="C530" s="161" t="str">
        <f t="shared" si="16"/>
        <v/>
      </c>
      <c r="D530" s="26"/>
      <c r="E530" s="47"/>
      <c r="F530" s="47"/>
      <c r="G530" s="47"/>
      <c r="H530" s="49"/>
      <c r="I530" s="167" t="str">
        <f>IFERROR(VLOOKUP(H530,'Auxiliary data'!$B$216:$C$224,2,0),"")</f>
        <v/>
      </c>
      <c r="J530" s="157" t="str">
        <f t="shared" si="17"/>
        <v/>
      </c>
      <c r="K530" s="25" t="str">
        <f>IFERROR(VLOOKUP(G530,'Auxiliary data'!$B$228:$C$230,2,0),"")</f>
        <v/>
      </c>
    </row>
    <row r="531" spans="3:11" x14ac:dyDescent="0.25">
      <c r="C531" s="161" t="str">
        <f t="shared" si="16"/>
        <v/>
      </c>
      <c r="D531" s="26"/>
      <c r="E531" s="47"/>
      <c r="F531" s="47"/>
      <c r="G531" s="47"/>
      <c r="H531" s="49"/>
      <c r="I531" s="167" t="str">
        <f>IFERROR(VLOOKUP(H531,'Auxiliary data'!$B$216:$C$224,2,0),"")</f>
        <v/>
      </c>
      <c r="J531" s="157" t="str">
        <f t="shared" si="17"/>
        <v/>
      </c>
      <c r="K531" s="25" t="str">
        <f>IFERROR(VLOOKUP(G531,'Auxiliary data'!$B$228:$C$230,2,0),"")</f>
        <v/>
      </c>
    </row>
    <row r="532" spans="3:11" x14ac:dyDescent="0.25">
      <c r="C532" s="161" t="str">
        <f t="shared" si="16"/>
        <v/>
      </c>
      <c r="D532" s="26"/>
      <c r="E532" s="47"/>
      <c r="F532" s="47"/>
      <c r="G532" s="47"/>
      <c r="H532" s="49"/>
      <c r="I532" s="167" t="str">
        <f>IFERROR(VLOOKUP(H532,'Auxiliary data'!$B$216:$C$224,2,0),"")</f>
        <v/>
      </c>
      <c r="J532" s="157" t="str">
        <f t="shared" si="17"/>
        <v/>
      </c>
      <c r="K532" s="25" t="str">
        <f>IFERROR(VLOOKUP(G532,'Auxiliary data'!$B$228:$C$230,2,0),"")</f>
        <v/>
      </c>
    </row>
    <row r="533" spans="3:11" x14ac:dyDescent="0.25">
      <c r="C533" s="161" t="str">
        <f t="shared" si="16"/>
        <v/>
      </c>
      <c r="D533" s="26"/>
      <c r="E533" s="47"/>
      <c r="F533" s="47"/>
      <c r="G533" s="47"/>
      <c r="H533" s="49"/>
      <c r="I533" s="167" t="str">
        <f>IFERROR(VLOOKUP(H533,'Auxiliary data'!$B$216:$C$224,2,0),"")</f>
        <v/>
      </c>
      <c r="J533" s="157" t="str">
        <f t="shared" si="17"/>
        <v/>
      </c>
      <c r="K533" s="25" t="str">
        <f>IFERROR(VLOOKUP(G533,'Auxiliary data'!$B$228:$C$230,2,0),"")</f>
        <v/>
      </c>
    </row>
    <row r="534" spans="3:11" x14ac:dyDescent="0.25">
      <c r="C534" s="161" t="str">
        <f t="shared" si="16"/>
        <v/>
      </c>
      <c r="D534" s="26"/>
      <c r="E534" s="47"/>
      <c r="F534" s="47"/>
      <c r="G534" s="47"/>
      <c r="H534" s="49"/>
      <c r="I534" s="167" t="str">
        <f>IFERROR(VLOOKUP(H534,'Auxiliary data'!$B$216:$C$224,2,0),"")</f>
        <v/>
      </c>
      <c r="J534" s="157" t="str">
        <f t="shared" si="17"/>
        <v/>
      </c>
      <c r="K534" s="25" t="str">
        <f>IFERROR(VLOOKUP(G534,'Auxiliary data'!$B$228:$C$230,2,0),"")</f>
        <v/>
      </c>
    </row>
    <row r="535" spans="3:11" x14ac:dyDescent="0.25">
      <c r="C535" s="161" t="str">
        <f t="shared" si="16"/>
        <v/>
      </c>
      <c r="D535" s="26"/>
      <c r="E535" s="47"/>
      <c r="F535" s="47"/>
      <c r="G535" s="47"/>
      <c r="H535" s="49"/>
      <c r="I535" s="167" t="str">
        <f>IFERROR(VLOOKUP(H535,'Auxiliary data'!$B$216:$C$224,2,0),"")</f>
        <v/>
      </c>
      <c r="J535" s="157" t="str">
        <f t="shared" si="17"/>
        <v/>
      </c>
      <c r="K535" s="25" t="str">
        <f>IFERROR(VLOOKUP(G535,'Auxiliary data'!$B$228:$C$230,2,0),"")</f>
        <v/>
      </c>
    </row>
    <row r="536" spans="3:11" x14ac:dyDescent="0.25">
      <c r="C536" s="161" t="str">
        <f t="shared" si="16"/>
        <v/>
      </c>
      <c r="D536" s="26"/>
      <c r="E536" s="47"/>
      <c r="F536" s="47"/>
      <c r="G536" s="47"/>
      <c r="H536" s="49"/>
      <c r="I536" s="167" t="str">
        <f>IFERROR(VLOOKUP(H536,'Auxiliary data'!$B$216:$C$224,2,0),"")</f>
        <v/>
      </c>
      <c r="J536" s="157" t="str">
        <f t="shared" si="17"/>
        <v/>
      </c>
      <c r="K536" s="25" t="str">
        <f>IFERROR(VLOOKUP(G536,'Auxiliary data'!$B$228:$C$230,2,0),"")</f>
        <v/>
      </c>
    </row>
    <row r="537" spans="3:11" x14ac:dyDescent="0.25">
      <c r="C537" s="161" t="str">
        <f t="shared" si="16"/>
        <v/>
      </c>
      <c r="D537" s="26"/>
      <c r="E537" s="47"/>
      <c r="F537" s="47"/>
      <c r="G537" s="47"/>
      <c r="H537" s="49"/>
      <c r="I537" s="167" t="str">
        <f>IFERROR(VLOOKUP(H537,'Auxiliary data'!$B$216:$C$224,2,0),"")</f>
        <v/>
      </c>
      <c r="J537" s="157" t="str">
        <f t="shared" si="17"/>
        <v/>
      </c>
      <c r="K537" s="25" t="str">
        <f>IFERROR(VLOOKUP(G537,'Auxiliary data'!$B$228:$C$230,2,0),"")</f>
        <v/>
      </c>
    </row>
    <row r="538" spans="3:11" x14ac:dyDescent="0.25">
      <c r="C538" s="161" t="str">
        <f t="shared" si="16"/>
        <v/>
      </c>
      <c r="D538" s="26"/>
      <c r="E538" s="47"/>
      <c r="F538" s="47"/>
      <c r="G538" s="47"/>
      <c r="H538" s="49"/>
      <c r="I538" s="167" t="str">
        <f>IFERROR(VLOOKUP(H538,'Auxiliary data'!$B$216:$C$224,2,0),"")</f>
        <v/>
      </c>
      <c r="J538" s="157" t="str">
        <f t="shared" si="17"/>
        <v/>
      </c>
      <c r="K538" s="25" t="str">
        <f>IFERROR(VLOOKUP(G538,'Auxiliary data'!$B$228:$C$230,2,0),"")</f>
        <v/>
      </c>
    </row>
    <row r="539" spans="3:11" x14ac:dyDescent="0.25">
      <c r="C539" s="161" t="str">
        <f t="shared" si="16"/>
        <v/>
      </c>
      <c r="D539" s="26"/>
      <c r="E539" s="47"/>
      <c r="F539" s="47"/>
      <c r="G539" s="47"/>
      <c r="H539" s="49"/>
      <c r="I539" s="167" t="str">
        <f>IFERROR(VLOOKUP(H539,'Auxiliary data'!$B$216:$C$224,2,0),"")</f>
        <v/>
      </c>
      <c r="J539" s="157" t="str">
        <f t="shared" si="17"/>
        <v/>
      </c>
      <c r="K539" s="25" t="str">
        <f>IFERROR(VLOOKUP(G539,'Auxiliary data'!$B$228:$C$230,2,0),"")</f>
        <v/>
      </c>
    </row>
    <row r="540" spans="3:11" x14ac:dyDescent="0.25">
      <c r="C540" s="161" t="str">
        <f t="shared" si="16"/>
        <v/>
      </c>
      <c r="D540" s="26"/>
      <c r="E540" s="47"/>
      <c r="F540" s="47"/>
      <c r="G540" s="47"/>
      <c r="H540" s="49"/>
      <c r="I540" s="167" t="str">
        <f>IFERROR(VLOOKUP(H540,'Auxiliary data'!$B$216:$C$224,2,0),"")</f>
        <v/>
      </c>
      <c r="J540" s="157" t="str">
        <f t="shared" si="17"/>
        <v/>
      </c>
      <c r="K540" s="25" t="str">
        <f>IFERROR(VLOOKUP(G540,'Auxiliary data'!$B$228:$C$230,2,0),"")</f>
        <v/>
      </c>
    </row>
    <row r="541" spans="3:11" x14ac:dyDescent="0.25">
      <c r="C541" s="161" t="str">
        <f t="shared" si="16"/>
        <v/>
      </c>
      <c r="D541" s="26"/>
      <c r="E541" s="47"/>
      <c r="F541" s="47"/>
      <c r="G541" s="47"/>
      <c r="H541" s="49"/>
      <c r="I541" s="167" t="str">
        <f>IFERROR(VLOOKUP(H541,'Auxiliary data'!$B$216:$C$224,2,0),"")</f>
        <v/>
      </c>
      <c r="J541" s="157" t="str">
        <f t="shared" si="17"/>
        <v/>
      </c>
      <c r="K541" s="25" t="str">
        <f>IFERROR(VLOOKUP(G541,'Auxiliary data'!$B$228:$C$230,2,0),"")</f>
        <v/>
      </c>
    </row>
    <row r="542" spans="3:11" x14ac:dyDescent="0.25">
      <c r="C542" s="161" t="str">
        <f t="shared" si="16"/>
        <v/>
      </c>
      <c r="D542" s="26"/>
      <c r="E542" s="47"/>
      <c r="F542" s="47"/>
      <c r="G542" s="47"/>
      <c r="H542" s="49"/>
      <c r="I542" s="167" t="str">
        <f>IFERROR(VLOOKUP(H542,'Auxiliary data'!$B$216:$C$224,2,0),"")</f>
        <v/>
      </c>
      <c r="J542" s="157" t="str">
        <f t="shared" si="17"/>
        <v/>
      </c>
      <c r="K542" s="25" t="str">
        <f>IFERROR(VLOOKUP(G542,'Auxiliary data'!$B$228:$C$230,2,0),"")</f>
        <v/>
      </c>
    </row>
    <row r="543" spans="3:11" x14ac:dyDescent="0.25">
      <c r="C543" s="161" t="str">
        <f t="shared" si="16"/>
        <v/>
      </c>
      <c r="D543" s="26"/>
      <c r="E543" s="47"/>
      <c r="F543" s="47"/>
      <c r="G543" s="47"/>
      <c r="H543" s="49"/>
      <c r="I543" s="167" t="str">
        <f>IFERROR(VLOOKUP(H543,'Auxiliary data'!$B$216:$C$224,2,0),"")</f>
        <v/>
      </c>
      <c r="J543" s="157" t="str">
        <f t="shared" si="17"/>
        <v/>
      </c>
      <c r="K543" s="25" t="str">
        <f>IFERROR(VLOOKUP(G543,'Auxiliary data'!$B$228:$C$230,2,0),"")</f>
        <v/>
      </c>
    </row>
    <row r="544" spans="3:11" x14ac:dyDescent="0.25">
      <c r="C544" s="161" t="str">
        <f t="shared" si="16"/>
        <v/>
      </c>
      <c r="D544" s="26"/>
      <c r="E544" s="47"/>
      <c r="F544" s="47"/>
      <c r="G544" s="47"/>
      <c r="H544" s="49"/>
      <c r="I544" s="167" t="str">
        <f>IFERROR(VLOOKUP(H544,'Auxiliary data'!$B$216:$C$224,2,0),"")</f>
        <v/>
      </c>
      <c r="J544" s="157" t="str">
        <f t="shared" si="17"/>
        <v/>
      </c>
      <c r="K544" s="25" t="str">
        <f>IFERROR(VLOOKUP(G544,'Auxiliary data'!$B$228:$C$230,2,0),"")</f>
        <v/>
      </c>
    </row>
    <row r="545" spans="3:11" x14ac:dyDescent="0.25">
      <c r="C545" s="161" t="str">
        <f t="shared" si="16"/>
        <v/>
      </c>
      <c r="D545" s="26"/>
      <c r="E545" s="47"/>
      <c r="F545" s="47"/>
      <c r="G545" s="47"/>
      <c r="H545" s="49"/>
      <c r="I545" s="167" t="str">
        <f>IFERROR(VLOOKUP(H545,'Auxiliary data'!$B$216:$C$224,2,0),"")</f>
        <v/>
      </c>
      <c r="J545" s="157" t="str">
        <f t="shared" si="17"/>
        <v/>
      </c>
      <c r="K545" s="25" t="str">
        <f>IFERROR(VLOOKUP(G545,'Auxiliary data'!$B$228:$C$230,2,0),"")</f>
        <v/>
      </c>
    </row>
    <row r="546" spans="3:11" x14ac:dyDescent="0.25">
      <c r="C546" s="161" t="str">
        <f t="shared" si="16"/>
        <v/>
      </c>
      <c r="D546" s="26"/>
      <c r="E546" s="47"/>
      <c r="F546" s="47"/>
      <c r="G546" s="47"/>
      <c r="H546" s="49"/>
      <c r="I546" s="167" t="str">
        <f>IFERROR(VLOOKUP(H546,'Auxiliary data'!$B$216:$C$224,2,0),"")</f>
        <v/>
      </c>
      <c r="J546" s="157" t="str">
        <f t="shared" si="17"/>
        <v/>
      </c>
      <c r="K546" s="25" t="str">
        <f>IFERROR(VLOOKUP(G546,'Auxiliary data'!$B$228:$C$230,2,0),"")</f>
        <v/>
      </c>
    </row>
    <row r="547" spans="3:11" x14ac:dyDescent="0.25">
      <c r="C547" s="161" t="str">
        <f t="shared" si="16"/>
        <v/>
      </c>
      <c r="D547" s="26"/>
      <c r="E547" s="47"/>
      <c r="F547" s="47"/>
      <c r="G547" s="47"/>
      <c r="H547" s="49"/>
      <c r="I547" s="167" t="str">
        <f>IFERROR(VLOOKUP(H547,'Auxiliary data'!$B$216:$C$224,2,0),"")</f>
        <v/>
      </c>
      <c r="J547" s="157" t="str">
        <f t="shared" si="17"/>
        <v/>
      </c>
      <c r="K547" s="25" t="str">
        <f>IFERROR(VLOOKUP(G547,'Auxiliary data'!$B$228:$C$230,2,0),"")</f>
        <v/>
      </c>
    </row>
    <row r="548" spans="3:11" x14ac:dyDescent="0.25">
      <c r="C548" s="161" t="str">
        <f t="shared" si="16"/>
        <v/>
      </c>
      <c r="D548" s="26"/>
      <c r="E548" s="47"/>
      <c r="F548" s="47"/>
      <c r="G548" s="47"/>
      <c r="H548" s="49"/>
      <c r="I548" s="167" t="str">
        <f>IFERROR(VLOOKUP(H548,'Auxiliary data'!$B$216:$C$224,2,0),"")</f>
        <v/>
      </c>
      <c r="J548" s="157" t="str">
        <f t="shared" si="17"/>
        <v/>
      </c>
      <c r="K548" s="25" t="str">
        <f>IFERROR(VLOOKUP(G548,'Auxiliary data'!$B$228:$C$230,2,0),"")</f>
        <v/>
      </c>
    </row>
    <row r="549" spans="3:11" x14ac:dyDescent="0.25">
      <c r="C549" s="161" t="str">
        <f t="shared" si="16"/>
        <v/>
      </c>
      <c r="D549" s="26"/>
      <c r="E549" s="47"/>
      <c r="F549" s="47"/>
      <c r="G549" s="47"/>
      <c r="H549" s="49"/>
      <c r="I549" s="167" t="str">
        <f>IFERROR(VLOOKUP(H549,'Auxiliary data'!$B$216:$C$224,2,0),"")</f>
        <v/>
      </c>
      <c r="J549" s="157" t="str">
        <f t="shared" si="17"/>
        <v/>
      </c>
      <c r="K549" s="25" t="str">
        <f>IFERROR(VLOOKUP(G549,'Auxiliary data'!$B$228:$C$230,2,0),"")</f>
        <v/>
      </c>
    </row>
    <row r="550" spans="3:11" x14ac:dyDescent="0.25">
      <c r="C550" s="161" t="str">
        <f t="shared" si="16"/>
        <v/>
      </c>
      <c r="D550" s="26"/>
      <c r="E550" s="47"/>
      <c r="F550" s="47"/>
      <c r="G550" s="47"/>
      <c r="H550" s="49"/>
      <c r="I550" s="167" t="str">
        <f>IFERROR(VLOOKUP(H550,'Auxiliary data'!$B$216:$C$224,2,0),"")</f>
        <v/>
      </c>
      <c r="J550" s="157" t="str">
        <f t="shared" si="17"/>
        <v/>
      </c>
      <c r="K550" s="25" t="str">
        <f>IFERROR(VLOOKUP(G550,'Auxiliary data'!$B$228:$C$230,2,0),"")</f>
        <v/>
      </c>
    </row>
    <row r="551" spans="3:11" x14ac:dyDescent="0.25">
      <c r="C551" s="161" t="str">
        <f t="shared" si="16"/>
        <v/>
      </c>
      <c r="D551" s="26"/>
      <c r="E551" s="47"/>
      <c r="F551" s="47"/>
      <c r="G551" s="47"/>
      <c r="H551" s="49"/>
      <c r="I551" s="167" t="str">
        <f>IFERROR(VLOOKUP(H551,'Auxiliary data'!$B$216:$C$224,2,0),"")</f>
        <v/>
      </c>
      <c r="J551" s="157" t="str">
        <f t="shared" si="17"/>
        <v/>
      </c>
      <c r="K551" s="25" t="str">
        <f>IFERROR(VLOOKUP(G551,'Auxiliary data'!$B$228:$C$230,2,0),"")</f>
        <v/>
      </c>
    </row>
    <row r="552" spans="3:11" x14ac:dyDescent="0.25">
      <c r="C552" s="161" t="str">
        <f t="shared" si="16"/>
        <v/>
      </c>
      <c r="D552" s="26"/>
      <c r="E552" s="47"/>
      <c r="F552" s="47"/>
      <c r="G552" s="47"/>
      <c r="H552" s="49"/>
      <c r="I552" s="167" t="str">
        <f>IFERROR(VLOOKUP(H552,'Auxiliary data'!$B$216:$C$224,2,0),"")</f>
        <v/>
      </c>
      <c r="J552" s="157" t="str">
        <f t="shared" si="17"/>
        <v/>
      </c>
      <c r="K552" s="25" t="str">
        <f>IFERROR(VLOOKUP(G552,'Auxiliary data'!$B$228:$C$230,2,0),"")</f>
        <v/>
      </c>
    </row>
    <row r="553" spans="3:11" x14ac:dyDescent="0.25">
      <c r="C553" s="161" t="str">
        <f t="shared" si="16"/>
        <v/>
      </c>
      <c r="D553" s="26"/>
      <c r="E553" s="47"/>
      <c r="F553" s="47"/>
      <c r="G553" s="47"/>
      <c r="H553" s="49"/>
      <c r="I553" s="167" t="str">
        <f>IFERROR(VLOOKUP(H553,'Auxiliary data'!$B$216:$C$224,2,0),"")</f>
        <v/>
      </c>
      <c r="J553" s="157" t="str">
        <f t="shared" si="17"/>
        <v/>
      </c>
      <c r="K553" s="25" t="str">
        <f>IFERROR(VLOOKUP(G553,'Auxiliary data'!$B$228:$C$230,2,0),"")</f>
        <v/>
      </c>
    </row>
    <row r="554" spans="3:11" x14ac:dyDescent="0.25">
      <c r="C554" s="161" t="str">
        <f t="shared" si="16"/>
        <v/>
      </c>
      <c r="D554" s="26"/>
      <c r="E554" s="47"/>
      <c r="F554" s="47"/>
      <c r="G554" s="47"/>
      <c r="H554" s="49"/>
      <c r="I554" s="167" t="str">
        <f>IFERROR(VLOOKUP(H554,'Auxiliary data'!$B$216:$C$224,2,0),"")</f>
        <v/>
      </c>
      <c r="J554" s="157" t="str">
        <f t="shared" si="17"/>
        <v/>
      </c>
      <c r="K554" s="25" t="str">
        <f>IFERROR(VLOOKUP(G554,'Auxiliary data'!$B$228:$C$230,2,0),"")</f>
        <v/>
      </c>
    </row>
    <row r="555" spans="3:11" x14ac:dyDescent="0.25">
      <c r="C555" s="161" t="str">
        <f t="shared" si="16"/>
        <v/>
      </c>
      <c r="D555" s="26"/>
      <c r="E555" s="47"/>
      <c r="F555" s="47"/>
      <c r="G555" s="47"/>
      <c r="H555" s="49"/>
      <c r="I555" s="167" t="str">
        <f>IFERROR(VLOOKUP(H555,'Auxiliary data'!$B$216:$C$224,2,0),"")</f>
        <v/>
      </c>
      <c r="J555" s="157" t="str">
        <f t="shared" si="17"/>
        <v/>
      </c>
      <c r="K555" s="25" t="str">
        <f>IFERROR(VLOOKUP(G555,'Auxiliary data'!$B$228:$C$230,2,0),"")</f>
        <v/>
      </c>
    </row>
    <row r="556" spans="3:11" x14ac:dyDescent="0.25">
      <c r="C556" s="161" t="str">
        <f t="shared" si="16"/>
        <v/>
      </c>
      <c r="D556" s="26"/>
      <c r="E556" s="47"/>
      <c r="F556" s="47"/>
      <c r="G556" s="47"/>
      <c r="H556" s="49"/>
      <c r="I556" s="167" t="str">
        <f>IFERROR(VLOOKUP(H556,'Auxiliary data'!$B$216:$C$224,2,0),"")</f>
        <v/>
      </c>
      <c r="J556" s="157" t="str">
        <f t="shared" si="17"/>
        <v/>
      </c>
      <c r="K556" s="25" t="str">
        <f>IFERROR(VLOOKUP(G556,'Auxiliary data'!$B$228:$C$230,2,0),"")</f>
        <v/>
      </c>
    </row>
    <row r="557" spans="3:11" x14ac:dyDescent="0.25">
      <c r="C557" s="161" t="str">
        <f t="shared" si="16"/>
        <v/>
      </c>
      <c r="D557" s="26"/>
      <c r="E557" s="47"/>
      <c r="F557" s="47"/>
      <c r="G557" s="47"/>
      <c r="H557" s="49"/>
      <c r="I557" s="167" t="str">
        <f>IFERROR(VLOOKUP(H557,'Auxiliary data'!$B$216:$C$224,2,0),"")</f>
        <v/>
      </c>
      <c r="J557" s="157" t="str">
        <f t="shared" si="17"/>
        <v/>
      </c>
      <c r="K557" s="25" t="str">
        <f>IFERROR(VLOOKUP(G557,'Auxiliary data'!$B$228:$C$230,2,0),"")</f>
        <v/>
      </c>
    </row>
    <row r="558" spans="3:11" x14ac:dyDescent="0.25">
      <c r="C558" s="161" t="str">
        <f t="shared" si="16"/>
        <v/>
      </c>
      <c r="D558" s="26"/>
      <c r="E558" s="47"/>
      <c r="F558" s="47"/>
      <c r="G558" s="47"/>
      <c r="H558" s="49"/>
      <c r="I558" s="167" t="str">
        <f>IFERROR(VLOOKUP(H558,'Auxiliary data'!$B$216:$C$224,2,0),"")</f>
        <v/>
      </c>
      <c r="J558" s="157" t="str">
        <f t="shared" si="17"/>
        <v/>
      </c>
      <c r="K558" s="25" t="str">
        <f>IFERROR(VLOOKUP(G558,'Auxiliary data'!$B$228:$C$230,2,0),"")</f>
        <v/>
      </c>
    </row>
    <row r="559" spans="3:11" x14ac:dyDescent="0.25">
      <c r="C559" s="161" t="str">
        <f t="shared" si="16"/>
        <v/>
      </c>
      <c r="D559" s="26"/>
      <c r="E559" s="47"/>
      <c r="F559" s="47"/>
      <c r="G559" s="47"/>
      <c r="H559" s="49"/>
      <c r="I559" s="167" t="str">
        <f>IFERROR(VLOOKUP(H559,'Auxiliary data'!$B$216:$C$224,2,0),"")</f>
        <v/>
      </c>
      <c r="J559" s="157" t="str">
        <f t="shared" si="17"/>
        <v/>
      </c>
      <c r="K559" s="25" t="str">
        <f>IFERROR(VLOOKUP(G559,'Auxiliary data'!$B$228:$C$230,2,0),"")</f>
        <v/>
      </c>
    </row>
    <row r="560" spans="3:11" x14ac:dyDescent="0.25">
      <c r="C560" s="161" t="str">
        <f t="shared" si="16"/>
        <v/>
      </c>
      <c r="D560" s="26"/>
      <c r="E560" s="47"/>
      <c r="F560" s="47"/>
      <c r="G560" s="47"/>
      <c r="H560" s="49"/>
      <c r="I560" s="167" t="str">
        <f>IFERROR(VLOOKUP(H560,'Auxiliary data'!$B$216:$C$224,2,0),"")</f>
        <v/>
      </c>
      <c r="J560" s="157" t="str">
        <f t="shared" si="17"/>
        <v/>
      </c>
      <c r="K560" s="25" t="str">
        <f>IFERROR(VLOOKUP(G560,'Auxiliary data'!$B$228:$C$230,2,0),"")</f>
        <v/>
      </c>
    </row>
    <row r="561" spans="3:11" x14ac:dyDescent="0.25">
      <c r="C561" s="161" t="str">
        <f t="shared" si="16"/>
        <v/>
      </c>
      <c r="D561" s="26"/>
      <c r="E561" s="47"/>
      <c r="F561" s="47"/>
      <c r="G561" s="47"/>
      <c r="H561" s="49"/>
      <c r="I561" s="167" t="str">
        <f>IFERROR(VLOOKUP(H561,'Auxiliary data'!$B$216:$C$224,2,0),"")</f>
        <v/>
      </c>
      <c r="J561" s="157" t="str">
        <f t="shared" si="17"/>
        <v/>
      </c>
      <c r="K561" s="25" t="str">
        <f>IFERROR(VLOOKUP(G561,'Auxiliary data'!$B$228:$C$230,2,0),"")</f>
        <v/>
      </c>
    </row>
    <row r="562" spans="3:11" x14ac:dyDescent="0.25">
      <c r="C562" s="161" t="str">
        <f t="shared" si="16"/>
        <v/>
      </c>
      <c r="D562" s="26"/>
      <c r="E562" s="47"/>
      <c r="F562" s="47"/>
      <c r="G562" s="47"/>
      <c r="H562" s="49"/>
      <c r="I562" s="167" t="str">
        <f>IFERROR(VLOOKUP(H562,'Auxiliary data'!$B$216:$C$224,2,0),"")</f>
        <v/>
      </c>
      <c r="J562" s="157" t="str">
        <f t="shared" si="17"/>
        <v/>
      </c>
      <c r="K562" s="25" t="str">
        <f>IFERROR(VLOOKUP(G562,'Auxiliary data'!$B$228:$C$230,2,0),"")</f>
        <v/>
      </c>
    </row>
    <row r="563" spans="3:11" x14ac:dyDescent="0.25">
      <c r="C563" s="161" t="str">
        <f t="shared" si="16"/>
        <v/>
      </c>
      <c r="D563" s="26"/>
      <c r="E563" s="47"/>
      <c r="F563" s="47"/>
      <c r="G563" s="47"/>
      <c r="H563" s="49"/>
      <c r="I563" s="167" t="str">
        <f>IFERROR(VLOOKUP(H563,'Auxiliary data'!$B$216:$C$224,2,0),"")</f>
        <v/>
      </c>
      <c r="J563" s="157" t="str">
        <f t="shared" si="17"/>
        <v/>
      </c>
      <c r="K563" s="25" t="str">
        <f>IFERROR(VLOOKUP(G563,'Auxiliary data'!$B$228:$C$230,2,0),"")</f>
        <v/>
      </c>
    </row>
    <row r="564" spans="3:11" x14ac:dyDescent="0.25">
      <c r="C564" s="161" t="str">
        <f t="shared" si="16"/>
        <v/>
      </c>
      <c r="D564" s="26"/>
      <c r="E564" s="47"/>
      <c r="F564" s="47"/>
      <c r="G564" s="47"/>
      <c r="H564" s="49"/>
      <c r="I564" s="167" t="str">
        <f>IFERROR(VLOOKUP(H564,'Auxiliary data'!$B$216:$C$224,2,0),"")</f>
        <v/>
      </c>
      <c r="J564" s="157" t="str">
        <f t="shared" si="17"/>
        <v/>
      </c>
      <c r="K564" s="25" t="str">
        <f>IFERROR(VLOOKUP(G564,'Auxiliary data'!$B$228:$C$230,2,0),"")</f>
        <v/>
      </c>
    </row>
    <row r="565" spans="3:11" x14ac:dyDescent="0.25">
      <c r="C565" s="161" t="str">
        <f t="shared" si="16"/>
        <v/>
      </c>
      <c r="D565" s="26"/>
      <c r="E565" s="47"/>
      <c r="F565" s="47"/>
      <c r="G565" s="47"/>
      <c r="H565" s="49"/>
      <c r="I565" s="167" t="str">
        <f>IFERROR(VLOOKUP(H565,'Auxiliary data'!$B$216:$C$224,2,0),"")</f>
        <v/>
      </c>
      <c r="J565" s="157" t="str">
        <f t="shared" si="17"/>
        <v/>
      </c>
      <c r="K565" s="25" t="str">
        <f>IFERROR(VLOOKUP(G565,'Auxiliary data'!$B$228:$C$230,2,0),"")</f>
        <v/>
      </c>
    </row>
    <row r="566" spans="3:11" x14ac:dyDescent="0.25">
      <c r="C566" s="161" t="str">
        <f t="shared" si="16"/>
        <v/>
      </c>
      <c r="D566" s="26"/>
      <c r="E566" s="47"/>
      <c r="F566" s="47"/>
      <c r="G566" s="47"/>
      <c r="H566" s="49"/>
      <c r="I566" s="167" t="str">
        <f>IFERROR(VLOOKUP(H566,'Auxiliary data'!$B$216:$C$224,2,0),"")</f>
        <v/>
      </c>
      <c r="J566" s="157" t="str">
        <f t="shared" si="17"/>
        <v/>
      </c>
      <c r="K566" s="25" t="str">
        <f>IFERROR(VLOOKUP(G566,'Auxiliary data'!$B$228:$C$230,2,0),"")</f>
        <v/>
      </c>
    </row>
    <row r="567" spans="3:11" x14ac:dyDescent="0.25">
      <c r="C567" s="161" t="str">
        <f t="shared" si="16"/>
        <v/>
      </c>
      <c r="D567" s="26"/>
      <c r="E567" s="47"/>
      <c r="F567" s="47"/>
      <c r="G567" s="47"/>
      <c r="H567" s="49"/>
      <c r="I567" s="167" t="str">
        <f>IFERROR(VLOOKUP(H567,'Auxiliary data'!$B$216:$C$224,2,0),"")</f>
        <v/>
      </c>
      <c r="J567" s="157" t="str">
        <f t="shared" si="17"/>
        <v/>
      </c>
      <c r="K567" s="25" t="str">
        <f>IFERROR(VLOOKUP(G567,'Auxiliary data'!$B$228:$C$230,2,0),"")</f>
        <v/>
      </c>
    </row>
    <row r="568" spans="3:11" x14ac:dyDescent="0.25">
      <c r="C568" s="161" t="str">
        <f t="shared" si="16"/>
        <v/>
      </c>
      <c r="D568" s="26"/>
      <c r="E568" s="47"/>
      <c r="F568" s="47"/>
      <c r="G568" s="47"/>
      <c r="H568" s="49"/>
      <c r="I568" s="167" t="str">
        <f>IFERROR(VLOOKUP(H568,'Auxiliary data'!$B$216:$C$224,2,0),"")</f>
        <v/>
      </c>
      <c r="J568" s="157" t="str">
        <f t="shared" si="17"/>
        <v/>
      </c>
      <c r="K568" s="25" t="str">
        <f>IFERROR(VLOOKUP(G568,'Auxiliary data'!$B$228:$C$230,2,0),"")</f>
        <v/>
      </c>
    </row>
    <row r="569" spans="3:11" x14ac:dyDescent="0.25">
      <c r="C569" s="161" t="str">
        <f t="shared" si="16"/>
        <v/>
      </c>
      <c r="D569" s="26"/>
      <c r="E569" s="47"/>
      <c r="F569" s="47"/>
      <c r="G569" s="47"/>
      <c r="H569" s="49"/>
      <c r="I569" s="167" t="str">
        <f>IFERROR(VLOOKUP(H569,'Auxiliary data'!$B$216:$C$224,2,0),"")</f>
        <v/>
      </c>
      <c r="J569" s="157" t="str">
        <f t="shared" si="17"/>
        <v/>
      </c>
      <c r="K569" s="25" t="str">
        <f>IFERROR(VLOOKUP(G569,'Auxiliary data'!$B$228:$C$230,2,0),"")</f>
        <v/>
      </c>
    </row>
    <row r="570" spans="3:11" x14ac:dyDescent="0.25">
      <c r="C570" s="161" t="str">
        <f t="shared" si="16"/>
        <v/>
      </c>
      <c r="D570" s="26"/>
      <c r="E570" s="47"/>
      <c r="F570" s="47"/>
      <c r="G570" s="47"/>
      <c r="H570" s="49"/>
      <c r="I570" s="167" t="str">
        <f>IFERROR(VLOOKUP(H570,'Auxiliary data'!$B$216:$C$224,2,0),"")</f>
        <v/>
      </c>
      <c r="J570" s="157" t="str">
        <f t="shared" si="17"/>
        <v/>
      </c>
      <c r="K570" s="25" t="str">
        <f>IFERROR(VLOOKUP(G570,'Auxiliary data'!$B$228:$C$230,2,0),"")</f>
        <v/>
      </c>
    </row>
    <row r="571" spans="3:11" x14ac:dyDescent="0.25">
      <c r="C571" s="161" t="str">
        <f t="shared" si="16"/>
        <v/>
      </c>
      <c r="D571" s="26"/>
      <c r="E571" s="47"/>
      <c r="F571" s="47"/>
      <c r="G571" s="47"/>
      <c r="H571" s="49"/>
      <c r="I571" s="167" t="str">
        <f>IFERROR(VLOOKUP(H571,'Auxiliary data'!$B$216:$C$224,2,0),"")</f>
        <v/>
      </c>
      <c r="J571" s="157" t="str">
        <f t="shared" si="17"/>
        <v/>
      </c>
      <c r="K571" s="25" t="str">
        <f>IFERROR(VLOOKUP(G571,'Auxiliary data'!$B$228:$C$230,2,0),"")</f>
        <v/>
      </c>
    </row>
    <row r="572" spans="3:11" x14ac:dyDescent="0.25">
      <c r="C572" s="161" t="str">
        <f t="shared" si="16"/>
        <v/>
      </c>
      <c r="D572" s="26"/>
      <c r="E572" s="47"/>
      <c r="F572" s="47"/>
      <c r="G572" s="47"/>
      <c r="H572" s="49"/>
      <c r="I572" s="167" t="str">
        <f>IFERROR(VLOOKUP(H572,'Auxiliary data'!$B$216:$C$224,2,0),"")</f>
        <v/>
      </c>
      <c r="J572" s="157" t="str">
        <f t="shared" si="17"/>
        <v/>
      </c>
      <c r="K572" s="25" t="str">
        <f>IFERROR(VLOOKUP(G572,'Auxiliary data'!$B$228:$C$230,2,0),"")</f>
        <v/>
      </c>
    </row>
    <row r="573" spans="3:11" x14ac:dyDescent="0.25">
      <c r="C573" s="161" t="str">
        <f t="shared" si="16"/>
        <v/>
      </c>
      <c r="D573" s="26"/>
      <c r="E573" s="47"/>
      <c r="F573" s="47"/>
      <c r="G573" s="47"/>
      <c r="H573" s="49"/>
      <c r="I573" s="167" t="str">
        <f>IFERROR(VLOOKUP(H573,'Auxiliary data'!$B$216:$C$224,2,0),"")</f>
        <v/>
      </c>
      <c r="J573" s="157" t="str">
        <f t="shared" si="17"/>
        <v/>
      </c>
      <c r="K573" s="25" t="str">
        <f>IFERROR(VLOOKUP(G573,'Auxiliary data'!$B$228:$C$230,2,0),"")</f>
        <v/>
      </c>
    </row>
    <row r="574" spans="3:11" x14ac:dyDescent="0.25">
      <c r="C574" s="161" t="str">
        <f t="shared" si="16"/>
        <v/>
      </c>
      <c r="D574" s="26"/>
      <c r="E574" s="47"/>
      <c r="F574" s="47"/>
      <c r="G574" s="47"/>
      <c r="H574" s="49"/>
      <c r="I574" s="167" t="str">
        <f>IFERROR(VLOOKUP(H574,'Auxiliary data'!$B$216:$C$224,2,0),"")</f>
        <v/>
      </c>
      <c r="J574" s="157" t="str">
        <f t="shared" si="17"/>
        <v/>
      </c>
      <c r="K574" s="25" t="str">
        <f>IFERROR(VLOOKUP(G574,'Auxiliary data'!$B$228:$C$230,2,0),"")</f>
        <v/>
      </c>
    </row>
    <row r="575" spans="3:11" x14ac:dyDescent="0.25">
      <c r="C575" s="161" t="str">
        <f t="shared" si="16"/>
        <v/>
      </c>
      <c r="D575" s="26"/>
      <c r="E575" s="47"/>
      <c r="F575" s="47"/>
      <c r="G575" s="47"/>
      <c r="H575" s="49"/>
      <c r="I575" s="167" t="str">
        <f>IFERROR(VLOOKUP(H575,'Auxiliary data'!$B$216:$C$224,2,0),"")</f>
        <v/>
      </c>
      <c r="J575" s="157" t="str">
        <f t="shared" si="17"/>
        <v/>
      </c>
      <c r="K575" s="25" t="str">
        <f>IFERROR(VLOOKUP(G575,'Auxiliary data'!$B$228:$C$230,2,0),"")</f>
        <v/>
      </c>
    </row>
    <row r="576" spans="3:11" x14ac:dyDescent="0.25">
      <c r="C576" s="161" t="str">
        <f t="shared" si="16"/>
        <v/>
      </c>
      <c r="D576" s="26"/>
      <c r="E576" s="47"/>
      <c r="F576" s="47"/>
      <c r="G576" s="47"/>
      <c r="H576" s="49"/>
      <c r="I576" s="167" t="str">
        <f>IFERROR(VLOOKUP(H576,'Auxiliary data'!$B$216:$C$224,2,0),"")</f>
        <v/>
      </c>
      <c r="J576" s="157" t="str">
        <f t="shared" si="17"/>
        <v/>
      </c>
      <c r="K576" s="25" t="str">
        <f>IFERROR(VLOOKUP(G576,'Auxiliary data'!$B$228:$C$230,2,0),"")</f>
        <v/>
      </c>
    </row>
    <row r="577" spans="3:11" x14ac:dyDescent="0.25">
      <c r="C577" s="161" t="str">
        <f t="shared" si="16"/>
        <v/>
      </c>
      <c r="D577" s="26"/>
      <c r="E577" s="47"/>
      <c r="F577" s="47"/>
      <c r="G577" s="47"/>
      <c r="H577" s="49"/>
      <c r="I577" s="167" t="str">
        <f>IFERROR(VLOOKUP(H577,'Auxiliary data'!$B$216:$C$224,2,0),"")</f>
        <v/>
      </c>
      <c r="J577" s="157" t="str">
        <f t="shared" si="17"/>
        <v/>
      </c>
      <c r="K577" s="25" t="str">
        <f>IFERROR(VLOOKUP(G577,'Auxiliary data'!$B$228:$C$230,2,0),"")</f>
        <v/>
      </c>
    </row>
    <row r="578" spans="3:11" x14ac:dyDescent="0.25">
      <c r="C578" s="161" t="str">
        <f t="shared" si="16"/>
        <v/>
      </c>
      <c r="D578" s="26"/>
      <c r="E578" s="47"/>
      <c r="F578" s="47"/>
      <c r="G578" s="47"/>
      <c r="H578" s="49"/>
      <c r="I578" s="167" t="str">
        <f>IFERROR(VLOOKUP(H578,'Auxiliary data'!$B$216:$C$224,2,0),"")</f>
        <v/>
      </c>
      <c r="J578" s="157" t="str">
        <f t="shared" si="17"/>
        <v/>
      </c>
      <c r="K578" s="25" t="str">
        <f>IFERROR(VLOOKUP(G578,'Auxiliary data'!$B$228:$C$230,2,0),"")</f>
        <v/>
      </c>
    </row>
    <row r="579" spans="3:11" x14ac:dyDescent="0.25">
      <c r="C579" s="161" t="str">
        <f t="shared" ref="C579:C642" si="18">IF(E579&lt;&gt;"",CONCATENATE("Att",TEXT(ROW()-6,"000"),""),"")</f>
        <v/>
      </c>
      <c r="D579" s="26"/>
      <c r="E579" s="47"/>
      <c r="F579" s="47"/>
      <c r="G579" s="47"/>
      <c r="H579" s="49"/>
      <c r="I579" s="167" t="str">
        <f>IFERROR(VLOOKUP(H579,'Auxiliary data'!$B$216:$C$224,2,0),"")</f>
        <v/>
      </c>
      <c r="J579" s="157" t="str">
        <f t="shared" si="17"/>
        <v/>
      </c>
      <c r="K579" s="25" t="str">
        <f>IFERROR(VLOOKUP(G579,'Auxiliary data'!$B$228:$C$230,2,0),"")</f>
        <v/>
      </c>
    </row>
    <row r="580" spans="3:11" x14ac:dyDescent="0.25">
      <c r="C580" s="161" t="str">
        <f t="shared" si="18"/>
        <v/>
      </c>
      <c r="D580" s="26"/>
      <c r="E580" s="47"/>
      <c r="F580" s="47"/>
      <c r="G580" s="47"/>
      <c r="H580" s="49"/>
      <c r="I580" s="167" t="str">
        <f>IFERROR(VLOOKUP(H580,'Auxiliary data'!$B$216:$C$224,2,0),"")</f>
        <v/>
      </c>
      <c r="J580" s="157" t="str">
        <f t="shared" si="17"/>
        <v/>
      </c>
      <c r="K580" s="25" t="str">
        <f>IFERROR(VLOOKUP(G580,'Auxiliary data'!$B$228:$C$230,2,0),"")</f>
        <v/>
      </c>
    </row>
    <row r="581" spans="3:11" x14ac:dyDescent="0.25">
      <c r="C581" s="161" t="str">
        <f t="shared" si="18"/>
        <v/>
      </c>
      <c r="D581" s="26"/>
      <c r="E581" s="47"/>
      <c r="F581" s="47"/>
      <c r="G581" s="47"/>
      <c r="H581" s="49"/>
      <c r="I581" s="167" t="str">
        <f>IFERROR(VLOOKUP(H581,'Auxiliary data'!$B$216:$C$224,2,0),"")</f>
        <v/>
      </c>
      <c r="J581" s="157" t="str">
        <f t="shared" si="17"/>
        <v/>
      </c>
      <c r="K581" s="25" t="str">
        <f>IFERROR(VLOOKUP(G581,'Auxiliary data'!$B$228:$C$230,2,0),"")</f>
        <v/>
      </c>
    </row>
    <row r="582" spans="3:11" x14ac:dyDescent="0.25">
      <c r="C582" s="161" t="str">
        <f t="shared" si="18"/>
        <v/>
      </c>
      <c r="D582" s="26"/>
      <c r="E582" s="47"/>
      <c r="F582" s="47"/>
      <c r="G582" s="47"/>
      <c r="H582" s="49"/>
      <c r="I582" s="167" t="str">
        <f>IFERROR(VLOOKUP(H582,'Auxiliary data'!$B$216:$C$224,2,0),"")</f>
        <v/>
      </c>
      <c r="J582" s="157" t="str">
        <f t="shared" ref="J582:J645" si="19">IFERROR(IF(AND(K582&lt;&gt;"",I582&lt;&gt;""),SUM(I582,K582),""),"")</f>
        <v/>
      </c>
      <c r="K582" s="25" t="str">
        <f>IFERROR(VLOOKUP(G582,'Auxiliary data'!$B$228:$C$230,2,0),"")</f>
        <v/>
      </c>
    </row>
    <row r="583" spans="3:11" x14ac:dyDescent="0.25">
      <c r="C583" s="161" t="str">
        <f t="shared" si="18"/>
        <v/>
      </c>
      <c r="D583" s="26"/>
      <c r="E583" s="47"/>
      <c r="F583" s="47"/>
      <c r="G583" s="47"/>
      <c r="H583" s="49"/>
      <c r="I583" s="167" t="str">
        <f>IFERROR(VLOOKUP(H583,'Auxiliary data'!$B$216:$C$224,2,0),"")</f>
        <v/>
      </c>
      <c r="J583" s="157" t="str">
        <f t="shared" si="19"/>
        <v/>
      </c>
      <c r="K583" s="25" t="str">
        <f>IFERROR(VLOOKUP(G583,'Auxiliary data'!$B$228:$C$230,2,0),"")</f>
        <v/>
      </c>
    </row>
    <row r="584" spans="3:11" x14ac:dyDescent="0.25">
      <c r="C584" s="161" t="str">
        <f t="shared" si="18"/>
        <v/>
      </c>
      <c r="D584" s="26"/>
      <c r="E584" s="47"/>
      <c r="F584" s="47"/>
      <c r="G584" s="47"/>
      <c r="H584" s="49"/>
      <c r="I584" s="167" t="str">
        <f>IFERROR(VLOOKUP(H584,'Auxiliary data'!$B$216:$C$224,2,0),"")</f>
        <v/>
      </c>
      <c r="J584" s="157" t="str">
        <f t="shared" si="19"/>
        <v/>
      </c>
      <c r="K584" s="25" t="str">
        <f>IFERROR(VLOOKUP(G584,'Auxiliary data'!$B$228:$C$230,2,0),"")</f>
        <v/>
      </c>
    </row>
    <row r="585" spans="3:11" x14ac:dyDescent="0.25">
      <c r="C585" s="161" t="str">
        <f t="shared" si="18"/>
        <v/>
      </c>
      <c r="D585" s="26"/>
      <c r="E585" s="47"/>
      <c r="F585" s="47"/>
      <c r="G585" s="47"/>
      <c r="H585" s="49"/>
      <c r="I585" s="167" t="str">
        <f>IFERROR(VLOOKUP(H585,'Auxiliary data'!$B$216:$C$224,2,0),"")</f>
        <v/>
      </c>
      <c r="J585" s="157" t="str">
        <f t="shared" si="19"/>
        <v/>
      </c>
      <c r="K585" s="25" t="str">
        <f>IFERROR(VLOOKUP(G585,'Auxiliary data'!$B$228:$C$230,2,0),"")</f>
        <v/>
      </c>
    </row>
    <row r="586" spans="3:11" x14ac:dyDescent="0.25">
      <c r="C586" s="161" t="str">
        <f t="shared" si="18"/>
        <v/>
      </c>
      <c r="D586" s="26"/>
      <c r="E586" s="47"/>
      <c r="F586" s="47"/>
      <c r="G586" s="47"/>
      <c r="H586" s="49"/>
      <c r="I586" s="167" t="str">
        <f>IFERROR(VLOOKUP(H586,'Auxiliary data'!$B$216:$C$224,2,0),"")</f>
        <v/>
      </c>
      <c r="J586" s="157" t="str">
        <f t="shared" si="19"/>
        <v/>
      </c>
      <c r="K586" s="25" t="str">
        <f>IFERROR(VLOOKUP(G586,'Auxiliary data'!$B$228:$C$230,2,0),"")</f>
        <v/>
      </c>
    </row>
    <row r="587" spans="3:11" x14ac:dyDescent="0.25">
      <c r="C587" s="161" t="str">
        <f t="shared" si="18"/>
        <v/>
      </c>
      <c r="D587" s="26"/>
      <c r="E587" s="47"/>
      <c r="F587" s="47"/>
      <c r="G587" s="47"/>
      <c r="H587" s="49"/>
      <c r="I587" s="167" t="str">
        <f>IFERROR(VLOOKUP(H587,'Auxiliary data'!$B$216:$C$224,2,0),"")</f>
        <v/>
      </c>
      <c r="J587" s="157" t="str">
        <f t="shared" si="19"/>
        <v/>
      </c>
      <c r="K587" s="25" t="str">
        <f>IFERROR(VLOOKUP(G587,'Auxiliary data'!$B$228:$C$230,2,0),"")</f>
        <v/>
      </c>
    </row>
    <row r="588" spans="3:11" x14ac:dyDescent="0.25">
      <c r="C588" s="161" t="str">
        <f t="shared" si="18"/>
        <v/>
      </c>
      <c r="D588" s="26"/>
      <c r="E588" s="47"/>
      <c r="F588" s="47"/>
      <c r="G588" s="47"/>
      <c r="H588" s="49"/>
      <c r="I588" s="167" t="str">
        <f>IFERROR(VLOOKUP(H588,'Auxiliary data'!$B$216:$C$224,2,0),"")</f>
        <v/>
      </c>
      <c r="J588" s="157" t="str">
        <f t="shared" si="19"/>
        <v/>
      </c>
      <c r="K588" s="25" t="str">
        <f>IFERROR(VLOOKUP(G588,'Auxiliary data'!$B$228:$C$230,2,0),"")</f>
        <v/>
      </c>
    </row>
    <row r="589" spans="3:11" x14ac:dyDescent="0.25">
      <c r="C589" s="161" t="str">
        <f t="shared" si="18"/>
        <v/>
      </c>
      <c r="D589" s="26"/>
      <c r="E589" s="47"/>
      <c r="F589" s="47"/>
      <c r="G589" s="47"/>
      <c r="H589" s="49"/>
      <c r="I589" s="167" t="str">
        <f>IFERROR(VLOOKUP(H589,'Auxiliary data'!$B$216:$C$224,2,0),"")</f>
        <v/>
      </c>
      <c r="J589" s="157" t="str">
        <f t="shared" si="19"/>
        <v/>
      </c>
      <c r="K589" s="25" t="str">
        <f>IFERROR(VLOOKUP(G589,'Auxiliary data'!$B$228:$C$230,2,0),"")</f>
        <v/>
      </c>
    </row>
    <row r="590" spans="3:11" x14ac:dyDescent="0.25">
      <c r="C590" s="161" t="str">
        <f t="shared" si="18"/>
        <v/>
      </c>
      <c r="D590" s="26"/>
      <c r="E590" s="47"/>
      <c r="F590" s="47"/>
      <c r="G590" s="47"/>
      <c r="H590" s="49"/>
      <c r="I590" s="167" t="str">
        <f>IFERROR(VLOOKUP(H590,'Auxiliary data'!$B$216:$C$224,2,0),"")</f>
        <v/>
      </c>
      <c r="J590" s="157" t="str">
        <f t="shared" si="19"/>
        <v/>
      </c>
      <c r="K590" s="25" t="str">
        <f>IFERROR(VLOOKUP(G590,'Auxiliary data'!$B$228:$C$230,2,0),"")</f>
        <v/>
      </c>
    </row>
    <row r="591" spans="3:11" x14ac:dyDescent="0.25">
      <c r="C591" s="161" t="str">
        <f t="shared" si="18"/>
        <v/>
      </c>
      <c r="D591" s="26"/>
      <c r="E591" s="47"/>
      <c r="F591" s="47"/>
      <c r="G591" s="47"/>
      <c r="H591" s="49"/>
      <c r="I591" s="167" t="str">
        <f>IFERROR(VLOOKUP(H591,'Auxiliary data'!$B$216:$C$224,2,0),"")</f>
        <v/>
      </c>
      <c r="J591" s="157" t="str">
        <f t="shared" si="19"/>
        <v/>
      </c>
      <c r="K591" s="25" t="str">
        <f>IFERROR(VLOOKUP(G591,'Auxiliary data'!$B$228:$C$230,2,0),"")</f>
        <v/>
      </c>
    </row>
    <row r="592" spans="3:11" x14ac:dyDescent="0.25">
      <c r="C592" s="161" t="str">
        <f t="shared" si="18"/>
        <v/>
      </c>
      <c r="D592" s="26"/>
      <c r="E592" s="47"/>
      <c r="F592" s="47"/>
      <c r="G592" s="47"/>
      <c r="H592" s="49"/>
      <c r="I592" s="167" t="str">
        <f>IFERROR(VLOOKUP(H592,'Auxiliary data'!$B$216:$C$224,2,0),"")</f>
        <v/>
      </c>
      <c r="J592" s="157" t="str">
        <f t="shared" si="19"/>
        <v/>
      </c>
      <c r="K592" s="25" t="str">
        <f>IFERROR(VLOOKUP(G592,'Auxiliary data'!$B$228:$C$230,2,0),"")</f>
        <v/>
      </c>
    </row>
    <row r="593" spans="3:11" x14ac:dyDescent="0.25">
      <c r="C593" s="161" t="str">
        <f t="shared" si="18"/>
        <v/>
      </c>
      <c r="D593" s="26"/>
      <c r="E593" s="47"/>
      <c r="F593" s="47"/>
      <c r="G593" s="47"/>
      <c r="H593" s="49"/>
      <c r="I593" s="167" t="str">
        <f>IFERROR(VLOOKUP(H593,'Auxiliary data'!$B$216:$C$224,2,0),"")</f>
        <v/>
      </c>
      <c r="J593" s="157" t="str">
        <f t="shared" si="19"/>
        <v/>
      </c>
      <c r="K593" s="25" t="str">
        <f>IFERROR(VLOOKUP(G593,'Auxiliary data'!$B$228:$C$230,2,0),"")</f>
        <v/>
      </c>
    </row>
    <row r="594" spans="3:11" x14ac:dyDescent="0.25">
      <c r="C594" s="161" t="str">
        <f t="shared" si="18"/>
        <v/>
      </c>
      <c r="D594" s="26"/>
      <c r="E594" s="47"/>
      <c r="F594" s="47"/>
      <c r="G594" s="47"/>
      <c r="H594" s="49"/>
      <c r="I594" s="167" t="str">
        <f>IFERROR(VLOOKUP(H594,'Auxiliary data'!$B$216:$C$224,2,0),"")</f>
        <v/>
      </c>
      <c r="J594" s="157" t="str">
        <f t="shared" si="19"/>
        <v/>
      </c>
      <c r="K594" s="25" t="str">
        <f>IFERROR(VLOOKUP(G594,'Auxiliary data'!$B$228:$C$230,2,0),"")</f>
        <v/>
      </c>
    </row>
    <row r="595" spans="3:11" x14ac:dyDescent="0.25">
      <c r="C595" s="161" t="str">
        <f t="shared" si="18"/>
        <v/>
      </c>
      <c r="D595" s="26"/>
      <c r="E595" s="47"/>
      <c r="F595" s="47"/>
      <c r="G595" s="47"/>
      <c r="H595" s="49"/>
      <c r="I595" s="167" t="str">
        <f>IFERROR(VLOOKUP(H595,'Auxiliary data'!$B$216:$C$224,2,0),"")</f>
        <v/>
      </c>
      <c r="J595" s="157" t="str">
        <f t="shared" si="19"/>
        <v/>
      </c>
      <c r="K595" s="25" t="str">
        <f>IFERROR(VLOOKUP(G595,'Auxiliary data'!$B$228:$C$230,2,0),"")</f>
        <v/>
      </c>
    </row>
    <row r="596" spans="3:11" x14ac:dyDescent="0.25">
      <c r="C596" s="161" t="str">
        <f t="shared" si="18"/>
        <v/>
      </c>
      <c r="D596" s="26"/>
      <c r="E596" s="47"/>
      <c r="F596" s="47"/>
      <c r="G596" s="47"/>
      <c r="H596" s="49"/>
      <c r="I596" s="167" t="str">
        <f>IFERROR(VLOOKUP(H596,'Auxiliary data'!$B$216:$C$224,2,0),"")</f>
        <v/>
      </c>
      <c r="J596" s="157" t="str">
        <f t="shared" si="19"/>
        <v/>
      </c>
      <c r="K596" s="25" t="str">
        <f>IFERROR(VLOOKUP(G596,'Auxiliary data'!$B$228:$C$230,2,0),"")</f>
        <v/>
      </c>
    </row>
    <row r="597" spans="3:11" x14ac:dyDescent="0.25">
      <c r="C597" s="161" t="str">
        <f t="shared" si="18"/>
        <v/>
      </c>
      <c r="D597" s="26"/>
      <c r="E597" s="47"/>
      <c r="F597" s="47"/>
      <c r="G597" s="47"/>
      <c r="H597" s="49"/>
      <c r="I597" s="167" t="str">
        <f>IFERROR(VLOOKUP(H597,'Auxiliary data'!$B$216:$C$224,2,0),"")</f>
        <v/>
      </c>
      <c r="J597" s="157" t="str">
        <f t="shared" si="19"/>
        <v/>
      </c>
      <c r="K597" s="25" t="str">
        <f>IFERROR(VLOOKUP(G597,'Auxiliary data'!$B$228:$C$230,2,0),"")</f>
        <v/>
      </c>
    </row>
    <row r="598" spans="3:11" x14ac:dyDescent="0.25">
      <c r="C598" s="161" t="str">
        <f t="shared" si="18"/>
        <v/>
      </c>
      <c r="D598" s="26"/>
      <c r="E598" s="47"/>
      <c r="F598" s="47"/>
      <c r="G598" s="47"/>
      <c r="H598" s="49"/>
      <c r="I598" s="167" t="str">
        <f>IFERROR(VLOOKUP(H598,'Auxiliary data'!$B$216:$C$224,2,0),"")</f>
        <v/>
      </c>
      <c r="J598" s="157" t="str">
        <f t="shared" si="19"/>
        <v/>
      </c>
      <c r="K598" s="25" t="str">
        <f>IFERROR(VLOOKUP(G598,'Auxiliary data'!$B$228:$C$230,2,0),"")</f>
        <v/>
      </c>
    </row>
    <row r="599" spans="3:11" x14ac:dyDescent="0.25">
      <c r="C599" s="161" t="str">
        <f t="shared" si="18"/>
        <v/>
      </c>
      <c r="D599" s="26"/>
      <c r="E599" s="47"/>
      <c r="F599" s="47"/>
      <c r="G599" s="47"/>
      <c r="H599" s="49"/>
      <c r="I599" s="167" t="str">
        <f>IFERROR(VLOOKUP(H599,'Auxiliary data'!$B$216:$C$224,2,0),"")</f>
        <v/>
      </c>
      <c r="J599" s="157" t="str">
        <f t="shared" si="19"/>
        <v/>
      </c>
      <c r="K599" s="25" t="str">
        <f>IFERROR(VLOOKUP(G599,'Auxiliary data'!$B$228:$C$230,2,0),"")</f>
        <v/>
      </c>
    </row>
    <row r="600" spans="3:11" x14ac:dyDescent="0.25">
      <c r="C600" s="161" t="str">
        <f t="shared" si="18"/>
        <v/>
      </c>
      <c r="D600" s="26"/>
      <c r="E600" s="47"/>
      <c r="F600" s="47"/>
      <c r="G600" s="47"/>
      <c r="H600" s="49"/>
      <c r="I600" s="167" t="str">
        <f>IFERROR(VLOOKUP(H600,'Auxiliary data'!$B$216:$C$224,2,0),"")</f>
        <v/>
      </c>
      <c r="J600" s="157" t="str">
        <f t="shared" si="19"/>
        <v/>
      </c>
      <c r="K600" s="25" t="str">
        <f>IFERROR(VLOOKUP(G600,'Auxiliary data'!$B$228:$C$230,2,0),"")</f>
        <v/>
      </c>
    </row>
    <row r="601" spans="3:11" x14ac:dyDescent="0.25">
      <c r="C601" s="161" t="str">
        <f t="shared" si="18"/>
        <v/>
      </c>
      <c r="D601" s="26"/>
      <c r="E601" s="47"/>
      <c r="F601" s="47"/>
      <c r="G601" s="47"/>
      <c r="H601" s="49"/>
      <c r="I601" s="167" t="str">
        <f>IFERROR(VLOOKUP(H601,'Auxiliary data'!$B$216:$C$224,2,0),"")</f>
        <v/>
      </c>
      <c r="J601" s="157" t="str">
        <f t="shared" si="19"/>
        <v/>
      </c>
      <c r="K601" s="25" t="str">
        <f>IFERROR(VLOOKUP(G601,'Auxiliary data'!$B$228:$C$230,2,0),"")</f>
        <v/>
      </c>
    </row>
    <row r="602" spans="3:11" x14ac:dyDescent="0.25">
      <c r="C602" s="161" t="str">
        <f t="shared" si="18"/>
        <v/>
      </c>
      <c r="D602" s="26"/>
      <c r="E602" s="47"/>
      <c r="F602" s="47"/>
      <c r="G602" s="47"/>
      <c r="H602" s="49"/>
      <c r="I602" s="167" t="str">
        <f>IFERROR(VLOOKUP(H602,'Auxiliary data'!$B$216:$C$224,2,0),"")</f>
        <v/>
      </c>
      <c r="J602" s="157" t="str">
        <f t="shared" si="19"/>
        <v/>
      </c>
      <c r="K602" s="25" t="str">
        <f>IFERROR(VLOOKUP(G602,'Auxiliary data'!$B$228:$C$230,2,0),"")</f>
        <v/>
      </c>
    </row>
    <row r="603" spans="3:11" x14ac:dyDescent="0.25">
      <c r="C603" s="161" t="str">
        <f t="shared" si="18"/>
        <v/>
      </c>
      <c r="D603" s="26"/>
      <c r="E603" s="47"/>
      <c r="F603" s="47"/>
      <c r="G603" s="47"/>
      <c r="H603" s="49"/>
      <c r="I603" s="167" t="str">
        <f>IFERROR(VLOOKUP(H603,'Auxiliary data'!$B$216:$C$224,2,0),"")</f>
        <v/>
      </c>
      <c r="J603" s="157" t="str">
        <f t="shared" si="19"/>
        <v/>
      </c>
      <c r="K603" s="25" t="str">
        <f>IFERROR(VLOOKUP(G603,'Auxiliary data'!$B$228:$C$230,2,0),"")</f>
        <v/>
      </c>
    </row>
    <row r="604" spans="3:11" x14ac:dyDescent="0.25">
      <c r="C604" s="161" t="str">
        <f t="shared" si="18"/>
        <v/>
      </c>
      <c r="D604" s="26"/>
      <c r="E604" s="47"/>
      <c r="F604" s="47"/>
      <c r="G604" s="47"/>
      <c r="H604" s="49"/>
      <c r="I604" s="167" t="str">
        <f>IFERROR(VLOOKUP(H604,'Auxiliary data'!$B$216:$C$224,2,0),"")</f>
        <v/>
      </c>
      <c r="J604" s="157" t="str">
        <f t="shared" si="19"/>
        <v/>
      </c>
      <c r="K604" s="25" t="str">
        <f>IFERROR(VLOOKUP(G604,'Auxiliary data'!$B$228:$C$230,2,0),"")</f>
        <v/>
      </c>
    </row>
    <row r="605" spans="3:11" x14ac:dyDescent="0.25">
      <c r="C605" s="161" t="str">
        <f t="shared" si="18"/>
        <v/>
      </c>
      <c r="D605" s="26"/>
      <c r="E605" s="47"/>
      <c r="F605" s="47"/>
      <c r="G605" s="47"/>
      <c r="H605" s="49"/>
      <c r="I605" s="167" t="str">
        <f>IFERROR(VLOOKUP(H605,'Auxiliary data'!$B$216:$C$224,2,0),"")</f>
        <v/>
      </c>
      <c r="J605" s="157" t="str">
        <f t="shared" si="19"/>
        <v/>
      </c>
      <c r="K605" s="25" t="str">
        <f>IFERROR(VLOOKUP(G605,'Auxiliary data'!$B$228:$C$230,2,0),"")</f>
        <v/>
      </c>
    </row>
    <row r="606" spans="3:11" x14ac:dyDescent="0.25">
      <c r="C606" s="161" t="str">
        <f t="shared" si="18"/>
        <v/>
      </c>
      <c r="D606" s="26"/>
      <c r="E606" s="47"/>
      <c r="F606" s="47"/>
      <c r="G606" s="47"/>
      <c r="H606" s="49"/>
      <c r="I606" s="167" t="str">
        <f>IFERROR(VLOOKUP(H606,'Auxiliary data'!$B$216:$C$224,2,0),"")</f>
        <v/>
      </c>
      <c r="J606" s="157" t="str">
        <f t="shared" si="19"/>
        <v/>
      </c>
      <c r="K606" s="25" t="str">
        <f>IFERROR(VLOOKUP(G606,'Auxiliary data'!$B$228:$C$230,2,0),"")</f>
        <v/>
      </c>
    </row>
    <row r="607" spans="3:11" x14ac:dyDescent="0.25">
      <c r="C607" s="161" t="str">
        <f t="shared" si="18"/>
        <v/>
      </c>
      <c r="D607" s="26"/>
      <c r="E607" s="47"/>
      <c r="F607" s="47"/>
      <c r="G607" s="47"/>
      <c r="H607" s="49"/>
      <c r="I607" s="167" t="str">
        <f>IFERROR(VLOOKUP(H607,'Auxiliary data'!$B$216:$C$224,2,0),"")</f>
        <v/>
      </c>
      <c r="J607" s="157" t="str">
        <f t="shared" si="19"/>
        <v/>
      </c>
      <c r="K607" s="25" t="str">
        <f>IFERROR(VLOOKUP(G607,'Auxiliary data'!$B$228:$C$230,2,0),"")</f>
        <v/>
      </c>
    </row>
    <row r="608" spans="3:11" x14ac:dyDescent="0.25">
      <c r="C608" s="161" t="str">
        <f t="shared" si="18"/>
        <v/>
      </c>
      <c r="D608" s="26"/>
      <c r="E608" s="47"/>
      <c r="F608" s="47"/>
      <c r="G608" s="47"/>
      <c r="H608" s="49"/>
      <c r="I608" s="167" t="str">
        <f>IFERROR(VLOOKUP(H608,'Auxiliary data'!$B$216:$C$224,2,0),"")</f>
        <v/>
      </c>
      <c r="J608" s="157" t="str">
        <f t="shared" si="19"/>
        <v/>
      </c>
      <c r="K608" s="25" t="str">
        <f>IFERROR(VLOOKUP(G608,'Auxiliary data'!$B$228:$C$230,2,0),"")</f>
        <v/>
      </c>
    </row>
    <row r="609" spans="3:11" x14ac:dyDescent="0.25">
      <c r="C609" s="161" t="str">
        <f t="shared" si="18"/>
        <v/>
      </c>
      <c r="D609" s="26"/>
      <c r="E609" s="47"/>
      <c r="F609" s="47"/>
      <c r="G609" s="47"/>
      <c r="H609" s="49"/>
      <c r="I609" s="167" t="str">
        <f>IFERROR(VLOOKUP(H609,'Auxiliary data'!$B$216:$C$224,2,0),"")</f>
        <v/>
      </c>
      <c r="J609" s="157" t="str">
        <f t="shared" si="19"/>
        <v/>
      </c>
      <c r="K609" s="25" t="str">
        <f>IFERROR(VLOOKUP(G609,'Auxiliary data'!$B$228:$C$230,2,0),"")</f>
        <v/>
      </c>
    </row>
    <row r="610" spans="3:11" x14ac:dyDescent="0.25">
      <c r="C610" s="161" t="str">
        <f t="shared" si="18"/>
        <v/>
      </c>
      <c r="D610" s="26"/>
      <c r="E610" s="47"/>
      <c r="F610" s="47"/>
      <c r="G610" s="47"/>
      <c r="H610" s="49"/>
      <c r="I610" s="167" t="str">
        <f>IFERROR(VLOOKUP(H610,'Auxiliary data'!$B$216:$C$224,2,0),"")</f>
        <v/>
      </c>
      <c r="J610" s="157" t="str">
        <f t="shared" si="19"/>
        <v/>
      </c>
      <c r="K610" s="25" t="str">
        <f>IFERROR(VLOOKUP(G610,'Auxiliary data'!$B$228:$C$230,2,0),"")</f>
        <v/>
      </c>
    </row>
    <row r="611" spans="3:11" x14ac:dyDescent="0.25">
      <c r="C611" s="161" t="str">
        <f t="shared" si="18"/>
        <v/>
      </c>
      <c r="D611" s="26"/>
      <c r="E611" s="47"/>
      <c r="F611" s="47"/>
      <c r="G611" s="47"/>
      <c r="H611" s="49"/>
      <c r="I611" s="167" t="str">
        <f>IFERROR(VLOOKUP(H611,'Auxiliary data'!$B$216:$C$224,2,0),"")</f>
        <v/>
      </c>
      <c r="J611" s="157" t="str">
        <f t="shared" si="19"/>
        <v/>
      </c>
      <c r="K611" s="25" t="str">
        <f>IFERROR(VLOOKUP(G611,'Auxiliary data'!$B$228:$C$230,2,0),"")</f>
        <v/>
      </c>
    </row>
    <row r="612" spans="3:11" x14ac:dyDescent="0.25">
      <c r="C612" s="161" t="str">
        <f t="shared" si="18"/>
        <v/>
      </c>
      <c r="D612" s="26"/>
      <c r="E612" s="47"/>
      <c r="F612" s="47"/>
      <c r="G612" s="47"/>
      <c r="H612" s="49"/>
      <c r="I612" s="167" t="str">
        <f>IFERROR(VLOOKUP(H612,'Auxiliary data'!$B$216:$C$224,2,0),"")</f>
        <v/>
      </c>
      <c r="J612" s="157" t="str">
        <f t="shared" si="19"/>
        <v/>
      </c>
      <c r="K612" s="25" t="str">
        <f>IFERROR(VLOOKUP(G612,'Auxiliary data'!$B$228:$C$230,2,0),"")</f>
        <v/>
      </c>
    </row>
    <row r="613" spans="3:11" x14ac:dyDescent="0.25">
      <c r="C613" s="161" t="str">
        <f t="shared" si="18"/>
        <v/>
      </c>
      <c r="D613" s="26"/>
      <c r="E613" s="47"/>
      <c r="F613" s="47"/>
      <c r="G613" s="47"/>
      <c r="H613" s="49"/>
      <c r="I613" s="167" t="str">
        <f>IFERROR(VLOOKUP(H613,'Auxiliary data'!$B$216:$C$224,2,0),"")</f>
        <v/>
      </c>
      <c r="J613" s="157" t="str">
        <f t="shared" si="19"/>
        <v/>
      </c>
      <c r="K613" s="25" t="str">
        <f>IFERROR(VLOOKUP(G613,'Auxiliary data'!$B$228:$C$230,2,0),"")</f>
        <v/>
      </c>
    </row>
    <row r="614" spans="3:11" x14ac:dyDescent="0.25">
      <c r="C614" s="161" t="str">
        <f t="shared" si="18"/>
        <v/>
      </c>
      <c r="D614" s="26"/>
      <c r="E614" s="47"/>
      <c r="F614" s="47"/>
      <c r="G614" s="47"/>
      <c r="H614" s="49"/>
      <c r="I614" s="167" t="str">
        <f>IFERROR(VLOOKUP(H614,'Auxiliary data'!$B$216:$C$224,2,0),"")</f>
        <v/>
      </c>
      <c r="J614" s="157" t="str">
        <f t="shared" si="19"/>
        <v/>
      </c>
      <c r="K614" s="25" t="str">
        <f>IFERROR(VLOOKUP(G614,'Auxiliary data'!$B$228:$C$230,2,0),"")</f>
        <v/>
      </c>
    </row>
    <row r="615" spans="3:11" x14ac:dyDescent="0.25">
      <c r="C615" s="161" t="str">
        <f t="shared" si="18"/>
        <v/>
      </c>
      <c r="D615" s="26"/>
      <c r="E615" s="47"/>
      <c r="F615" s="47"/>
      <c r="G615" s="47"/>
      <c r="H615" s="49"/>
      <c r="I615" s="167" t="str">
        <f>IFERROR(VLOOKUP(H615,'Auxiliary data'!$B$216:$C$224,2,0),"")</f>
        <v/>
      </c>
      <c r="J615" s="157" t="str">
        <f t="shared" si="19"/>
        <v/>
      </c>
      <c r="K615" s="25" t="str">
        <f>IFERROR(VLOOKUP(G615,'Auxiliary data'!$B$228:$C$230,2,0),"")</f>
        <v/>
      </c>
    </row>
    <row r="616" spans="3:11" x14ac:dyDescent="0.25">
      <c r="C616" s="161" t="str">
        <f t="shared" si="18"/>
        <v/>
      </c>
      <c r="D616" s="26"/>
      <c r="E616" s="47"/>
      <c r="F616" s="47"/>
      <c r="G616" s="47"/>
      <c r="H616" s="49"/>
      <c r="I616" s="167" t="str">
        <f>IFERROR(VLOOKUP(H616,'Auxiliary data'!$B$216:$C$224,2,0),"")</f>
        <v/>
      </c>
      <c r="J616" s="157" t="str">
        <f t="shared" si="19"/>
        <v/>
      </c>
      <c r="K616" s="25" t="str">
        <f>IFERROR(VLOOKUP(G616,'Auxiliary data'!$B$228:$C$230,2,0),"")</f>
        <v/>
      </c>
    </row>
    <row r="617" spans="3:11" x14ac:dyDescent="0.25">
      <c r="C617" s="161" t="str">
        <f t="shared" si="18"/>
        <v/>
      </c>
      <c r="D617" s="26"/>
      <c r="E617" s="47"/>
      <c r="F617" s="47"/>
      <c r="G617" s="47"/>
      <c r="H617" s="49"/>
      <c r="I617" s="167" t="str">
        <f>IFERROR(VLOOKUP(H617,'Auxiliary data'!$B$216:$C$224,2,0),"")</f>
        <v/>
      </c>
      <c r="J617" s="157" t="str">
        <f t="shared" si="19"/>
        <v/>
      </c>
      <c r="K617" s="25" t="str">
        <f>IFERROR(VLOOKUP(G617,'Auxiliary data'!$B$228:$C$230,2,0),"")</f>
        <v/>
      </c>
    </row>
    <row r="618" spans="3:11" x14ac:dyDescent="0.25">
      <c r="C618" s="161" t="str">
        <f t="shared" si="18"/>
        <v/>
      </c>
      <c r="D618" s="26"/>
      <c r="E618" s="47"/>
      <c r="F618" s="47"/>
      <c r="G618" s="47"/>
      <c r="H618" s="49"/>
      <c r="I618" s="167" t="str">
        <f>IFERROR(VLOOKUP(H618,'Auxiliary data'!$B$216:$C$224,2,0),"")</f>
        <v/>
      </c>
      <c r="J618" s="157" t="str">
        <f t="shared" si="19"/>
        <v/>
      </c>
      <c r="K618" s="25" t="str">
        <f>IFERROR(VLOOKUP(G618,'Auxiliary data'!$B$228:$C$230,2,0),"")</f>
        <v/>
      </c>
    </row>
    <row r="619" spans="3:11" x14ac:dyDescent="0.25">
      <c r="C619" s="161" t="str">
        <f t="shared" si="18"/>
        <v/>
      </c>
      <c r="D619" s="26"/>
      <c r="E619" s="47"/>
      <c r="F619" s="47"/>
      <c r="G619" s="47"/>
      <c r="H619" s="49"/>
      <c r="I619" s="167" t="str">
        <f>IFERROR(VLOOKUP(H619,'Auxiliary data'!$B$216:$C$224,2,0),"")</f>
        <v/>
      </c>
      <c r="J619" s="157" t="str">
        <f t="shared" si="19"/>
        <v/>
      </c>
      <c r="K619" s="25" t="str">
        <f>IFERROR(VLOOKUP(G619,'Auxiliary data'!$B$228:$C$230,2,0),"")</f>
        <v/>
      </c>
    </row>
    <row r="620" spans="3:11" x14ac:dyDescent="0.25">
      <c r="C620" s="161" t="str">
        <f t="shared" si="18"/>
        <v/>
      </c>
      <c r="D620" s="26"/>
      <c r="E620" s="47"/>
      <c r="F620" s="47"/>
      <c r="G620" s="47"/>
      <c r="H620" s="49"/>
      <c r="I620" s="167" t="str">
        <f>IFERROR(VLOOKUP(H620,'Auxiliary data'!$B$216:$C$224,2,0),"")</f>
        <v/>
      </c>
      <c r="J620" s="157" t="str">
        <f t="shared" si="19"/>
        <v/>
      </c>
      <c r="K620" s="25" t="str">
        <f>IFERROR(VLOOKUP(G620,'Auxiliary data'!$B$228:$C$230,2,0),"")</f>
        <v/>
      </c>
    </row>
    <row r="621" spans="3:11" x14ac:dyDescent="0.25">
      <c r="C621" s="161" t="str">
        <f t="shared" si="18"/>
        <v/>
      </c>
      <c r="D621" s="26"/>
      <c r="E621" s="47"/>
      <c r="F621" s="47"/>
      <c r="G621" s="47"/>
      <c r="H621" s="49"/>
      <c r="I621" s="167" t="str">
        <f>IFERROR(VLOOKUP(H621,'Auxiliary data'!$B$216:$C$224,2,0),"")</f>
        <v/>
      </c>
      <c r="J621" s="157" t="str">
        <f t="shared" si="19"/>
        <v/>
      </c>
      <c r="K621" s="25" t="str">
        <f>IFERROR(VLOOKUP(G621,'Auxiliary data'!$B$228:$C$230,2,0),"")</f>
        <v/>
      </c>
    </row>
    <row r="622" spans="3:11" x14ac:dyDescent="0.25">
      <c r="C622" s="161" t="str">
        <f t="shared" si="18"/>
        <v/>
      </c>
      <c r="D622" s="26"/>
      <c r="E622" s="47"/>
      <c r="F622" s="47"/>
      <c r="G622" s="47"/>
      <c r="H622" s="49"/>
      <c r="I622" s="167" t="str">
        <f>IFERROR(VLOOKUP(H622,'Auxiliary data'!$B$216:$C$224,2,0),"")</f>
        <v/>
      </c>
      <c r="J622" s="157" t="str">
        <f t="shared" si="19"/>
        <v/>
      </c>
      <c r="K622" s="25" t="str">
        <f>IFERROR(VLOOKUP(G622,'Auxiliary data'!$B$228:$C$230,2,0),"")</f>
        <v/>
      </c>
    </row>
    <row r="623" spans="3:11" x14ac:dyDescent="0.25">
      <c r="C623" s="161" t="str">
        <f t="shared" si="18"/>
        <v/>
      </c>
      <c r="D623" s="26"/>
      <c r="E623" s="47"/>
      <c r="F623" s="47"/>
      <c r="G623" s="47"/>
      <c r="H623" s="49"/>
      <c r="I623" s="167" t="str">
        <f>IFERROR(VLOOKUP(H623,'Auxiliary data'!$B$216:$C$224,2,0),"")</f>
        <v/>
      </c>
      <c r="J623" s="157" t="str">
        <f t="shared" si="19"/>
        <v/>
      </c>
      <c r="K623" s="25" t="str">
        <f>IFERROR(VLOOKUP(G623,'Auxiliary data'!$B$228:$C$230,2,0),"")</f>
        <v/>
      </c>
    </row>
    <row r="624" spans="3:11" x14ac:dyDescent="0.25">
      <c r="C624" s="161" t="str">
        <f t="shared" si="18"/>
        <v/>
      </c>
      <c r="D624" s="26"/>
      <c r="E624" s="47"/>
      <c r="F624" s="47"/>
      <c r="G624" s="47"/>
      <c r="H624" s="49"/>
      <c r="I624" s="167" t="str">
        <f>IFERROR(VLOOKUP(H624,'Auxiliary data'!$B$216:$C$224,2,0),"")</f>
        <v/>
      </c>
      <c r="J624" s="157" t="str">
        <f t="shared" si="19"/>
        <v/>
      </c>
      <c r="K624" s="25" t="str">
        <f>IFERROR(VLOOKUP(G624,'Auxiliary data'!$B$228:$C$230,2,0),"")</f>
        <v/>
      </c>
    </row>
    <row r="625" spans="3:11" x14ac:dyDescent="0.25">
      <c r="C625" s="161" t="str">
        <f t="shared" si="18"/>
        <v/>
      </c>
      <c r="D625" s="26"/>
      <c r="E625" s="47"/>
      <c r="F625" s="47"/>
      <c r="G625" s="47"/>
      <c r="H625" s="49"/>
      <c r="I625" s="167" t="str">
        <f>IFERROR(VLOOKUP(H625,'Auxiliary data'!$B$216:$C$224,2,0),"")</f>
        <v/>
      </c>
      <c r="J625" s="157" t="str">
        <f t="shared" si="19"/>
        <v/>
      </c>
      <c r="K625" s="25" t="str">
        <f>IFERROR(VLOOKUP(G625,'Auxiliary data'!$B$228:$C$230,2,0),"")</f>
        <v/>
      </c>
    </row>
    <row r="626" spans="3:11" x14ac:dyDescent="0.25">
      <c r="C626" s="161" t="str">
        <f t="shared" si="18"/>
        <v/>
      </c>
      <c r="D626" s="26"/>
      <c r="E626" s="47"/>
      <c r="F626" s="47"/>
      <c r="G626" s="47"/>
      <c r="H626" s="49"/>
      <c r="I626" s="167" t="str">
        <f>IFERROR(VLOOKUP(H626,'Auxiliary data'!$B$216:$C$224,2,0),"")</f>
        <v/>
      </c>
      <c r="J626" s="157" t="str">
        <f t="shared" si="19"/>
        <v/>
      </c>
      <c r="K626" s="25" t="str">
        <f>IFERROR(VLOOKUP(G626,'Auxiliary data'!$B$228:$C$230,2,0),"")</f>
        <v/>
      </c>
    </row>
    <row r="627" spans="3:11" x14ac:dyDescent="0.25">
      <c r="C627" s="161" t="str">
        <f t="shared" si="18"/>
        <v/>
      </c>
      <c r="D627" s="26"/>
      <c r="E627" s="47"/>
      <c r="F627" s="47"/>
      <c r="G627" s="47"/>
      <c r="H627" s="49"/>
      <c r="I627" s="167" t="str">
        <f>IFERROR(VLOOKUP(H627,'Auxiliary data'!$B$216:$C$224,2,0),"")</f>
        <v/>
      </c>
      <c r="J627" s="157" t="str">
        <f t="shared" si="19"/>
        <v/>
      </c>
      <c r="K627" s="25" t="str">
        <f>IFERROR(VLOOKUP(G627,'Auxiliary data'!$B$228:$C$230,2,0),"")</f>
        <v/>
      </c>
    </row>
    <row r="628" spans="3:11" x14ac:dyDescent="0.25">
      <c r="C628" s="161" t="str">
        <f t="shared" si="18"/>
        <v/>
      </c>
      <c r="D628" s="26"/>
      <c r="E628" s="47"/>
      <c r="F628" s="47"/>
      <c r="G628" s="47"/>
      <c r="H628" s="49"/>
      <c r="I628" s="167" t="str">
        <f>IFERROR(VLOOKUP(H628,'Auxiliary data'!$B$216:$C$224,2,0),"")</f>
        <v/>
      </c>
      <c r="J628" s="157" t="str">
        <f t="shared" si="19"/>
        <v/>
      </c>
      <c r="K628" s="25" t="str">
        <f>IFERROR(VLOOKUP(G628,'Auxiliary data'!$B$228:$C$230,2,0),"")</f>
        <v/>
      </c>
    </row>
    <row r="629" spans="3:11" x14ac:dyDescent="0.25">
      <c r="C629" s="161" t="str">
        <f t="shared" si="18"/>
        <v/>
      </c>
      <c r="D629" s="26"/>
      <c r="E629" s="47"/>
      <c r="F629" s="47"/>
      <c r="G629" s="47"/>
      <c r="H629" s="49"/>
      <c r="I629" s="167" t="str">
        <f>IFERROR(VLOOKUP(H629,'Auxiliary data'!$B$216:$C$224,2,0),"")</f>
        <v/>
      </c>
      <c r="J629" s="157" t="str">
        <f t="shared" si="19"/>
        <v/>
      </c>
      <c r="K629" s="25" t="str">
        <f>IFERROR(VLOOKUP(G629,'Auxiliary data'!$B$228:$C$230,2,0),"")</f>
        <v/>
      </c>
    </row>
    <row r="630" spans="3:11" x14ac:dyDescent="0.25">
      <c r="C630" s="161" t="str">
        <f t="shared" si="18"/>
        <v/>
      </c>
      <c r="D630" s="26"/>
      <c r="E630" s="47"/>
      <c r="F630" s="47"/>
      <c r="G630" s="47"/>
      <c r="H630" s="49"/>
      <c r="I630" s="167" t="str">
        <f>IFERROR(VLOOKUP(H630,'Auxiliary data'!$B$216:$C$224,2,0),"")</f>
        <v/>
      </c>
      <c r="J630" s="157" t="str">
        <f t="shared" si="19"/>
        <v/>
      </c>
      <c r="K630" s="25" t="str">
        <f>IFERROR(VLOOKUP(G630,'Auxiliary data'!$B$228:$C$230,2,0),"")</f>
        <v/>
      </c>
    </row>
    <row r="631" spans="3:11" x14ac:dyDescent="0.25">
      <c r="C631" s="161" t="str">
        <f t="shared" si="18"/>
        <v/>
      </c>
      <c r="D631" s="26"/>
      <c r="E631" s="47"/>
      <c r="F631" s="47"/>
      <c r="G631" s="47"/>
      <c r="H631" s="49"/>
      <c r="I631" s="167" t="str">
        <f>IFERROR(VLOOKUP(H631,'Auxiliary data'!$B$216:$C$224,2,0),"")</f>
        <v/>
      </c>
      <c r="J631" s="157" t="str">
        <f t="shared" si="19"/>
        <v/>
      </c>
      <c r="K631" s="25" t="str">
        <f>IFERROR(VLOOKUP(G631,'Auxiliary data'!$B$228:$C$230,2,0),"")</f>
        <v/>
      </c>
    </row>
    <row r="632" spans="3:11" x14ac:dyDescent="0.25">
      <c r="C632" s="161" t="str">
        <f t="shared" si="18"/>
        <v/>
      </c>
      <c r="D632" s="26"/>
      <c r="E632" s="47"/>
      <c r="F632" s="47"/>
      <c r="G632" s="47"/>
      <c r="H632" s="49"/>
      <c r="I632" s="167" t="str">
        <f>IFERROR(VLOOKUP(H632,'Auxiliary data'!$B$216:$C$224,2,0),"")</f>
        <v/>
      </c>
      <c r="J632" s="157" t="str">
        <f t="shared" si="19"/>
        <v/>
      </c>
      <c r="K632" s="25" t="str">
        <f>IFERROR(VLOOKUP(G632,'Auxiliary data'!$B$228:$C$230,2,0),"")</f>
        <v/>
      </c>
    </row>
    <row r="633" spans="3:11" x14ac:dyDescent="0.25">
      <c r="C633" s="161" t="str">
        <f t="shared" si="18"/>
        <v/>
      </c>
      <c r="D633" s="26"/>
      <c r="E633" s="47"/>
      <c r="F633" s="47"/>
      <c r="G633" s="47"/>
      <c r="H633" s="49"/>
      <c r="I633" s="167" t="str">
        <f>IFERROR(VLOOKUP(H633,'Auxiliary data'!$B$216:$C$224,2,0),"")</f>
        <v/>
      </c>
      <c r="J633" s="157" t="str">
        <f t="shared" si="19"/>
        <v/>
      </c>
      <c r="K633" s="25" t="str">
        <f>IFERROR(VLOOKUP(G633,'Auxiliary data'!$B$228:$C$230,2,0),"")</f>
        <v/>
      </c>
    </row>
    <row r="634" spans="3:11" x14ac:dyDescent="0.25">
      <c r="C634" s="161" t="str">
        <f t="shared" si="18"/>
        <v/>
      </c>
      <c r="D634" s="26"/>
      <c r="E634" s="47"/>
      <c r="F634" s="47"/>
      <c r="G634" s="47"/>
      <c r="H634" s="49"/>
      <c r="I634" s="167" t="str">
        <f>IFERROR(VLOOKUP(H634,'Auxiliary data'!$B$216:$C$224,2,0),"")</f>
        <v/>
      </c>
      <c r="J634" s="157" t="str">
        <f t="shared" si="19"/>
        <v/>
      </c>
      <c r="K634" s="25" t="str">
        <f>IFERROR(VLOOKUP(G634,'Auxiliary data'!$B$228:$C$230,2,0),"")</f>
        <v/>
      </c>
    </row>
    <row r="635" spans="3:11" x14ac:dyDescent="0.25">
      <c r="C635" s="161" t="str">
        <f t="shared" si="18"/>
        <v/>
      </c>
      <c r="D635" s="26"/>
      <c r="E635" s="47"/>
      <c r="F635" s="47"/>
      <c r="G635" s="47"/>
      <c r="H635" s="49"/>
      <c r="I635" s="167" t="str">
        <f>IFERROR(VLOOKUP(H635,'Auxiliary data'!$B$216:$C$224,2,0),"")</f>
        <v/>
      </c>
      <c r="J635" s="157" t="str">
        <f t="shared" si="19"/>
        <v/>
      </c>
      <c r="K635" s="25" t="str">
        <f>IFERROR(VLOOKUP(G635,'Auxiliary data'!$B$228:$C$230,2,0),"")</f>
        <v/>
      </c>
    </row>
    <row r="636" spans="3:11" x14ac:dyDescent="0.25">
      <c r="C636" s="161" t="str">
        <f t="shared" si="18"/>
        <v/>
      </c>
      <c r="D636" s="26"/>
      <c r="E636" s="47"/>
      <c r="F636" s="47"/>
      <c r="G636" s="47"/>
      <c r="H636" s="49"/>
      <c r="I636" s="167" t="str">
        <f>IFERROR(VLOOKUP(H636,'Auxiliary data'!$B$216:$C$224,2,0),"")</f>
        <v/>
      </c>
      <c r="J636" s="157" t="str">
        <f t="shared" si="19"/>
        <v/>
      </c>
      <c r="K636" s="25" t="str">
        <f>IFERROR(VLOOKUP(G636,'Auxiliary data'!$B$228:$C$230,2,0),"")</f>
        <v/>
      </c>
    </row>
    <row r="637" spans="3:11" x14ac:dyDescent="0.25">
      <c r="C637" s="161" t="str">
        <f t="shared" si="18"/>
        <v/>
      </c>
      <c r="D637" s="26"/>
      <c r="E637" s="47"/>
      <c r="F637" s="47"/>
      <c r="G637" s="47"/>
      <c r="H637" s="49"/>
      <c r="I637" s="167" t="str">
        <f>IFERROR(VLOOKUP(H637,'Auxiliary data'!$B$216:$C$224,2,0),"")</f>
        <v/>
      </c>
      <c r="J637" s="157" t="str">
        <f t="shared" si="19"/>
        <v/>
      </c>
      <c r="K637" s="25" t="str">
        <f>IFERROR(VLOOKUP(G637,'Auxiliary data'!$B$228:$C$230,2,0),"")</f>
        <v/>
      </c>
    </row>
    <row r="638" spans="3:11" x14ac:dyDescent="0.25">
      <c r="C638" s="161" t="str">
        <f t="shared" si="18"/>
        <v/>
      </c>
      <c r="D638" s="26"/>
      <c r="E638" s="47"/>
      <c r="F638" s="47"/>
      <c r="G638" s="47"/>
      <c r="H638" s="49"/>
      <c r="I638" s="167" t="str">
        <f>IFERROR(VLOOKUP(H638,'Auxiliary data'!$B$216:$C$224,2,0),"")</f>
        <v/>
      </c>
      <c r="J638" s="157" t="str">
        <f t="shared" si="19"/>
        <v/>
      </c>
      <c r="K638" s="25" t="str">
        <f>IFERROR(VLOOKUP(G638,'Auxiliary data'!$B$228:$C$230,2,0),"")</f>
        <v/>
      </c>
    </row>
    <row r="639" spans="3:11" x14ac:dyDescent="0.25">
      <c r="C639" s="161" t="str">
        <f t="shared" si="18"/>
        <v/>
      </c>
      <c r="D639" s="26"/>
      <c r="E639" s="47"/>
      <c r="F639" s="47"/>
      <c r="G639" s="47"/>
      <c r="H639" s="49"/>
      <c r="I639" s="167" t="str">
        <f>IFERROR(VLOOKUP(H639,'Auxiliary data'!$B$216:$C$224,2,0),"")</f>
        <v/>
      </c>
      <c r="J639" s="157" t="str">
        <f t="shared" si="19"/>
        <v/>
      </c>
      <c r="K639" s="25" t="str">
        <f>IFERROR(VLOOKUP(G639,'Auxiliary data'!$B$228:$C$230,2,0),"")</f>
        <v/>
      </c>
    </row>
    <row r="640" spans="3:11" x14ac:dyDescent="0.25">
      <c r="C640" s="161" t="str">
        <f t="shared" si="18"/>
        <v/>
      </c>
      <c r="D640" s="26"/>
      <c r="E640" s="47"/>
      <c r="F640" s="47"/>
      <c r="G640" s="47"/>
      <c r="H640" s="49"/>
      <c r="I640" s="167" t="str">
        <f>IFERROR(VLOOKUP(H640,'Auxiliary data'!$B$216:$C$224,2,0),"")</f>
        <v/>
      </c>
      <c r="J640" s="157" t="str">
        <f t="shared" si="19"/>
        <v/>
      </c>
      <c r="K640" s="25" t="str">
        <f>IFERROR(VLOOKUP(G640,'Auxiliary data'!$B$228:$C$230,2,0),"")</f>
        <v/>
      </c>
    </row>
    <row r="641" spans="3:11" x14ac:dyDescent="0.25">
      <c r="C641" s="161" t="str">
        <f t="shared" si="18"/>
        <v/>
      </c>
      <c r="D641" s="26"/>
      <c r="E641" s="47"/>
      <c r="F641" s="47"/>
      <c r="G641" s="47"/>
      <c r="H641" s="49"/>
      <c r="I641" s="167" t="str">
        <f>IFERROR(VLOOKUP(H641,'Auxiliary data'!$B$216:$C$224,2,0),"")</f>
        <v/>
      </c>
      <c r="J641" s="157" t="str">
        <f t="shared" si="19"/>
        <v/>
      </c>
      <c r="K641" s="25" t="str">
        <f>IFERROR(VLOOKUP(G641,'Auxiliary data'!$B$228:$C$230,2,0),"")</f>
        <v/>
      </c>
    </row>
    <row r="642" spans="3:11" x14ac:dyDescent="0.25">
      <c r="C642" s="161" t="str">
        <f t="shared" si="18"/>
        <v/>
      </c>
      <c r="D642" s="26"/>
      <c r="E642" s="47"/>
      <c r="F642" s="47"/>
      <c r="G642" s="47"/>
      <c r="H642" s="49"/>
      <c r="I642" s="167" t="str">
        <f>IFERROR(VLOOKUP(H642,'Auxiliary data'!$B$216:$C$224,2,0),"")</f>
        <v/>
      </c>
      <c r="J642" s="157" t="str">
        <f t="shared" si="19"/>
        <v/>
      </c>
      <c r="K642" s="25" t="str">
        <f>IFERROR(VLOOKUP(G642,'Auxiliary data'!$B$228:$C$230,2,0),"")</f>
        <v/>
      </c>
    </row>
    <row r="643" spans="3:11" x14ac:dyDescent="0.25">
      <c r="C643" s="161" t="str">
        <f t="shared" ref="C643:C706" si="20">IF(E643&lt;&gt;"",CONCATENATE("Att",TEXT(ROW()-6,"000"),""),"")</f>
        <v/>
      </c>
      <c r="D643" s="26"/>
      <c r="E643" s="47"/>
      <c r="F643" s="47"/>
      <c r="G643" s="47"/>
      <c r="H643" s="49"/>
      <c r="I643" s="167" t="str">
        <f>IFERROR(VLOOKUP(H643,'Auxiliary data'!$B$216:$C$224,2,0),"")</f>
        <v/>
      </c>
      <c r="J643" s="157" t="str">
        <f t="shared" si="19"/>
        <v/>
      </c>
      <c r="K643" s="25" t="str">
        <f>IFERROR(VLOOKUP(G643,'Auxiliary data'!$B$228:$C$230,2,0),"")</f>
        <v/>
      </c>
    </row>
    <row r="644" spans="3:11" x14ac:dyDescent="0.25">
      <c r="C644" s="161" t="str">
        <f t="shared" si="20"/>
        <v/>
      </c>
      <c r="D644" s="26"/>
      <c r="E644" s="47"/>
      <c r="F644" s="47"/>
      <c r="G644" s="47"/>
      <c r="H644" s="49"/>
      <c r="I644" s="167" t="str">
        <f>IFERROR(VLOOKUP(H644,'Auxiliary data'!$B$216:$C$224,2,0),"")</f>
        <v/>
      </c>
      <c r="J644" s="157" t="str">
        <f t="shared" si="19"/>
        <v/>
      </c>
      <c r="K644" s="25" t="str">
        <f>IFERROR(VLOOKUP(G644,'Auxiliary data'!$B$228:$C$230,2,0),"")</f>
        <v/>
      </c>
    </row>
    <row r="645" spans="3:11" x14ac:dyDescent="0.25">
      <c r="C645" s="161" t="str">
        <f t="shared" si="20"/>
        <v/>
      </c>
      <c r="D645" s="26"/>
      <c r="E645" s="47"/>
      <c r="F645" s="47"/>
      <c r="G645" s="47"/>
      <c r="H645" s="49"/>
      <c r="I645" s="167" t="str">
        <f>IFERROR(VLOOKUP(H645,'Auxiliary data'!$B$216:$C$224,2,0),"")</f>
        <v/>
      </c>
      <c r="J645" s="157" t="str">
        <f t="shared" si="19"/>
        <v/>
      </c>
      <c r="K645" s="25" t="str">
        <f>IFERROR(VLOOKUP(G645,'Auxiliary data'!$B$228:$C$230,2,0),"")</f>
        <v/>
      </c>
    </row>
    <row r="646" spans="3:11" x14ac:dyDescent="0.25">
      <c r="C646" s="161" t="str">
        <f t="shared" si="20"/>
        <v/>
      </c>
      <c r="D646" s="26"/>
      <c r="E646" s="47"/>
      <c r="F646" s="47"/>
      <c r="G646" s="47"/>
      <c r="H646" s="49"/>
      <c r="I646" s="167" t="str">
        <f>IFERROR(VLOOKUP(H646,'Auxiliary data'!$B$216:$C$224,2,0),"")</f>
        <v/>
      </c>
      <c r="J646" s="157" t="str">
        <f t="shared" ref="J646:J709" si="21">IFERROR(IF(AND(K646&lt;&gt;"",I646&lt;&gt;""),SUM(I646,K646),""),"")</f>
        <v/>
      </c>
      <c r="K646" s="25" t="str">
        <f>IFERROR(VLOOKUP(G646,'Auxiliary data'!$B$228:$C$230,2,0),"")</f>
        <v/>
      </c>
    </row>
    <row r="647" spans="3:11" x14ac:dyDescent="0.25">
      <c r="C647" s="161" t="str">
        <f t="shared" si="20"/>
        <v/>
      </c>
      <c r="D647" s="26"/>
      <c r="E647" s="47"/>
      <c r="F647" s="47"/>
      <c r="G647" s="47"/>
      <c r="H647" s="49"/>
      <c r="I647" s="167" t="str">
        <f>IFERROR(VLOOKUP(H647,'Auxiliary data'!$B$216:$C$224,2,0),"")</f>
        <v/>
      </c>
      <c r="J647" s="157" t="str">
        <f t="shared" si="21"/>
        <v/>
      </c>
      <c r="K647" s="25" t="str">
        <f>IFERROR(VLOOKUP(G647,'Auxiliary data'!$B$228:$C$230,2,0),"")</f>
        <v/>
      </c>
    </row>
    <row r="648" spans="3:11" x14ac:dyDescent="0.25">
      <c r="C648" s="161" t="str">
        <f t="shared" si="20"/>
        <v/>
      </c>
      <c r="D648" s="26"/>
      <c r="E648" s="47"/>
      <c r="F648" s="47"/>
      <c r="G648" s="47"/>
      <c r="H648" s="49"/>
      <c r="I648" s="167" t="str">
        <f>IFERROR(VLOOKUP(H648,'Auxiliary data'!$B$216:$C$224,2,0),"")</f>
        <v/>
      </c>
      <c r="J648" s="157" t="str">
        <f t="shared" si="21"/>
        <v/>
      </c>
      <c r="K648" s="25" t="str">
        <f>IFERROR(VLOOKUP(G648,'Auxiliary data'!$B$228:$C$230,2,0),"")</f>
        <v/>
      </c>
    </row>
    <row r="649" spans="3:11" x14ac:dyDescent="0.25">
      <c r="C649" s="161" t="str">
        <f t="shared" si="20"/>
        <v/>
      </c>
      <c r="D649" s="26"/>
      <c r="E649" s="47"/>
      <c r="F649" s="47"/>
      <c r="G649" s="47"/>
      <c r="H649" s="49"/>
      <c r="I649" s="167" t="str">
        <f>IFERROR(VLOOKUP(H649,'Auxiliary data'!$B$216:$C$224,2,0),"")</f>
        <v/>
      </c>
      <c r="J649" s="157" t="str">
        <f t="shared" si="21"/>
        <v/>
      </c>
      <c r="K649" s="25" t="str">
        <f>IFERROR(VLOOKUP(G649,'Auxiliary data'!$B$228:$C$230,2,0),"")</f>
        <v/>
      </c>
    </row>
    <row r="650" spans="3:11" x14ac:dyDescent="0.25">
      <c r="C650" s="161" t="str">
        <f t="shared" si="20"/>
        <v/>
      </c>
      <c r="D650" s="26"/>
      <c r="E650" s="47"/>
      <c r="F650" s="47"/>
      <c r="G650" s="47"/>
      <c r="H650" s="49"/>
      <c r="I650" s="167" t="str">
        <f>IFERROR(VLOOKUP(H650,'Auxiliary data'!$B$216:$C$224,2,0),"")</f>
        <v/>
      </c>
      <c r="J650" s="157" t="str">
        <f t="shared" si="21"/>
        <v/>
      </c>
      <c r="K650" s="25" t="str">
        <f>IFERROR(VLOOKUP(G650,'Auxiliary data'!$B$228:$C$230,2,0),"")</f>
        <v/>
      </c>
    </row>
    <row r="651" spans="3:11" x14ac:dyDescent="0.25">
      <c r="C651" s="161" t="str">
        <f t="shared" si="20"/>
        <v/>
      </c>
      <c r="D651" s="26"/>
      <c r="E651" s="47"/>
      <c r="F651" s="47"/>
      <c r="G651" s="47"/>
      <c r="H651" s="49"/>
      <c r="I651" s="167" t="str">
        <f>IFERROR(VLOOKUP(H651,'Auxiliary data'!$B$216:$C$224,2,0),"")</f>
        <v/>
      </c>
      <c r="J651" s="157" t="str">
        <f t="shared" si="21"/>
        <v/>
      </c>
      <c r="K651" s="25" t="str">
        <f>IFERROR(VLOOKUP(G651,'Auxiliary data'!$B$228:$C$230,2,0),"")</f>
        <v/>
      </c>
    </row>
    <row r="652" spans="3:11" x14ac:dyDescent="0.25">
      <c r="C652" s="161" t="str">
        <f t="shared" si="20"/>
        <v/>
      </c>
      <c r="D652" s="26"/>
      <c r="E652" s="47"/>
      <c r="F652" s="47"/>
      <c r="G652" s="47"/>
      <c r="H652" s="49"/>
      <c r="I652" s="167" t="str">
        <f>IFERROR(VLOOKUP(H652,'Auxiliary data'!$B$216:$C$224,2,0),"")</f>
        <v/>
      </c>
      <c r="J652" s="157" t="str">
        <f t="shared" si="21"/>
        <v/>
      </c>
      <c r="K652" s="25" t="str">
        <f>IFERROR(VLOOKUP(G652,'Auxiliary data'!$B$228:$C$230,2,0),"")</f>
        <v/>
      </c>
    </row>
    <row r="653" spans="3:11" x14ac:dyDescent="0.25">
      <c r="C653" s="161" t="str">
        <f t="shared" si="20"/>
        <v/>
      </c>
      <c r="D653" s="26"/>
      <c r="E653" s="47"/>
      <c r="F653" s="47"/>
      <c r="G653" s="47"/>
      <c r="H653" s="49"/>
      <c r="I653" s="167" t="str">
        <f>IFERROR(VLOOKUP(H653,'Auxiliary data'!$B$216:$C$224,2,0),"")</f>
        <v/>
      </c>
      <c r="J653" s="157" t="str">
        <f t="shared" si="21"/>
        <v/>
      </c>
      <c r="K653" s="25" t="str">
        <f>IFERROR(VLOOKUP(G653,'Auxiliary data'!$B$228:$C$230,2,0),"")</f>
        <v/>
      </c>
    </row>
    <row r="654" spans="3:11" x14ac:dyDescent="0.25">
      <c r="C654" s="161" t="str">
        <f t="shared" si="20"/>
        <v/>
      </c>
      <c r="D654" s="26"/>
      <c r="E654" s="47"/>
      <c r="F654" s="47"/>
      <c r="G654" s="47"/>
      <c r="H654" s="49"/>
      <c r="I654" s="167" t="str">
        <f>IFERROR(VLOOKUP(H654,'Auxiliary data'!$B$216:$C$224,2,0),"")</f>
        <v/>
      </c>
      <c r="J654" s="157" t="str">
        <f t="shared" si="21"/>
        <v/>
      </c>
      <c r="K654" s="25" t="str">
        <f>IFERROR(VLOOKUP(G654,'Auxiliary data'!$B$228:$C$230,2,0),"")</f>
        <v/>
      </c>
    </row>
    <row r="655" spans="3:11" x14ac:dyDescent="0.25">
      <c r="C655" s="161" t="str">
        <f t="shared" si="20"/>
        <v/>
      </c>
      <c r="D655" s="26"/>
      <c r="E655" s="47"/>
      <c r="F655" s="47"/>
      <c r="G655" s="47"/>
      <c r="H655" s="49"/>
      <c r="I655" s="167" t="str">
        <f>IFERROR(VLOOKUP(H655,'Auxiliary data'!$B$216:$C$224,2,0),"")</f>
        <v/>
      </c>
      <c r="J655" s="157" t="str">
        <f t="shared" si="21"/>
        <v/>
      </c>
      <c r="K655" s="25" t="str">
        <f>IFERROR(VLOOKUP(G655,'Auxiliary data'!$B$228:$C$230,2,0),"")</f>
        <v/>
      </c>
    </row>
    <row r="656" spans="3:11" x14ac:dyDescent="0.25">
      <c r="C656" s="161" t="str">
        <f t="shared" si="20"/>
        <v/>
      </c>
      <c r="D656" s="26"/>
      <c r="E656" s="47"/>
      <c r="F656" s="47"/>
      <c r="G656" s="47"/>
      <c r="H656" s="49"/>
      <c r="I656" s="167" t="str">
        <f>IFERROR(VLOOKUP(H656,'Auxiliary data'!$B$216:$C$224,2,0),"")</f>
        <v/>
      </c>
      <c r="J656" s="157" t="str">
        <f t="shared" si="21"/>
        <v/>
      </c>
      <c r="K656" s="25" t="str">
        <f>IFERROR(VLOOKUP(G656,'Auxiliary data'!$B$228:$C$230,2,0),"")</f>
        <v/>
      </c>
    </row>
    <row r="657" spans="3:11" x14ac:dyDescent="0.25">
      <c r="C657" s="161" t="str">
        <f t="shared" si="20"/>
        <v/>
      </c>
      <c r="D657" s="26"/>
      <c r="E657" s="47"/>
      <c r="F657" s="47"/>
      <c r="G657" s="47"/>
      <c r="H657" s="49"/>
      <c r="I657" s="167" t="str">
        <f>IFERROR(VLOOKUP(H657,'Auxiliary data'!$B$216:$C$224,2,0),"")</f>
        <v/>
      </c>
      <c r="J657" s="157" t="str">
        <f t="shared" si="21"/>
        <v/>
      </c>
      <c r="K657" s="25" t="str">
        <f>IFERROR(VLOOKUP(G657,'Auxiliary data'!$B$228:$C$230,2,0),"")</f>
        <v/>
      </c>
    </row>
    <row r="658" spans="3:11" x14ac:dyDescent="0.25">
      <c r="C658" s="161" t="str">
        <f t="shared" si="20"/>
        <v/>
      </c>
      <c r="D658" s="26"/>
      <c r="E658" s="47"/>
      <c r="F658" s="47"/>
      <c r="G658" s="47"/>
      <c r="H658" s="49"/>
      <c r="I658" s="167" t="str">
        <f>IFERROR(VLOOKUP(H658,'Auxiliary data'!$B$216:$C$224,2,0),"")</f>
        <v/>
      </c>
      <c r="J658" s="157" t="str">
        <f t="shared" si="21"/>
        <v/>
      </c>
      <c r="K658" s="25" t="str">
        <f>IFERROR(VLOOKUP(G658,'Auxiliary data'!$B$228:$C$230,2,0),"")</f>
        <v/>
      </c>
    </row>
    <row r="659" spans="3:11" x14ac:dyDescent="0.25">
      <c r="C659" s="161" t="str">
        <f t="shared" si="20"/>
        <v/>
      </c>
      <c r="D659" s="26"/>
      <c r="E659" s="47"/>
      <c r="F659" s="47"/>
      <c r="G659" s="47"/>
      <c r="H659" s="49"/>
      <c r="I659" s="167" t="str">
        <f>IFERROR(VLOOKUP(H659,'Auxiliary data'!$B$216:$C$224,2,0),"")</f>
        <v/>
      </c>
      <c r="J659" s="157" t="str">
        <f t="shared" si="21"/>
        <v/>
      </c>
      <c r="K659" s="25" t="str">
        <f>IFERROR(VLOOKUP(G659,'Auxiliary data'!$B$228:$C$230,2,0),"")</f>
        <v/>
      </c>
    </row>
    <row r="660" spans="3:11" x14ac:dyDescent="0.25">
      <c r="C660" s="161" t="str">
        <f t="shared" si="20"/>
        <v/>
      </c>
      <c r="D660" s="26"/>
      <c r="E660" s="47"/>
      <c r="F660" s="47"/>
      <c r="G660" s="47"/>
      <c r="H660" s="49"/>
      <c r="I660" s="167" t="str">
        <f>IFERROR(VLOOKUP(H660,'Auxiliary data'!$B$216:$C$224,2,0),"")</f>
        <v/>
      </c>
      <c r="J660" s="157" t="str">
        <f t="shared" si="21"/>
        <v/>
      </c>
      <c r="K660" s="25" t="str">
        <f>IFERROR(VLOOKUP(G660,'Auxiliary data'!$B$228:$C$230,2,0),"")</f>
        <v/>
      </c>
    </row>
    <row r="661" spans="3:11" x14ac:dyDescent="0.25">
      <c r="C661" s="161" t="str">
        <f t="shared" si="20"/>
        <v/>
      </c>
      <c r="D661" s="26"/>
      <c r="E661" s="47"/>
      <c r="F661" s="47"/>
      <c r="G661" s="47"/>
      <c r="H661" s="49"/>
      <c r="I661" s="167" t="str">
        <f>IFERROR(VLOOKUP(H661,'Auxiliary data'!$B$216:$C$224,2,0),"")</f>
        <v/>
      </c>
      <c r="J661" s="157" t="str">
        <f t="shared" si="21"/>
        <v/>
      </c>
      <c r="K661" s="25" t="str">
        <f>IFERROR(VLOOKUP(G661,'Auxiliary data'!$B$228:$C$230,2,0),"")</f>
        <v/>
      </c>
    </row>
    <row r="662" spans="3:11" x14ac:dyDescent="0.25">
      <c r="C662" s="161" t="str">
        <f t="shared" si="20"/>
        <v/>
      </c>
      <c r="D662" s="26"/>
      <c r="E662" s="47"/>
      <c r="F662" s="47"/>
      <c r="G662" s="47"/>
      <c r="H662" s="49"/>
      <c r="I662" s="167" t="str">
        <f>IFERROR(VLOOKUP(H662,'Auxiliary data'!$B$216:$C$224,2,0),"")</f>
        <v/>
      </c>
      <c r="J662" s="157" t="str">
        <f t="shared" si="21"/>
        <v/>
      </c>
      <c r="K662" s="25" t="str">
        <f>IFERROR(VLOOKUP(G662,'Auxiliary data'!$B$228:$C$230,2,0),"")</f>
        <v/>
      </c>
    </row>
    <row r="663" spans="3:11" x14ac:dyDescent="0.25">
      <c r="C663" s="161" t="str">
        <f t="shared" si="20"/>
        <v/>
      </c>
      <c r="D663" s="26"/>
      <c r="E663" s="47"/>
      <c r="F663" s="47"/>
      <c r="G663" s="47"/>
      <c r="H663" s="49"/>
      <c r="I663" s="167" t="str">
        <f>IFERROR(VLOOKUP(H663,'Auxiliary data'!$B$216:$C$224,2,0),"")</f>
        <v/>
      </c>
      <c r="J663" s="157" t="str">
        <f t="shared" si="21"/>
        <v/>
      </c>
      <c r="K663" s="25" t="str">
        <f>IFERROR(VLOOKUP(G663,'Auxiliary data'!$B$228:$C$230,2,0),"")</f>
        <v/>
      </c>
    </row>
    <row r="664" spans="3:11" x14ac:dyDescent="0.25">
      <c r="C664" s="161" t="str">
        <f t="shared" si="20"/>
        <v/>
      </c>
      <c r="D664" s="26"/>
      <c r="E664" s="47"/>
      <c r="F664" s="47"/>
      <c r="G664" s="47"/>
      <c r="H664" s="49"/>
      <c r="I664" s="167" t="str">
        <f>IFERROR(VLOOKUP(H664,'Auxiliary data'!$B$216:$C$224,2,0),"")</f>
        <v/>
      </c>
      <c r="J664" s="157" t="str">
        <f t="shared" si="21"/>
        <v/>
      </c>
      <c r="K664" s="25" t="str">
        <f>IFERROR(VLOOKUP(G664,'Auxiliary data'!$B$228:$C$230,2,0),"")</f>
        <v/>
      </c>
    </row>
    <row r="665" spans="3:11" x14ac:dyDescent="0.25">
      <c r="C665" s="161" t="str">
        <f t="shared" si="20"/>
        <v/>
      </c>
      <c r="D665" s="26"/>
      <c r="E665" s="47"/>
      <c r="F665" s="47"/>
      <c r="G665" s="47"/>
      <c r="H665" s="49"/>
      <c r="I665" s="167" t="str">
        <f>IFERROR(VLOOKUP(H665,'Auxiliary data'!$B$216:$C$224,2,0),"")</f>
        <v/>
      </c>
      <c r="J665" s="157" t="str">
        <f t="shared" si="21"/>
        <v/>
      </c>
      <c r="K665" s="25" t="str">
        <f>IFERROR(VLOOKUP(G665,'Auxiliary data'!$B$228:$C$230,2,0),"")</f>
        <v/>
      </c>
    </row>
    <row r="666" spans="3:11" x14ac:dyDescent="0.25">
      <c r="C666" s="161" t="str">
        <f t="shared" si="20"/>
        <v/>
      </c>
      <c r="D666" s="26"/>
      <c r="E666" s="47"/>
      <c r="F666" s="47"/>
      <c r="G666" s="47"/>
      <c r="H666" s="49"/>
      <c r="I666" s="167" t="str">
        <f>IFERROR(VLOOKUP(H666,'Auxiliary data'!$B$216:$C$224,2,0),"")</f>
        <v/>
      </c>
      <c r="J666" s="157" t="str">
        <f t="shared" si="21"/>
        <v/>
      </c>
      <c r="K666" s="25" t="str">
        <f>IFERROR(VLOOKUP(G666,'Auxiliary data'!$B$228:$C$230,2,0),"")</f>
        <v/>
      </c>
    </row>
    <row r="667" spans="3:11" x14ac:dyDescent="0.25">
      <c r="C667" s="161" t="str">
        <f t="shared" si="20"/>
        <v/>
      </c>
      <c r="D667" s="26"/>
      <c r="E667" s="47"/>
      <c r="F667" s="47"/>
      <c r="G667" s="47"/>
      <c r="H667" s="49"/>
      <c r="I667" s="167" t="str">
        <f>IFERROR(VLOOKUP(H667,'Auxiliary data'!$B$216:$C$224,2,0),"")</f>
        <v/>
      </c>
      <c r="J667" s="157" t="str">
        <f t="shared" si="21"/>
        <v/>
      </c>
      <c r="K667" s="25" t="str">
        <f>IFERROR(VLOOKUP(G667,'Auxiliary data'!$B$228:$C$230,2,0),"")</f>
        <v/>
      </c>
    </row>
    <row r="668" spans="3:11" x14ac:dyDescent="0.25">
      <c r="C668" s="161" t="str">
        <f t="shared" si="20"/>
        <v/>
      </c>
      <c r="D668" s="26"/>
      <c r="E668" s="47"/>
      <c r="F668" s="47"/>
      <c r="G668" s="47"/>
      <c r="H668" s="49"/>
      <c r="I668" s="167" t="str">
        <f>IFERROR(VLOOKUP(H668,'Auxiliary data'!$B$216:$C$224,2,0),"")</f>
        <v/>
      </c>
      <c r="J668" s="157" t="str">
        <f t="shared" si="21"/>
        <v/>
      </c>
      <c r="K668" s="25" t="str">
        <f>IFERROR(VLOOKUP(G668,'Auxiliary data'!$B$228:$C$230,2,0),"")</f>
        <v/>
      </c>
    </row>
    <row r="669" spans="3:11" x14ac:dyDescent="0.25">
      <c r="C669" s="161" t="str">
        <f t="shared" si="20"/>
        <v/>
      </c>
      <c r="D669" s="26"/>
      <c r="E669" s="47"/>
      <c r="F669" s="47"/>
      <c r="G669" s="47"/>
      <c r="H669" s="49"/>
      <c r="I669" s="167" t="str">
        <f>IFERROR(VLOOKUP(H669,'Auxiliary data'!$B$216:$C$224,2,0),"")</f>
        <v/>
      </c>
      <c r="J669" s="157" t="str">
        <f t="shared" si="21"/>
        <v/>
      </c>
      <c r="K669" s="25" t="str">
        <f>IFERROR(VLOOKUP(G669,'Auxiliary data'!$B$228:$C$230,2,0),"")</f>
        <v/>
      </c>
    </row>
    <row r="670" spans="3:11" x14ac:dyDescent="0.25">
      <c r="C670" s="161" t="str">
        <f t="shared" si="20"/>
        <v/>
      </c>
      <c r="D670" s="26"/>
      <c r="E670" s="47"/>
      <c r="F670" s="47"/>
      <c r="G670" s="47"/>
      <c r="H670" s="49"/>
      <c r="I670" s="167" t="str">
        <f>IFERROR(VLOOKUP(H670,'Auxiliary data'!$B$216:$C$224,2,0),"")</f>
        <v/>
      </c>
      <c r="J670" s="157" t="str">
        <f t="shared" si="21"/>
        <v/>
      </c>
      <c r="K670" s="25" t="str">
        <f>IFERROR(VLOOKUP(G670,'Auxiliary data'!$B$228:$C$230,2,0),"")</f>
        <v/>
      </c>
    </row>
    <row r="671" spans="3:11" x14ac:dyDescent="0.25">
      <c r="C671" s="161" t="str">
        <f t="shared" si="20"/>
        <v/>
      </c>
      <c r="D671" s="26"/>
      <c r="E671" s="47"/>
      <c r="F671" s="47"/>
      <c r="G671" s="47"/>
      <c r="H671" s="49"/>
      <c r="I671" s="167" t="str">
        <f>IFERROR(VLOOKUP(H671,'Auxiliary data'!$B$216:$C$224,2,0),"")</f>
        <v/>
      </c>
      <c r="J671" s="157" t="str">
        <f t="shared" si="21"/>
        <v/>
      </c>
      <c r="K671" s="25" t="str">
        <f>IFERROR(VLOOKUP(G671,'Auxiliary data'!$B$228:$C$230,2,0),"")</f>
        <v/>
      </c>
    </row>
    <row r="672" spans="3:11" x14ac:dyDescent="0.25">
      <c r="C672" s="161" t="str">
        <f t="shared" si="20"/>
        <v/>
      </c>
      <c r="D672" s="26"/>
      <c r="E672" s="47"/>
      <c r="F672" s="47"/>
      <c r="G672" s="47"/>
      <c r="H672" s="49"/>
      <c r="I672" s="167" t="str">
        <f>IFERROR(VLOOKUP(H672,'Auxiliary data'!$B$216:$C$224,2,0),"")</f>
        <v/>
      </c>
      <c r="J672" s="157" t="str">
        <f t="shared" si="21"/>
        <v/>
      </c>
      <c r="K672" s="25" t="str">
        <f>IFERROR(VLOOKUP(G672,'Auxiliary data'!$B$228:$C$230,2,0),"")</f>
        <v/>
      </c>
    </row>
    <row r="673" spans="3:11" x14ac:dyDescent="0.25">
      <c r="C673" s="161" t="str">
        <f t="shared" si="20"/>
        <v/>
      </c>
      <c r="D673" s="26"/>
      <c r="E673" s="47"/>
      <c r="F673" s="47"/>
      <c r="G673" s="47"/>
      <c r="H673" s="49"/>
      <c r="I673" s="167" t="str">
        <f>IFERROR(VLOOKUP(H673,'Auxiliary data'!$B$216:$C$224,2,0),"")</f>
        <v/>
      </c>
      <c r="J673" s="157" t="str">
        <f t="shared" si="21"/>
        <v/>
      </c>
      <c r="K673" s="25" t="str">
        <f>IFERROR(VLOOKUP(G673,'Auxiliary data'!$B$228:$C$230,2,0),"")</f>
        <v/>
      </c>
    </row>
    <row r="674" spans="3:11" x14ac:dyDescent="0.25">
      <c r="C674" s="161" t="str">
        <f t="shared" si="20"/>
        <v/>
      </c>
      <c r="D674" s="26"/>
      <c r="E674" s="47"/>
      <c r="F674" s="47"/>
      <c r="G674" s="47"/>
      <c r="H674" s="49"/>
      <c r="I674" s="167" t="str">
        <f>IFERROR(VLOOKUP(H674,'Auxiliary data'!$B$216:$C$224,2,0),"")</f>
        <v/>
      </c>
      <c r="J674" s="157" t="str">
        <f t="shared" si="21"/>
        <v/>
      </c>
      <c r="K674" s="25" t="str">
        <f>IFERROR(VLOOKUP(G674,'Auxiliary data'!$B$228:$C$230,2,0),"")</f>
        <v/>
      </c>
    </row>
    <row r="675" spans="3:11" x14ac:dyDescent="0.25">
      <c r="C675" s="161" t="str">
        <f t="shared" si="20"/>
        <v/>
      </c>
      <c r="D675" s="26"/>
      <c r="E675" s="47"/>
      <c r="F675" s="47"/>
      <c r="G675" s="47"/>
      <c r="H675" s="49"/>
      <c r="I675" s="167" t="str">
        <f>IFERROR(VLOOKUP(H675,'Auxiliary data'!$B$216:$C$224,2,0),"")</f>
        <v/>
      </c>
      <c r="J675" s="157" t="str">
        <f t="shared" si="21"/>
        <v/>
      </c>
      <c r="K675" s="25" t="str">
        <f>IFERROR(VLOOKUP(G675,'Auxiliary data'!$B$228:$C$230,2,0),"")</f>
        <v/>
      </c>
    </row>
    <row r="676" spans="3:11" x14ac:dyDescent="0.25">
      <c r="C676" s="161" t="str">
        <f t="shared" si="20"/>
        <v/>
      </c>
      <c r="D676" s="26"/>
      <c r="E676" s="47"/>
      <c r="F676" s="47"/>
      <c r="G676" s="47"/>
      <c r="H676" s="49"/>
      <c r="I676" s="167" t="str">
        <f>IFERROR(VLOOKUP(H676,'Auxiliary data'!$B$216:$C$224,2,0),"")</f>
        <v/>
      </c>
      <c r="J676" s="157" t="str">
        <f t="shared" si="21"/>
        <v/>
      </c>
      <c r="K676" s="25" t="str">
        <f>IFERROR(VLOOKUP(G676,'Auxiliary data'!$B$228:$C$230,2,0),"")</f>
        <v/>
      </c>
    </row>
    <row r="677" spans="3:11" x14ac:dyDescent="0.25">
      <c r="C677" s="161" t="str">
        <f t="shared" si="20"/>
        <v/>
      </c>
      <c r="D677" s="26"/>
      <c r="E677" s="47"/>
      <c r="F677" s="47"/>
      <c r="G677" s="47"/>
      <c r="H677" s="49"/>
      <c r="I677" s="167" t="str">
        <f>IFERROR(VLOOKUP(H677,'Auxiliary data'!$B$216:$C$224,2,0),"")</f>
        <v/>
      </c>
      <c r="J677" s="157" t="str">
        <f t="shared" si="21"/>
        <v/>
      </c>
      <c r="K677" s="25" t="str">
        <f>IFERROR(VLOOKUP(G677,'Auxiliary data'!$B$228:$C$230,2,0),"")</f>
        <v/>
      </c>
    </row>
    <row r="678" spans="3:11" x14ac:dyDescent="0.25">
      <c r="C678" s="161" t="str">
        <f t="shared" si="20"/>
        <v/>
      </c>
      <c r="D678" s="26"/>
      <c r="E678" s="47"/>
      <c r="F678" s="47"/>
      <c r="G678" s="47"/>
      <c r="H678" s="49"/>
      <c r="I678" s="167" t="str">
        <f>IFERROR(VLOOKUP(H678,'Auxiliary data'!$B$216:$C$224,2,0),"")</f>
        <v/>
      </c>
      <c r="J678" s="157" t="str">
        <f t="shared" si="21"/>
        <v/>
      </c>
      <c r="K678" s="25" t="str">
        <f>IFERROR(VLOOKUP(G678,'Auxiliary data'!$B$228:$C$230,2,0),"")</f>
        <v/>
      </c>
    </row>
    <row r="679" spans="3:11" x14ac:dyDescent="0.25">
      <c r="C679" s="161" t="str">
        <f t="shared" si="20"/>
        <v/>
      </c>
      <c r="D679" s="26"/>
      <c r="E679" s="47"/>
      <c r="F679" s="47"/>
      <c r="G679" s="47"/>
      <c r="H679" s="49"/>
      <c r="I679" s="167" t="str">
        <f>IFERROR(VLOOKUP(H679,'Auxiliary data'!$B$216:$C$224,2,0),"")</f>
        <v/>
      </c>
      <c r="J679" s="157" t="str">
        <f t="shared" si="21"/>
        <v/>
      </c>
      <c r="K679" s="25" t="str">
        <f>IFERROR(VLOOKUP(G679,'Auxiliary data'!$B$228:$C$230,2,0),"")</f>
        <v/>
      </c>
    </row>
    <row r="680" spans="3:11" x14ac:dyDescent="0.25">
      <c r="C680" s="161" t="str">
        <f t="shared" si="20"/>
        <v/>
      </c>
      <c r="D680" s="26"/>
      <c r="E680" s="47"/>
      <c r="F680" s="47"/>
      <c r="G680" s="47"/>
      <c r="H680" s="49"/>
      <c r="I680" s="167" t="str">
        <f>IFERROR(VLOOKUP(H680,'Auxiliary data'!$B$216:$C$224,2,0),"")</f>
        <v/>
      </c>
      <c r="J680" s="157" t="str">
        <f t="shared" si="21"/>
        <v/>
      </c>
      <c r="K680" s="25" t="str">
        <f>IFERROR(VLOOKUP(G680,'Auxiliary data'!$B$228:$C$230,2,0),"")</f>
        <v/>
      </c>
    </row>
    <row r="681" spans="3:11" x14ac:dyDescent="0.25">
      <c r="C681" s="161" t="str">
        <f t="shared" si="20"/>
        <v/>
      </c>
      <c r="D681" s="26"/>
      <c r="E681" s="47"/>
      <c r="F681" s="47"/>
      <c r="G681" s="47"/>
      <c r="H681" s="49"/>
      <c r="I681" s="167" t="str">
        <f>IFERROR(VLOOKUP(H681,'Auxiliary data'!$B$216:$C$224,2,0),"")</f>
        <v/>
      </c>
      <c r="J681" s="157" t="str">
        <f t="shared" si="21"/>
        <v/>
      </c>
      <c r="K681" s="25" t="str">
        <f>IFERROR(VLOOKUP(G681,'Auxiliary data'!$B$228:$C$230,2,0),"")</f>
        <v/>
      </c>
    </row>
    <row r="682" spans="3:11" x14ac:dyDescent="0.25">
      <c r="C682" s="161" t="str">
        <f t="shared" si="20"/>
        <v/>
      </c>
      <c r="D682" s="26"/>
      <c r="E682" s="47"/>
      <c r="F682" s="47"/>
      <c r="G682" s="47"/>
      <c r="H682" s="49"/>
      <c r="I682" s="167" t="str">
        <f>IFERROR(VLOOKUP(H682,'Auxiliary data'!$B$216:$C$224,2,0),"")</f>
        <v/>
      </c>
      <c r="J682" s="157" t="str">
        <f t="shared" si="21"/>
        <v/>
      </c>
      <c r="K682" s="25" t="str">
        <f>IFERROR(VLOOKUP(G682,'Auxiliary data'!$B$228:$C$230,2,0),"")</f>
        <v/>
      </c>
    </row>
    <row r="683" spans="3:11" x14ac:dyDescent="0.25">
      <c r="C683" s="161" t="str">
        <f t="shared" si="20"/>
        <v/>
      </c>
      <c r="D683" s="26"/>
      <c r="E683" s="47"/>
      <c r="F683" s="47"/>
      <c r="G683" s="47"/>
      <c r="H683" s="49"/>
      <c r="I683" s="167" t="str">
        <f>IFERROR(VLOOKUP(H683,'Auxiliary data'!$B$216:$C$224,2,0),"")</f>
        <v/>
      </c>
      <c r="J683" s="157" t="str">
        <f t="shared" si="21"/>
        <v/>
      </c>
      <c r="K683" s="25" t="str">
        <f>IFERROR(VLOOKUP(G683,'Auxiliary data'!$B$228:$C$230,2,0),"")</f>
        <v/>
      </c>
    </row>
    <row r="684" spans="3:11" x14ac:dyDescent="0.25">
      <c r="C684" s="161" t="str">
        <f t="shared" si="20"/>
        <v/>
      </c>
      <c r="D684" s="26"/>
      <c r="E684" s="47"/>
      <c r="F684" s="47"/>
      <c r="G684" s="47"/>
      <c r="H684" s="49"/>
      <c r="I684" s="167" t="str">
        <f>IFERROR(VLOOKUP(H684,'Auxiliary data'!$B$216:$C$224,2,0),"")</f>
        <v/>
      </c>
      <c r="J684" s="157" t="str">
        <f t="shared" si="21"/>
        <v/>
      </c>
      <c r="K684" s="25" t="str">
        <f>IFERROR(VLOOKUP(G684,'Auxiliary data'!$B$228:$C$230,2,0),"")</f>
        <v/>
      </c>
    </row>
    <row r="685" spans="3:11" x14ac:dyDescent="0.25">
      <c r="C685" s="161" t="str">
        <f t="shared" si="20"/>
        <v/>
      </c>
      <c r="D685" s="26"/>
      <c r="E685" s="47"/>
      <c r="F685" s="47"/>
      <c r="G685" s="47"/>
      <c r="H685" s="49"/>
      <c r="I685" s="167" t="str">
        <f>IFERROR(VLOOKUP(H685,'Auxiliary data'!$B$216:$C$224,2,0),"")</f>
        <v/>
      </c>
      <c r="J685" s="157" t="str">
        <f t="shared" si="21"/>
        <v/>
      </c>
      <c r="K685" s="25" t="str">
        <f>IFERROR(VLOOKUP(G685,'Auxiliary data'!$B$228:$C$230,2,0),"")</f>
        <v/>
      </c>
    </row>
    <row r="686" spans="3:11" x14ac:dyDescent="0.25">
      <c r="C686" s="161" t="str">
        <f t="shared" si="20"/>
        <v/>
      </c>
      <c r="D686" s="26"/>
      <c r="E686" s="47"/>
      <c r="F686" s="47"/>
      <c r="G686" s="47"/>
      <c r="H686" s="49"/>
      <c r="I686" s="167" t="str">
        <f>IFERROR(VLOOKUP(H686,'Auxiliary data'!$B$216:$C$224,2,0),"")</f>
        <v/>
      </c>
      <c r="J686" s="157" t="str">
        <f t="shared" si="21"/>
        <v/>
      </c>
      <c r="K686" s="25" t="str">
        <f>IFERROR(VLOOKUP(G686,'Auxiliary data'!$B$228:$C$230,2,0),"")</f>
        <v/>
      </c>
    </row>
    <row r="687" spans="3:11" x14ac:dyDescent="0.25">
      <c r="C687" s="161" t="str">
        <f t="shared" si="20"/>
        <v/>
      </c>
      <c r="D687" s="26"/>
      <c r="E687" s="47"/>
      <c r="F687" s="47"/>
      <c r="G687" s="47"/>
      <c r="H687" s="49"/>
      <c r="I687" s="167" t="str">
        <f>IFERROR(VLOOKUP(H687,'Auxiliary data'!$B$216:$C$224,2,0),"")</f>
        <v/>
      </c>
      <c r="J687" s="157" t="str">
        <f t="shared" si="21"/>
        <v/>
      </c>
      <c r="K687" s="25" t="str">
        <f>IFERROR(VLOOKUP(G687,'Auxiliary data'!$B$228:$C$230,2,0),"")</f>
        <v/>
      </c>
    </row>
    <row r="688" spans="3:11" x14ac:dyDescent="0.25">
      <c r="C688" s="161" t="str">
        <f t="shared" si="20"/>
        <v/>
      </c>
      <c r="D688" s="26"/>
      <c r="E688" s="47"/>
      <c r="F688" s="47"/>
      <c r="G688" s="47"/>
      <c r="H688" s="49"/>
      <c r="I688" s="167" t="str">
        <f>IFERROR(VLOOKUP(H688,'Auxiliary data'!$B$216:$C$224,2,0),"")</f>
        <v/>
      </c>
      <c r="J688" s="157" t="str">
        <f t="shared" si="21"/>
        <v/>
      </c>
      <c r="K688" s="25" t="str">
        <f>IFERROR(VLOOKUP(G688,'Auxiliary data'!$B$228:$C$230,2,0),"")</f>
        <v/>
      </c>
    </row>
    <row r="689" spans="3:11" x14ac:dyDescent="0.25">
      <c r="C689" s="161" t="str">
        <f t="shared" si="20"/>
        <v/>
      </c>
      <c r="D689" s="26"/>
      <c r="E689" s="47"/>
      <c r="F689" s="47"/>
      <c r="G689" s="47"/>
      <c r="H689" s="49"/>
      <c r="I689" s="167" t="str">
        <f>IFERROR(VLOOKUP(H689,'Auxiliary data'!$B$216:$C$224,2,0),"")</f>
        <v/>
      </c>
      <c r="J689" s="157" t="str">
        <f t="shared" si="21"/>
        <v/>
      </c>
      <c r="K689" s="25" t="str">
        <f>IFERROR(VLOOKUP(G689,'Auxiliary data'!$B$228:$C$230,2,0),"")</f>
        <v/>
      </c>
    </row>
    <row r="690" spans="3:11" x14ac:dyDescent="0.25">
      <c r="C690" s="161" t="str">
        <f t="shared" si="20"/>
        <v/>
      </c>
      <c r="D690" s="26"/>
      <c r="E690" s="47"/>
      <c r="F690" s="47"/>
      <c r="G690" s="47"/>
      <c r="H690" s="49"/>
      <c r="I690" s="167" t="str">
        <f>IFERROR(VLOOKUP(H690,'Auxiliary data'!$B$216:$C$224,2,0),"")</f>
        <v/>
      </c>
      <c r="J690" s="157" t="str">
        <f t="shared" si="21"/>
        <v/>
      </c>
      <c r="K690" s="25" t="str">
        <f>IFERROR(VLOOKUP(G690,'Auxiliary data'!$B$228:$C$230,2,0),"")</f>
        <v/>
      </c>
    </row>
    <row r="691" spans="3:11" x14ac:dyDescent="0.25">
      <c r="C691" s="161" t="str">
        <f t="shared" si="20"/>
        <v/>
      </c>
      <c r="D691" s="26"/>
      <c r="E691" s="47"/>
      <c r="F691" s="47"/>
      <c r="G691" s="47"/>
      <c r="H691" s="49"/>
      <c r="I691" s="167" t="str">
        <f>IFERROR(VLOOKUP(H691,'Auxiliary data'!$B$216:$C$224,2,0),"")</f>
        <v/>
      </c>
      <c r="J691" s="157" t="str">
        <f t="shared" si="21"/>
        <v/>
      </c>
      <c r="K691" s="25" t="str">
        <f>IFERROR(VLOOKUP(G691,'Auxiliary data'!$B$228:$C$230,2,0),"")</f>
        <v/>
      </c>
    </row>
    <row r="692" spans="3:11" x14ac:dyDescent="0.25">
      <c r="C692" s="161" t="str">
        <f t="shared" si="20"/>
        <v/>
      </c>
      <c r="D692" s="26"/>
      <c r="E692" s="47"/>
      <c r="F692" s="47"/>
      <c r="G692" s="47"/>
      <c r="H692" s="49"/>
      <c r="I692" s="167" t="str">
        <f>IFERROR(VLOOKUP(H692,'Auxiliary data'!$B$216:$C$224,2,0),"")</f>
        <v/>
      </c>
      <c r="J692" s="157" t="str">
        <f t="shared" si="21"/>
        <v/>
      </c>
      <c r="K692" s="25" t="str">
        <f>IFERROR(VLOOKUP(G692,'Auxiliary data'!$B$228:$C$230,2,0),"")</f>
        <v/>
      </c>
    </row>
    <row r="693" spans="3:11" x14ac:dyDescent="0.25">
      <c r="C693" s="161" t="str">
        <f t="shared" si="20"/>
        <v/>
      </c>
      <c r="D693" s="26"/>
      <c r="E693" s="47"/>
      <c r="F693" s="47"/>
      <c r="G693" s="47"/>
      <c r="H693" s="49"/>
      <c r="I693" s="167" t="str">
        <f>IFERROR(VLOOKUP(H693,'Auxiliary data'!$B$216:$C$224,2,0),"")</f>
        <v/>
      </c>
      <c r="J693" s="157" t="str">
        <f t="shared" si="21"/>
        <v/>
      </c>
      <c r="K693" s="25" t="str">
        <f>IFERROR(VLOOKUP(G693,'Auxiliary data'!$B$228:$C$230,2,0),"")</f>
        <v/>
      </c>
    </row>
    <row r="694" spans="3:11" x14ac:dyDescent="0.25">
      <c r="C694" s="161" t="str">
        <f t="shared" si="20"/>
        <v/>
      </c>
      <c r="D694" s="26"/>
      <c r="E694" s="47"/>
      <c r="F694" s="47"/>
      <c r="G694" s="47"/>
      <c r="H694" s="49"/>
      <c r="I694" s="167" t="str">
        <f>IFERROR(VLOOKUP(H694,'Auxiliary data'!$B$216:$C$224,2,0),"")</f>
        <v/>
      </c>
      <c r="J694" s="157" t="str">
        <f t="shared" si="21"/>
        <v/>
      </c>
      <c r="K694" s="25" t="str">
        <f>IFERROR(VLOOKUP(G694,'Auxiliary data'!$B$228:$C$230,2,0),"")</f>
        <v/>
      </c>
    </row>
    <row r="695" spans="3:11" x14ac:dyDescent="0.25">
      <c r="C695" s="161" t="str">
        <f t="shared" si="20"/>
        <v/>
      </c>
      <c r="D695" s="26"/>
      <c r="E695" s="47"/>
      <c r="F695" s="47"/>
      <c r="G695" s="47"/>
      <c r="H695" s="49"/>
      <c r="I695" s="167" t="str">
        <f>IFERROR(VLOOKUP(H695,'Auxiliary data'!$B$216:$C$224,2,0),"")</f>
        <v/>
      </c>
      <c r="J695" s="157" t="str">
        <f t="shared" si="21"/>
        <v/>
      </c>
      <c r="K695" s="25" t="str">
        <f>IFERROR(VLOOKUP(G695,'Auxiliary data'!$B$228:$C$230,2,0),"")</f>
        <v/>
      </c>
    </row>
    <row r="696" spans="3:11" x14ac:dyDescent="0.25">
      <c r="C696" s="161" t="str">
        <f t="shared" si="20"/>
        <v/>
      </c>
      <c r="D696" s="26"/>
      <c r="E696" s="47"/>
      <c r="F696" s="47"/>
      <c r="G696" s="47"/>
      <c r="H696" s="49"/>
      <c r="I696" s="167" t="str">
        <f>IFERROR(VLOOKUP(H696,'Auxiliary data'!$B$216:$C$224,2,0),"")</f>
        <v/>
      </c>
      <c r="J696" s="157" t="str">
        <f t="shared" si="21"/>
        <v/>
      </c>
      <c r="K696" s="25" t="str">
        <f>IFERROR(VLOOKUP(G696,'Auxiliary data'!$B$228:$C$230,2,0),"")</f>
        <v/>
      </c>
    </row>
    <row r="697" spans="3:11" x14ac:dyDescent="0.25">
      <c r="C697" s="161" t="str">
        <f t="shared" si="20"/>
        <v/>
      </c>
      <c r="D697" s="26"/>
      <c r="E697" s="47"/>
      <c r="F697" s="47"/>
      <c r="G697" s="47"/>
      <c r="H697" s="49"/>
      <c r="I697" s="167" t="str">
        <f>IFERROR(VLOOKUP(H697,'Auxiliary data'!$B$216:$C$224,2,0),"")</f>
        <v/>
      </c>
      <c r="J697" s="157" t="str">
        <f t="shared" si="21"/>
        <v/>
      </c>
      <c r="K697" s="25" t="str">
        <f>IFERROR(VLOOKUP(G697,'Auxiliary data'!$B$228:$C$230,2,0),"")</f>
        <v/>
      </c>
    </row>
    <row r="698" spans="3:11" x14ac:dyDescent="0.25">
      <c r="C698" s="161" t="str">
        <f t="shared" si="20"/>
        <v/>
      </c>
      <c r="D698" s="26"/>
      <c r="E698" s="47"/>
      <c r="F698" s="47"/>
      <c r="G698" s="47"/>
      <c r="H698" s="49"/>
      <c r="I698" s="167" t="str">
        <f>IFERROR(VLOOKUP(H698,'Auxiliary data'!$B$216:$C$224,2,0),"")</f>
        <v/>
      </c>
      <c r="J698" s="157" t="str">
        <f t="shared" si="21"/>
        <v/>
      </c>
      <c r="K698" s="25" t="str">
        <f>IFERROR(VLOOKUP(G698,'Auxiliary data'!$B$228:$C$230,2,0),"")</f>
        <v/>
      </c>
    </row>
    <row r="699" spans="3:11" x14ac:dyDescent="0.25">
      <c r="C699" s="161" t="str">
        <f t="shared" si="20"/>
        <v/>
      </c>
      <c r="D699" s="26"/>
      <c r="E699" s="47"/>
      <c r="F699" s="47"/>
      <c r="G699" s="47"/>
      <c r="H699" s="49"/>
      <c r="I699" s="167" t="str">
        <f>IFERROR(VLOOKUP(H699,'Auxiliary data'!$B$216:$C$224,2,0),"")</f>
        <v/>
      </c>
      <c r="J699" s="157" t="str">
        <f t="shared" si="21"/>
        <v/>
      </c>
      <c r="K699" s="25" t="str">
        <f>IFERROR(VLOOKUP(G699,'Auxiliary data'!$B$228:$C$230,2,0),"")</f>
        <v/>
      </c>
    </row>
    <row r="700" spans="3:11" x14ac:dyDescent="0.25">
      <c r="C700" s="161" t="str">
        <f t="shared" si="20"/>
        <v/>
      </c>
      <c r="D700" s="26"/>
      <c r="E700" s="47"/>
      <c r="F700" s="47"/>
      <c r="G700" s="47"/>
      <c r="H700" s="49"/>
      <c r="I700" s="167" t="str">
        <f>IFERROR(VLOOKUP(H700,'Auxiliary data'!$B$216:$C$224,2,0),"")</f>
        <v/>
      </c>
      <c r="J700" s="157" t="str">
        <f t="shared" si="21"/>
        <v/>
      </c>
      <c r="K700" s="25" t="str">
        <f>IFERROR(VLOOKUP(G700,'Auxiliary data'!$B$228:$C$230,2,0),"")</f>
        <v/>
      </c>
    </row>
    <row r="701" spans="3:11" x14ac:dyDescent="0.25">
      <c r="C701" s="161" t="str">
        <f t="shared" si="20"/>
        <v/>
      </c>
      <c r="D701" s="26"/>
      <c r="E701" s="47"/>
      <c r="F701" s="47"/>
      <c r="G701" s="47"/>
      <c r="H701" s="49"/>
      <c r="I701" s="167" t="str">
        <f>IFERROR(VLOOKUP(H701,'Auxiliary data'!$B$216:$C$224,2,0),"")</f>
        <v/>
      </c>
      <c r="J701" s="157" t="str">
        <f t="shared" si="21"/>
        <v/>
      </c>
      <c r="K701" s="25" t="str">
        <f>IFERROR(VLOOKUP(G701,'Auxiliary data'!$B$228:$C$230,2,0),"")</f>
        <v/>
      </c>
    </row>
    <row r="702" spans="3:11" x14ac:dyDescent="0.25">
      <c r="C702" s="161" t="str">
        <f t="shared" si="20"/>
        <v/>
      </c>
      <c r="D702" s="26"/>
      <c r="E702" s="47"/>
      <c r="F702" s="47"/>
      <c r="G702" s="47"/>
      <c r="H702" s="49"/>
      <c r="I702" s="167" t="str">
        <f>IFERROR(VLOOKUP(H702,'Auxiliary data'!$B$216:$C$224,2,0),"")</f>
        <v/>
      </c>
      <c r="J702" s="157" t="str">
        <f t="shared" si="21"/>
        <v/>
      </c>
      <c r="K702" s="25" t="str">
        <f>IFERROR(VLOOKUP(G702,'Auxiliary data'!$B$228:$C$230,2,0),"")</f>
        <v/>
      </c>
    </row>
    <row r="703" spans="3:11" x14ac:dyDescent="0.25">
      <c r="C703" s="161" t="str">
        <f t="shared" si="20"/>
        <v/>
      </c>
      <c r="D703" s="26"/>
      <c r="E703" s="47"/>
      <c r="F703" s="47"/>
      <c r="G703" s="47"/>
      <c r="H703" s="49"/>
      <c r="I703" s="167" t="str">
        <f>IFERROR(VLOOKUP(H703,'Auxiliary data'!$B$216:$C$224,2,0),"")</f>
        <v/>
      </c>
      <c r="J703" s="157" t="str">
        <f t="shared" si="21"/>
        <v/>
      </c>
      <c r="K703" s="25" t="str">
        <f>IFERROR(VLOOKUP(G703,'Auxiliary data'!$B$228:$C$230,2,0),"")</f>
        <v/>
      </c>
    </row>
    <row r="704" spans="3:11" x14ac:dyDescent="0.25">
      <c r="C704" s="161" t="str">
        <f t="shared" si="20"/>
        <v/>
      </c>
      <c r="D704" s="26"/>
      <c r="E704" s="47"/>
      <c r="F704" s="47"/>
      <c r="G704" s="47"/>
      <c r="H704" s="49"/>
      <c r="I704" s="167" t="str">
        <f>IFERROR(VLOOKUP(H704,'Auxiliary data'!$B$216:$C$224,2,0),"")</f>
        <v/>
      </c>
      <c r="J704" s="157" t="str">
        <f t="shared" si="21"/>
        <v/>
      </c>
      <c r="K704" s="25" t="str">
        <f>IFERROR(VLOOKUP(G704,'Auxiliary data'!$B$228:$C$230,2,0),"")</f>
        <v/>
      </c>
    </row>
    <row r="705" spans="3:11" x14ac:dyDescent="0.25">
      <c r="C705" s="161" t="str">
        <f t="shared" si="20"/>
        <v/>
      </c>
      <c r="D705" s="26"/>
      <c r="E705" s="47"/>
      <c r="F705" s="47"/>
      <c r="G705" s="47"/>
      <c r="H705" s="49"/>
      <c r="I705" s="167" t="str">
        <f>IFERROR(VLOOKUP(H705,'Auxiliary data'!$B$216:$C$224,2,0),"")</f>
        <v/>
      </c>
      <c r="J705" s="157" t="str">
        <f t="shared" si="21"/>
        <v/>
      </c>
      <c r="K705" s="25" t="str">
        <f>IFERROR(VLOOKUP(G705,'Auxiliary data'!$B$228:$C$230,2,0),"")</f>
        <v/>
      </c>
    </row>
    <row r="706" spans="3:11" x14ac:dyDescent="0.25">
      <c r="C706" s="161" t="str">
        <f t="shared" si="20"/>
        <v/>
      </c>
      <c r="D706" s="26"/>
      <c r="E706" s="47"/>
      <c r="F706" s="47"/>
      <c r="G706" s="47"/>
      <c r="H706" s="49"/>
      <c r="I706" s="167" t="str">
        <f>IFERROR(VLOOKUP(H706,'Auxiliary data'!$B$216:$C$224,2,0),"")</f>
        <v/>
      </c>
      <c r="J706" s="157" t="str">
        <f t="shared" si="21"/>
        <v/>
      </c>
      <c r="K706" s="25" t="str">
        <f>IFERROR(VLOOKUP(G706,'Auxiliary data'!$B$228:$C$230,2,0),"")</f>
        <v/>
      </c>
    </row>
    <row r="707" spans="3:11" x14ac:dyDescent="0.25">
      <c r="C707" s="161" t="str">
        <f t="shared" ref="C707:C770" si="22">IF(E707&lt;&gt;"",CONCATENATE("Att",TEXT(ROW()-6,"000"),""),"")</f>
        <v/>
      </c>
      <c r="D707" s="26"/>
      <c r="E707" s="47"/>
      <c r="F707" s="47"/>
      <c r="G707" s="47"/>
      <c r="H707" s="49"/>
      <c r="I707" s="167" t="str">
        <f>IFERROR(VLOOKUP(H707,'Auxiliary data'!$B$216:$C$224,2,0),"")</f>
        <v/>
      </c>
      <c r="J707" s="157" t="str">
        <f t="shared" si="21"/>
        <v/>
      </c>
      <c r="K707" s="25" t="str">
        <f>IFERROR(VLOOKUP(G707,'Auxiliary data'!$B$228:$C$230,2,0),"")</f>
        <v/>
      </c>
    </row>
    <row r="708" spans="3:11" x14ac:dyDescent="0.25">
      <c r="C708" s="161" t="str">
        <f t="shared" si="22"/>
        <v/>
      </c>
      <c r="D708" s="26"/>
      <c r="E708" s="47"/>
      <c r="F708" s="47"/>
      <c r="G708" s="47"/>
      <c r="H708" s="49"/>
      <c r="I708" s="167" t="str">
        <f>IFERROR(VLOOKUP(H708,'Auxiliary data'!$B$216:$C$224,2,0),"")</f>
        <v/>
      </c>
      <c r="J708" s="157" t="str">
        <f t="shared" si="21"/>
        <v/>
      </c>
      <c r="K708" s="25" t="str">
        <f>IFERROR(VLOOKUP(G708,'Auxiliary data'!$B$228:$C$230,2,0),"")</f>
        <v/>
      </c>
    </row>
    <row r="709" spans="3:11" x14ac:dyDescent="0.25">
      <c r="C709" s="161" t="str">
        <f t="shared" si="22"/>
        <v/>
      </c>
      <c r="D709" s="26"/>
      <c r="E709" s="47"/>
      <c r="F709" s="47"/>
      <c r="G709" s="47"/>
      <c r="H709" s="49"/>
      <c r="I709" s="167" t="str">
        <f>IFERROR(VLOOKUP(H709,'Auxiliary data'!$B$216:$C$224,2,0),"")</f>
        <v/>
      </c>
      <c r="J709" s="157" t="str">
        <f t="shared" si="21"/>
        <v/>
      </c>
      <c r="K709" s="25" t="str">
        <f>IFERROR(VLOOKUP(G709,'Auxiliary data'!$B$228:$C$230,2,0),"")</f>
        <v/>
      </c>
    </row>
    <row r="710" spans="3:11" x14ac:dyDescent="0.25">
      <c r="C710" s="161" t="str">
        <f t="shared" si="22"/>
        <v/>
      </c>
      <c r="D710" s="26"/>
      <c r="E710" s="47"/>
      <c r="F710" s="47"/>
      <c r="G710" s="47"/>
      <c r="H710" s="49"/>
      <c r="I710" s="167" t="str">
        <f>IFERROR(VLOOKUP(H710,'Auxiliary data'!$B$216:$C$224,2,0),"")</f>
        <v/>
      </c>
      <c r="J710" s="157" t="str">
        <f t="shared" ref="J710:J773" si="23">IFERROR(IF(AND(K710&lt;&gt;"",I710&lt;&gt;""),SUM(I710,K710),""),"")</f>
        <v/>
      </c>
      <c r="K710" s="25" t="str">
        <f>IFERROR(VLOOKUP(G710,'Auxiliary data'!$B$228:$C$230,2,0),"")</f>
        <v/>
      </c>
    </row>
    <row r="711" spans="3:11" x14ac:dyDescent="0.25">
      <c r="C711" s="161" t="str">
        <f t="shared" si="22"/>
        <v/>
      </c>
      <c r="D711" s="26"/>
      <c r="E711" s="47"/>
      <c r="F711" s="47"/>
      <c r="G711" s="47"/>
      <c r="H711" s="49"/>
      <c r="I711" s="167" t="str">
        <f>IFERROR(VLOOKUP(H711,'Auxiliary data'!$B$216:$C$224,2,0),"")</f>
        <v/>
      </c>
      <c r="J711" s="157" t="str">
        <f t="shared" si="23"/>
        <v/>
      </c>
      <c r="K711" s="25" t="str">
        <f>IFERROR(VLOOKUP(G711,'Auxiliary data'!$B$228:$C$230,2,0),"")</f>
        <v/>
      </c>
    </row>
    <row r="712" spans="3:11" x14ac:dyDescent="0.25">
      <c r="C712" s="161" t="str">
        <f t="shared" si="22"/>
        <v/>
      </c>
      <c r="D712" s="26"/>
      <c r="E712" s="47"/>
      <c r="F712" s="47"/>
      <c r="G712" s="47"/>
      <c r="H712" s="49"/>
      <c r="I712" s="167" t="str">
        <f>IFERROR(VLOOKUP(H712,'Auxiliary data'!$B$216:$C$224,2,0),"")</f>
        <v/>
      </c>
      <c r="J712" s="157" t="str">
        <f t="shared" si="23"/>
        <v/>
      </c>
      <c r="K712" s="25" t="str">
        <f>IFERROR(VLOOKUP(G712,'Auxiliary data'!$B$228:$C$230,2,0),"")</f>
        <v/>
      </c>
    </row>
    <row r="713" spans="3:11" x14ac:dyDescent="0.25">
      <c r="C713" s="161" t="str">
        <f t="shared" si="22"/>
        <v/>
      </c>
      <c r="D713" s="26"/>
      <c r="E713" s="47"/>
      <c r="F713" s="47"/>
      <c r="G713" s="47"/>
      <c r="H713" s="49"/>
      <c r="I713" s="167" t="str">
        <f>IFERROR(VLOOKUP(H713,'Auxiliary data'!$B$216:$C$224,2,0),"")</f>
        <v/>
      </c>
      <c r="J713" s="157" t="str">
        <f t="shared" si="23"/>
        <v/>
      </c>
      <c r="K713" s="25" t="str">
        <f>IFERROR(VLOOKUP(G713,'Auxiliary data'!$B$228:$C$230,2,0),"")</f>
        <v/>
      </c>
    </row>
    <row r="714" spans="3:11" x14ac:dyDescent="0.25">
      <c r="C714" s="161" t="str">
        <f t="shared" si="22"/>
        <v/>
      </c>
      <c r="D714" s="26"/>
      <c r="E714" s="47"/>
      <c r="F714" s="47"/>
      <c r="G714" s="47"/>
      <c r="H714" s="49"/>
      <c r="I714" s="167" t="str">
        <f>IFERROR(VLOOKUP(H714,'Auxiliary data'!$B$216:$C$224,2,0),"")</f>
        <v/>
      </c>
      <c r="J714" s="157" t="str">
        <f t="shared" si="23"/>
        <v/>
      </c>
      <c r="K714" s="25" t="str">
        <f>IFERROR(VLOOKUP(G714,'Auxiliary data'!$B$228:$C$230,2,0),"")</f>
        <v/>
      </c>
    </row>
    <row r="715" spans="3:11" x14ac:dyDescent="0.25">
      <c r="C715" s="161" t="str">
        <f t="shared" si="22"/>
        <v/>
      </c>
      <c r="D715" s="26"/>
      <c r="E715" s="47"/>
      <c r="F715" s="47"/>
      <c r="G715" s="47"/>
      <c r="H715" s="49"/>
      <c r="I715" s="167" t="str">
        <f>IFERROR(VLOOKUP(H715,'Auxiliary data'!$B$216:$C$224,2,0),"")</f>
        <v/>
      </c>
      <c r="J715" s="157" t="str">
        <f t="shared" si="23"/>
        <v/>
      </c>
      <c r="K715" s="25" t="str">
        <f>IFERROR(VLOOKUP(G715,'Auxiliary data'!$B$228:$C$230,2,0),"")</f>
        <v/>
      </c>
    </row>
    <row r="716" spans="3:11" x14ac:dyDescent="0.25">
      <c r="C716" s="161" t="str">
        <f t="shared" si="22"/>
        <v/>
      </c>
      <c r="D716" s="26"/>
      <c r="E716" s="47"/>
      <c r="F716" s="47"/>
      <c r="G716" s="47"/>
      <c r="H716" s="49"/>
      <c r="I716" s="167" t="str">
        <f>IFERROR(VLOOKUP(H716,'Auxiliary data'!$B$216:$C$224,2,0),"")</f>
        <v/>
      </c>
      <c r="J716" s="157" t="str">
        <f t="shared" si="23"/>
        <v/>
      </c>
      <c r="K716" s="25" t="str">
        <f>IFERROR(VLOOKUP(G716,'Auxiliary data'!$B$228:$C$230,2,0),"")</f>
        <v/>
      </c>
    </row>
    <row r="717" spans="3:11" x14ac:dyDescent="0.25">
      <c r="C717" s="161" t="str">
        <f t="shared" si="22"/>
        <v/>
      </c>
      <c r="D717" s="26"/>
      <c r="E717" s="47"/>
      <c r="F717" s="47"/>
      <c r="G717" s="47"/>
      <c r="H717" s="49"/>
      <c r="I717" s="167" t="str">
        <f>IFERROR(VLOOKUP(H717,'Auxiliary data'!$B$216:$C$224,2,0),"")</f>
        <v/>
      </c>
      <c r="J717" s="157" t="str">
        <f t="shared" si="23"/>
        <v/>
      </c>
      <c r="K717" s="25" t="str">
        <f>IFERROR(VLOOKUP(G717,'Auxiliary data'!$B$228:$C$230,2,0),"")</f>
        <v/>
      </c>
    </row>
    <row r="718" spans="3:11" x14ac:dyDescent="0.25">
      <c r="C718" s="161" t="str">
        <f t="shared" si="22"/>
        <v/>
      </c>
      <c r="D718" s="26"/>
      <c r="E718" s="47"/>
      <c r="F718" s="47"/>
      <c r="G718" s="47"/>
      <c r="H718" s="49"/>
      <c r="I718" s="167" t="str">
        <f>IFERROR(VLOOKUP(H718,'Auxiliary data'!$B$216:$C$224,2,0),"")</f>
        <v/>
      </c>
      <c r="J718" s="157" t="str">
        <f t="shared" si="23"/>
        <v/>
      </c>
      <c r="K718" s="25" t="str">
        <f>IFERROR(VLOOKUP(G718,'Auxiliary data'!$B$228:$C$230,2,0),"")</f>
        <v/>
      </c>
    </row>
    <row r="719" spans="3:11" x14ac:dyDescent="0.25">
      <c r="C719" s="161" t="str">
        <f t="shared" si="22"/>
        <v/>
      </c>
      <c r="D719" s="26"/>
      <c r="E719" s="47"/>
      <c r="F719" s="47"/>
      <c r="G719" s="47"/>
      <c r="H719" s="49"/>
      <c r="I719" s="167" t="str">
        <f>IFERROR(VLOOKUP(H719,'Auxiliary data'!$B$216:$C$224,2,0),"")</f>
        <v/>
      </c>
      <c r="J719" s="157" t="str">
        <f t="shared" si="23"/>
        <v/>
      </c>
      <c r="K719" s="25" t="str">
        <f>IFERROR(VLOOKUP(G719,'Auxiliary data'!$B$228:$C$230,2,0),"")</f>
        <v/>
      </c>
    </row>
    <row r="720" spans="3:11" x14ac:dyDescent="0.25">
      <c r="C720" s="161" t="str">
        <f t="shared" si="22"/>
        <v/>
      </c>
      <c r="D720" s="26"/>
      <c r="E720" s="47"/>
      <c r="F720" s="47"/>
      <c r="G720" s="47"/>
      <c r="H720" s="49"/>
      <c r="I720" s="167" t="str">
        <f>IFERROR(VLOOKUP(H720,'Auxiliary data'!$B$216:$C$224,2,0),"")</f>
        <v/>
      </c>
      <c r="J720" s="157" t="str">
        <f t="shared" si="23"/>
        <v/>
      </c>
      <c r="K720" s="25" t="str">
        <f>IFERROR(VLOOKUP(G720,'Auxiliary data'!$B$228:$C$230,2,0),"")</f>
        <v/>
      </c>
    </row>
    <row r="721" spans="3:11" x14ac:dyDescent="0.25">
      <c r="C721" s="161" t="str">
        <f t="shared" si="22"/>
        <v/>
      </c>
      <c r="D721" s="26"/>
      <c r="E721" s="47"/>
      <c r="F721" s="47"/>
      <c r="G721" s="47"/>
      <c r="H721" s="49"/>
      <c r="I721" s="167" t="str">
        <f>IFERROR(VLOOKUP(H721,'Auxiliary data'!$B$216:$C$224,2,0),"")</f>
        <v/>
      </c>
      <c r="J721" s="157" t="str">
        <f t="shared" si="23"/>
        <v/>
      </c>
      <c r="K721" s="25" t="str">
        <f>IFERROR(VLOOKUP(G721,'Auxiliary data'!$B$228:$C$230,2,0),"")</f>
        <v/>
      </c>
    </row>
    <row r="722" spans="3:11" x14ac:dyDescent="0.25">
      <c r="C722" s="161" t="str">
        <f t="shared" si="22"/>
        <v/>
      </c>
      <c r="D722" s="26"/>
      <c r="E722" s="47"/>
      <c r="F722" s="47"/>
      <c r="G722" s="47"/>
      <c r="H722" s="49"/>
      <c r="I722" s="167" t="str">
        <f>IFERROR(VLOOKUP(H722,'Auxiliary data'!$B$216:$C$224,2,0),"")</f>
        <v/>
      </c>
      <c r="J722" s="157" t="str">
        <f t="shared" si="23"/>
        <v/>
      </c>
      <c r="K722" s="25" t="str">
        <f>IFERROR(VLOOKUP(G722,'Auxiliary data'!$B$228:$C$230,2,0),"")</f>
        <v/>
      </c>
    </row>
    <row r="723" spans="3:11" x14ac:dyDescent="0.25">
      <c r="C723" s="161" t="str">
        <f t="shared" si="22"/>
        <v/>
      </c>
      <c r="D723" s="26"/>
      <c r="E723" s="47"/>
      <c r="F723" s="47"/>
      <c r="G723" s="47"/>
      <c r="H723" s="49"/>
      <c r="I723" s="167" t="str">
        <f>IFERROR(VLOOKUP(H723,'Auxiliary data'!$B$216:$C$224,2,0),"")</f>
        <v/>
      </c>
      <c r="J723" s="157" t="str">
        <f t="shared" si="23"/>
        <v/>
      </c>
      <c r="K723" s="25" t="str">
        <f>IFERROR(VLOOKUP(G723,'Auxiliary data'!$B$228:$C$230,2,0),"")</f>
        <v/>
      </c>
    </row>
    <row r="724" spans="3:11" x14ac:dyDescent="0.25">
      <c r="C724" s="161" t="str">
        <f t="shared" si="22"/>
        <v/>
      </c>
      <c r="D724" s="26"/>
      <c r="E724" s="47"/>
      <c r="F724" s="47"/>
      <c r="G724" s="47"/>
      <c r="H724" s="49"/>
      <c r="I724" s="167" t="str">
        <f>IFERROR(VLOOKUP(H724,'Auxiliary data'!$B$216:$C$224,2,0),"")</f>
        <v/>
      </c>
      <c r="J724" s="157" t="str">
        <f t="shared" si="23"/>
        <v/>
      </c>
      <c r="K724" s="25" t="str">
        <f>IFERROR(VLOOKUP(G724,'Auxiliary data'!$B$228:$C$230,2,0),"")</f>
        <v/>
      </c>
    </row>
    <row r="725" spans="3:11" x14ac:dyDescent="0.25">
      <c r="C725" s="161" t="str">
        <f t="shared" si="22"/>
        <v/>
      </c>
      <c r="D725" s="26"/>
      <c r="E725" s="47"/>
      <c r="F725" s="47"/>
      <c r="G725" s="47"/>
      <c r="H725" s="49"/>
      <c r="I725" s="167" t="str">
        <f>IFERROR(VLOOKUP(H725,'Auxiliary data'!$B$216:$C$224,2,0),"")</f>
        <v/>
      </c>
      <c r="J725" s="157" t="str">
        <f t="shared" si="23"/>
        <v/>
      </c>
      <c r="K725" s="25" t="str">
        <f>IFERROR(VLOOKUP(G725,'Auxiliary data'!$B$228:$C$230,2,0),"")</f>
        <v/>
      </c>
    </row>
    <row r="726" spans="3:11" x14ac:dyDescent="0.25">
      <c r="C726" s="161" t="str">
        <f t="shared" si="22"/>
        <v/>
      </c>
      <c r="D726" s="26"/>
      <c r="E726" s="47"/>
      <c r="F726" s="47"/>
      <c r="G726" s="47"/>
      <c r="H726" s="49"/>
      <c r="I726" s="167" t="str">
        <f>IFERROR(VLOOKUP(H726,'Auxiliary data'!$B$216:$C$224,2,0),"")</f>
        <v/>
      </c>
      <c r="J726" s="157" t="str">
        <f t="shared" si="23"/>
        <v/>
      </c>
      <c r="K726" s="25" t="str">
        <f>IFERROR(VLOOKUP(G726,'Auxiliary data'!$B$228:$C$230,2,0),"")</f>
        <v/>
      </c>
    </row>
    <row r="727" spans="3:11" x14ac:dyDescent="0.25">
      <c r="C727" s="161" t="str">
        <f t="shared" si="22"/>
        <v/>
      </c>
      <c r="D727" s="26"/>
      <c r="E727" s="47"/>
      <c r="F727" s="47"/>
      <c r="G727" s="47"/>
      <c r="H727" s="49"/>
      <c r="I727" s="167" t="str">
        <f>IFERROR(VLOOKUP(H727,'Auxiliary data'!$B$216:$C$224,2,0),"")</f>
        <v/>
      </c>
      <c r="J727" s="157" t="str">
        <f t="shared" si="23"/>
        <v/>
      </c>
      <c r="K727" s="25" t="str">
        <f>IFERROR(VLOOKUP(G727,'Auxiliary data'!$B$228:$C$230,2,0),"")</f>
        <v/>
      </c>
    </row>
    <row r="728" spans="3:11" x14ac:dyDescent="0.25">
      <c r="C728" s="161" t="str">
        <f t="shared" si="22"/>
        <v/>
      </c>
      <c r="D728" s="26"/>
      <c r="E728" s="47"/>
      <c r="F728" s="47"/>
      <c r="G728" s="47"/>
      <c r="H728" s="49"/>
      <c r="I728" s="167" t="str">
        <f>IFERROR(VLOOKUP(H728,'Auxiliary data'!$B$216:$C$224,2,0),"")</f>
        <v/>
      </c>
      <c r="J728" s="157" t="str">
        <f t="shared" si="23"/>
        <v/>
      </c>
      <c r="K728" s="25" t="str">
        <f>IFERROR(VLOOKUP(G728,'Auxiliary data'!$B$228:$C$230,2,0),"")</f>
        <v/>
      </c>
    </row>
    <row r="729" spans="3:11" x14ac:dyDescent="0.25">
      <c r="C729" s="161" t="str">
        <f t="shared" si="22"/>
        <v/>
      </c>
      <c r="D729" s="26"/>
      <c r="E729" s="47"/>
      <c r="F729" s="47"/>
      <c r="G729" s="47"/>
      <c r="H729" s="49"/>
      <c r="I729" s="167" t="str">
        <f>IFERROR(VLOOKUP(H729,'Auxiliary data'!$B$216:$C$224,2,0),"")</f>
        <v/>
      </c>
      <c r="J729" s="157" t="str">
        <f t="shared" si="23"/>
        <v/>
      </c>
      <c r="K729" s="25" t="str">
        <f>IFERROR(VLOOKUP(G729,'Auxiliary data'!$B$228:$C$230,2,0),"")</f>
        <v/>
      </c>
    </row>
    <row r="730" spans="3:11" x14ac:dyDescent="0.25">
      <c r="C730" s="161" t="str">
        <f t="shared" si="22"/>
        <v/>
      </c>
      <c r="D730" s="26"/>
      <c r="E730" s="47"/>
      <c r="F730" s="47"/>
      <c r="G730" s="47"/>
      <c r="H730" s="49"/>
      <c r="I730" s="167" t="str">
        <f>IFERROR(VLOOKUP(H730,'Auxiliary data'!$B$216:$C$224,2,0),"")</f>
        <v/>
      </c>
      <c r="J730" s="157" t="str">
        <f t="shared" si="23"/>
        <v/>
      </c>
      <c r="K730" s="25" t="str">
        <f>IFERROR(VLOOKUP(G730,'Auxiliary data'!$B$228:$C$230,2,0),"")</f>
        <v/>
      </c>
    </row>
    <row r="731" spans="3:11" x14ac:dyDescent="0.25">
      <c r="C731" s="161" t="str">
        <f t="shared" si="22"/>
        <v/>
      </c>
      <c r="D731" s="26"/>
      <c r="E731" s="47"/>
      <c r="F731" s="47"/>
      <c r="G731" s="47"/>
      <c r="H731" s="49"/>
      <c r="I731" s="167" t="str">
        <f>IFERROR(VLOOKUP(H731,'Auxiliary data'!$B$216:$C$224,2,0),"")</f>
        <v/>
      </c>
      <c r="J731" s="157" t="str">
        <f t="shared" si="23"/>
        <v/>
      </c>
      <c r="K731" s="25" t="str">
        <f>IFERROR(VLOOKUP(G731,'Auxiliary data'!$B$228:$C$230,2,0),"")</f>
        <v/>
      </c>
    </row>
    <row r="732" spans="3:11" x14ac:dyDescent="0.25">
      <c r="C732" s="161" t="str">
        <f t="shared" si="22"/>
        <v/>
      </c>
      <c r="D732" s="26"/>
      <c r="E732" s="47"/>
      <c r="F732" s="47"/>
      <c r="G732" s="47"/>
      <c r="H732" s="49"/>
      <c r="I732" s="167" t="str">
        <f>IFERROR(VLOOKUP(H732,'Auxiliary data'!$B$216:$C$224,2,0),"")</f>
        <v/>
      </c>
      <c r="J732" s="157" t="str">
        <f t="shared" si="23"/>
        <v/>
      </c>
      <c r="K732" s="25" t="str">
        <f>IFERROR(VLOOKUP(G732,'Auxiliary data'!$B$228:$C$230,2,0),"")</f>
        <v/>
      </c>
    </row>
    <row r="733" spans="3:11" x14ac:dyDescent="0.25">
      <c r="C733" s="161" t="str">
        <f t="shared" si="22"/>
        <v/>
      </c>
      <c r="D733" s="26"/>
      <c r="E733" s="47"/>
      <c r="F733" s="47"/>
      <c r="G733" s="47"/>
      <c r="H733" s="49"/>
      <c r="I733" s="167" t="str">
        <f>IFERROR(VLOOKUP(H733,'Auxiliary data'!$B$216:$C$224,2,0),"")</f>
        <v/>
      </c>
      <c r="J733" s="157" t="str">
        <f t="shared" si="23"/>
        <v/>
      </c>
      <c r="K733" s="25" t="str">
        <f>IFERROR(VLOOKUP(G733,'Auxiliary data'!$B$228:$C$230,2,0),"")</f>
        <v/>
      </c>
    </row>
    <row r="734" spans="3:11" x14ac:dyDescent="0.25">
      <c r="C734" s="161" t="str">
        <f t="shared" si="22"/>
        <v/>
      </c>
      <c r="D734" s="26"/>
      <c r="E734" s="47"/>
      <c r="F734" s="47"/>
      <c r="G734" s="47"/>
      <c r="H734" s="49"/>
      <c r="I734" s="167" t="str">
        <f>IFERROR(VLOOKUP(H734,'Auxiliary data'!$B$216:$C$224,2,0),"")</f>
        <v/>
      </c>
      <c r="J734" s="157" t="str">
        <f t="shared" si="23"/>
        <v/>
      </c>
      <c r="K734" s="25" t="str">
        <f>IFERROR(VLOOKUP(G734,'Auxiliary data'!$B$228:$C$230,2,0),"")</f>
        <v/>
      </c>
    </row>
    <row r="735" spans="3:11" x14ac:dyDescent="0.25">
      <c r="C735" s="161" t="str">
        <f t="shared" si="22"/>
        <v/>
      </c>
      <c r="D735" s="26"/>
      <c r="E735" s="47"/>
      <c r="F735" s="47"/>
      <c r="G735" s="47"/>
      <c r="H735" s="49"/>
      <c r="I735" s="167" t="str">
        <f>IFERROR(VLOOKUP(H735,'Auxiliary data'!$B$216:$C$224,2,0),"")</f>
        <v/>
      </c>
      <c r="J735" s="157" t="str">
        <f t="shared" si="23"/>
        <v/>
      </c>
      <c r="K735" s="25" t="str">
        <f>IFERROR(VLOOKUP(G735,'Auxiliary data'!$B$228:$C$230,2,0),"")</f>
        <v/>
      </c>
    </row>
    <row r="736" spans="3:11" x14ac:dyDescent="0.25">
      <c r="C736" s="161" t="str">
        <f t="shared" si="22"/>
        <v/>
      </c>
      <c r="D736" s="26"/>
      <c r="E736" s="47"/>
      <c r="F736" s="47"/>
      <c r="G736" s="47"/>
      <c r="H736" s="49"/>
      <c r="I736" s="167" t="str">
        <f>IFERROR(VLOOKUP(H736,'Auxiliary data'!$B$216:$C$224,2,0),"")</f>
        <v/>
      </c>
      <c r="J736" s="157" t="str">
        <f t="shared" si="23"/>
        <v/>
      </c>
      <c r="K736" s="25" t="str">
        <f>IFERROR(VLOOKUP(G736,'Auxiliary data'!$B$228:$C$230,2,0),"")</f>
        <v/>
      </c>
    </row>
    <row r="737" spans="3:11" x14ac:dyDescent="0.25">
      <c r="C737" s="161" t="str">
        <f t="shared" si="22"/>
        <v/>
      </c>
      <c r="D737" s="26"/>
      <c r="E737" s="47"/>
      <c r="F737" s="47"/>
      <c r="G737" s="47"/>
      <c r="H737" s="49"/>
      <c r="I737" s="167" t="str">
        <f>IFERROR(VLOOKUP(H737,'Auxiliary data'!$B$216:$C$224,2,0),"")</f>
        <v/>
      </c>
      <c r="J737" s="157" t="str">
        <f t="shared" si="23"/>
        <v/>
      </c>
      <c r="K737" s="25" t="str">
        <f>IFERROR(VLOOKUP(G737,'Auxiliary data'!$B$228:$C$230,2,0),"")</f>
        <v/>
      </c>
    </row>
    <row r="738" spans="3:11" x14ac:dyDescent="0.25">
      <c r="C738" s="161" t="str">
        <f t="shared" si="22"/>
        <v/>
      </c>
      <c r="D738" s="26"/>
      <c r="E738" s="47"/>
      <c r="F738" s="47"/>
      <c r="G738" s="47"/>
      <c r="H738" s="49"/>
      <c r="I738" s="167" t="str">
        <f>IFERROR(VLOOKUP(H738,'Auxiliary data'!$B$216:$C$224,2,0),"")</f>
        <v/>
      </c>
      <c r="J738" s="157" t="str">
        <f t="shared" si="23"/>
        <v/>
      </c>
      <c r="K738" s="25" t="str">
        <f>IFERROR(VLOOKUP(G738,'Auxiliary data'!$B$228:$C$230,2,0),"")</f>
        <v/>
      </c>
    </row>
    <row r="739" spans="3:11" x14ac:dyDescent="0.25">
      <c r="C739" s="161" t="str">
        <f t="shared" si="22"/>
        <v/>
      </c>
      <c r="D739" s="26"/>
      <c r="E739" s="47"/>
      <c r="F739" s="47"/>
      <c r="G739" s="47"/>
      <c r="H739" s="49"/>
      <c r="I739" s="167" t="str">
        <f>IFERROR(VLOOKUP(H739,'Auxiliary data'!$B$216:$C$224,2,0),"")</f>
        <v/>
      </c>
      <c r="J739" s="157" t="str">
        <f t="shared" si="23"/>
        <v/>
      </c>
      <c r="K739" s="25" t="str">
        <f>IFERROR(VLOOKUP(G739,'Auxiliary data'!$B$228:$C$230,2,0),"")</f>
        <v/>
      </c>
    </row>
    <row r="740" spans="3:11" x14ac:dyDescent="0.25">
      <c r="C740" s="161" t="str">
        <f t="shared" si="22"/>
        <v/>
      </c>
      <c r="D740" s="26"/>
      <c r="E740" s="47"/>
      <c r="F740" s="47"/>
      <c r="G740" s="47"/>
      <c r="H740" s="49"/>
      <c r="I740" s="167" t="str">
        <f>IFERROR(VLOOKUP(H740,'Auxiliary data'!$B$216:$C$224,2,0),"")</f>
        <v/>
      </c>
      <c r="J740" s="157" t="str">
        <f t="shared" si="23"/>
        <v/>
      </c>
      <c r="K740" s="25" t="str">
        <f>IFERROR(VLOOKUP(G740,'Auxiliary data'!$B$228:$C$230,2,0),"")</f>
        <v/>
      </c>
    </row>
    <row r="741" spans="3:11" x14ac:dyDescent="0.25">
      <c r="C741" s="161" t="str">
        <f t="shared" si="22"/>
        <v/>
      </c>
      <c r="D741" s="26"/>
      <c r="E741" s="47"/>
      <c r="F741" s="47"/>
      <c r="G741" s="47"/>
      <c r="H741" s="49"/>
      <c r="I741" s="167" t="str">
        <f>IFERROR(VLOOKUP(H741,'Auxiliary data'!$B$216:$C$224,2,0),"")</f>
        <v/>
      </c>
      <c r="J741" s="157" t="str">
        <f t="shared" si="23"/>
        <v/>
      </c>
      <c r="K741" s="25" t="str">
        <f>IFERROR(VLOOKUP(G741,'Auxiliary data'!$B$228:$C$230,2,0),"")</f>
        <v/>
      </c>
    </row>
    <row r="742" spans="3:11" x14ac:dyDescent="0.25">
      <c r="C742" s="161" t="str">
        <f t="shared" si="22"/>
        <v/>
      </c>
      <c r="D742" s="26"/>
      <c r="E742" s="47"/>
      <c r="F742" s="47"/>
      <c r="G742" s="47"/>
      <c r="H742" s="49"/>
      <c r="I742" s="167" t="str">
        <f>IFERROR(VLOOKUP(H742,'Auxiliary data'!$B$216:$C$224,2,0),"")</f>
        <v/>
      </c>
      <c r="J742" s="157" t="str">
        <f t="shared" si="23"/>
        <v/>
      </c>
      <c r="K742" s="25" t="str">
        <f>IFERROR(VLOOKUP(G742,'Auxiliary data'!$B$228:$C$230,2,0),"")</f>
        <v/>
      </c>
    </row>
    <row r="743" spans="3:11" x14ac:dyDescent="0.25">
      <c r="C743" s="161" t="str">
        <f t="shared" si="22"/>
        <v/>
      </c>
      <c r="D743" s="26"/>
      <c r="E743" s="47"/>
      <c r="F743" s="47"/>
      <c r="G743" s="47"/>
      <c r="H743" s="49"/>
      <c r="I743" s="167" t="str">
        <f>IFERROR(VLOOKUP(H743,'Auxiliary data'!$B$216:$C$224,2,0),"")</f>
        <v/>
      </c>
      <c r="J743" s="157" t="str">
        <f t="shared" si="23"/>
        <v/>
      </c>
      <c r="K743" s="25" t="str">
        <f>IFERROR(VLOOKUP(G743,'Auxiliary data'!$B$228:$C$230,2,0),"")</f>
        <v/>
      </c>
    </row>
    <row r="744" spans="3:11" x14ac:dyDescent="0.25">
      <c r="C744" s="161" t="str">
        <f t="shared" si="22"/>
        <v/>
      </c>
      <c r="D744" s="26"/>
      <c r="E744" s="47"/>
      <c r="F744" s="47"/>
      <c r="G744" s="47"/>
      <c r="H744" s="49"/>
      <c r="I744" s="167" t="str">
        <f>IFERROR(VLOOKUP(H744,'Auxiliary data'!$B$216:$C$224,2,0),"")</f>
        <v/>
      </c>
      <c r="J744" s="157" t="str">
        <f t="shared" si="23"/>
        <v/>
      </c>
      <c r="K744" s="25" t="str">
        <f>IFERROR(VLOOKUP(G744,'Auxiliary data'!$B$228:$C$230,2,0),"")</f>
        <v/>
      </c>
    </row>
    <row r="745" spans="3:11" x14ac:dyDescent="0.25">
      <c r="C745" s="161" t="str">
        <f t="shared" si="22"/>
        <v/>
      </c>
      <c r="D745" s="26"/>
      <c r="E745" s="47"/>
      <c r="F745" s="47"/>
      <c r="G745" s="47"/>
      <c r="H745" s="49"/>
      <c r="I745" s="167" t="str">
        <f>IFERROR(VLOOKUP(H745,'Auxiliary data'!$B$216:$C$224,2,0),"")</f>
        <v/>
      </c>
      <c r="J745" s="157" t="str">
        <f t="shared" si="23"/>
        <v/>
      </c>
      <c r="K745" s="25" t="str">
        <f>IFERROR(VLOOKUP(G745,'Auxiliary data'!$B$228:$C$230,2,0),"")</f>
        <v/>
      </c>
    </row>
    <row r="746" spans="3:11" x14ac:dyDescent="0.25">
      <c r="C746" s="161" t="str">
        <f t="shared" si="22"/>
        <v/>
      </c>
      <c r="D746" s="26"/>
      <c r="E746" s="47"/>
      <c r="F746" s="47"/>
      <c r="G746" s="47"/>
      <c r="H746" s="49"/>
      <c r="I746" s="167" t="str">
        <f>IFERROR(VLOOKUP(H746,'Auxiliary data'!$B$216:$C$224,2,0),"")</f>
        <v/>
      </c>
      <c r="J746" s="157" t="str">
        <f t="shared" si="23"/>
        <v/>
      </c>
      <c r="K746" s="25" t="str">
        <f>IFERROR(VLOOKUP(G746,'Auxiliary data'!$B$228:$C$230,2,0),"")</f>
        <v/>
      </c>
    </row>
    <row r="747" spans="3:11" x14ac:dyDescent="0.25">
      <c r="C747" s="161" t="str">
        <f t="shared" si="22"/>
        <v/>
      </c>
      <c r="D747" s="26"/>
      <c r="E747" s="47"/>
      <c r="F747" s="47"/>
      <c r="G747" s="47"/>
      <c r="H747" s="49"/>
      <c r="I747" s="167" t="str">
        <f>IFERROR(VLOOKUP(H747,'Auxiliary data'!$B$216:$C$224,2,0),"")</f>
        <v/>
      </c>
      <c r="J747" s="157" t="str">
        <f t="shared" si="23"/>
        <v/>
      </c>
      <c r="K747" s="25" t="str">
        <f>IFERROR(VLOOKUP(G747,'Auxiliary data'!$B$228:$C$230,2,0),"")</f>
        <v/>
      </c>
    </row>
    <row r="748" spans="3:11" x14ac:dyDescent="0.25">
      <c r="C748" s="161" t="str">
        <f t="shared" si="22"/>
        <v/>
      </c>
      <c r="D748" s="26"/>
      <c r="E748" s="47"/>
      <c r="F748" s="47"/>
      <c r="G748" s="47"/>
      <c r="H748" s="49"/>
      <c r="I748" s="167" t="str">
        <f>IFERROR(VLOOKUP(H748,'Auxiliary data'!$B$216:$C$224,2,0),"")</f>
        <v/>
      </c>
      <c r="J748" s="157" t="str">
        <f t="shared" si="23"/>
        <v/>
      </c>
      <c r="K748" s="25" t="str">
        <f>IFERROR(VLOOKUP(G748,'Auxiliary data'!$B$228:$C$230,2,0),"")</f>
        <v/>
      </c>
    </row>
    <row r="749" spans="3:11" x14ac:dyDescent="0.25">
      <c r="C749" s="161" t="str">
        <f t="shared" si="22"/>
        <v/>
      </c>
      <c r="D749" s="26"/>
      <c r="E749" s="47"/>
      <c r="F749" s="47"/>
      <c r="G749" s="47"/>
      <c r="H749" s="49"/>
      <c r="I749" s="167" t="str">
        <f>IFERROR(VLOOKUP(H749,'Auxiliary data'!$B$216:$C$224,2,0),"")</f>
        <v/>
      </c>
      <c r="J749" s="157" t="str">
        <f t="shared" si="23"/>
        <v/>
      </c>
      <c r="K749" s="25" t="str">
        <f>IFERROR(VLOOKUP(G749,'Auxiliary data'!$B$228:$C$230,2,0),"")</f>
        <v/>
      </c>
    </row>
    <row r="750" spans="3:11" x14ac:dyDescent="0.25">
      <c r="C750" s="161" t="str">
        <f t="shared" si="22"/>
        <v/>
      </c>
      <c r="D750" s="26"/>
      <c r="E750" s="47"/>
      <c r="F750" s="47"/>
      <c r="G750" s="47"/>
      <c r="H750" s="49"/>
      <c r="I750" s="167" t="str">
        <f>IFERROR(VLOOKUP(H750,'Auxiliary data'!$B$216:$C$224,2,0),"")</f>
        <v/>
      </c>
      <c r="J750" s="157" t="str">
        <f t="shared" si="23"/>
        <v/>
      </c>
      <c r="K750" s="25" t="str">
        <f>IFERROR(VLOOKUP(G750,'Auxiliary data'!$B$228:$C$230,2,0),"")</f>
        <v/>
      </c>
    </row>
    <row r="751" spans="3:11" x14ac:dyDescent="0.25">
      <c r="C751" s="161" t="str">
        <f t="shared" si="22"/>
        <v/>
      </c>
      <c r="D751" s="26"/>
      <c r="E751" s="47"/>
      <c r="F751" s="47"/>
      <c r="G751" s="47"/>
      <c r="H751" s="49"/>
      <c r="I751" s="167" t="str">
        <f>IFERROR(VLOOKUP(H751,'Auxiliary data'!$B$216:$C$224,2,0),"")</f>
        <v/>
      </c>
      <c r="J751" s="157" t="str">
        <f t="shared" si="23"/>
        <v/>
      </c>
      <c r="K751" s="25" t="str">
        <f>IFERROR(VLOOKUP(G751,'Auxiliary data'!$B$228:$C$230,2,0),"")</f>
        <v/>
      </c>
    </row>
    <row r="752" spans="3:11" x14ac:dyDescent="0.25">
      <c r="C752" s="161" t="str">
        <f t="shared" si="22"/>
        <v/>
      </c>
      <c r="D752" s="26"/>
      <c r="E752" s="47"/>
      <c r="F752" s="47"/>
      <c r="G752" s="47"/>
      <c r="H752" s="49"/>
      <c r="I752" s="167" t="str">
        <f>IFERROR(VLOOKUP(H752,'Auxiliary data'!$B$216:$C$224,2,0),"")</f>
        <v/>
      </c>
      <c r="J752" s="157" t="str">
        <f t="shared" si="23"/>
        <v/>
      </c>
      <c r="K752" s="25" t="str">
        <f>IFERROR(VLOOKUP(G752,'Auxiliary data'!$B$228:$C$230,2,0),"")</f>
        <v/>
      </c>
    </row>
    <row r="753" spans="3:11" x14ac:dyDescent="0.25">
      <c r="C753" s="161" t="str">
        <f t="shared" si="22"/>
        <v/>
      </c>
      <c r="D753" s="26"/>
      <c r="E753" s="47"/>
      <c r="F753" s="47"/>
      <c r="G753" s="47"/>
      <c r="H753" s="49"/>
      <c r="I753" s="167" t="str">
        <f>IFERROR(VLOOKUP(H753,'Auxiliary data'!$B$216:$C$224,2,0),"")</f>
        <v/>
      </c>
      <c r="J753" s="157" t="str">
        <f t="shared" si="23"/>
        <v/>
      </c>
      <c r="K753" s="25" t="str">
        <f>IFERROR(VLOOKUP(G753,'Auxiliary data'!$B$228:$C$230,2,0),"")</f>
        <v/>
      </c>
    </row>
    <row r="754" spans="3:11" x14ac:dyDescent="0.25">
      <c r="C754" s="161" t="str">
        <f t="shared" si="22"/>
        <v/>
      </c>
      <c r="D754" s="26"/>
      <c r="E754" s="47"/>
      <c r="F754" s="47"/>
      <c r="G754" s="47"/>
      <c r="H754" s="49"/>
      <c r="I754" s="167" t="str">
        <f>IFERROR(VLOOKUP(H754,'Auxiliary data'!$B$216:$C$224,2,0),"")</f>
        <v/>
      </c>
      <c r="J754" s="157" t="str">
        <f t="shared" si="23"/>
        <v/>
      </c>
      <c r="K754" s="25" t="str">
        <f>IFERROR(VLOOKUP(G754,'Auxiliary data'!$B$228:$C$230,2,0),"")</f>
        <v/>
      </c>
    </row>
    <row r="755" spans="3:11" x14ac:dyDescent="0.25">
      <c r="C755" s="161" t="str">
        <f t="shared" si="22"/>
        <v/>
      </c>
      <c r="D755" s="26"/>
      <c r="E755" s="47"/>
      <c r="F755" s="47"/>
      <c r="G755" s="47"/>
      <c r="H755" s="49"/>
      <c r="I755" s="167" t="str">
        <f>IFERROR(VLOOKUP(H755,'Auxiliary data'!$B$216:$C$224,2,0),"")</f>
        <v/>
      </c>
      <c r="J755" s="157" t="str">
        <f t="shared" si="23"/>
        <v/>
      </c>
      <c r="K755" s="25" t="str">
        <f>IFERROR(VLOOKUP(G755,'Auxiliary data'!$B$228:$C$230,2,0),"")</f>
        <v/>
      </c>
    </row>
    <row r="756" spans="3:11" x14ac:dyDescent="0.25">
      <c r="C756" s="161" t="str">
        <f t="shared" si="22"/>
        <v/>
      </c>
      <c r="D756" s="26"/>
      <c r="E756" s="47"/>
      <c r="F756" s="47"/>
      <c r="G756" s="47"/>
      <c r="H756" s="49"/>
      <c r="I756" s="167" t="str">
        <f>IFERROR(VLOOKUP(H756,'Auxiliary data'!$B$216:$C$224,2,0),"")</f>
        <v/>
      </c>
      <c r="J756" s="157" t="str">
        <f t="shared" si="23"/>
        <v/>
      </c>
      <c r="K756" s="25" t="str">
        <f>IFERROR(VLOOKUP(G756,'Auxiliary data'!$B$228:$C$230,2,0),"")</f>
        <v/>
      </c>
    </row>
    <row r="757" spans="3:11" x14ac:dyDescent="0.25">
      <c r="C757" s="161" t="str">
        <f t="shared" si="22"/>
        <v/>
      </c>
      <c r="D757" s="26"/>
      <c r="E757" s="47"/>
      <c r="F757" s="47"/>
      <c r="G757" s="47"/>
      <c r="H757" s="49"/>
      <c r="I757" s="167" t="str">
        <f>IFERROR(VLOOKUP(H757,'Auxiliary data'!$B$216:$C$224,2,0),"")</f>
        <v/>
      </c>
      <c r="J757" s="157" t="str">
        <f t="shared" si="23"/>
        <v/>
      </c>
      <c r="K757" s="25" t="str">
        <f>IFERROR(VLOOKUP(G757,'Auxiliary data'!$B$228:$C$230,2,0),"")</f>
        <v/>
      </c>
    </row>
    <row r="758" spans="3:11" x14ac:dyDescent="0.25">
      <c r="C758" s="161" t="str">
        <f t="shared" si="22"/>
        <v/>
      </c>
      <c r="D758" s="26"/>
      <c r="E758" s="47"/>
      <c r="F758" s="47"/>
      <c r="G758" s="47"/>
      <c r="H758" s="49"/>
      <c r="I758" s="167" t="str">
        <f>IFERROR(VLOOKUP(H758,'Auxiliary data'!$B$216:$C$224,2,0),"")</f>
        <v/>
      </c>
      <c r="J758" s="157" t="str">
        <f t="shared" si="23"/>
        <v/>
      </c>
      <c r="K758" s="25" t="str">
        <f>IFERROR(VLOOKUP(G758,'Auxiliary data'!$B$228:$C$230,2,0),"")</f>
        <v/>
      </c>
    </row>
    <row r="759" spans="3:11" x14ac:dyDescent="0.25">
      <c r="C759" s="161" t="str">
        <f t="shared" si="22"/>
        <v/>
      </c>
      <c r="D759" s="26"/>
      <c r="E759" s="47"/>
      <c r="F759" s="47"/>
      <c r="G759" s="47"/>
      <c r="H759" s="49"/>
      <c r="I759" s="167" t="str">
        <f>IFERROR(VLOOKUP(H759,'Auxiliary data'!$B$216:$C$224,2,0),"")</f>
        <v/>
      </c>
      <c r="J759" s="157" t="str">
        <f t="shared" si="23"/>
        <v/>
      </c>
      <c r="K759" s="25" t="str">
        <f>IFERROR(VLOOKUP(G759,'Auxiliary data'!$B$228:$C$230,2,0),"")</f>
        <v/>
      </c>
    </row>
    <row r="760" spans="3:11" x14ac:dyDescent="0.25">
      <c r="C760" s="161" t="str">
        <f t="shared" si="22"/>
        <v/>
      </c>
      <c r="D760" s="26"/>
      <c r="E760" s="47"/>
      <c r="F760" s="47"/>
      <c r="G760" s="47"/>
      <c r="H760" s="49"/>
      <c r="I760" s="167" t="str">
        <f>IFERROR(VLOOKUP(H760,'Auxiliary data'!$B$216:$C$224,2,0),"")</f>
        <v/>
      </c>
      <c r="J760" s="157" t="str">
        <f t="shared" si="23"/>
        <v/>
      </c>
      <c r="K760" s="25" t="str">
        <f>IFERROR(VLOOKUP(G760,'Auxiliary data'!$B$228:$C$230,2,0),"")</f>
        <v/>
      </c>
    </row>
    <row r="761" spans="3:11" x14ac:dyDescent="0.25">
      <c r="C761" s="161" t="str">
        <f t="shared" si="22"/>
        <v/>
      </c>
      <c r="D761" s="26"/>
      <c r="E761" s="47"/>
      <c r="F761" s="47"/>
      <c r="G761" s="47"/>
      <c r="H761" s="49"/>
      <c r="I761" s="167" t="str">
        <f>IFERROR(VLOOKUP(H761,'Auxiliary data'!$B$216:$C$224,2,0),"")</f>
        <v/>
      </c>
      <c r="J761" s="157" t="str">
        <f t="shared" si="23"/>
        <v/>
      </c>
      <c r="K761" s="25" t="str">
        <f>IFERROR(VLOOKUP(G761,'Auxiliary data'!$B$228:$C$230,2,0),"")</f>
        <v/>
      </c>
    </row>
    <row r="762" spans="3:11" x14ac:dyDescent="0.25">
      <c r="C762" s="161" t="str">
        <f t="shared" si="22"/>
        <v/>
      </c>
      <c r="D762" s="26"/>
      <c r="E762" s="47"/>
      <c r="F762" s="47"/>
      <c r="G762" s="47"/>
      <c r="H762" s="49"/>
      <c r="I762" s="167" t="str">
        <f>IFERROR(VLOOKUP(H762,'Auxiliary data'!$B$216:$C$224,2,0),"")</f>
        <v/>
      </c>
      <c r="J762" s="157" t="str">
        <f t="shared" si="23"/>
        <v/>
      </c>
      <c r="K762" s="25" t="str">
        <f>IFERROR(VLOOKUP(G762,'Auxiliary data'!$B$228:$C$230,2,0),"")</f>
        <v/>
      </c>
    </row>
    <row r="763" spans="3:11" x14ac:dyDescent="0.25">
      <c r="C763" s="161" t="str">
        <f t="shared" si="22"/>
        <v/>
      </c>
      <c r="D763" s="26"/>
      <c r="E763" s="47"/>
      <c r="F763" s="47"/>
      <c r="G763" s="47"/>
      <c r="H763" s="49"/>
      <c r="I763" s="167" t="str">
        <f>IFERROR(VLOOKUP(H763,'Auxiliary data'!$B$216:$C$224,2,0),"")</f>
        <v/>
      </c>
      <c r="J763" s="157" t="str">
        <f t="shared" si="23"/>
        <v/>
      </c>
      <c r="K763" s="25" t="str">
        <f>IFERROR(VLOOKUP(G763,'Auxiliary data'!$B$228:$C$230,2,0),"")</f>
        <v/>
      </c>
    </row>
    <row r="764" spans="3:11" x14ac:dyDescent="0.25">
      <c r="C764" s="161" t="str">
        <f t="shared" si="22"/>
        <v/>
      </c>
      <c r="D764" s="26"/>
      <c r="E764" s="47"/>
      <c r="F764" s="47"/>
      <c r="G764" s="47"/>
      <c r="H764" s="49"/>
      <c r="I764" s="167" t="str">
        <f>IFERROR(VLOOKUP(H764,'Auxiliary data'!$B$216:$C$224,2,0),"")</f>
        <v/>
      </c>
      <c r="J764" s="157" t="str">
        <f t="shared" si="23"/>
        <v/>
      </c>
      <c r="K764" s="25" t="str">
        <f>IFERROR(VLOOKUP(G764,'Auxiliary data'!$B$228:$C$230,2,0),"")</f>
        <v/>
      </c>
    </row>
    <row r="765" spans="3:11" x14ac:dyDescent="0.25">
      <c r="C765" s="161" t="str">
        <f t="shared" si="22"/>
        <v/>
      </c>
      <c r="D765" s="26"/>
      <c r="E765" s="47"/>
      <c r="F765" s="47"/>
      <c r="G765" s="47"/>
      <c r="H765" s="49"/>
      <c r="I765" s="167" t="str">
        <f>IFERROR(VLOOKUP(H765,'Auxiliary data'!$B$216:$C$224,2,0),"")</f>
        <v/>
      </c>
      <c r="J765" s="157" t="str">
        <f t="shared" si="23"/>
        <v/>
      </c>
      <c r="K765" s="25" t="str">
        <f>IFERROR(VLOOKUP(G765,'Auxiliary data'!$B$228:$C$230,2,0),"")</f>
        <v/>
      </c>
    </row>
    <row r="766" spans="3:11" x14ac:dyDescent="0.25">
      <c r="C766" s="161" t="str">
        <f t="shared" si="22"/>
        <v/>
      </c>
      <c r="D766" s="26"/>
      <c r="E766" s="47"/>
      <c r="F766" s="47"/>
      <c r="G766" s="47"/>
      <c r="H766" s="49"/>
      <c r="I766" s="167" t="str">
        <f>IFERROR(VLOOKUP(H766,'Auxiliary data'!$B$216:$C$224,2,0),"")</f>
        <v/>
      </c>
      <c r="J766" s="157" t="str">
        <f t="shared" si="23"/>
        <v/>
      </c>
      <c r="K766" s="25" t="str">
        <f>IFERROR(VLOOKUP(G766,'Auxiliary data'!$B$228:$C$230,2,0),"")</f>
        <v/>
      </c>
    </row>
    <row r="767" spans="3:11" x14ac:dyDescent="0.25">
      <c r="C767" s="161" t="str">
        <f t="shared" si="22"/>
        <v/>
      </c>
      <c r="D767" s="26"/>
      <c r="E767" s="47"/>
      <c r="F767" s="47"/>
      <c r="G767" s="47"/>
      <c r="H767" s="49"/>
      <c r="I767" s="167" t="str">
        <f>IFERROR(VLOOKUP(H767,'Auxiliary data'!$B$216:$C$224,2,0),"")</f>
        <v/>
      </c>
      <c r="J767" s="157" t="str">
        <f t="shared" si="23"/>
        <v/>
      </c>
      <c r="K767" s="25" t="str">
        <f>IFERROR(VLOOKUP(G767,'Auxiliary data'!$B$228:$C$230,2,0),"")</f>
        <v/>
      </c>
    </row>
    <row r="768" spans="3:11" x14ac:dyDescent="0.25">
      <c r="C768" s="161" t="str">
        <f t="shared" si="22"/>
        <v/>
      </c>
      <c r="D768" s="26"/>
      <c r="E768" s="47"/>
      <c r="F768" s="47"/>
      <c r="G768" s="47"/>
      <c r="H768" s="49"/>
      <c r="I768" s="167" t="str">
        <f>IFERROR(VLOOKUP(H768,'Auxiliary data'!$B$216:$C$224,2,0),"")</f>
        <v/>
      </c>
      <c r="J768" s="157" t="str">
        <f t="shared" si="23"/>
        <v/>
      </c>
      <c r="K768" s="25" t="str">
        <f>IFERROR(VLOOKUP(G768,'Auxiliary data'!$B$228:$C$230,2,0),"")</f>
        <v/>
      </c>
    </row>
    <row r="769" spans="3:11" x14ac:dyDescent="0.25">
      <c r="C769" s="161" t="str">
        <f t="shared" si="22"/>
        <v/>
      </c>
      <c r="D769" s="26"/>
      <c r="E769" s="47"/>
      <c r="F769" s="47"/>
      <c r="G769" s="47"/>
      <c r="H769" s="49"/>
      <c r="I769" s="167" t="str">
        <f>IFERROR(VLOOKUP(H769,'Auxiliary data'!$B$216:$C$224,2,0),"")</f>
        <v/>
      </c>
      <c r="J769" s="157" t="str">
        <f t="shared" si="23"/>
        <v/>
      </c>
      <c r="K769" s="25" t="str">
        <f>IFERROR(VLOOKUP(G769,'Auxiliary data'!$B$228:$C$230,2,0),"")</f>
        <v/>
      </c>
    </row>
    <row r="770" spans="3:11" x14ac:dyDescent="0.25">
      <c r="C770" s="161" t="str">
        <f t="shared" si="22"/>
        <v/>
      </c>
      <c r="D770" s="26"/>
      <c r="E770" s="47"/>
      <c r="F770" s="47"/>
      <c r="G770" s="47"/>
      <c r="H770" s="49"/>
      <c r="I770" s="167" t="str">
        <f>IFERROR(VLOOKUP(H770,'Auxiliary data'!$B$216:$C$224,2,0),"")</f>
        <v/>
      </c>
      <c r="J770" s="157" t="str">
        <f t="shared" si="23"/>
        <v/>
      </c>
      <c r="K770" s="25" t="str">
        <f>IFERROR(VLOOKUP(G770,'Auxiliary data'!$B$228:$C$230,2,0),"")</f>
        <v/>
      </c>
    </row>
    <row r="771" spans="3:11" x14ac:dyDescent="0.25">
      <c r="C771" s="161" t="str">
        <f t="shared" ref="C771:C834" si="24">IF(E771&lt;&gt;"",CONCATENATE("Att",TEXT(ROW()-6,"000"),""),"")</f>
        <v/>
      </c>
      <c r="D771" s="26"/>
      <c r="E771" s="47"/>
      <c r="F771" s="47"/>
      <c r="G771" s="47"/>
      <c r="H771" s="49"/>
      <c r="I771" s="167" t="str">
        <f>IFERROR(VLOOKUP(H771,'Auxiliary data'!$B$216:$C$224,2,0),"")</f>
        <v/>
      </c>
      <c r="J771" s="157" t="str">
        <f t="shared" si="23"/>
        <v/>
      </c>
      <c r="K771" s="25" t="str">
        <f>IFERROR(VLOOKUP(G771,'Auxiliary data'!$B$228:$C$230,2,0),"")</f>
        <v/>
      </c>
    </row>
    <row r="772" spans="3:11" x14ac:dyDescent="0.25">
      <c r="C772" s="161" t="str">
        <f t="shared" si="24"/>
        <v/>
      </c>
      <c r="D772" s="26"/>
      <c r="E772" s="47"/>
      <c r="F772" s="47"/>
      <c r="G772" s="47"/>
      <c r="H772" s="49"/>
      <c r="I772" s="167" t="str">
        <f>IFERROR(VLOOKUP(H772,'Auxiliary data'!$B$216:$C$224,2,0),"")</f>
        <v/>
      </c>
      <c r="J772" s="157" t="str">
        <f t="shared" si="23"/>
        <v/>
      </c>
      <c r="K772" s="25" t="str">
        <f>IFERROR(VLOOKUP(G772,'Auxiliary data'!$B$228:$C$230,2,0),"")</f>
        <v/>
      </c>
    </row>
    <row r="773" spans="3:11" x14ac:dyDescent="0.25">
      <c r="C773" s="161" t="str">
        <f t="shared" si="24"/>
        <v/>
      </c>
      <c r="D773" s="26"/>
      <c r="E773" s="47"/>
      <c r="F773" s="47"/>
      <c r="G773" s="47"/>
      <c r="H773" s="49"/>
      <c r="I773" s="167" t="str">
        <f>IFERROR(VLOOKUP(H773,'Auxiliary data'!$B$216:$C$224,2,0),"")</f>
        <v/>
      </c>
      <c r="J773" s="157" t="str">
        <f t="shared" si="23"/>
        <v/>
      </c>
      <c r="K773" s="25" t="str">
        <f>IFERROR(VLOOKUP(G773,'Auxiliary data'!$B$228:$C$230,2,0),"")</f>
        <v/>
      </c>
    </row>
    <row r="774" spans="3:11" x14ac:dyDescent="0.25">
      <c r="C774" s="161" t="str">
        <f t="shared" si="24"/>
        <v/>
      </c>
      <c r="D774" s="26"/>
      <c r="E774" s="47"/>
      <c r="F774" s="47"/>
      <c r="G774" s="47"/>
      <c r="H774" s="49"/>
      <c r="I774" s="167" t="str">
        <f>IFERROR(VLOOKUP(H774,'Auxiliary data'!$B$216:$C$224,2,0),"")</f>
        <v/>
      </c>
      <c r="J774" s="157" t="str">
        <f t="shared" ref="J774:J837" si="25">IFERROR(IF(AND(K774&lt;&gt;"",I774&lt;&gt;""),SUM(I774,K774),""),"")</f>
        <v/>
      </c>
      <c r="K774" s="25" t="str">
        <f>IFERROR(VLOOKUP(G774,'Auxiliary data'!$B$228:$C$230,2,0),"")</f>
        <v/>
      </c>
    </row>
    <row r="775" spans="3:11" x14ac:dyDescent="0.25">
      <c r="C775" s="161" t="str">
        <f t="shared" si="24"/>
        <v/>
      </c>
      <c r="D775" s="26"/>
      <c r="E775" s="47"/>
      <c r="F775" s="47"/>
      <c r="G775" s="47"/>
      <c r="H775" s="49"/>
      <c r="I775" s="167" t="str">
        <f>IFERROR(VLOOKUP(H775,'Auxiliary data'!$B$216:$C$224,2,0),"")</f>
        <v/>
      </c>
      <c r="J775" s="157" t="str">
        <f t="shared" si="25"/>
        <v/>
      </c>
      <c r="K775" s="25" t="str">
        <f>IFERROR(VLOOKUP(G775,'Auxiliary data'!$B$228:$C$230,2,0),"")</f>
        <v/>
      </c>
    </row>
    <row r="776" spans="3:11" x14ac:dyDescent="0.25">
      <c r="C776" s="161" t="str">
        <f t="shared" si="24"/>
        <v/>
      </c>
      <c r="D776" s="26"/>
      <c r="E776" s="47"/>
      <c r="F776" s="47"/>
      <c r="G776" s="47"/>
      <c r="H776" s="49"/>
      <c r="I776" s="167" t="str">
        <f>IFERROR(VLOOKUP(H776,'Auxiliary data'!$B$216:$C$224,2,0),"")</f>
        <v/>
      </c>
      <c r="J776" s="157" t="str">
        <f t="shared" si="25"/>
        <v/>
      </c>
      <c r="K776" s="25" t="str">
        <f>IFERROR(VLOOKUP(G776,'Auxiliary data'!$B$228:$C$230,2,0),"")</f>
        <v/>
      </c>
    </row>
    <row r="777" spans="3:11" x14ac:dyDescent="0.25">
      <c r="C777" s="161" t="str">
        <f t="shared" si="24"/>
        <v/>
      </c>
      <c r="D777" s="26"/>
      <c r="E777" s="47"/>
      <c r="F777" s="47"/>
      <c r="G777" s="47"/>
      <c r="H777" s="49"/>
      <c r="I777" s="167" t="str">
        <f>IFERROR(VLOOKUP(H777,'Auxiliary data'!$B$216:$C$224,2,0),"")</f>
        <v/>
      </c>
      <c r="J777" s="157" t="str">
        <f t="shared" si="25"/>
        <v/>
      </c>
      <c r="K777" s="25" t="str">
        <f>IFERROR(VLOOKUP(G777,'Auxiliary data'!$B$228:$C$230,2,0),"")</f>
        <v/>
      </c>
    </row>
    <row r="778" spans="3:11" x14ac:dyDescent="0.25">
      <c r="C778" s="161" t="str">
        <f t="shared" si="24"/>
        <v/>
      </c>
      <c r="D778" s="26"/>
      <c r="E778" s="47"/>
      <c r="F778" s="47"/>
      <c r="G778" s="47"/>
      <c r="H778" s="49"/>
      <c r="I778" s="167" t="str">
        <f>IFERROR(VLOOKUP(H778,'Auxiliary data'!$B$216:$C$224,2,0),"")</f>
        <v/>
      </c>
      <c r="J778" s="157" t="str">
        <f t="shared" si="25"/>
        <v/>
      </c>
      <c r="K778" s="25" t="str">
        <f>IFERROR(VLOOKUP(G778,'Auxiliary data'!$B$228:$C$230,2,0),"")</f>
        <v/>
      </c>
    </row>
    <row r="779" spans="3:11" x14ac:dyDescent="0.25">
      <c r="C779" s="161" t="str">
        <f t="shared" si="24"/>
        <v/>
      </c>
      <c r="D779" s="26"/>
      <c r="E779" s="47"/>
      <c r="F779" s="47"/>
      <c r="G779" s="47"/>
      <c r="H779" s="49"/>
      <c r="I779" s="167" t="str">
        <f>IFERROR(VLOOKUP(H779,'Auxiliary data'!$B$216:$C$224,2,0),"")</f>
        <v/>
      </c>
      <c r="J779" s="157" t="str">
        <f t="shared" si="25"/>
        <v/>
      </c>
      <c r="K779" s="25" t="str">
        <f>IFERROR(VLOOKUP(G779,'Auxiliary data'!$B$228:$C$230,2,0),"")</f>
        <v/>
      </c>
    </row>
    <row r="780" spans="3:11" x14ac:dyDescent="0.25">
      <c r="C780" s="161" t="str">
        <f t="shared" si="24"/>
        <v/>
      </c>
      <c r="D780" s="26"/>
      <c r="E780" s="47"/>
      <c r="F780" s="47"/>
      <c r="G780" s="47"/>
      <c r="H780" s="49"/>
      <c r="I780" s="167" t="str">
        <f>IFERROR(VLOOKUP(H780,'Auxiliary data'!$B$216:$C$224,2,0),"")</f>
        <v/>
      </c>
      <c r="J780" s="157" t="str">
        <f t="shared" si="25"/>
        <v/>
      </c>
      <c r="K780" s="25" t="str">
        <f>IFERROR(VLOOKUP(G780,'Auxiliary data'!$B$228:$C$230,2,0),"")</f>
        <v/>
      </c>
    </row>
    <row r="781" spans="3:11" x14ac:dyDescent="0.25">
      <c r="C781" s="161" t="str">
        <f t="shared" si="24"/>
        <v/>
      </c>
      <c r="D781" s="26"/>
      <c r="E781" s="47"/>
      <c r="F781" s="47"/>
      <c r="G781" s="47"/>
      <c r="H781" s="49"/>
      <c r="I781" s="167" t="str">
        <f>IFERROR(VLOOKUP(H781,'Auxiliary data'!$B$216:$C$224,2,0),"")</f>
        <v/>
      </c>
      <c r="J781" s="157" t="str">
        <f t="shared" si="25"/>
        <v/>
      </c>
      <c r="K781" s="25" t="str">
        <f>IFERROR(VLOOKUP(G781,'Auxiliary data'!$B$228:$C$230,2,0),"")</f>
        <v/>
      </c>
    </row>
    <row r="782" spans="3:11" x14ac:dyDescent="0.25">
      <c r="C782" s="161" t="str">
        <f t="shared" si="24"/>
        <v/>
      </c>
      <c r="D782" s="26"/>
      <c r="E782" s="47"/>
      <c r="F782" s="47"/>
      <c r="G782" s="47"/>
      <c r="H782" s="49"/>
      <c r="I782" s="167" t="str">
        <f>IFERROR(VLOOKUP(H782,'Auxiliary data'!$B$216:$C$224,2,0),"")</f>
        <v/>
      </c>
      <c r="J782" s="157" t="str">
        <f t="shared" si="25"/>
        <v/>
      </c>
      <c r="K782" s="25" t="str">
        <f>IFERROR(VLOOKUP(G782,'Auxiliary data'!$B$228:$C$230,2,0),"")</f>
        <v/>
      </c>
    </row>
    <row r="783" spans="3:11" x14ac:dyDescent="0.25">
      <c r="C783" s="161" t="str">
        <f t="shared" si="24"/>
        <v/>
      </c>
      <c r="D783" s="26"/>
      <c r="E783" s="47"/>
      <c r="F783" s="47"/>
      <c r="G783" s="47"/>
      <c r="H783" s="49"/>
      <c r="I783" s="167" t="str">
        <f>IFERROR(VLOOKUP(H783,'Auxiliary data'!$B$216:$C$224,2,0),"")</f>
        <v/>
      </c>
      <c r="J783" s="157" t="str">
        <f t="shared" si="25"/>
        <v/>
      </c>
      <c r="K783" s="25" t="str">
        <f>IFERROR(VLOOKUP(G783,'Auxiliary data'!$B$228:$C$230,2,0),"")</f>
        <v/>
      </c>
    </row>
    <row r="784" spans="3:11" x14ac:dyDescent="0.25">
      <c r="C784" s="161" t="str">
        <f t="shared" si="24"/>
        <v/>
      </c>
      <c r="D784" s="26"/>
      <c r="E784" s="47"/>
      <c r="F784" s="47"/>
      <c r="G784" s="47"/>
      <c r="H784" s="49"/>
      <c r="I784" s="167" t="str">
        <f>IFERROR(VLOOKUP(H784,'Auxiliary data'!$B$216:$C$224,2,0),"")</f>
        <v/>
      </c>
      <c r="J784" s="157" t="str">
        <f t="shared" si="25"/>
        <v/>
      </c>
      <c r="K784" s="25" t="str">
        <f>IFERROR(VLOOKUP(G784,'Auxiliary data'!$B$228:$C$230,2,0),"")</f>
        <v/>
      </c>
    </row>
    <row r="785" spans="3:11" x14ac:dyDescent="0.25">
      <c r="C785" s="161" t="str">
        <f t="shared" si="24"/>
        <v/>
      </c>
      <c r="D785" s="26"/>
      <c r="E785" s="47"/>
      <c r="F785" s="47"/>
      <c r="G785" s="47"/>
      <c r="H785" s="49"/>
      <c r="I785" s="167" t="str">
        <f>IFERROR(VLOOKUP(H785,'Auxiliary data'!$B$216:$C$224,2,0),"")</f>
        <v/>
      </c>
      <c r="J785" s="157" t="str">
        <f t="shared" si="25"/>
        <v/>
      </c>
      <c r="K785" s="25" t="str">
        <f>IFERROR(VLOOKUP(G785,'Auxiliary data'!$B$228:$C$230,2,0),"")</f>
        <v/>
      </c>
    </row>
    <row r="786" spans="3:11" x14ac:dyDescent="0.25">
      <c r="C786" s="161" t="str">
        <f t="shared" si="24"/>
        <v/>
      </c>
      <c r="D786" s="26"/>
      <c r="E786" s="47"/>
      <c r="F786" s="47"/>
      <c r="G786" s="47"/>
      <c r="H786" s="49"/>
      <c r="I786" s="167" t="str">
        <f>IFERROR(VLOOKUP(H786,'Auxiliary data'!$B$216:$C$224,2,0),"")</f>
        <v/>
      </c>
      <c r="J786" s="157" t="str">
        <f t="shared" si="25"/>
        <v/>
      </c>
      <c r="K786" s="25" t="str">
        <f>IFERROR(VLOOKUP(G786,'Auxiliary data'!$B$228:$C$230,2,0),"")</f>
        <v/>
      </c>
    </row>
    <row r="787" spans="3:11" x14ac:dyDescent="0.25">
      <c r="C787" s="161" t="str">
        <f t="shared" si="24"/>
        <v/>
      </c>
      <c r="D787" s="26"/>
      <c r="E787" s="47"/>
      <c r="F787" s="47"/>
      <c r="G787" s="47"/>
      <c r="H787" s="49"/>
      <c r="I787" s="167" t="str">
        <f>IFERROR(VLOOKUP(H787,'Auxiliary data'!$B$216:$C$224,2,0),"")</f>
        <v/>
      </c>
      <c r="J787" s="157" t="str">
        <f t="shared" si="25"/>
        <v/>
      </c>
      <c r="K787" s="25" t="str">
        <f>IFERROR(VLOOKUP(G787,'Auxiliary data'!$B$228:$C$230,2,0),"")</f>
        <v/>
      </c>
    </row>
    <row r="788" spans="3:11" x14ac:dyDescent="0.25">
      <c r="C788" s="161" t="str">
        <f t="shared" si="24"/>
        <v/>
      </c>
      <c r="D788" s="26"/>
      <c r="E788" s="47"/>
      <c r="F788" s="47"/>
      <c r="G788" s="47"/>
      <c r="H788" s="49"/>
      <c r="I788" s="167" t="str">
        <f>IFERROR(VLOOKUP(H788,'Auxiliary data'!$B$216:$C$224,2,0),"")</f>
        <v/>
      </c>
      <c r="J788" s="157" t="str">
        <f t="shared" si="25"/>
        <v/>
      </c>
      <c r="K788" s="25" t="str">
        <f>IFERROR(VLOOKUP(G788,'Auxiliary data'!$B$228:$C$230,2,0),"")</f>
        <v/>
      </c>
    </row>
    <row r="789" spans="3:11" x14ac:dyDescent="0.25">
      <c r="C789" s="161" t="str">
        <f t="shared" si="24"/>
        <v/>
      </c>
      <c r="D789" s="26"/>
      <c r="E789" s="47"/>
      <c r="F789" s="47"/>
      <c r="G789" s="47"/>
      <c r="H789" s="49"/>
      <c r="I789" s="167" t="str">
        <f>IFERROR(VLOOKUP(H789,'Auxiliary data'!$B$216:$C$224,2,0),"")</f>
        <v/>
      </c>
      <c r="J789" s="157" t="str">
        <f t="shared" si="25"/>
        <v/>
      </c>
      <c r="K789" s="25" t="str">
        <f>IFERROR(VLOOKUP(G789,'Auxiliary data'!$B$228:$C$230,2,0),"")</f>
        <v/>
      </c>
    </row>
    <row r="790" spans="3:11" x14ac:dyDescent="0.25">
      <c r="C790" s="161" t="str">
        <f t="shared" si="24"/>
        <v/>
      </c>
      <c r="D790" s="26"/>
      <c r="E790" s="47"/>
      <c r="F790" s="47"/>
      <c r="G790" s="47"/>
      <c r="H790" s="49"/>
      <c r="I790" s="167" t="str">
        <f>IFERROR(VLOOKUP(H790,'Auxiliary data'!$B$216:$C$224,2,0),"")</f>
        <v/>
      </c>
      <c r="J790" s="157" t="str">
        <f t="shared" si="25"/>
        <v/>
      </c>
      <c r="K790" s="25" t="str">
        <f>IFERROR(VLOOKUP(G790,'Auxiliary data'!$B$228:$C$230,2,0),"")</f>
        <v/>
      </c>
    </row>
    <row r="791" spans="3:11" x14ac:dyDescent="0.25">
      <c r="C791" s="161" t="str">
        <f t="shared" si="24"/>
        <v/>
      </c>
      <c r="D791" s="26"/>
      <c r="E791" s="47"/>
      <c r="F791" s="47"/>
      <c r="G791" s="47"/>
      <c r="H791" s="49"/>
      <c r="I791" s="167" t="str">
        <f>IFERROR(VLOOKUP(H791,'Auxiliary data'!$B$216:$C$224,2,0),"")</f>
        <v/>
      </c>
      <c r="J791" s="157" t="str">
        <f t="shared" si="25"/>
        <v/>
      </c>
      <c r="K791" s="25" t="str">
        <f>IFERROR(VLOOKUP(G791,'Auxiliary data'!$B$228:$C$230,2,0),"")</f>
        <v/>
      </c>
    </row>
    <row r="792" spans="3:11" x14ac:dyDescent="0.25">
      <c r="C792" s="161" t="str">
        <f t="shared" si="24"/>
        <v/>
      </c>
      <c r="D792" s="26"/>
      <c r="E792" s="47"/>
      <c r="F792" s="47"/>
      <c r="G792" s="47"/>
      <c r="H792" s="49"/>
      <c r="I792" s="167" t="str">
        <f>IFERROR(VLOOKUP(H792,'Auxiliary data'!$B$216:$C$224,2,0),"")</f>
        <v/>
      </c>
      <c r="J792" s="157" t="str">
        <f t="shared" si="25"/>
        <v/>
      </c>
      <c r="K792" s="25" t="str">
        <f>IFERROR(VLOOKUP(G792,'Auxiliary data'!$B$228:$C$230,2,0),"")</f>
        <v/>
      </c>
    </row>
    <row r="793" spans="3:11" x14ac:dyDescent="0.25">
      <c r="C793" s="161" t="str">
        <f t="shared" si="24"/>
        <v/>
      </c>
      <c r="D793" s="26"/>
      <c r="E793" s="47"/>
      <c r="F793" s="47"/>
      <c r="G793" s="47"/>
      <c r="H793" s="49"/>
      <c r="I793" s="167" t="str">
        <f>IFERROR(VLOOKUP(H793,'Auxiliary data'!$B$216:$C$224,2,0),"")</f>
        <v/>
      </c>
      <c r="J793" s="157" t="str">
        <f t="shared" si="25"/>
        <v/>
      </c>
      <c r="K793" s="25" t="str">
        <f>IFERROR(VLOOKUP(G793,'Auxiliary data'!$B$228:$C$230,2,0),"")</f>
        <v/>
      </c>
    </row>
    <row r="794" spans="3:11" x14ac:dyDescent="0.25">
      <c r="C794" s="161" t="str">
        <f t="shared" si="24"/>
        <v/>
      </c>
      <c r="D794" s="26"/>
      <c r="E794" s="47"/>
      <c r="F794" s="47"/>
      <c r="G794" s="47"/>
      <c r="H794" s="49"/>
      <c r="I794" s="167" t="str">
        <f>IFERROR(VLOOKUP(H794,'Auxiliary data'!$B$216:$C$224,2,0),"")</f>
        <v/>
      </c>
      <c r="J794" s="157" t="str">
        <f t="shared" si="25"/>
        <v/>
      </c>
      <c r="K794" s="25" t="str">
        <f>IFERROR(VLOOKUP(G794,'Auxiliary data'!$B$228:$C$230,2,0),"")</f>
        <v/>
      </c>
    </row>
    <row r="795" spans="3:11" x14ac:dyDescent="0.25">
      <c r="C795" s="161" t="str">
        <f t="shared" si="24"/>
        <v/>
      </c>
      <c r="D795" s="26"/>
      <c r="E795" s="47"/>
      <c r="F795" s="47"/>
      <c r="G795" s="47"/>
      <c r="H795" s="49"/>
      <c r="I795" s="167" t="str">
        <f>IFERROR(VLOOKUP(H795,'Auxiliary data'!$B$216:$C$224,2,0),"")</f>
        <v/>
      </c>
      <c r="J795" s="157" t="str">
        <f t="shared" si="25"/>
        <v/>
      </c>
      <c r="K795" s="25" t="str">
        <f>IFERROR(VLOOKUP(G795,'Auxiliary data'!$B$228:$C$230,2,0),"")</f>
        <v/>
      </c>
    </row>
    <row r="796" spans="3:11" x14ac:dyDescent="0.25">
      <c r="C796" s="161" t="str">
        <f t="shared" si="24"/>
        <v/>
      </c>
      <c r="D796" s="26"/>
      <c r="E796" s="47"/>
      <c r="F796" s="47"/>
      <c r="G796" s="47"/>
      <c r="H796" s="49"/>
      <c r="I796" s="167" t="str">
        <f>IFERROR(VLOOKUP(H796,'Auxiliary data'!$B$216:$C$224,2,0),"")</f>
        <v/>
      </c>
      <c r="J796" s="157" t="str">
        <f t="shared" si="25"/>
        <v/>
      </c>
      <c r="K796" s="25" t="str">
        <f>IFERROR(VLOOKUP(G796,'Auxiliary data'!$B$228:$C$230,2,0),"")</f>
        <v/>
      </c>
    </row>
    <row r="797" spans="3:11" x14ac:dyDescent="0.25">
      <c r="C797" s="161" t="str">
        <f t="shared" si="24"/>
        <v/>
      </c>
      <c r="D797" s="26"/>
      <c r="E797" s="47"/>
      <c r="F797" s="47"/>
      <c r="G797" s="47"/>
      <c r="H797" s="49"/>
      <c r="I797" s="167" t="str">
        <f>IFERROR(VLOOKUP(H797,'Auxiliary data'!$B$216:$C$224,2,0),"")</f>
        <v/>
      </c>
      <c r="J797" s="157" t="str">
        <f t="shared" si="25"/>
        <v/>
      </c>
      <c r="K797" s="25" t="str">
        <f>IFERROR(VLOOKUP(G797,'Auxiliary data'!$B$228:$C$230,2,0),"")</f>
        <v/>
      </c>
    </row>
    <row r="798" spans="3:11" x14ac:dyDescent="0.25">
      <c r="C798" s="161" t="str">
        <f t="shared" si="24"/>
        <v/>
      </c>
      <c r="D798" s="26"/>
      <c r="E798" s="47"/>
      <c r="F798" s="47"/>
      <c r="G798" s="47"/>
      <c r="H798" s="49"/>
      <c r="I798" s="167" t="str">
        <f>IFERROR(VLOOKUP(H798,'Auxiliary data'!$B$216:$C$224,2,0),"")</f>
        <v/>
      </c>
      <c r="J798" s="157" t="str">
        <f t="shared" si="25"/>
        <v/>
      </c>
      <c r="K798" s="25" t="str">
        <f>IFERROR(VLOOKUP(G798,'Auxiliary data'!$B$228:$C$230,2,0),"")</f>
        <v/>
      </c>
    </row>
    <row r="799" spans="3:11" x14ac:dyDescent="0.25">
      <c r="C799" s="161" t="str">
        <f t="shared" si="24"/>
        <v/>
      </c>
      <c r="D799" s="26"/>
      <c r="E799" s="47"/>
      <c r="F799" s="47"/>
      <c r="G799" s="47"/>
      <c r="H799" s="49"/>
      <c r="I799" s="167" t="str">
        <f>IFERROR(VLOOKUP(H799,'Auxiliary data'!$B$216:$C$224,2,0),"")</f>
        <v/>
      </c>
      <c r="J799" s="157" t="str">
        <f t="shared" si="25"/>
        <v/>
      </c>
      <c r="K799" s="25" t="str">
        <f>IFERROR(VLOOKUP(G799,'Auxiliary data'!$B$228:$C$230,2,0),"")</f>
        <v/>
      </c>
    </row>
    <row r="800" spans="3:11" x14ac:dyDescent="0.25">
      <c r="C800" s="161" t="str">
        <f t="shared" si="24"/>
        <v/>
      </c>
      <c r="D800" s="26"/>
      <c r="E800" s="47"/>
      <c r="F800" s="47"/>
      <c r="G800" s="47"/>
      <c r="H800" s="49"/>
      <c r="I800" s="167" t="str">
        <f>IFERROR(VLOOKUP(H800,'Auxiliary data'!$B$216:$C$224,2,0),"")</f>
        <v/>
      </c>
      <c r="J800" s="157" t="str">
        <f t="shared" si="25"/>
        <v/>
      </c>
      <c r="K800" s="25" t="str">
        <f>IFERROR(VLOOKUP(G800,'Auxiliary data'!$B$228:$C$230,2,0),"")</f>
        <v/>
      </c>
    </row>
    <row r="801" spans="3:11" x14ac:dyDescent="0.25">
      <c r="C801" s="161" t="str">
        <f t="shared" si="24"/>
        <v/>
      </c>
      <c r="D801" s="26"/>
      <c r="E801" s="47"/>
      <c r="F801" s="47"/>
      <c r="G801" s="47"/>
      <c r="H801" s="49"/>
      <c r="I801" s="167" t="str">
        <f>IFERROR(VLOOKUP(H801,'Auxiliary data'!$B$216:$C$224,2,0),"")</f>
        <v/>
      </c>
      <c r="J801" s="157" t="str">
        <f t="shared" si="25"/>
        <v/>
      </c>
      <c r="K801" s="25" t="str">
        <f>IFERROR(VLOOKUP(G801,'Auxiliary data'!$B$228:$C$230,2,0),"")</f>
        <v/>
      </c>
    </row>
    <row r="802" spans="3:11" x14ac:dyDescent="0.25">
      <c r="C802" s="161" t="str">
        <f t="shared" si="24"/>
        <v/>
      </c>
      <c r="D802" s="26"/>
      <c r="E802" s="47"/>
      <c r="F802" s="47"/>
      <c r="G802" s="47"/>
      <c r="H802" s="49"/>
      <c r="I802" s="167" t="str">
        <f>IFERROR(VLOOKUP(H802,'Auxiliary data'!$B$216:$C$224,2,0),"")</f>
        <v/>
      </c>
      <c r="J802" s="157" t="str">
        <f t="shared" si="25"/>
        <v/>
      </c>
      <c r="K802" s="25" t="str">
        <f>IFERROR(VLOOKUP(G802,'Auxiliary data'!$B$228:$C$230,2,0),"")</f>
        <v/>
      </c>
    </row>
    <row r="803" spans="3:11" x14ac:dyDescent="0.25">
      <c r="C803" s="161" t="str">
        <f t="shared" si="24"/>
        <v/>
      </c>
      <c r="D803" s="26"/>
      <c r="E803" s="47"/>
      <c r="F803" s="47"/>
      <c r="G803" s="47"/>
      <c r="H803" s="49"/>
      <c r="I803" s="167" t="str">
        <f>IFERROR(VLOOKUP(H803,'Auxiliary data'!$B$216:$C$224,2,0),"")</f>
        <v/>
      </c>
      <c r="J803" s="157" t="str">
        <f t="shared" si="25"/>
        <v/>
      </c>
      <c r="K803" s="25" t="str">
        <f>IFERROR(VLOOKUP(G803,'Auxiliary data'!$B$228:$C$230,2,0),"")</f>
        <v/>
      </c>
    </row>
    <row r="804" spans="3:11" x14ac:dyDescent="0.25">
      <c r="C804" s="161" t="str">
        <f t="shared" si="24"/>
        <v/>
      </c>
      <c r="D804" s="26"/>
      <c r="E804" s="47"/>
      <c r="F804" s="47"/>
      <c r="G804" s="47"/>
      <c r="H804" s="49"/>
      <c r="I804" s="167" t="str">
        <f>IFERROR(VLOOKUP(H804,'Auxiliary data'!$B$216:$C$224,2,0),"")</f>
        <v/>
      </c>
      <c r="J804" s="157" t="str">
        <f t="shared" si="25"/>
        <v/>
      </c>
      <c r="K804" s="25" t="str">
        <f>IFERROR(VLOOKUP(G804,'Auxiliary data'!$B$228:$C$230,2,0),"")</f>
        <v/>
      </c>
    </row>
    <row r="805" spans="3:11" x14ac:dyDescent="0.25">
      <c r="C805" s="161" t="str">
        <f t="shared" si="24"/>
        <v/>
      </c>
      <c r="D805" s="26"/>
      <c r="E805" s="47"/>
      <c r="F805" s="47"/>
      <c r="G805" s="47"/>
      <c r="H805" s="49"/>
      <c r="I805" s="167" t="str">
        <f>IFERROR(VLOOKUP(H805,'Auxiliary data'!$B$216:$C$224,2,0),"")</f>
        <v/>
      </c>
      <c r="J805" s="157" t="str">
        <f t="shared" si="25"/>
        <v/>
      </c>
      <c r="K805" s="25" t="str">
        <f>IFERROR(VLOOKUP(G805,'Auxiliary data'!$B$228:$C$230,2,0),"")</f>
        <v/>
      </c>
    </row>
    <row r="806" spans="3:11" x14ac:dyDescent="0.25">
      <c r="C806" s="161" t="str">
        <f t="shared" si="24"/>
        <v/>
      </c>
      <c r="D806" s="26"/>
      <c r="E806" s="47"/>
      <c r="F806" s="47"/>
      <c r="G806" s="47"/>
      <c r="H806" s="49"/>
      <c r="I806" s="167" t="str">
        <f>IFERROR(VLOOKUP(H806,'Auxiliary data'!$B$216:$C$224,2,0),"")</f>
        <v/>
      </c>
      <c r="J806" s="157" t="str">
        <f t="shared" si="25"/>
        <v/>
      </c>
      <c r="K806" s="25" t="str">
        <f>IFERROR(VLOOKUP(G806,'Auxiliary data'!$B$228:$C$230,2,0),"")</f>
        <v/>
      </c>
    </row>
    <row r="807" spans="3:11" x14ac:dyDescent="0.25">
      <c r="C807" s="161" t="str">
        <f t="shared" si="24"/>
        <v/>
      </c>
      <c r="D807" s="26"/>
      <c r="E807" s="47"/>
      <c r="F807" s="47"/>
      <c r="G807" s="47"/>
      <c r="H807" s="49"/>
      <c r="I807" s="167" t="str">
        <f>IFERROR(VLOOKUP(H807,'Auxiliary data'!$B$216:$C$224,2,0),"")</f>
        <v/>
      </c>
      <c r="J807" s="157" t="str">
        <f t="shared" si="25"/>
        <v/>
      </c>
      <c r="K807" s="25" t="str">
        <f>IFERROR(VLOOKUP(G807,'Auxiliary data'!$B$228:$C$230,2,0),"")</f>
        <v/>
      </c>
    </row>
    <row r="808" spans="3:11" x14ac:dyDescent="0.25">
      <c r="C808" s="161" t="str">
        <f t="shared" si="24"/>
        <v/>
      </c>
      <c r="D808" s="26"/>
      <c r="E808" s="47"/>
      <c r="F808" s="47"/>
      <c r="G808" s="47"/>
      <c r="H808" s="49"/>
      <c r="I808" s="167" t="str">
        <f>IFERROR(VLOOKUP(H808,'Auxiliary data'!$B$216:$C$224,2,0),"")</f>
        <v/>
      </c>
      <c r="J808" s="157" t="str">
        <f t="shared" si="25"/>
        <v/>
      </c>
      <c r="K808" s="25" t="str">
        <f>IFERROR(VLOOKUP(G808,'Auxiliary data'!$B$228:$C$230,2,0),"")</f>
        <v/>
      </c>
    </row>
    <row r="809" spans="3:11" x14ac:dyDescent="0.25">
      <c r="C809" s="161" t="str">
        <f t="shared" si="24"/>
        <v/>
      </c>
      <c r="D809" s="26"/>
      <c r="E809" s="47"/>
      <c r="F809" s="47"/>
      <c r="G809" s="47"/>
      <c r="H809" s="49"/>
      <c r="I809" s="167" t="str">
        <f>IFERROR(VLOOKUP(H809,'Auxiliary data'!$B$216:$C$224,2,0),"")</f>
        <v/>
      </c>
      <c r="J809" s="157" t="str">
        <f t="shared" si="25"/>
        <v/>
      </c>
      <c r="K809" s="25" t="str">
        <f>IFERROR(VLOOKUP(G809,'Auxiliary data'!$B$228:$C$230,2,0),"")</f>
        <v/>
      </c>
    </row>
    <row r="810" spans="3:11" x14ac:dyDescent="0.25">
      <c r="C810" s="161" t="str">
        <f t="shared" si="24"/>
        <v/>
      </c>
      <c r="D810" s="26"/>
      <c r="E810" s="47"/>
      <c r="F810" s="47"/>
      <c r="G810" s="47"/>
      <c r="H810" s="49"/>
      <c r="I810" s="167" t="str">
        <f>IFERROR(VLOOKUP(H810,'Auxiliary data'!$B$216:$C$224,2,0),"")</f>
        <v/>
      </c>
      <c r="J810" s="157" t="str">
        <f t="shared" si="25"/>
        <v/>
      </c>
      <c r="K810" s="25" t="str">
        <f>IFERROR(VLOOKUP(G810,'Auxiliary data'!$B$228:$C$230,2,0),"")</f>
        <v/>
      </c>
    </row>
    <row r="811" spans="3:11" x14ac:dyDescent="0.25">
      <c r="C811" s="161" t="str">
        <f t="shared" si="24"/>
        <v/>
      </c>
      <c r="D811" s="26"/>
      <c r="E811" s="47"/>
      <c r="F811" s="47"/>
      <c r="G811" s="47"/>
      <c r="H811" s="49"/>
      <c r="I811" s="167" t="str">
        <f>IFERROR(VLOOKUP(H811,'Auxiliary data'!$B$216:$C$224,2,0),"")</f>
        <v/>
      </c>
      <c r="J811" s="157" t="str">
        <f t="shared" si="25"/>
        <v/>
      </c>
      <c r="K811" s="25" t="str">
        <f>IFERROR(VLOOKUP(G811,'Auxiliary data'!$B$228:$C$230,2,0),"")</f>
        <v/>
      </c>
    </row>
    <row r="812" spans="3:11" x14ac:dyDescent="0.25">
      <c r="C812" s="161" t="str">
        <f t="shared" si="24"/>
        <v/>
      </c>
      <c r="D812" s="26"/>
      <c r="E812" s="47"/>
      <c r="F812" s="47"/>
      <c r="G812" s="47"/>
      <c r="H812" s="49"/>
      <c r="I812" s="167" t="str">
        <f>IFERROR(VLOOKUP(H812,'Auxiliary data'!$B$216:$C$224,2,0),"")</f>
        <v/>
      </c>
      <c r="J812" s="157" t="str">
        <f t="shared" si="25"/>
        <v/>
      </c>
      <c r="K812" s="25" t="str">
        <f>IFERROR(VLOOKUP(G812,'Auxiliary data'!$B$228:$C$230,2,0),"")</f>
        <v/>
      </c>
    </row>
    <row r="813" spans="3:11" x14ac:dyDescent="0.25">
      <c r="C813" s="161" t="str">
        <f t="shared" si="24"/>
        <v/>
      </c>
      <c r="D813" s="26"/>
      <c r="E813" s="47"/>
      <c r="F813" s="47"/>
      <c r="G813" s="47"/>
      <c r="H813" s="49"/>
      <c r="I813" s="167" t="str">
        <f>IFERROR(VLOOKUP(H813,'Auxiliary data'!$B$216:$C$224,2,0),"")</f>
        <v/>
      </c>
      <c r="J813" s="157" t="str">
        <f t="shared" si="25"/>
        <v/>
      </c>
      <c r="K813" s="25" t="str">
        <f>IFERROR(VLOOKUP(G813,'Auxiliary data'!$B$228:$C$230,2,0),"")</f>
        <v/>
      </c>
    </row>
    <row r="814" spans="3:11" x14ac:dyDescent="0.25">
      <c r="C814" s="161" t="str">
        <f t="shared" si="24"/>
        <v/>
      </c>
      <c r="D814" s="26"/>
      <c r="E814" s="47"/>
      <c r="F814" s="47"/>
      <c r="G814" s="47"/>
      <c r="H814" s="49"/>
      <c r="I814" s="167" t="str">
        <f>IFERROR(VLOOKUP(H814,'Auxiliary data'!$B$216:$C$224,2,0),"")</f>
        <v/>
      </c>
      <c r="J814" s="157" t="str">
        <f t="shared" si="25"/>
        <v/>
      </c>
      <c r="K814" s="25" t="str">
        <f>IFERROR(VLOOKUP(G814,'Auxiliary data'!$B$228:$C$230,2,0),"")</f>
        <v/>
      </c>
    </row>
    <row r="815" spans="3:11" x14ac:dyDescent="0.25">
      <c r="C815" s="161" t="str">
        <f t="shared" si="24"/>
        <v/>
      </c>
      <c r="D815" s="26"/>
      <c r="E815" s="47"/>
      <c r="F815" s="47"/>
      <c r="G815" s="47"/>
      <c r="H815" s="49"/>
      <c r="I815" s="167" t="str">
        <f>IFERROR(VLOOKUP(H815,'Auxiliary data'!$B$216:$C$224,2,0),"")</f>
        <v/>
      </c>
      <c r="J815" s="157" t="str">
        <f t="shared" si="25"/>
        <v/>
      </c>
      <c r="K815" s="25" t="str">
        <f>IFERROR(VLOOKUP(G815,'Auxiliary data'!$B$228:$C$230,2,0),"")</f>
        <v/>
      </c>
    </row>
    <row r="816" spans="3:11" x14ac:dyDescent="0.25">
      <c r="C816" s="161" t="str">
        <f t="shared" si="24"/>
        <v/>
      </c>
      <c r="D816" s="26"/>
      <c r="E816" s="47"/>
      <c r="F816" s="47"/>
      <c r="G816" s="47"/>
      <c r="H816" s="49"/>
      <c r="I816" s="167" t="str">
        <f>IFERROR(VLOOKUP(H816,'Auxiliary data'!$B$216:$C$224,2,0),"")</f>
        <v/>
      </c>
      <c r="J816" s="157" t="str">
        <f t="shared" si="25"/>
        <v/>
      </c>
      <c r="K816" s="25" t="str">
        <f>IFERROR(VLOOKUP(G816,'Auxiliary data'!$B$228:$C$230,2,0),"")</f>
        <v/>
      </c>
    </row>
    <row r="817" spans="3:11" x14ac:dyDescent="0.25">
      <c r="C817" s="161" t="str">
        <f t="shared" si="24"/>
        <v/>
      </c>
      <c r="D817" s="26"/>
      <c r="E817" s="47"/>
      <c r="F817" s="47"/>
      <c r="G817" s="47"/>
      <c r="H817" s="49"/>
      <c r="I817" s="167" t="str">
        <f>IFERROR(VLOOKUP(H817,'Auxiliary data'!$B$216:$C$224,2,0),"")</f>
        <v/>
      </c>
      <c r="J817" s="157" t="str">
        <f t="shared" si="25"/>
        <v/>
      </c>
      <c r="K817" s="25" t="str">
        <f>IFERROR(VLOOKUP(G817,'Auxiliary data'!$B$228:$C$230,2,0),"")</f>
        <v/>
      </c>
    </row>
    <row r="818" spans="3:11" x14ac:dyDescent="0.25">
      <c r="C818" s="161" t="str">
        <f t="shared" si="24"/>
        <v/>
      </c>
      <c r="D818" s="26"/>
      <c r="E818" s="47"/>
      <c r="F818" s="47"/>
      <c r="G818" s="47"/>
      <c r="H818" s="49"/>
      <c r="I818" s="167" t="str">
        <f>IFERROR(VLOOKUP(H818,'Auxiliary data'!$B$216:$C$224,2,0),"")</f>
        <v/>
      </c>
      <c r="J818" s="157" t="str">
        <f t="shared" si="25"/>
        <v/>
      </c>
      <c r="K818" s="25" t="str">
        <f>IFERROR(VLOOKUP(G818,'Auxiliary data'!$B$228:$C$230,2,0),"")</f>
        <v/>
      </c>
    </row>
    <row r="819" spans="3:11" x14ac:dyDescent="0.25">
      <c r="C819" s="161" t="str">
        <f t="shared" si="24"/>
        <v/>
      </c>
      <c r="D819" s="26"/>
      <c r="E819" s="47"/>
      <c r="F819" s="47"/>
      <c r="G819" s="47"/>
      <c r="H819" s="49"/>
      <c r="I819" s="167" t="str">
        <f>IFERROR(VLOOKUP(H819,'Auxiliary data'!$B$216:$C$224,2,0),"")</f>
        <v/>
      </c>
      <c r="J819" s="157" t="str">
        <f t="shared" si="25"/>
        <v/>
      </c>
      <c r="K819" s="25" t="str">
        <f>IFERROR(VLOOKUP(G819,'Auxiliary data'!$B$228:$C$230,2,0),"")</f>
        <v/>
      </c>
    </row>
    <row r="820" spans="3:11" x14ac:dyDescent="0.25">
      <c r="C820" s="161" t="str">
        <f t="shared" si="24"/>
        <v/>
      </c>
      <c r="D820" s="26"/>
      <c r="E820" s="47"/>
      <c r="F820" s="47"/>
      <c r="G820" s="47"/>
      <c r="H820" s="49"/>
      <c r="I820" s="167" t="str">
        <f>IFERROR(VLOOKUP(H820,'Auxiliary data'!$B$216:$C$224,2,0),"")</f>
        <v/>
      </c>
      <c r="J820" s="157" t="str">
        <f t="shared" si="25"/>
        <v/>
      </c>
      <c r="K820" s="25" t="str">
        <f>IFERROR(VLOOKUP(G820,'Auxiliary data'!$B$228:$C$230,2,0),"")</f>
        <v/>
      </c>
    </row>
    <row r="821" spans="3:11" x14ac:dyDescent="0.25">
      <c r="C821" s="161" t="str">
        <f t="shared" si="24"/>
        <v/>
      </c>
      <c r="D821" s="26"/>
      <c r="E821" s="47"/>
      <c r="F821" s="47"/>
      <c r="G821" s="47"/>
      <c r="H821" s="49"/>
      <c r="I821" s="167" t="str">
        <f>IFERROR(VLOOKUP(H821,'Auxiliary data'!$B$216:$C$224,2,0),"")</f>
        <v/>
      </c>
      <c r="J821" s="157" t="str">
        <f t="shared" si="25"/>
        <v/>
      </c>
      <c r="K821" s="25" t="str">
        <f>IFERROR(VLOOKUP(G821,'Auxiliary data'!$B$228:$C$230,2,0),"")</f>
        <v/>
      </c>
    </row>
    <row r="822" spans="3:11" x14ac:dyDescent="0.25">
      <c r="C822" s="161" t="str">
        <f t="shared" si="24"/>
        <v/>
      </c>
      <c r="D822" s="26"/>
      <c r="E822" s="47"/>
      <c r="F822" s="47"/>
      <c r="G822" s="47"/>
      <c r="H822" s="49"/>
      <c r="I822" s="167" t="str">
        <f>IFERROR(VLOOKUP(H822,'Auxiliary data'!$B$216:$C$224,2,0),"")</f>
        <v/>
      </c>
      <c r="J822" s="157" t="str">
        <f t="shared" si="25"/>
        <v/>
      </c>
      <c r="K822" s="25" t="str">
        <f>IFERROR(VLOOKUP(G822,'Auxiliary data'!$B$228:$C$230,2,0),"")</f>
        <v/>
      </c>
    </row>
    <row r="823" spans="3:11" x14ac:dyDescent="0.25">
      <c r="C823" s="161" t="str">
        <f t="shared" si="24"/>
        <v/>
      </c>
      <c r="D823" s="26"/>
      <c r="E823" s="47"/>
      <c r="F823" s="47"/>
      <c r="G823" s="47"/>
      <c r="H823" s="49"/>
      <c r="I823" s="167" t="str">
        <f>IFERROR(VLOOKUP(H823,'Auxiliary data'!$B$216:$C$224,2,0),"")</f>
        <v/>
      </c>
      <c r="J823" s="157" t="str">
        <f t="shared" si="25"/>
        <v/>
      </c>
      <c r="K823" s="25" t="str">
        <f>IFERROR(VLOOKUP(G823,'Auxiliary data'!$B$228:$C$230,2,0),"")</f>
        <v/>
      </c>
    </row>
    <row r="824" spans="3:11" x14ac:dyDescent="0.25">
      <c r="C824" s="161" t="str">
        <f t="shared" si="24"/>
        <v/>
      </c>
      <c r="D824" s="26"/>
      <c r="E824" s="47"/>
      <c r="F824" s="47"/>
      <c r="G824" s="47"/>
      <c r="H824" s="49"/>
      <c r="I824" s="167" t="str">
        <f>IFERROR(VLOOKUP(H824,'Auxiliary data'!$B$216:$C$224,2,0),"")</f>
        <v/>
      </c>
      <c r="J824" s="157" t="str">
        <f t="shared" si="25"/>
        <v/>
      </c>
      <c r="K824" s="25" t="str">
        <f>IFERROR(VLOOKUP(G824,'Auxiliary data'!$B$228:$C$230,2,0),"")</f>
        <v/>
      </c>
    </row>
    <row r="825" spans="3:11" x14ac:dyDescent="0.25">
      <c r="C825" s="161" t="str">
        <f t="shared" si="24"/>
        <v/>
      </c>
      <c r="D825" s="26"/>
      <c r="E825" s="47"/>
      <c r="F825" s="47"/>
      <c r="G825" s="47"/>
      <c r="H825" s="49"/>
      <c r="I825" s="167" t="str">
        <f>IFERROR(VLOOKUP(H825,'Auxiliary data'!$B$216:$C$224,2,0),"")</f>
        <v/>
      </c>
      <c r="J825" s="157" t="str">
        <f t="shared" si="25"/>
        <v/>
      </c>
      <c r="K825" s="25" t="str">
        <f>IFERROR(VLOOKUP(G825,'Auxiliary data'!$B$228:$C$230,2,0),"")</f>
        <v/>
      </c>
    </row>
    <row r="826" spans="3:11" x14ac:dyDescent="0.25">
      <c r="C826" s="161" t="str">
        <f t="shared" si="24"/>
        <v/>
      </c>
      <c r="D826" s="26"/>
      <c r="E826" s="47"/>
      <c r="F826" s="47"/>
      <c r="G826" s="47"/>
      <c r="H826" s="49"/>
      <c r="I826" s="167" t="str">
        <f>IFERROR(VLOOKUP(H826,'Auxiliary data'!$B$216:$C$224,2,0),"")</f>
        <v/>
      </c>
      <c r="J826" s="157" t="str">
        <f t="shared" si="25"/>
        <v/>
      </c>
      <c r="K826" s="25" t="str">
        <f>IFERROR(VLOOKUP(G826,'Auxiliary data'!$B$228:$C$230,2,0),"")</f>
        <v/>
      </c>
    </row>
    <row r="827" spans="3:11" x14ac:dyDescent="0.25">
      <c r="C827" s="161" t="str">
        <f t="shared" si="24"/>
        <v/>
      </c>
      <c r="D827" s="26"/>
      <c r="E827" s="47"/>
      <c r="F827" s="47"/>
      <c r="G827" s="47"/>
      <c r="H827" s="49"/>
      <c r="I827" s="167" t="str">
        <f>IFERROR(VLOOKUP(H827,'Auxiliary data'!$B$216:$C$224,2,0),"")</f>
        <v/>
      </c>
      <c r="J827" s="157" t="str">
        <f t="shared" si="25"/>
        <v/>
      </c>
      <c r="K827" s="25" t="str">
        <f>IFERROR(VLOOKUP(G827,'Auxiliary data'!$B$228:$C$230,2,0),"")</f>
        <v/>
      </c>
    </row>
    <row r="828" spans="3:11" x14ac:dyDescent="0.25">
      <c r="C828" s="161" t="str">
        <f t="shared" si="24"/>
        <v/>
      </c>
      <c r="D828" s="26"/>
      <c r="E828" s="47"/>
      <c r="F828" s="47"/>
      <c r="G828" s="47"/>
      <c r="H828" s="49"/>
      <c r="I828" s="167" t="str">
        <f>IFERROR(VLOOKUP(H828,'Auxiliary data'!$B$216:$C$224,2,0),"")</f>
        <v/>
      </c>
      <c r="J828" s="157" t="str">
        <f t="shared" si="25"/>
        <v/>
      </c>
      <c r="K828" s="25" t="str">
        <f>IFERROR(VLOOKUP(G828,'Auxiliary data'!$B$228:$C$230,2,0),"")</f>
        <v/>
      </c>
    </row>
    <row r="829" spans="3:11" x14ac:dyDescent="0.25">
      <c r="C829" s="161" t="str">
        <f t="shared" si="24"/>
        <v/>
      </c>
      <c r="D829" s="26"/>
      <c r="E829" s="47"/>
      <c r="F829" s="47"/>
      <c r="G829" s="47"/>
      <c r="H829" s="49"/>
      <c r="I829" s="167" t="str">
        <f>IFERROR(VLOOKUP(H829,'Auxiliary data'!$B$216:$C$224,2,0),"")</f>
        <v/>
      </c>
      <c r="J829" s="157" t="str">
        <f t="shared" si="25"/>
        <v/>
      </c>
      <c r="K829" s="25" t="str">
        <f>IFERROR(VLOOKUP(G829,'Auxiliary data'!$B$228:$C$230,2,0),"")</f>
        <v/>
      </c>
    </row>
    <row r="830" spans="3:11" x14ac:dyDescent="0.25">
      <c r="C830" s="161" t="str">
        <f t="shared" si="24"/>
        <v/>
      </c>
      <c r="D830" s="26"/>
      <c r="E830" s="47"/>
      <c r="F830" s="47"/>
      <c r="G830" s="47"/>
      <c r="H830" s="49"/>
      <c r="I830" s="167" t="str">
        <f>IFERROR(VLOOKUP(H830,'Auxiliary data'!$B$216:$C$224,2,0),"")</f>
        <v/>
      </c>
      <c r="J830" s="157" t="str">
        <f t="shared" si="25"/>
        <v/>
      </c>
      <c r="K830" s="25" t="str">
        <f>IFERROR(VLOOKUP(G830,'Auxiliary data'!$B$228:$C$230,2,0),"")</f>
        <v/>
      </c>
    </row>
    <row r="831" spans="3:11" x14ac:dyDescent="0.25">
      <c r="C831" s="161" t="str">
        <f t="shared" si="24"/>
        <v/>
      </c>
      <c r="D831" s="26"/>
      <c r="E831" s="47"/>
      <c r="F831" s="47"/>
      <c r="G831" s="47"/>
      <c r="H831" s="49"/>
      <c r="I831" s="167" t="str">
        <f>IFERROR(VLOOKUP(H831,'Auxiliary data'!$B$216:$C$224,2,0),"")</f>
        <v/>
      </c>
      <c r="J831" s="157" t="str">
        <f t="shared" si="25"/>
        <v/>
      </c>
      <c r="K831" s="25" t="str">
        <f>IFERROR(VLOOKUP(G831,'Auxiliary data'!$B$228:$C$230,2,0),"")</f>
        <v/>
      </c>
    </row>
    <row r="832" spans="3:11" x14ac:dyDescent="0.25">
      <c r="C832" s="161" t="str">
        <f t="shared" si="24"/>
        <v/>
      </c>
      <c r="D832" s="26"/>
      <c r="E832" s="47"/>
      <c r="F832" s="47"/>
      <c r="G832" s="47"/>
      <c r="H832" s="49"/>
      <c r="I832" s="167" t="str">
        <f>IFERROR(VLOOKUP(H832,'Auxiliary data'!$B$216:$C$224,2,0),"")</f>
        <v/>
      </c>
      <c r="J832" s="157" t="str">
        <f t="shared" si="25"/>
        <v/>
      </c>
      <c r="K832" s="25" t="str">
        <f>IFERROR(VLOOKUP(G832,'Auxiliary data'!$B$228:$C$230,2,0),"")</f>
        <v/>
      </c>
    </row>
    <row r="833" spans="3:11" x14ac:dyDescent="0.25">
      <c r="C833" s="161" t="str">
        <f t="shared" si="24"/>
        <v/>
      </c>
      <c r="D833" s="26"/>
      <c r="E833" s="47"/>
      <c r="F833" s="47"/>
      <c r="G833" s="47"/>
      <c r="H833" s="49"/>
      <c r="I833" s="167" t="str">
        <f>IFERROR(VLOOKUP(H833,'Auxiliary data'!$B$216:$C$224,2,0),"")</f>
        <v/>
      </c>
      <c r="J833" s="157" t="str">
        <f t="shared" si="25"/>
        <v/>
      </c>
      <c r="K833" s="25" t="str">
        <f>IFERROR(VLOOKUP(G833,'Auxiliary data'!$B$228:$C$230,2,0),"")</f>
        <v/>
      </c>
    </row>
    <row r="834" spans="3:11" x14ac:dyDescent="0.25">
      <c r="C834" s="161" t="str">
        <f t="shared" si="24"/>
        <v/>
      </c>
      <c r="D834" s="26"/>
      <c r="E834" s="47"/>
      <c r="F834" s="47"/>
      <c r="G834" s="47"/>
      <c r="H834" s="49"/>
      <c r="I834" s="167" t="str">
        <f>IFERROR(VLOOKUP(H834,'Auxiliary data'!$B$216:$C$224,2,0),"")</f>
        <v/>
      </c>
      <c r="J834" s="157" t="str">
        <f t="shared" si="25"/>
        <v/>
      </c>
      <c r="K834" s="25" t="str">
        <f>IFERROR(VLOOKUP(G834,'Auxiliary data'!$B$228:$C$230,2,0),"")</f>
        <v/>
      </c>
    </row>
    <row r="835" spans="3:11" x14ac:dyDescent="0.25">
      <c r="C835" s="161" t="str">
        <f t="shared" ref="C835:C898" si="26">IF(E835&lt;&gt;"",CONCATENATE("Att",TEXT(ROW()-6,"000"),""),"")</f>
        <v/>
      </c>
      <c r="D835" s="26"/>
      <c r="E835" s="47"/>
      <c r="F835" s="47"/>
      <c r="G835" s="47"/>
      <c r="H835" s="49"/>
      <c r="I835" s="167" t="str">
        <f>IFERROR(VLOOKUP(H835,'Auxiliary data'!$B$216:$C$224,2,0),"")</f>
        <v/>
      </c>
      <c r="J835" s="157" t="str">
        <f t="shared" si="25"/>
        <v/>
      </c>
      <c r="K835" s="25" t="str">
        <f>IFERROR(VLOOKUP(G835,'Auxiliary data'!$B$228:$C$230,2,0),"")</f>
        <v/>
      </c>
    </row>
    <row r="836" spans="3:11" x14ac:dyDescent="0.25">
      <c r="C836" s="161" t="str">
        <f t="shared" si="26"/>
        <v/>
      </c>
      <c r="D836" s="26"/>
      <c r="E836" s="47"/>
      <c r="F836" s="47"/>
      <c r="G836" s="47"/>
      <c r="H836" s="49"/>
      <c r="I836" s="167" t="str">
        <f>IFERROR(VLOOKUP(H836,'Auxiliary data'!$B$216:$C$224,2,0),"")</f>
        <v/>
      </c>
      <c r="J836" s="157" t="str">
        <f t="shared" si="25"/>
        <v/>
      </c>
      <c r="K836" s="25" t="str">
        <f>IFERROR(VLOOKUP(G836,'Auxiliary data'!$B$228:$C$230,2,0),"")</f>
        <v/>
      </c>
    </row>
    <row r="837" spans="3:11" x14ac:dyDescent="0.25">
      <c r="C837" s="161" t="str">
        <f t="shared" si="26"/>
        <v/>
      </c>
      <c r="D837" s="26"/>
      <c r="E837" s="47"/>
      <c r="F837" s="47"/>
      <c r="G837" s="47"/>
      <c r="H837" s="49"/>
      <c r="I837" s="167" t="str">
        <f>IFERROR(VLOOKUP(H837,'Auxiliary data'!$B$216:$C$224,2,0),"")</f>
        <v/>
      </c>
      <c r="J837" s="157" t="str">
        <f t="shared" si="25"/>
        <v/>
      </c>
      <c r="K837" s="25" t="str">
        <f>IFERROR(VLOOKUP(G837,'Auxiliary data'!$B$228:$C$230,2,0),"")</f>
        <v/>
      </c>
    </row>
    <row r="838" spans="3:11" x14ac:dyDescent="0.25">
      <c r="C838" s="161" t="str">
        <f t="shared" si="26"/>
        <v/>
      </c>
      <c r="D838" s="26"/>
      <c r="E838" s="47"/>
      <c r="F838" s="47"/>
      <c r="G838" s="47"/>
      <c r="H838" s="49"/>
      <c r="I838" s="167" t="str">
        <f>IFERROR(VLOOKUP(H838,'Auxiliary data'!$B$216:$C$224,2,0),"")</f>
        <v/>
      </c>
      <c r="J838" s="157" t="str">
        <f t="shared" ref="J838:J901" si="27">IFERROR(IF(AND(K838&lt;&gt;"",I838&lt;&gt;""),SUM(I838,K838),""),"")</f>
        <v/>
      </c>
      <c r="K838" s="25" t="str">
        <f>IFERROR(VLOOKUP(G838,'Auxiliary data'!$B$228:$C$230,2,0),"")</f>
        <v/>
      </c>
    </row>
    <row r="839" spans="3:11" x14ac:dyDescent="0.25">
      <c r="C839" s="161" t="str">
        <f t="shared" si="26"/>
        <v/>
      </c>
      <c r="D839" s="26"/>
      <c r="E839" s="47"/>
      <c r="F839" s="47"/>
      <c r="G839" s="47"/>
      <c r="H839" s="49"/>
      <c r="I839" s="167" t="str">
        <f>IFERROR(VLOOKUP(H839,'Auxiliary data'!$B$216:$C$224,2,0),"")</f>
        <v/>
      </c>
      <c r="J839" s="157" t="str">
        <f t="shared" si="27"/>
        <v/>
      </c>
      <c r="K839" s="25" t="str">
        <f>IFERROR(VLOOKUP(G839,'Auxiliary data'!$B$228:$C$230,2,0),"")</f>
        <v/>
      </c>
    </row>
    <row r="840" spans="3:11" x14ac:dyDescent="0.25">
      <c r="C840" s="161" t="str">
        <f t="shared" si="26"/>
        <v/>
      </c>
      <c r="D840" s="26"/>
      <c r="E840" s="47"/>
      <c r="F840" s="47"/>
      <c r="G840" s="47"/>
      <c r="H840" s="49"/>
      <c r="I840" s="167" t="str">
        <f>IFERROR(VLOOKUP(H840,'Auxiliary data'!$B$216:$C$224,2,0),"")</f>
        <v/>
      </c>
      <c r="J840" s="157" t="str">
        <f t="shared" si="27"/>
        <v/>
      </c>
      <c r="K840" s="25" t="str">
        <f>IFERROR(VLOOKUP(G840,'Auxiliary data'!$B$228:$C$230,2,0),"")</f>
        <v/>
      </c>
    </row>
    <row r="841" spans="3:11" x14ac:dyDescent="0.25">
      <c r="C841" s="161" t="str">
        <f t="shared" si="26"/>
        <v/>
      </c>
      <c r="D841" s="26"/>
      <c r="E841" s="47"/>
      <c r="F841" s="47"/>
      <c r="G841" s="47"/>
      <c r="H841" s="49"/>
      <c r="I841" s="167" t="str">
        <f>IFERROR(VLOOKUP(H841,'Auxiliary data'!$B$216:$C$224,2,0),"")</f>
        <v/>
      </c>
      <c r="J841" s="157" t="str">
        <f t="shared" si="27"/>
        <v/>
      </c>
      <c r="K841" s="25" t="str">
        <f>IFERROR(VLOOKUP(G841,'Auxiliary data'!$B$228:$C$230,2,0),"")</f>
        <v/>
      </c>
    </row>
    <row r="842" spans="3:11" x14ac:dyDescent="0.25">
      <c r="C842" s="161" t="str">
        <f t="shared" si="26"/>
        <v/>
      </c>
      <c r="D842" s="26"/>
      <c r="E842" s="47"/>
      <c r="F842" s="47"/>
      <c r="G842" s="47"/>
      <c r="H842" s="49"/>
      <c r="I842" s="167" t="str">
        <f>IFERROR(VLOOKUP(H842,'Auxiliary data'!$B$216:$C$224,2,0),"")</f>
        <v/>
      </c>
      <c r="J842" s="157" t="str">
        <f t="shared" si="27"/>
        <v/>
      </c>
      <c r="K842" s="25" t="str">
        <f>IFERROR(VLOOKUP(G842,'Auxiliary data'!$B$228:$C$230,2,0),"")</f>
        <v/>
      </c>
    </row>
    <row r="843" spans="3:11" x14ac:dyDescent="0.25">
      <c r="C843" s="161" t="str">
        <f t="shared" si="26"/>
        <v/>
      </c>
      <c r="D843" s="26"/>
      <c r="E843" s="47"/>
      <c r="F843" s="47"/>
      <c r="G843" s="47"/>
      <c r="H843" s="49"/>
      <c r="I843" s="167" t="str">
        <f>IFERROR(VLOOKUP(H843,'Auxiliary data'!$B$216:$C$224,2,0),"")</f>
        <v/>
      </c>
      <c r="J843" s="157" t="str">
        <f t="shared" si="27"/>
        <v/>
      </c>
      <c r="K843" s="25" t="str">
        <f>IFERROR(VLOOKUP(G843,'Auxiliary data'!$B$228:$C$230,2,0),"")</f>
        <v/>
      </c>
    </row>
    <row r="844" spans="3:11" x14ac:dyDescent="0.25">
      <c r="C844" s="161" t="str">
        <f t="shared" si="26"/>
        <v/>
      </c>
      <c r="D844" s="26"/>
      <c r="E844" s="47"/>
      <c r="F844" s="47"/>
      <c r="G844" s="47"/>
      <c r="H844" s="49"/>
      <c r="I844" s="167" t="str">
        <f>IFERROR(VLOOKUP(H844,'Auxiliary data'!$B$216:$C$224,2,0),"")</f>
        <v/>
      </c>
      <c r="J844" s="157" t="str">
        <f t="shared" si="27"/>
        <v/>
      </c>
      <c r="K844" s="25" t="str">
        <f>IFERROR(VLOOKUP(G844,'Auxiliary data'!$B$228:$C$230,2,0),"")</f>
        <v/>
      </c>
    </row>
    <row r="845" spans="3:11" x14ac:dyDescent="0.25">
      <c r="C845" s="161" t="str">
        <f t="shared" si="26"/>
        <v/>
      </c>
      <c r="D845" s="26"/>
      <c r="E845" s="47"/>
      <c r="F845" s="47"/>
      <c r="G845" s="47"/>
      <c r="H845" s="49"/>
      <c r="I845" s="167" t="str">
        <f>IFERROR(VLOOKUP(H845,'Auxiliary data'!$B$216:$C$224,2,0),"")</f>
        <v/>
      </c>
      <c r="J845" s="157" t="str">
        <f t="shared" si="27"/>
        <v/>
      </c>
      <c r="K845" s="25" t="str">
        <f>IFERROR(VLOOKUP(G845,'Auxiliary data'!$B$228:$C$230,2,0),"")</f>
        <v/>
      </c>
    </row>
    <row r="846" spans="3:11" x14ac:dyDescent="0.25">
      <c r="C846" s="161" t="str">
        <f t="shared" si="26"/>
        <v/>
      </c>
      <c r="D846" s="26"/>
      <c r="E846" s="47"/>
      <c r="F846" s="47"/>
      <c r="G846" s="47"/>
      <c r="H846" s="49"/>
      <c r="I846" s="167" t="str">
        <f>IFERROR(VLOOKUP(H846,'Auxiliary data'!$B$216:$C$224,2,0),"")</f>
        <v/>
      </c>
      <c r="J846" s="157" t="str">
        <f t="shared" si="27"/>
        <v/>
      </c>
      <c r="K846" s="25" t="str">
        <f>IFERROR(VLOOKUP(G846,'Auxiliary data'!$B$228:$C$230,2,0),"")</f>
        <v/>
      </c>
    </row>
    <row r="847" spans="3:11" x14ac:dyDescent="0.25">
      <c r="C847" s="161" t="str">
        <f t="shared" si="26"/>
        <v/>
      </c>
      <c r="D847" s="26"/>
      <c r="E847" s="47"/>
      <c r="F847" s="47"/>
      <c r="G847" s="47"/>
      <c r="H847" s="49"/>
      <c r="I847" s="167" t="str">
        <f>IFERROR(VLOOKUP(H847,'Auxiliary data'!$B$216:$C$224,2,0),"")</f>
        <v/>
      </c>
      <c r="J847" s="157" t="str">
        <f t="shared" si="27"/>
        <v/>
      </c>
      <c r="K847" s="25" t="str">
        <f>IFERROR(VLOOKUP(G847,'Auxiliary data'!$B$228:$C$230,2,0),"")</f>
        <v/>
      </c>
    </row>
    <row r="848" spans="3:11" x14ac:dyDescent="0.25">
      <c r="C848" s="161" t="str">
        <f t="shared" si="26"/>
        <v/>
      </c>
      <c r="D848" s="26"/>
      <c r="E848" s="47"/>
      <c r="F848" s="47"/>
      <c r="G848" s="47"/>
      <c r="H848" s="49"/>
      <c r="I848" s="167" t="str">
        <f>IFERROR(VLOOKUP(H848,'Auxiliary data'!$B$216:$C$224,2,0),"")</f>
        <v/>
      </c>
      <c r="J848" s="157" t="str">
        <f t="shared" si="27"/>
        <v/>
      </c>
      <c r="K848" s="25" t="str">
        <f>IFERROR(VLOOKUP(G848,'Auxiliary data'!$B$228:$C$230,2,0),"")</f>
        <v/>
      </c>
    </row>
    <row r="849" spans="3:11" x14ac:dyDescent="0.25">
      <c r="C849" s="161" t="str">
        <f t="shared" si="26"/>
        <v/>
      </c>
      <c r="D849" s="26"/>
      <c r="E849" s="47"/>
      <c r="F849" s="47"/>
      <c r="G849" s="47"/>
      <c r="H849" s="49"/>
      <c r="I849" s="167" t="str">
        <f>IFERROR(VLOOKUP(H849,'Auxiliary data'!$B$216:$C$224,2,0),"")</f>
        <v/>
      </c>
      <c r="J849" s="157" t="str">
        <f t="shared" si="27"/>
        <v/>
      </c>
      <c r="K849" s="25" t="str">
        <f>IFERROR(VLOOKUP(G849,'Auxiliary data'!$B$228:$C$230,2,0),"")</f>
        <v/>
      </c>
    </row>
    <row r="850" spans="3:11" x14ac:dyDescent="0.25">
      <c r="C850" s="161" t="str">
        <f t="shared" si="26"/>
        <v/>
      </c>
      <c r="D850" s="26"/>
      <c r="E850" s="47"/>
      <c r="F850" s="47"/>
      <c r="G850" s="47"/>
      <c r="H850" s="49"/>
      <c r="I850" s="167" t="str">
        <f>IFERROR(VLOOKUP(H850,'Auxiliary data'!$B$216:$C$224,2,0),"")</f>
        <v/>
      </c>
      <c r="J850" s="157" t="str">
        <f t="shared" si="27"/>
        <v/>
      </c>
      <c r="K850" s="25" t="str">
        <f>IFERROR(VLOOKUP(G850,'Auxiliary data'!$B$228:$C$230,2,0),"")</f>
        <v/>
      </c>
    </row>
    <row r="851" spans="3:11" x14ac:dyDescent="0.25">
      <c r="C851" s="161" t="str">
        <f t="shared" si="26"/>
        <v/>
      </c>
      <c r="D851" s="26"/>
      <c r="E851" s="47"/>
      <c r="F851" s="47"/>
      <c r="G851" s="47"/>
      <c r="H851" s="49"/>
      <c r="I851" s="167" t="str">
        <f>IFERROR(VLOOKUP(H851,'Auxiliary data'!$B$216:$C$224,2,0),"")</f>
        <v/>
      </c>
      <c r="J851" s="157" t="str">
        <f t="shared" si="27"/>
        <v/>
      </c>
      <c r="K851" s="25" t="str">
        <f>IFERROR(VLOOKUP(G851,'Auxiliary data'!$B$228:$C$230,2,0),"")</f>
        <v/>
      </c>
    </row>
    <row r="852" spans="3:11" x14ac:dyDescent="0.25">
      <c r="C852" s="161" t="str">
        <f t="shared" si="26"/>
        <v/>
      </c>
      <c r="D852" s="26"/>
      <c r="E852" s="47"/>
      <c r="F852" s="47"/>
      <c r="G852" s="47"/>
      <c r="H852" s="49"/>
      <c r="I852" s="167" t="str">
        <f>IFERROR(VLOOKUP(H852,'Auxiliary data'!$B$216:$C$224,2,0),"")</f>
        <v/>
      </c>
      <c r="J852" s="157" t="str">
        <f t="shared" si="27"/>
        <v/>
      </c>
      <c r="K852" s="25" t="str">
        <f>IFERROR(VLOOKUP(G852,'Auxiliary data'!$B$228:$C$230,2,0),"")</f>
        <v/>
      </c>
    </row>
    <row r="853" spans="3:11" x14ac:dyDescent="0.25">
      <c r="C853" s="161" t="str">
        <f t="shared" si="26"/>
        <v/>
      </c>
      <c r="D853" s="26"/>
      <c r="E853" s="47"/>
      <c r="F853" s="47"/>
      <c r="G853" s="47"/>
      <c r="H853" s="49"/>
      <c r="I853" s="167" t="str">
        <f>IFERROR(VLOOKUP(H853,'Auxiliary data'!$B$216:$C$224,2,0),"")</f>
        <v/>
      </c>
      <c r="J853" s="157" t="str">
        <f t="shared" si="27"/>
        <v/>
      </c>
      <c r="K853" s="25" t="str">
        <f>IFERROR(VLOOKUP(G853,'Auxiliary data'!$B$228:$C$230,2,0),"")</f>
        <v/>
      </c>
    </row>
    <row r="854" spans="3:11" x14ac:dyDescent="0.25">
      <c r="C854" s="161" t="str">
        <f t="shared" si="26"/>
        <v/>
      </c>
      <c r="D854" s="26"/>
      <c r="E854" s="47"/>
      <c r="F854" s="47"/>
      <c r="G854" s="47"/>
      <c r="H854" s="49"/>
      <c r="I854" s="167" t="str">
        <f>IFERROR(VLOOKUP(H854,'Auxiliary data'!$B$216:$C$224,2,0),"")</f>
        <v/>
      </c>
      <c r="J854" s="157" t="str">
        <f t="shared" si="27"/>
        <v/>
      </c>
      <c r="K854" s="25" t="str">
        <f>IFERROR(VLOOKUP(G854,'Auxiliary data'!$B$228:$C$230,2,0),"")</f>
        <v/>
      </c>
    </row>
    <row r="855" spans="3:11" x14ac:dyDescent="0.25">
      <c r="C855" s="161" t="str">
        <f t="shared" si="26"/>
        <v/>
      </c>
      <c r="D855" s="26"/>
      <c r="E855" s="47"/>
      <c r="F855" s="47"/>
      <c r="G855" s="47"/>
      <c r="H855" s="49"/>
      <c r="I855" s="167" t="str">
        <f>IFERROR(VLOOKUP(H855,'Auxiliary data'!$B$216:$C$224,2,0),"")</f>
        <v/>
      </c>
      <c r="J855" s="157" t="str">
        <f t="shared" si="27"/>
        <v/>
      </c>
      <c r="K855" s="25" t="str">
        <f>IFERROR(VLOOKUP(G855,'Auxiliary data'!$B$228:$C$230,2,0),"")</f>
        <v/>
      </c>
    </row>
    <row r="856" spans="3:11" x14ac:dyDescent="0.25">
      <c r="C856" s="161" t="str">
        <f t="shared" si="26"/>
        <v/>
      </c>
      <c r="D856" s="26"/>
      <c r="E856" s="47"/>
      <c r="F856" s="47"/>
      <c r="G856" s="47"/>
      <c r="H856" s="49"/>
      <c r="I856" s="167" t="str">
        <f>IFERROR(VLOOKUP(H856,'Auxiliary data'!$B$216:$C$224,2,0),"")</f>
        <v/>
      </c>
      <c r="J856" s="157" t="str">
        <f t="shared" si="27"/>
        <v/>
      </c>
      <c r="K856" s="25" t="str">
        <f>IFERROR(VLOOKUP(G856,'Auxiliary data'!$B$228:$C$230,2,0),"")</f>
        <v/>
      </c>
    </row>
    <row r="857" spans="3:11" x14ac:dyDescent="0.25">
      <c r="C857" s="161" t="str">
        <f t="shared" si="26"/>
        <v/>
      </c>
      <c r="D857" s="26"/>
      <c r="E857" s="47"/>
      <c r="F857" s="47"/>
      <c r="G857" s="47"/>
      <c r="H857" s="49"/>
      <c r="I857" s="167" t="str">
        <f>IFERROR(VLOOKUP(H857,'Auxiliary data'!$B$216:$C$224,2,0),"")</f>
        <v/>
      </c>
      <c r="J857" s="157" t="str">
        <f t="shared" si="27"/>
        <v/>
      </c>
      <c r="K857" s="25" t="str">
        <f>IFERROR(VLOOKUP(G857,'Auxiliary data'!$B$228:$C$230,2,0),"")</f>
        <v/>
      </c>
    </row>
    <row r="858" spans="3:11" x14ac:dyDescent="0.25">
      <c r="C858" s="161" t="str">
        <f t="shared" si="26"/>
        <v/>
      </c>
      <c r="D858" s="26"/>
      <c r="E858" s="47"/>
      <c r="F858" s="47"/>
      <c r="G858" s="47"/>
      <c r="H858" s="49"/>
      <c r="I858" s="167" t="str">
        <f>IFERROR(VLOOKUP(H858,'Auxiliary data'!$B$216:$C$224,2,0),"")</f>
        <v/>
      </c>
      <c r="J858" s="157" t="str">
        <f t="shared" si="27"/>
        <v/>
      </c>
      <c r="K858" s="25" t="str">
        <f>IFERROR(VLOOKUP(G858,'Auxiliary data'!$B$228:$C$230,2,0),"")</f>
        <v/>
      </c>
    </row>
    <row r="859" spans="3:11" x14ac:dyDescent="0.25">
      <c r="C859" s="161" t="str">
        <f t="shared" si="26"/>
        <v/>
      </c>
      <c r="D859" s="26"/>
      <c r="E859" s="47"/>
      <c r="F859" s="47"/>
      <c r="G859" s="47"/>
      <c r="H859" s="49"/>
      <c r="I859" s="167" t="str">
        <f>IFERROR(VLOOKUP(H859,'Auxiliary data'!$B$216:$C$224,2,0),"")</f>
        <v/>
      </c>
      <c r="J859" s="157" t="str">
        <f t="shared" si="27"/>
        <v/>
      </c>
      <c r="K859" s="25" t="str">
        <f>IFERROR(VLOOKUP(G859,'Auxiliary data'!$B$228:$C$230,2,0),"")</f>
        <v/>
      </c>
    </row>
    <row r="860" spans="3:11" x14ac:dyDescent="0.25">
      <c r="C860" s="161" t="str">
        <f t="shared" si="26"/>
        <v/>
      </c>
      <c r="D860" s="26"/>
      <c r="E860" s="47"/>
      <c r="F860" s="47"/>
      <c r="G860" s="47"/>
      <c r="H860" s="49"/>
      <c r="I860" s="167" t="str">
        <f>IFERROR(VLOOKUP(H860,'Auxiliary data'!$B$216:$C$224,2,0),"")</f>
        <v/>
      </c>
      <c r="J860" s="157" t="str">
        <f t="shared" si="27"/>
        <v/>
      </c>
      <c r="K860" s="25" t="str">
        <f>IFERROR(VLOOKUP(G860,'Auxiliary data'!$B$228:$C$230,2,0),"")</f>
        <v/>
      </c>
    </row>
    <row r="861" spans="3:11" x14ac:dyDescent="0.25">
      <c r="C861" s="161" t="str">
        <f t="shared" si="26"/>
        <v/>
      </c>
      <c r="D861" s="26"/>
      <c r="E861" s="47"/>
      <c r="F861" s="47"/>
      <c r="G861" s="47"/>
      <c r="H861" s="49"/>
      <c r="I861" s="167" t="str">
        <f>IFERROR(VLOOKUP(H861,'Auxiliary data'!$B$216:$C$224,2,0),"")</f>
        <v/>
      </c>
      <c r="J861" s="157" t="str">
        <f t="shared" si="27"/>
        <v/>
      </c>
      <c r="K861" s="25" t="str">
        <f>IFERROR(VLOOKUP(G861,'Auxiliary data'!$B$228:$C$230,2,0),"")</f>
        <v/>
      </c>
    </row>
    <row r="862" spans="3:11" x14ac:dyDescent="0.25">
      <c r="C862" s="161" t="str">
        <f t="shared" si="26"/>
        <v/>
      </c>
      <c r="D862" s="26"/>
      <c r="E862" s="47"/>
      <c r="F862" s="47"/>
      <c r="G862" s="47"/>
      <c r="H862" s="49"/>
      <c r="I862" s="167" t="str">
        <f>IFERROR(VLOOKUP(H862,'Auxiliary data'!$B$216:$C$224,2,0),"")</f>
        <v/>
      </c>
      <c r="J862" s="157" t="str">
        <f t="shared" si="27"/>
        <v/>
      </c>
      <c r="K862" s="25" t="str">
        <f>IFERROR(VLOOKUP(G862,'Auxiliary data'!$B$228:$C$230,2,0),"")</f>
        <v/>
      </c>
    </row>
    <row r="863" spans="3:11" x14ac:dyDescent="0.25">
      <c r="C863" s="161" t="str">
        <f t="shared" si="26"/>
        <v/>
      </c>
      <c r="D863" s="26"/>
      <c r="E863" s="47"/>
      <c r="F863" s="47"/>
      <c r="G863" s="47"/>
      <c r="H863" s="49"/>
      <c r="I863" s="167" t="str">
        <f>IFERROR(VLOOKUP(H863,'Auxiliary data'!$B$216:$C$224,2,0),"")</f>
        <v/>
      </c>
      <c r="J863" s="157" t="str">
        <f t="shared" si="27"/>
        <v/>
      </c>
      <c r="K863" s="25" t="str">
        <f>IFERROR(VLOOKUP(G863,'Auxiliary data'!$B$228:$C$230,2,0),"")</f>
        <v/>
      </c>
    </row>
    <row r="864" spans="3:11" x14ac:dyDescent="0.25">
      <c r="C864" s="161" t="str">
        <f t="shared" si="26"/>
        <v/>
      </c>
      <c r="D864" s="26"/>
      <c r="E864" s="47"/>
      <c r="F864" s="47"/>
      <c r="G864" s="47"/>
      <c r="H864" s="49"/>
      <c r="I864" s="167" t="str">
        <f>IFERROR(VLOOKUP(H864,'Auxiliary data'!$B$216:$C$224,2,0),"")</f>
        <v/>
      </c>
      <c r="J864" s="157" t="str">
        <f t="shared" si="27"/>
        <v/>
      </c>
      <c r="K864" s="25" t="str">
        <f>IFERROR(VLOOKUP(G864,'Auxiliary data'!$B$228:$C$230,2,0),"")</f>
        <v/>
      </c>
    </row>
    <row r="865" spans="3:11" x14ac:dyDescent="0.25">
      <c r="C865" s="161" t="str">
        <f t="shared" si="26"/>
        <v/>
      </c>
      <c r="D865" s="26"/>
      <c r="E865" s="47"/>
      <c r="F865" s="47"/>
      <c r="G865" s="47"/>
      <c r="H865" s="49"/>
      <c r="I865" s="167" t="str">
        <f>IFERROR(VLOOKUP(H865,'Auxiliary data'!$B$216:$C$224,2,0),"")</f>
        <v/>
      </c>
      <c r="J865" s="157" t="str">
        <f t="shared" si="27"/>
        <v/>
      </c>
      <c r="K865" s="25" t="str">
        <f>IFERROR(VLOOKUP(G865,'Auxiliary data'!$B$228:$C$230,2,0),"")</f>
        <v/>
      </c>
    </row>
    <row r="866" spans="3:11" x14ac:dyDescent="0.25">
      <c r="C866" s="161" t="str">
        <f t="shared" si="26"/>
        <v/>
      </c>
      <c r="D866" s="26"/>
      <c r="E866" s="47"/>
      <c r="F866" s="47"/>
      <c r="G866" s="47"/>
      <c r="H866" s="49"/>
      <c r="I866" s="167" t="str">
        <f>IFERROR(VLOOKUP(H866,'Auxiliary data'!$B$216:$C$224,2,0),"")</f>
        <v/>
      </c>
      <c r="J866" s="157" t="str">
        <f t="shared" si="27"/>
        <v/>
      </c>
      <c r="K866" s="25" t="str">
        <f>IFERROR(VLOOKUP(G866,'Auxiliary data'!$B$228:$C$230,2,0),"")</f>
        <v/>
      </c>
    </row>
    <row r="867" spans="3:11" x14ac:dyDescent="0.25">
      <c r="C867" s="161" t="str">
        <f t="shared" si="26"/>
        <v/>
      </c>
      <c r="D867" s="26"/>
      <c r="E867" s="47"/>
      <c r="F867" s="47"/>
      <c r="G867" s="47"/>
      <c r="H867" s="49"/>
      <c r="I867" s="167" t="str">
        <f>IFERROR(VLOOKUP(H867,'Auxiliary data'!$B$216:$C$224,2,0),"")</f>
        <v/>
      </c>
      <c r="J867" s="157" t="str">
        <f t="shared" si="27"/>
        <v/>
      </c>
      <c r="K867" s="25" t="str">
        <f>IFERROR(VLOOKUP(G867,'Auxiliary data'!$B$228:$C$230,2,0),"")</f>
        <v/>
      </c>
    </row>
    <row r="868" spans="3:11" x14ac:dyDescent="0.25">
      <c r="C868" s="161" t="str">
        <f t="shared" si="26"/>
        <v/>
      </c>
      <c r="D868" s="26"/>
      <c r="E868" s="47"/>
      <c r="F868" s="47"/>
      <c r="G868" s="47"/>
      <c r="H868" s="49"/>
      <c r="I868" s="167" t="str">
        <f>IFERROR(VLOOKUP(H868,'Auxiliary data'!$B$216:$C$224,2,0),"")</f>
        <v/>
      </c>
      <c r="J868" s="157" t="str">
        <f t="shared" si="27"/>
        <v/>
      </c>
      <c r="K868" s="25" t="str">
        <f>IFERROR(VLOOKUP(G868,'Auxiliary data'!$B$228:$C$230,2,0),"")</f>
        <v/>
      </c>
    </row>
    <row r="869" spans="3:11" x14ac:dyDescent="0.25">
      <c r="C869" s="161" t="str">
        <f t="shared" si="26"/>
        <v/>
      </c>
      <c r="D869" s="26"/>
      <c r="E869" s="47"/>
      <c r="F869" s="47"/>
      <c r="G869" s="47"/>
      <c r="H869" s="49"/>
      <c r="I869" s="167" t="str">
        <f>IFERROR(VLOOKUP(H869,'Auxiliary data'!$B$216:$C$224,2,0),"")</f>
        <v/>
      </c>
      <c r="J869" s="157" t="str">
        <f t="shared" si="27"/>
        <v/>
      </c>
      <c r="K869" s="25" t="str">
        <f>IFERROR(VLOOKUP(G869,'Auxiliary data'!$B$228:$C$230,2,0),"")</f>
        <v/>
      </c>
    </row>
    <row r="870" spans="3:11" x14ac:dyDescent="0.25">
      <c r="C870" s="161" t="str">
        <f t="shared" si="26"/>
        <v/>
      </c>
      <c r="D870" s="26"/>
      <c r="E870" s="47"/>
      <c r="F870" s="47"/>
      <c r="G870" s="47"/>
      <c r="H870" s="49"/>
      <c r="I870" s="167" t="str">
        <f>IFERROR(VLOOKUP(H870,'Auxiliary data'!$B$216:$C$224,2,0),"")</f>
        <v/>
      </c>
      <c r="J870" s="157" t="str">
        <f t="shared" si="27"/>
        <v/>
      </c>
      <c r="K870" s="25" t="str">
        <f>IFERROR(VLOOKUP(G870,'Auxiliary data'!$B$228:$C$230,2,0),"")</f>
        <v/>
      </c>
    </row>
    <row r="871" spans="3:11" x14ac:dyDescent="0.25">
      <c r="C871" s="161" t="str">
        <f t="shared" si="26"/>
        <v/>
      </c>
      <c r="D871" s="26"/>
      <c r="E871" s="47"/>
      <c r="F871" s="47"/>
      <c r="G871" s="47"/>
      <c r="H871" s="49"/>
      <c r="I871" s="167" t="str">
        <f>IFERROR(VLOOKUP(H871,'Auxiliary data'!$B$216:$C$224,2,0),"")</f>
        <v/>
      </c>
      <c r="J871" s="157" t="str">
        <f t="shared" si="27"/>
        <v/>
      </c>
      <c r="K871" s="25" t="str">
        <f>IFERROR(VLOOKUP(G871,'Auxiliary data'!$B$228:$C$230,2,0),"")</f>
        <v/>
      </c>
    </row>
    <row r="872" spans="3:11" x14ac:dyDescent="0.25">
      <c r="C872" s="161" t="str">
        <f t="shared" si="26"/>
        <v/>
      </c>
      <c r="D872" s="26"/>
      <c r="E872" s="47"/>
      <c r="F872" s="47"/>
      <c r="G872" s="47"/>
      <c r="H872" s="49"/>
      <c r="I872" s="167" t="str">
        <f>IFERROR(VLOOKUP(H872,'Auxiliary data'!$B$216:$C$224,2,0),"")</f>
        <v/>
      </c>
      <c r="J872" s="157" t="str">
        <f t="shared" si="27"/>
        <v/>
      </c>
      <c r="K872" s="25" t="str">
        <f>IFERROR(VLOOKUP(G872,'Auxiliary data'!$B$228:$C$230,2,0),"")</f>
        <v/>
      </c>
    </row>
    <row r="873" spans="3:11" x14ac:dyDescent="0.25">
      <c r="C873" s="161" t="str">
        <f t="shared" si="26"/>
        <v/>
      </c>
      <c r="D873" s="26"/>
      <c r="E873" s="47"/>
      <c r="F873" s="47"/>
      <c r="G873" s="47"/>
      <c r="H873" s="49"/>
      <c r="I873" s="167" t="str">
        <f>IFERROR(VLOOKUP(H873,'Auxiliary data'!$B$216:$C$224,2,0),"")</f>
        <v/>
      </c>
      <c r="J873" s="157" t="str">
        <f t="shared" si="27"/>
        <v/>
      </c>
      <c r="K873" s="25" t="str">
        <f>IFERROR(VLOOKUP(G873,'Auxiliary data'!$B$228:$C$230,2,0),"")</f>
        <v/>
      </c>
    </row>
    <row r="874" spans="3:11" x14ac:dyDescent="0.25">
      <c r="C874" s="161" t="str">
        <f t="shared" si="26"/>
        <v/>
      </c>
      <c r="D874" s="26"/>
      <c r="E874" s="47"/>
      <c r="F874" s="47"/>
      <c r="G874" s="47"/>
      <c r="H874" s="49"/>
      <c r="I874" s="167" t="str">
        <f>IFERROR(VLOOKUP(H874,'Auxiliary data'!$B$216:$C$224,2,0),"")</f>
        <v/>
      </c>
      <c r="J874" s="157" t="str">
        <f t="shared" si="27"/>
        <v/>
      </c>
      <c r="K874" s="25" t="str">
        <f>IFERROR(VLOOKUP(G874,'Auxiliary data'!$B$228:$C$230,2,0),"")</f>
        <v/>
      </c>
    </row>
    <row r="875" spans="3:11" x14ac:dyDescent="0.25">
      <c r="C875" s="161" t="str">
        <f t="shared" si="26"/>
        <v/>
      </c>
      <c r="D875" s="26"/>
      <c r="E875" s="47"/>
      <c r="F875" s="47"/>
      <c r="G875" s="47"/>
      <c r="H875" s="49"/>
      <c r="I875" s="167" t="str">
        <f>IFERROR(VLOOKUP(H875,'Auxiliary data'!$B$216:$C$224,2,0),"")</f>
        <v/>
      </c>
      <c r="J875" s="157" t="str">
        <f t="shared" si="27"/>
        <v/>
      </c>
      <c r="K875" s="25" t="str">
        <f>IFERROR(VLOOKUP(G875,'Auxiliary data'!$B$228:$C$230,2,0),"")</f>
        <v/>
      </c>
    </row>
    <row r="876" spans="3:11" x14ac:dyDescent="0.25">
      <c r="C876" s="161" t="str">
        <f t="shared" si="26"/>
        <v/>
      </c>
      <c r="D876" s="26"/>
      <c r="E876" s="47"/>
      <c r="F876" s="47"/>
      <c r="G876" s="47"/>
      <c r="H876" s="49"/>
      <c r="I876" s="167" t="str">
        <f>IFERROR(VLOOKUP(H876,'Auxiliary data'!$B$216:$C$224,2,0),"")</f>
        <v/>
      </c>
      <c r="J876" s="157" t="str">
        <f t="shared" si="27"/>
        <v/>
      </c>
      <c r="K876" s="25" t="str">
        <f>IFERROR(VLOOKUP(G876,'Auxiliary data'!$B$228:$C$230,2,0),"")</f>
        <v/>
      </c>
    </row>
    <row r="877" spans="3:11" x14ac:dyDescent="0.25">
      <c r="C877" s="161" t="str">
        <f t="shared" si="26"/>
        <v/>
      </c>
      <c r="D877" s="26"/>
      <c r="E877" s="47"/>
      <c r="F877" s="47"/>
      <c r="G877" s="47"/>
      <c r="H877" s="49"/>
      <c r="I877" s="167" t="str">
        <f>IFERROR(VLOOKUP(H877,'Auxiliary data'!$B$216:$C$224,2,0),"")</f>
        <v/>
      </c>
      <c r="J877" s="157" t="str">
        <f t="shared" si="27"/>
        <v/>
      </c>
      <c r="K877" s="25" t="str">
        <f>IFERROR(VLOOKUP(G877,'Auxiliary data'!$B$228:$C$230,2,0),"")</f>
        <v/>
      </c>
    </row>
    <row r="878" spans="3:11" x14ac:dyDescent="0.25">
      <c r="C878" s="161" t="str">
        <f t="shared" si="26"/>
        <v/>
      </c>
      <c r="D878" s="26"/>
      <c r="E878" s="47"/>
      <c r="F878" s="47"/>
      <c r="G878" s="47"/>
      <c r="H878" s="49"/>
      <c r="I878" s="167" t="str">
        <f>IFERROR(VLOOKUP(H878,'Auxiliary data'!$B$216:$C$224,2,0),"")</f>
        <v/>
      </c>
      <c r="J878" s="157" t="str">
        <f t="shared" si="27"/>
        <v/>
      </c>
      <c r="K878" s="25" t="str">
        <f>IFERROR(VLOOKUP(G878,'Auxiliary data'!$B$228:$C$230,2,0),"")</f>
        <v/>
      </c>
    </row>
    <row r="879" spans="3:11" x14ac:dyDescent="0.25">
      <c r="C879" s="161" t="str">
        <f t="shared" si="26"/>
        <v/>
      </c>
      <c r="D879" s="26"/>
      <c r="E879" s="47"/>
      <c r="F879" s="47"/>
      <c r="G879" s="47"/>
      <c r="H879" s="49"/>
      <c r="I879" s="167" t="str">
        <f>IFERROR(VLOOKUP(H879,'Auxiliary data'!$B$216:$C$224,2,0),"")</f>
        <v/>
      </c>
      <c r="J879" s="157" t="str">
        <f t="shared" si="27"/>
        <v/>
      </c>
      <c r="K879" s="25" t="str">
        <f>IFERROR(VLOOKUP(G879,'Auxiliary data'!$B$228:$C$230,2,0),"")</f>
        <v/>
      </c>
    </row>
    <row r="880" spans="3:11" x14ac:dyDescent="0.25">
      <c r="C880" s="161" t="str">
        <f t="shared" si="26"/>
        <v/>
      </c>
      <c r="D880" s="26"/>
      <c r="E880" s="47"/>
      <c r="F880" s="47"/>
      <c r="G880" s="47"/>
      <c r="H880" s="49"/>
      <c r="I880" s="167" t="str">
        <f>IFERROR(VLOOKUP(H880,'Auxiliary data'!$B$216:$C$224,2,0),"")</f>
        <v/>
      </c>
      <c r="J880" s="157" t="str">
        <f t="shared" si="27"/>
        <v/>
      </c>
      <c r="K880" s="25" t="str">
        <f>IFERROR(VLOOKUP(G880,'Auxiliary data'!$B$228:$C$230,2,0),"")</f>
        <v/>
      </c>
    </row>
    <row r="881" spans="3:11" x14ac:dyDescent="0.25">
      <c r="C881" s="161" t="str">
        <f t="shared" si="26"/>
        <v/>
      </c>
      <c r="D881" s="26"/>
      <c r="E881" s="47"/>
      <c r="F881" s="47"/>
      <c r="G881" s="47"/>
      <c r="H881" s="49"/>
      <c r="I881" s="167" t="str">
        <f>IFERROR(VLOOKUP(H881,'Auxiliary data'!$B$216:$C$224,2,0),"")</f>
        <v/>
      </c>
      <c r="J881" s="157" t="str">
        <f t="shared" si="27"/>
        <v/>
      </c>
      <c r="K881" s="25" t="str">
        <f>IFERROR(VLOOKUP(G881,'Auxiliary data'!$B$228:$C$230,2,0),"")</f>
        <v/>
      </c>
    </row>
    <row r="882" spans="3:11" x14ac:dyDescent="0.25">
      <c r="C882" s="161" t="str">
        <f t="shared" si="26"/>
        <v/>
      </c>
      <c r="D882" s="26"/>
      <c r="E882" s="47"/>
      <c r="F882" s="47"/>
      <c r="G882" s="47"/>
      <c r="H882" s="49"/>
      <c r="I882" s="167" t="str">
        <f>IFERROR(VLOOKUP(H882,'Auxiliary data'!$B$216:$C$224,2,0),"")</f>
        <v/>
      </c>
      <c r="J882" s="157" t="str">
        <f t="shared" si="27"/>
        <v/>
      </c>
      <c r="K882" s="25" t="str">
        <f>IFERROR(VLOOKUP(G882,'Auxiliary data'!$B$228:$C$230,2,0),"")</f>
        <v/>
      </c>
    </row>
    <row r="883" spans="3:11" x14ac:dyDescent="0.25">
      <c r="C883" s="161" t="str">
        <f t="shared" si="26"/>
        <v/>
      </c>
      <c r="D883" s="26"/>
      <c r="E883" s="47"/>
      <c r="F883" s="47"/>
      <c r="G883" s="47"/>
      <c r="H883" s="49"/>
      <c r="I883" s="167" t="str">
        <f>IFERROR(VLOOKUP(H883,'Auxiliary data'!$B$216:$C$224,2,0),"")</f>
        <v/>
      </c>
      <c r="J883" s="157" t="str">
        <f t="shared" si="27"/>
        <v/>
      </c>
      <c r="K883" s="25" t="str">
        <f>IFERROR(VLOOKUP(G883,'Auxiliary data'!$B$228:$C$230,2,0),"")</f>
        <v/>
      </c>
    </row>
    <row r="884" spans="3:11" x14ac:dyDescent="0.25">
      <c r="C884" s="161" t="str">
        <f t="shared" si="26"/>
        <v/>
      </c>
      <c r="D884" s="26"/>
      <c r="E884" s="47"/>
      <c r="F884" s="47"/>
      <c r="G884" s="47"/>
      <c r="H884" s="49"/>
      <c r="I884" s="167" t="str">
        <f>IFERROR(VLOOKUP(H884,'Auxiliary data'!$B$216:$C$224,2,0),"")</f>
        <v/>
      </c>
      <c r="J884" s="157" t="str">
        <f t="shared" si="27"/>
        <v/>
      </c>
      <c r="K884" s="25" t="str">
        <f>IFERROR(VLOOKUP(G884,'Auxiliary data'!$B$228:$C$230,2,0),"")</f>
        <v/>
      </c>
    </row>
    <row r="885" spans="3:11" x14ac:dyDescent="0.25">
      <c r="C885" s="161" t="str">
        <f t="shared" si="26"/>
        <v/>
      </c>
      <c r="D885" s="26"/>
      <c r="E885" s="47"/>
      <c r="F885" s="47"/>
      <c r="G885" s="47"/>
      <c r="H885" s="49"/>
      <c r="I885" s="167" t="str">
        <f>IFERROR(VLOOKUP(H885,'Auxiliary data'!$B$216:$C$224,2,0),"")</f>
        <v/>
      </c>
      <c r="J885" s="157" t="str">
        <f t="shared" si="27"/>
        <v/>
      </c>
      <c r="K885" s="25" t="str">
        <f>IFERROR(VLOOKUP(G885,'Auxiliary data'!$B$228:$C$230,2,0),"")</f>
        <v/>
      </c>
    </row>
    <row r="886" spans="3:11" x14ac:dyDescent="0.25">
      <c r="C886" s="161" t="str">
        <f t="shared" si="26"/>
        <v/>
      </c>
      <c r="D886" s="26"/>
      <c r="E886" s="47"/>
      <c r="F886" s="47"/>
      <c r="G886" s="47"/>
      <c r="H886" s="49"/>
      <c r="I886" s="167" t="str">
        <f>IFERROR(VLOOKUP(H886,'Auxiliary data'!$B$216:$C$224,2,0),"")</f>
        <v/>
      </c>
      <c r="J886" s="157" t="str">
        <f t="shared" si="27"/>
        <v/>
      </c>
      <c r="K886" s="25" t="str">
        <f>IFERROR(VLOOKUP(G886,'Auxiliary data'!$B$228:$C$230,2,0),"")</f>
        <v/>
      </c>
    </row>
    <row r="887" spans="3:11" x14ac:dyDescent="0.25">
      <c r="C887" s="161" t="str">
        <f t="shared" si="26"/>
        <v/>
      </c>
      <c r="D887" s="26"/>
      <c r="E887" s="47"/>
      <c r="F887" s="47"/>
      <c r="G887" s="47"/>
      <c r="H887" s="49"/>
      <c r="I887" s="167" t="str">
        <f>IFERROR(VLOOKUP(H887,'Auxiliary data'!$B$216:$C$224,2,0),"")</f>
        <v/>
      </c>
      <c r="J887" s="157" t="str">
        <f t="shared" si="27"/>
        <v/>
      </c>
      <c r="K887" s="25" t="str">
        <f>IFERROR(VLOOKUP(G887,'Auxiliary data'!$B$228:$C$230,2,0),"")</f>
        <v/>
      </c>
    </row>
    <row r="888" spans="3:11" x14ac:dyDescent="0.25">
      <c r="C888" s="161" t="str">
        <f t="shared" si="26"/>
        <v/>
      </c>
      <c r="D888" s="26"/>
      <c r="E888" s="47"/>
      <c r="F888" s="47"/>
      <c r="G888" s="47"/>
      <c r="H888" s="49"/>
      <c r="I888" s="167" t="str">
        <f>IFERROR(VLOOKUP(H888,'Auxiliary data'!$B$216:$C$224,2,0),"")</f>
        <v/>
      </c>
      <c r="J888" s="157" t="str">
        <f t="shared" si="27"/>
        <v/>
      </c>
      <c r="K888" s="25" t="str">
        <f>IFERROR(VLOOKUP(G888,'Auxiliary data'!$B$228:$C$230,2,0),"")</f>
        <v/>
      </c>
    </row>
    <row r="889" spans="3:11" x14ac:dyDescent="0.25">
      <c r="C889" s="161" t="str">
        <f t="shared" si="26"/>
        <v/>
      </c>
      <c r="D889" s="26"/>
      <c r="E889" s="47"/>
      <c r="F889" s="47"/>
      <c r="G889" s="47"/>
      <c r="H889" s="49"/>
      <c r="I889" s="167" t="str">
        <f>IFERROR(VLOOKUP(H889,'Auxiliary data'!$B$216:$C$224,2,0),"")</f>
        <v/>
      </c>
      <c r="J889" s="157" t="str">
        <f t="shared" si="27"/>
        <v/>
      </c>
      <c r="K889" s="25" t="str">
        <f>IFERROR(VLOOKUP(G889,'Auxiliary data'!$B$228:$C$230,2,0),"")</f>
        <v/>
      </c>
    </row>
    <row r="890" spans="3:11" x14ac:dyDescent="0.25">
      <c r="C890" s="161" t="str">
        <f t="shared" si="26"/>
        <v/>
      </c>
      <c r="D890" s="26"/>
      <c r="E890" s="47"/>
      <c r="F890" s="47"/>
      <c r="G890" s="47"/>
      <c r="H890" s="49"/>
      <c r="I890" s="167" t="str">
        <f>IFERROR(VLOOKUP(H890,'Auxiliary data'!$B$216:$C$224,2,0),"")</f>
        <v/>
      </c>
      <c r="J890" s="157" t="str">
        <f t="shared" si="27"/>
        <v/>
      </c>
      <c r="K890" s="25" t="str">
        <f>IFERROR(VLOOKUP(G890,'Auxiliary data'!$B$228:$C$230,2,0),"")</f>
        <v/>
      </c>
    </row>
    <row r="891" spans="3:11" x14ac:dyDescent="0.25">
      <c r="C891" s="161" t="str">
        <f t="shared" si="26"/>
        <v/>
      </c>
      <c r="D891" s="26"/>
      <c r="E891" s="47"/>
      <c r="F891" s="47"/>
      <c r="G891" s="47"/>
      <c r="H891" s="49"/>
      <c r="I891" s="167" t="str">
        <f>IFERROR(VLOOKUP(H891,'Auxiliary data'!$B$216:$C$224,2,0),"")</f>
        <v/>
      </c>
      <c r="J891" s="157" t="str">
        <f t="shared" si="27"/>
        <v/>
      </c>
      <c r="K891" s="25" t="str">
        <f>IFERROR(VLOOKUP(G891,'Auxiliary data'!$B$228:$C$230,2,0),"")</f>
        <v/>
      </c>
    </row>
    <row r="892" spans="3:11" x14ac:dyDescent="0.25">
      <c r="C892" s="161" t="str">
        <f t="shared" si="26"/>
        <v/>
      </c>
      <c r="D892" s="26"/>
      <c r="E892" s="47"/>
      <c r="F892" s="47"/>
      <c r="G892" s="47"/>
      <c r="H892" s="49"/>
      <c r="I892" s="167" t="str">
        <f>IFERROR(VLOOKUP(H892,'Auxiliary data'!$B$216:$C$224,2,0),"")</f>
        <v/>
      </c>
      <c r="J892" s="157" t="str">
        <f t="shared" si="27"/>
        <v/>
      </c>
      <c r="K892" s="25" t="str">
        <f>IFERROR(VLOOKUP(G892,'Auxiliary data'!$B$228:$C$230,2,0),"")</f>
        <v/>
      </c>
    </row>
    <row r="893" spans="3:11" x14ac:dyDescent="0.25">
      <c r="C893" s="161" t="str">
        <f t="shared" si="26"/>
        <v/>
      </c>
      <c r="D893" s="26"/>
      <c r="E893" s="47"/>
      <c r="F893" s="47"/>
      <c r="G893" s="47"/>
      <c r="H893" s="49"/>
      <c r="I893" s="167" t="str">
        <f>IFERROR(VLOOKUP(H893,'Auxiliary data'!$B$216:$C$224,2,0),"")</f>
        <v/>
      </c>
      <c r="J893" s="157" t="str">
        <f t="shared" si="27"/>
        <v/>
      </c>
      <c r="K893" s="25" t="str">
        <f>IFERROR(VLOOKUP(G893,'Auxiliary data'!$B$228:$C$230,2,0),"")</f>
        <v/>
      </c>
    </row>
    <row r="894" spans="3:11" x14ac:dyDescent="0.25">
      <c r="C894" s="161" t="str">
        <f t="shared" si="26"/>
        <v/>
      </c>
      <c r="D894" s="26"/>
      <c r="E894" s="47"/>
      <c r="F894" s="47"/>
      <c r="G894" s="47"/>
      <c r="H894" s="49"/>
      <c r="I894" s="167" t="str">
        <f>IFERROR(VLOOKUP(H894,'Auxiliary data'!$B$216:$C$224,2,0),"")</f>
        <v/>
      </c>
      <c r="J894" s="157" t="str">
        <f t="shared" si="27"/>
        <v/>
      </c>
      <c r="K894" s="25" t="str">
        <f>IFERROR(VLOOKUP(G894,'Auxiliary data'!$B$228:$C$230,2,0),"")</f>
        <v/>
      </c>
    </row>
    <row r="895" spans="3:11" x14ac:dyDescent="0.25">
      <c r="C895" s="161" t="str">
        <f t="shared" si="26"/>
        <v/>
      </c>
      <c r="D895" s="26"/>
      <c r="E895" s="47"/>
      <c r="F895" s="47"/>
      <c r="G895" s="47"/>
      <c r="H895" s="49"/>
      <c r="I895" s="167" t="str">
        <f>IFERROR(VLOOKUP(H895,'Auxiliary data'!$B$216:$C$224,2,0),"")</f>
        <v/>
      </c>
      <c r="J895" s="157" t="str">
        <f t="shared" si="27"/>
        <v/>
      </c>
      <c r="K895" s="25" t="str">
        <f>IFERROR(VLOOKUP(G895,'Auxiliary data'!$B$228:$C$230,2,0),"")</f>
        <v/>
      </c>
    </row>
    <row r="896" spans="3:11" x14ac:dyDescent="0.25">
      <c r="C896" s="161" t="str">
        <f t="shared" si="26"/>
        <v/>
      </c>
      <c r="D896" s="26"/>
      <c r="E896" s="47"/>
      <c r="F896" s="47"/>
      <c r="G896" s="47"/>
      <c r="H896" s="49"/>
      <c r="I896" s="167" t="str">
        <f>IFERROR(VLOOKUP(H896,'Auxiliary data'!$B$216:$C$224,2,0),"")</f>
        <v/>
      </c>
      <c r="J896" s="157" t="str">
        <f t="shared" si="27"/>
        <v/>
      </c>
      <c r="K896" s="25" t="str">
        <f>IFERROR(VLOOKUP(G896,'Auxiliary data'!$B$228:$C$230,2,0),"")</f>
        <v/>
      </c>
    </row>
    <row r="897" spans="3:11" x14ac:dyDescent="0.25">
      <c r="C897" s="161" t="str">
        <f t="shared" si="26"/>
        <v/>
      </c>
      <c r="D897" s="26"/>
      <c r="E897" s="47"/>
      <c r="F897" s="47"/>
      <c r="G897" s="47"/>
      <c r="H897" s="49"/>
      <c r="I897" s="167" t="str">
        <f>IFERROR(VLOOKUP(H897,'Auxiliary data'!$B$216:$C$224,2,0),"")</f>
        <v/>
      </c>
      <c r="J897" s="157" t="str">
        <f t="shared" si="27"/>
        <v/>
      </c>
      <c r="K897" s="25" t="str">
        <f>IFERROR(VLOOKUP(G897,'Auxiliary data'!$B$228:$C$230,2,0),"")</f>
        <v/>
      </c>
    </row>
    <row r="898" spans="3:11" x14ac:dyDescent="0.25">
      <c r="C898" s="161" t="str">
        <f t="shared" si="26"/>
        <v/>
      </c>
      <c r="D898" s="26"/>
      <c r="E898" s="47"/>
      <c r="F898" s="47"/>
      <c r="G898" s="47"/>
      <c r="H898" s="49"/>
      <c r="I898" s="167" t="str">
        <f>IFERROR(VLOOKUP(H898,'Auxiliary data'!$B$216:$C$224,2,0),"")</f>
        <v/>
      </c>
      <c r="J898" s="157" t="str">
        <f t="shared" si="27"/>
        <v/>
      </c>
      <c r="K898" s="25" t="str">
        <f>IFERROR(VLOOKUP(G898,'Auxiliary data'!$B$228:$C$230,2,0),"")</f>
        <v/>
      </c>
    </row>
    <row r="899" spans="3:11" x14ac:dyDescent="0.25">
      <c r="C899" s="161" t="str">
        <f t="shared" ref="C899:C962" si="28">IF(E899&lt;&gt;"",CONCATENATE("Att",TEXT(ROW()-6,"000"),""),"")</f>
        <v/>
      </c>
      <c r="D899" s="26"/>
      <c r="E899" s="47"/>
      <c r="F899" s="47"/>
      <c r="G899" s="47"/>
      <c r="H899" s="49"/>
      <c r="I899" s="167" t="str">
        <f>IFERROR(VLOOKUP(H899,'Auxiliary data'!$B$216:$C$224,2,0),"")</f>
        <v/>
      </c>
      <c r="J899" s="157" t="str">
        <f t="shared" si="27"/>
        <v/>
      </c>
      <c r="K899" s="25" t="str">
        <f>IFERROR(VLOOKUP(G899,'Auxiliary data'!$B$228:$C$230,2,0),"")</f>
        <v/>
      </c>
    </row>
    <row r="900" spans="3:11" x14ac:dyDescent="0.25">
      <c r="C900" s="161" t="str">
        <f t="shared" si="28"/>
        <v/>
      </c>
      <c r="D900" s="26"/>
      <c r="E900" s="47"/>
      <c r="F900" s="47"/>
      <c r="G900" s="47"/>
      <c r="H900" s="49"/>
      <c r="I900" s="167" t="str">
        <f>IFERROR(VLOOKUP(H900,'Auxiliary data'!$B$216:$C$224,2,0),"")</f>
        <v/>
      </c>
      <c r="J900" s="157" t="str">
        <f t="shared" si="27"/>
        <v/>
      </c>
      <c r="K900" s="25" t="str">
        <f>IFERROR(VLOOKUP(G900,'Auxiliary data'!$B$228:$C$230,2,0),"")</f>
        <v/>
      </c>
    </row>
    <row r="901" spans="3:11" x14ac:dyDescent="0.25">
      <c r="C901" s="161" t="str">
        <f t="shared" si="28"/>
        <v/>
      </c>
      <c r="D901" s="26"/>
      <c r="E901" s="47"/>
      <c r="F901" s="47"/>
      <c r="G901" s="47"/>
      <c r="H901" s="49"/>
      <c r="I901" s="167" t="str">
        <f>IFERROR(VLOOKUP(H901,'Auxiliary data'!$B$216:$C$224,2,0),"")</f>
        <v/>
      </c>
      <c r="J901" s="157" t="str">
        <f t="shared" si="27"/>
        <v/>
      </c>
      <c r="K901" s="25" t="str">
        <f>IFERROR(VLOOKUP(G901,'Auxiliary data'!$B$228:$C$230,2,0),"")</f>
        <v/>
      </c>
    </row>
    <row r="902" spans="3:11" x14ac:dyDescent="0.25">
      <c r="C902" s="161" t="str">
        <f t="shared" si="28"/>
        <v/>
      </c>
      <c r="D902" s="26"/>
      <c r="E902" s="47"/>
      <c r="F902" s="47"/>
      <c r="G902" s="47"/>
      <c r="H902" s="49"/>
      <c r="I902" s="167" t="str">
        <f>IFERROR(VLOOKUP(H902,'Auxiliary data'!$B$216:$C$224,2,0),"")</f>
        <v/>
      </c>
      <c r="J902" s="157" t="str">
        <f t="shared" ref="J902:J965" si="29">IFERROR(IF(AND(K902&lt;&gt;"",I902&lt;&gt;""),SUM(I902,K902),""),"")</f>
        <v/>
      </c>
      <c r="K902" s="25" t="str">
        <f>IFERROR(VLOOKUP(G902,'Auxiliary data'!$B$228:$C$230,2,0),"")</f>
        <v/>
      </c>
    </row>
    <row r="903" spans="3:11" x14ac:dyDescent="0.25">
      <c r="C903" s="161" t="str">
        <f t="shared" si="28"/>
        <v/>
      </c>
      <c r="D903" s="26"/>
      <c r="E903" s="47"/>
      <c r="F903" s="47"/>
      <c r="G903" s="47"/>
      <c r="H903" s="49"/>
      <c r="I903" s="167" t="str">
        <f>IFERROR(VLOOKUP(H903,'Auxiliary data'!$B$216:$C$224,2,0),"")</f>
        <v/>
      </c>
      <c r="J903" s="157" t="str">
        <f t="shared" si="29"/>
        <v/>
      </c>
      <c r="K903" s="25" t="str">
        <f>IFERROR(VLOOKUP(G903,'Auxiliary data'!$B$228:$C$230,2,0),"")</f>
        <v/>
      </c>
    </row>
    <row r="904" spans="3:11" x14ac:dyDescent="0.25">
      <c r="C904" s="161" t="str">
        <f t="shared" si="28"/>
        <v/>
      </c>
      <c r="D904" s="26"/>
      <c r="E904" s="47"/>
      <c r="F904" s="47"/>
      <c r="G904" s="47"/>
      <c r="H904" s="49"/>
      <c r="I904" s="167" t="str">
        <f>IFERROR(VLOOKUP(H904,'Auxiliary data'!$B$216:$C$224,2,0),"")</f>
        <v/>
      </c>
      <c r="J904" s="157" t="str">
        <f t="shared" si="29"/>
        <v/>
      </c>
      <c r="K904" s="25" t="str">
        <f>IFERROR(VLOOKUP(G904,'Auxiliary data'!$B$228:$C$230,2,0),"")</f>
        <v/>
      </c>
    </row>
    <row r="905" spans="3:11" x14ac:dyDescent="0.25">
      <c r="C905" s="161" t="str">
        <f t="shared" si="28"/>
        <v/>
      </c>
      <c r="D905" s="26"/>
      <c r="E905" s="47"/>
      <c r="F905" s="47"/>
      <c r="G905" s="47"/>
      <c r="H905" s="49"/>
      <c r="I905" s="167" t="str">
        <f>IFERROR(VLOOKUP(H905,'Auxiliary data'!$B$216:$C$224,2,0),"")</f>
        <v/>
      </c>
      <c r="J905" s="157" t="str">
        <f t="shared" si="29"/>
        <v/>
      </c>
      <c r="K905" s="25" t="str">
        <f>IFERROR(VLOOKUP(G905,'Auxiliary data'!$B$228:$C$230,2,0),"")</f>
        <v/>
      </c>
    </row>
    <row r="906" spans="3:11" x14ac:dyDescent="0.25">
      <c r="C906" s="161" t="str">
        <f t="shared" si="28"/>
        <v/>
      </c>
      <c r="D906" s="26"/>
      <c r="E906" s="47"/>
      <c r="F906" s="47"/>
      <c r="G906" s="47"/>
      <c r="H906" s="49"/>
      <c r="I906" s="167" t="str">
        <f>IFERROR(VLOOKUP(H906,'Auxiliary data'!$B$216:$C$224,2,0),"")</f>
        <v/>
      </c>
      <c r="J906" s="157" t="str">
        <f t="shared" si="29"/>
        <v/>
      </c>
      <c r="K906" s="25" t="str">
        <f>IFERROR(VLOOKUP(G906,'Auxiliary data'!$B$228:$C$230,2,0),"")</f>
        <v/>
      </c>
    </row>
    <row r="907" spans="3:11" x14ac:dyDescent="0.25">
      <c r="C907" s="161" t="str">
        <f t="shared" si="28"/>
        <v/>
      </c>
      <c r="D907" s="26"/>
      <c r="E907" s="47"/>
      <c r="F907" s="47"/>
      <c r="G907" s="47"/>
      <c r="H907" s="49"/>
      <c r="I907" s="167" t="str">
        <f>IFERROR(VLOOKUP(H907,'Auxiliary data'!$B$216:$C$224,2,0),"")</f>
        <v/>
      </c>
      <c r="J907" s="157" t="str">
        <f t="shared" si="29"/>
        <v/>
      </c>
      <c r="K907" s="25" t="str">
        <f>IFERROR(VLOOKUP(G907,'Auxiliary data'!$B$228:$C$230,2,0),"")</f>
        <v/>
      </c>
    </row>
    <row r="908" spans="3:11" x14ac:dyDescent="0.25">
      <c r="C908" s="161" t="str">
        <f t="shared" si="28"/>
        <v/>
      </c>
      <c r="D908" s="26"/>
      <c r="E908" s="47"/>
      <c r="F908" s="47"/>
      <c r="G908" s="47"/>
      <c r="H908" s="49"/>
      <c r="I908" s="167" t="str">
        <f>IFERROR(VLOOKUP(H908,'Auxiliary data'!$B$216:$C$224,2,0),"")</f>
        <v/>
      </c>
      <c r="J908" s="157" t="str">
        <f t="shared" si="29"/>
        <v/>
      </c>
      <c r="K908" s="25" t="str">
        <f>IFERROR(VLOOKUP(G908,'Auxiliary data'!$B$228:$C$230,2,0),"")</f>
        <v/>
      </c>
    </row>
    <row r="909" spans="3:11" x14ac:dyDescent="0.25">
      <c r="C909" s="161" t="str">
        <f t="shared" si="28"/>
        <v/>
      </c>
      <c r="D909" s="26"/>
      <c r="E909" s="47"/>
      <c r="F909" s="47"/>
      <c r="G909" s="47"/>
      <c r="H909" s="49"/>
      <c r="I909" s="167" t="str">
        <f>IFERROR(VLOOKUP(H909,'Auxiliary data'!$B$216:$C$224,2,0),"")</f>
        <v/>
      </c>
      <c r="J909" s="157" t="str">
        <f t="shared" si="29"/>
        <v/>
      </c>
      <c r="K909" s="25" t="str">
        <f>IFERROR(VLOOKUP(G909,'Auxiliary data'!$B$228:$C$230,2,0),"")</f>
        <v/>
      </c>
    </row>
    <row r="910" spans="3:11" x14ac:dyDescent="0.25">
      <c r="C910" s="161" t="str">
        <f t="shared" si="28"/>
        <v/>
      </c>
      <c r="D910" s="26"/>
      <c r="E910" s="47"/>
      <c r="F910" s="47"/>
      <c r="G910" s="47"/>
      <c r="H910" s="49"/>
      <c r="I910" s="167" t="str">
        <f>IFERROR(VLOOKUP(H910,'Auxiliary data'!$B$216:$C$224,2,0),"")</f>
        <v/>
      </c>
      <c r="J910" s="157" t="str">
        <f t="shared" si="29"/>
        <v/>
      </c>
      <c r="K910" s="25" t="str">
        <f>IFERROR(VLOOKUP(G910,'Auxiliary data'!$B$228:$C$230,2,0),"")</f>
        <v/>
      </c>
    </row>
    <row r="911" spans="3:11" x14ac:dyDescent="0.25">
      <c r="C911" s="161" t="str">
        <f t="shared" si="28"/>
        <v/>
      </c>
      <c r="D911" s="26"/>
      <c r="E911" s="47"/>
      <c r="F911" s="47"/>
      <c r="G911" s="47"/>
      <c r="H911" s="49"/>
      <c r="I911" s="167" t="str">
        <f>IFERROR(VLOOKUP(H911,'Auxiliary data'!$B$216:$C$224,2,0),"")</f>
        <v/>
      </c>
      <c r="J911" s="157" t="str">
        <f t="shared" si="29"/>
        <v/>
      </c>
      <c r="K911" s="25" t="str">
        <f>IFERROR(VLOOKUP(G911,'Auxiliary data'!$B$228:$C$230,2,0),"")</f>
        <v/>
      </c>
    </row>
    <row r="912" spans="3:11" x14ac:dyDescent="0.25">
      <c r="C912" s="161" t="str">
        <f t="shared" si="28"/>
        <v/>
      </c>
      <c r="D912" s="26"/>
      <c r="E912" s="47"/>
      <c r="F912" s="47"/>
      <c r="G912" s="47"/>
      <c r="H912" s="49"/>
      <c r="I912" s="167" t="str">
        <f>IFERROR(VLOOKUP(H912,'Auxiliary data'!$B$216:$C$224,2,0),"")</f>
        <v/>
      </c>
      <c r="J912" s="157" t="str">
        <f t="shared" si="29"/>
        <v/>
      </c>
      <c r="K912" s="25" t="str">
        <f>IFERROR(VLOOKUP(G912,'Auxiliary data'!$B$228:$C$230,2,0),"")</f>
        <v/>
      </c>
    </row>
    <row r="913" spans="3:11" x14ac:dyDescent="0.25">
      <c r="C913" s="161" t="str">
        <f t="shared" si="28"/>
        <v/>
      </c>
      <c r="D913" s="26"/>
      <c r="E913" s="47"/>
      <c r="F913" s="47"/>
      <c r="G913" s="47"/>
      <c r="H913" s="49"/>
      <c r="I913" s="167" t="str">
        <f>IFERROR(VLOOKUP(H913,'Auxiliary data'!$B$216:$C$224,2,0),"")</f>
        <v/>
      </c>
      <c r="J913" s="157" t="str">
        <f t="shared" si="29"/>
        <v/>
      </c>
      <c r="K913" s="25" t="str">
        <f>IFERROR(VLOOKUP(G913,'Auxiliary data'!$B$228:$C$230,2,0),"")</f>
        <v/>
      </c>
    </row>
    <row r="914" spans="3:11" x14ac:dyDescent="0.25">
      <c r="C914" s="161" t="str">
        <f t="shared" si="28"/>
        <v/>
      </c>
      <c r="D914" s="26"/>
      <c r="E914" s="47"/>
      <c r="F914" s="47"/>
      <c r="G914" s="47"/>
      <c r="H914" s="49"/>
      <c r="I914" s="167" t="str">
        <f>IFERROR(VLOOKUP(H914,'Auxiliary data'!$B$216:$C$224,2,0),"")</f>
        <v/>
      </c>
      <c r="J914" s="157" t="str">
        <f t="shared" si="29"/>
        <v/>
      </c>
      <c r="K914" s="25" t="str">
        <f>IFERROR(VLOOKUP(G914,'Auxiliary data'!$B$228:$C$230,2,0),"")</f>
        <v/>
      </c>
    </row>
    <row r="915" spans="3:11" x14ac:dyDescent="0.25">
      <c r="C915" s="161" t="str">
        <f t="shared" si="28"/>
        <v/>
      </c>
      <c r="D915" s="26"/>
      <c r="E915" s="47"/>
      <c r="F915" s="47"/>
      <c r="G915" s="47"/>
      <c r="H915" s="49"/>
      <c r="I915" s="167" t="str">
        <f>IFERROR(VLOOKUP(H915,'Auxiliary data'!$B$216:$C$224,2,0),"")</f>
        <v/>
      </c>
      <c r="J915" s="157" t="str">
        <f t="shared" si="29"/>
        <v/>
      </c>
      <c r="K915" s="25" t="str">
        <f>IFERROR(VLOOKUP(G915,'Auxiliary data'!$B$228:$C$230,2,0),"")</f>
        <v/>
      </c>
    </row>
    <row r="916" spans="3:11" x14ac:dyDescent="0.25">
      <c r="C916" s="161" t="str">
        <f t="shared" si="28"/>
        <v/>
      </c>
      <c r="D916" s="26"/>
      <c r="E916" s="47"/>
      <c r="F916" s="47"/>
      <c r="G916" s="47"/>
      <c r="H916" s="49"/>
      <c r="I916" s="167" t="str">
        <f>IFERROR(VLOOKUP(H916,'Auxiliary data'!$B$216:$C$224,2,0),"")</f>
        <v/>
      </c>
      <c r="J916" s="157" t="str">
        <f t="shared" si="29"/>
        <v/>
      </c>
      <c r="K916" s="25" t="str">
        <f>IFERROR(VLOOKUP(G916,'Auxiliary data'!$B$228:$C$230,2,0),"")</f>
        <v/>
      </c>
    </row>
    <row r="917" spans="3:11" x14ac:dyDescent="0.25">
      <c r="C917" s="161" t="str">
        <f t="shared" si="28"/>
        <v/>
      </c>
      <c r="D917" s="26"/>
      <c r="E917" s="47"/>
      <c r="F917" s="47"/>
      <c r="G917" s="47"/>
      <c r="H917" s="49"/>
      <c r="I917" s="167" t="str">
        <f>IFERROR(VLOOKUP(H917,'Auxiliary data'!$B$216:$C$224,2,0),"")</f>
        <v/>
      </c>
      <c r="J917" s="157" t="str">
        <f t="shared" si="29"/>
        <v/>
      </c>
      <c r="K917" s="25" t="str">
        <f>IFERROR(VLOOKUP(G917,'Auxiliary data'!$B$228:$C$230,2,0),"")</f>
        <v/>
      </c>
    </row>
    <row r="918" spans="3:11" x14ac:dyDescent="0.25">
      <c r="C918" s="161" t="str">
        <f t="shared" si="28"/>
        <v/>
      </c>
      <c r="D918" s="26"/>
      <c r="E918" s="47"/>
      <c r="F918" s="47"/>
      <c r="G918" s="47"/>
      <c r="H918" s="49"/>
      <c r="I918" s="167" t="str">
        <f>IFERROR(VLOOKUP(H918,'Auxiliary data'!$B$216:$C$224,2,0),"")</f>
        <v/>
      </c>
      <c r="J918" s="157" t="str">
        <f t="shared" si="29"/>
        <v/>
      </c>
      <c r="K918" s="25" t="str">
        <f>IFERROR(VLOOKUP(G918,'Auxiliary data'!$B$228:$C$230,2,0),"")</f>
        <v/>
      </c>
    </row>
    <row r="919" spans="3:11" x14ac:dyDescent="0.25">
      <c r="C919" s="161" t="str">
        <f t="shared" si="28"/>
        <v/>
      </c>
      <c r="D919" s="26"/>
      <c r="E919" s="47"/>
      <c r="F919" s="47"/>
      <c r="G919" s="47"/>
      <c r="H919" s="49"/>
      <c r="I919" s="167" t="str">
        <f>IFERROR(VLOOKUP(H919,'Auxiliary data'!$B$216:$C$224,2,0),"")</f>
        <v/>
      </c>
      <c r="J919" s="157" t="str">
        <f t="shared" si="29"/>
        <v/>
      </c>
      <c r="K919" s="25" t="str">
        <f>IFERROR(VLOOKUP(G919,'Auxiliary data'!$B$228:$C$230,2,0),"")</f>
        <v/>
      </c>
    </row>
    <row r="920" spans="3:11" x14ac:dyDescent="0.25">
      <c r="C920" s="161" t="str">
        <f t="shared" si="28"/>
        <v/>
      </c>
      <c r="D920" s="26"/>
      <c r="E920" s="47"/>
      <c r="F920" s="47"/>
      <c r="G920" s="47"/>
      <c r="H920" s="49"/>
      <c r="I920" s="167" t="str">
        <f>IFERROR(VLOOKUP(H920,'Auxiliary data'!$B$216:$C$224,2,0),"")</f>
        <v/>
      </c>
      <c r="J920" s="157" t="str">
        <f t="shared" si="29"/>
        <v/>
      </c>
      <c r="K920" s="25" t="str">
        <f>IFERROR(VLOOKUP(G920,'Auxiliary data'!$B$228:$C$230,2,0),"")</f>
        <v/>
      </c>
    </row>
    <row r="921" spans="3:11" x14ac:dyDescent="0.25">
      <c r="C921" s="161" t="str">
        <f t="shared" si="28"/>
        <v/>
      </c>
      <c r="D921" s="26"/>
      <c r="E921" s="47"/>
      <c r="F921" s="47"/>
      <c r="G921" s="47"/>
      <c r="H921" s="49"/>
      <c r="I921" s="167" t="str">
        <f>IFERROR(VLOOKUP(H921,'Auxiliary data'!$B$216:$C$224,2,0),"")</f>
        <v/>
      </c>
      <c r="J921" s="157" t="str">
        <f t="shared" si="29"/>
        <v/>
      </c>
      <c r="K921" s="25" t="str">
        <f>IFERROR(VLOOKUP(G921,'Auxiliary data'!$B$228:$C$230,2,0),"")</f>
        <v/>
      </c>
    </row>
    <row r="922" spans="3:11" x14ac:dyDescent="0.25">
      <c r="C922" s="161" t="str">
        <f t="shared" si="28"/>
        <v/>
      </c>
      <c r="D922" s="26"/>
      <c r="E922" s="47"/>
      <c r="F922" s="47"/>
      <c r="G922" s="47"/>
      <c r="H922" s="49"/>
      <c r="I922" s="167" t="str">
        <f>IFERROR(VLOOKUP(H922,'Auxiliary data'!$B$216:$C$224,2,0),"")</f>
        <v/>
      </c>
      <c r="J922" s="157" t="str">
        <f t="shared" si="29"/>
        <v/>
      </c>
      <c r="K922" s="25" t="str">
        <f>IFERROR(VLOOKUP(G922,'Auxiliary data'!$B$228:$C$230,2,0),"")</f>
        <v/>
      </c>
    </row>
    <row r="923" spans="3:11" x14ac:dyDescent="0.25">
      <c r="C923" s="161" t="str">
        <f t="shared" si="28"/>
        <v/>
      </c>
      <c r="D923" s="26"/>
      <c r="E923" s="47"/>
      <c r="F923" s="47"/>
      <c r="G923" s="47"/>
      <c r="H923" s="49"/>
      <c r="I923" s="167" t="str">
        <f>IFERROR(VLOOKUP(H923,'Auxiliary data'!$B$216:$C$224,2,0),"")</f>
        <v/>
      </c>
      <c r="J923" s="157" t="str">
        <f t="shared" si="29"/>
        <v/>
      </c>
      <c r="K923" s="25" t="str">
        <f>IFERROR(VLOOKUP(G923,'Auxiliary data'!$B$228:$C$230,2,0),"")</f>
        <v/>
      </c>
    </row>
    <row r="924" spans="3:11" x14ac:dyDescent="0.25">
      <c r="C924" s="161" t="str">
        <f t="shared" si="28"/>
        <v/>
      </c>
      <c r="D924" s="26"/>
      <c r="E924" s="47"/>
      <c r="F924" s="47"/>
      <c r="G924" s="47"/>
      <c r="H924" s="49"/>
      <c r="I924" s="167" t="str">
        <f>IFERROR(VLOOKUP(H924,'Auxiliary data'!$B$216:$C$224,2,0),"")</f>
        <v/>
      </c>
      <c r="J924" s="157" t="str">
        <f t="shared" si="29"/>
        <v/>
      </c>
      <c r="K924" s="25" t="str">
        <f>IFERROR(VLOOKUP(G924,'Auxiliary data'!$B$228:$C$230,2,0),"")</f>
        <v/>
      </c>
    </row>
    <row r="925" spans="3:11" x14ac:dyDescent="0.25">
      <c r="C925" s="161" t="str">
        <f t="shared" si="28"/>
        <v/>
      </c>
      <c r="D925" s="26"/>
      <c r="E925" s="47"/>
      <c r="F925" s="47"/>
      <c r="G925" s="47"/>
      <c r="H925" s="49"/>
      <c r="I925" s="167" t="str">
        <f>IFERROR(VLOOKUP(H925,'Auxiliary data'!$B$216:$C$224,2,0),"")</f>
        <v/>
      </c>
      <c r="J925" s="157" t="str">
        <f t="shared" si="29"/>
        <v/>
      </c>
      <c r="K925" s="25" t="str">
        <f>IFERROR(VLOOKUP(G925,'Auxiliary data'!$B$228:$C$230,2,0),"")</f>
        <v/>
      </c>
    </row>
    <row r="926" spans="3:11" x14ac:dyDescent="0.25">
      <c r="C926" s="161" t="str">
        <f t="shared" si="28"/>
        <v/>
      </c>
      <c r="D926" s="26"/>
      <c r="E926" s="47"/>
      <c r="F926" s="47"/>
      <c r="G926" s="47"/>
      <c r="H926" s="49"/>
      <c r="I926" s="167" t="str">
        <f>IFERROR(VLOOKUP(H926,'Auxiliary data'!$B$216:$C$224,2,0),"")</f>
        <v/>
      </c>
      <c r="J926" s="157" t="str">
        <f t="shared" si="29"/>
        <v/>
      </c>
      <c r="K926" s="25" t="str">
        <f>IFERROR(VLOOKUP(G926,'Auxiliary data'!$B$228:$C$230,2,0),"")</f>
        <v/>
      </c>
    </row>
    <row r="927" spans="3:11" x14ac:dyDescent="0.25">
      <c r="C927" s="161" t="str">
        <f t="shared" si="28"/>
        <v/>
      </c>
      <c r="D927" s="26"/>
      <c r="E927" s="47"/>
      <c r="F927" s="47"/>
      <c r="G927" s="47"/>
      <c r="H927" s="49"/>
      <c r="I927" s="167" t="str">
        <f>IFERROR(VLOOKUP(H927,'Auxiliary data'!$B$216:$C$224,2,0),"")</f>
        <v/>
      </c>
      <c r="J927" s="157" t="str">
        <f t="shared" si="29"/>
        <v/>
      </c>
      <c r="K927" s="25" t="str">
        <f>IFERROR(VLOOKUP(G927,'Auxiliary data'!$B$228:$C$230,2,0),"")</f>
        <v/>
      </c>
    </row>
    <row r="928" spans="3:11" x14ac:dyDescent="0.25">
      <c r="C928" s="161" t="str">
        <f t="shared" si="28"/>
        <v/>
      </c>
      <c r="D928" s="26"/>
      <c r="E928" s="47"/>
      <c r="F928" s="47"/>
      <c r="G928" s="47"/>
      <c r="H928" s="49"/>
      <c r="I928" s="167" t="str">
        <f>IFERROR(VLOOKUP(H928,'Auxiliary data'!$B$216:$C$224,2,0),"")</f>
        <v/>
      </c>
      <c r="J928" s="157" t="str">
        <f t="shared" si="29"/>
        <v/>
      </c>
      <c r="K928" s="25" t="str">
        <f>IFERROR(VLOOKUP(G928,'Auxiliary data'!$B$228:$C$230,2,0),"")</f>
        <v/>
      </c>
    </row>
    <row r="929" spans="3:11" x14ac:dyDescent="0.25">
      <c r="C929" s="161" t="str">
        <f t="shared" si="28"/>
        <v/>
      </c>
      <c r="D929" s="26"/>
      <c r="E929" s="47"/>
      <c r="F929" s="47"/>
      <c r="G929" s="47"/>
      <c r="H929" s="49"/>
      <c r="I929" s="167" t="str">
        <f>IFERROR(VLOOKUP(H929,'Auxiliary data'!$B$216:$C$224,2,0),"")</f>
        <v/>
      </c>
      <c r="J929" s="157" t="str">
        <f t="shared" si="29"/>
        <v/>
      </c>
      <c r="K929" s="25" t="str">
        <f>IFERROR(VLOOKUP(G929,'Auxiliary data'!$B$228:$C$230,2,0),"")</f>
        <v/>
      </c>
    </row>
    <row r="930" spans="3:11" x14ac:dyDescent="0.25">
      <c r="C930" s="161" t="str">
        <f t="shared" si="28"/>
        <v/>
      </c>
      <c r="D930" s="26"/>
      <c r="E930" s="47"/>
      <c r="F930" s="47"/>
      <c r="G930" s="47"/>
      <c r="H930" s="49"/>
      <c r="I930" s="167" t="str">
        <f>IFERROR(VLOOKUP(H930,'Auxiliary data'!$B$216:$C$224,2,0),"")</f>
        <v/>
      </c>
      <c r="J930" s="157" t="str">
        <f t="shared" si="29"/>
        <v/>
      </c>
      <c r="K930" s="25" t="str">
        <f>IFERROR(VLOOKUP(G930,'Auxiliary data'!$B$228:$C$230,2,0),"")</f>
        <v/>
      </c>
    </row>
    <row r="931" spans="3:11" x14ac:dyDescent="0.25">
      <c r="C931" s="161" t="str">
        <f t="shared" si="28"/>
        <v/>
      </c>
      <c r="D931" s="26"/>
      <c r="E931" s="47"/>
      <c r="F931" s="47"/>
      <c r="G931" s="47"/>
      <c r="H931" s="49"/>
      <c r="I931" s="167" t="str">
        <f>IFERROR(VLOOKUP(H931,'Auxiliary data'!$B$216:$C$224,2,0),"")</f>
        <v/>
      </c>
      <c r="J931" s="157" t="str">
        <f t="shared" si="29"/>
        <v/>
      </c>
      <c r="K931" s="25" t="str">
        <f>IFERROR(VLOOKUP(G931,'Auxiliary data'!$B$228:$C$230,2,0),"")</f>
        <v/>
      </c>
    </row>
    <row r="932" spans="3:11" x14ac:dyDescent="0.25">
      <c r="C932" s="161" t="str">
        <f t="shared" si="28"/>
        <v/>
      </c>
      <c r="D932" s="26"/>
      <c r="E932" s="47"/>
      <c r="F932" s="47"/>
      <c r="G932" s="47"/>
      <c r="H932" s="49"/>
      <c r="I932" s="167" t="str">
        <f>IFERROR(VLOOKUP(H932,'Auxiliary data'!$B$216:$C$224,2,0),"")</f>
        <v/>
      </c>
      <c r="J932" s="157" t="str">
        <f t="shared" si="29"/>
        <v/>
      </c>
      <c r="K932" s="25" t="str">
        <f>IFERROR(VLOOKUP(G932,'Auxiliary data'!$B$228:$C$230,2,0),"")</f>
        <v/>
      </c>
    </row>
    <row r="933" spans="3:11" x14ac:dyDescent="0.25">
      <c r="C933" s="161" t="str">
        <f t="shared" si="28"/>
        <v/>
      </c>
      <c r="D933" s="26"/>
      <c r="E933" s="47"/>
      <c r="F933" s="47"/>
      <c r="G933" s="47"/>
      <c r="H933" s="49"/>
      <c r="I933" s="167" t="str">
        <f>IFERROR(VLOOKUP(H933,'Auxiliary data'!$B$216:$C$224,2,0),"")</f>
        <v/>
      </c>
      <c r="J933" s="157" t="str">
        <f t="shared" si="29"/>
        <v/>
      </c>
      <c r="K933" s="25" t="str">
        <f>IFERROR(VLOOKUP(G933,'Auxiliary data'!$B$228:$C$230,2,0),"")</f>
        <v/>
      </c>
    </row>
    <row r="934" spans="3:11" x14ac:dyDescent="0.25">
      <c r="C934" s="161" t="str">
        <f t="shared" si="28"/>
        <v/>
      </c>
      <c r="D934" s="26"/>
      <c r="E934" s="47"/>
      <c r="F934" s="47"/>
      <c r="G934" s="47"/>
      <c r="H934" s="49"/>
      <c r="I934" s="167" t="str">
        <f>IFERROR(VLOOKUP(H934,'Auxiliary data'!$B$216:$C$224,2,0),"")</f>
        <v/>
      </c>
      <c r="J934" s="157" t="str">
        <f t="shared" si="29"/>
        <v/>
      </c>
      <c r="K934" s="25" t="str">
        <f>IFERROR(VLOOKUP(G934,'Auxiliary data'!$B$228:$C$230,2,0),"")</f>
        <v/>
      </c>
    </row>
    <row r="935" spans="3:11" x14ac:dyDescent="0.25">
      <c r="C935" s="161" t="str">
        <f t="shared" si="28"/>
        <v/>
      </c>
      <c r="D935" s="26"/>
      <c r="E935" s="47"/>
      <c r="F935" s="47"/>
      <c r="G935" s="47"/>
      <c r="H935" s="49"/>
      <c r="I935" s="167" t="str">
        <f>IFERROR(VLOOKUP(H935,'Auxiliary data'!$B$216:$C$224,2,0),"")</f>
        <v/>
      </c>
      <c r="J935" s="157" t="str">
        <f t="shared" si="29"/>
        <v/>
      </c>
      <c r="K935" s="25" t="str">
        <f>IFERROR(VLOOKUP(G935,'Auxiliary data'!$B$228:$C$230,2,0),"")</f>
        <v/>
      </c>
    </row>
    <row r="936" spans="3:11" x14ac:dyDescent="0.25">
      <c r="C936" s="161" t="str">
        <f t="shared" si="28"/>
        <v/>
      </c>
      <c r="D936" s="26"/>
      <c r="E936" s="47"/>
      <c r="F936" s="47"/>
      <c r="G936" s="47"/>
      <c r="H936" s="49"/>
      <c r="I936" s="167" t="str">
        <f>IFERROR(VLOOKUP(H936,'Auxiliary data'!$B$216:$C$224,2,0),"")</f>
        <v/>
      </c>
      <c r="J936" s="157" t="str">
        <f t="shared" si="29"/>
        <v/>
      </c>
      <c r="K936" s="25" t="str">
        <f>IFERROR(VLOOKUP(G936,'Auxiliary data'!$B$228:$C$230,2,0),"")</f>
        <v/>
      </c>
    </row>
    <row r="937" spans="3:11" x14ac:dyDescent="0.25">
      <c r="C937" s="161" t="str">
        <f t="shared" si="28"/>
        <v/>
      </c>
      <c r="D937" s="26"/>
      <c r="E937" s="47"/>
      <c r="F937" s="47"/>
      <c r="G937" s="47"/>
      <c r="H937" s="49"/>
      <c r="I937" s="167" t="str">
        <f>IFERROR(VLOOKUP(H937,'Auxiliary data'!$B$216:$C$224,2,0),"")</f>
        <v/>
      </c>
      <c r="J937" s="157" t="str">
        <f t="shared" si="29"/>
        <v/>
      </c>
      <c r="K937" s="25" t="str">
        <f>IFERROR(VLOOKUP(G937,'Auxiliary data'!$B$228:$C$230,2,0),"")</f>
        <v/>
      </c>
    </row>
    <row r="938" spans="3:11" x14ac:dyDescent="0.25">
      <c r="C938" s="161" t="str">
        <f t="shared" si="28"/>
        <v/>
      </c>
      <c r="D938" s="26"/>
      <c r="E938" s="47"/>
      <c r="F938" s="47"/>
      <c r="G938" s="47"/>
      <c r="H938" s="49"/>
      <c r="I938" s="167" t="str">
        <f>IFERROR(VLOOKUP(H938,'Auxiliary data'!$B$216:$C$224,2,0),"")</f>
        <v/>
      </c>
      <c r="J938" s="157" t="str">
        <f t="shared" si="29"/>
        <v/>
      </c>
      <c r="K938" s="25" t="str">
        <f>IFERROR(VLOOKUP(G938,'Auxiliary data'!$B$228:$C$230,2,0),"")</f>
        <v/>
      </c>
    </row>
    <row r="939" spans="3:11" x14ac:dyDescent="0.25">
      <c r="C939" s="161" t="str">
        <f t="shared" si="28"/>
        <v/>
      </c>
      <c r="D939" s="26"/>
      <c r="E939" s="47"/>
      <c r="F939" s="47"/>
      <c r="G939" s="47"/>
      <c r="H939" s="49"/>
      <c r="I939" s="167" t="str">
        <f>IFERROR(VLOOKUP(H939,'Auxiliary data'!$B$216:$C$224,2,0),"")</f>
        <v/>
      </c>
      <c r="J939" s="157" t="str">
        <f t="shared" si="29"/>
        <v/>
      </c>
      <c r="K939" s="25" t="str">
        <f>IFERROR(VLOOKUP(G939,'Auxiliary data'!$B$228:$C$230,2,0),"")</f>
        <v/>
      </c>
    </row>
    <row r="940" spans="3:11" x14ac:dyDescent="0.25">
      <c r="C940" s="161" t="str">
        <f t="shared" si="28"/>
        <v/>
      </c>
      <c r="D940" s="26"/>
      <c r="E940" s="47"/>
      <c r="F940" s="47"/>
      <c r="G940" s="47"/>
      <c r="H940" s="49"/>
      <c r="I940" s="167" t="str">
        <f>IFERROR(VLOOKUP(H940,'Auxiliary data'!$B$216:$C$224,2,0),"")</f>
        <v/>
      </c>
      <c r="J940" s="157" t="str">
        <f t="shared" si="29"/>
        <v/>
      </c>
      <c r="K940" s="25" t="str">
        <f>IFERROR(VLOOKUP(G940,'Auxiliary data'!$B$228:$C$230,2,0),"")</f>
        <v/>
      </c>
    </row>
    <row r="941" spans="3:11" x14ac:dyDescent="0.25">
      <c r="C941" s="161" t="str">
        <f t="shared" si="28"/>
        <v/>
      </c>
      <c r="D941" s="26"/>
      <c r="E941" s="47"/>
      <c r="F941" s="47"/>
      <c r="G941" s="47"/>
      <c r="H941" s="49"/>
      <c r="I941" s="167" t="str">
        <f>IFERROR(VLOOKUP(H941,'Auxiliary data'!$B$216:$C$224,2,0),"")</f>
        <v/>
      </c>
      <c r="J941" s="157" t="str">
        <f t="shared" si="29"/>
        <v/>
      </c>
      <c r="K941" s="25" t="str">
        <f>IFERROR(VLOOKUP(G941,'Auxiliary data'!$B$228:$C$230,2,0),"")</f>
        <v/>
      </c>
    </row>
    <row r="942" spans="3:11" x14ac:dyDescent="0.25">
      <c r="C942" s="161" t="str">
        <f t="shared" si="28"/>
        <v/>
      </c>
      <c r="D942" s="26"/>
      <c r="E942" s="47"/>
      <c r="F942" s="47"/>
      <c r="G942" s="47"/>
      <c r="H942" s="49"/>
      <c r="I942" s="167" t="str">
        <f>IFERROR(VLOOKUP(H942,'Auxiliary data'!$B$216:$C$224,2,0),"")</f>
        <v/>
      </c>
      <c r="J942" s="157" t="str">
        <f t="shared" si="29"/>
        <v/>
      </c>
      <c r="K942" s="25" t="str">
        <f>IFERROR(VLOOKUP(G942,'Auxiliary data'!$B$228:$C$230,2,0),"")</f>
        <v/>
      </c>
    </row>
    <row r="943" spans="3:11" x14ac:dyDescent="0.25">
      <c r="C943" s="161" t="str">
        <f t="shared" si="28"/>
        <v/>
      </c>
      <c r="D943" s="26"/>
      <c r="E943" s="47"/>
      <c r="F943" s="47"/>
      <c r="G943" s="47"/>
      <c r="H943" s="49"/>
      <c r="I943" s="167" t="str">
        <f>IFERROR(VLOOKUP(H943,'Auxiliary data'!$B$216:$C$224,2,0),"")</f>
        <v/>
      </c>
      <c r="J943" s="157" t="str">
        <f t="shared" si="29"/>
        <v/>
      </c>
      <c r="K943" s="25" t="str">
        <f>IFERROR(VLOOKUP(G943,'Auxiliary data'!$B$228:$C$230,2,0),"")</f>
        <v/>
      </c>
    </row>
    <row r="944" spans="3:11" x14ac:dyDescent="0.25">
      <c r="C944" s="161" t="str">
        <f t="shared" si="28"/>
        <v/>
      </c>
      <c r="D944" s="26"/>
      <c r="E944" s="47"/>
      <c r="F944" s="47"/>
      <c r="G944" s="47"/>
      <c r="H944" s="49"/>
      <c r="I944" s="167" t="str">
        <f>IFERROR(VLOOKUP(H944,'Auxiliary data'!$B$216:$C$224,2,0),"")</f>
        <v/>
      </c>
      <c r="J944" s="157" t="str">
        <f t="shared" si="29"/>
        <v/>
      </c>
      <c r="K944" s="25" t="str">
        <f>IFERROR(VLOOKUP(G944,'Auxiliary data'!$B$228:$C$230,2,0),"")</f>
        <v/>
      </c>
    </row>
    <row r="945" spans="3:11" x14ac:dyDescent="0.25">
      <c r="C945" s="161" t="str">
        <f t="shared" si="28"/>
        <v/>
      </c>
      <c r="D945" s="26"/>
      <c r="E945" s="47"/>
      <c r="F945" s="47"/>
      <c r="G945" s="47"/>
      <c r="H945" s="49"/>
      <c r="I945" s="167" t="str">
        <f>IFERROR(VLOOKUP(H945,'Auxiliary data'!$B$216:$C$224,2,0),"")</f>
        <v/>
      </c>
      <c r="J945" s="157" t="str">
        <f t="shared" si="29"/>
        <v/>
      </c>
      <c r="K945" s="25" t="str">
        <f>IFERROR(VLOOKUP(G945,'Auxiliary data'!$B$228:$C$230,2,0),"")</f>
        <v/>
      </c>
    </row>
    <row r="946" spans="3:11" x14ac:dyDescent="0.25">
      <c r="C946" s="161" t="str">
        <f t="shared" si="28"/>
        <v/>
      </c>
      <c r="D946" s="26"/>
      <c r="E946" s="47"/>
      <c r="F946" s="47"/>
      <c r="G946" s="47"/>
      <c r="H946" s="49"/>
      <c r="I946" s="167" t="str">
        <f>IFERROR(VLOOKUP(H946,'Auxiliary data'!$B$216:$C$224,2,0),"")</f>
        <v/>
      </c>
      <c r="J946" s="157" t="str">
        <f t="shared" si="29"/>
        <v/>
      </c>
      <c r="K946" s="25" t="str">
        <f>IFERROR(VLOOKUP(G946,'Auxiliary data'!$B$228:$C$230,2,0),"")</f>
        <v/>
      </c>
    </row>
    <row r="947" spans="3:11" x14ac:dyDescent="0.25">
      <c r="C947" s="161" t="str">
        <f t="shared" si="28"/>
        <v/>
      </c>
      <c r="D947" s="26"/>
      <c r="E947" s="47"/>
      <c r="F947" s="47"/>
      <c r="G947" s="47"/>
      <c r="H947" s="49"/>
      <c r="I947" s="167" t="str">
        <f>IFERROR(VLOOKUP(H947,'Auxiliary data'!$B$216:$C$224,2,0),"")</f>
        <v/>
      </c>
      <c r="J947" s="157" t="str">
        <f t="shared" si="29"/>
        <v/>
      </c>
      <c r="K947" s="25" t="str">
        <f>IFERROR(VLOOKUP(G947,'Auxiliary data'!$B$228:$C$230,2,0),"")</f>
        <v/>
      </c>
    </row>
    <row r="948" spans="3:11" x14ac:dyDescent="0.25">
      <c r="C948" s="161" t="str">
        <f t="shared" si="28"/>
        <v/>
      </c>
      <c r="D948" s="26"/>
      <c r="E948" s="47"/>
      <c r="F948" s="47"/>
      <c r="G948" s="47"/>
      <c r="H948" s="49"/>
      <c r="I948" s="167" t="str">
        <f>IFERROR(VLOOKUP(H948,'Auxiliary data'!$B$216:$C$224,2,0),"")</f>
        <v/>
      </c>
      <c r="J948" s="157" t="str">
        <f t="shared" si="29"/>
        <v/>
      </c>
      <c r="K948" s="25" t="str">
        <f>IFERROR(VLOOKUP(G948,'Auxiliary data'!$B$228:$C$230,2,0),"")</f>
        <v/>
      </c>
    </row>
    <row r="949" spans="3:11" x14ac:dyDescent="0.25">
      <c r="C949" s="161" t="str">
        <f t="shared" si="28"/>
        <v/>
      </c>
      <c r="D949" s="26"/>
      <c r="E949" s="47"/>
      <c r="F949" s="47"/>
      <c r="G949" s="47"/>
      <c r="H949" s="49"/>
      <c r="I949" s="167" t="str">
        <f>IFERROR(VLOOKUP(H949,'Auxiliary data'!$B$216:$C$224,2,0),"")</f>
        <v/>
      </c>
      <c r="J949" s="157" t="str">
        <f t="shared" si="29"/>
        <v/>
      </c>
      <c r="K949" s="25" t="str">
        <f>IFERROR(VLOOKUP(G949,'Auxiliary data'!$B$228:$C$230,2,0),"")</f>
        <v/>
      </c>
    </row>
    <row r="950" spans="3:11" x14ac:dyDescent="0.25">
      <c r="C950" s="161" t="str">
        <f t="shared" si="28"/>
        <v/>
      </c>
      <c r="D950" s="26"/>
      <c r="E950" s="47"/>
      <c r="F950" s="47"/>
      <c r="G950" s="47"/>
      <c r="H950" s="49"/>
      <c r="I950" s="167" t="str">
        <f>IFERROR(VLOOKUP(H950,'Auxiliary data'!$B$216:$C$224,2,0),"")</f>
        <v/>
      </c>
      <c r="J950" s="157" t="str">
        <f t="shared" si="29"/>
        <v/>
      </c>
      <c r="K950" s="25" t="str">
        <f>IFERROR(VLOOKUP(G950,'Auxiliary data'!$B$228:$C$230,2,0),"")</f>
        <v/>
      </c>
    </row>
    <row r="951" spans="3:11" x14ac:dyDescent="0.25">
      <c r="C951" s="161" t="str">
        <f t="shared" si="28"/>
        <v/>
      </c>
      <c r="D951" s="26"/>
      <c r="E951" s="47"/>
      <c r="F951" s="47"/>
      <c r="G951" s="47"/>
      <c r="H951" s="49"/>
      <c r="I951" s="167" t="str">
        <f>IFERROR(VLOOKUP(H951,'Auxiliary data'!$B$216:$C$224,2,0),"")</f>
        <v/>
      </c>
      <c r="J951" s="157" t="str">
        <f t="shared" si="29"/>
        <v/>
      </c>
      <c r="K951" s="25" t="str">
        <f>IFERROR(VLOOKUP(G951,'Auxiliary data'!$B$228:$C$230,2,0),"")</f>
        <v/>
      </c>
    </row>
    <row r="952" spans="3:11" x14ac:dyDescent="0.25">
      <c r="C952" s="161" t="str">
        <f t="shared" si="28"/>
        <v/>
      </c>
      <c r="D952" s="26"/>
      <c r="E952" s="47"/>
      <c r="F952" s="47"/>
      <c r="G952" s="47"/>
      <c r="H952" s="49"/>
      <c r="I952" s="167" t="str">
        <f>IFERROR(VLOOKUP(H952,'Auxiliary data'!$B$216:$C$224,2,0),"")</f>
        <v/>
      </c>
      <c r="J952" s="157" t="str">
        <f t="shared" si="29"/>
        <v/>
      </c>
      <c r="K952" s="25" t="str">
        <f>IFERROR(VLOOKUP(G952,'Auxiliary data'!$B$228:$C$230,2,0),"")</f>
        <v/>
      </c>
    </row>
    <row r="953" spans="3:11" x14ac:dyDescent="0.25">
      <c r="C953" s="161" t="str">
        <f t="shared" si="28"/>
        <v/>
      </c>
      <c r="D953" s="26"/>
      <c r="E953" s="47"/>
      <c r="F953" s="47"/>
      <c r="G953" s="47"/>
      <c r="H953" s="49"/>
      <c r="I953" s="167" t="str">
        <f>IFERROR(VLOOKUP(H953,'Auxiliary data'!$B$216:$C$224,2,0),"")</f>
        <v/>
      </c>
      <c r="J953" s="157" t="str">
        <f t="shared" si="29"/>
        <v/>
      </c>
      <c r="K953" s="25" t="str">
        <f>IFERROR(VLOOKUP(G953,'Auxiliary data'!$B$228:$C$230,2,0),"")</f>
        <v/>
      </c>
    </row>
    <row r="954" spans="3:11" x14ac:dyDescent="0.25">
      <c r="C954" s="161" t="str">
        <f t="shared" si="28"/>
        <v/>
      </c>
      <c r="D954" s="26"/>
      <c r="E954" s="47"/>
      <c r="F954" s="47"/>
      <c r="G954" s="47"/>
      <c r="H954" s="49"/>
      <c r="I954" s="167" t="str">
        <f>IFERROR(VLOOKUP(H954,'Auxiliary data'!$B$216:$C$224,2,0),"")</f>
        <v/>
      </c>
      <c r="J954" s="157" t="str">
        <f t="shared" si="29"/>
        <v/>
      </c>
      <c r="K954" s="25" t="str">
        <f>IFERROR(VLOOKUP(G954,'Auxiliary data'!$B$228:$C$230,2,0),"")</f>
        <v/>
      </c>
    </row>
    <row r="955" spans="3:11" x14ac:dyDescent="0.25">
      <c r="C955" s="161" t="str">
        <f t="shared" si="28"/>
        <v/>
      </c>
      <c r="D955" s="26"/>
      <c r="E955" s="47"/>
      <c r="F955" s="47"/>
      <c r="G955" s="47"/>
      <c r="H955" s="49"/>
      <c r="I955" s="167" t="str">
        <f>IFERROR(VLOOKUP(H955,'Auxiliary data'!$B$216:$C$224,2,0),"")</f>
        <v/>
      </c>
      <c r="J955" s="157" t="str">
        <f t="shared" si="29"/>
        <v/>
      </c>
      <c r="K955" s="25" t="str">
        <f>IFERROR(VLOOKUP(G955,'Auxiliary data'!$B$228:$C$230,2,0),"")</f>
        <v/>
      </c>
    </row>
    <row r="956" spans="3:11" x14ac:dyDescent="0.25">
      <c r="C956" s="161" t="str">
        <f t="shared" si="28"/>
        <v/>
      </c>
      <c r="D956" s="26"/>
      <c r="E956" s="47"/>
      <c r="F956" s="47"/>
      <c r="G956" s="47"/>
      <c r="H956" s="49"/>
      <c r="I956" s="167" t="str">
        <f>IFERROR(VLOOKUP(H956,'Auxiliary data'!$B$216:$C$224,2,0),"")</f>
        <v/>
      </c>
      <c r="J956" s="157" t="str">
        <f t="shared" si="29"/>
        <v/>
      </c>
      <c r="K956" s="25" t="str">
        <f>IFERROR(VLOOKUP(G956,'Auxiliary data'!$B$228:$C$230,2,0),"")</f>
        <v/>
      </c>
    </row>
    <row r="957" spans="3:11" x14ac:dyDescent="0.25">
      <c r="C957" s="161" t="str">
        <f t="shared" si="28"/>
        <v/>
      </c>
      <c r="D957" s="26"/>
      <c r="E957" s="47"/>
      <c r="F957" s="47"/>
      <c r="G957" s="47"/>
      <c r="H957" s="49"/>
      <c r="I957" s="167" t="str">
        <f>IFERROR(VLOOKUP(H957,'Auxiliary data'!$B$216:$C$224,2,0),"")</f>
        <v/>
      </c>
      <c r="J957" s="157" t="str">
        <f t="shared" si="29"/>
        <v/>
      </c>
      <c r="K957" s="25" t="str">
        <f>IFERROR(VLOOKUP(G957,'Auxiliary data'!$B$228:$C$230,2,0),"")</f>
        <v/>
      </c>
    </row>
    <row r="958" spans="3:11" x14ac:dyDescent="0.25">
      <c r="C958" s="161" t="str">
        <f t="shared" si="28"/>
        <v/>
      </c>
      <c r="D958" s="26"/>
      <c r="E958" s="47"/>
      <c r="F958" s="47"/>
      <c r="G958" s="47"/>
      <c r="H958" s="49"/>
      <c r="I958" s="167" t="str">
        <f>IFERROR(VLOOKUP(H958,'Auxiliary data'!$B$216:$C$224,2,0),"")</f>
        <v/>
      </c>
      <c r="J958" s="157" t="str">
        <f t="shared" si="29"/>
        <v/>
      </c>
      <c r="K958" s="25" t="str">
        <f>IFERROR(VLOOKUP(G958,'Auxiliary data'!$B$228:$C$230,2,0),"")</f>
        <v/>
      </c>
    </row>
    <row r="959" spans="3:11" x14ac:dyDescent="0.25">
      <c r="C959" s="161" t="str">
        <f t="shared" si="28"/>
        <v/>
      </c>
      <c r="D959" s="26"/>
      <c r="E959" s="47"/>
      <c r="F959" s="47"/>
      <c r="G959" s="47"/>
      <c r="H959" s="49"/>
      <c r="I959" s="167" t="str">
        <f>IFERROR(VLOOKUP(H959,'Auxiliary data'!$B$216:$C$224,2,0),"")</f>
        <v/>
      </c>
      <c r="J959" s="157" t="str">
        <f t="shared" si="29"/>
        <v/>
      </c>
      <c r="K959" s="25" t="str">
        <f>IFERROR(VLOOKUP(G959,'Auxiliary data'!$B$228:$C$230,2,0),"")</f>
        <v/>
      </c>
    </row>
    <row r="960" spans="3:11" x14ac:dyDescent="0.25">
      <c r="C960" s="161" t="str">
        <f t="shared" si="28"/>
        <v/>
      </c>
      <c r="D960" s="26"/>
      <c r="E960" s="47"/>
      <c r="F960" s="47"/>
      <c r="G960" s="47"/>
      <c r="H960" s="49"/>
      <c r="I960" s="167" t="str">
        <f>IFERROR(VLOOKUP(H960,'Auxiliary data'!$B$216:$C$224,2,0),"")</f>
        <v/>
      </c>
      <c r="J960" s="157" t="str">
        <f t="shared" si="29"/>
        <v/>
      </c>
      <c r="K960" s="25" t="str">
        <f>IFERROR(VLOOKUP(G960,'Auxiliary data'!$B$228:$C$230,2,0),"")</f>
        <v/>
      </c>
    </row>
    <row r="961" spans="3:11" x14ac:dyDescent="0.25">
      <c r="C961" s="161" t="str">
        <f t="shared" si="28"/>
        <v/>
      </c>
      <c r="D961" s="26"/>
      <c r="E961" s="47"/>
      <c r="F961" s="47"/>
      <c r="G961" s="47"/>
      <c r="H961" s="49"/>
      <c r="I961" s="167" t="str">
        <f>IFERROR(VLOOKUP(H961,'Auxiliary data'!$B$216:$C$224,2,0),"")</f>
        <v/>
      </c>
      <c r="J961" s="157" t="str">
        <f t="shared" si="29"/>
        <v/>
      </c>
      <c r="K961" s="25" t="str">
        <f>IFERROR(VLOOKUP(G961,'Auxiliary data'!$B$228:$C$230,2,0),"")</f>
        <v/>
      </c>
    </row>
    <row r="962" spans="3:11" x14ac:dyDescent="0.25">
      <c r="C962" s="161" t="str">
        <f t="shared" si="28"/>
        <v/>
      </c>
      <c r="D962" s="26"/>
      <c r="E962" s="47"/>
      <c r="F962" s="47"/>
      <c r="G962" s="47"/>
      <c r="H962" s="49"/>
      <c r="I962" s="167" t="str">
        <f>IFERROR(VLOOKUP(H962,'Auxiliary data'!$B$216:$C$224,2,0),"")</f>
        <v/>
      </c>
      <c r="J962" s="157" t="str">
        <f t="shared" si="29"/>
        <v/>
      </c>
      <c r="K962" s="25" t="str">
        <f>IFERROR(VLOOKUP(G962,'Auxiliary data'!$B$228:$C$230,2,0),"")</f>
        <v/>
      </c>
    </row>
    <row r="963" spans="3:11" x14ac:dyDescent="0.25">
      <c r="C963" s="161" t="str">
        <f t="shared" ref="C963:C1002" si="30">IF(E963&lt;&gt;"",CONCATENATE("Att",TEXT(ROW()-6,"000"),""),"")</f>
        <v/>
      </c>
      <c r="D963" s="26"/>
      <c r="E963" s="47"/>
      <c r="F963" s="47"/>
      <c r="G963" s="47"/>
      <c r="H963" s="49"/>
      <c r="I963" s="167" t="str">
        <f>IFERROR(VLOOKUP(H963,'Auxiliary data'!$B$216:$C$224,2,0),"")</f>
        <v/>
      </c>
      <c r="J963" s="157" t="str">
        <f t="shared" si="29"/>
        <v/>
      </c>
      <c r="K963" s="25" t="str">
        <f>IFERROR(VLOOKUP(G963,'Auxiliary data'!$B$228:$C$230,2,0),"")</f>
        <v/>
      </c>
    </row>
    <row r="964" spans="3:11" x14ac:dyDescent="0.25">
      <c r="C964" s="161" t="str">
        <f t="shared" si="30"/>
        <v/>
      </c>
      <c r="D964" s="26"/>
      <c r="E964" s="47"/>
      <c r="F964" s="47"/>
      <c r="G964" s="47"/>
      <c r="H964" s="49"/>
      <c r="I964" s="167" t="str">
        <f>IFERROR(VLOOKUP(H964,'Auxiliary data'!$B$216:$C$224,2,0),"")</f>
        <v/>
      </c>
      <c r="J964" s="157" t="str">
        <f t="shared" si="29"/>
        <v/>
      </c>
      <c r="K964" s="25" t="str">
        <f>IFERROR(VLOOKUP(G964,'Auxiliary data'!$B$228:$C$230,2,0),"")</f>
        <v/>
      </c>
    </row>
    <row r="965" spans="3:11" x14ac:dyDescent="0.25">
      <c r="C965" s="161" t="str">
        <f t="shared" si="30"/>
        <v/>
      </c>
      <c r="D965" s="26"/>
      <c r="E965" s="47"/>
      <c r="F965" s="47"/>
      <c r="G965" s="47"/>
      <c r="H965" s="49"/>
      <c r="I965" s="167" t="str">
        <f>IFERROR(VLOOKUP(H965,'Auxiliary data'!$B$216:$C$224,2,0),"")</f>
        <v/>
      </c>
      <c r="J965" s="157" t="str">
        <f t="shared" si="29"/>
        <v/>
      </c>
      <c r="K965" s="25" t="str">
        <f>IFERROR(VLOOKUP(G965,'Auxiliary data'!$B$228:$C$230,2,0),"")</f>
        <v/>
      </c>
    </row>
    <row r="966" spans="3:11" x14ac:dyDescent="0.25">
      <c r="C966" s="161" t="str">
        <f t="shared" si="30"/>
        <v/>
      </c>
      <c r="D966" s="26"/>
      <c r="E966" s="47"/>
      <c r="F966" s="47"/>
      <c r="G966" s="47"/>
      <c r="H966" s="49"/>
      <c r="I966" s="167" t="str">
        <f>IFERROR(VLOOKUP(H966,'Auxiliary data'!$B$216:$C$224,2,0),"")</f>
        <v/>
      </c>
      <c r="J966" s="157" t="str">
        <f t="shared" ref="J966:J1001" si="31">IFERROR(IF(AND(K966&lt;&gt;"",I966&lt;&gt;""),SUM(I966,K966),""),"")</f>
        <v/>
      </c>
      <c r="K966" s="25" t="str">
        <f>IFERROR(VLOOKUP(G966,'Auxiliary data'!$B$228:$C$230,2,0),"")</f>
        <v/>
      </c>
    </row>
    <row r="967" spans="3:11" x14ac:dyDescent="0.25">
      <c r="C967" s="161" t="str">
        <f t="shared" si="30"/>
        <v/>
      </c>
      <c r="D967" s="26"/>
      <c r="E967" s="47"/>
      <c r="F967" s="47"/>
      <c r="G967" s="47"/>
      <c r="H967" s="49"/>
      <c r="I967" s="167" t="str">
        <f>IFERROR(VLOOKUP(H967,'Auxiliary data'!$B$216:$C$224,2,0),"")</f>
        <v/>
      </c>
      <c r="J967" s="157" t="str">
        <f t="shared" si="31"/>
        <v/>
      </c>
      <c r="K967" s="25" t="str">
        <f>IFERROR(VLOOKUP(G967,'Auxiliary data'!$B$228:$C$230,2,0),"")</f>
        <v/>
      </c>
    </row>
    <row r="968" spans="3:11" x14ac:dyDescent="0.25">
      <c r="C968" s="161" t="str">
        <f t="shared" si="30"/>
        <v/>
      </c>
      <c r="D968" s="26"/>
      <c r="E968" s="47"/>
      <c r="F968" s="47"/>
      <c r="G968" s="47"/>
      <c r="H968" s="49"/>
      <c r="I968" s="167" t="str">
        <f>IFERROR(VLOOKUP(H968,'Auxiliary data'!$B$216:$C$224,2,0),"")</f>
        <v/>
      </c>
      <c r="J968" s="157" t="str">
        <f t="shared" si="31"/>
        <v/>
      </c>
      <c r="K968" s="25" t="str">
        <f>IFERROR(VLOOKUP(G968,'Auxiliary data'!$B$228:$C$230,2,0),"")</f>
        <v/>
      </c>
    </row>
    <row r="969" spans="3:11" x14ac:dyDescent="0.25">
      <c r="C969" s="161" t="str">
        <f t="shared" si="30"/>
        <v/>
      </c>
      <c r="D969" s="26"/>
      <c r="E969" s="47"/>
      <c r="F969" s="47"/>
      <c r="G969" s="47"/>
      <c r="H969" s="49"/>
      <c r="I969" s="167" t="str">
        <f>IFERROR(VLOOKUP(H969,'Auxiliary data'!$B$216:$C$224,2,0),"")</f>
        <v/>
      </c>
      <c r="J969" s="157" t="str">
        <f t="shared" si="31"/>
        <v/>
      </c>
      <c r="K969" s="25" t="str">
        <f>IFERROR(VLOOKUP(G969,'Auxiliary data'!$B$228:$C$230,2,0),"")</f>
        <v/>
      </c>
    </row>
    <row r="970" spans="3:11" x14ac:dyDescent="0.25">
      <c r="C970" s="161" t="str">
        <f t="shared" si="30"/>
        <v/>
      </c>
      <c r="D970" s="26"/>
      <c r="E970" s="47"/>
      <c r="F970" s="47"/>
      <c r="G970" s="47"/>
      <c r="H970" s="49"/>
      <c r="I970" s="167" t="str">
        <f>IFERROR(VLOOKUP(H970,'Auxiliary data'!$B$216:$C$224,2,0),"")</f>
        <v/>
      </c>
      <c r="J970" s="157" t="str">
        <f t="shared" si="31"/>
        <v/>
      </c>
      <c r="K970" s="25" t="str">
        <f>IFERROR(VLOOKUP(G970,'Auxiliary data'!$B$228:$C$230,2,0),"")</f>
        <v/>
      </c>
    </row>
    <row r="971" spans="3:11" x14ac:dyDescent="0.25">
      <c r="C971" s="161" t="str">
        <f t="shared" si="30"/>
        <v/>
      </c>
      <c r="D971" s="26"/>
      <c r="E971" s="47"/>
      <c r="F971" s="47"/>
      <c r="G971" s="47"/>
      <c r="H971" s="49"/>
      <c r="I971" s="167" t="str">
        <f>IFERROR(VLOOKUP(H971,'Auxiliary data'!$B$216:$C$224,2,0),"")</f>
        <v/>
      </c>
      <c r="J971" s="157" t="str">
        <f t="shared" si="31"/>
        <v/>
      </c>
      <c r="K971" s="25" t="str">
        <f>IFERROR(VLOOKUP(G971,'Auxiliary data'!$B$228:$C$230,2,0),"")</f>
        <v/>
      </c>
    </row>
    <row r="972" spans="3:11" x14ac:dyDescent="0.25">
      <c r="C972" s="161" t="str">
        <f t="shared" si="30"/>
        <v/>
      </c>
      <c r="D972" s="26"/>
      <c r="E972" s="47"/>
      <c r="F972" s="47"/>
      <c r="G972" s="47"/>
      <c r="H972" s="49"/>
      <c r="I972" s="167" t="str">
        <f>IFERROR(VLOOKUP(H972,'Auxiliary data'!$B$216:$C$224,2,0),"")</f>
        <v/>
      </c>
      <c r="J972" s="157" t="str">
        <f t="shared" si="31"/>
        <v/>
      </c>
      <c r="K972" s="25" t="str">
        <f>IFERROR(VLOOKUP(G972,'Auxiliary data'!$B$228:$C$230,2,0),"")</f>
        <v/>
      </c>
    </row>
    <row r="973" spans="3:11" x14ac:dyDescent="0.25">
      <c r="C973" s="161" t="str">
        <f t="shared" si="30"/>
        <v/>
      </c>
      <c r="D973" s="26"/>
      <c r="E973" s="47"/>
      <c r="F973" s="47"/>
      <c r="G973" s="47"/>
      <c r="H973" s="49"/>
      <c r="I973" s="167" t="str">
        <f>IFERROR(VLOOKUP(H973,'Auxiliary data'!$B$216:$C$224,2,0),"")</f>
        <v/>
      </c>
      <c r="J973" s="157" t="str">
        <f t="shared" si="31"/>
        <v/>
      </c>
      <c r="K973" s="25" t="str">
        <f>IFERROR(VLOOKUP(G973,'Auxiliary data'!$B$228:$C$230,2,0),"")</f>
        <v/>
      </c>
    </row>
    <row r="974" spans="3:11" x14ac:dyDescent="0.25">
      <c r="C974" s="161" t="str">
        <f t="shared" si="30"/>
        <v/>
      </c>
      <c r="D974" s="26"/>
      <c r="E974" s="47"/>
      <c r="F974" s="47"/>
      <c r="G974" s="47"/>
      <c r="H974" s="49"/>
      <c r="I974" s="167" t="str">
        <f>IFERROR(VLOOKUP(H974,'Auxiliary data'!$B$216:$C$224,2,0),"")</f>
        <v/>
      </c>
      <c r="J974" s="157" t="str">
        <f t="shared" si="31"/>
        <v/>
      </c>
      <c r="K974" s="25" t="str">
        <f>IFERROR(VLOOKUP(G974,'Auxiliary data'!$B$228:$C$230,2,0),"")</f>
        <v/>
      </c>
    </row>
    <row r="975" spans="3:11" x14ac:dyDescent="0.25">
      <c r="C975" s="161" t="str">
        <f t="shared" si="30"/>
        <v/>
      </c>
      <c r="D975" s="26"/>
      <c r="E975" s="47"/>
      <c r="F975" s="47"/>
      <c r="G975" s="47"/>
      <c r="H975" s="49"/>
      <c r="I975" s="167" t="str">
        <f>IFERROR(VLOOKUP(H975,'Auxiliary data'!$B$216:$C$224,2,0),"")</f>
        <v/>
      </c>
      <c r="J975" s="157" t="str">
        <f t="shared" si="31"/>
        <v/>
      </c>
      <c r="K975" s="25" t="str">
        <f>IFERROR(VLOOKUP(G975,'Auxiliary data'!$B$228:$C$230,2,0),"")</f>
        <v/>
      </c>
    </row>
    <row r="976" spans="3:11" x14ac:dyDescent="0.25">
      <c r="C976" s="161" t="str">
        <f t="shared" si="30"/>
        <v/>
      </c>
      <c r="D976" s="26"/>
      <c r="E976" s="47"/>
      <c r="F976" s="47"/>
      <c r="G976" s="47"/>
      <c r="H976" s="49"/>
      <c r="I976" s="167" t="str">
        <f>IFERROR(VLOOKUP(H976,'Auxiliary data'!$B$216:$C$224,2,0),"")</f>
        <v/>
      </c>
      <c r="J976" s="157" t="str">
        <f t="shared" si="31"/>
        <v/>
      </c>
      <c r="K976" s="25" t="str">
        <f>IFERROR(VLOOKUP(G976,'Auxiliary data'!$B$228:$C$230,2,0),"")</f>
        <v/>
      </c>
    </row>
    <row r="977" spans="3:11" x14ac:dyDescent="0.25">
      <c r="C977" s="161" t="str">
        <f t="shared" si="30"/>
        <v/>
      </c>
      <c r="D977" s="26"/>
      <c r="E977" s="47"/>
      <c r="F977" s="47"/>
      <c r="G977" s="47"/>
      <c r="H977" s="49"/>
      <c r="I977" s="167" t="str">
        <f>IFERROR(VLOOKUP(H977,'Auxiliary data'!$B$216:$C$224,2,0),"")</f>
        <v/>
      </c>
      <c r="J977" s="157" t="str">
        <f t="shared" si="31"/>
        <v/>
      </c>
      <c r="K977" s="25" t="str">
        <f>IFERROR(VLOOKUP(G977,'Auxiliary data'!$B$228:$C$230,2,0),"")</f>
        <v/>
      </c>
    </row>
    <row r="978" spans="3:11" x14ac:dyDescent="0.25">
      <c r="C978" s="161" t="str">
        <f t="shared" si="30"/>
        <v/>
      </c>
      <c r="D978" s="26"/>
      <c r="E978" s="47"/>
      <c r="F978" s="47"/>
      <c r="G978" s="47"/>
      <c r="H978" s="49"/>
      <c r="I978" s="167" t="str">
        <f>IFERROR(VLOOKUP(H978,'Auxiliary data'!$B$216:$C$224,2,0),"")</f>
        <v/>
      </c>
      <c r="J978" s="157" t="str">
        <f t="shared" si="31"/>
        <v/>
      </c>
      <c r="K978" s="25" t="str">
        <f>IFERROR(VLOOKUP(G978,'Auxiliary data'!$B$228:$C$230,2,0),"")</f>
        <v/>
      </c>
    </row>
    <row r="979" spans="3:11" x14ac:dyDescent="0.25">
      <c r="C979" s="161" t="str">
        <f t="shared" si="30"/>
        <v/>
      </c>
      <c r="D979" s="26"/>
      <c r="E979" s="47"/>
      <c r="F979" s="47"/>
      <c r="G979" s="47"/>
      <c r="H979" s="49"/>
      <c r="I979" s="167" t="str">
        <f>IFERROR(VLOOKUP(H979,'Auxiliary data'!$B$216:$C$224,2,0),"")</f>
        <v/>
      </c>
      <c r="J979" s="157" t="str">
        <f t="shared" si="31"/>
        <v/>
      </c>
      <c r="K979" s="25" t="str">
        <f>IFERROR(VLOOKUP(G979,'Auxiliary data'!$B$228:$C$230,2,0),"")</f>
        <v/>
      </c>
    </row>
    <row r="980" spans="3:11" x14ac:dyDescent="0.25">
      <c r="C980" s="161" t="str">
        <f t="shared" si="30"/>
        <v/>
      </c>
      <c r="D980" s="26"/>
      <c r="E980" s="47"/>
      <c r="F980" s="47"/>
      <c r="G980" s="47"/>
      <c r="H980" s="49"/>
      <c r="I980" s="167" t="str">
        <f>IFERROR(VLOOKUP(H980,'Auxiliary data'!$B$216:$C$224,2,0),"")</f>
        <v/>
      </c>
      <c r="J980" s="157" t="str">
        <f t="shared" si="31"/>
        <v/>
      </c>
      <c r="K980" s="25" t="str">
        <f>IFERROR(VLOOKUP(G980,'Auxiliary data'!$B$228:$C$230,2,0),"")</f>
        <v/>
      </c>
    </row>
    <row r="981" spans="3:11" x14ac:dyDescent="0.25">
      <c r="C981" s="161" t="str">
        <f t="shared" si="30"/>
        <v/>
      </c>
      <c r="D981" s="26"/>
      <c r="E981" s="47"/>
      <c r="F981" s="47"/>
      <c r="G981" s="47"/>
      <c r="H981" s="49"/>
      <c r="I981" s="167" t="str">
        <f>IFERROR(VLOOKUP(H981,'Auxiliary data'!$B$216:$C$224,2,0),"")</f>
        <v/>
      </c>
      <c r="J981" s="157" t="str">
        <f t="shared" si="31"/>
        <v/>
      </c>
      <c r="K981" s="25" t="str">
        <f>IFERROR(VLOOKUP(G981,'Auxiliary data'!$B$228:$C$230,2,0),"")</f>
        <v/>
      </c>
    </row>
    <row r="982" spans="3:11" x14ac:dyDescent="0.25">
      <c r="C982" s="161" t="str">
        <f t="shared" si="30"/>
        <v/>
      </c>
      <c r="D982" s="26"/>
      <c r="E982" s="47"/>
      <c r="F982" s="47"/>
      <c r="G982" s="47"/>
      <c r="H982" s="49"/>
      <c r="I982" s="167" t="str">
        <f>IFERROR(VLOOKUP(H982,'Auxiliary data'!$B$216:$C$224,2,0),"")</f>
        <v/>
      </c>
      <c r="J982" s="157" t="str">
        <f t="shared" si="31"/>
        <v/>
      </c>
      <c r="K982" s="25" t="str">
        <f>IFERROR(VLOOKUP(G982,'Auxiliary data'!$B$228:$C$230,2,0),"")</f>
        <v/>
      </c>
    </row>
    <row r="983" spans="3:11" x14ac:dyDescent="0.25">
      <c r="C983" s="161" t="str">
        <f t="shared" si="30"/>
        <v/>
      </c>
      <c r="D983" s="26"/>
      <c r="E983" s="47"/>
      <c r="F983" s="47"/>
      <c r="G983" s="47"/>
      <c r="H983" s="49"/>
      <c r="I983" s="167" t="str">
        <f>IFERROR(VLOOKUP(H983,'Auxiliary data'!$B$216:$C$224,2,0),"")</f>
        <v/>
      </c>
      <c r="J983" s="157" t="str">
        <f t="shared" si="31"/>
        <v/>
      </c>
      <c r="K983" s="25" t="str">
        <f>IFERROR(VLOOKUP(G983,'Auxiliary data'!$B$228:$C$230,2,0),"")</f>
        <v/>
      </c>
    </row>
    <row r="984" spans="3:11" x14ac:dyDescent="0.25">
      <c r="C984" s="161" t="str">
        <f t="shared" si="30"/>
        <v/>
      </c>
      <c r="D984" s="26"/>
      <c r="E984" s="47"/>
      <c r="F984" s="47"/>
      <c r="G984" s="47"/>
      <c r="H984" s="49"/>
      <c r="I984" s="167" t="str">
        <f>IFERROR(VLOOKUP(H984,'Auxiliary data'!$B$216:$C$224,2,0),"")</f>
        <v/>
      </c>
      <c r="J984" s="157" t="str">
        <f t="shared" si="31"/>
        <v/>
      </c>
      <c r="K984" s="25" t="str">
        <f>IFERROR(VLOOKUP(G984,'Auxiliary data'!$B$228:$C$230,2,0),"")</f>
        <v/>
      </c>
    </row>
    <row r="985" spans="3:11" x14ac:dyDescent="0.25">
      <c r="C985" s="161" t="str">
        <f t="shared" si="30"/>
        <v/>
      </c>
      <c r="D985" s="26"/>
      <c r="E985" s="47"/>
      <c r="F985" s="47"/>
      <c r="G985" s="47"/>
      <c r="H985" s="49"/>
      <c r="I985" s="167" t="str">
        <f>IFERROR(VLOOKUP(H985,'Auxiliary data'!$B$216:$C$224,2,0),"")</f>
        <v/>
      </c>
      <c r="J985" s="157" t="str">
        <f t="shared" si="31"/>
        <v/>
      </c>
      <c r="K985" s="25" t="str">
        <f>IFERROR(VLOOKUP(G985,'Auxiliary data'!$B$228:$C$230,2,0),"")</f>
        <v/>
      </c>
    </row>
    <row r="986" spans="3:11" x14ac:dyDescent="0.25">
      <c r="C986" s="161" t="str">
        <f t="shared" si="30"/>
        <v/>
      </c>
      <c r="D986" s="26"/>
      <c r="E986" s="47"/>
      <c r="F986" s="47"/>
      <c r="G986" s="47"/>
      <c r="H986" s="49"/>
      <c r="I986" s="167" t="str">
        <f>IFERROR(VLOOKUP(H986,'Auxiliary data'!$B$216:$C$224,2,0),"")</f>
        <v/>
      </c>
      <c r="J986" s="157" t="str">
        <f t="shared" si="31"/>
        <v/>
      </c>
      <c r="K986" s="25" t="str">
        <f>IFERROR(VLOOKUP(G986,'Auxiliary data'!$B$228:$C$230,2,0),"")</f>
        <v/>
      </c>
    </row>
    <row r="987" spans="3:11" x14ac:dyDescent="0.25">
      <c r="C987" s="161" t="str">
        <f t="shared" si="30"/>
        <v/>
      </c>
      <c r="D987" s="26"/>
      <c r="E987" s="47"/>
      <c r="F987" s="47"/>
      <c r="G987" s="47"/>
      <c r="H987" s="49"/>
      <c r="I987" s="167" t="str">
        <f>IFERROR(VLOOKUP(H987,'Auxiliary data'!$B$216:$C$224,2,0),"")</f>
        <v/>
      </c>
      <c r="J987" s="157" t="str">
        <f t="shared" si="31"/>
        <v/>
      </c>
      <c r="K987" s="25" t="str">
        <f>IFERROR(VLOOKUP(G987,'Auxiliary data'!$B$228:$C$230,2,0),"")</f>
        <v/>
      </c>
    </row>
    <row r="988" spans="3:11" x14ac:dyDescent="0.25">
      <c r="C988" s="161" t="str">
        <f t="shared" si="30"/>
        <v/>
      </c>
      <c r="D988" s="26"/>
      <c r="E988" s="47"/>
      <c r="F988" s="47"/>
      <c r="G988" s="47"/>
      <c r="H988" s="49"/>
      <c r="I988" s="167" t="str">
        <f>IFERROR(VLOOKUP(H988,'Auxiliary data'!$B$216:$C$224,2,0),"")</f>
        <v/>
      </c>
      <c r="J988" s="157" t="str">
        <f t="shared" si="31"/>
        <v/>
      </c>
      <c r="K988" s="25" t="str">
        <f>IFERROR(VLOOKUP(G988,'Auxiliary data'!$B$228:$C$230,2,0),"")</f>
        <v/>
      </c>
    </row>
    <row r="989" spans="3:11" x14ac:dyDescent="0.25">
      <c r="C989" s="161" t="str">
        <f t="shared" si="30"/>
        <v/>
      </c>
      <c r="D989" s="26"/>
      <c r="E989" s="47"/>
      <c r="F989" s="47"/>
      <c r="G989" s="47"/>
      <c r="H989" s="49"/>
      <c r="I989" s="167" t="str">
        <f>IFERROR(VLOOKUP(H989,'Auxiliary data'!$B$216:$C$224,2,0),"")</f>
        <v/>
      </c>
      <c r="J989" s="157" t="str">
        <f t="shared" si="31"/>
        <v/>
      </c>
      <c r="K989" s="25" t="str">
        <f>IFERROR(VLOOKUP(G989,'Auxiliary data'!$B$228:$C$230,2,0),"")</f>
        <v/>
      </c>
    </row>
    <row r="990" spans="3:11" x14ac:dyDescent="0.25">
      <c r="C990" s="161" t="str">
        <f t="shared" si="30"/>
        <v/>
      </c>
      <c r="D990" s="26"/>
      <c r="E990" s="47"/>
      <c r="F990" s="47"/>
      <c r="G990" s="47"/>
      <c r="H990" s="49"/>
      <c r="I990" s="167" t="str">
        <f>IFERROR(VLOOKUP(H990,'Auxiliary data'!$B$216:$C$224,2,0),"")</f>
        <v/>
      </c>
      <c r="J990" s="157" t="str">
        <f t="shared" si="31"/>
        <v/>
      </c>
      <c r="K990" s="25" t="str">
        <f>IFERROR(VLOOKUP(G990,'Auxiliary data'!$B$228:$C$230,2,0),"")</f>
        <v/>
      </c>
    </row>
    <row r="991" spans="3:11" x14ac:dyDescent="0.25">
      <c r="C991" s="161" t="str">
        <f t="shared" si="30"/>
        <v/>
      </c>
      <c r="D991" s="26"/>
      <c r="E991" s="47"/>
      <c r="F991" s="47"/>
      <c r="G991" s="47"/>
      <c r="H991" s="49"/>
      <c r="I991" s="167" t="str">
        <f>IFERROR(VLOOKUP(H991,'Auxiliary data'!$B$216:$C$224,2,0),"")</f>
        <v/>
      </c>
      <c r="J991" s="157" t="str">
        <f t="shared" si="31"/>
        <v/>
      </c>
      <c r="K991" s="25" t="str">
        <f>IFERROR(VLOOKUP(G991,'Auxiliary data'!$B$228:$C$230,2,0),"")</f>
        <v/>
      </c>
    </row>
    <row r="992" spans="3:11" x14ac:dyDescent="0.25">
      <c r="C992" s="161" t="str">
        <f t="shared" si="30"/>
        <v/>
      </c>
      <c r="D992" s="158"/>
      <c r="E992" s="47"/>
      <c r="F992" s="47"/>
      <c r="G992" s="47"/>
      <c r="H992" s="49"/>
      <c r="I992" s="167" t="str">
        <f>IFERROR(VLOOKUP(H992,'Auxiliary data'!$B$216:$C$224,2,0),"")</f>
        <v/>
      </c>
      <c r="J992" s="157" t="str">
        <f t="shared" si="31"/>
        <v/>
      </c>
      <c r="K992" s="25" t="str">
        <f>IFERROR(VLOOKUP(G992,'Auxiliary data'!$B$228:$C$230,2,0),"")</f>
        <v/>
      </c>
    </row>
    <row r="993" spans="3:11" x14ac:dyDescent="0.25">
      <c r="C993" s="161" t="str">
        <f t="shared" si="30"/>
        <v/>
      </c>
      <c r="D993" s="158"/>
      <c r="E993" s="47"/>
      <c r="F993" s="47"/>
      <c r="G993" s="47"/>
      <c r="H993" s="49"/>
      <c r="I993" s="167" t="str">
        <f>IFERROR(VLOOKUP(H993,'Auxiliary data'!$B$216:$C$224,2,0),"")</f>
        <v/>
      </c>
      <c r="J993" s="157" t="str">
        <f t="shared" si="31"/>
        <v/>
      </c>
      <c r="K993" s="25" t="str">
        <f>IFERROR(VLOOKUP(G993,'Auxiliary data'!$B$228:$C$230,2,0),"")</f>
        <v/>
      </c>
    </row>
    <row r="994" spans="3:11" x14ac:dyDescent="0.25">
      <c r="C994" s="161" t="str">
        <f t="shared" si="30"/>
        <v/>
      </c>
      <c r="D994" s="158"/>
      <c r="E994" s="47"/>
      <c r="F994" s="47"/>
      <c r="G994" s="47"/>
      <c r="H994" s="49"/>
      <c r="I994" s="167" t="str">
        <f>IFERROR(VLOOKUP(H994,'Auxiliary data'!$B$216:$C$224,2,0),"")</f>
        <v/>
      </c>
      <c r="J994" s="157" t="str">
        <f t="shared" si="31"/>
        <v/>
      </c>
      <c r="K994" s="25" t="str">
        <f>IFERROR(VLOOKUP(G994,'Auxiliary data'!$B$228:$C$230,2,0),"")</f>
        <v/>
      </c>
    </row>
    <row r="995" spans="3:11" x14ac:dyDescent="0.25">
      <c r="C995" s="161" t="str">
        <f t="shared" si="30"/>
        <v/>
      </c>
      <c r="D995" s="314"/>
      <c r="E995" s="47"/>
      <c r="F995" s="47"/>
      <c r="G995" s="47"/>
      <c r="H995" s="49"/>
      <c r="I995" s="167" t="str">
        <f>IFERROR(VLOOKUP(H995,'Auxiliary data'!$B$216:$C$224,2,0),"")</f>
        <v/>
      </c>
      <c r="J995" s="157" t="str">
        <f t="shared" si="31"/>
        <v/>
      </c>
      <c r="K995" s="25" t="str">
        <f>IFERROR(VLOOKUP(G995,'Auxiliary data'!$B$228:$C$230,2,0),"")</f>
        <v/>
      </c>
    </row>
    <row r="996" spans="3:11" x14ac:dyDescent="0.25">
      <c r="C996" s="161" t="str">
        <f t="shared" si="30"/>
        <v/>
      </c>
      <c r="D996" s="314"/>
      <c r="E996" s="47"/>
      <c r="F996" s="47"/>
      <c r="G996" s="47"/>
      <c r="H996" s="49"/>
      <c r="I996" s="167" t="str">
        <f>IFERROR(VLOOKUP(H996,'Auxiliary data'!$B$216:$C$224,2,0),"")</f>
        <v/>
      </c>
      <c r="J996" s="157" t="str">
        <f t="shared" si="31"/>
        <v/>
      </c>
      <c r="K996" s="25" t="str">
        <f>IFERROR(VLOOKUP(G996,'Auxiliary data'!$B$228:$C$230,2,0),"")</f>
        <v/>
      </c>
    </row>
    <row r="997" spans="3:11" x14ac:dyDescent="0.25">
      <c r="C997" s="161" t="str">
        <f t="shared" si="30"/>
        <v/>
      </c>
      <c r="D997" s="158"/>
      <c r="E997" s="47"/>
      <c r="F997" s="47"/>
      <c r="G997" s="47"/>
      <c r="H997" s="49"/>
      <c r="I997" s="167" t="str">
        <f>IFERROR(VLOOKUP(H997,'Auxiliary data'!$B$216:$C$224,2,0),"")</f>
        <v/>
      </c>
      <c r="J997" s="157" t="str">
        <f t="shared" si="31"/>
        <v/>
      </c>
      <c r="K997" s="25" t="str">
        <f>IFERROR(VLOOKUP(G997,'Auxiliary data'!$B$228:$C$230,2,0),"")</f>
        <v/>
      </c>
    </row>
    <row r="998" spans="3:11" x14ac:dyDescent="0.25">
      <c r="C998" s="161" t="str">
        <f t="shared" si="30"/>
        <v/>
      </c>
      <c r="D998" s="158"/>
      <c r="E998" s="47"/>
      <c r="F998" s="47"/>
      <c r="G998" s="47"/>
      <c r="H998" s="49"/>
      <c r="I998" s="167" t="str">
        <f>IFERROR(VLOOKUP(H998,'Auxiliary data'!$B$216:$C$224,2,0),"")</f>
        <v/>
      </c>
      <c r="J998" s="157" t="str">
        <f t="shared" si="31"/>
        <v/>
      </c>
      <c r="K998" s="25" t="str">
        <f>IFERROR(VLOOKUP(G998,'Auxiliary data'!$B$228:$C$230,2,0),"")</f>
        <v/>
      </c>
    </row>
    <row r="999" spans="3:11" x14ac:dyDescent="0.25">
      <c r="C999" s="161" t="str">
        <f t="shared" si="30"/>
        <v/>
      </c>
      <c r="D999" s="158"/>
      <c r="E999" s="47"/>
      <c r="F999" s="47"/>
      <c r="G999" s="47"/>
      <c r="H999" s="49"/>
      <c r="I999" s="167" t="str">
        <f>IFERROR(VLOOKUP(H999,'Auxiliary data'!$B$216:$C$224,2,0),"")</f>
        <v/>
      </c>
      <c r="J999" s="157" t="str">
        <f t="shared" si="31"/>
        <v/>
      </c>
      <c r="K999" s="25" t="str">
        <f>IFERROR(VLOOKUP(G999,'Auxiliary data'!$B$228:$C$230,2,0),"")</f>
        <v/>
      </c>
    </row>
    <row r="1000" spans="3:11" x14ac:dyDescent="0.25">
      <c r="C1000" s="161" t="str">
        <f t="shared" si="30"/>
        <v/>
      </c>
      <c r="D1000" s="158"/>
      <c r="E1000" s="47"/>
      <c r="F1000" s="47"/>
      <c r="G1000" s="47"/>
      <c r="H1000" s="49"/>
      <c r="I1000" s="167" t="str">
        <f>IFERROR(VLOOKUP(H1000,'Auxiliary data'!$B$216:$C$224,2,0),"")</f>
        <v/>
      </c>
      <c r="J1000" s="157" t="str">
        <f t="shared" si="31"/>
        <v/>
      </c>
      <c r="K1000" s="25" t="str">
        <f>IFERROR(VLOOKUP(G1000,'Auxiliary data'!$B$228:$C$230,2,0),"")</f>
        <v/>
      </c>
    </row>
    <row r="1001" spans="3:11" x14ac:dyDescent="0.25">
      <c r="C1001" s="161" t="str">
        <f t="shared" si="30"/>
        <v/>
      </c>
      <c r="D1001" s="158"/>
      <c r="E1001" s="26"/>
      <c r="F1001" s="26"/>
      <c r="G1001" s="47"/>
      <c r="H1001" s="49"/>
      <c r="I1001" s="167" t="str">
        <f>IFERROR(VLOOKUP(H1001,'Auxiliary data'!$B$216:$C$224,2,0),"")</f>
        <v/>
      </c>
      <c r="J1001" s="157" t="str">
        <f t="shared" si="31"/>
        <v/>
      </c>
      <c r="K1001" s="25" t="str">
        <f>IFERROR(VLOOKUP(G1001,'Auxiliary data'!$B$228:$C$230,2,0),"")</f>
        <v/>
      </c>
    </row>
    <row r="1002" spans="3:11" ht="15.75" thickBot="1" x14ac:dyDescent="0.3">
      <c r="C1002" s="162" t="str">
        <f t="shared" si="30"/>
        <v/>
      </c>
      <c r="D1002" s="315"/>
      <c r="E1002" s="117"/>
      <c r="F1002" s="117"/>
      <c r="G1002" s="50"/>
      <c r="H1002" s="50"/>
      <c r="I1002" s="313" t="str">
        <f>IFERROR(VLOOKUP(H1002,'Auxiliary data'!$B$216:$C$224,2,0),"")</f>
        <v/>
      </c>
      <c r="J1002" s="312" t="str">
        <f t="shared" ref="J1002" si="32">IFERROR(IF(AND(K1002&lt;&gt;"",I1002&lt;&gt;""),AVERAGE(I1002,K1002),""),"")</f>
        <v/>
      </c>
      <c r="K1002" s="25" t="str">
        <f>IFERROR(VLOOKUP(G1002,'Auxiliary data'!$B$228:$C$230,2,0),"")</f>
        <v/>
      </c>
    </row>
  </sheetData>
  <mergeCells count="1">
    <mergeCell ref="B4:J4"/>
  </mergeCells>
  <dataValidations count="2">
    <dataValidation allowBlank="1" showErrorMessage="1" promptTitle="Description" prompt="Incident scenario ID" sqref="E6" xr:uid="{00000000-0002-0000-0900-000000000000}"/>
    <dataValidation type="custom" allowBlank="1" showInputMessage="1" showErrorMessage="1" sqref="J7:J1002" xr:uid="{00000000-0002-0000-0900-000001000000}">
      <formula1>IFERROR(IF(K7&lt;&gt;"",AVERAGE(I7,K7),""),"")</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900-000002000000}">
          <x14:formula1>
            <xm:f>OFFSET('/Volumes/01_Personal/HOME/Ηλιούπολη/\Users\boudewijncremers\Library\Containers\com.microsoft.Excel\Data\Documents\C:\Users\mzariohi\Documents\DIGIT\TOOL\[ITSRM tool v04.28 HEADERS - TEST.xlsm]1-Primary asset identification'!#REF!,1,,COUNTA('/Volumes/01_Personal/HOME/Ηλιούπολη/\Users\boudewijncremers\Library\Containers\com.microsoft.Excel\Data\Documents\C:\Users\mzariohi\Documents\DIGIT\TOOL\[ITSRM tool v04.28 HEADERS - TEST.xlsm]1-Primary asset identification'!#REF!)-1,)</xm:f>
          </x14:formula1>
          <xm:sqref>E1001:E1002</xm:sqref>
        </x14:dataValidation>
        <x14:dataValidation type="list" allowBlank="1" showInputMessage="1" showErrorMessage="1" xr:uid="{00000000-0002-0000-0900-000003000000}">
          <x14:formula1>
            <xm:f>'/Volumes/01_Personal/HOME/Ηλιούπολη/\Users\boudewijncremers\Library\Containers\com.microsoft.Excel\Data\Documents\C:\Users\mzariohi\Documents\DIGIT\TOOL\[ITSRM tool v04.28 HEADERS - TEST.xlsm]Auxiliary data'!#REF!</xm:f>
          </x14:formula1>
          <xm:sqref>F1001:F1002</xm:sqref>
        </x14:dataValidation>
        <x14:dataValidation type="list" allowBlank="1" showInputMessage="1" showErrorMessage="1" xr:uid="{00000000-0002-0000-0900-000004000000}">
          <x14:formula1>
            <xm:f>'Auxiliary data'!$B$281:$B$283</xm:f>
          </x14:formula1>
          <xm:sqref>F7:F1000</xm:sqref>
        </x14:dataValidation>
        <x14:dataValidation type="custom" allowBlank="1" showInputMessage="1" showErrorMessage="1" xr:uid="{00000000-0002-0000-0900-000006000000}">
          <x14:formula1>
            <xm:f>IFERROR(VLOOKUP(H7,'Auxiliary data'!$B$200:$C$212,2,0),"")</xm:f>
          </x14:formula1>
          <xm:sqref>I7:I1002</xm:sqref>
        </x14:dataValidation>
        <x14:dataValidation type="list" allowBlank="1" showInputMessage="1" showErrorMessage="1" xr:uid="{00000000-0002-0000-0900-000007000000}">
          <x14:formula1>
            <xm:f>'Auxiliary data'!$B$216:$B$224</xm:f>
          </x14:formula1>
          <xm:sqref>H7:H1002</xm:sqref>
        </x14:dataValidation>
        <x14:dataValidation type="list" allowBlank="1" showInputMessage="1" showErrorMessage="1" xr:uid="{00000000-0002-0000-0900-000008000000}">
          <x14:formula1>
            <xm:f>'Auxiliary data'!$B$228:$B$230</xm:f>
          </x14:formula1>
          <xm:sqref>G7:G1002</xm:sqref>
        </x14:dataValidation>
        <x14:dataValidation type="list" allowBlank="1" showInputMessage="1" showErrorMessage="1" xr:uid="{00000000-0002-0000-0900-000005000000}">
          <x14:formula1>
            <xm:f>OFFSET('P2-Primary Assets'!$D$6,1,,COUNTA('P2-Primary Assets'!$D$6:$D$1002)-1,)</xm:f>
          </x14:formula1>
          <xm:sqref>E7:E1000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5">
    <tabColor theme="7"/>
  </sheetPr>
  <dimension ref="B1:N1007"/>
  <sheetViews>
    <sheetView showGridLines="0" workbookViewId="0">
      <pane xSplit="8" ySplit="6" topLeftCell="I7" activePane="bottomRight" state="frozen"/>
      <selection pane="topRight" activeCell="I1" sqref="I1"/>
      <selection pane="bottomLeft" activeCell="A7" sqref="A7"/>
      <selection pane="bottomRight" activeCell="G17" sqref="G17"/>
    </sheetView>
  </sheetViews>
  <sheetFormatPr defaultColWidth="11.42578125" defaultRowHeight="15" x14ac:dyDescent="0.25"/>
  <cols>
    <col min="1" max="1" width="2.42578125" style="5" customWidth="1"/>
    <col min="2" max="2" width="1.7109375" style="5" customWidth="1"/>
    <col min="3" max="3" width="7.42578125" style="5" customWidth="1"/>
    <col min="4" max="4" width="18.140625" style="5" customWidth="1"/>
    <col min="5" max="5" width="17.7109375" style="5" customWidth="1"/>
    <col min="6" max="6" width="13.42578125" style="5" customWidth="1"/>
    <col min="7" max="7" width="22.42578125" style="5" customWidth="1"/>
    <col min="8" max="8" width="21.7109375" style="5" customWidth="1"/>
    <col min="9" max="16384" width="11.42578125" style="5"/>
  </cols>
  <sheetData>
    <row r="1" spans="2:12" ht="75" customHeight="1" x14ac:dyDescent="0.25"/>
    <row r="2" spans="2:12" ht="16.5" customHeight="1" x14ac:dyDescent="0.25"/>
    <row r="3" spans="2:12" ht="16.5" hidden="1" customHeight="1" x14ac:dyDescent="0.25"/>
    <row r="4" spans="2:12" ht="19.899999999999999" customHeight="1" x14ac:dyDescent="0.25">
      <c r="B4" s="524" t="s">
        <v>192</v>
      </c>
      <c r="C4" s="524"/>
      <c r="D4" s="524"/>
      <c r="E4" s="524"/>
      <c r="F4" s="524"/>
      <c r="G4" s="524"/>
      <c r="H4" s="524"/>
    </row>
    <row r="5" spans="2:12" ht="4.9000000000000004" customHeight="1" thickBot="1" x14ac:dyDescent="0.3"/>
    <row r="6" spans="2:12" ht="18" customHeight="1" thickBot="1" x14ac:dyDescent="0.3">
      <c r="C6" s="96" t="s">
        <v>0</v>
      </c>
      <c r="D6" s="98" t="s">
        <v>124</v>
      </c>
      <c r="E6" s="98" t="s">
        <v>121</v>
      </c>
      <c r="F6" s="164" t="s">
        <v>123</v>
      </c>
      <c r="G6" s="166" t="s">
        <v>396</v>
      </c>
      <c r="H6" s="21" t="s">
        <v>211</v>
      </c>
      <c r="I6" s="56"/>
      <c r="J6" s="56"/>
      <c r="K6" s="56"/>
    </row>
    <row r="7" spans="2:12" ht="30" x14ac:dyDescent="0.25">
      <c r="C7" s="170" t="str">
        <f>IF(D7&lt;&gt;"",CONCATENATE("Pas",TEXT(ROW()-6,"000"),""),"")</f>
        <v>Pas001</v>
      </c>
      <c r="D7" s="99" t="s">
        <v>861</v>
      </c>
      <c r="E7" s="100" t="s">
        <v>74</v>
      </c>
      <c r="F7" s="101"/>
      <c r="G7" s="165" t="s">
        <v>397</v>
      </c>
      <c r="H7" s="168"/>
    </row>
    <row r="8" spans="2:12" x14ac:dyDescent="0.25">
      <c r="C8" s="170" t="str">
        <f>IF(D8&lt;&gt;"",CONCATENATE("Pas",TEXT(ROW()-6,"000"),""),"")</f>
        <v/>
      </c>
      <c r="D8" s="48"/>
      <c r="E8" s="47"/>
      <c r="F8" s="54"/>
      <c r="G8" s="26"/>
      <c r="H8" s="168"/>
    </row>
    <row r="9" spans="2:12" x14ac:dyDescent="0.25">
      <c r="C9" s="170" t="str">
        <f>IF(D9&lt;&gt;"",CONCATENATE("Pas",TEXT(ROW()-6,"000"),""),"")</f>
        <v/>
      </c>
      <c r="D9" s="48"/>
      <c r="E9" s="47"/>
      <c r="F9" s="54"/>
      <c r="G9" s="26"/>
      <c r="H9" s="168"/>
    </row>
    <row r="10" spans="2:12" ht="15" customHeight="1" x14ac:dyDescent="0.25">
      <c r="C10" s="170" t="str">
        <f t="shared" ref="C10:C70" si="0">IF(D10&lt;&gt;"",CONCATENATE("Pas",TEXT(ROW()-6,"000"),""),"")</f>
        <v/>
      </c>
      <c r="D10" s="48"/>
      <c r="E10" s="47"/>
      <c r="F10" s="54"/>
      <c r="G10" s="26"/>
      <c r="H10" s="168"/>
      <c r="J10" s="55"/>
      <c r="K10" s="55"/>
      <c r="L10" s="55"/>
    </row>
    <row r="11" spans="2:12" x14ac:dyDescent="0.25">
      <c r="C11" s="170" t="str">
        <f t="shared" si="0"/>
        <v/>
      </c>
      <c r="D11" s="48"/>
      <c r="E11" s="47"/>
      <c r="F11" s="54"/>
      <c r="G11" s="26"/>
      <c r="H11" s="168"/>
    </row>
    <row r="12" spans="2:12" x14ac:dyDescent="0.25">
      <c r="C12" s="170" t="str">
        <f t="shared" si="0"/>
        <v/>
      </c>
      <c r="D12" s="48"/>
      <c r="E12" s="47"/>
      <c r="F12" s="54"/>
      <c r="G12" s="26"/>
      <c r="H12" s="168"/>
    </row>
    <row r="13" spans="2:12" x14ac:dyDescent="0.25">
      <c r="C13" s="170" t="str">
        <f t="shared" si="0"/>
        <v/>
      </c>
      <c r="D13" s="48"/>
      <c r="E13" s="47"/>
      <c r="F13" s="54"/>
      <c r="G13" s="26"/>
      <c r="H13" s="168"/>
    </row>
    <row r="14" spans="2:12" x14ac:dyDescent="0.25">
      <c r="C14" s="170" t="str">
        <f t="shared" si="0"/>
        <v/>
      </c>
      <c r="D14" s="48"/>
      <c r="E14" s="47"/>
      <c r="F14" s="54"/>
      <c r="G14" s="26"/>
      <c r="H14" s="168"/>
    </row>
    <row r="15" spans="2:12" x14ac:dyDescent="0.25">
      <c r="C15" s="170" t="str">
        <f t="shared" si="0"/>
        <v/>
      </c>
      <c r="D15" s="48"/>
      <c r="E15" s="47"/>
      <c r="F15" s="54"/>
      <c r="G15" s="26"/>
      <c r="H15" s="168"/>
    </row>
    <row r="16" spans="2:12" x14ac:dyDescent="0.25">
      <c r="C16" s="170" t="str">
        <f t="shared" si="0"/>
        <v/>
      </c>
      <c r="D16" s="48"/>
      <c r="E16" s="47"/>
      <c r="F16" s="54"/>
      <c r="G16" s="26"/>
      <c r="H16" s="168"/>
    </row>
    <row r="17" spans="3:14" x14ac:dyDescent="0.25">
      <c r="C17" s="170" t="str">
        <f t="shared" si="0"/>
        <v/>
      </c>
      <c r="D17" s="48"/>
      <c r="E17" s="47"/>
      <c r="F17" s="54"/>
      <c r="G17" s="26"/>
      <c r="H17" s="168"/>
    </row>
    <row r="18" spans="3:14" x14ac:dyDescent="0.25">
      <c r="C18" s="170" t="str">
        <f t="shared" si="0"/>
        <v/>
      </c>
      <c r="D18" s="48"/>
      <c r="E18" s="47"/>
      <c r="F18" s="54"/>
      <c r="G18" s="26"/>
      <c r="H18" s="168"/>
    </row>
    <row r="19" spans="3:14" x14ac:dyDescent="0.25">
      <c r="C19" s="170" t="str">
        <f t="shared" si="0"/>
        <v/>
      </c>
      <c r="D19" s="48"/>
      <c r="E19" s="47"/>
      <c r="F19" s="54"/>
      <c r="G19" s="26"/>
      <c r="H19" s="168"/>
      <c r="N19" s="110"/>
    </row>
    <row r="20" spans="3:14" x14ac:dyDescent="0.25">
      <c r="C20" s="170" t="str">
        <f t="shared" si="0"/>
        <v/>
      </c>
      <c r="D20" s="48"/>
      <c r="E20" s="47"/>
      <c r="F20" s="54"/>
      <c r="G20" s="26"/>
      <c r="H20" s="168"/>
    </row>
    <row r="21" spans="3:14" x14ac:dyDescent="0.25">
      <c r="C21" s="170" t="str">
        <f t="shared" si="0"/>
        <v/>
      </c>
      <c r="D21" s="48"/>
      <c r="E21" s="47"/>
      <c r="F21" s="54"/>
      <c r="G21" s="26"/>
      <c r="H21" s="168"/>
    </row>
    <row r="22" spans="3:14" x14ac:dyDescent="0.25">
      <c r="C22" s="170" t="str">
        <f t="shared" si="0"/>
        <v/>
      </c>
      <c r="D22" s="48"/>
      <c r="E22" s="47"/>
      <c r="F22" s="54"/>
      <c r="G22" s="26"/>
      <c r="H22" s="168"/>
    </row>
    <row r="23" spans="3:14" x14ac:dyDescent="0.25">
      <c r="C23" s="170" t="str">
        <f t="shared" si="0"/>
        <v/>
      </c>
      <c r="D23" s="48"/>
      <c r="E23" s="47"/>
      <c r="F23" s="54"/>
      <c r="G23" s="26"/>
      <c r="H23" s="168"/>
    </row>
    <row r="24" spans="3:14" x14ac:dyDescent="0.25">
      <c r="C24" s="170" t="str">
        <f t="shared" si="0"/>
        <v/>
      </c>
      <c r="D24" s="48"/>
      <c r="E24" s="47"/>
      <c r="F24" s="54"/>
      <c r="G24" s="26"/>
      <c r="H24" s="168"/>
    </row>
    <row r="25" spans="3:14" x14ac:dyDescent="0.25">
      <c r="C25" s="170" t="str">
        <f t="shared" si="0"/>
        <v/>
      </c>
      <c r="D25" s="48"/>
      <c r="E25" s="47"/>
      <c r="F25" s="54"/>
      <c r="G25" s="26"/>
      <c r="H25" s="168"/>
    </row>
    <row r="26" spans="3:14" x14ac:dyDescent="0.25">
      <c r="C26" s="170" t="str">
        <f t="shared" si="0"/>
        <v/>
      </c>
      <c r="D26" s="48"/>
      <c r="E26" s="47"/>
      <c r="F26" s="54"/>
      <c r="G26" s="26"/>
      <c r="H26" s="168"/>
    </row>
    <row r="27" spans="3:14" x14ac:dyDescent="0.25">
      <c r="C27" s="170" t="str">
        <f t="shared" si="0"/>
        <v/>
      </c>
      <c r="D27" s="48"/>
      <c r="E27" s="47"/>
      <c r="F27" s="54"/>
      <c r="G27" s="26"/>
      <c r="H27" s="168"/>
    </row>
    <row r="28" spans="3:14" x14ac:dyDescent="0.25">
      <c r="C28" s="170" t="str">
        <f t="shared" si="0"/>
        <v/>
      </c>
      <c r="D28" s="48"/>
      <c r="E28" s="47"/>
      <c r="F28" s="54"/>
      <c r="G28" s="26"/>
      <c r="H28" s="168"/>
    </row>
    <row r="29" spans="3:14" x14ac:dyDescent="0.25">
      <c r="C29" s="170" t="str">
        <f t="shared" si="0"/>
        <v/>
      </c>
      <c r="D29" s="48"/>
      <c r="E29" s="47"/>
      <c r="F29" s="54"/>
      <c r="G29" s="26"/>
      <c r="H29" s="168"/>
    </row>
    <row r="30" spans="3:14" x14ac:dyDescent="0.25">
      <c r="C30" s="170" t="str">
        <f t="shared" si="0"/>
        <v/>
      </c>
      <c r="D30" s="48"/>
      <c r="E30" s="47"/>
      <c r="F30" s="54"/>
      <c r="G30" s="26"/>
      <c r="H30" s="168"/>
    </row>
    <row r="31" spans="3:14" x14ac:dyDescent="0.25">
      <c r="C31" s="170" t="str">
        <f t="shared" si="0"/>
        <v/>
      </c>
      <c r="D31" s="48"/>
      <c r="E31" s="47"/>
      <c r="F31" s="54"/>
      <c r="G31" s="26"/>
      <c r="H31" s="168"/>
    </row>
    <row r="32" spans="3:14" x14ac:dyDescent="0.25">
      <c r="C32" s="170" t="str">
        <f t="shared" si="0"/>
        <v/>
      </c>
      <c r="D32" s="48"/>
      <c r="E32" s="47"/>
      <c r="F32" s="54"/>
      <c r="G32" s="26"/>
      <c r="H32" s="168"/>
    </row>
    <row r="33" spans="3:8" x14ac:dyDescent="0.25">
      <c r="C33" s="170" t="str">
        <f t="shared" si="0"/>
        <v/>
      </c>
      <c r="D33" s="48"/>
      <c r="E33" s="47"/>
      <c r="F33" s="54"/>
      <c r="G33" s="26"/>
      <c r="H33" s="168"/>
    </row>
    <row r="34" spans="3:8" x14ac:dyDescent="0.25">
      <c r="C34" s="170" t="str">
        <f t="shared" si="0"/>
        <v/>
      </c>
      <c r="D34" s="48"/>
      <c r="E34" s="47"/>
      <c r="F34" s="54"/>
      <c r="G34" s="26"/>
      <c r="H34" s="168"/>
    </row>
    <row r="35" spans="3:8" x14ac:dyDescent="0.25">
      <c r="C35" s="170" t="str">
        <f t="shared" si="0"/>
        <v/>
      </c>
      <c r="D35" s="48"/>
      <c r="E35" s="47"/>
      <c r="F35" s="54"/>
      <c r="G35" s="26"/>
      <c r="H35" s="168"/>
    </row>
    <row r="36" spans="3:8" x14ac:dyDescent="0.25">
      <c r="C36" s="170" t="str">
        <f t="shared" si="0"/>
        <v/>
      </c>
      <c r="D36" s="48"/>
      <c r="E36" s="47"/>
      <c r="F36" s="54"/>
      <c r="G36" s="26"/>
      <c r="H36" s="168"/>
    </row>
    <row r="37" spans="3:8" x14ac:dyDescent="0.25">
      <c r="C37" s="170" t="str">
        <f t="shared" si="0"/>
        <v/>
      </c>
      <c r="D37" s="48"/>
      <c r="E37" s="47"/>
      <c r="F37" s="54"/>
      <c r="G37" s="26"/>
      <c r="H37" s="168"/>
    </row>
    <row r="38" spans="3:8" x14ac:dyDescent="0.25">
      <c r="C38" s="170" t="str">
        <f t="shared" si="0"/>
        <v/>
      </c>
      <c r="D38" s="48"/>
      <c r="E38" s="47"/>
      <c r="F38" s="54"/>
      <c r="G38" s="26"/>
      <c r="H38" s="168"/>
    </row>
    <row r="39" spans="3:8" x14ac:dyDescent="0.25">
      <c r="C39" s="170" t="str">
        <f t="shared" si="0"/>
        <v/>
      </c>
      <c r="D39" s="48"/>
      <c r="E39" s="47"/>
      <c r="F39" s="54"/>
      <c r="G39" s="26"/>
      <c r="H39" s="168"/>
    </row>
    <row r="40" spans="3:8" x14ac:dyDescent="0.25">
      <c r="C40" s="170" t="str">
        <f t="shared" si="0"/>
        <v/>
      </c>
      <c r="D40" s="48"/>
      <c r="E40" s="47"/>
      <c r="F40" s="54"/>
      <c r="G40" s="26"/>
      <c r="H40" s="168"/>
    </row>
    <row r="41" spans="3:8" x14ac:dyDescent="0.25">
      <c r="C41" s="170" t="str">
        <f t="shared" si="0"/>
        <v/>
      </c>
      <c r="D41" s="48"/>
      <c r="E41" s="47"/>
      <c r="F41" s="54"/>
      <c r="G41" s="26"/>
      <c r="H41" s="168"/>
    </row>
    <row r="42" spans="3:8" x14ac:dyDescent="0.25">
      <c r="C42" s="170" t="str">
        <f t="shared" si="0"/>
        <v/>
      </c>
      <c r="D42" s="48"/>
      <c r="E42" s="47"/>
      <c r="F42" s="54"/>
      <c r="G42" s="26"/>
      <c r="H42" s="168"/>
    </row>
    <row r="43" spans="3:8" x14ac:dyDescent="0.25">
      <c r="C43" s="170" t="str">
        <f t="shared" si="0"/>
        <v/>
      </c>
      <c r="D43" s="48"/>
      <c r="E43" s="47"/>
      <c r="F43" s="54"/>
      <c r="G43" s="26"/>
      <c r="H43" s="168"/>
    </row>
    <row r="44" spans="3:8" x14ac:dyDescent="0.25">
      <c r="C44" s="170" t="str">
        <f t="shared" si="0"/>
        <v/>
      </c>
      <c r="D44" s="48"/>
      <c r="E44" s="47"/>
      <c r="F44" s="54"/>
      <c r="G44" s="26"/>
      <c r="H44" s="168"/>
    </row>
    <row r="45" spans="3:8" x14ac:dyDescent="0.25">
      <c r="C45" s="170" t="str">
        <f t="shared" si="0"/>
        <v/>
      </c>
      <c r="D45" s="48"/>
      <c r="E45" s="47"/>
      <c r="F45" s="54"/>
      <c r="G45" s="26"/>
      <c r="H45" s="168"/>
    </row>
    <row r="46" spans="3:8" x14ac:dyDescent="0.25">
      <c r="C46" s="170" t="str">
        <f t="shared" si="0"/>
        <v/>
      </c>
      <c r="D46" s="48"/>
      <c r="E46" s="47"/>
      <c r="F46" s="54"/>
      <c r="G46" s="26"/>
      <c r="H46" s="168"/>
    </row>
    <row r="47" spans="3:8" x14ac:dyDescent="0.25">
      <c r="C47" s="170" t="str">
        <f t="shared" si="0"/>
        <v/>
      </c>
      <c r="D47" s="48"/>
      <c r="E47" s="47"/>
      <c r="F47" s="54"/>
      <c r="G47" s="26"/>
      <c r="H47" s="168"/>
    </row>
    <row r="48" spans="3:8" x14ac:dyDescent="0.25">
      <c r="C48" s="170" t="str">
        <f t="shared" si="0"/>
        <v/>
      </c>
      <c r="D48" s="48"/>
      <c r="E48" s="47"/>
      <c r="F48" s="54"/>
      <c r="G48" s="26"/>
      <c r="H48" s="168"/>
    </row>
    <row r="49" spans="3:8" x14ac:dyDescent="0.25">
      <c r="C49" s="170" t="str">
        <f t="shared" si="0"/>
        <v/>
      </c>
      <c r="D49" s="48"/>
      <c r="E49" s="47"/>
      <c r="F49" s="54"/>
      <c r="G49" s="26"/>
      <c r="H49" s="168"/>
    </row>
    <row r="50" spans="3:8" x14ac:dyDescent="0.25">
      <c r="C50" s="170" t="str">
        <f t="shared" si="0"/>
        <v/>
      </c>
      <c r="D50" s="48"/>
      <c r="E50" s="47"/>
      <c r="F50" s="54"/>
      <c r="G50" s="26"/>
      <c r="H50" s="168"/>
    </row>
    <row r="51" spans="3:8" x14ac:dyDescent="0.25">
      <c r="C51" s="170" t="str">
        <f t="shared" si="0"/>
        <v/>
      </c>
      <c r="D51" s="48"/>
      <c r="E51" s="47"/>
      <c r="F51" s="54"/>
      <c r="G51" s="26"/>
      <c r="H51" s="168"/>
    </row>
    <row r="52" spans="3:8" x14ac:dyDescent="0.25">
      <c r="C52" s="170" t="str">
        <f t="shared" si="0"/>
        <v/>
      </c>
      <c r="D52" s="48"/>
      <c r="E52" s="47"/>
      <c r="F52" s="54"/>
      <c r="G52" s="26"/>
      <c r="H52" s="168"/>
    </row>
    <row r="53" spans="3:8" x14ac:dyDescent="0.25">
      <c r="C53" s="170" t="str">
        <f t="shared" si="0"/>
        <v/>
      </c>
      <c r="D53" s="48"/>
      <c r="E53" s="47"/>
      <c r="F53" s="54"/>
      <c r="G53" s="26"/>
      <c r="H53" s="168"/>
    </row>
    <row r="54" spans="3:8" x14ac:dyDescent="0.25">
      <c r="C54" s="170" t="str">
        <f t="shared" si="0"/>
        <v/>
      </c>
      <c r="D54" s="48"/>
      <c r="E54" s="47"/>
      <c r="F54" s="54"/>
      <c r="G54" s="26"/>
      <c r="H54" s="168"/>
    </row>
    <row r="55" spans="3:8" x14ac:dyDescent="0.25">
      <c r="C55" s="170" t="str">
        <f t="shared" si="0"/>
        <v/>
      </c>
      <c r="D55" s="48"/>
      <c r="E55" s="47"/>
      <c r="F55" s="54"/>
      <c r="G55" s="26"/>
      <c r="H55" s="168"/>
    </row>
    <row r="56" spans="3:8" x14ac:dyDescent="0.25">
      <c r="C56" s="170" t="str">
        <f t="shared" si="0"/>
        <v/>
      </c>
      <c r="D56" s="48"/>
      <c r="E56" s="47"/>
      <c r="F56" s="54"/>
      <c r="G56" s="26"/>
      <c r="H56" s="168"/>
    </row>
    <row r="57" spans="3:8" x14ac:dyDescent="0.25">
      <c r="C57" s="170" t="str">
        <f t="shared" si="0"/>
        <v/>
      </c>
      <c r="D57" s="48"/>
      <c r="E57" s="47"/>
      <c r="F57" s="54"/>
      <c r="G57" s="26"/>
      <c r="H57" s="168"/>
    </row>
    <row r="58" spans="3:8" x14ac:dyDescent="0.25">
      <c r="C58" s="170" t="str">
        <f t="shared" si="0"/>
        <v/>
      </c>
      <c r="D58" s="48"/>
      <c r="E58" s="47"/>
      <c r="F58" s="54"/>
      <c r="G58" s="26"/>
      <c r="H58" s="168"/>
    </row>
    <row r="59" spans="3:8" x14ac:dyDescent="0.25">
      <c r="C59" s="170" t="str">
        <f t="shared" si="0"/>
        <v/>
      </c>
      <c r="D59" s="48"/>
      <c r="E59" s="47"/>
      <c r="F59" s="54"/>
      <c r="G59" s="26"/>
      <c r="H59" s="168"/>
    </row>
    <row r="60" spans="3:8" x14ac:dyDescent="0.25">
      <c r="C60" s="170" t="str">
        <f t="shared" si="0"/>
        <v/>
      </c>
      <c r="D60" s="48"/>
      <c r="E60" s="47"/>
      <c r="F60" s="54"/>
      <c r="G60" s="26"/>
      <c r="H60" s="168"/>
    </row>
    <row r="61" spans="3:8" x14ac:dyDescent="0.25">
      <c r="C61" s="170" t="str">
        <f t="shared" si="0"/>
        <v/>
      </c>
      <c r="D61" s="48"/>
      <c r="E61" s="47"/>
      <c r="F61" s="54"/>
      <c r="G61" s="26"/>
      <c r="H61" s="168"/>
    </row>
    <row r="62" spans="3:8" x14ac:dyDescent="0.25">
      <c r="C62" s="170" t="str">
        <f t="shared" si="0"/>
        <v/>
      </c>
      <c r="D62" s="48"/>
      <c r="E62" s="47"/>
      <c r="F62" s="54"/>
      <c r="G62" s="26"/>
      <c r="H62" s="168"/>
    </row>
    <row r="63" spans="3:8" x14ac:dyDescent="0.25">
      <c r="C63" s="170" t="str">
        <f t="shared" si="0"/>
        <v/>
      </c>
      <c r="D63" s="48"/>
      <c r="E63" s="47"/>
      <c r="F63" s="54"/>
      <c r="G63" s="26"/>
      <c r="H63" s="168"/>
    </row>
    <row r="64" spans="3:8" x14ac:dyDescent="0.25">
      <c r="C64" s="170" t="str">
        <f t="shared" si="0"/>
        <v/>
      </c>
      <c r="D64" s="48"/>
      <c r="E64" s="47"/>
      <c r="F64" s="54"/>
      <c r="G64" s="26"/>
      <c r="H64" s="168"/>
    </row>
    <row r="65" spans="3:8" x14ac:dyDescent="0.25">
      <c r="C65" s="170" t="str">
        <f t="shared" si="0"/>
        <v/>
      </c>
      <c r="D65" s="48"/>
      <c r="E65" s="47"/>
      <c r="F65" s="54"/>
      <c r="G65" s="26"/>
      <c r="H65" s="168"/>
    </row>
    <row r="66" spans="3:8" x14ac:dyDescent="0.25">
      <c r="C66" s="170" t="str">
        <f t="shared" si="0"/>
        <v/>
      </c>
      <c r="D66" s="48"/>
      <c r="E66" s="47"/>
      <c r="F66" s="54"/>
      <c r="G66" s="26"/>
      <c r="H66" s="168"/>
    </row>
    <row r="67" spans="3:8" x14ac:dyDescent="0.25">
      <c r="C67" s="170" t="str">
        <f t="shared" si="0"/>
        <v/>
      </c>
      <c r="D67" s="48"/>
      <c r="E67" s="47"/>
      <c r="F67" s="54"/>
      <c r="G67" s="26"/>
      <c r="H67" s="168"/>
    </row>
    <row r="68" spans="3:8" x14ac:dyDescent="0.25">
      <c r="C68" s="170" t="str">
        <f t="shared" si="0"/>
        <v/>
      </c>
      <c r="D68" s="48"/>
      <c r="E68" s="47"/>
      <c r="F68" s="54"/>
      <c r="G68" s="26"/>
      <c r="H68" s="168"/>
    </row>
    <row r="69" spans="3:8" x14ac:dyDescent="0.25">
      <c r="C69" s="170" t="str">
        <f t="shared" si="0"/>
        <v/>
      </c>
      <c r="D69" s="48"/>
      <c r="E69" s="47"/>
      <c r="F69" s="54"/>
      <c r="G69" s="26"/>
      <c r="H69" s="168"/>
    </row>
    <row r="70" spans="3:8" x14ac:dyDescent="0.25">
      <c r="C70" s="170" t="str">
        <f t="shared" si="0"/>
        <v/>
      </c>
      <c r="D70" s="48"/>
      <c r="E70" s="47"/>
      <c r="F70" s="54"/>
      <c r="G70" s="26"/>
      <c r="H70" s="168"/>
    </row>
    <row r="71" spans="3:8" x14ac:dyDescent="0.25">
      <c r="C71" s="170" t="str">
        <f t="shared" ref="C71:C134" si="1">IF(D71&lt;&gt;"",CONCATENATE("Pas",TEXT(ROW()-6,"000"),""),"")</f>
        <v/>
      </c>
      <c r="D71" s="48"/>
      <c r="E71" s="47"/>
      <c r="F71" s="54"/>
      <c r="G71" s="26"/>
      <c r="H71" s="168"/>
    </row>
    <row r="72" spans="3:8" x14ac:dyDescent="0.25">
      <c r="C72" s="170" t="str">
        <f t="shared" si="1"/>
        <v/>
      </c>
      <c r="D72" s="48"/>
      <c r="E72" s="47"/>
      <c r="F72" s="54"/>
      <c r="G72" s="26"/>
      <c r="H72" s="168"/>
    </row>
    <row r="73" spans="3:8" x14ac:dyDescent="0.25">
      <c r="C73" s="170" t="str">
        <f t="shared" si="1"/>
        <v/>
      </c>
      <c r="D73" s="48"/>
      <c r="E73" s="47"/>
      <c r="F73" s="54"/>
      <c r="G73" s="26"/>
      <c r="H73" s="168"/>
    </row>
    <row r="74" spans="3:8" x14ac:dyDescent="0.25">
      <c r="C74" s="170" t="str">
        <f t="shared" si="1"/>
        <v/>
      </c>
      <c r="D74" s="48"/>
      <c r="E74" s="47"/>
      <c r="F74" s="54"/>
      <c r="G74" s="26"/>
      <c r="H74" s="168"/>
    </row>
    <row r="75" spans="3:8" x14ac:dyDescent="0.25">
      <c r="C75" s="170" t="str">
        <f t="shared" si="1"/>
        <v/>
      </c>
      <c r="D75" s="48"/>
      <c r="E75" s="47"/>
      <c r="F75" s="54"/>
      <c r="G75" s="26"/>
      <c r="H75" s="168"/>
    </row>
    <row r="76" spans="3:8" x14ac:dyDescent="0.25">
      <c r="C76" s="170" t="str">
        <f t="shared" si="1"/>
        <v/>
      </c>
      <c r="D76" s="48"/>
      <c r="E76" s="47"/>
      <c r="F76" s="54"/>
      <c r="G76" s="26"/>
      <c r="H76" s="168"/>
    </row>
    <row r="77" spans="3:8" x14ac:dyDescent="0.25">
      <c r="C77" s="170" t="str">
        <f t="shared" si="1"/>
        <v/>
      </c>
      <c r="D77" s="48"/>
      <c r="E77" s="47"/>
      <c r="F77" s="54"/>
      <c r="G77" s="26"/>
      <c r="H77" s="168"/>
    </row>
    <row r="78" spans="3:8" x14ac:dyDescent="0.25">
      <c r="C78" s="170" t="str">
        <f t="shared" si="1"/>
        <v/>
      </c>
      <c r="D78" s="48"/>
      <c r="E78" s="47"/>
      <c r="F78" s="54"/>
      <c r="G78" s="26"/>
      <c r="H78" s="168"/>
    </row>
    <row r="79" spans="3:8" x14ac:dyDescent="0.25">
      <c r="C79" s="170" t="str">
        <f t="shared" si="1"/>
        <v/>
      </c>
      <c r="D79" s="48"/>
      <c r="E79" s="47"/>
      <c r="F79" s="54"/>
      <c r="G79" s="26"/>
      <c r="H79" s="168"/>
    </row>
    <row r="80" spans="3:8" x14ac:dyDescent="0.25">
      <c r="C80" s="170" t="str">
        <f t="shared" si="1"/>
        <v/>
      </c>
      <c r="D80" s="48"/>
      <c r="E80" s="47"/>
      <c r="F80" s="54"/>
      <c r="G80" s="26"/>
      <c r="H80" s="168"/>
    </row>
    <row r="81" spans="3:8" x14ac:dyDescent="0.25">
      <c r="C81" s="170" t="str">
        <f t="shared" si="1"/>
        <v/>
      </c>
      <c r="D81" s="48"/>
      <c r="E81" s="47"/>
      <c r="F81" s="54"/>
      <c r="G81" s="26"/>
      <c r="H81" s="168"/>
    </row>
    <row r="82" spans="3:8" x14ac:dyDescent="0.25">
      <c r="C82" s="170" t="str">
        <f t="shared" si="1"/>
        <v/>
      </c>
      <c r="D82" s="48"/>
      <c r="E82" s="47"/>
      <c r="F82" s="54"/>
      <c r="G82" s="26"/>
      <c r="H82" s="168"/>
    </row>
    <row r="83" spans="3:8" x14ac:dyDescent="0.25">
      <c r="C83" s="170" t="str">
        <f t="shared" si="1"/>
        <v/>
      </c>
      <c r="D83" s="48"/>
      <c r="E83" s="47"/>
      <c r="F83" s="54"/>
      <c r="G83" s="26"/>
      <c r="H83" s="168"/>
    </row>
    <row r="84" spans="3:8" x14ac:dyDescent="0.25">
      <c r="C84" s="170" t="str">
        <f t="shared" si="1"/>
        <v/>
      </c>
      <c r="D84" s="48"/>
      <c r="E84" s="47"/>
      <c r="F84" s="54"/>
      <c r="G84" s="26"/>
      <c r="H84" s="168"/>
    </row>
    <row r="85" spans="3:8" x14ac:dyDescent="0.25">
      <c r="C85" s="170" t="str">
        <f t="shared" si="1"/>
        <v/>
      </c>
      <c r="D85" s="48"/>
      <c r="E85" s="47"/>
      <c r="F85" s="54"/>
      <c r="G85" s="26"/>
      <c r="H85" s="168"/>
    </row>
    <row r="86" spans="3:8" x14ac:dyDescent="0.25">
      <c r="C86" s="170" t="str">
        <f t="shared" si="1"/>
        <v/>
      </c>
      <c r="D86" s="48"/>
      <c r="E86" s="47"/>
      <c r="F86" s="54"/>
      <c r="G86" s="26"/>
      <c r="H86" s="168"/>
    </row>
    <row r="87" spans="3:8" x14ac:dyDescent="0.25">
      <c r="C87" s="170" t="str">
        <f t="shared" si="1"/>
        <v/>
      </c>
      <c r="D87" s="48"/>
      <c r="E87" s="47"/>
      <c r="F87" s="54"/>
      <c r="G87" s="26"/>
      <c r="H87" s="168"/>
    </row>
    <row r="88" spans="3:8" x14ac:dyDescent="0.25">
      <c r="C88" s="170" t="str">
        <f t="shared" si="1"/>
        <v/>
      </c>
      <c r="D88" s="48"/>
      <c r="E88" s="47"/>
      <c r="F88" s="54"/>
      <c r="G88" s="26"/>
      <c r="H88" s="168"/>
    </row>
    <row r="89" spans="3:8" x14ac:dyDescent="0.25">
      <c r="C89" s="170" t="str">
        <f t="shared" si="1"/>
        <v/>
      </c>
      <c r="D89" s="48"/>
      <c r="E89" s="47"/>
      <c r="F89" s="54"/>
      <c r="G89" s="26"/>
      <c r="H89" s="168"/>
    </row>
    <row r="90" spans="3:8" x14ac:dyDescent="0.25">
      <c r="C90" s="170" t="str">
        <f t="shared" si="1"/>
        <v/>
      </c>
      <c r="D90" s="48"/>
      <c r="E90" s="47"/>
      <c r="F90" s="54"/>
      <c r="G90" s="26"/>
      <c r="H90" s="168"/>
    </row>
    <row r="91" spans="3:8" x14ac:dyDescent="0.25">
      <c r="C91" s="170" t="str">
        <f t="shared" si="1"/>
        <v/>
      </c>
      <c r="D91" s="48"/>
      <c r="E91" s="47"/>
      <c r="F91" s="54"/>
      <c r="G91" s="26"/>
      <c r="H91" s="168"/>
    </row>
    <row r="92" spans="3:8" x14ac:dyDescent="0.25">
      <c r="C92" s="170" t="str">
        <f t="shared" si="1"/>
        <v/>
      </c>
      <c r="D92" s="48"/>
      <c r="E92" s="47"/>
      <c r="F92" s="54"/>
      <c r="G92" s="26"/>
      <c r="H92" s="168"/>
    </row>
    <row r="93" spans="3:8" x14ac:dyDescent="0.25">
      <c r="C93" s="170" t="str">
        <f t="shared" si="1"/>
        <v/>
      </c>
      <c r="D93" s="48"/>
      <c r="E93" s="47"/>
      <c r="F93" s="54"/>
      <c r="G93" s="26"/>
      <c r="H93" s="168"/>
    </row>
    <row r="94" spans="3:8" x14ac:dyDescent="0.25">
      <c r="C94" s="170" t="str">
        <f t="shared" si="1"/>
        <v/>
      </c>
      <c r="D94" s="48"/>
      <c r="E94" s="47"/>
      <c r="F94" s="54"/>
      <c r="G94" s="26"/>
      <c r="H94" s="168"/>
    </row>
    <row r="95" spans="3:8" x14ac:dyDescent="0.25">
      <c r="C95" s="170" t="str">
        <f t="shared" si="1"/>
        <v/>
      </c>
      <c r="D95" s="48"/>
      <c r="E95" s="47"/>
      <c r="F95" s="54"/>
      <c r="G95" s="26"/>
      <c r="H95" s="168"/>
    </row>
    <row r="96" spans="3:8" x14ac:dyDescent="0.25">
      <c r="C96" s="170" t="str">
        <f t="shared" si="1"/>
        <v/>
      </c>
      <c r="D96" s="48"/>
      <c r="E96" s="47"/>
      <c r="F96" s="54"/>
      <c r="G96" s="26"/>
      <c r="H96" s="168"/>
    </row>
    <row r="97" spans="3:8" x14ac:dyDescent="0.25">
      <c r="C97" s="170" t="str">
        <f t="shared" si="1"/>
        <v/>
      </c>
      <c r="D97" s="48"/>
      <c r="E97" s="47"/>
      <c r="F97" s="54"/>
      <c r="G97" s="26"/>
      <c r="H97" s="168"/>
    </row>
    <row r="98" spans="3:8" x14ac:dyDescent="0.25">
      <c r="C98" s="170" t="str">
        <f t="shared" si="1"/>
        <v/>
      </c>
      <c r="D98" s="48"/>
      <c r="E98" s="47"/>
      <c r="F98" s="54"/>
      <c r="G98" s="26"/>
      <c r="H98" s="168"/>
    </row>
    <row r="99" spans="3:8" x14ac:dyDescent="0.25">
      <c r="C99" s="170" t="str">
        <f t="shared" si="1"/>
        <v/>
      </c>
      <c r="D99" s="48"/>
      <c r="E99" s="47"/>
      <c r="F99" s="54"/>
      <c r="G99" s="26"/>
      <c r="H99" s="168"/>
    </row>
    <row r="100" spans="3:8" x14ac:dyDescent="0.25">
      <c r="C100" s="170" t="str">
        <f t="shared" si="1"/>
        <v/>
      </c>
      <c r="D100" s="48"/>
      <c r="E100" s="47"/>
      <c r="F100" s="54"/>
      <c r="G100" s="26"/>
      <c r="H100" s="168"/>
    </row>
    <row r="101" spans="3:8" x14ac:dyDescent="0.25">
      <c r="C101" s="170" t="str">
        <f t="shared" si="1"/>
        <v/>
      </c>
      <c r="D101" s="48"/>
      <c r="E101" s="47"/>
      <c r="F101" s="54"/>
      <c r="G101" s="26"/>
      <c r="H101" s="168"/>
    </row>
    <row r="102" spans="3:8" x14ac:dyDescent="0.25">
      <c r="C102" s="170" t="str">
        <f t="shared" si="1"/>
        <v/>
      </c>
      <c r="D102" s="48"/>
      <c r="E102" s="47"/>
      <c r="F102" s="54"/>
      <c r="G102" s="26"/>
      <c r="H102" s="168"/>
    </row>
    <row r="103" spans="3:8" x14ac:dyDescent="0.25">
      <c r="C103" s="170" t="str">
        <f t="shared" si="1"/>
        <v/>
      </c>
      <c r="D103" s="48"/>
      <c r="E103" s="47"/>
      <c r="F103" s="54"/>
      <c r="G103" s="26"/>
      <c r="H103" s="168"/>
    </row>
    <row r="104" spans="3:8" x14ac:dyDescent="0.25">
      <c r="C104" s="170" t="str">
        <f t="shared" si="1"/>
        <v/>
      </c>
      <c r="D104" s="48"/>
      <c r="E104" s="47"/>
      <c r="F104" s="54"/>
      <c r="G104" s="26"/>
      <c r="H104" s="168"/>
    </row>
    <row r="105" spans="3:8" x14ac:dyDescent="0.25">
      <c r="C105" s="170" t="str">
        <f t="shared" si="1"/>
        <v/>
      </c>
      <c r="D105" s="48"/>
      <c r="E105" s="47"/>
      <c r="F105" s="54"/>
      <c r="G105" s="26"/>
      <c r="H105" s="168"/>
    </row>
    <row r="106" spans="3:8" x14ac:dyDescent="0.25">
      <c r="C106" s="170" t="str">
        <f t="shared" si="1"/>
        <v/>
      </c>
      <c r="D106" s="48"/>
      <c r="E106" s="47"/>
      <c r="F106" s="54"/>
      <c r="G106" s="26"/>
      <c r="H106" s="168"/>
    </row>
    <row r="107" spans="3:8" x14ac:dyDescent="0.25">
      <c r="C107" s="170" t="str">
        <f t="shared" si="1"/>
        <v/>
      </c>
      <c r="D107" s="48"/>
      <c r="E107" s="47"/>
      <c r="F107" s="54"/>
      <c r="G107" s="26"/>
      <c r="H107" s="168"/>
    </row>
    <row r="108" spans="3:8" x14ac:dyDescent="0.25">
      <c r="C108" s="170" t="str">
        <f t="shared" si="1"/>
        <v/>
      </c>
      <c r="D108" s="48"/>
      <c r="E108" s="47"/>
      <c r="F108" s="54"/>
      <c r="G108" s="26"/>
      <c r="H108" s="168"/>
    </row>
    <row r="109" spans="3:8" x14ac:dyDescent="0.25">
      <c r="C109" s="170" t="str">
        <f t="shared" si="1"/>
        <v/>
      </c>
      <c r="D109" s="48"/>
      <c r="E109" s="47"/>
      <c r="F109" s="54"/>
      <c r="G109" s="26"/>
      <c r="H109" s="168"/>
    </row>
    <row r="110" spans="3:8" x14ac:dyDescent="0.25">
      <c r="C110" s="170" t="str">
        <f t="shared" si="1"/>
        <v/>
      </c>
      <c r="D110" s="48"/>
      <c r="E110" s="47"/>
      <c r="F110" s="54"/>
      <c r="G110" s="26"/>
      <c r="H110" s="168"/>
    </row>
    <row r="111" spans="3:8" x14ac:dyDescent="0.25">
      <c r="C111" s="170" t="str">
        <f t="shared" si="1"/>
        <v/>
      </c>
      <c r="D111" s="48"/>
      <c r="E111" s="47"/>
      <c r="F111" s="54"/>
      <c r="G111" s="26"/>
      <c r="H111" s="168"/>
    </row>
    <row r="112" spans="3:8" x14ac:dyDescent="0.25">
      <c r="C112" s="170" t="str">
        <f t="shared" si="1"/>
        <v/>
      </c>
      <c r="D112" s="48"/>
      <c r="E112" s="47"/>
      <c r="F112" s="54"/>
      <c r="G112" s="26"/>
      <c r="H112" s="168"/>
    </row>
    <row r="113" spans="3:8" x14ac:dyDescent="0.25">
      <c r="C113" s="170" t="str">
        <f t="shared" si="1"/>
        <v/>
      </c>
      <c r="D113" s="48"/>
      <c r="E113" s="47"/>
      <c r="F113" s="54"/>
      <c r="G113" s="26"/>
      <c r="H113" s="168"/>
    </row>
    <row r="114" spans="3:8" x14ac:dyDescent="0.25">
      <c r="C114" s="170" t="str">
        <f t="shared" si="1"/>
        <v/>
      </c>
      <c r="D114" s="48"/>
      <c r="E114" s="47"/>
      <c r="F114" s="54"/>
      <c r="G114" s="26"/>
      <c r="H114" s="168"/>
    </row>
    <row r="115" spans="3:8" x14ac:dyDescent="0.25">
      <c r="C115" s="170" t="str">
        <f t="shared" si="1"/>
        <v/>
      </c>
      <c r="D115" s="48"/>
      <c r="E115" s="47"/>
      <c r="F115" s="54"/>
      <c r="G115" s="26"/>
      <c r="H115" s="168"/>
    </row>
    <row r="116" spans="3:8" x14ac:dyDescent="0.25">
      <c r="C116" s="170" t="str">
        <f t="shared" si="1"/>
        <v/>
      </c>
      <c r="D116" s="48"/>
      <c r="E116" s="47"/>
      <c r="F116" s="54"/>
      <c r="G116" s="26"/>
      <c r="H116" s="168"/>
    </row>
    <row r="117" spans="3:8" x14ac:dyDescent="0.25">
      <c r="C117" s="170" t="str">
        <f t="shared" si="1"/>
        <v/>
      </c>
      <c r="D117" s="48"/>
      <c r="E117" s="47"/>
      <c r="F117" s="54"/>
      <c r="G117" s="26"/>
      <c r="H117" s="168"/>
    </row>
    <row r="118" spans="3:8" x14ac:dyDescent="0.25">
      <c r="C118" s="170" t="str">
        <f t="shared" si="1"/>
        <v/>
      </c>
      <c r="D118" s="48"/>
      <c r="E118" s="47"/>
      <c r="F118" s="54"/>
      <c r="G118" s="26"/>
      <c r="H118" s="168"/>
    </row>
    <row r="119" spans="3:8" x14ac:dyDescent="0.25">
      <c r="C119" s="170" t="str">
        <f t="shared" si="1"/>
        <v/>
      </c>
      <c r="D119" s="48"/>
      <c r="E119" s="47"/>
      <c r="F119" s="54"/>
      <c r="G119" s="26"/>
      <c r="H119" s="168"/>
    </row>
    <row r="120" spans="3:8" x14ac:dyDescent="0.25">
      <c r="C120" s="170" t="str">
        <f t="shared" si="1"/>
        <v/>
      </c>
      <c r="D120" s="48"/>
      <c r="E120" s="47"/>
      <c r="F120" s="54"/>
      <c r="G120" s="26"/>
      <c r="H120" s="168"/>
    </row>
    <row r="121" spans="3:8" x14ac:dyDescent="0.25">
      <c r="C121" s="170" t="str">
        <f t="shared" si="1"/>
        <v/>
      </c>
      <c r="D121" s="48"/>
      <c r="E121" s="47"/>
      <c r="F121" s="54"/>
      <c r="G121" s="26"/>
      <c r="H121" s="168"/>
    </row>
    <row r="122" spans="3:8" x14ac:dyDescent="0.25">
      <c r="C122" s="170" t="str">
        <f t="shared" si="1"/>
        <v/>
      </c>
      <c r="D122" s="48"/>
      <c r="E122" s="47"/>
      <c r="F122" s="54"/>
      <c r="G122" s="26"/>
      <c r="H122" s="168"/>
    </row>
    <row r="123" spans="3:8" x14ac:dyDescent="0.25">
      <c r="C123" s="170" t="str">
        <f t="shared" si="1"/>
        <v/>
      </c>
      <c r="D123" s="48"/>
      <c r="E123" s="47"/>
      <c r="F123" s="54"/>
      <c r="G123" s="26"/>
      <c r="H123" s="168"/>
    </row>
    <row r="124" spans="3:8" x14ac:dyDescent="0.25">
      <c r="C124" s="170" t="str">
        <f t="shared" si="1"/>
        <v/>
      </c>
      <c r="D124" s="48"/>
      <c r="E124" s="47"/>
      <c r="F124" s="54"/>
      <c r="G124" s="26"/>
      <c r="H124" s="168"/>
    </row>
    <row r="125" spans="3:8" x14ac:dyDescent="0.25">
      <c r="C125" s="170" t="str">
        <f t="shared" si="1"/>
        <v/>
      </c>
      <c r="D125" s="48"/>
      <c r="E125" s="47"/>
      <c r="F125" s="54"/>
      <c r="G125" s="26"/>
      <c r="H125" s="168"/>
    </row>
    <row r="126" spans="3:8" x14ac:dyDescent="0.25">
      <c r="C126" s="170" t="str">
        <f t="shared" si="1"/>
        <v/>
      </c>
      <c r="D126" s="48"/>
      <c r="E126" s="47"/>
      <c r="F126" s="54"/>
      <c r="G126" s="26"/>
      <c r="H126" s="168"/>
    </row>
    <row r="127" spans="3:8" x14ac:dyDescent="0.25">
      <c r="C127" s="170" t="str">
        <f t="shared" si="1"/>
        <v/>
      </c>
      <c r="D127" s="48"/>
      <c r="E127" s="47"/>
      <c r="F127" s="54"/>
      <c r="G127" s="26"/>
      <c r="H127" s="168"/>
    </row>
    <row r="128" spans="3:8" x14ac:dyDescent="0.25">
      <c r="C128" s="170" t="str">
        <f t="shared" si="1"/>
        <v/>
      </c>
      <c r="D128" s="48"/>
      <c r="E128" s="47"/>
      <c r="F128" s="54"/>
      <c r="G128" s="26"/>
      <c r="H128" s="168"/>
    </row>
    <row r="129" spans="3:8" x14ac:dyDescent="0.25">
      <c r="C129" s="170" t="str">
        <f t="shared" si="1"/>
        <v/>
      </c>
      <c r="D129" s="48"/>
      <c r="E129" s="47"/>
      <c r="F129" s="54"/>
      <c r="G129" s="26"/>
      <c r="H129" s="168"/>
    </row>
    <row r="130" spans="3:8" x14ac:dyDescent="0.25">
      <c r="C130" s="170" t="str">
        <f t="shared" si="1"/>
        <v/>
      </c>
      <c r="D130" s="48"/>
      <c r="E130" s="47"/>
      <c r="F130" s="54"/>
      <c r="G130" s="26"/>
      <c r="H130" s="168"/>
    </row>
    <row r="131" spans="3:8" x14ac:dyDescent="0.25">
      <c r="C131" s="170" t="str">
        <f t="shared" si="1"/>
        <v/>
      </c>
      <c r="D131" s="48"/>
      <c r="E131" s="47"/>
      <c r="F131" s="54"/>
      <c r="G131" s="26"/>
      <c r="H131" s="168"/>
    </row>
    <row r="132" spans="3:8" x14ac:dyDescent="0.25">
      <c r="C132" s="170" t="str">
        <f t="shared" si="1"/>
        <v/>
      </c>
      <c r="D132" s="48"/>
      <c r="E132" s="47"/>
      <c r="F132" s="54"/>
      <c r="G132" s="26"/>
      <c r="H132" s="168"/>
    </row>
    <row r="133" spans="3:8" x14ac:dyDescent="0.25">
      <c r="C133" s="170" t="str">
        <f t="shared" si="1"/>
        <v/>
      </c>
      <c r="D133" s="48"/>
      <c r="E133" s="47"/>
      <c r="F133" s="54"/>
      <c r="G133" s="26"/>
      <c r="H133" s="168"/>
    </row>
    <row r="134" spans="3:8" x14ac:dyDescent="0.25">
      <c r="C134" s="170" t="str">
        <f t="shared" si="1"/>
        <v/>
      </c>
      <c r="D134" s="48"/>
      <c r="E134" s="47"/>
      <c r="F134" s="54"/>
      <c r="G134" s="26"/>
      <c r="H134" s="168"/>
    </row>
    <row r="135" spans="3:8" x14ac:dyDescent="0.25">
      <c r="C135" s="170" t="str">
        <f t="shared" ref="C135:C198" si="2">IF(D135&lt;&gt;"",CONCATENATE("Pas",TEXT(ROW()-6,"000"),""),"")</f>
        <v/>
      </c>
      <c r="D135" s="48"/>
      <c r="E135" s="47"/>
      <c r="F135" s="54"/>
      <c r="G135" s="26"/>
      <c r="H135" s="168"/>
    </row>
    <row r="136" spans="3:8" x14ac:dyDescent="0.25">
      <c r="C136" s="170" t="str">
        <f t="shared" si="2"/>
        <v/>
      </c>
      <c r="D136" s="48"/>
      <c r="E136" s="47"/>
      <c r="F136" s="54"/>
      <c r="G136" s="26"/>
      <c r="H136" s="168"/>
    </row>
    <row r="137" spans="3:8" x14ac:dyDescent="0.25">
      <c r="C137" s="170" t="str">
        <f t="shared" si="2"/>
        <v/>
      </c>
      <c r="D137" s="48"/>
      <c r="E137" s="47"/>
      <c r="F137" s="54"/>
      <c r="G137" s="26"/>
      <c r="H137" s="168"/>
    </row>
    <row r="138" spans="3:8" x14ac:dyDescent="0.25">
      <c r="C138" s="170" t="str">
        <f t="shared" si="2"/>
        <v/>
      </c>
      <c r="D138" s="48"/>
      <c r="E138" s="47"/>
      <c r="F138" s="54"/>
      <c r="G138" s="26"/>
      <c r="H138" s="168"/>
    </row>
    <row r="139" spans="3:8" x14ac:dyDescent="0.25">
      <c r="C139" s="170" t="str">
        <f t="shared" si="2"/>
        <v/>
      </c>
      <c r="D139" s="48"/>
      <c r="E139" s="47"/>
      <c r="F139" s="54"/>
      <c r="G139" s="26"/>
      <c r="H139" s="168"/>
    </row>
    <row r="140" spans="3:8" x14ac:dyDescent="0.25">
      <c r="C140" s="170" t="str">
        <f t="shared" si="2"/>
        <v/>
      </c>
      <c r="D140" s="48"/>
      <c r="E140" s="47"/>
      <c r="F140" s="54"/>
      <c r="G140" s="26"/>
      <c r="H140" s="168"/>
    </row>
    <row r="141" spans="3:8" x14ac:dyDescent="0.25">
      <c r="C141" s="170" t="str">
        <f t="shared" si="2"/>
        <v/>
      </c>
      <c r="D141" s="48"/>
      <c r="E141" s="47"/>
      <c r="F141" s="54"/>
      <c r="G141" s="26"/>
      <c r="H141" s="168"/>
    </row>
    <row r="142" spans="3:8" x14ac:dyDescent="0.25">
      <c r="C142" s="170" t="str">
        <f t="shared" si="2"/>
        <v/>
      </c>
      <c r="D142" s="48"/>
      <c r="E142" s="47"/>
      <c r="F142" s="54"/>
      <c r="G142" s="26"/>
      <c r="H142" s="168"/>
    </row>
    <row r="143" spans="3:8" x14ac:dyDescent="0.25">
      <c r="C143" s="170" t="str">
        <f t="shared" si="2"/>
        <v/>
      </c>
      <c r="D143" s="48"/>
      <c r="E143" s="47"/>
      <c r="F143" s="54"/>
      <c r="G143" s="26"/>
      <c r="H143" s="168"/>
    </row>
    <row r="144" spans="3:8" x14ac:dyDescent="0.25">
      <c r="C144" s="170" t="str">
        <f t="shared" si="2"/>
        <v/>
      </c>
      <c r="D144" s="48"/>
      <c r="E144" s="47"/>
      <c r="F144" s="54"/>
      <c r="G144" s="26"/>
      <c r="H144" s="168"/>
    </row>
    <row r="145" spans="3:8" x14ac:dyDescent="0.25">
      <c r="C145" s="170" t="str">
        <f t="shared" si="2"/>
        <v/>
      </c>
      <c r="D145" s="48"/>
      <c r="E145" s="47"/>
      <c r="F145" s="54"/>
      <c r="G145" s="26"/>
      <c r="H145" s="168"/>
    </row>
    <row r="146" spans="3:8" x14ac:dyDescent="0.25">
      <c r="C146" s="170" t="str">
        <f t="shared" si="2"/>
        <v/>
      </c>
      <c r="D146" s="48"/>
      <c r="E146" s="47"/>
      <c r="F146" s="54"/>
      <c r="G146" s="26"/>
      <c r="H146" s="168"/>
    </row>
    <row r="147" spans="3:8" x14ac:dyDescent="0.25">
      <c r="C147" s="170" t="str">
        <f t="shared" si="2"/>
        <v/>
      </c>
      <c r="D147" s="48"/>
      <c r="E147" s="47"/>
      <c r="F147" s="54"/>
      <c r="G147" s="26"/>
      <c r="H147" s="168"/>
    </row>
    <row r="148" spans="3:8" x14ac:dyDescent="0.25">
      <c r="C148" s="170" t="str">
        <f t="shared" si="2"/>
        <v/>
      </c>
      <c r="D148" s="48"/>
      <c r="E148" s="47"/>
      <c r="F148" s="54"/>
      <c r="G148" s="26"/>
      <c r="H148" s="168"/>
    </row>
    <row r="149" spans="3:8" x14ac:dyDescent="0.25">
      <c r="C149" s="170" t="str">
        <f t="shared" si="2"/>
        <v/>
      </c>
      <c r="D149" s="48"/>
      <c r="E149" s="47"/>
      <c r="F149" s="54"/>
      <c r="G149" s="26"/>
      <c r="H149" s="168"/>
    </row>
    <row r="150" spans="3:8" x14ac:dyDescent="0.25">
      <c r="C150" s="170" t="str">
        <f t="shared" si="2"/>
        <v/>
      </c>
      <c r="D150" s="48"/>
      <c r="E150" s="47"/>
      <c r="F150" s="54"/>
      <c r="G150" s="26"/>
      <c r="H150" s="168"/>
    </row>
    <row r="151" spans="3:8" x14ac:dyDescent="0.25">
      <c r="C151" s="170" t="str">
        <f t="shared" si="2"/>
        <v/>
      </c>
      <c r="D151" s="48"/>
      <c r="E151" s="47"/>
      <c r="F151" s="54"/>
      <c r="G151" s="26"/>
      <c r="H151" s="168"/>
    </row>
    <row r="152" spans="3:8" x14ac:dyDescent="0.25">
      <c r="C152" s="170" t="str">
        <f t="shared" si="2"/>
        <v/>
      </c>
      <c r="D152" s="48"/>
      <c r="E152" s="47"/>
      <c r="F152" s="54"/>
      <c r="G152" s="26"/>
      <c r="H152" s="168"/>
    </row>
    <row r="153" spans="3:8" x14ac:dyDescent="0.25">
      <c r="C153" s="170" t="str">
        <f t="shared" si="2"/>
        <v/>
      </c>
      <c r="D153" s="48"/>
      <c r="E153" s="47"/>
      <c r="F153" s="54"/>
      <c r="G153" s="26"/>
      <c r="H153" s="168"/>
    </row>
    <row r="154" spans="3:8" x14ac:dyDescent="0.25">
      <c r="C154" s="170" t="str">
        <f t="shared" si="2"/>
        <v/>
      </c>
      <c r="D154" s="48"/>
      <c r="E154" s="47"/>
      <c r="F154" s="54"/>
      <c r="G154" s="26"/>
      <c r="H154" s="168"/>
    </row>
    <row r="155" spans="3:8" x14ac:dyDescent="0.25">
      <c r="C155" s="170" t="str">
        <f t="shared" si="2"/>
        <v/>
      </c>
      <c r="D155" s="48"/>
      <c r="E155" s="47"/>
      <c r="F155" s="54"/>
      <c r="G155" s="26"/>
      <c r="H155" s="168"/>
    </row>
    <row r="156" spans="3:8" x14ac:dyDescent="0.25">
      <c r="C156" s="170" t="str">
        <f t="shared" si="2"/>
        <v/>
      </c>
      <c r="D156" s="48"/>
      <c r="E156" s="47"/>
      <c r="F156" s="54"/>
      <c r="G156" s="26"/>
      <c r="H156" s="168"/>
    </row>
    <row r="157" spans="3:8" x14ac:dyDescent="0.25">
      <c r="C157" s="170" t="str">
        <f t="shared" si="2"/>
        <v/>
      </c>
      <c r="D157" s="48"/>
      <c r="E157" s="47"/>
      <c r="F157" s="54"/>
      <c r="G157" s="26"/>
      <c r="H157" s="168"/>
    </row>
    <row r="158" spans="3:8" x14ac:dyDescent="0.25">
      <c r="C158" s="170" t="str">
        <f t="shared" si="2"/>
        <v/>
      </c>
      <c r="D158" s="48"/>
      <c r="E158" s="47"/>
      <c r="F158" s="54"/>
      <c r="G158" s="26"/>
      <c r="H158" s="168"/>
    </row>
    <row r="159" spans="3:8" x14ac:dyDescent="0.25">
      <c r="C159" s="170" t="str">
        <f t="shared" si="2"/>
        <v/>
      </c>
      <c r="D159" s="48"/>
      <c r="E159" s="47"/>
      <c r="F159" s="54"/>
      <c r="G159" s="26"/>
      <c r="H159" s="168"/>
    </row>
    <row r="160" spans="3:8" x14ac:dyDescent="0.25">
      <c r="C160" s="170" t="str">
        <f t="shared" si="2"/>
        <v/>
      </c>
      <c r="D160" s="48"/>
      <c r="E160" s="47"/>
      <c r="F160" s="54"/>
      <c r="G160" s="26"/>
      <c r="H160" s="168"/>
    </row>
    <row r="161" spans="3:8" x14ac:dyDescent="0.25">
      <c r="C161" s="170" t="str">
        <f t="shared" si="2"/>
        <v/>
      </c>
      <c r="D161" s="48"/>
      <c r="E161" s="47"/>
      <c r="F161" s="54"/>
      <c r="G161" s="26"/>
      <c r="H161" s="168"/>
    </row>
    <row r="162" spans="3:8" x14ac:dyDescent="0.25">
      <c r="C162" s="170" t="str">
        <f t="shared" si="2"/>
        <v/>
      </c>
      <c r="D162" s="48"/>
      <c r="E162" s="47"/>
      <c r="F162" s="54"/>
      <c r="G162" s="26"/>
      <c r="H162" s="168"/>
    </row>
    <row r="163" spans="3:8" x14ac:dyDescent="0.25">
      <c r="C163" s="170" t="str">
        <f t="shared" si="2"/>
        <v/>
      </c>
      <c r="D163" s="48"/>
      <c r="E163" s="47"/>
      <c r="F163" s="54"/>
      <c r="G163" s="26"/>
      <c r="H163" s="168"/>
    </row>
    <row r="164" spans="3:8" x14ac:dyDescent="0.25">
      <c r="C164" s="170" t="str">
        <f t="shared" si="2"/>
        <v/>
      </c>
      <c r="D164" s="48"/>
      <c r="E164" s="47"/>
      <c r="F164" s="54"/>
      <c r="G164" s="26"/>
      <c r="H164" s="168"/>
    </row>
    <row r="165" spans="3:8" x14ac:dyDescent="0.25">
      <c r="C165" s="170" t="str">
        <f t="shared" si="2"/>
        <v/>
      </c>
      <c r="D165" s="48"/>
      <c r="E165" s="47"/>
      <c r="F165" s="54"/>
      <c r="G165" s="26"/>
      <c r="H165" s="168"/>
    </row>
    <row r="166" spans="3:8" x14ac:dyDescent="0.25">
      <c r="C166" s="170" t="str">
        <f t="shared" si="2"/>
        <v/>
      </c>
      <c r="D166" s="48"/>
      <c r="E166" s="47"/>
      <c r="F166" s="54"/>
      <c r="G166" s="26"/>
      <c r="H166" s="168"/>
    </row>
    <row r="167" spans="3:8" x14ac:dyDescent="0.25">
      <c r="C167" s="170" t="str">
        <f t="shared" si="2"/>
        <v/>
      </c>
      <c r="D167" s="48"/>
      <c r="E167" s="47"/>
      <c r="F167" s="54"/>
      <c r="G167" s="26"/>
      <c r="H167" s="168"/>
    </row>
    <row r="168" spans="3:8" x14ac:dyDescent="0.25">
      <c r="C168" s="170" t="str">
        <f t="shared" si="2"/>
        <v/>
      </c>
      <c r="D168" s="48"/>
      <c r="E168" s="47"/>
      <c r="F168" s="54"/>
      <c r="G168" s="26"/>
      <c r="H168" s="168"/>
    </row>
    <row r="169" spans="3:8" x14ac:dyDescent="0.25">
      <c r="C169" s="170" t="str">
        <f t="shared" si="2"/>
        <v/>
      </c>
      <c r="D169" s="48"/>
      <c r="E169" s="47"/>
      <c r="F169" s="54"/>
      <c r="G169" s="26"/>
      <c r="H169" s="168"/>
    </row>
    <row r="170" spans="3:8" x14ac:dyDescent="0.25">
      <c r="C170" s="170" t="str">
        <f t="shared" si="2"/>
        <v/>
      </c>
      <c r="D170" s="48"/>
      <c r="E170" s="47"/>
      <c r="F170" s="54"/>
      <c r="G170" s="26"/>
      <c r="H170" s="168"/>
    </row>
    <row r="171" spans="3:8" x14ac:dyDescent="0.25">
      <c r="C171" s="170" t="str">
        <f t="shared" si="2"/>
        <v/>
      </c>
      <c r="D171" s="48"/>
      <c r="E171" s="47"/>
      <c r="F171" s="54"/>
      <c r="G171" s="26"/>
      <c r="H171" s="168"/>
    </row>
    <row r="172" spans="3:8" x14ac:dyDescent="0.25">
      <c r="C172" s="170" t="str">
        <f t="shared" si="2"/>
        <v/>
      </c>
      <c r="D172" s="48"/>
      <c r="E172" s="47"/>
      <c r="F172" s="54"/>
      <c r="G172" s="26"/>
      <c r="H172" s="168"/>
    </row>
    <row r="173" spans="3:8" x14ac:dyDescent="0.25">
      <c r="C173" s="170" t="str">
        <f t="shared" si="2"/>
        <v/>
      </c>
      <c r="D173" s="48"/>
      <c r="E173" s="47"/>
      <c r="F173" s="54"/>
      <c r="G173" s="26"/>
      <c r="H173" s="168"/>
    </row>
    <row r="174" spans="3:8" x14ac:dyDescent="0.25">
      <c r="C174" s="170" t="str">
        <f t="shared" si="2"/>
        <v/>
      </c>
      <c r="D174" s="48"/>
      <c r="E174" s="47"/>
      <c r="F174" s="54"/>
      <c r="G174" s="26"/>
      <c r="H174" s="168"/>
    </row>
    <row r="175" spans="3:8" x14ac:dyDescent="0.25">
      <c r="C175" s="170" t="str">
        <f t="shared" si="2"/>
        <v/>
      </c>
      <c r="D175" s="48"/>
      <c r="E175" s="47"/>
      <c r="F175" s="54"/>
      <c r="G175" s="26"/>
      <c r="H175" s="168"/>
    </row>
    <row r="176" spans="3:8" x14ac:dyDescent="0.25">
      <c r="C176" s="170" t="str">
        <f t="shared" si="2"/>
        <v/>
      </c>
      <c r="D176" s="48"/>
      <c r="E176" s="47"/>
      <c r="F176" s="54"/>
      <c r="G176" s="26"/>
      <c r="H176" s="168"/>
    </row>
    <row r="177" spans="3:8" x14ac:dyDescent="0.25">
      <c r="C177" s="170" t="str">
        <f t="shared" si="2"/>
        <v/>
      </c>
      <c r="D177" s="48"/>
      <c r="E177" s="47"/>
      <c r="F177" s="54"/>
      <c r="G177" s="26"/>
      <c r="H177" s="168"/>
    </row>
    <row r="178" spans="3:8" x14ac:dyDescent="0.25">
      <c r="C178" s="170" t="str">
        <f t="shared" si="2"/>
        <v/>
      </c>
      <c r="D178" s="48"/>
      <c r="E178" s="47"/>
      <c r="F178" s="54"/>
      <c r="G178" s="26"/>
      <c r="H178" s="168"/>
    </row>
    <row r="179" spans="3:8" x14ac:dyDescent="0.25">
      <c r="C179" s="170" t="str">
        <f t="shared" si="2"/>
        <v/>
      </c>
      <c r="D179" s="48"/>
      <c r="E179" s="47"/>
      <c r="F179" s="54"/>
      <c r="G179" s="26"/>
      <c r="H179" s="168"/>
    </row>
    <row r="180" spans="3:8" x14ac:dyDescent="0.25">
      <c r="C180" s="170" t="str">
        <f t="shared" si="2"/>
        <v/>
      </c>
      <c r="D180" s="48"/>
      <c r="E180" s="47"/>
      <c r="F180" s="54"/>
      <c r="G180" s="26"/>
      <c r="H180" s="168"/>
    </row>
    <row r="181" spans="3:8" x14ac:dyDescent="0.25">
      <c r="C181" s="170" t="str">
        <f t="shared" si="2"/>
        <v/>
      </c>
      <c r="D181" s="48"/>
      <c r="E181" s="47"/>
      <c r="F181" s="54"/>
      <c r="G181" s="26"/>
      <c r="H181" s="168"/>
    </row>
    <row r="182" spans="3:8" x14ac:dyDescent="0.25">
      <c r="C182" s="170" t="str">
        <f t="shared" si="2"/>
        <v/>
      </c>
      <c r="D182" s="48"/>
      <c r="E182" s="47"/>
      <c r="F182" s="54"/>
      <c r="G182" s="26"/>
      <c r="H182" s="168"/>
    </row>
    <row r="183" spans="3:8" x14ac:dyDescent="0.25">
      <c r="C183" s="170" t="str">
        <f t="shared" si="2"/>
        <v/>
      </c>
      <c r="D183" s="48"/>
      <c r="E183" s="47"/>
      <c r="F183" s="54"/>
      <c r="G183" s="26"/>
      <c r="H183" s="168"/>
    </row>
    <row r="184" spans="3:8" x14ac:dyDescent="0.25">
      <c r="C184" s="170" t="str">
        <f t="shared" si="2"/>
        <v/>
      </c>
      <c r="D184" s="48"/>
      <c r="E184" s="47"/>
      <c r="F184" s="54"/>
      <c r="G184" s="26"/>
      <c r="H184" s="168"/>
    </row>
    <row r="185" spans="3:8" x14ac:dyDescent="0.25">
      <c r="C185" s="170" t="str">
        <f t="shared" si="2"/>
        <v/>
      </c>
      <c r="D185" s="48"/>
      <c r="E185" s="47"/>
      <c r="F185" s="54"/>
      <c r="G185" s="26"/>
      <c r="H185" s="168"/>
    </row>
    <row r="186" spans="3:8" x14ac:dyDescent="0.25">
      <c r="C186" s="170" t="str">
        <f t="shared" si="2"/>
        <v/>
      </c>
      <c r="D186" s="48"/>
      <c r="E186" s="47"/>
      <c r="F186" s="54"/>
      <c r="G186" s="26"/>
      <c r="H186" s="168"/>
    </row>
    <row r="187" spans="3:8" x14ac:dyDescent="0.25">
      <c r="C187" s="170" t="str">
        <f t="shared" si="2"/>
        <v/>
      </c>
      <c r="D187" s="48"/>
      <c r="E187" s="47"/>
      <c r="F187" s="54"/>
      <c r="G187" s="26"/>
      <c r="H187" s="168"/>
    </row>
    <row r="188" spans="3:8" x14ac:dyDescent="0.25">
      <c r="C188" s="170" t="str">
        <f t="shared" si="2"/>
        <v/>
      </c>
      <c r="D188" s="48"/>
      <c r="E188" s="47"/>
      <c r="F188" s="54"/>
      <c r="G188" s="26"/>
      <c r="H188" s="168"/>
    </row>
    <row r="189" spans="3:8" x14ac:dyDescent="0.25">
      <c r="C189" s="170" t="str">
        <f t="shared" si="2"/>
        <v/>
      </c>
      <c r="D189" s="48"/>
      <c r="E189" s="47"/>
      <c r="F189" s="54"/>
      <c r="G189" s="26"/>
      <c r="H189" s="168"/>
    </row>
    <row r="190" spans="3:8" x14ac:dyDescent="0.25">
      <c r="C190" s="170" t="str">
        <f t="shared" si="2"/>
        <v/>
      </c>
      <c r="D190" s="48"/>
      <c r="E190" s="47"/>
      <c r="F190" s="54"/>
      <c r="G190" s="26"/>
      <c r="H190" s="168"/>
    </row>
    <row r="191" spans="3:8" x14ac:dyDescent="0.25">
      <c r="C191" s="170" t="str">
        <f t="shared" si="2"/>
        <v/>
      </c>
      <c r="D191" s="48"/>
      <c r="E191" s="47"/>
      <c r="F191" s="54"/>
      <c r="G191" s="26"/>
      <c r="H191" s="168"/>
    </row>
    <row r="192" spans="3:8" x14ac:dyDescent="0.25">
      <c r="C192" s="170" t="str">
        <f t="shared" si="2"/>
        <v/>
      </c>
      <c r="D192" s="48"/>
      <c r="E192" s="47"/>
      <c r="F192" s="54"/>
      <c r="G192" s="26"/>
      <c r="H192" s="168"/>
    </row>
    <row r="193" spans="3:8" x14ac:dyDescent="0.25">
      <c r="C193" s="170" t="str">
        <f t="shared" si="2"/>
        <v/>
      </c>
      <c r="D193" s="48"/>
      <c r="E193" s="47"/>
      <c r="F193" s="54"/>
      <c r="G193" s="26"/>
      <c r="H193" s="168"/>
    </row>
    <row r="194" spans="3:8" x14ac:dyDescent="0.25">
      <c r="C194" s="170" t="str">
        <f t="shared" si="2"/>
        <v/>
      </c>
      <c r="D194" s="48"/>
      <c r="E194" s="47"/>
      <c r="F194" s="54"/>
      <c r="G194" s="26"/>
      <c r="H194" s="168"/>
    </row>
    <row r="195" spans="3:8" x14ac:dyDescent="0.25">
      <c r="C195" s="170" t="str">
        <f t="shared" si="2"/>
        <v/>
      </c>
      <c r="D195" s="48"/>
      <c r="E195" s="47"/>
      <c r="F195" s="54"/>
      <c r="G195" s="26"/>
      <c r="H195" s="168"/>
    </row>
    <row r="196" spans="3:8" x14ac:dyDescent="0.25">
      <c r="C196" s="170" t="str">
        <f t="shared" si="2"/>
        <v/>
      </c>
      <c r="D196" s="48"/>
      <c r="E196" s="47"/>
      <c r="F196" s="54"/>
      <c r="G196" s="26"/>
      <c r="H196" s="168"/>
    </row>
    <row r="197" spans="3:8" x14ac:dyDescent="0.25">
      <c r="C197" s="170" t="str">
        <f t="shared" si="2"/>
        <v/>
      </c>
      <c r="D197" s="48"/>
      <c r="E197" s="47"/>
      <c r="F197" s="54"/>
      <c r="G197" s="26"/>
      <c r="H197" s="168"/>
    </row>
    <row r="198" spans="3:8" x14ac:dyDescent="0.25">
      <c r="C198" s="170" t="str">
        <f t="shared" si="2"/>
        <v/>
      </c>
      <c r="D198" s="48"/>
      <c r="E198" s="47"/>
      <c r="F198" s="54"/>
      <c r="G198" s="26"/>
      <c r="H198" s="168"/>
    </row>
    <row r="199" spans="3:8" x14ac:dyDescent="0.25">
      <c r="C199" s="170" t="str">
        <f t="shared" ref="C199:C262" si="3">IF(D199&lt;&gt;"",CONCATENATE("Pas",TEXT(ROW()-6,"000"),""),"")</f>
        <v/>
      </c>
      <c r="D199" s="48"/>
      <c r="E199" s="47"/>
      <c r="F199" s="54"/>
      <c r="G199" s="26"/>
      <c r="H199" s="168"/>
    </row>
    <row r="200" spans="3:8" x14ac:dyDescent="0.25">
      <c r="C200" s="170" t="str">
        <f t="shared" si="3"/>
        <v/>
      </c>
      <c r="D200" s="48"/>
      <c r="E200" s="47"/>
      <c r="F200" s="54"/>
      <c r="G200" s="26"/>
      <c r="H200" s="168"/>
    </row>
    <row r="201" spans="3:8" x14ac:dyDescent="0.25">
      <c r="C201" s="170" t="str">
        <f t="shared" si="3"/>
        <v/>
      </c>
      <c r="D201" s="48"/>
      <c r="E201" s="47"/>
      <c r="F201" s="54"/>
      <c r="G201" s="26"/>
      <c r="H201" s="168"/>
    </row>
    <row r="202" spans="3:8" x14ac:dyDescent="0.25">
      <c r="C202" s="170" t="str">
        <f t="shared" si="3"/>
        <v/>
      </c>
      <c r="D202" s="48"/>
      <c r="E202" s="47"/>
      <c r="F202" s="54"/>
      <c r="G202" s="26"/>
      <c r="H202" s="168"/>
    </row>
    <row r="203" spans="3:8" x14ac:dyDescent="0.25">
      <c r="C203" s="170" t="str">
        <f t="shared" si="3"/>
        <v/>
      </c>
      <c r="D203" s="48"/>
      <c r="E203" s="47"/>
      <c r="F203" s="54"/>
      <c r="G203" s="26"/>
      <c r="H203" s="168"/>
    </row>
    <row r="204" spans="3:8" x14ac:dyDescent="0.25">
      <c r="C204" s="170" t="str">
        <f t="shared" si="3"/>
        <v/>
      </c>
      <c r="D204" s="48"/>
      <c r="E204" s="47"/>
      <c r="F204" s="54"/>
      <c r="G204" s="26"/>
      <c r="H204" s="168"/>
    </row>
    <row r="205" spans="3:8" x14ac:dyDescent="0.25">
      <c r="C205" s="170" t="str">
        <f t="shared" si="3"/>
        <v/>
      </c>
      <c r="D205" s="48"/>
      <c r="E205" s="47"/>
      <c r="F205" s="54"/>
      <c r="G205" s="26"/>
      <c r="H205" s="168"/>
    </row>
    <row r="206" spans="3:8" x14ac:dyDescent="0.25">
      <c r="C206" s="170" t="str">
        <f t="shared" si="3"/>
        <v/>
      </c>
      <c r="D206" s="48"/>
      <c r="E206" s="47"/>
      <c r="F206" s="54"/>
      <c r="G206" s="26"/>
      <c r="H206" s="168"/>
    </row>
    <row r="207" spans="3:8" x14ac:dyDescent="0.25">
      <c r="C207" s="170" t="str">
        <f t="shared" si="3"/>
        <v/>
      </c>
      <c r="D207" s="48"/>
      <c r="E207" s="47"/>
      <c r="F207" s="54"/>
      <c r="G207" s="26"/>
      <c r="H207" s="168"/>
    </row>
    <row r="208" spans="3:8" x14ac:dyDescent="0.25">
      <c r="C208" s="170" t="str">
        <f t="shared" si="3"/>
        <v/>
      </c>
      <c r="D208" s="48"/>
      <c r="E208" s="47"/>
      <c r="F208" s="54"/>
      <c r="G208" s="26"/>
      <c r="H208" s="168"/>
    </row>
    <row r="209" spans="3:8" x14ac:dyDescent="0.25">
      <c r="C209" s="170" t="str">
        <f t="shared" si="3"/>
        <v/>
      </c>
      <c r="D209" s="48"/>
      <c r="E209" s="47"/>
      <c r="F209" s="54"/>
      <c r="G209" s="26"/>
      <c r="H209" s="168"/>
    </row>
    <row r="210" spans="3:8" x14ac:dyDescent="0.25">
      <c r="C210" s="170" t="str">
        <f t="shared" si="3"/>
        <v/>
      </c>
      <c r="D210" s="48"/>
      <c r="E210" s="47"/>
      <c r="F210" s="54"/>
      <c r="G210" s="26"/>
      <c r="H210" s="168"/>
    </row>
    <row r="211" spans="3:8" x14ac:dyDescent="0.25">
      <c r="C211" s="170" t="str">
        <f t="shared" si="3"/>
        <v/>
      </c>
      <c r="D211" s="48"/>
      <c r="E211" s="47"/>
      <c r="F211" s="54"/>
      <c r="G211" s="26"/>
      <c r="H211" s="168"/>
    </row>
    <row r="212" spans="3:8" x14ac:dyDescent="0.25">
      <c r="C212" s="170" t="str">
        <f t="shared" si="3"/>
        <v/>
      </c>
      <c r="D212" s="48"/>
      <c r="E212" s="47"/>
      <c r="F212" s="54"/>
      <c r="G212" s="26"/>
      <c r="H212" s="168"/>
    </row>
    <row r="213" spans="3:8" x14ac:dyDescent="0.25">
      <c r="C213" s="170" t="str">
        <f t="shared" si="3"/>
        <v/>
      </c>
      <c r="D213" s="48"/>
      <c r="E213" s="47"/>
      <c r="F213" s="54"/>
      <c r="G213" s="26"/>
      <c r="H213" s="168"/>
    </row>
    <row r="214" spans="3:8" x14ac:dyDescent="0.25">
      <c r="C214" s="170" t="str">
        <f t="shared" si="3"/>
        <v/>
      </c>
      <c r="D214" s="48"/>
      <c r="E214" s="47"/>
      <c r="F214" s="54"/>
      <c r="G214" s="26"/>
      <c r="H214" s="168"/>
    </row>
    <row r="215" spans="3:8" x14ac:dyDescent="0.25">
      <c r="C215" s="170" t="str">
        <f t="shared" si="3"/>
        <v/>
      </c>
      <c r="D215" s="48"/>
      <c r="E215" s="47"/>
      <c r="F215" s="54"/>
      <c r="G215" s="26"/>
      <c r="H215" s="168"/>
    </row>
    <row r="216" spans="3:8" x14ac:dyDescent="0.25">
      <c r="C216" s="170" t="str">
        <f t="shared" si="3"/>
        <v/>
      </c>
      <c r="D216" s="48"/>
      <c r="E216" s="47"/>
      <c r="F216" s="54"/>
      <c r="G216" s="26"/>
      <c r="H216" s="168"/>
    </row>
    <row r="217" spans="3:8" x14ac:dyDescent="0.25">
      <c r="C217" s="170" t="str">
        <f t="shared" si="3"/>
        <v/>
      </c>
      <c r="D217" s="48"/>
      <c r="E217" s="47"/>
      <c r="F217" s="54"/>
      <c r="G217" s="26"/>
      <c r="H217" s="168"/>
    </row>
    <row r="218" spans="3:8" x14ac:dyDescent="0.25">
      <c r="C218" s="170" t="str">
        <f t="shared" si="3"/>
        <v/>
      </c>
      <c r="D218" s="48"/>
      <c r="E218" s="47"/>
      <c r="F218" s="54"/>
      <c r="G218" s="26"/>
      <c r="H218" s="168"/>
    </row>
    <row r="219" spans="3:8" x14ac:dyDescent="0.25">
      <c r="C219" s="170" t="str">
        <f t="shared" si="3"/>
        <v/>
      </c>
      <c r="D219" s="48"/>
      <c r="E219" s="47"/>
      <c r="F219" s="54"/>
      <c r="G219" s="26"/>
      <c r="H219" s="168"/>
    </row>
    <row r="220" spans="3:8" x14ac:dyDescent="0.25">
      <c r="C220" s="170" t="str">
        <f t="shared" si="3"/>
        <v/>
      </c>
      <c r="D220" s="48"/>
      <c r="E220" s="47"/>
      <c r="F220" s="54"/>
      <c r="G220" s="26"/>
      <c r="H220" s="168"/>
    </row>
    <row r="221" spans="3:8" x14ac:dyDescent="0.25">
      <c r="C221" s="170" t="str">
        <f t="shared" si="3"/>
        <v/>
      </c>
      <c r="D221" s="48"/>
      <c r="E221" s="47"/>
      <c r="F221" s="54"/>
      <c r="G221" s="26"/>
      <c r="H221" s="168"/>
    </row>
    <row r="222" spans="3:8" x14ac:dyDescent="0.25">
      <c r="C222" s="170" t="str">
        <f t="shared" si="3"/>
        <v/>
      </c>
      <c r="D222" s="48"/>
      <c r="E222" s="47"/>
      <c r="F222" s="54"/>
      <c r="G222" s="26"/>
      <c r="H222" s="168"/>
    </row>
    <row r="223" spans="3:8" x14ac:dyDescent="0.25">
      <c r="C223" s="170" t="str">
        <f t="shared" si="3"/>
        <v/>
      </c>
      <c r="D223" s="48"/>
      <c r="E223" s="47"/>
      <c r="F223" s="54"/>
      <c r="G223" s="26"/>
      <c r="H223" s="168"/>
    </row>
    <row r="224" spans="3:8" x14ac:dyDescent="0.25">
      <c r="C224" s="170" t="str">
        <f t="shared" si="3"/>
        <v/>
      </c>
      <c r="D224" s="48"/>
      <c r="E224" s="47"/>
      <c r="F224" s="54"/>
      <c r="G224" s="26"/>
      <c r="H224" s="168"/>
    </row>
    <row r="225" spans="3:8" x14ac:dyDescent="0.25">
      <c r="C225" s="170" t="str">
        <f t="shared" si="3"/>
        <v/>
      </c>
      <c r="D225" s="48"/>
      <c r="E225" s="47"/>
      <c r="F225" s="54"/>
      <c r="G225" s="26"/>
      <c r="H225" s="168"/>
    </row>
    <row r="226" spans="3:8" x14ac:dyDescent="0.25">
      <c r="C226" s="170" t="str">
        <f t="shared" si="3"/>
        <v/>
      </c>
      <c r="D226" s="48"/>
      <c r="E226" s="47"/>
      <c r="F226" s="54"/>
      <c r="G226" s="26"/>
      <c r="H226" s="168"/>
    </row>
    <row r="227" spans="3:8" x14ac:dyDescent="0.25">
      <c r="C227" s="170" t="str">
        <f t="shared" si="3"/>
        <v/>
      </c>
      <c r="D227" s="48"/>
      <c r="E227" s="47"/>
      <c r="F227" s="54"/>
      <c r="G227" s="26"/>
      <c r="H227" s="168"/>
    </row>
    <row r="228" spans="3:8" x14ac:dyDescent="0.25">
      <c r="C228" s="170" t="str">
        <f t="shared" si="3"/>
        <v/>
      </c>
      <c r="D228" s="48"/>
      <c r="E228" s="47"/>
      <c r="F228" s="54"/>
      <c r="G228" s="26"/>
      <c r="H228" s="168"/>
    </row>
    <row r="229" spans="3:8" x14ac:dyDescent="0.25">
      <c r="C229" s="170" t="str">
        <f t="shared" si="3"/>
        <v/>
      </c>
      <c r="D229" s="48"/>
      <c r="E229" s="47"/>
      <c r="F229" s="54"/>
      <c r="G229" s="26"/>
      <c r="H229" s="168"/>
    </row>
    <row r="230" spans="3:8" x14ac:dyDescent="0.25">
      <c r="C230" s="170" t="str">
        <f t="shared" si="3"/>
        <v/>
      </c>
      <c r="D230" s="48"/>
      <c r="E230" s="47"/>
      <c r="F230" s="54"/>
      <c r="G230" s="26"/>
      <c r="H230" s="168"/>
    </row>
    <row r="231" spans="3:8" x14ac:dyDescent="0.25">
      <c r="C231" s="170" t="str">
        <f t="shared" si="3"/>
        <v/>
      </c>
      <c r="D231" s="48"/>
      <c r="E231" s="47"/>
      <c r="F231" s="54"/>
      <c r="G231" s="26"/>
      <c r="H231" s="168"/>
    </row>
    <row r="232" spans="3:8" x14ac:dyDescent="0.25">
      <c r="C232" s="170" t="str">
        <f t="shared" si="3"/>
        <v/>
      </c>
      <c r="D232" s="48"/>
      <c r="E232" s="47"/>
      <c r="F232" s="54"/>
      <c r="G232" s="26"/>
      <c r="H232" s="168"/>
    </row>
    <row r="233" spans="3:8" x14ac:dyDescent="0.25">
      <c r="C233" s="170" t="str">
        <f t="shared" si="3"/>
        <v/>
      </c>
      <c r="D233" s="48"/>
      <c r="E233" s="47"/>
      <c r="F233" s="54"/>
      <c r="G233" s="26"/>
      <c r="H233" s="168"/>
    </row>
    <row r="234" spans="3:8" x14ac:dyDescent="0.25">
      <c r="C234" s="170" t="str">
        <f t="shared" si="3"/>
        <v/>
      </c>
      <c r="D234" s="48"/>
      <c r="E234" s="47"/>
      <c r="F234" s="54"/>
      <c r="G234" s="26"/>
      <c r="H234" s="168"/>
    </row>
    <row r="235" spans="3:8" x14ac:dyDescent="0.25">
      <c r="C235" s="170" t="str">
        <f t="shared" si="3"/>
        <v/>
      </c>
      <c r="D235" s="48"/>
      <c r="E235" s="47"/>
      <c r="F235" s="54"/>
      <c r="G235" s="26"/>
      <c r="H235" s="168"/>
    </row>
    <row r="236" spans="3:8" x14ac:dyDescent="0.25">
      <c r="C236" s="170" t="str">
        <f t="shared" si="3"/>
        <v/>
      </c>
      <c r="D236" s="48"/>
      <c r="E236" s="47"/>
      <c r="F236" s="54"/>
      <c r="G236" s="26"/>
      <c r="H236" s="168"/>
    </row>
    <row r="237" spans="3:8" x14ac:dyDescent="0.25">
      <c r="C237" s="170" t="str">
        <f t="shared" si="3"/>
        <v/>
      </c>
      <c r="D237" s="48"/>
      <c r="E237" s="47"/>
      <c r="F237" s="54"/>
      <c r="G237" s="26"/>
      <c r="H237" s="168"/>
    </row>
    <row r="238" spans="3:8" x14ac:dyDescent="0.25">
      <c r="C238" s="170" t="str">
        <f t="shared" si="3"/>
        <v/>
      </c>
      <c r="D238" s="48"/>
      <c r="E238" s="47"/>
      <c r="F238" s="54"/>
      <c r="G238" s="26"/>
      <c r="H238" s="168"/>
    </row>
    <row r="239" spans="3:8" x14ac:dyDescent="0.25">
      <c r="C239" s="170" t="str">
        <f t="shared" si="3"/>
        <v/>
      </c>
      <c r="D239" s="48"/>
      <c r="E239" s="47"/>
      <c r="F239" s="54"/>
      <c r="G239" s="26"/>
      <c r="H239" s="168"/>
    </row>
    <row r="240" spans="3:8" x14ac:dyDescent="0.25">
      <c r="C240" s="170" t="str">
        <f t="shared" si="3"/>
        <v/>
      </c>
      <c r="D240" s="48"/>
      <c r="E240" s="47"/>
      <c r="F240" s="54"/>
      <c r="G240" s="26"/>
      <c r="H240" s="168"/>
    </row>
    <row r="241" spans="3:8" x14ac:dyDescent="0.25">
      <c r="C241" s="170" t="str">
        <f t="shared" si="3"/>
        <v/>
      </c>
      <c r="D241" s="48"/>
      <c r="E241" s="47"/>
      <c r="F241" s="54"/>
      <c r="G241" s="26"/>
      <c r="H241" s="168"/>
    </row>
    <row r="242" spans="3:8" x14ac:dyDescent="0.25">
      <c r="C242" s="170" t="str">
        <f t="shared" si="3"/>
        <v/>
      </c>
      <c r="D242" s="48"/>
      <c r="E242" s="47"/>
      <c r="F242" s="54"/>
      <c r="G242" s="26"/>
      <c r="H242" s="168"/>
    </row>
    <row r="243" spans="3:8" x14ac:dyDescent="0.25">
      <c r="C243" s="170" t="str">
        <f t="shared" si="3"/>
        <v/>
      </c>
      <c r="D243" s="48"/>
      <c r="E243" s="47"/>
      <c r="F243" s="54"/>
      <c r="G243" s="26"/>
      <c r="H243" s="168"/>
    </row>
    <row r="244" spans="3:8" x14ac:dyDescent="0.25">
      <c r="C244" s="170" t="str">
        <f t="shared" si="3"/>
        <v/>
      </c>
      <c r="D244" s="48"/>
      <c r="E244" s="47"/>
      <c r="F244" s="54"/>
      <c r="G244" s="26"/>
      <c r="H244" s="168"/>
    </row>
    <row r="245" spans="3:8" x14ac:dyDescent="0.25">
      <c r="C245" s="170" t="str">
        <f t="shared" si="3"/>
        <v/>
      </c>
      <c r="D245" s="48"/>
      <c r="E245" s="47"/>
      <c r="F245" s="54"/>
      <c r="G245" s="26"/>
      <c r="H245" s="168"/>
    </row>
    <row r="246" spans="3:8" x14ac:dyDescent="0.25">
      <c r="C246" s="170" t="str">
        <f t="shared" si="3"/>
        <v/>
      </c>
      <c r="D246" s="48"/>
      <c r="E246" s="47"/>
      <c r="F246" s="54"/>
      <c r="G246" s="26"/>
      <c r="H246" s="168"/>
    </row>
    <row r="247" spans="3:8" x14ac:dyDescent="0.25">
      <c r="C247" s="170" t="str">
        <f t="shared" si="3"/>
        <v/>
      </c>
      <c r="D247" s="48"/>
      <c r="E247" s="47"/>
      <c r="F247" s="54"/>
      <c r="G247" s="26"/>
      <c r="H247" s="168"/>
    </row>
    <row r="248" spans="3:8" x14ac:dyDescent="0.25">
      <c r="C248" s="170" t="str">
        <f t="shared" si="3"/>
        <v/>
      </c>
      <c r="D248" s="48"/>
      <c r="E248" s="47"/>
      <c r="F248" s="54"/>
      <c r="G248" s="26"/>
      <c r="H248" s="168"/>
    </row>
    <row r="249" spans="3:8" x14ac:dyDescent="0.25">
      <c r="C249" s="170" t="str">
        <f t="shared" si="3"/>
        <v/>
      </c>
      <c r="D249" s="48"/>
      <c r="E249" s="47"/>
      <c r="F249" s="54"/>
      <c r="G249" s="26"/>
      <c r="H249" s="168"/>
    </row>
    <row r="250" spans="3:8" x14ac:dyDescent="0.25">
      <c r="C250" s="170" t="str">
        <f t="shared" si="3"/>
        <v/>
      </c>
      <c r="D250" s="48"/>
      <c r="E250" s="47"/>
      <c r="F250" s="54"/>
      <c r="G250" s="26"/>
      <c r="H250" s="168"/>
    </row>
    <row r="251" spans="3:8" x14ac:dyDescent="0.25">
      <c r="C251" s="170" t="str">
        <f t="shared" si="3"/>
        <v/>
      </c>
      <c r="D251" s="48"/>
      <c r="E251" s="47"/>
      <c r="F251" s="54"/>
      <c r="G251" s="26"/>
      <c r="H251" s="168"/>
    </row>
    <row r="252" spans="3:8" x14ac:dyDescent="0.25">
      <c r="C252" s="170" t="str">
        <f t="shared" si="3"/>
        <v/>
      </c>
      <c r="D252" s="48"/>
      <c r="E252" s="47"/>
      <c r="F252" s="54"/>
      <c r="G252" s="26"/>
      <c r="H252" s="168"/>
    </row>
    <row r="253" spans="3:8" x14ac:dyDescent="0.25">
      <c r="C253" s="170" t="str">
        <f t="shared" si="3"/>
        <v/>
      </c>
      <c r="D253" s="48"/>
      <c r="E253" s="47"/>
      <c r="F253" s="54"/>
      <c r="G253" s="26"/>
      <c r="H253" s="168"/>
    </row>
    <row r="254" spans="3:8" x14ac:dyDescent="0.25">
      <c r="C254" s="170" t="str">
        <f t="shared" si="3"/>
        <v/>
      </c>
      <c r="D254" s="48"/>
      <c r="E254" s="47"/>
      <c r="F254" s="54"/>
      <c r="G254" s="26"/>
      <c r="H254" s="168"/>
    </row>
    <row r="255" spans="3:8" x14ac:dyDescent="0.25">
      <c r="C255" s="170" t="str">
        <f t="shared" si="3"/>
        <v/>
      </c>
      <c r="D255" s="48"/>
      <c r="E255" s="47"/>
      <c r="F255" s="54"/>
      <c r="G255" s="26"/>
      <c r="H255" s="168"/>
    </row>
    <row r="256" spans="3:8" x14ac:dyDescent="0.25">
      <c r="C256" s="170" t="str">
        <f t="shared" si="3"/>
        <v/>
      </c>
      <c r="D256" s="48"/>
      <c r="E256" s="47"/>
      <c r="F256" s="54"/>
      <c r="G256" s="26"/>
      <c r="H256" s="168"/>
    </row>
    <row r="257" spans="3:8" x14ac:dyDescent="0.25">
      <c r="C257" s="170" t="str">
        <f t="shared" si="3"/>
        <v/>
      </c>
      <c r="D257" s="48"/>
      <c r="E257" s="47"/>
      <c r="F257" s="54"/>
      <c r="G257" s="26"/>
      <c r="H257" s="168"/>
    </row>
    <row r="258" spans="3:8" x14ac:dyDescent="0.25">
      <c r="C258" s="170" t="str">
        <f t="shared" si="3"/>
        <v/>
      </c>
      <c r="D258" s="48"/>
      <c r="E258" s="47"/>
      <c r="F258" s="54"/>
      <c r="G258" s="26"/>
      <c r="H258" s="168"/>
    </row>
    <row r="259" spans="3:8" x14ac:dyDescent="0.25">
      <c r="C259" s="170" t="str">
        <f t="shared" si="3"/>
        <v/>
      </c>
      <c r="D259" s="48"/>
      <c r="E259" s="47"/>
      <c r="F259" s="54"/>
      <c r="G259" s="26"/>
      <c r="H259" s="168"/>
    </row>
    <row r="260" spans="3:8" x14ac:dyDescent="0.25">
      <c r="C260" s="170" t="str">
        <f t="shared" si="3"/>
        <v/>
      </c>
      <c r="D260" s="48"/>
      <c r="E260" s="47"/>
      <c r="F260" s="54"/>
      <c r="G260" s="26"/>
      <c r="H260" s="168"/>
    </row>
    <row r="261" spans="3:8" x14ac:dyDescent="0.25">
      <c r="C261" s="170" t="str">
        <f t="shared" si="3"/>
        <v/>
      </c>
      <c r="D261" s="48"/>
      <c r="E261" s="47"/>
      <c r="F261" s="54"/>
      <c r="G261" s="26"/>
      <c r="H261" s="168"/>
    </row>
    <row r="262" spans="3:8" x14ac:dyDescent="0.25">
      <c r="C262" s="170" t="str">
        <f t="shared" si="3"/>
        <v/>
      </c>
      <c r="D262" s="48"/>
      <c r="E262" s="47"/>
      <c r="F262" s="54"/>
      <c r="G262" s="26"/>
      <c r="H262" s="168"/>
    </row>
    <row r="263" spans="3:8" x14ac:dyDescent="0.25">
      <c r="C263" s="170" t="str">
        <f t="shared" ref="C263:C326" si="4">IF(D263&lt;&gt;"",CONCATENATE("Pas",TEXT(ROW()-6,"000"),""),"")</f>
        <v/>
      </c>
      <c r="D263" s="48"/>
      <c r="E263" s="47"/>
      <c r="F263" s="54"/>
      <c r="G263" s="26"/>
      <c r="H263" s="168"/>
    </row>
    <row r="264" spans="3:8" x14ac:dyDescent="0.25">
      <c r="C264" s="170" t="str">
        <f t="shared" si="4"/>
        <v/>
      </c>
      <c r="D264" s="48"/>
      <c r="E264" s="47"/>
      <c r="F264" s="54"/>
      <c r="G264" s="26"/>
      <c r="H264" s="168"/>
    </row>
    <row r="265" spans="3:8" x14ac:dyDescent="0.25">
      <c r="C265" s="170" t="str">
        <f t="shared" si="4"/>
        <v/>
      </c>
      <c r="D265" s="48"/>
      <c r="E265" s="47"/>
      <c r="F265" s="54"/>
      <c r="G265" s="26"/>
      <c r="H265" s="168"/>
    </row>
    <row r="266" spans="3:8" x14ac:dyDescent="0.25">
      <c r="C266" s="170" t="str">
        <f t="shared" si="4"/>
        <v/>
      </c>
      <c r="D266" s="48"/>
      <c r="E266" s="47"/>
      <c r="F266" s="54"/>
      <c r="G266" s="26"/>
      <c r="H266" s="168"/>
    </row>
    <row r="267" spans="3:8" x14ac:dyDescent="0.25">
      <c r="C267" s="170" t="str">
        <f t="shared" si="4"/>
        <v/>
      </c>
      <c r="D267" s="48"/>
      <c r="E267" s="47"/>
      <c r="F267" s="54"/>
      <c r="G267" s="26"/>
      <c r="H267" s="168"/>
    </row>
    <row r="268" spans="3:8" x14ac:dyDescent="0.25">
      <c r="C268" s="170" t="str">
        <f t="shared" si="4"/>
        <v/>
      </c>
      <c r="D268" s="48"/>
      <c r="E268" s="47"/>
      <c r="F268" s="54"/>
      <c r="G268" s="26"/>
      <c r="H268" s="168"/>
    </row>
    <row r="269" spans="3:8" x14ac:dyDescent="0.25">
      <c r="C269" s="170" t="str">
        <f t="shared" si="4"/>
        <v/>
      </c>
      <c r="D269" s="48"/>
      <c r="E269" s="47"/>
      <c r="F269" s="54"/>
      <c r="G269" s="26"/>
      <c r="H269" s="168"/>
    </row>
    <row r="270" spans="3:8" x14ac:dyDescent="0.25">
      <c r="C270" s="170" t="str">
        <f t="shared" si="4"/>
        <v/>
      </c>
      <c r="D270" s="48"/>
      <c r="E270" s="47"/>
      <c r="F270" s="54"/>
      <c r="G270" s="26"/>
      <c r="H270" s="168"/>
    </row>
    <row r="271" spans="3:8" x14ac:dyDescent="0.25">
      <c r="C271" s="170" t="str">
        <f t="shared" si="4"/>
        <v/>
      </c>
      <c r="D271" s="48"/>
      <c r="E271" s="47"/>
      <c r="F271" s="54"/>
      <c r="G271" s="26"/>
      <c r="H271" s="168"/>
    </row>
    <row r="272" spans="3:8" x14ac:dyDescent="0.25">
      <c r="C272" s="170" t="str">
        <f t="shared" si="4"/>
        <v/>
      </c>
      <c r="D272" s="48"/>
      <c r="E272" s="47"/>
      <c r="F272" s="54"/>
      <c r="G272" s="26"/>
      <c r="H272" s="168"/>
    </row>
    <row r="273" spans="3:8" x14ac:dyDescent="0.25">
      <c r="C273" s="170" t="str">
        <f t="shared" si="4"/>
        <v/>
      </c>
      <c r="D273" s="48"/>
      <c r="E273" s="47"/>
      <c r="F273" s="54"/>
      <c r="G273" s="26"/>
      <c r="H273" s="168"/>
    </row>
    <row r="274" spans="3:8" x14ac:dyDescent="0.25">
      <c r="C274" s="170" t="str">
        <f t="shared" si="4"/>
        <v/>
      </c>
      <c r="D274" s="48"/>
      <c r="E274" s="47"/>
      <c r="F274" s="54"/>
      <c r="G274" s="26"/>
      <c r="H274" s="168"/>
    </row>
    <row r="275" spans="3:8" x14ac:dyDescent="0.25">
      <c r="C275" s="170" t="str">
        <f t="shared" si="4"/>
        <v/>
      </c>
      <c r="D275" s="48"/>
      <c r="E275" s="47"/>
      <c r="F275" s="54"/>
      <c r="G275" s="26"/>
      <c r="H275" s="168"/>
    </row>
    <row r="276" spans="3:8" x14ac:dyDescent="0.25">
      <c r="C276" s="170" t="str">
        <f t="shared" si="4"/>
        <v/>
      </c>
      <c r="D276" s="48"/>
      <c r="E276" s="47"/>
      <c r="F276" s="54"/>
      <c r="G276" s="26"/>
      <c r="H276" s="168"/>
    </row>
    <row r="277" spans="3:8" x14ac:dyDescent="0.25">
      <c r="C277" s="170" t="str">
        <f t="shared" si="4"/>
        <v/>
      </c>
      <c r="D277" s="48"/>
      <c r="E277" s="47"/>
      <c r="F277" s="54"/>
      <c r="G277" s="26"/>
      <c r="H277" s="168"/>
    </row>
    <row r="278" spans="3:8" x14ac:dyDescent="0.25">
      <c r="C278" s="170" t="str">
        <f t="shared" si="4"/>
        <v/>
      </c>
      <c r="D278" s="48"/>
      <c r="E278" s="47"/>
      <c r="F278" s="54"/>
      <c r="G278" s="26"/>
      <c r="H278" s="168"/>
    </row>
    <row r="279" spans="3:8" x14ac:dyDescent="0.25">
      <c r="C279" s="170" t="str">
        <f t="shared" si="4"/>
        <v/>
      </c>
      <c r="D279" s="48"/>
      <c r="E279" s="47"/>
      <c r="F279" s="54"/>
      <c r="G279" s="26"/>
      <c r="H279" s="168"/>
    </row>
    <row r="280" spans="3:8" x14ac:dyDescent="0.25">
      <c r="C280" s="170" t="str">
        <f t="shared" si="4"/>
        <v/>
      </c>
      <c r="D280" s="48"/>
      <c r="E280" s="47"/>
      <c r="F280" s="54"/>
      <c r="G280" s="26"/>
      <c r="H280" s="168"/>
    </row>
    <row r="281" spans="3:8" x14ac:dyDescent="0.25">
      <c r="C281" s="170" t="str">
        <f t="shared" si="4"/>
        <v/>
      </c>
      <c r="D281" s="48"/>
      <c r="E281" s="47"/>
      <c r="F281" s="54"/>
      <c r="G281" s="26"/>
      <c r="H281" s="168"/>
    </row>
    <row r="282" spans="3:8" x14ac:dyDescent="0.25">
      <c r="C282" s="170" t="str">
        <f t="shared" si="4"/>
        <v/>
      </c>
      <c r="D282" s="48"/>
      <c r="E282" s="47"/>
      <c r="F282" s="54"/>
      <c r="G282" s="26"/>
      <c r="H282" s="168"/>
    </row>
    <row r="283" spans="3:8" x14ac:dyDescent="0.25">
      <c r="C283" s="170" t="str">
        <f t="shared" si="4"/>
        <v/>
      </c>
      <c r="D283" s="48"/>
      <c r="E283" s="47"/>
      <c r="F283" s="54"/>
      <c r="G283" s="26"/>
      <c r="H283" s="168"/>
    </row>
    <row r="284" spans="3:8" x14ac:dyDescent="0.25">
      <c r="C284" s="170" t="str">
        <f t="shared" si="4"/>
        <v/>
      </c>
      <c r="D284" s="48"/>
      <c r="E284" s="47"/>
      <c r="F284" s="54"/>
      <c r="G284" s="26"/>
      <c r="H284" s="168"/>
    </row>
    <row r="285" spans="3:8" x14ac:dyDescent="0.25">
      <c r="C285" s="170" t="str">
        <f t="shared" si="4"/>
        <v/>
      </c>
      <c r="D285" s="48"/>
      <c r="E285" s="47"/>
      <c r="F285" s="54"/>
      <c r="G285" s="26"/>
      <c r="H285" s="168"/>
    </row>
    <row r="286" spans="3:8" x14ac:dyDescent="0.25">
      <c r="C286" s="170" t="str">
        <f t="shared" si="4"/>
        <v/>
      </c>
      <c r="D286" s="48"/>
      <c r="E286" s="47"/>
      <c r="F286" s="54"/>
      <c r="G286" s="26"/>
      <c r="H286" s="168"/>
    </row>
    <row r="287" spans="3:8" x14ac:dyDescent="0.25">
      <c r="C287" s="170" t="str">
        <f t="shared" si="4"/>
        <v/>
      </c>
      <c r="D287" s="48"/>
      <c r="E287" s="47"/>
      <c r="F287" s="54"/>
      <c r="G287" s="26"/>
      <c r="H287" s="168"/>
    </row>
    <row r="288" spans="3:8" x14ac:dyDescent="0.25">
      <c r="C288" s="170" t="str">
        <f t="shared" si="4"/>
        <v/>
      </c>
      <c r="D288" s="48"/>
      <c r="E288" s="47"/>
      <c r="F288" s="54"/>
      <c r="G288" s="26"/>
      <c r="H288" s="168"/>
    </row>
    <row r="289" spans="3:8" x14ac:dyDescent="0.25">
      <c r="C289" s="170" t="str">
        <f t="shared" si="4"/>
        <v/>
      </c>
      <c r="D289" s="48"/>
      <c r="E289" s="47"/>
      <c r="F289" s="54"/>
      <c r="G289" s="26"/>
      <c r="H289" s="168"/>
    </row>
    <row r="290" spans="3:8" x14ac:dyDescent="0.25">
      <c r="C290" s="170" t="str">
        <f t="shared" si="4"/>
        <v/>
      </c>
      <c r="D290" s="48"/>
      <c r="E290" s="47"/>
      <c r="F290" s="54"/>
      <c r="G290" s="26"/>
      <c r="H290" s="168"/>
    </row>
    <row r="291" spans="3:8" x14ac:dyDescent="0.25">
      <c r="C291" s="170" t="str">
        <f t="shared" si="4"/>
        <v/>
      </c>
      <c r="D291" s="48"/>
      <c r="E291" s="47"/>
      <c r="F291" s="54"/>
      <c r="G291" s="26"/>
      <c r="H291" s="168"/>
    </row>
    <row r="292" spans="3:8" x14ac:dyDescent="0.25">
      <c r="C292" s="170" t="str">
        <f t="shared" si="4"/>
        <v/>
      </c>
      <c r="D292" s="48"/>
      <c r="E292" s="47"/>
      <c r="F292" s="54"/>
      <c r="G292" s="26"/>
      <c r="H292" s="168"/>
    </row>
    <row r="293" spans="3:8" x14ac:dyDescent="0.25">
      <c r="C293" s="170" t="str">
        <f t="shared" si="4"/>
        <v/>
      </c>
      <c r="D293" s="48"/>
      <c r="E293" s="47"/>
      <c r="F293" s="54"/>
      <c r="G293" s="26"/>
      <c r="H293" s="168"/>
    </row>
    <row r="294" spans="3:8" x14ac:dyDescent="0.25">
      <c r="C294" s="170" t="str">
        <f t="shared" si="4"/>
        <v/>
      </c>
      <c r="D294" s="48"/>
      <c r="E294" s="47"/>
      <c r="F294" s="54"/>
      <c r="G294" s="26"/>
      <c r="H294" s="168"/>
    </row>
    <row r="295" spans="3:8" x14ac:dyDescent="0.25">
      <c r="C295" s="170" t="str">
        <f t="shared" si="4"/>
        <v/>
      </c>
      <c r="D295" s="48"/>
      <c r="E295" s="47"/>
      <c r="F295" s="54"/>
      <c r="G295" s="26"/>
      <c r="H295" s="168"/>
    </row>
    <row r="296" spans="3:8" x14ac:dyDescent="0.25">
      <c r="C296" s="170" t="str">
        <f t="shared" si="4"/>
        <v/>
      </c>
      <c r="D296" s="48"/>
      <c r="E296" s="47"/>
      <c r="F296" s="54"/>
      <c r="G296" s="26"/>
      <c r="H296" s="168"/>
    </row>
    <row r="297" spans="3:8" x14ac:dyDescent="0.25">
      <c r="C297" s="170" t="str">
        <f t="shared" si="4"/>
        <v/>
      </c>
      <c r="D297" s="48"/>
      <c r="E297" s="47"/>
      <c r="F297" s="54"/>
      <c r="G297" s="26"/>
      <c r="H297" s="168"/>
    </row>
    <row r="298" spans="3:8" x14ac:dyDescent="0.25">
      <c r="C298" s="170" t="str">
        <f t="shared" si="4"/>
        <v/>
      </c>
      <c r="D298" s="48"/>
      <c r="E298" s="47"/>
      <c r="F298" s="54"/>
      <c r="G298" s="26"/>
      <c r="H298" s="168"/>
    </row>
    <row r="299" spans="3:8" x14ac:dyDescent="0.25">
      <c r="C299" s="170" t="str">
        <f t="shared" si="4"/>
        <v/>
      </c>
      <c r="D299" s="48"/>
      <c r="E299" s="47"/>
      <c r="F299" s="54"/>
      <c r="G299" s="26"/>
      <c r="H299" s="168"/>
    </row>
    <row r="300" spans="3:8" x14ac:dyDescent="0.25">
      <c r="C300" s="170" t="str">
        <f t="shared" si="4"/>
        <v/>
      </c>
      <c r="D300" s="48"/>
      <c r="E300" s="47"/>
      <c r="F300" s="54"/>
      <c r="G300" s="26"/>
      <c r="H300" s="168"/>
    </row>
    <row r="301" spans="3:8" x14ac:dyDescent="0.25">
      <c r="C301" s="170" t="str">
        <f t="shared" si="4"/>
        <v/>
      </c>
      <c r="D301" s="48"/>
      <c r="E301" s="47"/>
      <c r="F301" s="54"/>
      <c r="G301" s="26"/>
      <c r="H301" s="168"/>
    </row>
    <row r="302" spans="3:8" x14ac:dyDescent="0.25">
      <c r="C302" s="170" t="str">
        <f t="shared" si="4"/>
        <v/>
      </c>
      <c r="D302" s="48"/>
      <c r="E302" s="47"/>
      <c r="F302" s="54"/>
      <c r="G302" s="26"/>
      <c r="H302" s="168"/>
    </row>
    <row r="303" spans="3:8" x14ac:dyDescent="0.25">
      <c r="C303" s="170" t="str">
        <f t="shared" si="4"/>
        <v/>
      </c>
      <c r="D303" s="48"/>
      <c r="E303" s="47"/>
      <c r="F303" s="54"/>
      <c r="G303" s="26"/>
      <c r="H303" s="168"/>
    </row>
    <row r="304" spans="3:8" x14ac:dyDescent="0.25">
      <c r="C304" s="170" t="str">
        <f t="shared" si="4"/>
        <v/>
      </c>
      <c r="D304" s="48"/>
      <c r="E304" s="47"/>
      <c r="F304" s="54"/>
      <c r="G304" s="26"/>
      <c r="H304" s="168"/>
    </row>
    <row r="305" spans="3:8" x14ac:dyDescent="0.25">
      <c r="C305" s="170" t="str">
        <f t="shared" si="4"/>
        <v/>
      </c>
      <c r="D305" s="48"/>
      <c r="E305" s="47"/>
      <c r="F305" s="54"/>
      <c r="G305" s="26"/>
      <c r="H305" s="168"/>
    </row>
    <row r="306" spans="3:8" x14ac:dyDescent="0.25">
      <c r="C306" s="170" t="str">
        <f t="shared" si="4"/>
        <v/>
      </c>
      <c r="D306" s="48"/>
      <c r="E306" s="47"/>
      <c r="F306" s="54"/>
      <c r="G306" s="26"/>
      <c r="H306" s="168"/>
    </row>
    <row r="307" spans="3:8" x14ac:dyDescent="0.25">
      <c r="C307" s="170" t="str">
        <f t="shared" si="4"/>
        <v/>
      </c>
      <c r="D307" s="48"/>
      <c r="E307" s="47"/>
      <c r="F307" s="54"/>
      <c r="G307" s="26"/>
      <c r="H307" s="168"/>
    </row>
    <row r="308" spans="3:8" x14ac:dyDescent="0.25">
      <c r="C308" s="170" t="str">
        <f t="shared" si="4"/>
        <v/>
      </c>
      <c r="D308" s="48"/>
      <c r="E308" s="47"/>
      <c r="F308" s="54"/>
      <c r="G308" s="26"/>
      <c r="H308" s="168"/>
    </row>
    <row r="309" spans="3:8" x14ac:dyDescent="0.25">
      <c r="C309" s="170" t="str">
        <f t="shared" si="4"/>
        <v/>
      </c>
      <c r="D309" s="48"/>
      <c r="E309" s="47"/>
      <c r="F309" s="54"/>
      <c r="G309" s="26"/>
      <c r="H309" s="168"/>
    </row>
    <row r="310" spans="3:8" x14ac:dyDescent="0.25">
      <c r="C310" s="170" t="str">
        <f t="shared" si="4"/>
        <v/>
      </c>
      <c r="D310" s="48"/>
      <c r="E310" s="47"/>
      <c r="F310" s="54"/>
      <c r="G310" s="26"/>
      <c r="H310" s="168"/>
    </row>
    <row r="311" spans="3:8" x14ac:dyDescent="0.25">
      <c r="C311" s="170" t="str">
        <f t="shared" si="4"/>
        <v/>
      </c>
      <c r="D311" s="48"/>
      <c r="E311" s="47"/>
      <c r="F311" s="54"/>
      <c r="G311" s="26"/>
      <c r="H311" s="168"/>
    </row>
    <row r="312" spans="3:8" x14ac:dyDescent="0.25">
      <c r="C312" s="170" t="str">
        <f t="shared" si="4"/>
        <v/>
      </c>
      <c r="D312" s="48"/>
      <c r="E312" s="47"/>
      <c r="F312" s="54"/>
      <c r="G312" s="26"/>
      <c r="H312" s="168"/>
    </row>
    <row r="313" spans="3:8" x14ac:dyDescent="0.25">
      <c r="C313" s="170" t="str">
        <f t="shared" si="4"/>
        <v/>
      </c>
      <c r="D313" s="48"/>
      <c r="E313" s="47"/>
      <c r="F313" s="54"/>
      <c r="G313" s="26"/>
      <c r="H313" s="168"/>
    </row>
    <row r="314" spans="3:8" x14ac:dyDescent="0.25">
      <c r="C314" s="170" t="str">
        <f t="shared" si="4"/>
        <v/>
      </c>
      <c r="D314" s="48"/>
      <c r="E314" s="47"/>
      <c r="F314" s="54"/>
      <c r="G314" s="26"/>
      <c r="H314" s="168"/>
    </row>
    <row r="315" spans="3:8" x14ac:dyDescent="0.25">
      <c r="C315" s="170" t="str">
        <f t="shared" si="4"/>
        <v/>
      </c>
      <c r="D315" s="48"/>
      <c r="E315" s="47"/>
      <c r="F315" s="54"/>
      <c r="G315" s="26"/>
      <c r="H315" s="168"/>
    </row>
    <row r="316" spans="3:8" x14ac:dyDescent="0.25">
      <c r="C316" s="170" t="str">
        <f t="shared" si="4"/>
        <v/>
      </c>
      <c r="D316" s="48"/>
      <c r="E316" s="47"/>
      <c r="F316" s="54"/>
      <c r="G316" s="26"/>
      <c r="H316" s="168"/>
    </row>
    <row r="317" spans="3:8" x14ac:dyDescent="0.25">
      <c r="C317" s="170" t="str">
        <f t="shared" si="4"/>
        <v/>
      </c>
      <c r="D317" s="48"/>
      <c r="E317" s="47"/>
      <c r="F317" s="54"/>
      <c r="G317" s="26"/>
      <c r="H317" s="168"/>
    </row>
    <row r="318" spans="3:8" x14ac:dyDescent="0.25">
      <c r="C318" s="170" t="str">
        <f t="shared" si="4"/>
        <v/>
      </c>
      <c r="D318" s="48"/>
      <c r="E318" s="47"/>
      <c r="F318" s="54"/>
      <c r="G318" s="26"/>
      <c r="H318" s="168"/>
    </row>
    <row r="319" spans="3:8" x14ac:dyDescent="0.25">
      <c r="C319" s="170" t="str">
        <f t="shared" si="4"/>
        <v/>
      </c>
      <c r="D319" s="48"/>
      <c r="E319" s="47"/>
      <c r="F319" s="54"/>
      <c r="G319" s="26"/>
      <c r="H319" s="168"/>
    </row>
    <row r="320" spans="3:8" x14ac:dyDescent="0.25">
      <c r="C320" s="170" t="str">
        <f t="shared" si="4"/>
        <v/>
      </c>
      <c r="D320" s="48"/>
      <c r="E320" s="47"/>
      <c r="F320" s="54"/>
      <c r="G320" s="26"/>
      <c r="H320" s="168"/>
    </row>
    <row r="321" spans="3:8" x14ac:dyDescent="0.25">
      <c r="C321" s="170" t="str">
        <f t="shared" si="4"/>
        <v/>
      </c>
      <c r="D321" s="48"/>
      <c r="E321" s="47"/>
      <c r="F321" s="54"/>
      <c r="G321" s="26"/>
      <c r="H321" s="168"/>
    </row>
    <row r="322" spans="3:8" x14ac:dyDescent="0.25">
      <c r="C322" s="170" t="str">
        <f t="shared" si="4"/>
        <v/>
      </c>
      <c r="D322" s="48"/>
      <c r="E322" s="47"/>
      <c r="F322" s="54"/>
      <c r="G322" s="26"/>
      <c r="H322" s="168"/>
    </row>
    <row r="323" spans="3:8" x14ac:dyDescent="0.25">
      <c r="C323" s="170" t="str">
        <f t="shared" si="4"/>
        <v/>
      </c>
      <c r="D323" s="48"/>
      <c r="E323" s="47"/>
      <c r="F323" s="54"/>
      <c r="G323" s="26"/>
      <c r="H323" s="168"/>
    </row>
    <row r="324" spans="3:8" x14ac:dyDescent="0.25">
      <c r="C324" s="170" t="str">
        <f t="shared" si="4"/>
        <v/>
      </c>
      <c r="D324" s="48"/>
      <c r="E324" s="47"/>
      <c r="F324" s="54"/>
      <c r="G324" s="26"/>
      <c r="H324" s="168"/>
    </row>
    <row r="325" spans="3:8" x14ac:dyDescent="0.25">
      <c r="C325" s="170" t="str">
        <f t="shared" si="4"/>
        <v/>
      </c>
      <c r="D325" s="48"/>
      <c r="E325" s="47"/>
      <c r="F325" s="54"/>
      <c r="G325" s="26"/>
      <c r="H325" s="168"/>
    </row>
    <row r="326" spans="3:8" x14ac:dyDescent="0.25">
      <c r="C326" s="170" t="str">
        <f t="shared" si="4"/>
        <v/>
      </c>
      <c r="D326" s="48"/>
      <c r="E326" s="47"/>
      <c r="F326" s="54"/>
      <c r="G326" s="26"/>
      <c r="H326" s="168"/>
    </row>
    <row r="327" spans="3:8" x14ac:dyDescent="0.25">
      <c r="C327" s="170" t="str">
        <f t="shared" ref="C327:C390" si="5">IF(D327&lt;&gt;"",CONCATENATE("Pas",TEXT(ROW()-6,"000"),""),"")</f>
        <v/>
      </c>
      <c r="D327" s="48"/>
      <c r="E327" s="47"/>
      <c r="F327" s="54"/>
      <c r="G327" s="26"/>
      <c r="H327" s="168"/>
    </row>
    <row r="328" spans="3:8" x14ac:dyDescent="0.25">
      <c r="C328" s="170" t="str">
        <f t="shared" si="5"/>
        <v/>
      </c>
      <c r="D328" s="48"/>
      <c r="E328" s="47"/>
      <c r="F328" s="54"/>
      <c r="G328" s="26"/>
      <c r="H328" s="168"/>
    </row>
    <row r="329" spans="3:8" x14ac:dyDescent="0.25">
      <c r="C329" s="170" t="str">
        <f t="shared" si="5"/>
        <v/>
      </c>
      <c r="D329" s="48"/>
      <c r="E329" s="47"/>
      <c r="F329" s="54"/>
      <c r="G329" s="26"/>
      <c r="H329" s="168"/>
    </row>
    <row r="330" spans="3:8" x14ac:dyDescent="0.25">
      <c r="C330" s="170" t="str">
        <f t="shared" si="5"/>
        <v/>
      </c>
      <c r="D330" s="48"/>
      <c r="E330" s="47"/>
      <c r="F330" s="54"/>
      <c r="G330" s="26"/>
      <c r="H330" s="168"/>
    </row>
    <row r="331" spans="3:8" x14ac:dyDescent="0.25">
      <c r="C331" s="170" t="str">
        <f t="shared" si="5"/>
        <v/>
      </c>
      <c r="D331" s="48"/>
      <c r="E331" s="47"/>
      <c r="F331" s="54"/>
      <c r="G331" s="26"/>
      <c r="H331" s="168"/>
    </row>
    <row r="332" spans="3:8" x14ac:dyDescent="0.25">
      <c r="C332" s="170" t="str">
        <f t="shared" si="5"/>
        <v/>
      </c>
      <c r="D332" s="48"/>
      <c r="E332" s="47"/>
      <c r="F332" s="54"/>
      <c r="G332" s="26"/>
      <c r="H332" s="168"/>
    </row>
    <row r="333" spans="3:8" x14ac:dyDescent="0.25">
      <c r="C333" s="170" t="str">
        <f t="shared" si="5"/>
        <v/>
      </c>
      <c r="D333" s="48"/>
      <c r="E333" s="47"/>
      <c r="F333" s="54"/>
      <c r="G333" s="26"/>
      <c r="H333" s="168"/>
    </row>
    <row r="334" spans="3:8" x14ac:dyDescent="0.25">
      <c r="C334" s="170" t="str">
        <f t="shared" si="5"/>
        <v/>
      </c>
      <c r="D334" s="48"/>
      <c r="E334" s="47"/>
      <c r="F334" s="54"/>
      <c r="G334" s="26"/>
      <c r="H334" s="168"/>
    </row>
    <row r="335" spans="3:8" x14ac:dyDescent="0.25">
      <c r="C335" s="170" t="str">
        <f t="shared" si="5"/>
        <v/>
      </c>
      <c r="D335" s="48"/>
      <c r="E335" s="47"/>
      <c r="F335" s="54"/>
      <c r="G335" s="26"/>
      <c r="H335" s="168"/>
    </row>
    <row r="336" spans="3:8" x14ac:dyDescent="0.25">
      <c r="C336" s="170" t="str">
        <f t="shared" si="5"/>
        <v/>
      </c>
      <c r="D336" s="48"/>
      <c r="E336" s="47"/>
      <c r="F336" s="54"/>
      <c r="G336" s="26"/>
      <c r="H336" s="168"/>
    </row>
    <row r="337" spans="3:8" x14ac:dyDescent="0.25">
      <c r="C337" s="170" t="str">
        <f t="shared" si="5"/>
        <v/>
      </c>
      <c r="D337" s="48"/>
      <c r="E337" s="47"/>
      <c r="F337" s="54"/>
      <c r="G337" s="26"/>
      <c r="H337" s="168"/>
    </row>
    <row r="338" spans="3:8" x14ac:dyDescent="0.25">
      <c r="C338" s="170" t="str">
        <f t="shared" si="5"/>
        <v/>
      </c>
      <c r="D338" s="48"/>
      <c r="E338" s="47"/>
      <c r="F338" s="54"/>
      <c r="G338" s="26"/>
      <c r="H338" s="168"/>
    </row>
    <row r="339" spans="3:8" x14ac:dyDescent="0.25">
      <c r="C339" s="170" t="str">
        <f t="shared" si="5"/>
        <v/>
      </c>
      <c r="D339" s="48"/>
      <c r="E339" s="47"/>
      <c r="F339" s="54"/>
      <c r="G339" s="26"/>
      <c r="H339" s="168"/>
    </row>
    <row r="340" spans="3:8" x14ac:dyDescent="0.25">
      <c r="C340" s="170" t="str">
        <f t="shared" si="5"/>
        <v/>
      </c>
      <c r="D340" s="48"/>
      <c r="E340" s="47"/>
      <c r="F340" s="54"/>
      <c r="G340" s="26"/>
      <c r="H340" s="168"/>
    </row>
    <row r="341" spans="3:8" x14ac:dyDescent="0.25">
      <c r="C341" s="170" t="str">
        <f t="shared" si="5"/>
        <v/>
      </c>
      <c r="D341" s="48"/>
      <c r="E341" s="47"/>
      <c r="F341" s="54"/>
      <c r="G341" s="26"/>
      <c r="H341" s="168"/>
    </row>
    <row r="342" spans="3:8" x14ac:dyDescent="0.25">
      <c r="C342" s="170" t="str">
        <f t="shared" si="5"/>
        <v/>
      </c>
      <c r="D342" s="48"/>
      <c r="E342" s="47"/>
      <c r="F342" s="54"/>
      <c r="G342" s="26"/>
      <c r="H342" s="168"/>
    </row>
    <row r="343" spans="3:8" x14ac:dyDescent="0.25">
      <c r="C343" s="170" t="str">
        <f t="shared" si="5"/>
        <v/>
      </c>
      <c r="D343" s="48"/>
      <c r="E343" s="47"/>
      <c r="F343" s="54"/>
      <c r="G343" s="26"/>
      <c r="H343" s="168"/>
    </row>
    <row r="344" spans="3:8" x14ac:dyDescent="0.25">
      <c r="C344" s="170" t="str">
        <f t="shared" si="5"/>
        <v/>
      </c>
      <c r="D344" s="48"/>
      <c r="E344" s="47"/>
      <c r="F344" s="54"/>
      <c r="G344" s="26"/>
      <c r="H344" s="168"/>
    </row>
    <row r="345" spans="3:8" x14ac:dyDescent="0.25">
      <c r="C345" s="170" t="str">
        <f t="shared" si="5"/>
        <v/>
      </c>
      <c r="D345" s="48"/>
      <c r="E345" s="47"/>
      <c r="F345" s="54"/>
      <c r="G345" s="26"/>
      <c r="H345" s="168"/>
    </row>
    <row r="346" spans="3:8" x14ac:dyDescent="0.25">
      <c r="C346" s="170" t="str">
        <f t="shared" si="5"/>
        <v/>
      </c>
      <c r="D346" s="48"/>
      <c r="E346" s="47"/>
      <c r="F346" s="54"/>
      <c r="G346" s="26"/>
      <c r="H346" s="168"/>
    </row>
    <row r="347" spans="3:8" x14ac:dyDescent="0.25">
      <c r="C347" s="170" t="str">
        <f t="shared" si="5"/>
        <v/>
      </c>
      <c r="D347" s="48"/>
      <c r="E347" s="47"/>
      <c r="F347" s="54"/>
      <c r="G347" s="26"/>
      <c r="H347" s="168"/>
    </row>
    <row r="348" spans="3:8" x14ac:dyDescent="0.25">
      <c r="C348" s="170" t="str">
        <f t="shared" si="5"/>
        <v/>
      </c>
      <c r="D348" s="48"/>
      <c r="E348" s="47"/>
      <c r="F348" s="54"/>
      <c r="G348" s="26"/>
      <c r="H348" s="168"/>
    </row>
    <row r="349" spans="3:8" x14ac:dyDescent="0.25">
      <c r="C349" s="170" t="str">
        <f t="shared" si="5"/>
        <v/>
      </c>
      <c r="D349" s="48"/>
      <c r="E349" s="47"/>
      <c r="F349" s="54"/>
      <c r="G349" s="26"/>
      <c r="H349" s="168"/>
    </row>
    <row r="350" spans="3:8" x14ac:dyDescent="0.25">
      <c r="C350" s="170" t="str">
        <f t="shared" si="5"/>
        <v/>
      </c>
      <c r="D350" s="48"/>
      <c r="E350" s="47"/>
      <c r="F350" s="54"/>
      <c r="G350" s="26"/>
      <c r="H350" s="168"/>
    </row>
    <row r="351" spans="3:8" x14ac:dyDescent="0.25">
      <c r="C351" s="170" t="str">
        <f t="shared" si="5"/>
        <v/>
      </c>
      <c r="D351" s="48"/>
      <c r="E351" s="47"/>
      <c r="F351" s="54"/>
      <c r="G351" s="26"/>
      <c r="H351" s="168"/>
    </row>
    <row r="352" spans="3:8" x14ac:dyDescent="0.25">
      <c r="C352" s="170" t="str">
        <f t="shared" si="5"/>
        <v/>
      </c>
      <c r="D352" s="48"/>
      <c r="E352" s="47"/>
      <c r="F352" s="54"/>
      <c r="G352" s="26"/>
      <c r="H352" s="168"/>
    </row>
    <row r="353" spans="3:8" x14ac:dyDescent="0.25">
      <c r="C353" s="170" t="str">
        <f t="shared" si="5"/>
        <v/>
      </c>
      <c r="D353" s="48"/>
      <c r="E353" s="47"/>
      <c r="F353" s="54"/>
      <c r="G353" s="26"/>
      <c r="H353" s="168"/>
    </row>
    <row r="354" spans="3:8" x14ac:dyDescent="0.25">
      <c r="C354" s="170" t="str">
        <f t="shared" si="5"/>
        <v/>
      </c>
      <c r="D354" s="48"/>
      <c r="E354" s="47"/>
      <c r="F354" s="54"/>
      <c r="G354" s="26"/>
      <c r="H354" s="168"/>
    </row>
    <row r="355" spans="3:8" x14ac:dyDescent="0.25">
      <c r="C355" s="170" t="str">
        <f t="shared" si="5"/>
        <v/>
      </c>
      <c r="D355" s="48"/>
      <c r="E355" s="47"/>
      <c r="F355" s="54"/>
      <c r="G355" s="26"/>
      <c r="H355" s="168"/>
    </row>
    <row r="356" spans="3:8" x14ac:dyDescent="0.25">
      <c r="C356" s="170" t="str">
        <f t="shared" si="5"/>
        <v/>
      </c>
      <c r="D356" s="48"/>
      <c r="E356" s="47"/>
      <c r="F356" s="54"/>
      <c r="G356" s="26"/>
      <c r="H356" s="168"/>
    </row>
    <row r="357" spans="3:8" x14ac:dyDescent="0.25">
      <c r="C357" s="170" t="str">
        <f t="shared" si="5"/>
        <v/>
      </c>
      <c r="D357" s="48"/>
      <c r="E357" s="47"/>
      <c r="F357" s="54"/>
      <c r="G357" s="26"/>
      <c r="H357" s="168"/>
    </row>
    <row r="358" spans="3:8" x14ac:dyDescent="0.25">
      <c r="C358" s="170" t="str">
        <f t="shared" si="5"/>
        <v/>
      </c>
      <c r="D358" s="48"/>
      <c r="E358" s="47"/>
      <c r="F358" s="54"/>
      <c r="G358" s="26"/>
      <c r="H358" s="168"/>
    </row>
    <row r="359" spans="3:8" x14ac:dyDescent="0.25">
      <c r="C359" s="170" t="str">
        <f t="shared" si="5"/>
        <v/>
      </c>
      <c r="D359" s="48"/>
      <c r="E359" s="47"/>
      <c r="F359" s="54"/>
      <c r="G359" s="26"/>
      <c r="H359" s="168"/>
    </row>
    <row r="360" spans="3:8" x14ac:dyDescent="0.25">
      <c r="C360" s="170" t="str">
        <f t="shared" si="5"/>
        <v/>
      </c>
      <c r="D360" s="48"/>
      <c r="E360" s="47"/>
      <c r="F360" s="54"/>
      <c r="G360" s="26"/>
      <c r="H360" s="168"/>
    </row>
    <row r="361" spans="3:8" x14ac:dyDescent="0.25">
      <c r="C361" s="170" t="str">
        <f t="shared" si="5"/>
        <v/>
      </c>
      <c r="D361" s="48"/>
      <c r="E361" s="47"/>
      <c r="F361" s="54"/>
      <c r="G361" s="26"/>
      <c r="H361" s="168"/>
    </row>
    <row r="362" spans="3:8" x14ac:dyDescent="0.25">
      <c r="C362" s="170" t="str">
        <f t="shared" si="5"/>
        <v/>
      </c>
      <c r="D362" s="48"/>
      <c r="E362" s="47"/>
      <c r="F362" s="54"/>
      <c r="G362" s="26"/>
      <c r="H362" s="168"/>
    </row>
    <row r="363" spans="3:8" x14ac:dyDescent="0.25">
      <c r="C363" s="170" t="str">
        <f t="shared" si="5"/>
        <v/>
      </c>
      <c r="D363" s="48"/>
      <c r="E363" s="47"/>
      <c r="F363" s="54"/>
      <c r="G363" s="26"/>
      <c r="H363" s="168"/>
    </row>
    <row r="364" spans="3:8" x14ac:dyDescent="0.25">
      <c r="C364" s="170" t="str">
        <f t="shared" si="5"/>
        <v/>
      </c>
      <c r="D364" s="48"/>
      <c r="E364" s="47"/>
      <c r="F364" s="54"/>
      <c r="G364" s="26"/>
      <c r="H364" s="168"/>
    </row>
    <row r="365" spans="3:8" x14ac:dyDescent="0.25">
      <c r="C365" s="170" t="str">
        <f t="shared" si="5"/>
        <v/>
      </c>
      <c r="D365" s="48"/>
      <c r="E365" s="47"/>
      <c r="F365" s="54"/>
      <c r="G365" s="26"/>
      <c r="H365" s="168"/>
    </row>
    <row r="366" spans="3:8" x14ac:dyDescent="0.25">
      <c r="C366" s="170" t="str">
        <f t="shared" si="5"/>
        <v/>
      </c>
      <c r="D366" s="48"/>
      <c r="E366" s="47"/>
      <c r="F366" s="54"/>
      <c r="G366" s="26"/>
      <c r="H366" s="168"/>
    </row>
    <row r="367" spans="3:8" x14ac:dyDescent="0.25">
      <c r="C367" s="170" t="str">
        <f t="shared" si="5"/>
        <v/>
      </c>
      <c r="D367" s="48"/>
      <c r="E367" s="47"/>
      <c r="F367" s="54"/>
      <c r="G367" s="26"/>
      <c r="H367" s="168"/>
    </row>
    <row r="368" spans="3:8" x14ac:dyDescent="0.25">
      <c r="C368" s="170" t="str">
        <f t="shared" si="5"/>
        <v/>
      </c>
      <c r="D368" s="48"/>
      <c r="E368" s="47"/>
      <c r="F368" s="54"/>
      <c r="G368" s="26"/>
      <c r="H368" s="168"/>
    </row>
    <row r="369" spans="3:8" x14ac:dyDescent="0.25">
      <c r="C369" s="170" t="str">
        <f t="shared" si="5"/>
        <v/>
      </c>
      <c r="D369" s="48"/>
      <c r="E369" s="47"/>
      <c r="F369" s="54"/>
      <c r="G369" s="26"/>
      <c r="H369" s="168"/>
    </row>
    <row r="370" spans="3:8" x14ac:dyDescent="0.25">
      <c r="C370" s="170" t="str">
        <f t="shared" si="5"/>
        <v/>
      </c>
      <c r="D370" s="48"/>
      <c r="E370" s="47"/>
      <c r="F370" s="54"/>
      <c r="G370" s="26"/>
      <c r="H370" s="168"/>
    </row>
    <row r="371" spans="3:8" x14ac:dyDescent="0.25">
      <c r="C371" s="170" t="str">
        <f t="shared" si="5"/>
        <v/>
      </c>
      <c r="D371" s="48"/>
      <c r="E371" s="47"/>
      <c r="F371" s="54"/>
      <c r="G371" s="26"/>
      <c r="H371" s="168"/>
    </row>
    <row r="372" spans="3:8" x14ac:dyDescent="0.25">
      <c r="C372" s="170" t="str">
        <f t="shared" si="5"/>
        <v/>
      </c>
      <c r="D372" s="48"/>
      <c r="E372" s="47"/>
      <c r="F372" s="54"/>
      <c r="G372" s="26"/>
      <c r="H372" s="168"/>
    </row>
    <row r="373" spans="3:8" x14ac:dyDescent="0.25">
      <c r="C373" s="170" t="str">
        <f t="shared" si="5"/>
        <v/>
      </c>
      <c r="D373" s="48"/>
      <c r="E373" s="47"/>
      <c r="F373" s="54"/>
      <c r="G373" s="26"/>
      <c r="H373" s="168"/>
    </row>
    <row r="374" spans="3:8" x14ac:dyDescent="0.25">
      <c r="C374" s="170" t="str">
        <f t="shared" si="5"/>
        <v/>
      </c>
      <c r="D374" s="48"/>
      <c r="E374" s="47"/>
      <c r="F374" s="54"/>
      <c r="G374" s="26"/>
      <c r="H374" s="168"/>
    </row>
    <row r="375" spans="3:8" x14ac:dyDescent="0.25">
      <c r="C375" s="170" t="str">
        <f t="shared" si="5"/>
        <v/>
      </c>
      <c r="D375" s="48"/>
      <c r="E375" s="47"/>
      <c r="F375" s="54"/>
      <c r="G375" s="26"/>
      <c r="H375" s="168"/>
    </row>
    <row r="376" spans="3:8" x14ac:dyDescent="0.25">
      <c r="C376" s="170" t="str">
        <f t="shared" si="5"/>
        <v/>
      </c>
      <c r="D376" s="48"/>
      <c r="E376" s="47"/>
      <c r="F376" s="54"/>
      <c r="G376" s="26"/>
      <c r="H376" s="168"/>
    </row>
    <row r="377" spans="3:8" x14ac:dyDescent="0.25">
      <c r="C377" s="170" t="str">
        <f t="shared" si="5"/>
        <v/>
      </c>
      <c r="D377" s="48"/>
      <c r="E377" s="47"/>
      <c r="F377" s="54"/>
      <c r="G377" s="26"/>
      <c r="H377" s="168"/>
    </row>
    <row r="378" spans="3:8" x14ac:dyDescent="0.25">
      <c r="C378" s="170" t="str">
        <f t="shared" si="5"/>
        <v/>
      </c>
      <c r="D378" s="48"/>
      <c r="E378" s="47"/>
      <c r="F378" s="54"/>
      <c r="G378" s="26"/>
      <c r="H378" s="168"/>
    </row>
    <row r="379" spans="3:8" x14ac:dyDescent="0.25">
      <c r="C379" s="170" t="str">
        <f t="shared" si="5"/>
        <v/>
      </c>
      <c r="D379" s="48"/>
      <c r="E379" s="47"/>
      <c r="F379" s="54"/>
      <c r="G379" s="26"/>
      <c r="H379" s="168"/>
    </row>
    <row r="380" spans="3:8" x14ac:dyDescent="0.25">
      <c r="C380" s="170" t="str">
        <f t="shared" si="5"/>
        <v/>
      </c>
      <c r="D380" s="48"/>
      <c r="E380" s="47"/>
      <c r="F380" s="54"/>
      <c r="G380" s="26"/>
      <c r="H380" s="168"/>
    </row>
    <row r="381" spans="3:8" x14ac:dyDescent="0.25">
      <c r="C381" s="170" t="str">
        <f t="shared" si="5"/>
        <v/>
      </c>
      <c r="D381" s="48"/>
      <c r="E381" s="47"/>
      <c r="F381" s="54"/>
      <c r="G381" s="26"/>
      <c r="H381" s="168"/>
    </row>
    <row r="382" spans="3:8" x14ac:dyDescent="0.25">
      <c r="C382" s="170" t="str">
        <f t="shared" si="5"/>
        <v/>
      </c>
      <c r="D382" s="48"/>
      <c r="E382" s="47"/>
      <c r="F382" s="54"/>
      <c r="G382" s="26"/>
      <c r="H382" s="168"/>
    </row>
    <row r="383" spans="3:8" x14ac:dyDescent="0.25">
      <c r="C383" s="170" t="str">
        <f t="shared" si="5"/>
        <v/>
      </c>
      <c r="D383" s="48"/>
      <c r="E383" s="47"/>
      <c r="F383" s="54"/>
      <c r="G383" s="26"/>
      <c r="H383" s="168"/>
    </row>
    <row r="384" spans="3:8" x14ac:dyDescent="0.25">
      <c r="C384" s="170" t="str">
        <f t="shared" si="5"/>
        <v/>
      </c>
      <c r="D384" s="48"/>
      <c r="E384" s="47"/>
      <c r="F384" s="54"/>
      <c r="G384" s="26"/>
      <c r="H384" s="168"/>
    </row>
    <row r="385" spans="3:8" x14ac:dyDescent="0.25">
      <c r="C385" s="170" t="str">
        <f t="shared" si="5"/>
        <v/>
      </c>
      <c r="D385" s="48"/>
      <c r="E385" s="47"/>
      <c r="F385" s="54"/>
      <c r="G385" s="26"/>
      <c r="H385" s="168"/>
    </row>
    <row r="386" spans="3:8" x14ac:dyDescent="0.25">
      <c r="C386" s="170" t="str">
        <f t="shared" si="5"/>
        <v/>
      </c>
      <c r="D386" s="48"/>
      <c r="E386" s="47"/>
      <c r="F386" s="54"/>
      <c r="G386" s="26"/>
      <c r="H386" s="168"/>
    </row>
    <row r="387" spans="3:8" x14ac:dyDescent="0.25">
      <c r="C387" s="170" t="str">
        <f t="shared" si="5"/>
        <v/>
      </c>
      <c r="D387" s="48"/>
      <c r="E387" s="47"/>
      <c r="F387" s="54"/>
      <c r="G387" s="26"/>
      <c r="H387" s="168"/>
    </row>
    <row r="388" spans="3:8" x14ac:dyDescent="0.25">
      <c r="C388" s="170" t="str">
        <f t="shared" si="5"/>
        <v/>
      </c>
      <c r="D388" s="48"/>
      <c r="E388" s="47"/>
      <c r="F388" s="54"/>
      <c r="G388" s="26"/>
      <c r="H388" s="168"/>
    </row>
    <row r="389" spans="3:8" x14ac:dyDescent="0.25">
      <c r="C389" s="170" t="str">
        <f t="shared" si="5"/>
        <v/>
      </c>
      <c r="D389" s="48"/>
      <c r="E389" s="47"/>
      <c r="F389" s="54"/>
      <c r="G389" s="26"/>
      <c r="H389" s="168"/>
    </row>
    <row r="390" spans="3:8" x14ac:dyDescent="0.25">
      <c r="C390" s="170" t="str">
        <f t="shared" si="5"/>
        <v/>
      </c>
      <c r="D390" s="48"/>
      <c r="E390" s="47"/>
      <c r="F390" s="54"/>
      <c r="G390" s="26"/>
      <c r="H390" s="168"/>
    </row>
    <row r="391" spans="3:8" x14ac:dyDescent="0.25">
      <c r="C391" s="170" t="str">
        <f t="shared" ref="C391:C454" si="6">IF(D391&lt;&gt;"",CONCATENATE("Pas",TEXT(ROW()-6,"000"),""),"")</f>
        <v/>
      </c>
      <c r="D391" s="48"/>
      <c r="E391" s="47"/>
      <c r="F391" s="54"/>
      <c r="G391" s="26"/>
      <c r="H391" s="168"/>
    </row>
    <row r="392" spans="3:8" x14ac:dyDescent="0.25">
      <c r="C392" s="170" t="str">
        <f t="shared" si="6"/>
        <v/>
      </c>
      <c r="D392" s="48"/>
      <c r="E392" s="47"/>
      <c r="F392" s="54"/>
      <c r="G392" s="26"/>
      <c r="H392" s="168"/>
    </row>
    <row r="393" spans="3:8" x14ac:dyDescent="0.25">
      <c r="C393" s="170" t="str">
        <f t="shared" si="6"/>
        <v/>
      </c>
      <c r="D393" s="48"/>
      <c r="E393" s="47"/>
      <c r="F393" s="54"/>
      <c r="G393" s="26"/>
      <c r="H393" s="168"/>
    </row>
    <row r="394" spans="3:8" x14ac:dyDescent="0.25">
      <c r="C394" s="170" t="str">
        <f t="shared" si="6"/>
        <v/>
      </c>
      <c r="D394" s="48"/>
      <c r="E394" s="47"/>
      <c r="F394" s="54"/>
      <c r="G394" s="26"/>
      <c r="H394" s="168"/>
    </row>
    <row r="395" spans="3:8" x14ac:dyDescent="0.25">
      <c r="C395" s="170" t="str">
        <f t="shared" si="6"/>
        <v/>
      </c>
      <c r="D395" s="48"/>
      <c r="E395" s="47"/>
      <c r="F395" s="54"/>
      <c r="G395" s="26"/>
      <c r="H395" s="168"/>
    </row>
    <row r="396" spans="3:8" x14ac:dyDescent="0.25">
      <c r="C396" s="170" t="str">
        <f t="shared" si="6"/>
        <v/>
      </c>
      <c r="D396" s="48"/>
      <c r="E396" s="47"/>
      <c r="F396" s="54"/>
      <c r="G396" s="26"/>
      <c r="H396" s="168"/>
    </row>
    <row r="397" spans="3:8" x14ac:dyDescent="0.25">
      <c r="C397" s="170" t="str">
        <f t="shared" si="6"/>
        <v/>
      </c>
      <c r="D397" s="48"/>
      <c r="E397" s="47"/>
      <c r="F397" s="54"/>
      <c r="G397" s="26"/>
      <c r="H397" s="168"/>
    </row>
    <row r="398" spans="3:8" x14ac:dyDescent="0.25">
      <c r="C398" s="170" t="str">
        <f t="shared" si="6"/>
        <v/>
      </c>
      <c r="D398" s="48"/>
      <c r="E398" s="47"/>
      <c r="F398" s="54"/>
      <c r="G398" s="26"/>
      <c r="H398" s="168"/>
    </row>
    <row r="399" spans="3:8" x14ac:dyDescent="0.25">
      <c r="C399" s="170" t="str">
        <f t="shared" si="6"/>
        <v/>
      </c>
      <c r="D399" s="48"/>
      <c r="E399" s="47"/>
      <c r="F399" s="54"/>
      <c r="G399" s="26"/>
      <c r="H399" s="168"/>
    </row>
    <row r="400" spans="3:8" x14ac:dyDescent="0.25">
      <c r="C400" s="170" t="str">
        <f t="shared" si="6"/>
        <v/>
      </c>
      <c r="D400" s="48"/>
      <c r="E400" s="47"/>
      <c r="F400" s="54"/>
      <c r="G400" s="26"/>
      <c r="H400" s="168"/>
    </row>
    <row r="401" spans="3:8" x14ac:dyDescent="0.25">
      <c r="C401" s="170" t="str">
        <f t="shared" si="6"/>
        <v/>
      </c>
      <c r="D401" s="48"/>
      <c r="E401" s="47"/>
      <c r="F401" s="54"/>
      <c r="G401" s="26"/>
      <c r="H401" s="168"/>
    </row>
    <row r="402" spans="3:8" x14ac:dyDescent="0.25">
      <c r="C402" s="170" t="str">
        <f t="shared" si="6"/>
        <v/>
      </c>
      <c r="D402" s="48"/>
      <c r="E402" s="47"/>
      <c r="F402" s="54"/>
      <c r="G402" s="26"/>
      <c r="H402" s="168"/>
    </row>
    <row r="403" spans="3:8" x14ac:dyDescent="0.25">
      <c r="C403" s="170" t="str">
        <f t="shared" si="6"/>
        <v/>
      </c>
      <c r="D403" s="48"/>
      <c r="E403" s="47"/>
      <c r="F403" s="54"/>
      <c r="G403" s="26"/>
      <c r="H403" s="168"/>
    </row>
    <row r="404" spans="3:8" x14ac:dyDescent="0.25">
      <c r="C404" s="170" t="str">
        <f t="shared" si="6"/>
        <v/>
      </c>
      <c r="D404" s="48"/>
      <c r="E404" s="47"/>
      <c r="F404" s="54"/>
      <c r="G404" s="26"/>
      <c r="H404" s="168"/>
    </row>
    <row r="405" spans="3:8" x14ac:dyDescent="0.25">
      <c r="C405" s="170" t="str">
        <f t="shared" si="6"/>
        <v/>
      </c>
      <c r="D405" s="48"/>
      <c r="E405" s="47"/>
      <c r="F405" s="54"/>
      <c r="G405" s="26"/>
      <c r="H405" s="168"/>
    </row>
    <row r="406" spans="3:8" x14ac:dyDescent="0.25">
      <c r="C406" s="170" t="str">
        <f t="shared" si="6"/>
        <v/>
      </c>
      <c r="D406" s="48"/>
      <c r="E406" s="47"/>
      <c r="F406" s="54"/>
      <c r="G406" s="26"/>
      <c r="H406" s="168"/>
    </row>
    <row r="407" spans="3:8" x14ac:dyDescent="0.25">
      <c r="C407" s="170" t="str">
        <f t="shared" si="6"/>
        <v/>
      </c>
      <c r="D407" s="48"/>
      <c r="E407" s="47"/>
      <c r="F407" s="54"/>
      <c r="G407" s="26"/>
      <c r="H407" s="168"/>
    </row>
    <row r="408" spans="3:8" x14ac:dyDescent="0.25">
      <c r="C408" s="170" t="str">
        <f t="shared" si="6"/>
        <v/>
      </c>
      <c r="D408" s="48"/>
      <c r="E408" s="47"/>
      <c r="F408" s="54"/>
      <c r="G408" s="26"/>
      <c r="H408" s="168"/>
    </row>
    <row r="409" spans="3:8" x14ac:dyDescent="0.25">
      <c r="C409" s="170" t="str">
        <f t="shared" si="6"/>
        <v/>
      </c>
      <c r="D409" s="48"/>
      <c r="E409" s="47"/>
      <c r="F409" s="54"/>
      <c r="G409" s="26"/>
      <c r="H409" s="168"/>
    </row>
    <row r="410" spans="3:8" x14ac:dyDescent="0.25">
      <c r="C410" s="170" t="str">
        <f t="shared" si="6"/>
        <v/>
      </c>
      <c r="D410" s="48"/>
      <c r="E410" s="47"/>
      <c r="F410" s="54"/>
      <c r="G410" s="26"/>
      <c r="H410" s="168"/>
    </row>
    <row r="411" spans="3:8" x14ac:dyDescent="0.25">
      <c r="C411" s="170" t="str">
        <f t="shared" si="6"/>
        <v/>
      </c>
      <c r="D411" s="48"/>
      <c r="E411" s="47"/>
      <c r="F411" s="54"/>
      <c r="G411" s="26"/>
      <c r="H411" s="168"/>
    </row>
    <row r="412" spans="3:8" x14ac:dyDescent="0.25">
      <c r="C412" s="170" t="str">
        <f t="shared" si="6"/>
        <v/>
      </c>
      <c r="D412" s="48"/>
      <c r="E412" s="47"/>
      <c r="F412" s="54"/>
      <c r="G412" s="26"/>
      <c r="H412" s="168"/>
    </row>
    <row r="413" spans="3:8" x14ac:dyDescent="0.25">
      <c r="C413" s="170" t="str">
        <f t="shared" si="6"/>
        <v/>
      </c>
      <c r="D413" s="48"/>
      <c r="E413" s="47"/>
      <c r="F413" s="54"/>
      <c r="G413" s="26"/>
      <c r="H413" s="168"/>
    </row>
    <row r="414" spans="3:8" x14ac:dyDescent="0.25">
      <c r="C414" s="170" t="str">
        <f t="shared" si="6"/>
        <v/>
      </c>
      <c r="D414" s="48"/>
      <c r="E414" s="47"/>
      <c r="F414" s="54"/>
      <c r="G414" s="26"/>
      <c r="H414" s="168"/>
    </row>
    <row r="415" spans="3:8" x14ac:dyDescent="0.25">
      <c r="C415" s="170" t="str">
        <f t="shared" si="6"/>
        <v/>
      </c>
      <c r="D415" s="48"/>
      <c r="E415" s="47"/>
      <c r="F415" s="54"/>
      <c r="G415" s="26"/>
      <c r="H415" s="168"/>
    </row>
    <row r="416" spans="3:8" x14ac:dyDescent="0.25">
      <c r="C416" s="170" t="str">
        <f t="shared" si="6"/>
        <v/>
      </c>
      <c r="D416" s="48"/>
      <c r="E416" s="47"/>
      <c r="F416" s="54"/>
      <c r="G416" s="26"/>
      <c r="H416" s="168"/>
    </row>
    <row r="417" spans="3:8" x14ac:dyDescent="0.25">
      <c r="C417" s="170" t="str">
        <f t="shared" si="6"/>
        <v/>
      </c>
      <c r="D417" s="48"/>
      <c r="E417" s="47"/>
      <c r="F417" s="54"/>
      <c r="G417" s="26"/>
      <c r="H417" s="168"/>
    </row>
    <row r="418" spans="3:8" x14ac:dyDescent="0.25">
      <c r="C418" s="170" t="str">
        <f t="shared" si="6"/>
        <v/>
      </c>
      <c r="D418" s="48"/>
      <c r="E418" s="47"/>
      <c r="F418" s="54"/>
      <c r="G418" s="26"/>
      <c r="H418" s="168"/>
    </row>
    <row r="419" spans="3:8" x14ac:dyDescent="0.25">
      <c r="C419" s="170" t="str">
        <f t="shared" si="6"/>
        <v/>
      </c>
      <c r="D419" s="48"/>
      <c r="E419" s="47"/>
      <c r="F419" s="54"/>
      <c r="G419" s="26"/>
      <c r="H419" s="168"/>
    </row>
    <row r="420" spans="3:8" x14ac:dyDescent="0.25">
      <c r="C420" s="170" t="str">
        <f t="shared" si="6"/>
        <v/>
      </c>
      <c r="D420" s="48"/>
      <c r="E420" s="47"/>
      <c r="F420" s="54"/>
      <c r="G420" s="26"/>
      <c r="H420" s="168"/>
    </row>
    <row r="421" spans="3:8" x14ac:dyDescent="0.25">
      <c r="C421" s="170" t="str">
        <f t="shared" si="6"/>
        <v/>
      </c>
      <c r="D421" s="48"/>
      <c r="E421" s="47"/>
      <c r="F421" s="54"/>
      <c r="G421" s="26"/>
      <c r="H421" s="168"/>
    </row>
    <row r="422" spans="3:8" x14ac:dyDescent="0.25">
      <c r="C422" s="170" t="str">
        <f t="shared" si="6"/>
        <v/>
      </c>
      <c r="D422" s="48"/>
      <c r="E422" s="47"/>
      <c r="F422" s="54"/>
      <c r="G422" s="26"/>
      <c r="H422" s="168"/>
    </row>
    <row r="423" spans="3:8" x14ac:dyDescent="0.25">
      <c r="C423" s="170" t="str">
        <f t="shared" si="6"/>
        <v/>
      </c>
      <c r="D423" s="48"/>
      <c r="E423" s="47"/>
      <c r="F423" s="54"/>
      <c r="G423" s="26"/>
      <c r="H423" s="168"/>
    </row>
    <row r="424" spans="3:8" x14ac:dyDescent="0.25">
      <c r="C424" s="170" t="str">
        <f t="shared" si="6"/>
        <v/>
      </c>
      <c r="D424" s="48"/>
      <c r="E424" s="47"/>
      <c r="F424" s="54"/>
      <c r="G424" s="26"/>
      <c r="H424" s="168"/>
    </row>
    <row r="425" spans="3:8" x14ac:dyDescent="0.25">
      <c r="C425" s="170" t="str">
        <f t="shared" si="6"/>
        <v/>
      </c>
      <c r="D425" s="48"/>
      <c r="E425" s="47"/>
      <c r="F425" s="54"/>
      <c r="G425" s="26"/>
      <c r="H425" s="168"/>
    </row>
    <row r="426" spans="3:8" x14ac:dyDescent="0.25">
      <c r="C426" s="170" t="str">
        <f t="shared" si="6"/>
        <v/>
      </c>
      <c r="D426" s="48"/>
      <c r="E426" s="47"/>
      <c r="F426" s="54"/>
      <c r="G426" s="26"/>
      <c r="H426" s="168"/>
    </row>
    <row r="427" spans="3:8" x14ac:dyDescent="0.25">
      <c r="C427" s="170" t="str">
        <f t="shared" si="6"/>
        <v/>
      </c>
      <c r="D427" s="48"/>
      <c r="E427" s="47"/>
      <c r="F427" s="54"/>
      <c r="G427" s="26"/>
      <c r="H427" s="168"/>
    </row>
    <row r="428" spans="3:8" x14ac:dyDescent="0.25">
      <c r="C428" s="170" t="str">
        <f t="shared" si="6"/>
        <v/>
      </c>
      <c r="D428" s="48"/>
      <c r="E428" s="47"/>
      <c r="F428" s="54"/>
      <c r="G428" s="26"/>
      <c r="H428" s="168"/>
    </row>
    <row r="429" spans="3:8" x14ac:dyDescent="0.25">
      <c r="C429" s="170" t="str">
        <f t="shared" si="6"/>
        <v/>
      </c>
      <c r="D429" s="48"/>
      <c r="E429" s="47"/>
      <c r="F429" s="54"/>
      <c r="G429" s="26"/>
      <c r="H429" s="168"/>
    </row>
    <row r="430" spans="3:8" x14ac:dyDescent="0.25">
      <c r="C430" s="170" t="str">
        <f t="shared" si="6"/>
        <v/>
      </c>
      <c r="D430" s="48"/>
      <c r="E430" s="47"/>
      <c r="F430" s="54"/>
      <c r="G430" s="26"/>
      <c r="H430" s="168"/>
    </row>
    <row r="431" spans="3:8" x14ac:dyDescent="0.25">
      <c r="C431" s="170" t="str">
        <f t="shared" si="6"/>
        <v/>
      </c>
      <c r="D431" s="48"/>
      <c r="E431" s="47"/>
      <c r="F431" s="54"/>
      <c r="G431" s="26"/>
      <c r="H431" s="168"/>
    </row>
    <row r="432" spans="3:8" x14ac:dyDescent="0.25">
      <c r="C432" s="170" t="str">
        <f t="shared" si="6"/>
        <v/>
      </c>
      <c r="D432" s="48"/>
      <c r="E432" s="47"/>
      <c r="F432" s="54"/>
      <c r="G432" s="26"/>
      <c r="H432" s="168"/>
    </row>
    <row r="433" spans="3:8" x14ac:dyDescent="0.25">
      <c r="C433" s="170" t="str">
        <f t="shared" si="6"/>
        <v/>
      </c>
      <c r="D433" s="48"/>
      <c r="E433" s="47"/>
      <c r="F433" s="54"/>
      <c r="G433" s="26"/>
      <c r="H433" s="168"/>
    </row>
    <row r="434" spans="3:8" x14ac:dyDescent="0.25">
      <c r="C434" s="170" t="str">
        <f t="shared" si="6"/>
        <v/>
      </c>
      <c r="D434" s="48"/>
      <c r="E434" s="47"/>
      <c r="F434" s="54"/>
      <c r="G434" s="26"/>
      <c r="H434" s="168"/>
    </row>
    <row r="435" spans="3:8" x14ac:dyDescent="0.25">
      <c r="C435" s="170" t="str">
        <f t="shared" si="6"/>
        <v/>
      </c>
      <c r="D435" s="48"/>
      <c r="E435" s="47"/>
      <c r="F435" s="54"/>
      <c r="G435" s="26"/>
      <c r="H435" s="168"/>
    </row>
    <row r="436" spans="3:8" x14ac:dyDescent="0.25">
      <c r="C436" s="170" t="str">
        <f t="shared" si="6"/>
        <v/>
      </c>
      <c r="D436" s="48"/>
      <c r="E436" s="47"/>
      <c r="F436" s="54"/>
      <c r="G436" s="26"/>
      <c r="H436" s="168"/>
    </row>
    <row r="437" spans="3:8" x14ac:dyDescent="0.25">
      <c r="C437" s="170" t="str">
        <f t="shared" si="6"/>
        <v/>
      </c>
      <c r="D437" s="48"/>
      <c r="E437" s="47"/>
      <c r="F437" s="54"/>
      <c r="G437" s="26"/>
      <c r="H437" s="168"/>
    </row>
    <row r="438" spans="3:8" x14ac:dyDescent="0.25">
      <c r="C438" s="170" t="str">
        <f t="shared" si="6"/>
        <v/>
      </c>
      <c r="D438" s="48"/>
      <c r="E438" s="47"/>
      <c r="F438" s="54"/>
      <c r="G438" s="26"/>
      <c r="H438" s="168"/>
    </row>
    <row r="439" spans="3:8" x14ac:dyDescent="0.25">
      <c r="C439" s="170" t="str">
        <f t="shared" si="6"/>
        <v/>
      </c>
      <c r="D439" s="48"/>
      <c r="E439" s="47"/>
      <c r="F439" s="54"/>
      <c r="G439" s="26"/>
      <c r="H439" s="168"/>
    </row>
    <row r="440" spans="3:8" x14ac:dyDescent="0.25">
      <c r="C440" s="170" t="str">
        <f t="shared" si="6"/>
        <v/>
      </c>
      <c r="D440" s="48"/>
      <c r="E440" s="47"/>
      <c r="F440" s="54"/>
      <c r="G440" s="26"/>
      <c r="H440" s="168"/>
    </row>
    <row r="441" spans="3:8" x14ac:dyDescent="0.25">
      <c r="C441" s="170" t="str">
        <f t="shared" si="6"/>
        <v/>
      </c>
      <c r="D441" s="48"/>
      <c r="E441" s="47"/>
      <c r="F441" s="54"/>
      <c r="G441" s="26"/>
      <c r="H441" s="168"/>
    </row>
    <row r="442" spans="3:8" x14ac:dyDescent="0.25">
      <c r="C442" s="170" t="str">
        <f t="shared" si="6"/>
        <v/>
      </c>
      <c r="D442" s="48"/>
      <c r="E442" s="47"/>
      <c r="F442" s="54"/>
      <c r="G442" s="26"/>
      <c r="H442" s="168"/>
    </row>
    <row r="443" spans="3:8" x14ac:dyDescent="0.25">
      <c r="C443" s="170" t="str">
        <f t="shared" si="6"/>
        <v/>
      </c>
      <c r="D443" s="48"/>
      <c r="E443" s="47"/>
      <c r="F443" s="54"/>
      <c r="G443" s="26"/>
      <c r="H443" s="168"/>
    </row>
    <row r="444" spans="3:8" x14ac:dyDescent="0.25">
      <c r="C444" s="170" t="str">
        <f t="shared" si="6"/>
        <v/>
      </c>
      <c r="D444" s="48"/>
      <c r="E444" s="47"/>
      <c r="F444" s="54"/>
      <c r="G444" s="26"/>
      <c r="H444" s="168"/>
    </row>
    <row r="445" spans="3:8" x14ac:dyDescent="0.25">
      <c r="C445" s="170" t="str">
        <f t="shared" si="6"/>
        <v/>
      </c>
      <c r="D445" s="48"/>
      <c r="E445" s="47"/>
      <c r="F445" s="54"/>
      <c r="G445" s="26"/>
      <c r="H445" s="168"/>
    </row>
    <row r="446" spans="3:8" x14ac:dyDescent="0.25">
      <c r="C446" s="170" t="str">
        <f t="shared" si="6"/>
        <v/>
      </c>
      <c r="D446" s="48"/>
      <c r="E446" s="47"/>
      <c r="F446" s="54"/>
      <c r="G446" s="26"/>
      <c r="H446" s="168"/>
    </row>
    <row r="447" spans="3:8" x14ac:dyDescent="0.25">
      <c r="C447" s="170" t="str">
        <f t="shared" si="6"/>
        <v/>
      </c>
      <c r="D447" s="48"/>
      <c r="E447" s="47"/>
      <c r="F447" s="54"/>
      <c r="G447" s="26"/>
      <c r="H447" s="168"/>
    </row>
    <row r="448" spans="3:8" x14ac:dyDescent="0.25">
      <c r="C448" s="170" t="str">
        <f t="shared" si="6"/>
        <v/>
      </c>
      <c r="D448" s="48"/>
      <c r="E448" s="47"/>
      <c r="F448" s="54"/>
      <c r="G448" s="26"/>
      <c r="H448" s="168"/>
    </row>
    <row r="449" spans="3:8" x14ac:dyDescent="0.25">
      <c r="C449" s="170" t="str">
        <f t="shared" si="6"/>
        <v/>
      </c>
      <c r="D449" s="48"/>
      <c r="E449" s="47"/>
      <c r="F449" s="54"/>
      <c r="G449" s="26"/>
      <c r="H449" s="168"/>
    </row>
    <row r="450" spans="3:8" x14ac:dyDescent="0.25">
      <c r="C450" s="170" t="str">
        <f t="shared" si="6"/>
        <v/>
      </c>
      <c r="D450" s="48"/>
      <c r="E450" s="47"/>
      <c r="F450" s="54"/>
      <c r="G450" s="26"/>
      <c r="H450" s="168"/>
    </row>
    <row r="451" spans="3:8" x14ac:dyDescent="0.25">
      <c r="C451" s="170" t="str">
        <f t="shared" si="6"/>
        <v/>
      </c>
      <c r="D451" s="48"/>
      <c r="E451" s="47"/>
      <c r="F451" s="54"/>
      <c r="G451" s="26"/>
      <c r="H451" s="168"/>
    </row>
    <row r="452" spans="3:8" x14ac:dyDescent="0.25">
      <c r="C452" s="170" t="str">
        <f t="shared" si="6"/>
        <v/>
      </c>
      <c r="D452" s="48"/>
      <c r="E452" s="47"/>
      <c r="F452" s="54"/>
      <c r="G452" s="26"/>
      <c r="H452" s="168"/>
    </row>
    <row r="453" spans="3:8" x14ac:dyDescent="0.25">
      <c r="C453" s="170" t="str">
        <f t="shared" si="6"/>
        <v/>
      </c>
      <c r="D453" s="48"/>
      <c r="E453" s="47"/>
      <c r="F453" s="54"/>
      <c r="G453" s="26"/>
      <c r="H453" s="168"/>
    </row>
    <row r="454" spans="3:8" x14ac:dyDescent="0.25">
      <c r="C454" s="170" t="str">
        <f t="shared" si="6"/>
        <v/>
      </c>
      <c r="D454" s="48"/>
      <c r="E454" s="47"/>
      <c r="F454" s="54"/>
      <c r="G454" s="26"/>
      <c r="H454" s="168"/>
    </row>
    <row r="455" spans="3:8" x14ac:dyDescent="0.25">
      <c r="C455" s="170" t="str">
        <f t="shared" ref="C455:C518" si="7">IF(D455&lt;&gt;"",CONCATENATE("Pas",TEXT(ROW()-6,"000"),""),"")</f>
        <v/>
      </c>
      <c r="D455" s="48"/>
      <c r="E455" s="47"/>
      <c r="F455" s="54"/>
      <c r="G455" s="26"/>
      <c r="H455" s="168"/>
    </row>
    <row r="456" spans="3:8" x14ac:dyDescent="0.25">
      <c r="C456" s="170" t="str">
        <f t="shared" si="7"/>
        <v/>
      </c>
      <c r="D456" s="48"/>
      <c r="E456" s="47"/>
      <c r="F456" s="54"/>
      <c r="G456" s="26"/>
      <c r="H456" s="168"/>
    </row>
    <row r="457" spans="3:8" x14ac:dyDescent="0.25">
      <c r="C457" s="170" t="str">
        <f t="shared" si="7"/>
        <v/>
      </c>
      <c r="D457" s="48"/>
      <c r="E457" s="47"/>
      <c r="F457" s="54"/>
      <c r="G457" s="26"/>
      <c r="H457" s="168"/>
    </row>
    <row r="458" spans="3:8" x14ac:dyDescent="0.25">
      <c r="C458" s="170" t="str">
        <f t="shared" si="7"/>
        <v/>
      </c>
      <c r="D458" s="48"/>
      <c r="E458" s="47"/>
      <c r="F458" s="54"/>
      <c r="G458" s="26"/>
      <c r="H458" s="168"/>
    </row>
    <row r="459" spans="3:8" x14ac:dyDescent="0.25">
      <c r="C459" s="170" t="str">
        <f t="shared" si="7"/>
        <v/>
      </c>
      <c r="D459" s="48"/>
      <c r="E459" s="47"/>
      <c r="F459" s="54"/>
      <c r="G459" s="26"/>
      <c r="H459" s="168"/>
    </row>
    <row r="460" spans="3:8" x14ac:dyDescent="0.25">
      <c r="C460" s="170" t="str">
        <f t="shared" si="7"/>
        <v/>
      </c>
      <c r="D460" s="48"/>
      <c r="E460" s="47"/>
      <c r="F460" s="54"/>
      <c r="G460" s="26"/>
      <c r="H460" s="168"/>
    </row>
    <row r="461" spans="3:8" x14ac:dyDescent="0.25">
      <c r="C461" s="170" t="str">
        <f t="shared" si="7"/>
        <v/>
      </c>
      <c r="D461" s="48"/>
      <c r="E461" s="47"/>
      <c r="F461" s="54"/>
      <c r="G461" s="26"/>
      <c r="H461" s="168"/>
    </row>
    <row r="462" spans="3:8" x14ac:dyDescent="0.25">
      <c r="C462" s="170" t="str">
        <f t="shared" si="7"/>
        <v/>
      </c>
      <c r="D462" s="48"/>
      <c r="E462" s="47"/>
      <c r="F462" s="54"/>
      <c r="G462" s="26"/>
      <c r="H462" s="168"/>
    </row>
    <row r="463" spans="3:8" x14ac:dyDescent="0.25">
      <c r="C463" s="170" t="str">
        <f t="shared" si="7"/>
        <v/>
      </c>
      <c r="D463" s="48"/>
      <c r="E463" s="47"/>
      <c r="F463" s="54"/>
      <c r="G463" s="26"/>
      <c r="H463" s="168"/>
    </row>
    <row r="464" spans="3:8" x14ac:dyDescent="0.25">
      <c r="C464" s="170" t="str">
        <f t="shared" si="7"/>
        <v/>
      </c>
      <c r="D464" s="48"/>
      <c r="E464" s="47"/>
      <c r="F464" s="54"/>
      <c r="G464" s="26"/>
      <c r="H464" s="168"/>
    </row>
    <row r="465" spans="3:8" x14ac:dyDescent="0.25">
      <c r="C465" s="170" t="str">
        <f t="shared" si="7"/>
        <v/>
      </c>
      <c r="D465" s="48"/>
      <c r="E465" s="47"/>
      <c r="F465" s="54"/>
      <c r="G465" s="26"/>
      <c r="H465" s="168"/>
    </row>
    <row r="466" spans="3:8" x14ac:dyDescent="0.25">
      <c r="C466" s="170" t="str">
        <f t="shared" si="7"/>
        <v/>
      </c>
      <c r="D466" s="48"/>
      <c r="E466" s="47"/>
      <c r="F466" s="54"/>
      <c r="G466" s="26"/>
      <c r="H466" s="168"/>
    </row>
    <row r="467" spans="3:8" x14ac:dyDescent="0.25">
      <c r="C467" s="170" t="str">
        <f t="shared" si="7"/>
        <v/>
      </c>
      <c r="D467" s="48"/>
      <c r="E467" s="47"/>
      <c r="F467" s="54"/>
      <c r="G467" s="26"/>
      <c r="H467" s="168"/>
    </row>
    <row r="468" spans="3:8" x14ac:dyDescent="0.25">
      <c r="C468" s="170" t="str">
        <f t="shared" si="7"/>
        <v/>
      </c>
      <c r="D468" s="48"/>
      <c r="E468" s="47"/>
      <c r="F468" s="54"/>
      <c r="G468" s="26"/>
      <c r="H468" s="168"/>
    </row>
    <row r="469" spans="3:8" x14ac:dyDescent="0.25">
      <c r="C469" s="170" t="str">
        <f t="shared" si="7"/>
        <v/>
      </c>
      <c r="D469" s="48"/>
      <c r="E469" s="47"/>
      <c r="F469" s="54"/>
      <c r="G469" s="26"/>
      <c r="H469" s="168"/>
    </row>
    <row r="470" spans="3:8" x14ac:dyDescent="0.25">
      <c r="C470" s="170" t="str">
        <f t="shared" si="7"/>
        <v/>
      </c>
      <c r="D470" s="48"/>
      <c r="E470" s="47"/>
      <c r="F470" s="54"/>
      <c r="G470" s="26"/>
      <c r="H470" s="168"/>
    </row>
    <row r="471" spans="3:8" x14ac:dyDescent="0.25">
      <c r="C471" s="170" t="str">
        <f t="shared" si="7"/>
        <v/>
      </c>
      <c r="D471" s="48"/>
      <c r="E471" s="47"/>
      <c r="F471" s="54"/>
      <c r="G471" s="26"/>
      <c r="H471" s="168"/>
    </row>
    <row r="472" spans="3:8" x14ac:dyDescent="0.25">
      <c r="C472" s="170" t="str">
        <f t="shared" si="7"/>
        <v/>
      </c>
      <c r="D472" s="48"/>
      <c r="E472" s="47"/>
      <c r="F472" s="54"/>
      <c r="G472" s="26"/>
      <c r="H472" s="168"/>
    </row>
    <row r="473" spans="3:8" x14ac:dyDescent="0.25">
      <c r="C473" s="170" t="str">
        <f t="shared" si="7"/>
        <v/>
      </c>
      <c r="D473" s="48"/>
      <c r="E473" s="47"/>
      <c r="F473" s="54"/>
      <c r="G473" s="26"/>
      <c r="H473" s="168"/>
    </row>
    <row r="474" spans="3:8" x14ac:dyDescent="0.25">
      <c r="C474" s="170" t="str">
        <f t="shared" si="7"/>
        <v/>
      </c>
      <c r="D474" s="48"/>
      <c r="E474" s="47"/>
      <c r="F474" s="54"/>
      <c r="G474" s="26"/>
      <c r="H474" s="168"/>
    </row>
    <row r="475" spans="3:8" x14ac:dyDescent="0.25">
      <c r="C475" s="170" t="str">
        <f t="shared" si="7"/>
        <v/>
      </c>
      <c r="D475" s="48"/>
      <c r="E475" s="47"/>
      <c r="F475" s="54"/>
      <c r="G475" s="26"/>
      <c r="H475" s="168"/>
    </row>
    <row r="476" spans="3:8" x14ac:dyDescent="0.25">
      <c r="C476" s="170" t="str">
        <f t="shared" si="7"/>
        <v/>
      </c>
      <c r="D476" s="48"/>
      <c r="E476" s="47"/>
      <c r="F476" s="54"/>
      <c r="G476" s="26"/>
      <c r="H476" s="168"/>
    </row>
    <row r="477" spans="3:8" x14ac:dyDescent="0.25">
      <c r="C477" s="170" t="str">
        <f t="shared" si="7"/>
        <v/>
      </c>
      <c r="D477" s="48"/>
      <c r="E477" s="47"/>
      <c r="F477" s="54"/>
      <c r="G477" s="26"/>
      <c r="H477" s="168"/>
    </row>
    <row r="478" spans="3:8" x14ac:dyDescent="0.25">
      <c r="C478" s="170" t="str">
        <f t="shared" si="7"/>
        <v/>
      </c>
      <c r="D478" s="48"/>
      <c r="E478" s="47"/>
      <c r="F478" s="54"/>
      <c r="G478" s="26"/>
      <c r="H478" s="168"/>
    </row>
    <row r="479" spans="3:8" x14ac:dyDescent="0.25">
      <c r="C479" s="170" t="str">
        <f t="shared" si="7"/>
        <v/>
      </c>
      <c r="D479" s="48"/>
      <c r="E479" s="47"/>
      <c r="F479" s="54"/>
      <c r="G479" s="26"/>
      <c r="H479" s="168"/>
    </row>
    <row r="480" spans="3:8" x14ac:dyDescent="0.25">
      <c r="C480" s="170" t="str">
        <f t="shared" si="7"/>
        <v/>
      </c>
      <c r="D480" s="48"/>
      <c r="E480" s="47"/>
      <c r="F480" s="54"/>
      <c r="G480" s="26"/>
      <c r="H480" s="168"/>
    </row>
    <row r="481" spans="3:8" x14ac:dyDescent="0.25">
      <c r="C481" s="170" t="str">
        <f t="shared" si="7"/>
        <v/>
      </c>
      <c r="D481" s="48"/>
      <c r="E481" s="47"/>
      <c r="F481" s="54"/>
      <c r="G481" s="26"/>
      <c r="H481" s="168"/>
    </row>
    <row r="482" spans="3:8" x14ac:dyDescent="0.25">
      <c r="C482" s="170" t="str">
        <f t="shared" si="7"/>
        <v/>
      </c>
      <c r="D482" s="48"/>
      <c r="E482" s="47"/>
      <c r="F482" s="54"/>
      <c r="G482" s="26"/>
      <c r="H482" s="168"/>
    </row>
    <row r="483" spans="3:8" x14ac:dyDescent="0.25">
      <c r="C483" s="170" t="str">
        <f t="shared" si="7"/>
        <v/>
      </c>
      <c r="D483" s="48"/>
      <c r="E483" s="47"/>
      <c r="F483" s="54"/>
      <c r="G483" s="26"/>
      <c r="H483" s="168"/>
    </row>
    <row r="484" spans="3:8" x14ac:dyDescent="0.25">
      <c r="C484" s="170" t="str">
        <f t="shared" si="7"/>
        <v/>
      </c>
      <c r="D484" s="48"/>
      <c r="E484" s="47"/>
      <c r="F484" s="54"/>
      <c r="G484" s="26"/>
      <c r="H484" s="168"/>
    </row>
    <row r="485" spans="3:8" x14ac:dyDescent="0.25">
      <c r="C485" s="170" t="str">
        <f t="shared" si="7"/>
        <v/>
      </c>
      <c r="D485" s="48"/>
      <c r="E485" s="47"/>
      <c r="F485" s="54"/>
      <c r="G485" s="26"/>
      <c r="H485" s="168"/>
    </row>
    <row r="486" spans="3:8" x14ac:dyDescent="0.25">
      <c r="C486" s="170" t="str">
        <f t="shared" si="7"/>
        <v/>
      </c>
      <c r="D486" s="48"/>
      <c r="E486" s="47"/>
      <c r="F486" s="54"/>
      <c r="G486" s="26"/>
      <c r="H486" s="168"/>
    </row>
    <row r="487" spans="3:8" x14ac:dyDescent="0.25">
      <c r="C487" s="170" t="str">
        <f t="shared" si="7"/>
        <v/>
      </c>
      <c r="D487" s="48"/>
      <c r="E487" s="47"/>
      <c r="F487" s="54"/>
      <c r="G487" s="26"/>
      <c r="H487" s="168"/>
    </row>
    <row r="488" spans="3:8" x14ac:dyDescent="0.25">
      <c r="C488" s="170" t="str">
        <f t="shared" si="7"/>
        <v/>
      </c>
      <c r="D488" s="48"/>
      <c r="E488" s="47"/>
      <c r="F488" s="54"/>
      <c r="G488" s="26"/>
      <c r="H488" s="168"/>
    </row>
    <row r="489" spans="3:8" x14ac:dyDescent="0.25">
      <c r="C489" s="170" t="str">
        <f t="shared" si="7"/>
        <v/>
      </c>
      <c r="D489" s="48"/>
      <c r="E489" s="47"/>
      <c r="F489" s="54"/>
      <c r="G489" s="26"/>
      <c r="H489" s="168"/>
    </row>
    <row r="490" spans="3:8" x14ac:dyDescent="0.25">
      <c r="C490" s="170" t="str">
        <f t="shared" si="7"/>
        <v/>
      </c>
      <c r="D490" s="48"/>
      <c r="E490" s="47"/>
      <c r="F490" s="54"/>
      <c r="G490" s="26"/>
      <c r="H490" s="168"/>
    </row>
    <row r="491" spans="3:8" x14ac:dyDescent="0.25">
      <c r="C491" s="170" t="str">
        <f t="shared" si="7"/>
        <v/>
      </c>
      <c r="D491" s="48"/>
      <c r="E491" s="47"/>
      <c r="F491" s="54"/>
      <c r="G491" s="26"/>
      <c r="H491" s="168"/>
    </row>
    <row r="492" spans="3:8" x14ac:dyDescent="0.25">
      <c r="C492" s="170" t="str">
        <f t="shared" si="7"/>
        <v/>
      </c>
      <c r="D492" s="48"/>
      <c r="E492" s="47"/>
      <c r="F492" s="54"/>
      <c r="G492" s="26"/>
      <c r="H492" s="168"/>
    </row>
    <row r="493" spans="3:8" x14ac:dyDescent="0.25">
      <c r="C493" s="170" t="str">
        <f t="shared" si="7"/>
        <v/>
      </c>
      <c r="D493" s="48"/>
      <c r="E493" s="47"/>
      <c r="F493" s="54"/>
      <c r="G493" s="26"/>
      <c r="H493" s="168"/>
    </row>
    <row r="494" spans="3:8" x14ac:dyDescent="0.25">
      <c r="C494" s="170" t="str">
        <f t="shared" si="7"/>
        <v/>
      </c>
      <c r="D494" s="48"/>
      <c r="E494" s="47"/>
      <c r="F494" s="54"/>
      <c r="G494" s="26"/>
      <c r="H494" s="168"/>
    </row>
    <row r="495" spans="3:8" x14ac:dyDescent="0.25">
      <c r="C495" s="170" t="str">
        <f t="shared" si="7"/>
        <v/>
      </c>
      <c r="D495" s="48"/>
      <c r="E495" s="47"/>
      <c r="F495" s="54"/>
      <c r="G495" s="26"/>
      <c r="H495" s="168"/>
    </row>
    <row r="496" spans="3:8" x14ac:dyDescent="0.25">
      <c r="C496" s="170" t="str">
        <f t="shared" si="7"/>
        <v/>
      </c>
      <c r="D496" s="48"/>
      <c r="E496" s="47"/>
      <c r="F496" s="54"/>
      <c r="G496" s="26"/>
      <c r="H496" s="168"/>
    </row>
    <row r="497" spans="3:8" x14ac:dyDescent="0.25">
      <c r="C497" s="170" t="str">
        <f t="shared" si="7"/>
        <v/>
      </c>
      <c r="D497" s="48"/>
      <c r="E497" s="47"/>
      <c r="F497" s="54"/>
      <c r="G497" s="26"/>
      <c r="H497" s="168"/>
    </row>
    <row r="498" spans="3:8" x14ac:dyDescent="0.25">
      <c r="C498" s="170" t="str">
        <f t="shared" si="7"/>
        <v/>
      </c>
      <c r="D498" s="48"/>
      <c r="E498" s="47"/>
      <c r="F498" s="54"/>
      <c r="G498" s="26"/>
      <c r="H498" s="168"/>
    </row>
    <row r="499" spans="3:8" x14ac:dyDescent="0.25">
      <c r="C499" s="170" t="str">
        <f t="shared" si="7"/>
        <v/>
      </c>
      <c r="D499" s="48"/>
      <c r="E499" s="47"/>
      <c r="F499" s="54"/>
      <c r="G499" s="26"/>
      <c r="H499" s="168"/>
    </row>
    <row r="500" spans="3:8" x14ac:dyDescent="0.25">
      <c r="C500" s="170" t="str">
        <f t="shared" si="7"/>
        <v/>
      </c>
      <c r="D500" s="48"/>
      <c r="E500" s="47"/>
      <c r="F500" s="54"/>
      <c r="G500" s="26"/>
      <c r="H500" s="168"/>
    </row>
    <row r="501" spans="3:8" x14ac:dyDescent="0.25">
      <c r="C501" s="170" t="str">
        <f t="shared" si="7"/>
        <v/>
      </c>
      <c r="D501" s="48"/>
      <c r="E501" s="47"/>
      <c r="F501" s="54"/>
      <c r="G501" s="26"/>
      <c r="H501" s="168"/>
    </row>
    <row r="502" spans="3:8" x14ac:dyDescent="0.25">
      <c r="C502" s="170" t="str">
        <f t="shared" si="7"/>
        <v/>
      </c>
      <c r="D502" s="48"/>
      <c r="E502" s="47"/>
      <c r="F502" s="54"/>
      <c r="G502" s="26"/>
      <c r="H502" s="168"/>
    </row>
    <row r="503" spans="3:8" x14ac:dyDescent="0.25">
      <c r="C503" s="170" t="str">
        <f t="shared" si="7"/>
        <v/>
      </c>
      <c r="D503" s="48"/>
      <c r="E503" s="47"/>
      <c r="F503" s="54"/>
      <c r="G503" s="26"/>
      <c r="H503" s="168"/>
    </row>
    <row r="504" spans="3:8" x14ac:dyDescent="0.25">
      <c r="C504" s="170" t="str">
        <f t="shared" si="7"/>
        <v/>
      </c>
      <c r="D504" s="48"/>
      <c r="E504" s="47"/>
      <c r="F504" s="54"/>
      <c r="G504" s="26"/>
      <c r="H504" s="168"/>
    </row>
    <row r="505" spans="3:8" x14ac:dyDescent="0.25">
      <c r="C505" s="170" t="str">
        <f t="shared" si="7"/>
        <v/>
      </c>
      <c r="D505" s="48"/>
      <c r="E505" s="47"/>
      <c r="F505" s="54"/>
      <c r="G505" s="26"/>
      <c r="H505" s="168"/>
    </row>
    <row r="506" spans="3:8" x14ac:dyDescent="0.25">
      <c r="C506" s="170" t="str">
        <f t="shared" si="7"/>
        <v/>
      </c>
      <c r="D506" s="48"/>
      <c r="E506" s="47"/>
      <c r="F506" s="54"/>
      <c r="G506" s="26"/>
      <c r="H506" s="168"/>
    </row>
    <row r="507" spans="3:8" x14ac:dyDescent="0.25">
      <c r="C507" s="170" t="str">
        <f t="shared" si="7"/>
        <v/>
      </c>
      <c r="D507" s="48"/>
      <c r="E507" s="47"/>
      <c r="F507" s="54"/>
      <c r="G507" s="26"/>
      <c r="H507" s="168"/>
    </row>
    <row r="508" spans="3:8" x14ac:dyDescent="0.25">
      <c r="C508" s="170" t="str">
        <f t="shared" si="7"/>
        <v/>
      </c>
      <c r="D508" s="48"/>
      <c r="E508" s="47"/>
      <c r="F508" s="54"/>
      <c r="G508" s="26"/>
      <c r="H508" s="168"/>
    </row>
    <row r="509" spans="3:8" x14ac:dyDescent="0.25">
      <c r="C509" s="170" t="str">
        <f t="shared" si="7"/>
        <v/>
      </c>
      <c r="D509" s="48"/>
      <c r="E509" s="47"/>
      <c r="F509" s="54"/>
      <c r="G509" s="26"/>
      <c r="H509" s="168"/>
    </row>
    <row r="510" spans="3:8" x14ac:dyDescent="0.25">
      <c r="C510" s="170" t="str">
        <f t="shared" si="7"/>
        <v/>
      </c>
      <c r="D510" s="48"/>
      <c r="E510" s="47"/>
      <c r="F510" s="54"/>
      <c r="G510" s="26"/>
      <c r="H510" s="168"/>
    </row>
    <row r="511" spans="3:8" x14ac:dyDescent="0.25">
      <c r="C511" s="170" t="str">
        <f t="shared" si="7"/>
        <v/>
      </c>
      <c r="D511" s="48"/>
      <c r="E511" s="47"/>
      <c r="F511" s="54"/>
      <c r="G511" s="26"/>
      <c r="H511" s="168"/>
    </row>
    <row r="512" spans="3:8" x14ac:dyDescent="0.25">
      <c r="C512" s="170" t="str">
        <f t="shared" si="7"/>
        <v/>
      </c>
      <c r="D512" s="48"/>
      <c r="E512" s="47"/>
      <c r="F512" s="54"/>
      <c r="G512" s="26"/>
      <c r="H512" s="168"/>
    </row>
    <row r="513" spans="3:8" x14ac:dyDescent="0.25">
      <c r="C513" s="170" t="str">
        <f t="shared" si="7"/>
        <v/>
      </c>
      <c r="D513" s="48"/>
      <c r="E513" s="47"/>
      <c r="F513" s="54"/>
      <c r="G513" s="26"/>
      <c r="H513" s="168"/>
    </row>
    <row r="514" spans="3:8" x14ac:dyDescent="0.25">
      <c r="C514" s="170" t="str">
        <f t="shared" si="7"/>
        <v/>
      </c>
      <c r="D514" s="48"/>
      <c r="E514" s="47"/>
      <c r="F514" s="54"/>
      <c r="G514" s="26"/>
      <c r="H514" s="168"/>
    </row>
    <row r="515" spans="3:8" x14ac:dyDescent="0.25">
      <c r="C515" s="170" t="str">
        <f t="shared" si="7"/>
        <v/>
      </c>
      <c r="D515" s="48"/>
      <c r="E515" s="47"/>
      <c r="F515" s="54"/>
      <c r="G515" s="26"/>
      <c r="H515" s="168"/>
    </row>
    <row r="516" spans="3:8" x14ac:dyDescent="0.25">
      <c r="C516" s="170" t="str">
        <f t="shared" si="7"/>
        <v/>
      </c>
      <c r="D516" s="48"/>
      <c r="E516" s="47"/>
      <c r="F516" s="54"/>
      <c r="G516" s="26"/>
      <c r="H516" s="168"/>
    </row>
    <row r="517" spans="3:8" x14ac:dyDescent="0.25">
      <c r="C517" s="170" t="str">
        <f t="shared" si="7"/>
        <v/>
      </c>
      <c r="D517" s="48"/>
      <c r="E517" s="47"/>
      <c r="F517" s="54"/>
      <c r="G517" s="26"/>
      <c r="H517" s="168"/>
    </row>
    <row r="518" spans="3:8" x14ac:dyDescent="0.25">
      <c r="C518" s="170" t="str">
        <f t="shared" si="7"/>
        <v/>
      </c>
      <c r="D518" s="48"/>
      <c r="E518" s="47"/>
      <c r="F518" s="54"/>
      <c r="G518" s="26"/>
      <c r="H518" s="168"/>
    </row>
    <row r="519" spans="3:8" x14ac:dyDescent="0.25">
      <c r="C519" s="170" t="str">
        <f t="shared" ref="C519:C582" si="8">IF(D519&lt;&gt;"",CONCATENATE("Pas",TEXT(ROW()-6,"000"),""),"")</f>
        <v/>
      </c>
      <c r="D519" s="48"/>
      <c r="E519" s="47"/>
      <c r="F519" s="54"/>
      <c r="G519" s="26"/>
      <c r="H519" s="168"/>
    </row>
    <row r="520" spans="3:8" x14ac:dyDescent="0.25">
      <c r="C520" s="170" t="str">
        <f t="shared" si="8"/>
        <v/>
      </c>
      <c r="D520" s="48"/>
      <c r="E520" s="47"/>
      <c r="F520" s="54"/>
      <c r="G520" s="26"/>
      <c r="H520" s="168"/>
    </row>
    <row r="521" spans="3:8" x14ac:dyDescent="0.25">
      <c r="C521" s="170" t="str">
        <f t="shared" si="8"/>
        <v/>
      </c>
      <c r="D521" s="48"/>
      <c r="E521" s="47"/>
      <c r="F521" s="54"/>
      <c r="G521" s="26"/>
      <c r="H521" s="168"/>
    </row>
    <row r="522" spans="3:8" x14ac:dyDescent="0.25">
      <c r="C522" s="170" t="str">
        <f t="shared" si="8"/>
        <v/>
      </c>
      <c r="D522" s="48"/>
      <c r="E522" s="47"/>
      <c r="F522" s="54"/>
      <c r="G522" s="26"/>
      <c r="H522" s="168"/>
    </row>
    <row r="523" spans="3:8" x14ac:dyDescent="0.25">
      <c r="C523" s="170" t="str">
        <f t="shared" si="8"/>
        <v/>
      </c>
      <c r="D523" s="48"/>
      <c r="E523" s="47"/>
      <c r="F523" s="54"/>
      <c r="G523" s="26"/>
      <c r="H523" s="168"/>
    </row>
    <row r="524" spans="3:8" x14ac:dyDescent="0.25">
      <c r="C524" s="170" t="str">
        <f t="shared" si="8"/>
        <v/>
      </c>
      <c r="D524" s="48"/>
      <c r="E524" s="47"/>
      <c r="F524" s="54"/>
      <c r="G524" s="26"/>
      <c r="H524" s="168"/>
    </row>
    <row r="525" spans="3:8" x14ac:dyDescent="0.25">
      <c r="C525" s="170" t="str">
        <f t="shared" si="8"/>
        <v/>
      </c>
      <c r="D525" s="48"/>
      <c r="E525" s="47"/>
      <c r="F525" s="54"/>
      <c r="G525" s="26"/>
      <c r="H525" s="168"/>
    </row>
    <row r="526" spans="3:8" x14ac:dyDescent="0.25">
      <c r="C526" s="170" t="str">
        <f t="shared" si="8"/>
        <v/>
      </c>
      <c r="D526" s="48"/>
      <c r="E526" s="47"/>
      <c r="F526" s="54"/>
      <c r="G526" s="26"/>
      <c r="H526" s="168"/>
    </row>
    <row r="527" spans="3:8" x14ac:dyDescent="0.25">
      <c r="C527" s="170" t="str">
        <f t="shared" si="8"/>
        <v/>
      </c>
      <c r="D527" s="48"/>
      <c r="E527" s="47"/>
      <c r="F527" s="54"/>
      <c r="G527" s="26"/>
      <c r="H527" s="168"/>
    </row>
    <row r="528" spans="3:8" x14ac:dyDescent="0.25">
      <c r="C528" s="170" t="str">
        <f t="shared" si="8"/>
        <v/>
      </c>
      <c r="D528" s="48"/>
      <c r="E528" s="47"/>
      <c r="F528" s="54"/>
      <c r="G528" s="26"/>
      <c r="H528" s="168"/>
    </row>
    <row r="529" spans="3:8" x14ac:dyDescent="0.25">
      <c r="C529" s="170" t="str">
        <f t="shared" si="8"/>
        <v/>
      </c>
      <c r="D529" s="48"/>
      <c r="E529" s="47"/>
      <c r="F529" s="54"/>
      <c r="G529" s="26"/>
      <c r="H529" s="168"/>
    </row>
    <row r="530" spans="3:8" x14ac:dyDescent="0.25">
      <c r="C530" s="170" t="str">
        <f t="shared" si="8"/>
        <v/>
      </c>
      <c r="D530" s="48"/>
      <c r="E530" s="47"/>
      <c r="F530" s="54"/>
      <c r="G530" s="26"/>
      <c r="H530" s="168"/>
    </row>
    <row r="531" spans="3:8" x14ac:dyDescent="0.25">
      <c r="C531" s="170" t="str">
        <f t="shared" si="8"/>
        <v/>
      </c>
      <c r="D531" s="48"/>
      <c r="E531" s="47"/>
      <c r="F531" s="54"/>
      <c r="G531" s="26"/>
      <c r="H531" s="168"/>
    </row>
    <row r="532" spans="3:8" x14ac:dyDescent="0.25">
      <c r="C532" s="170" t="str">
        <f t="shared" si="8"/>
        <v/>
      </c>
      <c r="D532" s="48"/>
      <c r="E532" s="47"/>
      <c r="F532" s="54"/>
      <c r="G532" s="26"/>
      <c r="H532" s="168"/>
    </row>
    <row r="533" spans="3:8" x14ac:dyDescent="0.25">
      <c r="C533" s="170" t="str">
        <f t="shared" si="8"/>
        <v/>
      </c>
      <c r="D533" s="48"/>
      <c r="E533" s="47"/>
      <c r="F533" s="54"/>
      <c r="G533" s="26"/>
      <c r="H533" s="168"/>
    </row>
    <row r="534" spans="3:8" x14ac:dyDescent="0.25">
      <c r="C534" s="170" t="str">
        <f t="shared" si="8"/>
        <v/>
      </c>
      <c r="D534" s="48"/>
      <c r="E534" s="47"/>
      <c r="F534" s="54"/>
      <c r="G534" s="26"/>
      <c r="H534" s="168"/>
    </row>
    <row r="535" spans="3:8" x14ac:dyDescent="0.25">
      <c r="C535" s="170" t="str">
        <f t="shared" si="8"/>
        <v/>
      </c>
      <c r="D535" s="48"/>
      <c r="E535" s="47"/>
      <c r="F535" s="54"/>
      <c r="G535" s="26"/>
      <c r="H535" s="168"/>
    </row>
    <row r="536" spans="3:8" x14ac:dyDescent="0.25">
      <c r="C536" s="170" t="str">
        <f t="shared" si="8"/>
        <v/>
      </c>
      <c r="D536" s="48"/>
      <c r="E536" s="47"/>
      <c r="F536" s="54"/>
      <c r="G536" s="26"/>
      <c r="H536" s="168"/>
    </row>
    <row r="537" spans="3:8" x14ac:dyDescent="0.25">
      <c r="C537" s="170" t="str">
        <f t="shared" si="8"/>
        <v/>
      </c>
      <c r="D537" s="48"/>
      <c r="E537" s="47"/>
      <c r="F537" s="54"/>
      <c r="G537" s="26"/>
      <c r="H537" s="168"/>
    </row>
    <row r="538" spans="3:8" x14ac:dyDescent="0.25">
      <c r="C538" s="170" t="str">
        <f t="shared" si="8"/>
        <v/>
      </c>
      <c r="D538" s="48"/>
      <c r="E538" s="47"/>
      <c r="F538" s="54"/>
      <c r="G538" s="26"/>
      <c r="H538" s="168"/>
    </row>
    <row r="539" spans="3:8" x14ac:dyDescent="0.25">
      <c r="C539" s="170" t="str">
        <f t="shared" si="8"/>
        <v/>
      </c>
      <c r="D539" s="48"/>
      <c r="E539" s="47"/>
      <c r="F539" s="54"/>
      <c r="G539" s="26"/>
      <c r="H539" s="168"/>
    </row>
    <row r="540" spans="3:8" x14ac:dyDescent="0.25">
      <c r="C540" s="170" t="str">
        <f t="shared" si="8"/>
        <v/>
      </c>
      <c r="D540" s="48"/>
      <c r="E540" s="47"/>
      <c r="F540" s="54"/>
      <c r="G540" s="26"/>
      <c r="H540" s="168"/>
    </row>
    <row r="541" spans="3:8" x14ac:dyDescent="0.25">
      <c r="C541" s="170" t="str">
        <f t="shared" si="8"/>
        <v/>
      </c>
      <c r="D541" s="48"/>
      <c r="E541" s="47"/>
      <c r="F541" s="54"/>
      <c r="G541" s="26"/>
      <c r="H541" s="168"/>
    </row>
    <row r="542" spans="3:8" x14ac:dyDescent="0.25">
      <c r="C542" s="170" t="str">
        <f t="shared" si="8"/>
        <v/>
      </c>
      <c r="D542" s="48"/>
      <c r="E542" s="47"/>
      <c r="F542" s="54"/>
      <c r="G542" s="26"/>
      <c r="H542" s="168"/>
    </row>
    <row r="543" spans="3:8" x14ac:dyDescent="0.25">
      <c r="C543" s="170" t="str">
        <f t="shared" si="8"/>
        <v/>
      </c>
      <c r="D543" s="48"/>
      <c r="E543" s="47"/>
      <c r="F543" s="54"/>
      <c r="G543" s="26"/>
      <c r="H543" s="168"/>
    </row>
    <row r="544" spans="3:8" x14ac:dyDescent="0.25">
      <c r="C544" s="170" t="str">
        <f t="shared" si="8"/>
        <v/>
      </c>
      <c r="D544" s="48"/>
      <c r="E544" s="47"/>
      <c r="F544" s="54"/>
      <c r="G544" s="26"/>
      <c r="H544" s="168"/>
    </row>
    <row r="545" spans="3:8" x14ac:dyDescent="0.25">
      <c r="C545" s="170" t="str">
        <f t="shared" si="8"/>
        <v/>
      </c>
      <c r="D545" s="48"/>
      <c r="E545" s="47"/>
      <c r="F545" s="54"/>
      <c r="G545" s="26"/>
      <c r="H545" s="168"/>
    </row>
    <row r="546" spans="3:8" x14ac:dyDescent="0.25">
      <c r="C546" s="170" t="str">
        <f t="shared" si="8"/>
        <v/>
      </c>
      <c r="D546" s="48"/>
      <c r="E546" s="47"/>
      <c r="F546" s="54"/>
      <c r="G546" s="26"/>
      <c r="H546" s="168"/>
    </row>
    <row r="547" spans="3:8" x14ac:dyDescent="0.25">
      <c r="C547" s="170" t="str">
        <f t="shared" si="8"/>
        <v/>
      </c>
      <c r="D547" s="48"/>
      <c r="E547" s="47"/>
      <c r="F547" s="54"/>
      <c r="G547" s="26"/>
      <c r="H547" s="168"/>
    </row>
    <row r="548" spans="3:8" x14ac:dyDescent="0.25">
      <c r="C548" s="170" t="str">
        <f t="shared" si="8"/>
        <v/>
      </c>
      <c r="D548" s="48"/>
      <c r="E548" s="47"/>
      <c r="F548" s="54"/>
      <c r="G548" s="26"/>
      <c r="H548" s="168"/>
    </row>
    <row r="549" spans="3:8" x14ac:dyDescent="0.25">
      <c r="C549" s="170" t="str">
        <f t="shared" si="8"/>
        <v/>
      </c>
      <c r="D549" s="48"/>
      <c r="E549" s="47"/>
      <c r="F549" s="54"/>
      <c r="G549" s="26"/>
      <c r="H549" s="168"/>
    </row>
    <row r="550" spans="3:8" x14ac:dyDescent="0.25">
      <c r="C550" s="170" t="str">
        <f t="shared" si="8"/>
        <v/>
      </c>
      <c r="D550" s="48"/>
      <c r="E550" s="47"/>
      <c r="F550" s="54"/>
      <c r="G550" s="26"/>
      <c r="H550" s="168"/>
    </row>
    <row r="551" spans="3:8" x14ac:dyDescent="0.25">
      <c r="C551" s="170" t="str">
        <f t="shared" si="8"/>
        <v/>
      </c>
      <c r="D551" s="48"/>
      <c r="E551" s="47"/>
      <c r="F551" s="54"/>
      <c r="G551" s="26"/>
      <c r="H551" s="168"/>
    </row>
    <row r="552" spans="3:8" x14ac:dyDescent="0.25">
      <c r="C552" s="170" t="str">
        <f t="shared" si="8"/>
        <v/>
      </c>
      <c r="D552" s="48"/>
      <c r="E552" s="47"/>
      <c r="F552" s="54"/>
      <c r="G552" s="26"/>
      <c r="H552" s="168"/>
    </row>
    <row r="553" spans="3:8" x14ac:dyDescent="0.25">
      <c r="C553" s="170" t="str">
        <f t="shared" si="8"/>
        <v/>
      </c>
      <c r="D553" s="48"/>
      <c r="E553" s="47"/>
      <c r="F553" s="54"/>
      <c r="G553" s="26"/>
      <c r="H553" s="168"/>
    </row>
    <row r="554" spans="3:8" x14ac:dyDescent="0.25">
      <c r="C554" s="170" t="str">
        <f t="shared" si="8"/>
        <v/>
      </c>
      <c r="D554" s="48"/>
      <c r="E554" s="47"/>
      <c r="F554" s="54"/>
      <c r="G554" s="26"/>
      <c r="H554" s="168"/>
    </row>
    <row r="555" spans="3:8" x14ac:dyDescent="0.25">
      <c r="C555" s="170" t="str">
        <f t="shared" si="8"/>
        <v/>
      </c>
      <c r="D555" s="48"/>
      <c r="E555" s="47"/>
      <c r="F555" s="54"/>
      <c r="G555" s="26"/>
      <c r="H555" s="168"/>
    </row>
    <row r="556" spans="3:8" x14ac:dyDescent="0.25">
      <c r="C556" s="170" t="str">
        <f t="shared" si="8"/>
        <v/>
      </c>
      <c r="D556" s="48"/>
      <c r="E556" s="47"/>
      <c r="F556" s="54"/>
      <c r="G556" s="26"/>
      <c r="H556" s="168"/>
    </row>
    <row r="557" spans="3:8" x14ac:dyDescent="0.25">
      <c r="C557" s="170" t="str">
        <f t="shared" si="8"/>
        <v/>
      </c>
      <c r="D557" s="48"/>
      <c r="E557" s="47"/>
      <c r="F557" s="54"/>
      <c r="G557" s="26"/>
      <c r="H557" s="168"/>
    </row>
    <row r="558" spans="3:8" x14ac:dyDescent="0.25">
      <c r="C558" s="170" t="str">
        <f t="shared" si="8"/>
        <v/>
      </c>
      <c r="D558" s="48"/>
      <c r="E558" s="47"/>
      <c r="F558" s="54"/>
      <c r="G558" s="26"/>
      <c r="H558" s="168"/>
    </row>
    <row r="559" spans="3:8" x14ac:dyDescent="0.25">
      <c r="C559" s="170" t="str">
        <f t="shared" si="8"/>
        <v/>
      </c>
      <c r="D559" s="48"/>
      <c r="E559" s="47"/>
      <c r="F559" s="54"/>
      <c r="G559" s="26"/>
      <c r="H559" s="168"/>
    </row>
    <row r="560" spans="3:8" x14ac:dyDescent="0.25">
      <c r="C560" s="170" t="str">
        <f t="shared" si="8"/>
        <v/>
      </c>
      <c r="D560" s="48"/>
      <c r="E560" s="47"/>
      <c r="F560" s="54"/>
      <c r="G560" s="26"/>
      <c r="H560" s="168"/>
    </row>
    <row r="561" spans="3:8" x14ac:dyDescent="0.25">
      <c r="C561" s="170" t="str">
        <f t="shared" si="8"/>
        <v/>
      </c>
      <c r="D561" s="48"/>
      <c r="E561" s="47"/>
      <c r="F561" s="54"/>
      <c r="G561" s="26"/>
      <c r="H561" s="168"/>
    </row>
    <row r="562" spans="3:8" x14ac:dyDescent="0.25">
      <c r="C562" s="170" t="str">
        <f t="shared" si="8"/>
        <v/>
      </c>
      <c r="D562" s="48"/>
      <c r="E562" s="47"/>
      <c r="F562" s="54"/>
      <c r="G562" s="26"/>
      <c r="H562" s="168"/>
    </row>
    <row r="563" spans="3:8" x14ac:dyDescent="0.25">
      <c r="C563" s="170" t="str">
        <f t="shared" si="8"/>
        <v/>
      </c>
      <c r="D563" s="48"/>
      <c r="E563" s="47"/>
      <c r="F563" s="54"/>
      <c r="G563" s="26"/>
      <c r="H563" s="168"/>
    </row>
    <row r="564" spans="3:8" x14ac:dyDescent="0.25">
      <c r="C564" s="170" t="str">
        <f t="shared" si="8"/>
        <v/>
      </c>
      <c r="D564" s="48"/>
      <c r="E564" s="47"/>
      <c r="F564" s="54"/>
      <c r="G564" s="26"/>
      <c r="H564" s="168"/>
    </row>
    <row r="565" spans="3:8" x14ac:dyDescent="0.25">
      <c r="C565" s="170" t="str">
        <f t="shared" si="8"/>
        <v/>
      </c>
      <c r="D565" s="48"/>
      <c r="E565" s="47"/>
      <c r="F565" s="54"/>
      <c r="G565" s="26"/>
      <c r="H565" s="168"/>
    </row>
    <row r="566" spans="3:8" x14ac:dyDescent="0.25">
      <c r="C566" s="170" t="str">
        <f t="shared" si="8"/>
        <v/>
      </c>
      <c r="D566" s="48"/>
      <c r="E566" s="47"/>
      <c r="F566" s="54"/>
      <c r="G566" s="26"/>
      <c r="H566" s="168"/>
    </row>
    <row r="567" spans="3:8" x14ac:dyDescent="0.25">
      <c r="C567" s="170" t="str">
        <f t="shared" si="8"/>
        <v/>
      </c>
      <c r="D567" s="48"/>
      <c r="E567" s="47"/>
      <c r="F567" s="54"/>
      <c r="G567" s="26"/>
      <c r="H567" s="168"/>
    </row>
    <row r="568" spans="3:8" x14ac:dyDescent="0.25">
      <c r="C568" s="170" t="str">
        <f t="shared" si="8"/>
        <v/>
      </c>
      <c r="D568" s="48"/>
      <c r="E568" s="47"/>
      <c r="F568" s="54"/>
      <c r="G568" s="26"/>
      <c r="H568" s="168"/>
    </row>
    <row r="569" spans="3:8" x14ac:dyDescent="0.25">
      <c r="C569" s="170" t="str">
        <f t="shared" si="8"/>
        <v/>
      </c>
      <c r="D569" s="48"/>
      <c r="E569" s="47"/>
      <c r="F569" s="54"/>
      <c r="G569" s="26"/>
      <c r="H569" s="168"/>
    </row>
    <row r="570" spans="3:8" x14ac:dyDescent="0.25">
      <c r="C570" s="170" t="str">
        <f t="shared" si="8"/>
        <v/>
      </c>
      <c r="D570" s="48"/>
      <c r="E570" s="47"/>
      <c r="F570" s="54"/>
      <c r="G570" s="26"/>
      <c r="H570" s="168"/>
    </row>
    <row r="571" spans="3:8" x14ac:dyDescent="0.25">
      <c r="C571" s="170" t="str">
        <f t="shared" si="8"/>
        <v/>
      </c>
      <c r="D571" s="48"/>
      <c r="E571" s="47"/>
      <c r="F571" s="54"/>
      <c r="G571" s="26"/>
      <c r="H571" s="168"/>
    </row>
    <row r="572" spans="3:8" x14ac:dyDescent="0.25">
      <c r="C572" s="170" t="str">
        <f t="shared" si="8"/>
        <v/>
      </c>
      <c r="D572" s="48"/>
      <c r="E572" s="47"/>
      <c r="F572" s="54"/>
      <c r="G572" s="26"/>
      <c r="H572" s="168"/>
    </row>
    <row r="573" spans="3:8" x14ac:dyDescent="0.25">
      <c r="C573" s="170" t="str">
        <f t="shared" si="8"/>
        <v/>
      </c>
      <c r="D573" s="48"/>
      <c r="E573" s="47"/>
      <c r="F573" s="54"/>
      <c r="G573" s="26"/>
      <c r="H573" s="168"/>
    </row>
    <row r="574" spans="3:8" x14ac:dyDescent="0.25">
      <c r="C574" s="170" t="str">
        <f t="shared" si="8"/>
        <v/>
      </c>
      <c r="D574" s="48"/>
      <c r="E574" s="47"/>
      <c r="F574" s="54"/>
      <c r="G574" s="26"/>
      <c r="H574" s="168"/>
    </row>
    <row r="575" spans="3:8" x14ac:dyDescent="0.25">
      <c r="C575" s="170" t="str">
        <f t="shared" si="8"/>
        <v/>
      </c>
      <c r="D575" s="48"/>
      <c r="E575" s="47"/>
      <c r="F575" s="54"/>
      <c r="G575" s="26"/>
      <c r="H575" s="168"/>
    </row>
    <row r="576" spans="3:8" x14ac:dyDescent="0.25">
      <c r="C576" s="170" t="str">
        <f t="shared" si="8"/>
        <v/>
      </c>
      <c r="D576" s="48"/>
      <c r="E576" s="47"/>
      <c r="F576" s="54"/>
      <c r="G576" s="26"/>
      <c r="H576" s="168"/>
    </row>
    <row r="577" spans="3:8" x14ac:dyDescent="0.25">
      <c r="C577" s="170" t="str">
        <f t="shared" si="8"/>
        <v/>
      </c>
      <c r="D577" s="48"/>
      <c r="E577" s="47"/>
      <c r="F577" s="54"/>
      <c r="G577" s="26"/>
      <c r="H577" s="168"/>
    </row>
    <row r="578" spans="3:8" x14ac:dyDescent="0.25">
      <c r="C578" s="170" t="str">
        <f t="shared" si="8"/>
        <v/>
      </c>
      <c r="D578" s="48"/>
      <c r="E578" s="47"/>
      <c r="F578" s="54"/>
      <c r="G578" s="26"/>
      <c r="H578" s="168"/>
    </row>
    <row r="579" spans="3:8" x14ac:dyDescent="0.25">
      <c r="C579" s="170" t="str">
        <f t="shared" si="8"/>
        <v/>
      </c>
      <c r="D579" s="48"/>
      <c r="E579" s="47"/>
      <c r="F579" s="54"/>
      <c r="G579" s="26"/>
      <c r="H579" s="168"/>
    </row>
    <row r="580" spans="3:8" x14ac:dyDescent="0.25">
      <c r="C580" s="170" t="str">
        <f t="shared" si="8"/>
        <v/>
      </c>
      <c r="D580" s="48"/>
      <c r="E580" s="47"/>
      <c r="F580" s="54"/>
      <c r="G580" s="26"/>
      <c r="H580" s="168"/>
    </row>
    <row r="581" spans="3:8" x14ac:dyDescent="0.25">
      <c r="C581" s="170" t="str">
        <f t="shared" si="8"/>
        <v/>
      </c>
      <c r="D581" s="48"/>
      <c r="E581" s="47"/>
      <c r="F581" s="54"/>
      <c r="G581" s="26"/>
      <c r="H581" s="168"/>
    </row>
    <row r="582" spans="3:8" x14ac:dyDescent="0.25">
      <c r="C582" s="170" t="str">
        <f t="shared" si="8"/>
        <v/>
      </c>
      <c r="D582" s="48"/>
      <c r="E582" s="47"/>
      <c r="F582" s="54"/>
      <c r="G582" s="26"/>
      <c r="H582" s="168"/>
    </row>
    <row r="583" spans="3:8" x14ac:dyDescent="0.25">
      <c r="C583" s="170" t="str">
        <f t="shared" ref="C583:C646" si="9">IF(D583&lt;&gt;"",CONCATENATE("Pas",TEXT(ROW()-6,"000"),""),"")</f>
        <v/>
      </c>
      <c r="D583" s="48"/>
      <c r="E583" s="47"/>
      <c r="F583" s="54"/>
      <c r="G583" s="26"/>
      <c r="H583" s="168"/>
    </row>
    <row r="584" spans="3:8" x14ac:dyDescent="0.25">
      <c r="C584" s="170" t="str">
        <f t="shared" si="9"/>
        <v/>
      </c>
      <c r="D584" s="48"/>
      <c r="E584" s="47"/>
      <c r="F584" s="54"/>
      <c r="G584" s="26"/>
      <c r="H584" s="168"/>
    </row>
    <row r="585" spans="3:8" x14ac:dyDescent="0.25">
      <c r="C585" s="170" t="str">
        <f t="shared" si="9"/>
        <v/>
      </c>
      <c r="D585" s="48"/>
      <c r="E585" s="47"/>
      <c r="F585" s="54"/>
      <c r="G585" s="26"/>
      <c r="H585" s="168"/>
    </row>
    <row r="586" spans="3:8" x14ac:dyDescent="0.25">
      <c r="C586" s="170" t="str">
        <f t="shared" si="9"/>
        <v/>
      </c>
      <c r="D586" s="48"/>
      <c r="E586" s="47"/>
      <c r="F586" s="54"/>
      <c r="G586" s="26"/>
      <c r="H586" s="168"/>
    </row>
    <row r="587" spans="3:8" x14ac:dyDescent="0.25">
      <c r="C587" s="170" t="str">
        <f t="shared" si="9"/>
        <v/>
      </c>
      <c r="D587" s="48"/>
      <c r="E587" s="47"/>
      <c r="F587" s="54"/>
      <c r="G587" s="26"/>
      <c r="H587" s="168"/>
    </row>
    <row r="588" spans="3:8" x14ac:dyDescent="0.25">
      <c r="C588" s="170" t="str">
        <f t="shared" si="9"/>
        <v/>
      </c>
      <c r="D588" s="48"/>
      <c r="E588" s="47"/>
      <c r="F588" s="54"/>
      <c r="G588" s="26"/>
      <c r="H588" s="168"/>
    </row>
    <row r="589" spans="3:8" x14ac:dyDescent="0.25">
      <c r="C589" s="170" t="str">
        <f t="shared" si="9"/>
        <v/>
      </c>
      <c r="D589" s="48"/>
      <c r="E589" s="47"/>
      <c r="F589" s="54"/>
      <c r="G589" s="26"/>
      <c r="H589" s="168"/>
    </row>
    <row r="590" spans="3:8" x14ac:dyDescent="0.25">
      <c r="C590" s="170" t="str">
        <f t="shared" si="9"/>
        <v/>
      </c>
      <c r="D590" s="48"/>
      <c r="E590" s="47"/>
      <c r="F590" s="54"/>
      <c r="G590" s="26"/>
      <c r="H590" s="168"/>
    </row>
    <row r="591" spans="3:8" x14ac:dyDescent="0.25">
      <c r="C591" s="170" t="str">
        <f t="shared" si="9"/>
        <v/>
      </c>
      <c r="D591" s="48"/>
      <c r="E591" s="47"/>
      <c r="F591" s="54"/>
      <c r="G591" s="26"/>
      <c r="H591" s="168"/>
    </row>
    <row r="592" spans="3:8" x14ac:dyDescent="0.25">
      <c r="C592" s="170" t="str">
        <f t="shared" si="9"/>
        <v/>
      </c>
      <c r="D592" s="48"/>
      <c r="E592" s="47"/>
      <c r="F592" s="54"/>
      <c r="G592" s="26"/>
      <c r="H592" s="168"/>
    </row>
    <row r="593" spans="3:8" x14ac:dyDescent="0.25">
      <c r="C593" s="170" t="str">
        <f t="shared" si="9"/>
        <v/>
      </c>
      <c r="D593" s="48"/>
      <c r="E593" s="47"/>
      <c r="F593" s="54"/>
      <c r="G593" s="26"/>
      <c r="H593" s="168"/>
    </row>
    <row r="594" spans="3:8" x14ac:dyDescent="0.25">
      <c r="C594" s="170" t="str">
        <f t="shared" si="9"/>
        <v/>
      </c>
      <c r="D594" s="48"/>
      <c r="E594" s="47"/>
      <c r="F594" s="54"/>
      <c r="G594" s="26"/>
      <c r="H594" s="168"/>
    </row>
    <row r="595" spans="3:8" x14ac:dyDescent="0.25">
      <c r="C595" s="170" t="str">
        <f t="shared" si="9"/>
        <v/>
      </c>
      <c r="D595" s="48"/>
      <c r="E595" s="47"/>
      <c r="F595" s="54"/>
      <c r="G595" s="26"/>
      <c r="H595" s="168"/>
    </row>
    <row r="596" spans="3:8" x14ac:dyDescent="0.25">
      <c r="C596" s="170" t="str">
        <f t="shared" si="9"/>
        <v/>
      </c>
      <c r="D596" s="48"/>
      <c r="E596" s="47"/>
      <c r="F596" s="54"/>
      <c r="G596" s="26"/>
      <c r="H596" s="168"/>
    </row>
    <row r="597" spans="3:8" x14ac:dyDescent="0.25">
      <c r="C597" s="170" t="str">
        <f t="shared" si="9"/>
        <v/>
      </c>
      <c r="D597" s="48"/>
      <c r="E597" s="47"/>
      <c r="F597" s="54"/>
      <c r="G597" s="26"/>
      <c r="H597" s="168"/>
    </row>
    <row r="598" spans="3:8" x14ac:dyDescent="0.25">
      <c r="C598" s="170" t="str">
        <f t="shared" si="9"/>
        <v/>
      </c>
      <c r="D598" s="48"/>
      <c r="E598" s="47"/>
      <c r="F598" s="54"/>
      <c r="G598" s="26"/>
      <c r="H598" s="168"/>
    </row>
    <row r="599" spans="3:8" x14ac:dyDescent="0.25">
      <c r="C599" s="170" t="str">
        <f t="shared" si="9"/>
        <v/>
      </c>
      <c r="D599" s="48"/>
      <c r="E599" s="47"/>
      <c r="F599" s="54"/>
      <c r="G599" s="26"/>
      <c r="H599" s="168"/>
    </row>
    <row r="600" spans="3:8" x14ac:dyDescent="0.25">
      <c r="C600" s="170" t="str">
        <f t="shared" si="9"/>
        <v/>
      </c>
      <c r="D600" s="48"/>
      <c r="E600" s="47"/>
      <c r="F600" s="54"/>
      <c r="G600" s="26"/>
      <c r="H600" s="168"/>
    </row>
    <row r="601" spans="3:8" x14ac:dyDescent="0.25">
      <c r="C601" s="170" t="str">
        <f t="shared" si="9"/>
        <v/>
      </c>
      <c r="D601" s="48"/>
      <c r="E601" s="47"/>
      <c r="F601" s="54"/>
      <c r="G601" s="26"/>
      <c r="H601" s="168"/>
    </row>
    <row r="602" spans="3:8" x14ac:dyDescent="0.25">
      <c r="C602" s="170" t="str">
        <f t="shared" si="9"/>
        <v/>
      </c>
      <c r="D602" s="48"/>
      <c r="E602" s="47"/>
      <c r="F602" s="54"/>
      <c r="G602" s="26"/>
      <c r="H602" s="168"/>
    </row>
    <row r="603" spans="3:8" x14ac:dyDescent="0.25">
      <c r="C603" s="170" t="str">
        <f t="shared" si="9"/>
        <v/>
      </c>
      <c r="D603" s="48"/>
      <c r="E603" s="47"/>
      <c r="F603" s="54"/>
      <c r="G603" s="26"/>
      <c r="H603" s="168"/>
    </row>
    <row r="604" spans="3:8" x14ac:dyDescent="0.25">
      <c r="C604" s="170" t="str">
        <f t="shared" si="9"/>
        <v/>
      </c>
      <c r="D604" s="48"/>
      <c r="E604" s="47"/>
      <c r="F604" s="54"/>
      <c r="G604" s="26"/>
      <c r="H604" s="168"/>
    </row>
    <row r="605" spans="3:8" x14ac:dyDescent="0.25">
      <c r="C605" s="170" t="str">
        <f t="shared" si="9"/>
        <v/>
      </c>
      <c r="D605" s="48"/>
      <c r="E605" s="47"/>
      <c r="F605" s="54"/>
      <c r="G605" s="26"/>
      <c r="H605" s="168"/>
    </row>
    <row r="606" spans="3:8" x14ac:dyDescent="0.25">
      <c r="C606" s="170" t="str">
        <f t="shared" si="9"/>
        <v/>
      </c>
      <c r="D606" s="48"/>
      <c r="E606" s="47"/>
      <c r="F606" s="54"/>
      <c r="G606" s="26"/>
      <c r="H606" s="168"/>
    </row>
    <row r="607" spans="3:8" x14ac:dyDescent="0.25">
      <c r="C607" s="170" t="str">
        <f t="shared" si="9"/>
        <v/>
      </c>
      <c r="D607" s="48"/>
      <c r="E607" s="47"/>
      <c r="F607" s="54"/>
      <c r="G607" s="26"/>
      <c r="H607" s="168"/>
    </row>
    <row r="608" spans="3:8" x14ac:dyDescent="0.25">
      <c r="C608" s="170" t="str">
        <f t="shared" si="9"/>
        <v/>
      </c>
      <c r="D608" s="48"/>
      <c r="E608" s="47"/>
      <c r="F608" s="54"/>
      <c r="G608" s="26"/>
      <c r="H608" s="168"/>
    </row>
    <row r="609" spans="3:8" x14ac:dyDescent="0.25">
      <c r="C609" s="170" t="str">
        <f t="shared" si="9"/>
        <v/>
      </c>
      <c r="D609" s="48"/>
      <c r="E609" s="47"/>
      <c r="F609" s="54"/>
      <c r="G609" s="26"/>
      <c r="H609" s="168"/>
    </row>
    <row r="610" spans="3:8" x14ac:dyDescent="0.25">
      <c r="C610" s="170" t="str">
        <f t="shared" si="9"/>
        <v/>
      </c>
      <c r="D610" s="48"/>
      <c r="E610" s="47"/>
      <c r="F610" s="54"/>
      <c r="G610" s="26"/>
      <c r="H610" s="168"/>
    </row>
    <row r="611" spans="3:8" x14ac:dyDescent="0.25">
      <c r="C611" s="170" t="str">
        <f t="shared" si="9"/>
        <v/>
      </c>
      <c r="D611" s="48"/>
      <c r="E611" s="47"/>
      <c r="F611" s="54"/>
      <c r="G611" s="26"/>
      <c r="H611" s="168"/>
    </row>
    <row r="612" spans="3:8" x14ac:dyDescent="0.25">
      <c r="C612" s="170" t="str">
        <f t="shared" si="9"/>
        <v/>
      </c>
      <c r="D612" s="48"/>
      <c r="E612" s="47"/>
      <c r="F612" s="54"/>
      <c r="G612" s="26"/>
      <c r="H612" s="168"/>
    </row>
    <row r="613" spans="3:8" x14ac:dyDescent="0.25">
      <c r="C613" s="170" t="str">
        <f t="shared" si="9"/>
        <v/>
      </c>
      <c r="D613" s="48"/>
      <c r="E613" s="47"/>
      <c r="F613" s="54"/>
      <c r="G613" s="26"/>
      <c r="H613" s="168"/>
    </row>
    <row r="614" spans="3:8" x14ac:dyDescent="0.25">
      <c r="C614" s="170" t="str">
        <f t="shared" si="9"/>
        <v/>
      </c>
      <c r="D614" s="48"/>
      <c r="E614" s="47"/>
      <c r="F614" s="54"/>
      <c r="G614" s="26"/>
      <c r="H614" s="168"/>
    </row>
    <row r="615" spans="3:8" x14ac:dyDescent="0.25">
      <c r="C615" s="170" t="str">
        <f t="shared" si="9"/>
        <v/>
      </c>
      <c r="D615" s="48"/>
      <c r="E615" s="47"/>
      <c r="F615" s="54"/>
      <c r="G615" s="26"/>
      <c r="H615" s="168"/>
    </row>
    <row r="616" spans="3:8" x14ac:dyDescent="0.25">
      <c r="C616" s="170" t="str">
        <f t="shared" si="9"/>
        <v/>
      </c>
      <c r="D616" s="48"/>
      <c r="E616" s="47"/>
      <c r="F616" s="54"/>
      <c r="G616" s="26"/>
      <c r="H616" s="168"/>
    </row>
    <row r="617" spans="3:8" x14ac:dyDescent="0.25">
      <c r="C617" s="170" t="str">
        <f t="shared" si="9"/>
        <v/>
      </c>
      <c r="D617" s="48"/>
      <c r="E617" s="47"/>
      <c r="F617" s="54"/>
      <c r="G617" s="26"/>
      <c r="H617" s="168"/>
    </row>
    <row r="618" spans="3:8" x14ac:dyDescent="0.25">
      <c r="C618" s="170" t="str">
        <f t="shared" si="9"/>
        <v/>
      </c>
      <c r="D618" s="48"/>
      <c r="E618" s="47"/>
      <c r="F618" s="54"/>
      <c r="G618" s="26"/>
      <c r="H618" s="168"/>
    </row>
    <row r="619" spans="3:8" x14ac:dyDescent="0.25">
      <c r="C619" s="170" t="str">
        <f t="shared" si="9"/>
        <v/>
      </c>
      <c r="D619" s="48"/>
      <c r="E619" s="47"/>
      <c r="F619" s="54"/>
      <c r="G619" s="26"/>
      <c r="H619" s="168"/>
    </row>
    <row r="620" spans="3:8" x14ac:dyDescent="0.25">
      <c r="C620" s="170" t="str">
        <f t="shared" si="9"/>
        <v/>
      </c>
      <c r="D620" s="48"/>
      <c r="E620" s="47"/>
      <c r="F620" s="54"/>
      <c r="G620" s="26"/>
      <c r="H620" s="168"/>
    </row>
    <row r="621" spans="3:8" x14ac:dyDescent="0.25">
      <c r="C621" s="170" t="str">
        <f t="shared" si="9"/>
        <v/>
      </c>
      <c r="D621" s="48"/>
      <c r="E621" s="47"/>
      <c r="F621" s="54"/>
      <c r="G621" s="26"/>
      <c r="H621" s="168"/>
    </row>
    <row r="622" spans="3:8" x14ac:dyDescent="0.25">
      <c r="C622" s="170" t="str">
        <f t="shared" si="9"/>
        <v/>
      </c>
      <c r="D622" s="48"/>
      <c r="E622" s="47"/>
      <c r="F622" s="54"/>
      <c r="G622" s="26"/>
      <c r="H622" s="168"/>
    </row>
    <row r="623" spans="3:8" x14ac:dyDescent="0.25">
      <c r="C623" s="170" t="str">
        <f t="shared" si="9"/>
        <v/>
      </c>
      <c r="D623" s="48"/>
      <c r="E623" s="47"/>
      <c r="F623" s="54"/>
      <c r="G623" s="26"/>
      <c r="H623" s="168"/>
    </row>
    <row r="624" spans="3:8" x14ac:dyDescent="0.25">
      <c r="C624" s="170" t="str">
        <f t="shared" si="9"/>
        <v/>
      </c>
      <c r="D624" s="48"/>
      <c r="E624" s="47"/>
      <c r="F624" s="54"/>
      <c r="G624" s="26"/>
      <c r="H624" s="168"/>
    </row>
    <row r="625" spans="3:8" x14ac:dyDescent="0.25">
      <c r="C625" s="170" t="str">
        <f t="shared" si="9"/>
        <v/>
      </c>
      <c r="D625" s="48"/>
      <c r="E625" s="47"/>
      <c r="F625" s="54"/>
      <c r="G625" s="26"/>
      <c r="H625" s="168"/>
    </row>
    <row r="626" spans="3:8" x14ac:dyDescent="0.25">
      <c r="C626" s="170" t="str">
        <f t="shared" si="9"/>
        <v/>
      </c>
      <c r="D626" s="48"/>
      <c r="E626" s="47"/>
      <c r="F626" s="54"/>
      <c r="G626" s="26"/>
      <c r="H626" s="168"/>
    </row>
    <row r="627" spans="3:8" x14ac:dyDescent="0.25">
      <c r="C627" s="170" t="str">
        <f t="shared" si="9"/>
        <v/>
      </c>
      <c r="D627" s="48"/>
      <c r="E627" s="47"/>
      <c r="F627" s="54"/>
      <c r="G627" s="26"/>
      <c r="H627" s="168"/>
    </row>
    <row r="628" spans="3:8" x14ac:dyDescent="0.25">
      <c r="C628" s="170" t="str">
        <f t="shared" si="9"/>
        <v/>
      </c>
      <c r="D628" s="48"/>
      <c r="E628" s="47"/>
      <c r="F628" s="54"/>
      <c r="G628" s="26"/>
      <c r="H628" s="168"/>
    </row>
    <row r="629" spans="3:8" x14ac:dyDescent="0.25">
      <c r="C629" s="170" t="str">
        <f t="shared" si="9"/>
        <v/>
      </c>
      <c r="D629" s="48"/>
      <c r="E629" s="47"/>
      <c r="F629" s="54"/>
      <c r="G629" s="26"/>
      <c r="H629" s="168"/>
    </row>
    <row r="630" spans="3:8" x14ac:dyDescent="0.25">
      <c r="C630" s="170" t="str">
        <f t="shared" si="9"/>
        <v/>
      </c>
      <c r="D630" s="48"/>
      <c r="E630" s="47"/>
      <c r="F630" s="54"/>
      <c r="G630" s="26"/>
      <c r="H630" s="168"/>
    </row>
    <row r="631" spans="3:8" x14ac:dyDescent="0.25">
      <c r="C631" s="170" t="str">
        <f t="shared" si="9"/>
        <v/>
      </c>
      <c r="D631" s="48"/>
      <c r="E631" s="47"/>
      <c r="F631" s="54"/>
      <c r="G631" s="26"/>
      <c r="H631" s="168"/>
    </row>
    <row r="632" spans="3:8" x14ac:dyDescent="0.25">
      <c r="C632" s="170" t="str">
        <f t="shared" si="9"/>
        <v/>
      </c>
      <c r="D632" s="48"/>
      <c r="E632" s="47"/>
      <c r="F632" s="54"/>
      <c r="G632" s="26"/>
      <c r="H632" s="168"/>
    </row>
    <row r="633" spans="3:8" x14ac:dyDescent="0.25">
      <c r="C633" s="170" t="str">
        <f t="shared" si="9"/>
        <v/>
      </c>
      <c r="D633" s="48"/>
      <c r="E633" s="47"/>
      <c r="F633" s="54"/>
      <c r="G633" s="26"/>
      <c r="H633" s="168"/>
    </row>
    <row r="634" spans="3:8" x14ac:dyDescent="0.25">
      <c r="C634" s="170" t="str">
        <f t="shared" si="9"/>
        <v/>
      </c>
      <c r="D634" s="48"/>
      <c r="E634" s="47"/>
      <c r="F634" s="54"/>
      <c r="G634" s="26"/>
      <c r="H634" s="168"/>
    </row>
    <row r="635" spans="3:8" x14ac:dyDescent="0.25">
      <c r="C635" s="170" t="str">
        <f t="shared" si="9"/>
        <v/>
      </c>
      <c r="D635" s="48"/>
      <c r="E635" s="47"/>
      <c r="F635" s="54"/>
      <c r="G635" s="26"/>
      <c r="H635" s="168"/>
    </row>
    <row r="636" spans="3:8" x14ac:dyDescent="0.25">
      <c r="C636" s="170" t="str">
        <f t="shared" si="9"/>
        <v/>
      </c>
      <c r="D636" s="48"/>
      <c r="E636" s="47"/>
      <c r="F636" s="54"/>
      <c r="G636" s="26"/>
      <c r="H636" s="168"/>
    </row>
    <row r="637" spans="3:8" x14ac:dyDescent="0.25">
      <c r="C637" s="170" t="str">
        <f t="shared" si="9"/>
        <v/>
      </c>
      <c r="D637" s="48"/>
      <c r="E637" s="47"/>
      <c r="F637" s="54"/>
      <c r="G637" s="26"/>
      <c r="H637" s="168"/>
    </row>
    <row r="638" spans="3:8" x14ac:dyDescent="0.25">
      <c r="C638" s="170" t="str">
        <f t="shared" si="9"/>
        <v/>
      </c>
      <c r="D638" s="48"/>
      <c r="E638" s="47"/>
      <c r="F638" s="54"/>
      <c r="G638" s="26"/>
      <c r="H638" s="168"/>
    </row>
    <row r="639" spans="3:8" x14ac:dyDescent="0.25">
      <c r="C639" s="170" t="str">
        <f t="shared" si="9"/>
        <v/>
      </c>
      <c r="D639" s="48"/>
      <c r="E639" s="47"/>
      <c r="F639" s="54"/>
      <c r="G639" s="26"/>
      <c r="H639" s="168"/>
    </row>
    <row r="640" spans="3:8" x14ac:dyDescent="0.25">
      <c r="C640" s="170" t="str">
        <f t="shared" si="9"/>
        <v/>
      </c>
      <c r="D640" s="48"/>
      <c r="E640" s="47"/>
      <c r="F640" s="54"/>
      <c r="G640" s="26"/>
      <c r="H640" s="168"/>
    </row>
    <row r="641" spans="3:8" x14ac:dyDescent="0.25">
      <c r="C641" s="170" t="str">
        <f t="shared" si="9"/>
        <v/>
      </c>
      <c r="D641" s="48"/>
      <c r="E641" s="47"/>
      <c r="F641" s="54"/>
      <c r="G641" s="26"/>
      <c r="H641" s="168"/>
    </row>
    <row r="642" spans="3:8" x14ac:dyDescent="0.25">
      <c r="C642" s="170" t="str">
        <f t="shared" si="9"/>
        <v/>
      </c>
      <c r="D642" s="48"/>
      <c r="E642" s="47"/>
      <c r="F642" s="54"/>
      <c r="G642" s="26"/>
      <c r="H642" s="168"/>
    </row>
    <row r="643" spans="3:8" x14ac:dyDescent="0.25">
      <c r="C643" s="170" t="str">
        <f t="shared" si="9"/>
        <v/>
      </c>
      <c r="D643" s="48"/>
      <c r="E643" s="47"/>
      <c r="F643" s="54"/>
      <c r="G643" s="26"/>
      <c r="H643" s="168"/>
    </row>
    <row r="644" spans="3:8" x14ac:dyDescent="0.25">
      <c r="C644" s="170" t="str">
        <f t="shared" si="9"/>
        <v/>
      </c>
      <c r="D644" s="48"/>
      <c r="E644" s="47"/>
      <c r="F644" s="54"/>
      <c r="G644" s="26"/>
      <c r="H644" s="168"/>
    </row>
    <row r="645" spans="3:8" x14ac:dyDescent="0.25">
      <c r="C645" s="170" t="str">
        <f t="shared" si="9"/>
        <v/>
      </c>
      <c r="D645" s="48"/>
      <c r="E645" s="47"/>
      <c r="F645" s="54"/>
      <c r="G645" s="26"/>
      <c r="H645" s="168"/>
    </row>
    <row r="646" spans="3:8" x14ac:dyDescent="0.25">
      <c r="C646" s="170" t="str">
        <f t="shared" si="9"/>
        <v/>
      </c>
      <c r="D646" s="48"/>
      <c r="E646" s="47"/>
      <c r="F646" s="54"/>
      <c r="G646" s="26"/>
      <c r="H646" s="168"/>
    </row>
    <row r="647" spans="3:8" x14ac:dyDescent="0.25">
      <c r="C647" s="170" t="str">
        <f t="shared" ref="C647:C710" si="10">IF(D647&lt;&gt;"",CONCATENATE("Pas",TEXT(ROW()-6,"000"),""),"")</f>
        <v/>
      </c>
      <c r="D647" s="48"/>
      <c r="E647" s="47"/>
      <c r="F647" s="54"/>
      <c r="G647" s="26"/>
      <c r="H647" s="168"/>
    </row>
    <row r="648" spans="3:8" x14ac:dyDescent="0.25">
      <c r="C648" s="170" t="str">
        <f t="shared" si="10"/>
        <v/>
      </c>
      <c r="D648" s="48"/>
      <c r="E648" s="47"/>
      <c r="F648" s="54"/>
      <c r="G648" s="26"/>
      <c r="H648" s="168"/>
    </row>
    <row r="649" spans="3:8" x14ac:dyDescent="0.25">
      <c r="C649" s="170" t="str">
        <f t="shared" si="10"/>
        <v/>
      </c>
      <c r="D649" s="48"/>
      <c r="E649" s="47"/>
      <c r="F649" s="54"/>
      <c r="G649" s="26"/>
      <c r="H649" s="168"/>
    </row>
    <row r="650" spans="3:8" x14ac:dyDescent="0.25">
      <c r="C650" s="170" t="str">
        <f t="shared" si="10"/>
        <v/>
      </c>
      <c r="D650" s="48"/>
      <c r="E650" s="47"/>
      <c r="F650" s="54"/>
      <c r="G650" s="26"/>
      <c r="H650" s="168"/>
    </row>
    <row r="651" spans="3:8" x14ac:dyDescent="0.25">
      <c r="C651" s="170" t="str">
        <f t="shared" si="10"/>
        <v/>
      </c>
      <c r="D651" s="48"/>
      <c r="E651" s="47"/>
      <c r="F651" s="54"/>
      <c r="G651" s="26"/>
      <c r="H651" s="168"/>
    </row>
    <row r="652" spans="3:8" x14ac:dyDescent="0.25">
      <c r="C652" s="170" t="str">
        <f t="shared" si="10"/>
        <v/>
      </c>
      <c r="D652" s="48"/>
      <c r="E652" s="47"/>
      <c r="F652" s="54"/>
      <c r="G652" s="26"/>
      <c r="H652" s="168"/>
    </row>
    <row r="653" spans="3:8" x14ac:dyDescent="0.25">
      <c r="C653" s="170" t="str">
        <f t="shared" si="10"/>
        <v/>
      </c>
      <c r="D653" s="48"/>
      <c r="E653" s="47"/>
      <c r="F653" s="54"/>
      <c r="G653" s="26"/>
      <c r="H653" s="168"/>
    </row>
    <row r="654" spans="3:8" x14ac:dyDescent="0.25">
      <c r="C654" s="170" t="str">
        <f t="shared" si="10"/>
        <v/>
      </c>
      <c r="D654" s="48"/>
      <c r="E654" s="47"/>
      <c r="F654" s="54"/>
      <c r="G654" s="26"/>
      <c r="H654" s="168"/>
    </row>
    <row r="655" spans="3:8" x14ac:dyDescent="0.25">
      <c r="C655" s="170" t="str">
        <f t="shared" si="10"/>
        <v/>
      </c>
      <c r="D655" s="48"/>
      <c r="E655" s="47"/>
      <c r="F655" s="54"/>
      <c r="G655" s="26"/>
      <c r="H655" s="168"/>
    </row>
    <row r="656" spans="3:8" x14ac:dyDescent="0.25">
      <c r="C656" s="170" t="str">
        <f t="shared" si="10"/>
        <v/>
      </c>
      <c r="D656" s="48"/>
      <c r="E656" s="47"/>
      <c r="F656" s="54"/>
      <c r="G656" s="26"/>
      <c r="H656" s="168"/>
    </row>
    <row r="657" spans="3:8" x14ac:dyDescent="0.25">
      <c r="C657" s="170" t="str">
        <f t="shared" si="10"/>
        <v/>
      </c>
      <c r="D657" s="48"/>
      <c r="E657" s="47"/>
      <c r="F657" s="54"/>
      <c r="G657" s="26"/>
      <c r="H657" s="168"/>
    </row>
    <row r="658" spans="3:8" x14ac:dyDescent="0.25">
      <c r="C658" s="170" t="str">
        <f t="shared" si="10"/>
        <v/>
      </c>
      <c r="D658" s="48"/>
      <c r="E658" s="47"/>
      <c r="F658" s="54"/>
      <c r="G658" s="26"/>
      <c r="H658" s="168"/>
    </row>
    <row r="659" spans="3:8" x14ac:dyDescent="0.25">
      <c r="C659" s="170" t="str">
        <f t="shared" si="10"/>
        <v/>
      </c>
      <c r="D659" s="48"/>
      <c r="E659" s="47"/>
      <c r="F659" s="54"/>
      <c r="G659" s="26"/>
      <c r="H659" s="168"/>
    </row>
    <row r="660" spans="3:8" x14ac:dyDescent="0.25">
      <c r="C660" s="170" t="str">
        <f t="shared" si="10"/>
        <v/>
      </c>
      <c r="D660" s="48"/>
      <c r="E660" s="47"/>
      <c r="F660" s="54"/>
      <c r="G660" s="26"/>
      <c r="H660" s="168"/>
    </row>
    <row r="661" spans="3:8" x14ac:dyDescent="0.25">
      <c r="C661" s="170" t="str">
        <f t="shared" si="10"/>
        <v/>
      </c>
      <c r="D661" s="48"/>
      <c r="E661" s="47"/>
      <c r="F661" s="54"/>
      <c r="G661" s="26"/>
      <c r="H661" s="168"/>
    </row>
    <row r="662" spans="3:8" x14ac:dyDescent="0.25">
      <c r="C662" s="170" t="str">
        <f t="shared" si="10"/>
        <v/>
      </c>
      <c r="D662" s="48"/>
      <c r="E662" s="47"/>
      <c r="F662" s="54"/>
      <c r="G662" s="26"/>
      <c r="H662" s="168"/>
    </row>
    <row r="663" spans="3:8" x14ac:dyDescent="0.25">
      <c r="C663" s="170" t="str">
        <f t="shared" si="10"/>
        <v/>
      </c>
      <c r="D663" s="48"/>
      <c r="E663" s="47"/>
      <c r="F663" s="54"/>
      <c r="G663" s="26"/>
      <c r="H663" s="168"/>
    </row>
    <row r="664" spans="3:8" x14ac:dyDescent="0.25">
      <c r="C664" s="170" t="str">
        <f t="shared" si="10"/>
        <v/>
      </c>
      <c r="D664" s="48"/>
      <c r="E664" s="47"/>
      <c r="F664" s="54"/>
      <c r="G664" s="26"/>
      <c r="H664" s="168"/>
    </row>
    <row r="665" spans="3:8" x14ac:dyDescent="0.25">
      <c r="C665" s="170" t="str">
        <f t="shared" si="10"/>
        <v/>
      </c>
      <c r="D665" s="48"/>
      <c r="E665" s="47"/>
      <c r="F665" s="54"/>
      <c r="G665" s="26"/>
      <c r="H665" s="168"/>
    </row>
    <row r="666" spans="3:8" x14ac:dyDescent="0.25">
      <c r="C666" s="170" t="str">
        <f t="shared" si="10"/>
        <v/>
      </c>
      <c r="D666" s="48"/>
      <c r="E666" s="47"/>
      <c r="F666" s="54"/>
      <c r="G666" s="26"/>
      <c r="H666" s="168"/>
    </row>
    <row r="667" spans="3:8" x14ac:dyDescent="0.25">
      <c r="C667" s="170" t="str">
        <f t="shared" si="10"/>
        <v/>
      </c>
      <c r="D667" s="48"/>
      <c r="E667" s="47"/>
      <c r="F667" s="54"/>
      <c r="G667" s="26"/>
      <c r="H667" s="168"/>
    </row>
    <row r="668" spans="3:8" x14ac:dyDescent="0.25">
      <c r="C668" s="170" t="str">
        <f t="shared" si="10"/>
        <v/>
      </c>
      <c r="D668" s="48"/>
      <c r="E668" s="47"/>
      <c r="F668" s="54"/>
      <c r="G668" s="26"/>
      <c r="H668" s="168"/>
    </row>
    <row r="669" spans="3:8" x14ac:dyDescent="0.25">
      <c r="C669" s="170" t="str">
        <f t="shared" si="10"/>
        <v/>
      </c>
      <c r="D669" s="48"/>
      <c r="E669" s="47"/>
      <c r="F669" s="54"/>
      <c r="G669" s="26"/>
      <c r="H669" s="168"/>
    </row>
    <row r="670" spans="3:8" x14ac:dyDescent="0.25">
      <c r="C670" s="170" t="str">
        <f t="shared" si="10"/>
        <v/>
      </c>
      <c r="D670" s="48"/>
      <c r="E670" s="47"/>
      <c r="F670" s="54"/>
      <c r="G670" s="26"/>
      <c r="H670" s="168"/>
    </row>
    <row r="671" spans="3:8" x14ac:dyDescent="0.25">
      <c r="C671" s="170" t="str">
        <f t="shared" si="10"/>
        <v/>
      </c>
      <c r="D671" s="48"/>
      <c r="E671" s="47"/>
      <c r="F671" s="54"/>
      <c r="G671" s="26"/>
      <c r="H671" s="168"/>
    </row>
    <row r="672" spans="3:8" x14ac:dyDescent="0.25">
      <c r="C672" s="170" t="str">
        <f t="shared" si="10"/>
        <v/>
      </c>
      <c r="D672" s="48"/>
      <c r="E672" s="47"/>
      <c r="F672" s="54"/>
      <c r="G672" s="26"/>
      <c r="H672" s="168"/>
    </row>
    <row r="673" spans="3:8" x14ac:dyDescent="0.25">
      <c r="C673" s="170" t="str">
        <f t="shared" si="10"/>
        <v/>
      </c>
      <c r="D673" s="48"/>
      <c r="E673" s="47"/>
      <c r="F673" s="54"/>
      <c r="G673" s="26"/>
      <c r="H673" s="168"/>
    </row>
    <row r="674" spans="3:8" x14ac:dyDescent="0.25">
      <c r="C674" s="170" t="str">
        <f t="shared" si="10"/>
        <v/>
      </c>
      <c r="D674" s="48"/>
      <c r="E674" s="47"/>
      <c r="F674" s="54"/>
      <c r="G674" s="26"/>
      <c r="H674" s="168"/>
    </row>
    <row r="675" spans="3:8" x14ac:dyDescent="0.25">
      <c r="C675" s="170" t="str">
        <f t="shared" si="10"/>
        <v/>
      </c>
      <c r="D675" s="48"/>
      <c r="E675" s="47"/>
      <c r="F675" s="54"/>
      <c r="G675" s="26"/>
      <c r="H675" s="168"/>
    </row>
    <row r="676" spans="3:8" x14ac:dyDescent="0.25">
      <c r="C676" s="170" t="str">
        <f t="shared" si="10"/>
        <v/>
      </c>
      <c r="D676" s="48"/>
      <c r="E676" s="47"/>
      <c r="F676" s="54"/>
      <c r="G676" s="26"/>
      <c r="H676" s="168"/>
    </row>
    <row r="677" spans="3:8" x14ac:dyDescent="0.25">
      <c r="C677" s="170" t="str">
        <f t="shared" si="10"/>
        <v/>
      </c>
      <c r="D677" s="48"/>
      <c r="E677" s="47"/>
      <c r="F677" s="54"/>
      <c r="G677" s="26"/>
      <c r="H677" s="168"/>
    </row>
    <row r="678" spans="3:8" x14ac:dyDescent="0.25">
      <c r="C678" s="170" t="str">
        <f t="shared" si="10"/>
        <v/>
      </c>
      <c r="D678" s="48"/>
      <c r="E678" s="47"/>
      <c r="F678" s="54"/>
      <c r="G678" s="26"/>
      <c r="H678" s="168"/>
    </row>
    <row r="679" spans="3:8" x14ac:dyDescent="0.25">
      <c r="C679" s="170" t="str">
        <f t="shared" si="10"/>
        <v/>
      </c>
      <c r="D679" s="48"/>
      <c r="E679" s="47"/>
      <c r="F679" s="54"/>
      <c r="G679" s="26"/>
      <c r="H679" s="168"/>
    </row>
    <row r="680" spans="3:8" x14ac:dyDescent="0.25">
      <c r="C680" s="170" t="str">
        <f t="shared" si="10"/>
        <v/>
      </c>
      <c r="D680" s="48"/>
      <c r="E680" s="47"/>
      <c r="F680" s="54"/>
      <c r="G680" s="26"/>
      <c r="H680" s="168"/>
    </row>
    <row r="681" spans="3:8" x14ac:dyDescent="0.25">
      <c r="C681" s="170" t="str">
        <f t="shared" si="10"/>
        <v/>
      </c>
      <c r="D681" s="48"/>
      <c r="E681" s="47"/>
      <c r="F681" s="54"/>
      <c r="G681" s="26"/>
      <c r="H681" s="168"/>
    </row>
    <row r="682" spans="3:8" x14ac:dyDescent="0.25">
      <c r="C682" s="170" t="str">
        <f t="shared" si="10"/>
        <v/>
      </c>
      <c r="D682" s="48"/>
      <c r="E682" s="47"/>
      <c r="F682" s="54"/>
      <c r="G682" s="26"/>
      <c r="H682" s="168"/>
    </row>
    <row r="683" spans="3:8" x14ac:dyDescent="0.25">
      <c r="C683" s="170" t="str">
        <f t="shared" si="10"/>
        <v/>
      </c>
      <c r="D683" s="48"/>
      <c r="E683" s="47"/>
      <c r="F683" s="54"/>
      <c r="G683" s="26"/>
      <c r="H683" s="168"/>
    </row>
    <row r="684" spans="3:8" x14ac:dyDescent="0.25">
      <c r="C684" s="170" t="str">
        <f t="shared" si="10"/>
        <v/>
      </c>
      <c r="D684" s="48"/>
      <c r="E684" s="47"/>
      <c r="F684" s="54"/>
      <c r="G684" s="26"/>
      <c r="H684" s="168"/>
    </row>
    <row r="685" spans="3:8" x14ac:dyDescent="0.25">
      <c r="C685" s="170" t="str">
        <f t="shared" si="10"/>
        <v/>
      </c>
      <c r="D685" s="48"/>
      <c r="E685" s="47"/>
      <c r="F685" s="54"/>
      <c r="G685" s="26"/>
      <c r="H685" s="168"/>
    </row>
    <row r="686" spans="3:8" x14ac:dyDescent="0.25">
      <c r="C686" s="170" t="str">
        <f t="shared" si="10"/>
        <v/>
      </c>
      <c r="D686" s="48"/>
      <c r="E686" s="47"/>
      <c r="F686" s="54"/>
      <c r="G686" s="26"/>
      <c r="H686" s="168"/>
    </row>
    <row r="687" spans="3:8" x14ac:dyDescent="0.25">
      <c r="C687" s="170" t="str">
        <f t="shared" si="10"/>
        <v/>
      </c>
      <c r="D687" s="48"/>
      <c r="E687" s="47"/>
      <c r="F687" s="54"/>
      <c r="G687" s="26"/>
      <c r="H687" s="168"/>
    </row>
    <row r="688" spans="3:8" x14ac:dyDescent="0.25">
      <c r="C688" s="170" t="str">
        <f t="shared" si="10"/>
        <v/>
      </c>
      <c r="D688" s="48"/>
      <c r="E688" s="47"/>
      <c r="F688" s="54"/>
      <c r="G688" s="26"/>
      <c r="H688" s="168"/>
    </row>
    <row r="689" spans="3:8" x14ac:dyDescent="0.25">
      <c r="C689" s="170" t="str">
        <f t="shared" si="10"/>
        <v/>
      </c>
      <c r="D689" s="48"/>
      <c r="E689" s="47"/>
      <c r="F689" s="54"/>
      <c r="G689" s="26"/>
      <c r="H689" s="168"/>
    </row>
    <row r="690" spans="3:8" x14ac:dyDescent="0.25">
      <c r="C690" s="170" t="str">
        <f t="shared" si="10"/>
        <v/>
      </c>
      <c r="D690" s="48"/>
      <c r="E690" s="47"/>
      <c r="F690" s="54"/>
      <c r="G690" s="26"/>
      <c r="H690" s="168"/>
    </row>
    <row r="691" spans="3:8" x14ac:dyDescent="0.25">
      <c r="C691" s="170" t="str">
        <f t="shared" si="10"/>
        <v/>
      </c>
      <c r="D691" s="48"/>
      <c r="E691" s="47"/>
      <c r="F691" s="54"/>
      <c r="G691" s="26"/>
      <c r="H691" s="168"/>
    </row>
    <row r="692" spans="3:8" x14ac:dyDescent="0.25">
      <c r="C692" s="170" t="str">
        <f t="shared" si="10"/>
        <v/>
      </c>
      <c r="D692" s="48"/>
      <c r="E692" s="47"/>
      <c r="F692" s="54"/>
      <c r="G692" s="26"/>
      <c r="H692" s="168"/>
    </row>
    <row r="693" spans="3:8" x14ac:dyDescent="0.25">
      <c r="C693" s="170" t="str">
        <f t="shared" si="10"/>
        <v/>
      </c>
      <c r="D693" s="48"/>
      <c r="E693" s="47"/>
      <c r="F693" s="54"/>
      <c r="G693" s="26"/>
      <c r="H693" s="168"/>
    </row>
    <row r="694" spans="3:8" x14ac:dyDescent="0.25">
      <c r="C694" s="170" t="str">
        <f t="shared" si="10"/>
        <v/>
      </c>
      <c r="D694" s="48"/>
      <c r="E694" s="47"/>
      <c r="F694" s="54"/>
      <c r="G694" s="26"/>
      <c r="H694" s="168"/>
    </row>
    <row r="695" spans="3:8" x14ac:dyDescent="0.25">
      <c r="C695" s="170" t="str">
        <f t="shared" si="10"/>
        <v/>
      </c>
      <c r="D695" s="48"/>
      <c r="E695" s="47"/>
      <c r="F695" s="54"/>
      <c r="G695" s="26"/>
      <c r="H695" s="168"/>
    </row>
    <row r="696" spans="3:8" x14ac:dyDescent="0.25">
      <c r="C696" s="170" t="str">
        <f t="shared" si="10"/>
        <v/>
      </c>
      <c r="D696" s="48"/>
      <c r="E696" s="47"/>
      <c r="F696" s="54"/>
      <c r="G696" s="26"/>
      <c r="H696" s="168"/>
    </row>
    <row r="697" spans="3:8" x14ac:dyDescent="0.25">
      <c r="C697" s="170" t="str">
        <f t="shared" si="10"/>
        <v/>
      </c>
      <c r="D697" s="48"/>
      <c r="E697" s="47"/>
      <c r="F697" s="54"/>
      <c r="G697" s="26"/>
      <c r="H697" s="168"/>
    </row>
    <row r="698" spans="3:8" x14ac:dyDescent="0.25">
      <c r="C698" s="170" t="str">
        <f t="shared" si="10"/>
        <v/>
      </c>
      <c r="D698" s="48"/>
      <c r="E698" s="47"/>
      <c r="F698" s="54"/>
      <c r="G698" s="26"/>
      <c r="H698" s="168"/>
    </row>
    <row r="699" spans="3:8" x14ac:dyDescent="0.25">
      <c r="C699" s="170" t="str">
        <f t="shared" si="10"/>
        <v/>
      </c>
      <c r="D699" s="48"/>
      <c r="E699" s="47"/>
      <c r="F699" s="54"/>
      <c r="G699" s="26"/>
      <c r="H699" s="168"/>
    </row>
    <row r="700" spans="3:8" x14ac:dyDescent="0.25">
      <c r="C700" s="170" t="str">
        <f t="shared" si="10"/>
        <v/>
      </c>
      <c r="D700" s="48"/>
      <c r="E700" s="47"/>
      <c r="F700" s="54"/>
      <c r="G700" s="26"/>
      <c r="H700" s="168"/>
    </row>
    <row r="701" spans="3:8" x14ac:dyDescent="0.25">
      <c r="C701" s="170" t="str">
        <f t="shared" si="10"/>
        <v/>
      </c>
      <c r="D701" s="48"/>
      <c r="E701" s="47"/>
      <c r="F701" s="54"/>
      <c r="G701" s="26"/>
      <c r="H701" s="168"/>
    </row>
    <row r="702" spans="3:8" x14ac:dyDescent="0.25">
      <c r="C702" s="170" t="str">
        <f t="shared" si="10"/>
        <v/>
      </c>
      <c r="D702" s="48"/>
      <c r="E702" s="47"/>
      <c r="F702" s="54"/>
      <c r="G702" s="26"/>
      <c r="H702" s="168"/>
    </row>
    <row r="703" spans="3:8" x14ac:dyDescent="0.25">
      <c r="C703" s="170" t="str">
        <f t="shared" si="10"/>
        <v/>
      </c>
      <c r="D703" s="48"/>
      <c r="E703" s="47"/>
      <c r="F703" s="54"/>
      <c r="G703" s="26"/>
      <c r="H703" s="168"/>
    </row>
    <row r="704" spans="3:8" x14ac:dyDescent="0.25">
      <c r="C704" s="170" t="str">
        <f t="shared" si="10"/>
        <v/>
      </c>
      <c r="D704" s="48"/>
      <c r="E704" s="47"/>
      <c r="F704" s="54"/>
      <c r="G704" s="26"/>
      <c r="H704" s="168"/>
    </row>
    <row r="705" spans="3:8" x14ac:dyDescent="0.25">
      <c r="C705" s="170" t="str">
        <f t="shared" si="10"/>
        <v/>
      </c>
      <c r="D705" s="48"/>
      <c r="E705" s="47"/>
      <c r="F705" s="54"/>
      <c r="G705" s="26"/>
      <c r="H705" s="168"/>
    </row>
    <row r="706" spans="3:8" x14ac:dyDescent="0.25">
      <c r="C706" s="170" t="str">
        <f t="shared" si="10"/>
        <v/>
      </c>
      <c r="D706" s="48"/>
      <c r="E706" s="47"/>
      <c r="F706" s="54"/>
      <c r="G706" s="26"/>
      <c r="H706" s="168"/>
    </row>
    <row r="707" spans="3:8" x14ac:dyDescent="0.25">
      <c r="C707" s="170" t="str">
        <f t="shared" si="10"/>
        <v/>
      </c>
      <c r="D707" s="48"/>
      <c r="E707" s="47"/>
      <c r="F707" s="54"/>
      <c r="G707" s="26"/>
      <c r="H707" s="168"/>
    </row>
    <row r="708" spans="3:8" x14ac:dyDescent="0.25">
      <c r="C708" s="170" t="str">
        <f t="shared" si="10"/>
        <v/>
      </c>
      <c r="D708" s="48"/>
      <c r="E708" s="47"/>
      <c r="F708" s="54"/>
      <c r="G708" s="26"/>
      <c r="H708" s="168"/>
    </row>
    <row r="709" spans="3:8" x14ac:dyDescent="0.25">
      <c r="C709" s="170" t="str">
        <f t="shared" si="10"/>
        <v/>
      </c>
      <c r="D709" s="48"/>
      <c r="E709" s="47"/>
      <c r="F709" s="54"/>
      <c r="G709" s="26"/>
      <c r="H709" s="168"/>
    </row>
    <row r="710" spans="3:8" x14ac:dyDescent="0.25">
      <c r="C710" s="170" t="str">
        <f t="shared" si="10"/>
        <v/>
      </c>
      <c r="D710" s="48"/>
      <c r="E710" s="47"/>
      <c r="F710" s="54"/>
      <c r="G710" s="26"/>
      <c r="H710" s="168"/>
    </row>
    <row r="711" spans="3:8" x14ac:dyDescent="0.25">
      <c r="C711" s="170" t="str">
        <f t="shared" ref="C711:C774" si="11">IF(D711&lt;&gt;"",CONCATENATE("Pas",TEXT(ROW()-6,"000"),""),"")</f>
        <v/>
      </c>
      <c r="D711" s="48"/>
      <c r="E711" s="47"/>
      <c r="F711" s="54"/>
      <c r="G711" s="26"/>
      <c r="H711" s="168"/>
    </row>
    <row r="712" spans="3:8" x14ac:dyDescent="0.25">
      <c r="C712" s="170" t="str">
        <f t="shared" si="11"/>
        <v/>
      </c>
      <c r="D712" s="48"/>
      <c r="E712" s="47"/>
      <c r="F712" s="54"/>
      <c r="G712" s="26"/>
      <c r="H712" s="168"/>
    </row>
    <row r="713" spans="3:8" x14ac:dyDescent="0.25">
      <c r="C713" s="170" t="str">
        <f t="shared" si="11"/>
        <v/>
      </c>
      <c r="D713" s="48"/>
      <c r="E713" s="47"/>
      <c r="F713" s="54"/>
      <c r="G713" s="26"/>
      <c r="H713" s="168"/>
    </row>
    <row r="714" spans="3:8" x14ac:dyDescent="0.25">
      <c r="C714" s="170" t="str">
        <f t="shared" si="11"/>
        <v/>
      </c>
      <c r="D714" s="48"/>
      <c r="E714" s="47"/>
      <c r="F714" s="54"/>
      <c r="G714" s="26"/>
      <c r="H714" s="168"/>
    </row>
    <row r="715" spans="3:8" x14ac:dyDescent="0.25">
      <c r="C715" s="170" t="str">
        <f t="shared" si="11"/>
        <v/>
      </c>
      <c r="D715" s="48"/>
      <c r="E715" s="47"/>
      <c r="F715" s="54"/>
      <c r="G715" s="26"/>
      <c r="H715" s="168"/>
    </row>
    <row r="716" spans="3:8" x14ac:dyDescent="0.25">
      <c r="C716" s="170" t="str">
        <f t="shared" si="11"/>
        <v/>
      </c>
      <c r="D716" s="48"/>
      <c r="E716" s="47"/>
      <c r="F716" s="54"/>
      <c r="G716" s="26"/>
      <c r="H716" s="168"/>
    </row>
    <row r="717" spans="3:8" x14ac:dyDescent="0.25">
      <c r="C717" s="170" t="str">
        <f t="shared" si="11"/>
        <v/>
      </c>
      <c r="D717" s="48"/>
      <c r="E717" s="47"/>
      <c r="F717" s="54"/>
      <c r="G717" s="26"/>
      <c r="H717" s="168"/>
    </row>
    <row r="718" spans="3:8" x14ac:dyDescent="0.25">
      <c r="C718" s="170" t="str">
        <f t="shared" si="11"/>
        <v/>
      </c>
      <c r="D718" s="48"/>
      <c r="E718" s="47"/>
      <c r="F718" s="54"/>
      <c r="G718" s="26"/>
      <c r="H718" s="168"/>
    </row>
    <row r="719" spans="3:8" x14ac:dyDescent="0.25">
      <c r="C719" s="170" t="str">
        <f t="shared" si="11"/>
        <v/>
      </c>
      <c r="D719" s="48"/>
      <c r="E719" s="47"/>
      <c r="F719" s="54"/>
      <c r="G719" s="26"/>
      <c r="H719" s="168"/>
    </row>
    <row r="720" spans="3:8" x14ac:dyDescent="0.25">
      <c r="C720" s="170" t="str">
        <f t="shared" si="11"/>
        <v/>
      </c>
      <c r="D720" s="48"/>
      <c r="E720" s="47"/>
      <c r="F720" s="54"/>
      <c r="G720" s="26"/>
      <c r="H720" s="168"/>
    </row>
    <row r="721" spans="3:8" x14ac:dyDescent="0.25">
      <c r="C721" s="170" t="str">
        <f t="shared" si="11"/>
        <v/>
      </c>
      <c r="D721" s="48"/>
      <c r="E721" s="47"/>
      <c r="F721" s="54"/>
      <c r="G721" s="26"/>
      <c r="H721" s="168"/>
    </row>
    <row r="722" spans="3:8" x14ac:dyDescent="0.25">
      <c r="C722" s="170" t="str">
        <f t="shared" si="11"/>
        <v/>
      </c>
      <c r="D722" s="48"/>
      <c r="E722" s="47"/>
      <c r="F722" s="54"/>
      <c r="G722" s="26"/>
      <c r="H722" s="168"/>
    </row>
    <row r="723" spans="3:8" x14ac:dyDescent="0.25">
      <c r="C723" s="170" t="str">
        <f t="shared" si="11"/>
        <v/>
      </c>
      <c r="D723" s="48"/>
      <c r="E723" s="47"/>
      <c r="F723" s="54"/>
      <c r="G723" s="26"/>
      <c r="H723" s="168"/>
    </row>
    <row r="724" spans="3:8" x14ac:dyDescent="0.25">
      <c r="C724" s="170" t="str">
        <f t="shared" si="11"/>
        <v/>
      </c>
      <c r="D724" s="48"/>
      <c r="E724" s="47"/>
      <c r="F724" s="54"/>
      <c r="G724" s="26"/>
      <c r="H724" s="168"/>
    </row>
    <row r="725" spans="3:8" x14ac:dyDescent="0.25">
      <c r="C725" s="170" t="str">
        <f t="shared" si="11"/>
        <v/>
      </c>
      <c r="D725" s="48"/>
      <c r="E725" s="47"/>
      <c r="F725" s="54"/>
      <c r="G725" s="26"/>
      <c r="H725" s="168"/>
    </row>
    <row r="726" spans="3:8" x14ac:dyDescent="0.25">
      <c r="C726" s="170" t="str">
        <f t="shared" si="11"/>
        <v/>
      </c>
      <c r="D726" s="48"/>
      <c r="E726" s="47"/>
      <c r="F726" s="54"/>
      <c r="G726" s="26"/>
      <c r="H726" s="168"/>
    </row>
    <row r="727" spans="3:8" x14ac:dyDescent="0.25">
      <c r="C727" s="170" t="str">
        <f t="shared" si="11"/>
        <v/>
      </c>
      <c r="D727" s="48"/>
      <c r="E727" s="47"/>
      <c r="F727" s="54"/>
      <c r="G727" s="26"/>
      <c r="H727" s="168"/>
    </row>
    <row r="728" spans="3:8" x14ac:dyDescent="0.25">
      <c r="C728" s="170" t="str">
        <f t="shared" si="11"/>
        <v/>
      </c>
      <c r="D728" s="48"/>
      <c r="E728" s="47"/>
      <c r="F728" s="54"/>
      <c r="G728" s="26"/>
      <c r="H728" s="168"/>
    </row>
    <row r="729" spans="3:8" x14ac:dyDescent="0.25">
      <c r="C729" s="170" t="str">
        <f t="shared" si="11"/>
        <v/>
      </c>
      <c r="D729" s="48"/>
      <c r="E729" s="47"/>
      <c r="F729" s="54"/>
      <c r="G729" s="26"/>
      <c r="H729" s="168"/>
    </row>
    <row r="730" spans="3:8" x14ac:dyDescent="0.25">
      <c r="C730" s="170" t="str">
        <f t="shared" si="11"/>
        <v/>
      </c>
      <c r="D730" s="48"/>
      <c r="E730" s="47"/>
      <c r="F730" s="54"/>
      <c r="G730" s="26"/>
      <c r="H730" s="168"/>
    </row>
    <row r="731" spans="3:8" x14ac:dyDescent="0.25">
      <c r="C731" s="170" t="str">
        <f t="shared" si="11"/>
        <v/>
      </c>
      <c r="D731" s="48"/>
      <c r="E731" s="47"/>
      <c r="F731" s="54"/>
      <c r="G731" s="26"/>
      <c r="H731" s="168"/>
    </row>
    <row r="732" spans="3:8" x14ac:dyDescent="0.25">
      <c r="C732" s="170" t="str">
        <f t="shared" si="11"/>
        <v/>
      </c>
      <c r="D732" s="48"/>
      <c r="E732" s="47"/>
      <c r="F732" s="54"/>
      <c r="G732" s="26"/>
      <c r="H732" s="168"/>
    </row>
    <row r="733" spans="3:8" x14ac:dyDescent="0.25">
      <c r="C733" s="170" t="str">
        <f t="shared" si="11"/>
        <v/>
      </c>
      <c r="D733" s="48"/>
      <c r="E733" s="47"/>
      <c r="F733" s="54"/>
      <c r="G733" s="26"/>
      <c r="H733" s="168"/>
    </row>
    <row r="734" spans="3:8" x14ac:dyDescent="0.25">
      <c r="C734" s="170" t="str">
        <f t="shared" si="11"/>
        <v/>
      </c>
      <c r="D734" s="48"/>
      <c r="E734" s="47"/>
      <c r="F734" s="54"/>
      <c r="G734" s="26"/>
      <c r="H734" s="168"/>
    </row>
    <row r="735" spans="3:8" x14ac:dyDescent="0.25">
      <c r="C735" s="170" t="str">
        <f t="shared" si="11"/>
        <v/>
      </c>
      <c r="D735" s="48"/>
      <c r="E735" s="47"/>
      <c r="F735" s="54"/>
      <c r="G735" s="26"/>
      <c r="H735" s="168"/>
    </row>
    <row r="736" spans="3:8" x14ac:dyDescent="0.25">
      <c r="C736" s="170" t="str">
        <f t="shared" si="11"/>
        <v/>
      </c>
      <c r="D736" s="48"/>
      <c r="E736" s="47"/>
      <c r="F736" s="54"/>
      <c r="G736" s="26"/>
      <c r="H736" s="168"/>
    </row>
    <row r="737" spans="3:8" x14ac:dyDescent="0.25">
      <c r="C737" s="170" t="str">
        <f t="shared" si="11"/>
        <v/>
      </c>
      <c r="D737" s="48"/>
      <c r="E737" s="47"/>
      <c r="F737" s="54"/>
      <c r="G737" s="26"/>
      <c r="H737" s="168"/>
    </row>
    <row r="738" spans="3:8" x14ac:dyDescent="0.25">
      <c r="C738" s="170" t="str">
        <f t="shared" si="11"/>
        <v/>
      </c>
      <c r="D738" s="48"/>
      <c r="E738" s="47"/>
      <c r="F738" s="54"/>
      <c r="G738" s="26"/>
      <c r="H738" s="168"/>
    </row>
    <row r="739" spans="3:8" x14ac:dyDescent="0.25">
      <c r="C739" s="170" t="str">
        <f t="shared" si="11"/>
        <v/>
      </c>
      <c r="D739" s="48"/>
      <c r="E739" s="47"/>
      <c r="F739" s="54"/>
      <c r="G739" s="26"/>
      <c r="H739" s="168"/>
    </row>
    <row r="740" spans="3:8" x14ac:dyDescent="0.25">
      <c r="C740" s="170" t="str">
        <f t="shared" si="11"/>
        <v/>
      </c>
      <c r="D740" s="48"/>
      <c r="E740" s="47"/>
      <c r="F740" s="54"/>
      <c r="G740" s="26"/>
      <c r="H740" s="168"/>
    </row>
    <row r="741" spans="3:8" x14ac:dyDescent="0.25">
      <c r="C741" s="170" t="str">
        <f t="shared" si="11"/>
        <v/>
      </c>
      <c r="D741" s="48"/>
      <c r="E741" s="47"/>
      <c r="F741" s="54"/>
      <c r="G741" s="26"/>
      <c r="H741" s="168"/>
    </row>
    <row r="742" spans="3:8" x14ac:dyDescent="0.25">
      <c r="C742" s="170" t="str">
        <f t="shared" si="11"/>
        <v/>
      </c>
      <c r="D742" s="48"/>
      <c r="E742" s="47"/>
      <c r="F742" s="54"/>
      <c r="G742" s="26"/>
      <c r="H742" s="168"/>
    </row>
    <row r="743" spans="3:8" x14ac:dyDescent="0.25">
      <c r="C743" s="170" t="str">
        <f t="shared" si="11"/>
        <v/>
      </c>
      <c r="D743" s="48"/>
      <c r="E743" s="47"/>
      <c r="F743" s="54"/>
      <c r="G743" s="26"/>
      <c r="H743" s="168"/>
    </row>
    <row r="744" spans="3:8" x14ac:dyDescent="0.25">
      <c r="C744" s="170" t="str">
        <f t="shared" si="11"/>
        <v/>
      </c>
      <c r="D744" s="48"/>
      <c r="E744" s="47"/>
      <c r="F744" s="54"/>
      <c r="G744" s="26"/>
      <c r="H744" s="168"/>
    </row>
    <row r="745" spans="3:8" x14ac:dyDescent="0.25">
      <c r="C745" s="170" t="str">
        <f t="shared" si="11"/>
        <v/>
      </c>
      <c r="D745" s="48"/>
      <c r="E745" s="47"/>
      <c r="F745" s="54"/>
      <c r="G745" s="26"/>
      <c r="H745" s="168"/>
    </row>
    <row r="746" spans="3:8" x14ac:dyDescent="0.25">
      <c r="C746" s="170" t="str">
        <f t="shared" si="11"/>
        <v/>
      </c>
      <c r="D746" s="48"/>
      <c r="E746" s="47"/>
      <c r="F746" s="54"/>
      <c r="G746" s="26"/>
      <c r="H746" s="168"/>
    </row>
    <row r="747" spans="3:8" x14ac:dyDescent="0.25">
      <c r="C747" s="170" t="str">
        <f t="shared" si="11"/>
        <v/>
      </c>
      <c r="D747" s="48"/>
      <c r="E747" s="47"/>
      <c r="F747" s="54"/>
      <c r="G747" s="26"/>
      <c r="H747" s="168"/>
    </row>
    <row r="748" spans="3:8" x14ac:dyDescent="0.25">
      <c r="C748" s="170" t="str">
        <f t="shared" si="11"/>
        <v/>
      </c>
      <c r="D748" s="48"/>
      <c r="E748" s="47"/>
      <c r="F748" s="54"/>
      <c r="G748" s="26"/>
      <c r="H748" s="168"/>
    </row>
    <row r="749" spans="3:8" x14ac:dyDescent="0.25">
      <c r="C749" s="170" t="str">
        <f t="shared" si="11"/>
        <v/>
      </c>
      <c r="D749" s="48"/>
      <c r="E749" s="47"/>
      <c r="F749" s="54"/>
      <c r="G749" s="26"/>
      <c r="H749" s="168"/>
    </row>
    <row r="750" spans="3:8" x14ac:dyDescent="0.25">
      <c r="C750" s="170" t="str">
        <f t="shared" si="11"/>
        <v/>
      </c>
      <c r="D750" s="48"/>
      <c r="E750" s="47"/>
      <c r="F750" s="54"/>
      <c r="G750" s="26"/>
      <c r="H750" s="168"/>
    </row>
    <row r="751" spans="3:8" x14ac:dyDescent="0.25">
      <c r="C751" s="170" t="str">
        <f t="shared" si="11"/>
        <v/>
      </c>
      <c r="D751" s="48"/>
      <c r="E751" s="47"/>
      <c r="F751" s="54"/>
      <c r="G751" s="26"/>
      <c r="H751" s="168"/>
    </row>
    <row r="752" spans="3:8" x14ac:dyDescent="0.25">
      <c r="C752" s="170" t="str">
        <f t="shared" si="11"/>
        <v/>
      </c>
      <c r="D752" s="48"/>
      <c r="E752" s="47"/>
      <c r="F752" s="54"/>
      <c r="G752" s="26"/>
      <c r="H752" s="168"/>
    </row>
    <row r="753" spans="3:8" x14ac:dyDescent="0.25">
      <c r="C753" s="170" t="str">
        <f t="shared" si="11"/>
        <v/>
      </c>
      <c r="D753" s="48"/>
      <c r="E753" s="47"/>
      <c r="F753" s="54"/>
      <c r="G753" s="26"/>
      <c r="H753" s="168"/>
    </row>
    <row r="754" spans="3:8" x14ac:dyDescent="0.25">
      <c r="C754" s="170" t="str">
        <f t="shared" si="11"/>
        <v/>
      </c>
      <c r="D754" s="48"/>
      <c r="E754" s="47"/>
      <c r="F754" s="54"/>
      <c r="G754" s="26"/>
      <c r="H754" s="168"/>
    </row>
    <row r="755" spans="3:8" x14ac:dyDescent="0.25">
      <c r="C755" s="170" t="str">
        <f t="shared" si="11"/>
        <v/>
      </c>
      <c r="D755" s="48"/>
      <c r="E755" s="47"/>
      <c r="F755" s="54"/>
      <c r="G755" s="26"/>
      <c r="H755" s="168"/>
    </row>
    <row r="756" spans="3:8" x14ac:dyDescent="0.25">
      <c r="C756" s="170" t="str">
        <f t="shared" si="11"/>
        <v/>
      </c>
      <c r="D756" s="48"/>
      <c r="E756" s="47"/>
      <c r="F756" s="54"/>
      <c r="G756" s="26"/>
      <c r="H756" s="168"/>
    </row>
    <row r="757" spans="3:8" x14ac:dyDescent="0.25">
      <c r="C757" s="170" t="str">
        <f t="shared" si="11"/>
        <v/>
      </c>
      <c r="D757" s="48"/>
      <c r="E757" s="47"/>
      <c r="F757" s="54"/>
      <c r="G757" s="26"/>
      <c r="H757" s="168"/>
    </row>
    <row r="758" spans="3:8" x14ac:dyDescent="0.25">
      <c r="C758" s="170" t="str">
        <f t="shared" si="11"/>
        <v/>
      </c>
      <c r="D758" s="48"/>
      <c r="E758" s="47"/>
      <c r="F758" s="54"/>
      <c r="G758" s="26"/>
      <c r="H758" s="168"/>
    </row>
    <row r="759" spans="3:8" x14ac:dyDescent="0.25">
      <c r="C759" s="170" t="str">
        <f t="shared" si="11"/>
        <v/>
      </c>
      <c r="D759" s="48"/>
      <c r="E759" s="47"/>
      <c r="F759" s="54"/>
      <c r="G759" s="26"/>
      <c r="H759" s="168"/>
    </row>
    <row r="760" spans="3:8" x14ac:dyDescent="0.25">
      <c r="C760" s="170" t="str">
        <f t="shared" si="11"/>
        <v/>
      </c>
      <c r="D760" s="48"/>
      <c r="E760" s="47"/>
      <c r="F760" s="54"/>
      <c r="G760" s="26"/>
      <c r="H760" s="168"/>
    </row>
    <row r="761" spans="3:8" x14ac:dyDescent="0.25">
      <c r="C761" s="170" t="str">
        <f t="shared" si="11"/>
        <v/>
      </c>
      <c r="D761" s="48"/>
      <c r="E761" s="47"/>
      <c r="F761" s="54"/>
      <c r="G761" s="26"/>
      <c r="H761" s="168"/>
    </row>
    <row r="762" spans="3:8" x14ac:dyDescent="0.25">
      <c r="C762" s="170" t="str">
        <f t="shared" si="11"/>
        <v/>
      </c>
      <c r="D762" s="48"/>
      <c r="E762" s="47"/>
      <c r="F762" s="54"/>
      <c r="G762" s="26"/>
      <c r="H762" s="168"/>
    </row>
    <row r="763" spans="3:8" x14ac:dyDescent="0.25">
      <c r="C763" s="170" t="str">
        <f t="shared" si="11"/>
        <v/>
      </c>
      <c r="D763" s="48"/>
      <c r="E763" s="47"/>
      <c r="F763" s="54"/>
      <c r="G763" s="26"/>
      <c r="H763" s="168"/>
    </row>
    <row r="764" spans="3:8" x14ac:dyDescent="0.25">
      <c r="C764" s="170" t="str">
        <f t="shared" si="11"/>
        <v/>
      </c>
      <c r="D764" s="48"/>
      <c r="E764" s="47"/>
      <c r="F764" s="54"/>
      <c r="G764" s="26"/>
      <c r="H764" s="168"/>
    </row>
    <row r="765" spans="3:8" x14ac:dyDescent="0.25">
      <c r="C765" s="170" t="str">
        <f t="shared" si="11"/>
        <v/>
      </c>
      <c r="D765" s="48"/>
      <c r="E765" s="47"/>
      <c r="F765" s="54"/>
      <c r="G765" s="26"/>
      <c r="H765" s="168"/>
    </row>
    <row r="766" spans="3:8" x14ac:dyDescent="0.25">
      <c r="C766" s="170" t="str">
        <f t="shared" si="11"/>
        <v/>
      </c>
      <c r="D766" s="48"/>
      <c r="E766" s="47"/>
      <c r="F766" s="54"/>
      <c r="G766" s="26"/>
      <c r="H766" s="168"/>
    </row>
    <row r="767" spans="3:8" x14ac:dyDescent="0.25">
      <c r="C767" s="170" t="str">
        <f t="shared" si="11"/>
        <v/>
      </c>
      <c r="D767" s="48"/>
      <c r="E767" s="47"/>
      <c r="F767" s="54"/>
      <c r="G767" s="26"/>
      <c r="H767" s="168"/>
    </row>
    <row r="768" spans="3:8" x14ac:dyDescent="0.25">
      <c r="C768" s="170" t="str">
        <f t="shared" si="11"/>
        <v/>
      </c>
      <c r="D768" s="48"/>
      <c r="E768" s="47"/>
      <c r="F768" s="54"/>
      <c r="G768" s="26"/>
      <c r="H768" s="168"/>
    </row>
    <row r="769" spans="3:8" x14ac:dyDescent="0.25">
      <c r="C769" s="170" t="str">
        <f t="shared" si="11"/>
        <v/>
      </c>
      <c r="D769" s="48"/>
      <c r="E769" s="47"/>
      <c r="F769" s="54"/>
      <c r="G769" s="26"/>
      <c r="H769" s="168"/>
    </row>
    <row r="770" spans="3:8" x14ac:dyDescent="0.25">
      <c r="C770" s="170" t="str">
        <f t="shared" si="11"/>
        <v/>
      </c>
      <c r="D770" s="48"/>
      <c r="E770" s="47"/>
      <c r="F770" s="54"/>
      <c r="G770" s="26"/>
      <c r="H770" s="168"/>
    </row>
    <row r="771" spans="3:8" x14ac:dyDescent="0.25">
      <c r="C771" s="170" t="str">
        <f t="shared" si="11"/>
        <v/>
      </c>
      <c r="D771" s="48"/>
      <c r="E771" s="47"/>
      <c r="F771" s="54"/>
      <c r="G771" s="26"/>
      <c r="H771" s="168"/>
    </row>
    <row r="772" spans="3:8" x14ac:dyDescent="0.25">
      <c r="C772" s="170" t="str">
        <f t="shared" si="11"/>
        <v/>
      </c>
      <c r="D772" s="48"/>
      <c r="E772" s="47"/>
      <c r="F772" s="54"/>
      <c r="G772" s="26"/>
      <c r="H772" s="168"/>
    </row>
    <row r="773" spans="3:8" x14ac:dyDescent="0.25">
      <c r="C773" s="170" t="str">
        <f t="shared" si="11"/>
        <v/>
      </c>
      <c r="D773" s="48"/>
      <c r="E773" s="47"/>
      <c r="F773" s="54"/>
      <c r="G773" s="26"/>
      <c r="H773" s="168"/>
    </row>
    <row r="774" spans="3:8" x14ac:dyDescent="0.25">
      <c r="C774" s="170" t="str">
        <f t="shared" si="11"/>
        <v/>
      </c>
      <c r="D774" s="48"/>
      <c r="E774" s="47"/>
      <c r="F774" s="54"/>
      <c r="G774" s="26"/>
      <c r="H774" s="168"/>
    </row>
    <row r="775" spans="3:8" x14ac:dyDescent="0.25">
      <c r="C775" s="170" t="str">
        <f t="shared" ref="C775:C838" si="12">IF(D775&lt;&gt;"",CONCATENATE("Pas",TEXT(ROW()-6,"000"),""),"")</f>
        <v/>
      </c>
      <c r="D775" s="48"/>
      <c r="E775" s="47"/>
      <c r="F775" s="54"/>
      <c r="G775" s="26"/>
      <c r="H775" s="168"/>
    </row>
    <row r="776" spans="3:8" x14ac:dyDescent="0.25">
      <c r="C776" s="170" t="str">
        <f t="shared" si="12"/>
        <v/>
      </c>
      <c r="D776" s="48"/>
      <c r="E776" s="47"/>
      <c r="F776" s="54"/>
      <c r="G776" s="26"/>
      <c r="H776" s="168"/>
    </row>
    <row r="777" spans="3:8" x14ac:dyDescent="0.25">
      <c r="C777" s="170" t="str">
        <f t="shared" si="12"/>
        <v/>
      </c>
      <c r="D777" s="48"/>
      <c r="E777" s="47"/>
      <c r="F777" s="54"/>
      <c r="G777" s="26"/>
      <c r="H777" s="168"/>
    </row>
    <row r="778" spans="3:8" x14ac:dyDescent="0.25">
      <c r="C778" s="170" t="str">
        <f t="shared" si="12"/>
        <v/>
      </c>
      <c r="D778" s="48"/>
      <c r="E778" s="47"/>
      <c r="F778" s="54"/>
      <c r="G778" s="26"/>
      <c r="H778" s="168"/>
    </row>
    <row r="779" spans="3:8" x14ac:dyDescent="0.25">
      <c r="C779" s="170" t="str">
        <f t="shared" si="12"/>
        <v/>
      </c>
      <c r="D779" s="48"/>
      <c r="E779" s="47"/>
      <c r="F779" s="54"/>
      <c r="G779" s="26"/>
      <c r="H779" s="168"/>
    </row>
    <row r="780" spans="3:8" x14ac:dyDescent="0.25">
      <c r="C780" s="170" t="str">
        <f t="shared" si="12"/>
        <v/>
      </c>
      <c r="D780" s="48"/>
      <c r="E780" s="47"/>
      <c r="F780" s="54"/>
      <c r="G780" s="26"/>
      <c r="H780" s="168"/>
    </row>
    <row r="781" spans="3:8" x14ac:dyDescent="0.25">
      <c r="C781" s="170" t="str">
        <f t="shared" si="12"/>
        <v/>
      </c>
      <c r="D781" s="48"/>
      <c r="E781" s="47"/>
      <c r="F781" s="54"/>
      <c r="G781" s="26"/>
      <c r="H781" s="168"/>
    </row>
    <row r="782" spans="3:8" x14ac:dyDescent="0.25">
      <c r="C782" s="170" t="str">
        <f t="shared" si="12"/>
        <v/>
      </c>
      <c r="D782" s="48"/>
      <c r="E782" s="47"/>
      <c r="F782" s="54"/>
      <c r="G782" s="26"/>
      <c r="H782" s="168"/>
    </row>
    <row r="783" spans="3:8" x14ac:dyDescent="0.25">
      <c r="C783" s="170" t="str">
        <f t="shared" si="12"/>
        <v/>
      </c>
      <c r="D783" s="48"/>
      <c r="E783" s="47"/>
      <c r="F783" s="54"/>
      <c r="G783" s="26"/>
      <c r="H783" s="168"/>
    </row>
    <row r="784" spans="3:8" x14ac:dyDescent="0.25">
      <c r="C784" s="170" t="str">
        <f t="shared" si="12"/>
        <v/>
      </c>
      <c r="D784" s="48"/>
      <c r="E784" s="47"/>
      <c r="F784" s="54"/>
      <c r="G784" s="26"/>
      <c r="H784" s="168"/>
    </row>
    <row r="785" spans="3:8" x14ac:dyDescent="0.25">
      <c r="C785" s="170" t="str">
        <f t="shared" si="12"/>
        <v/>
      </c>
      <c r="D785" s="48"/>
      <c r="E785" s="47"/>
      <c r="F785" s="54"/>
      <c r="G785" s="26"/>
      <c r="H785" s="168"/>
    </row>
    <row r="786" spans="3:8" x14ac:dyDescent="0.25">
      <c r="C786" s="170" t="str">
        <f t="shared" si="12"/>
        <v/>
      </c>
      <c r="D786" s="48"/>
      <c r="E786" s="47"/>
      <c r="F786" s="54"/>
      <c r="G786" s="26"/>
      <c r="H786" s="168"/>
    </row>
    <row r="787" spans="3:8" x14ac:dyDescent="0.25">
      <c r="C787" s="170" t="str">
        <f t="shared" si="12"/>
        <v/>
      </c>
      <c r="D787" s="48"/>
      <c r="E787" s="47"/>
      <c r="F787" s="54"/>
      <c r="G787" s="26"/>
      <c r="H787" s="168"/>
    </row>
    <row r="788" spans="3:8" x14ac:dyDescent="0.25">
      <c r="C788" s="170" t="str">
        <f t="shared" si="12"/>
        <v/>
      </c>
      <c r="D788" s="48"/>
      <c r="E788" s="47"/>
      <c r="F788" s="54"/>
      <c r="G788" s="26"/>
      <c r="H788" s="168"/>
    </row>
    <row r="789" spans="3:8" x14ac:dyDescent="0.25">
      <c r="C789" s="170" t="str">
        <f t="shared" si="12"/>
        <v/>
      </c>
      <c r="D789" s="48"/>
      <c r="E789" s="47"/>
      <c r="F789" s="54"/>
      <c r="G789" s="26"/>
      <c r="H789" s="168"/>
    </row>
    <row r="790" spans="3:8" x14ac:dyDescent="0.25">
      <c r="C790" s="170" t="str">
        <f t="shared" si="12"/>
        <v/>
      </c>
      <c r="D790" s="48"/>
      <c r="E790" s="47"/>
      <c r="F790" s="54"/>
      <c r="G790" s="26"/>
      <c r="H790" s="168"/>
    </row>
    <row r="791" spans="3:8" x14ac:dyDescent="0.25">
      <c r="C791" s="170" t="str">
        <f t="shared" si="12"/>
        <v/>
      </c>
      <c r="D791" s="48"/>
      <c r="E791" s="47"/>
      <c r="F791" s="54"/>
      <c r="G791" s="26"/>
      <c r="H791" s="168"/>
    </row>
    <row r="792" spans="3:8" x14ac:dyDescent="0.25">
      <c r="C792" s="170" t="str">
        <f t="shared" si="12"/>
        <v/>
      </c>
      <c r="D792" s="48"/>
      <c r="E792" s="47"/>
      <c r="F792" s="54"/>
      <c r="G792" s="26"/>
      <c r="H792" s="168"/>
    </row>
    <row r="793" spans="3:8" x14ac:dyDescent="0.25">
      <c r="C793" s="170" t="str">
        <f t="shared" si="12"/>
        <v/>
      </c>
      <c r="D793" s="48"/>
      <c r="E793" s="47"/>
      <c r="F793" s="54"/>
      <c r="G793" s="26"/>
      <c r="H793" s="168"/>
    </row>
    <row r="794" spans="3:8" x14ac:dyDescent="0.25">
      <c r="C794" s="170" t="str">
        <f t="shared" si="12"/>
        <v/>
      </c>
      <c r="D794" s="48"/>
      <c r="E794" s="47"/>
      <c r="F794" s="54"/>
      <c r="G794" s="26"/>
      <c r="H794" s="168"/>
    </row>
    <row r="795" spans="3:8" x14ac:dyDescent="0.25">
      <c r="C795" s="170" t="str">
        <f t="shared" si="12"/>
        <v/>
      </c>
      <c r="D795" s="48"/>
      <c r="E795" s="47"/>
      <c r="F795" s="54"/>
      <c r="G795" s="26"/>
      <c r="H795" s="168"/>
    </row>
    <row r="796" spans="3:8" x14ac:dyDescent="0.25">
      <c r="C796" s="170" t="str">
        <f t="shared" si="12"/>
        <v/>
      </c>
      <c r="D796" s="48"/>
      <c r="E796" s="47"/>
      <c r="F796" s="54"/>
      <c r="G796" s="26"/>
      <c r="H796" s="168"/>
    </row>
    <row r="797" spans="3:8" x14ac:dyDescent="0.25">
      <c r="C797" s="170" t="str">
        <f t="shared" si="12"/>
        <v/>
      </c>
      <c r="D797" s="48"/>
      <c r="E797" s="47"/>
      <c r="F797" s="54"/>
      <c r="G797" s="26"/>
      <c r="H797" s="168"/>
    </row>
    <row r="798" spans="3:8" x14ac:dyDescent="0.25">
      <c r="C798" s="170" t="str">
        <f t="shared" si="12"/>
        <v/>
      </c>
      <c r="D798" s="48"/>
      <c r="E798" s="47"/>
      <c r="F798" s="54"/>
      <c r="G798" s="26"/>
      <c r="H798" s="168"/>
    </row>
    <row r="799" spans="3:8" x14ac:dyDescent="0.25">
      <c r="C799" s="170" t="str">
        <f t="shared" si="12"/>
        <v/>
      </c>
      <c r="D799" s="48"/>
      <c r="E799" s="47"/>
      <c r="F799" s="54"/>
      <c r="G799" s="26"/>
      <c r="H799" s="168"/>
    </row>
    <row r="800" spans="3:8" x14ac:dyDescent="0.25">
      <c r="C800" s="170" t="str">
        <f t="shared" si="12"/>
        <v/>
      </c>
      <c r="D800" s="48"/>
      <c r="E800" s="47"/>
      <c r="F800" s="54"/>
      <c r="G800" s="26"/>
      <c r="H800" s="168"/>
    </row>
    <row r="801" spans="3:8" x14ac:dyDescent="0.25">
      <c r="C801" s="170" t="str">
        <f t="shared" si="12"/>
        <v/>
      </c>
      <c r="D801" s="48"/>
      <c r="E801" s="47"/>
      <c r="F801" s="54"/>
      <c r="G801" s="26"/>
      <c r="H801" s="168"/>
    </row>
    <row r="802" spans="3:8" x14ac:dyDescent="0.25">
      <c r="C802" s="170" t="str">
        <f t="shared" si="12"/>
        <v/>
      </c>
      <c r="D802" s="48"/>
      <c r="E802" s="47"/>
      <c r="F802" s="54"/>
      <c r="G802" s="26"/>
      <c r="H802" s="168"/>
    </row>
    <row r="803" spans="3:8" x14ac:dyDescent="0.25">
      <c r="C803" s="170" t="str">
        <f t="shared" si="12"/>
        <v/>
      </c>
      <c r="D803" s="48"/>
      <c r="E803" s="47"/>
      <c r="F803" s="54"/>
      <c r="G803" s="26"/>
      <c r="H803" s="168"/>
    </row>
    <row r="804" spans="3:8" x14ac:dyDescent="0.25">
      <c r="C804" s="170" t="str">
        <f t="shared" si="12"/>
        <v/>
      </c>
      <c r="D804" s="48"/>
      <c r="E804" s="47"/>
      <c r="F804" s="54"/>
      <c r="G804" s="26"/>
      <c r="H804" s="168"/>
    </row>
    <row r="805" spans="3:8" x14ac:dyDescent="0.25">
      <c r="C805" s="170" t="str">
        <f t="shared" si="12"/>
        <v/>
      </c>
      <c r="D805" s="48"/>
      <c r="E805" s="47"/>
      <c r="F805" s="54"/>
      <c r="G805" s="26"/>
      <c r="H805" s="168"/>
    </row>
    <row r="806" spans="3:8" x14ac:dyDescent="0.25">
      <c r="C806" s="170" t="str">
        <f t="shared" si="12"/>
        <v/>
      </c>
      <c r="D806" s="48"/>
      <c r="E806" s="47"/>
      <c r="F806" s="54"/>
      <c r="G806" s="26"/>
      <c r="H806" s="168"/>
    </row>
    <row r="807" spans="3:8" x14ac:dyDescent="0.25">
      <c r="C807" s="170" t="str">
        <f t="shared" si="12"/>
        <v/>
      </c>
      <c r="D807" s="48"/>
      <c r="E807" s="47"/>
      <c r="F807" s="54"/>
      <c r="G807" s="26"/>
      <c r="H807" s="168"/>
    </row>
    <row r="808" spans="3:8" x14ac:dyDescent="0.25">
      <c r="C808" s="170" t="str">
        <f t="shared" si="12"/>
        <v/>
      </c>
      <c r="D808" s="48"/>
      <c r="E808" s="47"/>
      <c r="F808" s="54"/>
      <c r="G808" s="26"/>
      <c r="H808" s="168"/>
    </row>
    <row r="809" spans="3:8" x14ac:dyDescent="0.25">
      <c r="C809" s="170" t="str">
        <f t="shared" si="12"/>
        <v/>
      </c>
      <c r="D809" s="48"/>
      <c r="E809" s="47"/>
      <c r="F809" s="54"/>
      <c r="G809" s="26"/>
      <c r="H809" s="168"/>
    </row>
    <row r="810" spans="3:8" x14ac:dyDescent="0.25">
      <c r="C810" s="170" t="str">
        <f t="shared" si="12"/>
        <v/>
      </c>
      <c r="D810" s="48"/>
      <c r="E810" s="47"/>
      <c r="F810" s="54"/>
      <c r="G810" s="26"/>
      <c r="H810" s="168"/>
    </row>
    <row r="811" spans="3:8" x14ac:dyDescent="0.25">
      <c r="C811" s="170" t="str">
        <f t="shared" si="12"/>
        <v/>
      </c>
      <c r="D811" s="48"/>
      <c r="E811" s="47"/>
      <c r="F811" s="54"/>
      <c r="G811" s="26"/>
      <c r="H811" s="168"/>
    </row>
    <row r="812" spans="3:8" x14ac:dyDescent="0.25">
      <c r="C812" s="170" t="str">
        <f t="shared" si="12"/>
        <v/>
      </c>
      <c r="D812" s="48"/>
      <c r="E812" s="47"/>
      <c r="F812" s="54"/>
      <c r="G812" s="26"/>
      <c r="H812" s="168"/>
    </row>
    <row r="813" spans="3:8" x14ac:dyDescent="0.25">
      <c r="C813" s="170" t="str">
        <f t="shared" si="12"/>
        <v/>
      </c>
      <c r="D813" s="48"/>
      <c r="E813" s="47"/>
      <c r="F813" s="54"/>
      <c r="G813" s="26"/>
      <c r="H813" s="168"/>
    </row>
    <row r="814" spans="3:8" x14ac:dyDescent="0.25">
      <c r="C814" s="170" t="str">
        <f t="shared" si="12"/>
        <v/>
      </c>
      <c r="D814" s="48"/>
      <c r="E814" s="47"/>
      <c r="F814" s="54"/>
      <c r="G814" s="26"/>
      <c r="H814" s="168"/>
    </row>
    <row r="815" spans="3:8" x14ac:dyDescent="0.25">
      <c r="C815" s="170" t="str">
        <f t="shared" si="12"/>
        <v/>
      </c>
      <c r="D815" s="48"/>
      <c r="E815" s="47"/>
      <c r="F815" s="54"/>
      <c r="G815" s="26"/>
      <c r="H815" s="168"/>
    </row>
    <row r="816" spans="3:8" x14ac:dyDescent="0.25">
      <c r="C816" s="170" t="str">
        <f t="shared" si="12"/>
        <v/>
      </c>
      <c r="D816" s="48"/>
      <c r="E816" s="47"/>
      <c r="F816" s="54"/>
      <c r="G816" s="26"/>
      <c r="H816" s="168"/>
    </row>
    <row r="817" spans="3:8" x14ac:dyDescent="0.25">
      <c r="C817" s="170" t="str">
        <f t="shared" si="12"/>
        <v/>
      </c>
      <c r="D817" s="48"/>
      <c r="E817" s="47"/>
      <c r="F817" s="54"/>
      <c r="G817" s="26"/>
      <c r="H817" s="168"/>
    </row>
    <row r="818" spans="3:8" x14ac:dyDescent="0.25">
      <c r="C818" s="170" t="str">
        <f t="shared" si="12"/>
        <v/>
      </c>
      <c r="D818" s="48"/>
      <c r="E818" s="47"/>
      <c r="F818" s="54"/>
      <c r="G818" s="26"/>
      <c r="H818" s="168"/>
    </row>
    <row r="819" spans="3:8" x14ac:dyDescent="0.25">
      <c r="C819" s="170" t="str">
        <f t="shared" si="12"/>
        <v/>
      </c>
      <c r="D819" s="48"/>
      <c r="E819" s="47"/>
      <c r="F819" s="54"/>
      <c r="G819" s="26"/>
      <c r="H819" s="168"/>
    </row>
    <row r="820" spans="3:8" x14ac:dyDescent="0.25">
      <c r="C820" s="170" t="str">
        <f t="shared" si="12"/>
        <v/>
      </c>
      <c r="D820" s="48"/>
      <c r="E820" s="47"/>
      <c r="F820" s="54"/>
      <c r="G820" s="26"/>
      <c r="H820" s="168"/>
    </row>
    <row r="821" spans="3:8" x14ac:dyDescent="0.25">
      <c r="C821" s="170" t="str">
        <f t="shared" si="12"/>
        <v/>
      </c>
      <c r="D821" s="48"/>
      <c r="E821" s="47"/>
      <c r="F821" s="54"/>
      <c r="G821" s="26"/>
      <c r="H821" s="168"/>
    </row>
    <row r="822" spans="3:8" x14ac:dyDescent="0.25">
      <c r="C822" s="170" t="str">
        <f t="shared" si="12"/>
        <v/>
      </c>
      <c r="D822" s="48"/>
      <c r="E822" s="47"/>
      <c r="F822" s="54"/>
      <c r="G822" s="26"/>
      <c r="H822" s="168"/>
    </row>
    <row r="823" spans="3:8" x14ac:dyDescent="0.25">
      <c r="C823" s="170" t="str">
        <f t="shared" si="12"/>
        <v/>
      </c>
      <c r="D823" s="48"/>
      <c r="E823" s="47"/>
      <c r="F823" s="54"/>
      <c r="G823" s="26"/>
      <c r="H823" s="168"/>
    </row>
    <row r="824" spans="3:8" x14ac:dyDescent="0.25">
      <c r="C824" s="170" t="str">
        <f t="shared" si="12"/>
        <v/>
      </c>
      <c r="D824" s="48"/>
      <c r="E824" s="47"/>
      <c r="F824" s="54"/>
      <c r="G824" s="26"/>
      <c r="H824" s="168"/>
    </row>
    <row r="825" spans="3:8" x14ac:dyDescent="0.25">
      <c r="C825" s="170" t="str">
        <f t="shared" si="12"/>
        <v/>
      </c>
      <c r="D825" s="48"/>
      <c r="E825" s="47"/>
      <c r="F825" s="54"/>
      <c r="G825" s="26"/>
      <c r="H825" s="168"/>
    </row>
    <row r="826" spans="3:8" x14ac:dyDescent="0.25">
      <c r="C826" s="170" t="str">
        <f t="shared" si="12"/>
        <v/>
      </c>
      <c r="D826" s="48"/>
      <c r="E826" s="47"/>
      <c r="F826" s="54"/>
      <c r="G826" s="26"/>
      <c r="H826" s="168"/>
    </row>
    <row r="827" spans="3:8" x14ac:dyDescent="0.25">
      <c r="C827" s="170" t="str">
        <f t="shared" si="12"/>
        <v/>
      </c>
      <c r="D827" s="48"/>
      <c r="E827" s="47"/>
      <c r="F827" s="54"/>
      <c r="G827" s="26"/>
      <c r="H827" s="168"/>
    </row>
    <row r="828" spans="3:8" x14ac:dyDescent="0.25">
      <c r="C828" s="170" t="str">
        <f t="shared" si="12"/>
        <v/>
      </c>
      <c r="D828" s="48"/>
      <c r="E828" s="47"/>
      <c r="F828" s="54"/>
      <c r="G828" s="26"/>
      <c r="H828" s="168"/>
    </row>
    <row r="829" spans="3:8" x14ac:dyDescent="0.25">
      <c r="C829" s="170" t="str">
        <f t="shared" si="12"/>
        <v/>
      </c>
      <c r="D829" s="48"/>
      <c r="E829" s="47"/>
      <c r="F829" s="54"/>
      <c r="G829" s="26"/>
      <c r="H829" s="168"/>
    </row>
    <row r="830" spans="3:8" x14ac:dyDescent="0.25">
      <c r="C830" s="170" t="str">
        <f t="shared" si="12"/>
        <v/>
      </c>
      <c r="D830" s="48"/>
      <c r="E830" s="47"/>
      <c r="F830" s="54"/>
      <c r="G830" s="26"/>
      <c r="H830" s="168"/>
    </row>
    <row r="831" spans="3:8" x14ac:dyDescent="0.25">
      <c r="C831" s="170" t="str">
        <f t="shared" si="12"/>
        <v/>
      </c>
      <c r="D831" s="48"/>
      <c r="E831" s="47"/>
      <c r="F831" s="54"/>
      <c r="G831" s="26"/>
      <c r="H831" s="168"/>
    </row>
    <row r="832" spans="3:8" x14ac:dyDescent="0.25">
      <c r="C832" s="170" t="str">
        <f t="shared" si="12"/>
        <v/>
      </c>
      <c r="D832" s="48"/>
      <c r="E832" s="47"/>
      <c r="F832" s="54"/>
      <c r="G832" s="26"/>
      <c r="H832" s="168"/>
    </row>
    <row r="833" spans="3:8" x14ac:dyDescent="0.25">
      <c r="C833" s="170" t="str">
        <f t="shared" si="12"/>
        <v/>
      </c>
      <c r="D833" s="48"/>
      <c r="E833" s="47"/>
      <c r="F833" s="54"/>
      <c r="G833" s="26"/>
      <c r="H833" s="168"/>
    </row>
    <row r="834" spans="3:8" x14ac:dyDescent="0.25">
      <c r="C834" s="170" t="str">
        <f t="shared" si="12"/>
        <v/>
      </c>
      <c r="D834" s="48"/>
      <c r="E834" s="47"/>
      <c r="F834" s="54"/>
      <c r="G834" s="26"/>
      <c r="H834" s="168"/>
    </row>
    <row r="835" spans="3:8" x14ac:dyDescent="0.25">
      <c r="C835" s="170" t="str">
        <f t="shared" si="12"/>
        <v/>
      </c>
      <c r="D835" s="48"/>
      <c r="E835" s="47"/>
      <c r="F835" s="54"/>
      <c r="G835" s="26"/>
      <c r="H835" s="168"/>
    </row>
    <row r="836" spans="3:8" x14ac:dyDescent="0.25">
      <c r="C836" s="170" t="str">
        <f t="shared" si="12"/>
        <v/>
      </c>
      <c r="D836" s="48"/>
      <c r="E836" s="47"/>
      <c r="F836" s="54"/>
      <c r="G836" s="26"/>
      <c r="H836" s="168"/>
    </row>
    <row r="837" spans="3:8" x14ac:dyDescent="0.25">
      <c r="C837" s="170" t="str">
        <f t="shared" si="12"/>
        <v/>
      </c>
      <c r="D837" s="48"/>
      <c r="E837" s="47"/>
      <c r="F837" s="54"/>
      <c r="G837" s="26"/>
      <c r="H837" s="168"/>
    </row>
    <row r="838" spans="3:8" x14ac:dyDescent="0.25">
      <c r="C838" s="170" t="str">
        <f t="shared" si="12"/>
        <v/>
      </c>
      <c r="D838" s="48"/>
      <c r="E838" s="47"/>
      <c r="F838" s="54"/>
      <c r="G838" s="26"/>
      <c r="H838" s="168"/>
    </row>
    <row r="839" spans="3:8" x14ac:dyDescent="0.25">
      <c r="C839" s="170" t="str">
        <f t="shared" ref="C839:C902" si="13">IF(D839&lt;&gt;"",CONCATENATE("Pas",TEXT(ROW()-6,"000"),""),"")</f>
        <v/>
      </c>
      <c r="D839" s="48"/>
      <c r="E839" s="47"/>
      <c r="F839" s="54"/>
      <c r="G839" s="26"/>
      <c r="H839" s="168"/>
    </row>
    <row r="840" spans="3:8" x14ac:dyDescent="0.25">
      <c r="C840" s="170" t="str">
        <f t="shared" si="13"/>
        <v/>
      </c>
      <c r="D840" s="48"/>
      <c r="E840" s="47"/>
      <c r="F840" s="54"/>
      <c r="G840" s="26"/>
      <c r="H840" s="168"/>
    </row>
    <row r="841" spans="3:8" x14ac:dyDescent="0.25">
      <c r="C841" s="170" t="str">
        <f t="shared" si="13"/>
        <v/>
      </c>
      <c r="D841" s="48"/>
      <c r="E841" s="47"/>
      <c r="F841" s="54"/>
      <c r="G841" s="26"/>
      <c r="H841" s="168"/>
    </row>
    <row r="842" spans="3:8" x14ac:dyDescent="0.25">
      <c r="C842" s="170" t="str">
        <f t="shared" si="13"/>
        <v/>
      </c>
      <c r="D842" s="48"/>
      <c r="E842" s="47"/>
      <c r="F842" s="54"/>
      <c r="G842" s="26"/>
      <c r="H842" s="168"/>
    </row>
    <row r="843" spans="3:8" x14ac:dyDescent="0.25">
      <c r="C843" s="170" t="str">
        <f t="shared" si="13"/>
        <v/>
      </c>
      <c r="D843" s="48"/>
      <c r="E843" s="47"/>
      <c r="F843" s="54"/>
      <c r="G843" s="26"/>
      <c r="H843" s="168"/>
    </row>
    <row r="844" spans="3:8" x14ac:dyDescent="0.25">
      <c r="C844" s="170" t="str">
        <f t="shared" si="13"/>
        <v/>
      </c>
      <c r="D844" s="48"/>
      <c r="E844" s="47"/>
      <c r="F844" s="54"/>
      <c r="G844" s="26"/>
      <c r="H844" s="168"/>
    </row>
    <row r="845" spans="3:8" x14ac:dyDescent="0.25">
      <c r="C845" s="170" t="str">
        <f t="shared" si="13"/>
        <v/>
      </c>
      <c r="D845" s="48"/>
      <c r="E845" s="47"/>
      <c r="F845" s="54"/>
      <c r="G845" s="26"/>
      <c r="H845" s="168"/>
    </row>
    <row r="846" spans="3:8" x14ac:dyDescent="0.25">
      <c r="C846" s="170" t="str">
        <f t="shared" si="13"/>
        <v/>
      </c>
      <c r="D846" s="48"/>
      <c r="E846" s="47"/>
      <c r="F846" s="54"/>
      <c r="G846" s="26"/>
      <c r="H846" s="168"/>
    </row>
    <row r="847" spans="3:8" x14ac:dyDescent="0.25">
      <c r="C847" s="170" t="str">
        <f t="shared" si="13"/>
        <v/>
      </c>
      <c r="D847" s="48"/>
      <c r="E847" s="47"/>
      <c r="F847" s="54"/>
      <c r="G847" s="26"/>
      <c r="H847" s="168"/>
    </row>
    <row r="848" spans="3:8" x14ac:dyDescent="0.25">
      <c r="C848" s="170" t="str">
        <f t="shared" si="13"/>
        <v/>
      </c>
      <c r="D848" s="48"/>
      <c r="E848" s="47"/>
      <c r="F848" s="54"/>
      <c r="G848" s="26"/>
      <c r="H848" s="168"/>
    </row>
    <row r="849" spans="3:8" x14ac:dyDescent="0.25">
      <c r="C849" s="170" t="str">
        <f t="shared" si="13"/>
        <v/>
      </c>
      <c r="D849" s="48"/>
      <c r="E849" s="47"/>
      <c r="F849" s="54"/>
      <c r="G849" s="26"/>
      <c r="H849" s="168"/>
    </row>
    <row r="850" spans="3:8" x14ac:dyDescent="0.25">
      <c r="C850" s="170" t="str">
        <f t="shared" si="13"/>
        <v/>
      </c>
      <c r="D850" s="48"/>
      <c r="E850" s="47"/>
      <c r="F850" s="54"/>
      <c r="G850" s="26"/>
      <c r="H850" s="168"/>
    </row>
    <row r="851" spans="3:8" x14ac:dyDescent="0.25">
      <c r="C851" s="170" t="str">
        <f t="shared" si="13"/>
        <v/>
      </c>
      <c r="D851" s="48"/>
      <c r="E851" s="47"/>
      <c r="F851" s="54"/>
      <c r="G851" s="26"/>
      <c r="H851" s="168"/>
    </row>
    <row r="852" spans="3:8" x14ac:dyDescent="0.25">
      <c r="C852" s="170" t="str">
        <f t="shared" si="13"/>
        <v/>
      </c>
      <c r="D852" s="48"/>
      <c r="E852" s="47"/>
      <c r="F852" s="54"/>
      <c r="G852" s="26"/>
      <c r="H852" s="168"/>
    </row>
    <row r="853" spans="3:8" x14ac:dyDescent="0.25">
      <c r="C853" s="170" t="str">
        <f t="shared" si="13"/>
        <v/>
      </c>
      <c r="D853" s="48"/>
      <c r="E853" s="47"/>
      <c r="F853" s="54"/>
      <c r="G853" s="26"/>
      <c r="H853" s="168"/>
    </row>
    <row r="854" spans="3:8" x14ac:dyDescent="0.25">
      <c r="C854" s="170" t="str">
        <f t="shared" si="13"/>
        <v/>
      </c>
      <c r="D854" s="48"/>
      <c r="E854" s="47"/>
      <c r="F854" s="54"/>
      <c r="G854" s="26"/>
      <c r="H854" s="168"/>
    </row>
    <row r="855" spans="3:8" x14ac:dyDescent="0.25">
      <c r="C855" s="170" t="str">
        <f t="shared" si="13"/>
        <v/>
      </c>
      <c r="D855" s="48"/>
      <c r="E855" s="47"/>
      <c r="F855" s="54"/>
      <c r="G855" s="26"/>
      <c r="H855" s="168"/>
    </row>
    <row r="856" spans="3:8" x14ac:dyDescent="0.25">
      <c r="C856" s="170" t="str">
        <f t="shared" si="13"/>
        <v/>
      </c>
      <c r="D856" s="48"/>
      <c r="E856" s="47"/>
      <c r="F856" s="54"/>
      <c r="G856" s="26"/>
      <c r="H856" s="168"/>
    </row>
    <row r="857" spans="3:8" x14ac:dyDescent="0.25">
      <c r="C857" s="170" t="str">
        <f t="shared" si="13"/>
        <v/>
      </c>
      <c r="D857" s="48"/>
      <c r="E857" s="47"/>
      <c r="F857" s="54"/>
      <c r="G857" s="26"/>
      <c r="H857" s="168"/>
    </row>
    <row r="858" spans="3:8" x14ac:dyDescent="0.25">
      <c r="C858" s="170" t="str">
        <f t="shared" si="13"/>
        <v/>
      </c>
      <c r="D858" s="48"/>
      <c r="E858" s="47"/>
      <c r="F858" s="54"/>
      <c r="G858" s="26"/>
      <c r="H858" s="168"/>
    </row>
    <row r="859" spans="3:8" x14ac:dyDescent="0.25">
      <c r="C859" s="170" t="str">
        <f t="shared" si="13"/>
        <v/>
      </c>
      <c r="D859" s="48"/>
      <c r="E859" s="47"/>
      <c r="F859" s="54"/>
      <c r="G859" s="26"/>
      <c r="H859" s="168"/>
    </row>
    <row r="860" spans="3:8" x14ac:dyDescent="0.25">
      <c r="C860" s="170" t="str">
        <f t="shared" si="13"/>
        <v/>
      </c>
      <c r="D860" s="48"/>
      <c r="E860" s="47"/>
      <c r="F860" s="54"/>
      <c r="G860" s="26"/>
      <c r="H860" s="168"/>
    </row>
    <row r="861" spans="3:8" x14ac:dyDescent="0.25">
      <c r="C861" s="170" t="str">
        <f t="shared" si="13"/>
        <v/>
      </c>
      <c r="D861" s="48"/>
      <c r="E861" s="47"/>
      <c r="F861" s="54"/>
      <c r="G861" s="26"/>
      <c r="H861" s="168"/>
    </row>
    <row r="862" spans="3:8" x14ac:dyDescent="0.25">
      <c r="C862" s="170" t="str">
        <f t="shared" si="13"/>
        <v/>
      </c>
      <c r="D862" s="48"/>
      <c r="E862" s="47"/>
      <c r="F862" s="54"/>
      <c r="G862" s="26"/>
      <c r="H862" s="168"/>
    </row>
    <row r="863" spans="3:8" x14ac:dyDescent="0.25">
      <c r="C863" s="170" t="str">
        <f t="shared" si="13"/>
        <v/>
      </c>
      <c r="D863" s="48"/>
      <c r="E863" s="47"/>
      <c r="F863" s="54"/>
      <c r="G863" s="26"/>
      <c r="H863" s="168"/>
    </row>
    <row r="864" spans="3:8" x14ac:dyDescent="0.25">
      <c r="C864" s="170" t="str">
        <f t="shared" si="13"/>
        <v/>
      </c>
      <c r="D864" s="48"/>
      <c r="E864" s="47"/>
      <c r="F864" s="54"/>
      <c r="G864" s="26"/>
      <c r="H864" s="168"/>
    </row>
    <row r="865" spans="3:8" x14ac:dyDescent="0.25">
      <c r="C865" s="170" t="str">
        <f t="shared" si="13"/>
        <v/>
      </c>
      <c r="D865" s="48"/>
      <c r="E865" s="47"/>
      <c r="F865" s="54"/>
      <c r="G865" s="26"/>
      <c r="H865" s="168"/>
    </row>
    <row r="866" spans="3:8" x14ac:dyDescent="0.25">
      <c r="C866" s="170" t="str">
        <f t="shared" si="13"/>
        <v/>
      </c>
      <c r="D866" s="48"/>
      <c r="E866" s="47"/>
      <c r="F866" s="54"/>
      <c r="G866" s="26"/>
      <c r="H866" s="168"/>
    </row>
    <row r="867" spans="3:8" x14ac:dyDescent="0.25">
      <c r="C867" s="170" t="str">
        <f t="shared" si="13"/>
        <v/>
      </c>
      <c r="D867" s="48"/>
      <c r="E867" s="47"/>
      <c r="F867" s="54"/>
      <c r="G867" s="26"/>
      <c r="H867" s="168"/>
    </row>
    <row r="868" spans="3:8" x14ac:dyDescent="0.25">
      <c r="C868" s="170" t="str">
        <f t="shared" si="13"/>
        <v/>
      </c>
      <c r="D868" s="48"/>
      <c r="E868" s="47"/>
      <c r="F868" s="54"/>
      <c r="G868" s="26"/>
      <c r="H868" s="168"/>
    </row>
    <row r="869" spans="3:8" x14ac:dyDescent="0.25">
      <c r="C869" s="170" t="str">
        <f t="shared" si="13"/>
        <v/>
      </c>
      <c r="D869" s="48"/>
      <c r="E869" s="47"/>
      <c r="F869" s="54"/>
      <c r="G869" s="26"/>
      <c r="H869" s="168"/>
    </row>
    <row r="870" spans="3:8" x14ac:dyDescent="0.25">
      <c r="C870" s="170" t="str">
        <f t="shared" si="13"/>
        <v/>
      </c>
      <c r="D870" s="48"/>
      <c r="E870" s="47"/>
      <c r="F870" s="54"/>
      <c r="G870" s="26"/>
      <c r="H870" s="168"/>
    </row>
    <row r="871" spans="3:8" x14ac:dyDescent="0.25">
      <c r="C871" s="170" t="str">
        <f t="shared" si="13"/>
        <v/>
      </c>
      <c r="D871" s="48"/>
      <c r="E871" s="47"/>
      <c r="F871" s="54"/>
      <c r="G871" s="26"/>
      <c r="H871" s="168"/>
    </row>
    <row r="872" spans="3:8" x14ac:dyDescent="0.25">
      <c r="C872" s="170" t="str">
        <f t="shared" si="13"/>
        <v/>
      </c>
      <c r="D872" s="48"/>
      <c r="E872" s="47"/>
      <c r="F872" s="54"/>
      <c r="G872" s="26"/>
      <c r="H872" s="168"/>
    </row>
    <row r="873" spans="3:8" x14ac:dyDescent="0.25">
      <c r="C873" s="170" t="str">
        <f t="shared" si="13"/>
        <v/>
      </c>
      <c r="D873" s="48"/>
      <c r="E873" s="47"/>
      <c r="F873" s="54"/>
      <c r="G873" s="26"/>
      <c r="H873" s="168"/>
    </row>
    <row r="874" spans="3:8" x14ac:dyDescent="0.25">
      <c r="C874" s="170" t="str">
        <f t="shared" si="13"/>
        <v/>
      </c>
      <c r="D874" s="48"/>
      <c r="E874" s="47"/>
      <c r="F874" s="54"/>
      <c r="G874" s="26"/>
      <c r="H874" s="168"/>
    </row>
    <row r="875" spans="3:8" x14ac:dyDescent="0.25">
      <c r="C875" s="170" t="str">
        <f t="shared" si="13"/>
        <v/>
      </c>
      <c r="D875" s="48"/>
      <c r="E875" s="47"/>
      <c r="F875" s="54"/>
      <c r="G875" s="26"/>
      <c r="H875" s="168"/>
    </row>
    <row r="876" spans="3:8" x14ac:dyDescent="0.25">
      <c r="C876" s="170" t="str">
        <f t="shared" si="13"/>
        <v/>
      </c>
      <c r="D876" s="48"/>
      <c r="E876" s="47"/>
      <c r="F876" s="54"/>
      <c r="G876" s="26"/>
      <c r="H876" s="168"/>
    </row>
    <row r="877" spans="3:8" x14ac:dyDescent="0.25">
      <c r="C877" s="170" t="str">
        <f t="shared" si="13"/>
        <v/>
      </c>
      <c r="D877" s="48"/>
      <c r="E877" s="47"/>
      <c r="F877" s="54"/>
      <c r="G877" s="26"/>
      <c r="H877" s="168"/>
    </row>
    <row r="878" spans="3:8" x14ac:dyDescent="0.25">
      <c r="C878" s="170" t="str">
        <f t="shared" si="13"/>
        <v/>
      </c>
      <c r="D878" s="48"/>
      <c r="E878" s="47"/>
      <c r="F878" s="54"/>
      <c r="G878" s="26"/>
      <c r="H878" s="168"/>
    </row>
    <row r="879" spans="3:8" x14ac:dyDescent="0.25">
      <c r="C879" s="170" t="str">
        <f t="shared" si="13"/>
        <v/>
      </c>
      <c r="D879" s="48"/>
      <c r="E879" s="47"/>
      <c r="F879" s="54"/>
      <c r="G879" s="26"/>
      <c r="H879" s="168"/>
    </row>
    <row r="880" spans="3:8" x14ac:dyDescent="0.25">
      <c r="C880" s="170" t="str">
        <f t="shared" si="13"/>
        <v/>
      </c>
      <c r="D880" s="48"/>
      <c r="E880" s="47"/>
      <c r="F880" s="54"/>
      <c r="G880" s="26"/>
      <c r="H880" s="168"/>
    </row>
    <row r="881" spans="3:8" x14ac:dyDescent="0.25">
      <c r="C881" s="170" t="str">
        <f t="shared" si="13"/>
        <v/>
      </c>
      <c r="D881" s="48"/>
      <c r="E881" s="47"/>
      <c r="F881" s="54"/>
      <c r="G881" s="26"/>
      <c r="H881" s="168"/>
    </row>
    <row r="882" spans="3:8" x14ac:dyDescent="0.25">
      <c r="C882" s="170" t="str">
        <f t="shared" si="13"/>
        <v/>
      </c>
      <c r="D882" s="48"/>
      <c r="E882" s="47"/>
      <c r="F882" s="54"/>
      <c r="G882" s="26"/>
      <c r="H882" s="168"/>
    </row>
    <row r="883" spans="3:8" x14ac:dyDescent="0.25">
      <c r="C883" s="170" t="str">
        <f t="shared" si="13"/>
        <v/>
      </c>
      <c r="D883" s="48"/>
      <c r="E883" s="47"/>
      <c r="F883" s="54"/>
      <c r="G883" s="26"/>
      <c r="H883" s="168"/>
    </row>
    <row r="884" spans="3:8" x14ac:dyDescent="0.25">
      <c r="C884" s="170" t="str">
        <f t="shared" si="13"/>
        <v/>
      </c>
      <c r="D884" s="48"/>
      <c r="E884" s="47"/>
      <c r="F884" s="54"/>
      <c r="G884" s="26"/>
      <c r="H884" s="168"/>
    </row>
    <row r="885" spans="3:8" x14ac:dyDescent="0.25">
      <c r="C885" s="170" t="str">
        <f t="shared" si="13"/>
        <v/>
      </c>
      <c r="D885" s="48"/>
      <c r="E885" s="47"/>
      <c r="F885" s="54"/>
      <c r="G885" s="26"/>
      <c r="H885" s="168"/>
    </row>
    <row r="886" spans="3:8" x14ac:dyDescent="0.25">
      <c r="C886" s="170" t="str">
        <f t="shared" si="13"/>
        <v/>
      </c>
      <c r="D886" s="48"/>
      <c r="E886" s="47"/>
      <c r="F886" s="54"/>
      <c r="G886" s="26"/>
      <c r="H886" s="168"/>
    </row>
    <row r="887" spans="3:8" x14ac:dyDescent="0.25">
      <c r="C887" s="170" t="str">
        <f t="shared" si="13"/>
        <v/>
      </c>
      <c r="D887" s="48"/>
      <c r="E887" s="47"/>
      <c r="F887" s="54"/>
      <c r="G887" s="26"/>
      <c r="H887" s="168"/>
    </row>
    <row r="888" spans="3:8" x14ac:dyDescent="0.25">
      <c r="C888" s="170" t="str">
        <f t="shared" si="13"/>
        <v/>
      </c>
      <c r="D888" s="48"/>
      <c r="E888" s="47"/>
      <c r="F888" s="54"/>
      <c r="G888" s="26"/>
      <c r="H888" s="168"/>
    </row>
    <row r="889" spans="3:8" x14ac:dyDescent="0.25">
      <c r="C889" s="170" t="str">
        <f t="shared" si="13"/>
        <v/>
      </c>
      <c r="D889" s="48"/>
      <c r="E889" s="47"/>
      <c r="F889" s="54"/>
      <c r="G889" s="26"/>
      <c r="H889" s="168"/>
    </row>
    <row r="890" spans="3:8" x14ac:dyDescent="0.25">
      <c r="C890" s="170" t="str">
        <f t="shared" si="13"/>
        <v/>
      </c>
      <c r="D890" s="48"/>
      <c r="E890" s="47"/>
      <c r="F890" s="54"/>
      <c r="G890" s="26"/>
      <c r="H890" s="168"/>
    </row>
    <row r="891" spans="3:8" x14ac:dyDescent="0.25">
      <c r="C891" s="170" t="str">
        <f t="shared" si="13"/>
        <v/>
      </c>
      <c r="D891" s="48"/>
      <c r="E891" s="47"/>
      <c r="F891" s="54"/>
      <c r="G891" s="26"/>
      <c r="H891" s="168"/>
    </row>
    <row r="892" spans="3:8" x14ac:dyDescent="0.25">
      <c r="C892" s="170" t="str">
        <f t="shared" si="13"/>
        <v/>
      </c>
      <c r="D892" s="48"/>
      <c r="E892" s="47"/>
      <c r="F892" s="54"/>
      <c r="G892" s="26"/>
      <c r="H892" s="168"/>
    </row>
    <row r="893" spans="3:8" x14ac:dyDescent="0.25">
      <c r="C893" s="170" t="str">
        <f t="shared" si="13"/>
        <v/>
      </c>
      <c r="D893" s="48"/>
      <c r="E893" s="47"/>
      <c r="F893" s="54"/>
      <c r="G893" s="26"/>
      <c r="H893" s="168"/>
    </row>
    <row r="894" spans="3:8" x14ac:dyDescent="0.25">
      <c r="C894" s="170" t="str">
        <f t="shared" si="13"/>
        <v/>
      </c>
      <c r="D894" s="48"/>
      <c r="E894" s="47"/>
      <c r="F894" s="54"/>
      <c r="G894" s="26"/>
      <c r="H894" s="168"/>
    </row>
    <row r="895" spans="3:8" x14ac:dyDescent="0.25">
      <c r="C895" s="170" t="str">
        <f t="shared" si="13"/>
        <v/>
      </c>
      <c r="D895" s="48"/>
      <c r="E895" s="47"/>
      <c r="F895" s="54"/>
      <c r="G895" s="26"/>
      <c r="H895" s="168"/>
    </row>
    <row r="896" spans="3:8" x14ac:dyDescent="0.25">
      <c r="C896" s="170" t="str">
        <f t="shared" si="13"/>
        <v/>
      </c>
      <c r="D896" s="48"/>
      <c r="E896" s="47"/>
      <c r="F896" s="54"/>
      <c r="G896" s="26"/>
      <c r="H896" s="168"/>
    </row>
    <row r="897" spans="3:8" x14ac:dyDescent="0.25">
      <c r="C897" s="170" t="str">
        <f t="shared" si="13"/>
        <v/>
      </c>
      <c r="D897" s="48"/>
      <c r="E897" s="47"/>
      <c r="F897" s="54"/>
      <c r="G897" s="26"/>
      <c r="H897" s="168"/>
    </row>
    <row r="898" spans="3:8" x14ac:dyDescent="0.25">
      <c r="C898" s="170" t="str">
        <f t="shared" si="13"/>
        <v/>
      </c>
      <c r="D898" s="48"/>
      <c r="E898" s="47"/>
      <c r="F898" s="54"/>
      <c r="G898" s="26"/>
      <c r="H898" s="168"/>
    </row>
    <row r="899" spans="3:8" x14ac:dyDescent="0.25">
      <c r="C899" s="170" t="str">
        <f t="shared" si="13"/>
        <v/>
      </c>
      <c r="D899" s="48"/>
      <c r="E899" s="47"/>
      <c r="F899" s="54"/>
      <c r="G899" s="26"/>
      <c r="H899" s="168"/>
    </row>
    <row r="900" spans="3:8" x14ac:dyDescent="0.25">
      <c r="C900" s="170" t="str">
        <f t="shared" si="13"/>
        <v/>
      </c>
      <c r="D900" s="48"/>
      <c r="E900" s="47"/>
      <c r="F900" s="54"/>
      <c r="G900" s="26"/>
      <c r="H900" s="168"/>
    </row>
    <row r="901" spans="3:8" x14ac:dyDescent="0.25">
      <c r="C901" s="170" t="str">
        <f t="shared" si="13"/>
        <v/>
      </c>
      <c r="D901" s="48"/>
      <c r="E901" s="47"/>
      <c r="F901" s="54"/>
      <c r="G901" s="26"/>
      <c r="H901" s="168"/>
    </row>
    <row r="902" spans="3:8" x14ac:dyDescent="0.25">
      <c r="C902" s="170" t="str">
        <f t="shared" si="13"/>
        <v/>
      </c>
      <c r="D902" s="48"/>
      <c r="E902" s="47"/>
      <c r="F902" s="54"/>
      <c r="G902" s="26"/>
      <c r="H902" s="168"/>
    </row>
    <row r="903" spans="3:8" x14ac:dyDescent="0.25">
      <c r="C903" s="170" t="str">
        <f t="shared" ref="C903:C966" si="14">IF(D903&lt;&gt;"",CONCATENATE("Pas",TEXT(ROW()-6,"000"),""),"")</f>
        <v/>
      </c>
      <c r="D903" s="48"/>
      <c r="E903" s="47"/>
      <c r="F903" s="54"/>
      <c r="G903" s="26"/>
      <c r="H903" s="168"/>
    </row>
    <row r="904" spans="3:8" x14ac:dyDescent="0.25">
      <c r="C904" s="170" t="str">
        <f t="shared" si="14"/>
        <v/>
      </c>
      <c r="D904" s="48"/>
      <c r="E904" s="47"/>
      <c r="F904" s="54"/>
      <c r="G904" s="26"/>
      <c r="H904" s="168"/>
    </row>
    <row r="905" spans="3:8" x14ac:dyDescent="0.25">
      <c r="C905" s="170" t="str">
        <f t="shared" si="14"/>
        <v/>
      </c>
      <c r="D905" s="48"/>
      <c r="E905" s="47"/>
      <c r="F905" s="54"/>
      <c r="G905" s="26"/>
      <c r="H905" s="168"/>
    </row>
    <row r="906" spans="3:8" x14ac:dyDescent="0.25">
      <c r="C906" s="170" t="str">
        <f t="shared" si="14"/>
        <v/>
      </c>
      <c r="D906" s="48"/>
      <c r="E906" s="47"/>
      <c r="F906" s="54"/>
      <c r="G906" s="26"/>
      <c r="H906" s="168"/>
    </row>
    <row r="907" spans="3:8" x14ac:dyDescent="0.25">
      <c r="C907" s="170" t="str">
        <f t="shared" si="14"/>
        <v/>
      </c>
      <c r="D907" s="48"/>
      <c r="E907" s="47"/>
      <c r="F907" s="54"/>
      <c r="G907" s="26"/>
      <c r="H907" s="168"/>
    </row>
    <row r="908" spans="3:8" x14ac:dyDescent="0.25">
      <c r="C908" s="170" t="str">
        <f t="shared" si="14"/>
        <v/>
      </c>
      <c r="D908" s="48"/>
      <c r="E908" s="47"/>
      <c r="F908" s="54"/>
      <c r="G908" s="26"/>
      <c r="H908" s="168"/>
    </row>
    <row r="909" spans="3:8" x14ac:dyDescent="0.25">
      <c r="C909" s="170" t="str">
        <f t="shared" si="14"/>
        <v/>
      </c>
      <c r="D909" s="48"/>
      <c r="E909" s="47"/>
      <c r="F909" s="54"/>
      <c r="G909" s="26"/>
      <c r="H909" s="168"/>
    </row>
    <row r="910" spans="3:8" x14ac:dyDescent="0.25">
      <c r="C910" s="170" t="str">
        <f t="shared" si="14"/>
        <v/>
      </c>
      <c r="D910" s="48"/>
      <c r="E910" s="47"/>
      <c r="F910" s="54"/>
      <c r="G910" s="26"/>
      <c r="H910" s="168"/>
    </row>
    <row r="911" spans="3:8" x14ac:dyDescent="0.25">
      <c r="C911" s="170" t="str">
        <f t="shared" si="14"/>
        <v/>
      </c>
      <c r="D911" s="48"/>
      <c r="E911" s="47"/>
      <c r="F911" s="54"/>
      <c r="G911" s="26"/>
      <c r="H911" s="168"/>
    </row>
    <row r="912" spans="3:8" x14ac:dyDescent="0.25">
      <c r="C912" s="170" t="str">
        <f t="shared" si="14"/>
        <v/>
      </c>
      <c r="D912" s="48"/>
      <c r="E912" s="47"/>
      <c r="F912" s="54"/>
      <c r="G912" s="26"/>
      <c r="H912" s="168"/>
    </row>
    <row r="913" spans="3:8" x14ac:dyDescent="0.25">
      <c r="C913" s="170" t="str">
        <f t="shared" si="14"/>
        <v/>
      </c>
      <c r="D913" s="48"/>
      <c r="E913" s="47"/>
      <c r="F913" s="54"/>
      <c r="G913" s="26"/>
      <c r="H913" s="168"/>
    </row>
    <row r="914" spans="3:8" x14ac:dyDescent="0.25">
      <c r="C914" s="170" t="str">
        <f t="shared" si="14"/>
        <v/>
      </c>
      <c r="D914" s="48"/>
      <c r="E914" s="47"/>
      <c r="F914" s="54"/>
      <c r="G914" s="26"/>
      <c r="H914" s="168"/>
    </row>
    <row r="915" spans="3:8" x14ac:dyDescent="0.25">
      <c r="C915" s="170" t="str">
        <f t="shared" si="14"/>
        <v/>
      </c>
      <c r="D915" s="48"/>
      <c r="E915" s="47"/>
      <c r="F915" s="54"/>
      <c r="G915" s="26"/>
      <c r="H915" s="168"/>
    </row>
    <row r="916" spans="3:8" x14ac:dyDescent="0.25">
      <c r="C916" s="170" t="str">
        <f t="shared" si="14"/>
        <v/>
      </c>
      <c r="D916" s="48"/>
      <c r="E916" s="47"/>
      <c r="F916" s="54"/>
      <c r="G916" s="26"/>
      <c r="H916" s="168"/>
    </row>
    <row r="917" spans="3:8" x14ac:dyDescent="0.25">
      <c r="C917" s="170" t="str">
        <f t="shared" si="14"/>
        <v/>
      </c>
      <c r="D917" s="48"/>
      <c r="E917" s="47"/>
      <c r="F917" s="54"/>
      <c r="G917" s="26"/>
      <c r="H917" s="168"/>
    </row>
    <row r="918" spans="3:8" x14ac:dyDescent="0.25">
      <c r="C918" s="170" t="str">
        <f t="shared" si="14"/>
        <v/>
      </c>
      <c r="D918" s="48"/>
      <c r="E918" s="47"/>
      <c r="F918" s="54"/>
      <c r="G918" s="26"/>
      <c r="H918" s="168"/>
    </row>
    <row r="919" spans="3:8" x14ac:dyDescent="0.25">
      <c r="C919" s="170" t="str">
        <f t="shared" si="14"/>
        <v/>
      </c>
      <c r="D919" s="48"/>
      <c r="E919" s="47"/>
      <c r="F919" s="54"/>
      <c r="G919" s="26"/>
      <c r="H919" s="168"/>
    </row>
    <row r="920" spans="3:8" x14ac:dyDescent="0.25">
      <c r="C920" s="170" t="str">
        <f t="shared" si="14"/>
        <v/>
      </c>
      <c r="D920" s="48"/>
      <c r="E920" s="47"/>
      <c r="F920" s="54"/>
      <c r="G920" s="26"/>
      <c r="H920" s="168"/>
    </row>
    <row r="921" spans="3:8" x14ac:dyDescent="0.25">
      <c r="C921" s="170" t="str">
        <f t="shared" si="14"/>
        <v/>
      </c>
      <c r="D921" s="48"/>
      <c r="E921" s="47"/>
      <c r="F921" s="54"/>
      <c r="G921" s="26"/>
      <c r="H921" s="168"/>
    </row>
    <row r="922" spans="3:8" x14ac:dyDescent="0.25">
      <c r="C922" s="170" t="str">
        <f t="shared" si="14"/>
        <v/>
      </c>
      <c r="D922" s="48"/>
      <c r="E922" s="47"/>
      <c r="F922" s="54"/>
      <c r="G922" s="26"/>
      <c r="H922" s="168"/>
    </row>
    <row r="923" spans="3:8" x14ac:dyDescent="0.25">
      <c r="C923" s="170" t="str">
        <f t="shared" si="14"/>
        <v/>
      </c>
      <c r="D923" s="48"/>
      <c r="E923" s="47"/>
      <c r="F923" s="54"/>
      <c r="G923" s="26"/>
      <c r="H923" s="168"/>
    </row>
    <row r="924" spans="3:8" x14ac:dyDescent="0.25">
      <c r="C924" s="170" t="str">
        <f t="shared" si="14"/>
        <v/>
      </c>
      <c r="D924" s="48"/>
      <c r="E924" s="47"/>
      <c r="F924" s="54"/>
      <c r="G924" s="26"/>
      <c r="H924" s="168"/>
    </row>
    <row r="925" spans="3:8" x14ac:dyDescent="0.25">
      <c r="C925" s="170" t="str">
        <f t="shared" si="14"/>
        <v/>
      </c>
      <c r="D925" s="48"/>
      <c r="E925" s="47"/>
      <c r="F925" s="54"/>
      <c r="G925" s="26"/>
      <c r="H925" s="168"/>
    </row>
    <row r="926" spans="3:8" x14ac:dyDescent="0.25">
      <c r="C926" s="170" t="str">
        <f t="shared" si="14"/>
        <v/>
      </c>
      <c r="D926" s="48"/>
      <c r="E926" s="47"/>
      <c r="F926" s="54"/>
      <c r="G926" s="26"/>
      <c r="H926" s="168"/>
    </row>
    <row r="927" spans="3:8" x14ac:dyDescent="0.25">
      <c r="C927" s="170" t="str">
        <f t="shared" si="14"/>
        <v/>
      </c>
      <c r="D927" s="48"/>
      <c r="E927" s="47"/>
      <c r="F927" s="54"/>
      <c r="G927" s="26"/>
      <c r="H927" s="168"/>
    </row>
    <row r="928" spans="3:8" x14ac:dyDescent="0.25">
      <c r="C928" s="170" t="str">
        <f t="shared" si="14"/>
        <v/>
      </c>
      <c r="D928" s="48"/>
      <c r="E928" s="47"/>
      <c r="F928" s="54"/>
      <c r="G928" s="26"/>
      <c r="H928" s="168"/>
    </row>
    <row r="929" spans="3:8" x14ac:dyDescent="0.25">
      <c r="C929" s="170" t="str">
        <f t="shared" si="14"/>
        <v/>
      </c>
      <c r="D929" s="48"/>
      <c r="E929" s="47"/>
      <c r="F929" s="54"/>
      <c r="G929" s="26"/>
      <c r="H929" s="168"/>
    </row>
    <row r="930" spans="3:8" x14ac:dyDescent="0.25">
      <c r="C930" s="170" t="str">
        <f t="shared" si="14"/>
        <v/>
      </c>
      <c r="D930" s="48"/>
      <c r="E930" s="47"/>
      <c r="F930" s="54"/>
      <c r="G930" s="26"/>
      <c r="H930" s="168"/>
    </row>
    <row r="931" spans="3:8" x14ac:dyDescent="0.25">
      <c r="C931" s="170" t="str">
        <f t="shared" si="14"/>
        <v/>
      </c>
      <c r="D931" s="48"/>
      <c r="E931" s="47"/>
      <c r="F931" s="54"/>
      <c r="G931" s="26"/>
      <c r="H931" s="168"/>
    </row>
    <row r="932" spans="3:8" x14ac:dyDescent="0.25">
      <c r="C932" s="170" t="str">
        <f t="shared" si="14"/>
        <v/>
      </c>
      <c r="D932" s="48"/>
      <c r="E932" s="47"/>
      <c r="F932" s="54"/>
      <c r="G932" s="26"/>
      <c r="H932" s="168"/>
    </row>
    <row r="933" spans="3:8" x14ac:dyDescent="0.25">
      <c r="C933" s="170" t="str">
        <f t="shared" si="14"/>
        <v/>
      </c>
      <c r="D933" s="48"/>
      <c r="E933" s="47"/>
      <c r="F933" s="54"/>
      <c r="G933" s="26"/>
      <c r="H933" s="168"/>
    </row>
    <row r="934" spans="3:8" x14ac:dyDescent="0.25">
      <c r="C934" s="170" t="str">
        <f t="shared" si="14"/>
        <v/>
      </c>
      <c r="D934" s="48"/>
      <c r="E934" s="47"/>
      <c r="F934" s="54"/>
      <c r="G934" s="26"/>
      <c r="H934" s="168"/>
    </row>
    <row r="935" spans="3:8" x14ac:dyDescent="0.25">
      <c r="C935" s="170" t="str">
        <f t="shared" si="14"/>
        <v/>
      </c>
      <c r="D935" s="48"/>
      <c r="E935" s="47"/>
      <c r="F935" s="54"/>
      <c r="G935" s="26"/>
      <c r="H935" s="168"/>
    </row>
    <row r="936" spans="3:8" x14ac:dyDescent="0.25">
      <c r="C936" s="170" t="str">
        <f t="shared" si="14"/>
        <v/>
      </c>
      <c r="D936" s="48"/>
      <c r="E936" s="47"/>
      <c r="F936" s="54"/>
      <c r="G936" s="26"/>
      <c r="H936" s="168"/>
    </row>
    <row r="937" spans="3:8" x14ac:dyDescent="0.25">
      <c r="C937" s="170" t="str">
        <f t="shared" si="14"/>
        <v/>
      </c>
      <c r="D937" s="48"/>
      <c r="E937" s="47"/>
      <c r="F937" s="54"/>
      <c r="G937" s="26"/>
      <c r="H937" s="168"/>
    </row>
    <row r="938" spans="3:8" x14ac:dyDescent="0.25">
      <c r="C938" s="170" t="str">
        <f t="shared" si="14"/>
        <v/>
      </c>
      <c r="D938" s="48"/>
      <c r="E938" s="47"/>
      <c r="F938" s="54"/>
      <c r="G938" s="26"/>
      <c r="H938" s="168"/>
    </row>
    <row r="939" spans="3:8" x14ac:dyDescent="0.25">
      <c r="C939" s="170" t="str">
        <f t="shared" si="14"/>
        <v/>
      </c>
      <c r="D939" s="48"/>
      <c r="E939" s="47"/>
      <c r="F939" s="54"/>
      <c r="G939" s="26"/>
      <c r="H939" s="168"/>
    </row>
    <row r="940" spans="3:8" x14ac:dyDescent="0.25">
      <c r="C940" s="170" t="str">
        <f t="shared" si="14"/>
        <v/>
      </c>
      <c r="D940" s="48"/>
      <c r="E940" s="47"/>
      <c r="F940" s="54"/>
      <c r="G940" s="26"/>
      <c r="H940" s="168"/>
    </row>
    <row r="941" spans="3:8" x14ac:dyDescent="0.25">
      <c r="C941" s="170" t="str">
        <f t="shared" si="14"/>
        <v/>
      </c>
      <c r="D941" s="48"/>
      <c r="E941" s="47"/>
      <c r="F941" s="54"/>
      <c r="G941" s="26"/>
      <c r="H941" s="168"/>
    </row>
    <row r="942" spans="3:8" x14ac:dyDescent="0.25">
      <c r="C942" s="170" t="str">
        <f t="shared" si="14"/>
        <v/>
      </c>
      <c r="D942" s="48"/>
      <c r="E942" s="47"/>
      <c r="F942" s="54"/>
      <c r="G942" s="26"/>
      <c r="H942" s="168"/>
    </row>
    <row r="943" spans="3:8" x14ac:dyDescent="0.25">
      <c r="C943" s="170" t="str">
        <f t="shared" si="14"/>
        <v/>
      </c>
      <c r="D943" s="48"/>
      <c r="E943" s="47"/>
      <c r="F943" s="54"/>
      <c r="G943" s="26"/>
      <c r="H943" s="168"/>
    </row>
    <row r="944" spans="3:8" x14ac:dyDescent="0.25">
      <c r="C944" s="170" t="str">
        <f t="shared" si="14"/>
        <v/>
      </c>
      <c r="D944" s="48"/>
      <c r="E944" s="47"/>
      <c r="F944" s="54"/>
      <c r="G944" s="26"/>
      <c r="H944" s="168"/>
    </row>
    <row r="945" spans="3:8" x14ac:dyDescent="0.25">
      <c r="C945" s="170" t="str">
        <f t="shared" si="14"/>
        <v/>
      </c>
      <c r="D945" s="48"/>
      <c r="E945" s="47"/>
      <c r="F945" s="54"/>
      <c r="G945" s="26"/>
      <c r="H945" s="168"/>
    </row>
    <row r="946" spans="3:8" x14ac:dyDescent="0.25">
      <c r="C946" s="170" t="str">
        <f t="shared" si="14"/>
        <v/>
      </c>
      <c r="D946" s="48"/>
      <c r="E946" s="47"/>
      <c r="F946" s="54"/>
      <c r="G946" s="26"/>
      <c r="H946" s="168"/>
    </row>
    <row r="947" spans="3:8" x14ac:dyDescent="0.25">
      <c r="C947" s="170" t="str">
        <f t="shared" si="14"/>
        <v/>
      </c>
      <c r="D947" s="48"/>
      <c r="E947" s="47"/>
      <c r="F947" s="54"/>
      <c r="G947" s="26"/>
      <c r="H947" s="168"/>
    </row>
    <row r="948" spans="3:8" x14ac:dyDescent="0.25">
      <c r="C948" s="170" t="str">
        <f t="shared" si="14"/>
        <v/>
      </c>
      <c r="D948" s="48"/>
      <c r="E948" s="47"/>
      <c r="F948" s="54"/>
      <c r="G948" s="26"/>
      <c r="H948" s="168"/>
    </row>
    <row r="949" spans="3:8" x14ac:dyDescent="0.25">
      <c r="C949" s="170" t="str">
        <f t="shared" si="14"/>
        <v/>
      </c>
      <c r="D949" s="48"/>
      <c r="E949" s="47"/>
      <c r="F949" s="54"/>
      <c r="G949" s="26"/>
      <c r="H949" s="168"/>
    </row>
    <row r="950" spans="3:8" x14ac:dyDescent="0.25">
      <c r="C950" s="170" t="str">
        <f t="shared" si="14"/>
        <v/>
      </c>
      <c r="D950" s="48"/>
      <c r="E950" s="47"/>
      <c r="F950" s="54"/>
      <c r="G950" s="26"/>
      <c r="H950" s="168"/>
    </row>
    <row r="951" spans="3:8" x14ac:dyDescent="0.25">
      <c r="C951" s="170" t="str">
        <f t="shared" si="14"/>
        <v/>
      </c>
      <c r="D951" s="48"/>
      <c r="E951" s="47"/>
      <c r="F951" s="54"/>
      <c r="G951" s="26"/>
      <c r="H951" s="168"/>
    </row>
    <row r="952" spans="3:8" x14ac:dyDescent="0.25">
      <c r="C952" s="170" t="str">
        <f t="shared" si="14"/>
        <v/>
      </c>
      <c r="D952" s="48"/>
      <c r="E952" s="47"/>
      <c r="F952" s="54"/>
      <c r="G952" s="26"/>
      <c r="H952" s="168"/>
    </row>
    <row r="953" spans="3:8" x14ac:dyDescent="0.25">
      <c r="C953" s="170" t="str">
        <f t="shared" si="14"/>
        <v/>
      </c>
      <c r="D953" s="48"/>
      <c r="E953" s="47"/>
      <c r="F953" s="54"/>
      <c r="G953" s="26"/>
      <c r="H953" s="168"/>
    </row>
    <row r="954" spans="3:8" x14ac:dyDescent="0.25">
      <c r="C954" s="170" t="str">
        <f t="shared" si="14"/>
        <v/>
      </c>
      <c r="D954" s="48"/>
      <c r="E954" s="47"/>
      <c r="F954" s="54"/>
      <c r="G954" s="26"/>
      <c r="H954" s="168"/>
    </row>
    <row r="955" spans="3:8" x14ac:dyDescent="0.25">
      <c r="C955" s="170" t="str">
        <f t="shared" si="14"/>
        <v/>
      </c>
      <c r="D955" s="48"/>
      <c r="E955" s="47"/>
      <c r="F955" s="54"/>
      <c r="G955" s="26"/>
      <c r="H955" s="168"/>
    </row>
    <row r="956" spans="3:8" x14ac:dyDescent="0.25">
      <c r="C956" s="170" t="str">
        <f t="shared" si="14"/>
        <v/>
      </c>
      <c r="D956" s="48"/>
      <c r="E956" s="47"/>
      <c r="F956" s="54"/>
      <c r="G956" s="26"/>
      <c r="H956" s="168"/>
    </row>
    <row r="957" spans="3:8" x14ac:dyDescent="0.25">
      <c r="C957" s="170" t="str">
        <f t="shared" si="14"/>
        <v/>
      </c>
      <c r="D957" s="48"/>
      <c r="E957" s="47"/>
      <c r="F957" s="54"/>
      <c r="G957" s="26"/>
      <c r="H957" s="168"/>
    </row>
    <row r="958" spans="3:8" x14ac:dyDescent="0.25">
      <c r="C958" s="170" t="str">
        <f t="shared" si="14"/>
        <v/>
      </c>
      <c r="D958" s="48"/>
      <c r="E958" s="47"/>
      <c r="F958" s="54"/>
      <c r="G958" s="26"/>
      <c r="H958" s="168"/>
    </row>
    <row r="959" spans="3:8" x14ac:dyDescent="0.25">
      <c r="C959" s="170" t="str">
        <f t="shared" si="14"/>
        <v/>
      </c>
      <c r="D959" s="48"/>
      <c r="E959" s="47"/>
      <c r="F959" s="54"/>
      <c r="G959" s="26"/>
      <c r="H959" s="168"/>
    </row>
    <row r="960" spans="3:8" x14ac:dyDescent="0.25">
      <c r="C960" s="170" t="str">
        <f t="shared" si="14"/>
        <v/>
      </c>
      <c r="D960" s="48"/>
      <c r="E960" s="47"/>
      <c r="F960" s="54"/>
      <c r="G960" s="26"/>
      <c r="H960" s="168"/>
    </row>
    <row r="961" spans="3:8" x14ac:dyDescent="0.25">
      <c r="C961" s="170" t="str">
        <f t="shared" si="14"/>
        <v/>
      </c>
      <c r="D961" s="48"/>
      <c r="E961" s="47"/>
      <c r="F961" s="54"/>
      <c r="G961" s="26"/>
      <c r="H961" s="168"/>
    </row>
    <row r="962" spans="3:8" x14ac:dyDescent="0.25">
      <c r="C962" s="170" t="str">
        <f t="shared" si="14"/>
        <v/>
      </c>
      <c r="D962" s="48"/>
      <c r="E962" s="47"/>
      <c r="F962" s="54"/>
      <c r="G962" s="26"/>
      <c r="H962" s="168"/>
    </row>
    <row r="963" spans="3:8" x14ac:dyDescent="0.25">
      <c r="C963" s="170" t="str">
        <f t="shared" si="14"/>
        <v/>
      </c>
      <c r="D963" s="48"/>
      <c r="E963" s="47"/>
      <c r="F963" s="54"/>
      <c r="G963" s="26"/>
      <c r="H963" s="168"/>
    </row>
    <row r="964" spans="3:8" x14ac:dyDescent="0.25">
      <c r="C964" s="170" t="str">
        <f t="shared" si="14"/>
        <v/>
      </c>
      <c r="D964" s="48"/>
      <c r="E964" s="47"/>
      <c r="F964" s="54"/>
      <c r="G964" s="26"/>
      <c r="H964" s="168"/>
    </row>
    <row r="965" spans="3:8" x14ac:dyDescent="0.25">
      <c r="C965" s="170" t="str">
        <f t="shared" si="14"/>
        <v/>
      </c>
      <c r="D965" s="48"/>
      <c r="E965" s="47"/>
      <c r="F965" s="54"/>
      <c r="G965" s="26"/>
      <c r="H965" s="168"/>
    </row>
    <row r="966" spans="3:8" x14ac:dyDescent="0.25">
      <c r="C966" s="170" t="str">
        <f t="shared" si="14"/>
        <v/>
      </c>
      <c r="D966" s="48"/>
      <c r="E966" s="47"/>
      <c r="F966" s="54"/>
      <c r="G966" s="26"/>
      <c r="H966" s="168"/>
    </row>
    <row r="967" spans="3:8" x14ac:dyDescent="0.25">
      <c r="C967" s="170" t="str">
        <f t="shared" ref="C967:C1007" si="15">IF(D967&lt;&gt;"",CONCATENATE("Pas",TEXT(ROW()-6,"000"),""),"")</f>
        <v/>
      </c>
      <c r="D967" s="48"/>
      <c r="E967" s="47"/>
      <c r="F967" s="54"/>
      <c r="G967" s="26"/>
      <c r="H967" s="168"/>
    </row>
    <row r="968" spans="3:8" x14ac:dyDescent="0.25">
      <c r="C968" s="170" t="str">
        <f t="shared" si="15"/>
        <v/>
      </c>
      <c r="D968" s="48"/>
      <c r="E968" s="47"/>
      <c r="F968" s="54"/>
      <c r="G968" s="26"/>
      <c r="H968" s="168"/>
    </row>
    <row r="969" spans="3:8" x14ac:dyDescent="0.25">
      <c r="C969" s="170" t="str">
        <f t="shared" si="15"/>
        <v/>
      </c>
      <c r="D969" s="48"/>
      <c r="E969" s="47"/>
      <c r="F969" s="54"/>
      <c r="G969" s="26"/>
      <c r="H969" s="168"/>
    </row>
    <row r="970" spans="3:8" x14ac:dyDescent="0.25">
      <c r="C970" s="170" t="str">
        <f t="shared" si="15"/>
        <v/>
      </c>
      <c r="D970" s="48"/>
      <c r="E970" s="47"/>
      <c r="F970" s="54"/>
      <c r="G970" s="26"/>
      <c r="H970" s="168"/>
    </row>
    <row r="971" spans="3:8" x14ac:dyDescent="0.25">
      <c r="C971" s="170" t="str">
        <f t="shared" si="15"/>
        <v/>
      </c>
      <c r="D971" s="48"/>
      <c r="E971" s="47"/>
      <c r="F971" s="54"/>
      <c r="G971" s="26"/>
      <c r="H971" s="168"/>
    </row>
    <row r="972" spans="3:8" x14ac:dyDescent="0.25">
      <c r="C972" s="170" t="str">
        <f t="shared" si="15"/>
        <v/>
      </c>
      <c r="D972" s="48"/>
      <c r="E972" s="47"/>
      <c r="F972" s="54"/>
      <c r="G972" s="26"/>
      <c r="H972" s="168"/>
    </row>
    <row r="973" spans="3:8" x14ac:dyDescent="0.25">
      <c r="C973" s="170" t="str">
        <f t="shared" si="15"/>
        <v/>
      </c>
      <c r="D973" s="48"/>
      <c r="E973" s="47"/>
      <c r="F973" s="54"/>
      <c r="G973" s="26"/>
      <c r="H973" s="168"/>
    </row>
    <row r="974" spans="3:8" x14ac:dyDescent="0.25">
      <c r="C974" s="170" t="str">
        <f t="shared" si="15"/>
        <v/>
      </c>
      <c r="D974" s="48"/>
      <c r="E974" s="47"/>
      <c r="F974" s="54"/>
      <c r="G974" s="26"/>
      <c r="H974" s="168"/>
    </row>
    <row r="975" spans="3:8" x14ac:dyDescent="0.25">
      <c r="C975" s="170" t="str">
        <f t="shared" si="15"/>
        <v/>
      </c>
      <c r="D975" s="48"/>
      <c r="E975" s="47"/>
      <c r="F975" s="54"/>
      <c r="G975" s="26"/>
      <c r="H975" s="168"/>
    </row>
    <row r="976" spans="3:8" x14ac:dyDescent="0.25">
      <c r="C976" s="170" t="str">
        <f t="shared" si="15"/>
        <v/>
      </c>
      <c r="D976" s="48"/>
      <c r="E976" s="47"/>
      <c r="F976" s="54"/>
      <c r="G976" s="26"/>
      <c r="H976" s="168"/>
    </row>
    <row r="977" spans="3:8" x14ac:dyDescent="0.25">
      <c r="C977" s="170" t="str">
        <f t="shared" si="15"/>
        <v/>
      </c>
      <c r="D977" s="48"/>
      <c r="E977" s="47"/>
      <c r="F977" s="54"/>
      <c r="G977" s="26"/>
      <c r="H977" s="168"/>
    </row>
    <row r="978" spans="3:8" x14ac:dyDescent="0.25">
      <c r="C978" s="170" t="str">
        <f t="shared" si="15"/>
        <v/>
      </c>
      <c r="D978" s="48"/>
      <c r="E978" s="47"/>
      <c r="F978" s="54"/>
      <c r="G978" s="26"/>
      <c r="H978" s="168"/>
    </row>
    <row r="979" spans="3:8" x14ac:dyDescent="0.25">
      <c r="C979" s="170" t="str">
        <f t="shared" si="15"/>
        <v/>
      </c>
      <c r="D979" s="48"/>
      <c r="E979" s="47"/>
      <c r="F979" s="54"/>
      <c r="G979" s="26"/>
      <c r="H979" s="168"/>
    </row>
    <row r="980" spans="3:8" x14ac:dyDescent="0.25">
      <c r="C980" s="170" t="str">
        <f t="shared" si="15"/>
        <v/>
      </c>
      <c r="D980" s="48"/>
      <c r="E980" s="47"/>
      <c r="F980" s="54"/>
      <c r="G980" s="26"/>
      <c r="H980" s="168"/>
    </row>
    <row r="981" spans="3:8" x14ac:dyDescent="0.25">
      <c r="C981" s="170" t="str">
        <f t="shared" si="15"/>
        <v/>
      </c>
      <c r="D981" s="48"/>
      <c r="E981" s="47"/>
      <c r="F981" s="54"/>
      <c r="G981" s="26"/>
      <c r="H981" s="168"/>
    </row>
    <row r="982" spans="3:8" x14ac:dyDescent="0.25">
      <c r="C982" s="170" t="str">
        <f t="shared" si="15"/>
        <v/>
      </c>
      <c r="D982" s="48"/>
      <c r="E982" s="47"/>
      <c r="F982" s="54"/>
      <c r="G982" s="26"/>
      <c r="H982" s="168"/>
    </row>
    <row r="983" spans="3:8" x14ac:dyDescent="0.25">
      <c r="C983" s="170" t="str">
        <f t="shared" si="15"/>
        <v/>
      </c>
      <c r="D983" s="48"/>
      <c r="E983" s="47"/>
      <c r="F983" s="54"/>
      <c r="G983" s="26"/>
      <c r="H983" s="168"/>
    </row>
    <row r="984" spans="3:8" x14ac:dyDescent="0.25">
      <c r="C984" s="170" t="str">
        <f t="shared" si="15"/>
        <v/>
      </c>
      <c r="D984" s="48"/>
      <c r="E984" s="47"/>
      <c r="F984" s="54"/>
      <c r="G984" s="26"/>
      <c r="H984" s="168"/>
    </row>
    <row r="985" spans="3:8" x14ac:dyDescent="0.25">
      <c r="C985" s="170" t="str">
        <f t="shared" si="15"/>
        <v/>
      </c>
      <c r="D985" s="48"/>
      <c r="E985" s="47"/>
      <c r="F985" s="54"/>
      <c r="G985" s="26"/>
      <c r="H985" s="168"/>
    </row>
    <row r="986" spans="3:8" x14ac:dyDescent="0.25">
      <c r="C986" s="170" t="str">
        <f t="shared" si="15"/>
        <v/>
      </c>
      <c r="D986" s="48"/>
      <c r="E986" s="47"/>
      <c r="F986" s="54"/>
      <c r="G986" s="26"/>
      <c r="H986" s="168"/>
    </row>
    <row r="987" spans="3:8" x14ac:dyDescent="0.25">
      <c r="C987" s="170" t="str">
        <f t="shared" si="15"/>
        <v/>
      </c>
      <c r="D987" s="48"/>
      <c r="E987" s="47"/>
      <c r="F987" s="54"/>
      <c r="G987" s="26"/>
      <c r="H987" s="168"/>
    </row>
    <row r="988" spans="3:8" x14ac:dyDescent="0.25">
      <c r="C988" s="170" t="str">
        <f t="shared" si="15"/>
        <v/>
      </c>
      <c r="D988" s="48"/>
      <c r="E988" s="47"/>
      <c r="F988" s="54"/>
      <c r="G988" s="26"/>
      <c r="H988" s="168"/>
    </row>
    <row r="989" spans="3:8" x14ac:dyDescent="0.25">
      <c r="C989" s="170" t="str">
        <f t="shared" si="15"/>
        <v/>
      </c>
      <c r="D989" s="48"/>
      <c r="E989" s="47"/>
      <c r="F989" s="54"/>
      <c r="G989" s="26"/>
      <c r="H989" s="168"/>
    </row>
    <row r="990" spans="3:8" x14ac:dyDescent="0.25">
      <c r="C990" s="170" t="str">
        <f t="shared" si="15"/>
        <v/>
      </c>
      <c r="D990" s="48"/>
      <c r="E990" s="47"/>
      <c r="F990" s="54"/>
      <c r="G990" s="26"/>
      <c r="H990" s="168"/>
    </row>
    <row r="991" spans="3:8" x14ac:dyDescent="0.25">
      <c r="C991" s="170" t="str">
        <f t="shared" si="15"/>
        <v/>
      </c>
      <c r="D991" s="48"/>
      <c r="E991" s="47"/>
      <c r="F991" s="54"/>
      <c r="G991" s="26"/>
      <c r="H991" s="168"/>
    </row>
    <row r="992" spans="3:8" x14ac:dyDescent="0.25">
      <c r="C992" s="170" t="str">
        <f t="shared" si="15"/>
        <v/>
      </c>
      <c r="D992" s="48"/>
      <c r="E992" s="47"/>
      <c r="F992" s="54"/>
      <c r="G992" s="26"/>
      <c r="H992" s="168"/>
    </row>
    <row r="993" spans="3:8" x14ac:dyDescent="0.25">
      <c r="C993" s="170" t="str">
        <f t="shared" si="15"/>
        <v/>
      </c>
      <c r="D993" s="48"/>
      <c r="E993" s="47"/>
      <c r="F993" s="54"/>
      <c r="G993" s="26"/>
      <c r="H993" s="168"/>
    </row>
    <row r="994" spans="3:8" x14ac:dyDescent="0.25">
      <c r="C994" s="170" t="str">
        <f t="shared" si="15"/>
        <v/>
      </c>
      <c r="D994" s="48"/>
      <c r="E994" s="47"/>
      <c r="F994" s="54"/>
      <c r="G994" s="26"/>
      <c r="H994" s="168"/>
    </row>
    <row r="995" spans="3:8" x14ac:dyDescent="0.25">
      <c r="C995" s="170" t="str">
        <f t="shared" si="15"/>
        <v/>
      </c>
      <c r="D995" s="48"/>
      <c r="E995" s="47"/>
      <c r="F995" s="54"/>
      <c r="G995" s="26"/>
      <c r="H995" s="168"/>
    </row>
    <row r="996" spans="3:8" x14ac:dyDescent="0.25">
      <c r="C996" s="170" t="str">
        <f t="shared" si="15"/>
        <v/>
      </c>
      <c r="D996" s="48"/>
      <c r="E996" s="47"/>
      <c r="F996" s="54"/>
      <c r="G996" s="26"/>
      <c r="H996" s="168"/>
    </row>
    <row r="997" spans="3:8" x14ac:dyDescent="0.25">
      <c r="C997" s="170" t="str">
        <f t="shared" si="15"/>
        <v/>
      </c>
      <c r="D997" s="48"/>
      <c r="E997" s="47"/>
      <c r="F997" s="54"/>
      <c r="G997" s="26"/>
      <c r="H997" s="168"/>
    </row>
    <row r="998" spans="3:8" x14ac:dyDescent="0.25">
      <c r="C998" s="170" t="str">
        <f t="shared" si="15"/>
        <v/>
      </c>
      <c r="D998" s="48"/>
      <c r="E998" s="47"/>
      <c r="F998" s="54"/>
      <c r="G998" s="26"/>
      <c r="H998" s="168"/>
    </row>
    <row r="999" spans="3:8" x14ac:dyDescent="0.25">
      <c r="C999" s="170" t="str">
        <f t="shared" si="15"/>
        <v/>
      </c>
      <c r="D999" s="48"/>
      <c r="E999" s="47"/>
      <c r="F999" s="54"/>
      <c r="G999" s="26"/>
      <c r="H999" s="168"/>
    </row>
    <row r="1000" spans="3:8" x14ac:dyDescent="0.25">
      <c r="C1000" s="170" t="str">
        <f t="shared" si="15"/>
        <v/>
      </c>
      <c r="D1000" s="48"/>
      <c r="E1000" s="47"/>
      <c r="F1000" s="54"/>
      <c r="G1000" s="26"/>
      <c r="H1000" s="168"/>
    </row>
    <row r="1001" spans="3:8" x14ac:dyDescent="0.25">
      <c r="C1001" s="170" t="str">
        <f t="shared" si="15"/>
        <v/>
      </c>
      <c r="D1001" s="48"/>
      <c r="E1001" s="47"/>
      <c r="F1001" s="54"/>
      <c r="G1001" s="26"/>
      <c r="H1001" s="168"/>
    </row>
    <row r="1002" spans="3:8" x14ac:dyDescent="0.25">
      <c r="C1002" s="170" t="str">
        <f t="shared" si="15"/>
        <v/>
      </c>
      <c r="D1002" s="48"/>
      <c r="E1002" s="47"/>
      <c r="F1002" s="54"/>
      <c r="G1002" s="26"/>
      <c r="H1002" s="168"/>
    </row>
    <row r="1003" spans="3:8" x14ac:dyDescent="0.25">
      <c r="C1003" s="170" t="str">
        <f t="shared" si="15"/>
        <v/>
      </c>
      <c r="D1003" s="48"/>
      <c r="E1003" s="47"/>
      <c r="F1003" s="54"/>
      <c r="G1003" s="26"/>
      <c r="H1003" s="168"/>
    </row>
    <row r="1004" spans="3:8" x14ac:dyDescent="0.25">
      <c r="C1004" s="170" t="str">
        <f t="shared" si="15"/>
        <v/>
      </c>
      <c r="D1004" s="48"/>
      <c r="E1004" s="47"/>
      <c r="F1004" s="54"/>
      <c r="G1004" s="26"/>
      <c r="H1004" s="168"/>
    </row>
    <row r="1005" spans="3:8" x14ac:dyDescent="0.25">
      <c r="C1005" s="170" t="str">
        <f t="shared" si="15"/>
        <v/>
      </c>
      <c r="D1005" s="48"/>
      <c r="E1005" s="47"/>
      <c r="F1005" s="54"/>
      <c r="G1005" s="26"/>
      <c r="H1005" s="168"/>
    </row>
    <row r="1006" spans="3:8" x14ac:dyDescent="0.25">
      <c r="C1006" s="170" t="str">
        <f t="shared" si="15"/>
        <v/>
      </c>
      <c r="D1006" s="48"/>
      <c r="E1006" s="47"/>
      <c r="F1006" s="54"/>
      <c r="G1006" s="26"/>
      <c r="H1006" s="168"/>
    </row>
    <row r="1007" spans="3:8" ht="15.75" thickBot="1" x14ac:dyDescent="0.3">
      <c r="C1007" s="171" t="str">
        <f t="shared" si="15"/>
        <v/>
      </c>
      <c r="D1007" s="102"/>
      <c r="E1007" s="50"/>
      <c r="F1007" s="163"/>
      <c r="G1007" s="27"/>
      <c r="H1007" s="169"/>
    </row>
  </sheetData>
  <mergeCells count="1">
    <mergeCell ref="B4:H4"/>
  </mergeCells>
  <dataValidations count="1">
    <dataValidation type="decimal" allowBlank="1" showInputMessage="1" showErrorMessage="1" sqref="H7:H1007" xr:uid="{00000000-0002-0000-0A00-000000000000}">
      <formula1>1</formula1>
      <formula2>5</formula2>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A00-000001000000}">
          <x14:formula1>
            <xm:f>'Auxiliary data'!$B$14:$B$18</xm:f>
          </x14:formula1>
          <xm:sqref>F7:F1007</xm:sqref>
        </x14:dataValidation>
        <x14:dataValidation type="list" allowBlank="1" showInputMessage="1" showErrorMessage="1" xr:uid="{00000000-0002-0000-0A00-000002000000}">
          <x14:formula1>
            <xm:f>'Auxiliary data'!$B$281:$B$283</xm:f>
          </x14:formula1>
          <xm:sqref>E7:E1006</xm:sqref>
        </x14:dataValidation>
        <x14:dataValidation type="list" allowBlank="1" showInputMessage="1" showErrorMessage="1" xr:uid="{00000000-0002-0000-0A00-000004000000}">
          <x14:formula1>
            <xm:f>'Auxiliary data'!$B$307:$B$308</xm:f>
          </x14:formula1>
          <xm:sqref>G7:G1007</xm:sqref>
        </x14:dataValidation>
        <x14:dataValidation type="list" allowBlank="1" showInputMessage="1" showErrorMessage="1" xr:uid="{00000000-0002-0000-0A00-000003000000}">
          <x14:formula1>
            <xm:f>OFFSET('P2-Primary Assets'!$D$6,1,,COUNTA('P2-Primary Assets'!$D$6:$D$1002)-1,)</xm:f>
          </x14:formula1>
          <xm:sqref>D7:D1007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
  <dimension ref="A1:M308"/>
  <sheetViews>
    <sheetView topLeftCell="A10" zoomScale="112" zoomScaleNormal="85" workbookViewId="0">
      <selection activeCell="B101" sqref="B101"/>
    </sheetView>
  </sheetViews>
  <sheetFormatPr defaultColWidth="11.42578125" defaultRowHeight="15" x14ac:dyDescent="0.25"/>
  <cols>
    <col min="1" max="1" width="4.7109375" customWidth="1"/>
    <col min="2" max="2" width="31.28515625" style="5" customWidth="1"/>
    <col min="3" max="4" width="15.7109375" style="5" customWidth="1"/>
    <col min="5" max="5" width="16.28515625" customWidth="1"/>
    <col min="6" max="6" width="15.7109375" style="6" customWidth="1"/>
    <col min="7" max="7" width="28.42578125" customWidth="1"/>
    <col min="8" max="8" width="27.7109375" style="6" customWidth="1"/>
    <col min="9" max="9" width="10.7109375" customWidth="1"/>
  </cols>
  <sheetData>
    <row r="1" spans="1:10" ht="55.15" customHeight="1" x14ac:dyDescent="0.25">
      <c r="A1" s="1"/>
      <c r="B1" s="2"/>
      <c r="C1" s="2"/>
      <c r="D1" s="2"/>
      <c r="E1" s="1"/>
      <c r="F1" s="3"/>
      <c r="G1" s="1"/>
      <c r="H1" s="3"/>
      <c r="I1" s="1"/>
      <c r="J1" s="4"/>
    </row>
    <row r="2" spans="1:10" ht="55.15" customHeight="1" x14ac:dyDescent="0.25">
      <c r="A2" s="1"/>
      <c r="B2" s="2"/>
      <c r="C2" s="2"/>
      <c r="D2" s="2"/>
      <c r="E2" s="1"/>
      <c r="F2" s="3"/>
      <c r="G2" s="1"/>
      <c r="H2" s="3"/>
      <c r="I2" s="1"/>
      <c r="J2" s="4"/>
    </row>
    <row r="3" spans="1:10" ht="15.75" thickBot="1" x14ac:dyDescent="0.3"/>
    <row r="4" spans="1:10" ht="15.75" thickBot="1" x14ac:dyDescent="0.3">
      <c r="B4" s="7" t="s">
        <v>5</v>
      </c>
    </row>
    <row r="5" spans="1:10" x14ac:dyDescent="0.25">
      <c r="B5" s="8" t="s">
        <v>6</v>
      </c>
      <c r="C5" s="9" t="s">
        <v>7</v>
      </c>
    </row>
    <row r="6" spans="1:10" x14ac:dyDescent="0.25">
      <c r="B6" s="10">
        <v>1</v>
      </c>
      <c r="C6" s="11" t="s">
        <v>8</v>
      </c>
    </row>
    <row r="7" spans="1:10" x14ac:dyDescent="0.25">
      <c r="B7" s="10">
        <v>2</v>
      </c>
      <c r="C7" s="11" t="s">
        <v>9</v>
      </c>
    </row>
    <row r="8" spans="1:10" x14ac:dyDescent="0.25">
      <c r="B8" s="10">
        <v>3</v>
      </c>
      <c r="C8" s="11" t="s">
        <v>10</v>
      </c>
    </row>
    <row r="9" spans="1:10" x14ac:dyDescent="0.25">
      <c r="B9" s="10">
        <v>4</v>
      </c>
      <c r="C9" s="11" t="s">
        <v>11</v>
      </c>
    </row>
    <row r="10" spans="1:10" ht="15.75" thickBot="1" x14ac:dyDescent="0.3">
      <c r="B10" s="12">
        <v>5</v>
      </c>
      <c r="C10" s="13" t="s">
        <v>12</v>
      </c>
    </row>
    <row r="11" spans="1:10" ht="15.75" thickBot="1" x14ac:dyDescent="0.3"/>
    <row r="12" spans="1:10" ht="15.75" thickBot="1" x14ac:dyDescent="0.3">
      <c r="B12" s="7" t="s">
        <v>13</v>
      </c>
    </row>
    <row r="13" spans="1:10" x14ac:dyDescent="0.25">
      <c r="B13" s="8" t="s">
        <v>7</v>
      </c>
      <c r="C13" s="9" t="s">
        <v>6</v>
      </c>
    </row>
    <row r="14" spans="1:10" x14ac:dyDescent="0.25">
      <c r="B14" s="10" t="s">
        <v>8</v>
      </c>
      <c r="C14" s="11">
        <v>1</v>
      </c>
    </row>
    <row r="15" spans="1:10" x14ac:dyDescent="0.25">
      <c r="B15" s="10" t="s">
        <v>9</v>
      </c>
      <c r="C15" s="11">
        <v>2</v>
      </c>
    </row>
    <row r="16" spans="1:10" x14ac:dyDescent="0.25">
      <c r="B16" s="10" t="s">
        <v>10</v>
      </c>
      <c r="C16" s="11">
        <v>3</v>
      </c>
    </row>
    <row r="17" spans="2:4" x14ac:dyDescent="0.25">
      <c r="B17" s="10" t="s">
        <v>11</v>
      </c>
      <c r="C17" s="11">
        <v>4</v>
      </c>
    </row>
    <row r="18" spans="2:4" ht="15.75" thickBot="1" x14ac:dyDescent="0.3">
      <c r="B18" s="12" t="s">
        <v>12</v>
      </c>
      <c r="C18" s="13">
        <v>5</v>
      </c>
    </row>
    <row r="19" spans="2:4" ht="15.75" thickBot="1" x14ac:dyDescent="0.3"/>
    <row r="20" spans="2:4" ht="15.75" thickBot="1" x14ac:dyDescent="0.3">
      <c r="B20" s="7" t="s">
        <v>14</v>
      </c>
    </row>
    <row r="21" spans="2:4" x14ac:dyDescent="0.25">
      <c r="B21" s="14" t="s">
        <v>15</v>
      </c>
    </row>
    <row r="22" spans="2:4" x14ac:dyDescent="0.25">
      <c r="B22" s="15" t="s">
        <v>16</v>
      </c>
    </row>
    <row r="23" spans="2:4" ht="15.75" thickBot="1" x14ac:dyDescent="0.3">
      <c r="B23" s="16" t="s">
        <v>17</v>
      </c>
    </row>
    <row r="24" spans="2:4" ht="15.75" thickBot="1" x14ac:dyDescent="0.3"/>
    <row r="25" spans="2:4" ht="15.75" thickBot="1" x14ac:dyDescent="0.3">
      <c r="B25" s="17" t="s">
        <v>18</v>
      </c>
    </row>
    <row r="26" spans="2:4" x14ac:dyDescent="0.25">
      <c r="B26" s="14" t="s">
        <v>19</v>
      </c>
    </row>
    <row r="27" spans="2:4" x14ac:dyDescent="0.25">
      <c r="B27" s="15" t="s">
        <v>20</v>
      </c>
    </row>
    <row r="28" spans="2:4" x14ac:dyDescent="0.25">
      <c r="B28" s="15" t="s">
        <v>21</v>
      </c>
    </row>
    <row r="29" spans="2:4" ht="15.75" thickBot="1" x14ac:dyDescent="0.3">
      <c r="B29" s="18" t="s">
        <v>22</v>
      </c>
    </row>
    <row r="30" spans="2:4" x14ac:dyDescent="0.25">
      <c r="B30" s="19"/>
    </row>
    <row r="31" spans="2:4" hidden="1" x14ac:dyDescent="0.25"/>
    <row r="32" spans="2:4" hidden="1" x14ac:dyDescent="0.25">
      <c r="B32"/>
      <c r="C32"/>
      <c r="D32"/>
    </row>
    <row r="33" spans="2:4" hidden="1" x14ac:dyDescent="0.25">
      <c r="B33"/>
      <c r="C33"/>
      <c r="D33"/>
    </row>
    <row r="34" spans="2:4" hidden="1" x14ac:dyDescent="0.25">
      <c r="B34"/>
      <c r="C34"/>
      <c r="D34"/>
    </row>
    <row r="35" spans="2:4" hidden="1" x14ac:dyDescent="0.25">
      <c r="B35"/>
      <c r="C35"/>
      <c r="D35"/>
    </row>
    <row r="36" spans="2:4" hidden="1" x14ac:dyDescent="0.25">
      <c r="B36"/>
      <c r="C36"/>
      <c r="D36"/>
    </row>
    <row r="37" spans="2:4" hidden="1" x14ac:dyDescent="0.25">
      <c r="B37"/>
      <c r="C37"/>
      <c r="D37"/>
    </row>
    <row r="38" spans="2:4" hidden="1" x14ac:dyDescent="0.25">
      <c r="B38"/>
      <c r="C38"/>
      <c r="D38"/>
    </row>
    <row r="39" spans="2:4" hidden="1" x14ac:dyDescent="0.25">
      <c r="B39"/>
      <c r="C39"/>
      <c r="D39"/>
    </row>
    <row r="40" spans="2:4" hidden="1" x14ac:dyDescent="0.25">
      <c r="B40"/>
      <c r="C40"/>
      <c r="D40"/>
    </row>
    <row r="41" spans="2:4" hidden="1" x14ac:dyDescent="0.25">
      <c r="B41"/>
      <c r="C41"/>
      <c r="D41"/>
    </row>
    <row r="42" spans="2:4" hidden="1" x14ac:dyDescent="0.25">
      <c r="B42"/>
      <c r="C42"/>
      <c r="D42"/>
    </row>
    <row r="43" spans="2:4" hidden="1" x14ac:dyDescent="0.25">
      <c r="B43"/>
      <c r="C43"/>
      <c r="D43"/>
    </row>
    <row r="44" spans="2:4" hidden="1" x14ac:dyDescent="0.25">
      <c r="B44"/>
      <c r="C44"/>
      <c r="D44"/>
    </row>
    <row r="45" spans="2:4" hidden="1" x14ac:dyDescent="0.25">
      <c r="B45"/>
      <c r="C45"/>
      <c r="D45"/>
    </row>
    <row r="46" spans="2:4" hidden="1" x14ac:dyDescent="0.25">
      <c r="B46"/>
      <c r="C46"/>
      <c r="D46"/>
    </row>
    <row r="47" spans="2:4" hidden="1" x14ac:dyDescent="0.25">
      <c r="B47"/>
      <c r="C47"/>
      <c r="D47"/>
    </row>
    <row r="48" spans="2:4" hidden="1" x14ac:dyDescent="0.25">
      <c r="B48"/>
      <c r="C48"/>
      <c r="D48"/>
    </row>
    <row r="49" spans="2:4" hidden="1" x14ac:dyDescent="0.25">
      <c r="B49"/>
      <c r="C49"/>
      <c r="D49"/>
    </row>
    <row r="50" spans="2:4" hidden="1" x14ac:dyDescent="0.25">
      <c r="B50"/>
      <c r="C50"/>
      <c r="D50"/>
    </row>
    <row r="51" spans="2:4" hidden="1" x14ac:dyDescent="0.25">
      <c r="B51"/>
      <c r="C51"/>
      <c r="D51"/>
    </row>
    <row r="52" spans="2:4" hidden="1" x14ac:dyDescent="0.25">
      <c r="B52"/>
      <c r="C52"/>
      <c r="D52"/>
    </row>
    <row r="53" spans="2:4" hidden="1" x14ac:dyDescent="0.25">
      <c r="B53"/>
      <c r="C53"/>
      <c r="D53"/>
    </row>
    <row r="54" spans="2:4" hidden="1" x14ac:dyDescent="0.25">
      <c r="B54"/>
      <c r="C54"/>
      <c r="D54"/>
    </row>
    <row r="55" spans="2:4" x14ac:dyDescent="0.25">
      <c r="B55"/>
      <c r="C55"/>
      <c r="D55"/>
    </row>
    <row r="56" spans="2:4" hidden="1" x14ac:dyDescent="0.25">
      <c r="B56"/>
      <c r="C56"/>
      <c r="D56"/>
    </row>
    <row r="57" spans="2:4" hidden="1" x14ac:dyDescent="0.25">
      <c r="B57"/>
      <c r="C57"/>
      <c r="D57"/>
    </row>
    <row r="58" spans="2:4" hidden="1" x14ac:dyDescent="0.25">
      <c r="B58"/>
      <c r="C58"/>
      <c r="D58"/>
    </row>
    <row r="59" spans="2:4" hidden="1" x14ac:dyDescent="0.25">
      <c r="B59"/>
      <c r="C59"/>
      <c r="D59"/>
    </row>
    <row r="60" spans="2:4" hidden="1" x14ac:dyDescent="0.25">
      <c r="B60"/>
      <c r="C60"/>
      <c r="D60"/>
    </row>
    <row r="61" spans="2:4" hidden="1" x14ac:dyDescent="0.25">
      <c r="B61"/>
      <c r="C61"/>
      <c r="D61"/>
    </row>
    <row r="62" spans="2:4" hidden="1" x14ac:dyDescent="0.25">
      <c r="B62"/>
      <c r="C62"/>
      <c r="D62"/>
    </row>
    <row r="63" spans="2:4" hidden="1" x14ac:dyDescent="0.25">
      <c r="B63"/>
      <c r="C63"/>
      <c r="D63"/>
    </row>
    <row r="64" spans="2:4" hidden="1" x14ac:dyDescent="0.25">
      <c r="B64"/>
      <c r="C64"/>
      <c r="D64"/>
    </row>
    <row r="65" spans="2:4" hidden="1" x14ac:dyDescent="0.25">
      <c r="B65"/>
      <c r="C65"/>
      <c r="D65"/>
    </row>
    <row r="66" spans="2:4" hidden="1" x14ac:dyDescent="0.25">
      <c r="B66"/>
      <c r="C66"/>
      <c r="D66"/>
    </row>
    <row r="67" spans="2:4" hidden="1" x14ac:dyDescent="0.25">
      <c r="B67"/>
      <c r="C67"/>
      <c r="D67"/>
    </row>
    <row r="68" spans="2:4" hidden="1" x14ac:dyDescent="0.25">
      <c r="B68"/>
      <c r="C68"/>
      <c r="D68"/>
    </row>
    <row r="69" spans="2:4" hidden="1" x14ac:dyDescent="0.25">
      <c r="B69"/>
      <c r="C69"/>
      <c r="D69"/>
    </row>
    <row r="70" spans="2:4" hidden="1" x14ac:dyDescent="0.25">
      <c r="B70"/>
      <c r="C70"/>
      <c r="D70"/>
    </row>
    <row r="71" spans="2:4" hidden="1" x14ac:dyDescent="0.25">
      <c r="B71"/>
      <c r="C71"/>
      <c r="D71"/>
    </row>
    <row r="72" spans="2:4" hidden="1" x14ac:dyDescent="0.25">
      <c r="B72"/>
      <c r="C72"/>
      <c r="D72"/>
    </row>
    <row r="73" spans="2:4" hidden="1" x14ac:dyDescent="0.25">
      <c r="B73"/>
      <c r="C73"/>
      <c r="D73"/>
    </row>
    <row r="74" spans="2:4" hidden="1" x14ac:dyDescent="0.25">
      <c r="B74"/>
      <c r="C74"/>
      <c r="D74"/>
    </row>
    <row r="75" spans="2:4" hidden="1" x14ac:dyDescent="0.25">
      <c r="B75"/>
      <c r="C75"/>
      <c r="D75"/>
    </row>
    <row r="76" spans="2:4" hidden="1" x14ac:dyDescent="0.25">
      <c r="B76"/>
      <c r="C76"/>
      <c r="D76"/>
    </row>
    <row r="77" spans="2:4" hidden="1" x14ac:dyDescent="0.25">
      <c r="B77"/>
      <c r="C77"/>
      <c r="D77"/>
    </row>
    <row r="78" spans="2:4" hidden="1" x14ac:dyDescent="0.25">
      <c r="B78"/>
      <c r="C78"/>
      <c r="D78"/>
    </row>
    <row r="79" spans="2:4" hidden="1" x14ac:dyDescent="0.25">
      <c r="B79"/>
      <c r="C79"/>
      <c r="D79"/>
    </row>
    <row r="80" spans="2:4" hidden="1" x14ac:dyDescent="0.25">
      <c r="B80"/>
      <c r="C80"/>
      <c r="D80"/>
    </row>
    <row r="81" spans="2:13" hidden="1" x14ac:dyDescent="0.25">
      <c r="B81"/>
      <c r="C81"/>
      <c r="D81"/>
    </row>
    <row r="82" spans="2:13" hidden="1" x14ac:dyDescent="0.25">
      <c r="B82"/>
      <c r="C82"/>
      <c r="D82"/>
    </row>
    <row r="83" spans="2:13" hidden="1" x14ac:dyDescent="0.25">
      <c r="B83"/>
      <c r="C83"/>
      <c r="D83"/>
    </row>
    <row r="84" spans="2:13" hidden="1" x14ac:dyDescent="0.25">
      <c r="B84"/>
      <c r="C84"/>
      <c r="D84"/>
    </row>
    <row r="85" spans="2:13" hidden="1" x14ac:dyDescent="0.25">
      <c r="B85"/>
      <c r="C85"/>
      <c r="D85"/>
    </row>
    <row r="86" spans="2:13" hidden="1" x14ac:dyDescent="0.25">
      <c r="B86"/>
      <c r="C86"/>
      <c r="D86"/>
    </row>
    <row r="87" spans="2:13" hidden="1" x14ac:dyDescent="0.25">
      <c r="B87"/>
      <c r="C87"/>
      <c r="D87"/>
    </row>
    <row r="88" spans="2:13" hidden="1" x14ac:dyDescent="0.25">
      <c r="B88"/>
      <c r="C88"/>
      <c r="D88"/>
    </row>
    <row r="89" spans="2:13" hidden="1" x14ac:dyDescent="0.25">
      <c r="B89"/>
      <c r="C89"/>
      <c r="D89"/>
    </row>
    <row r="90" spans="2:13" hidden="1" x14ac:dyDescent="0.25">
      <c r="B90"/>
      <c r="C90"/>
      <c r="D90"/>
    </row>
    <row r="91" spans="2:13" hidden="1" x14ac:dyDescent="0.25">
      <c r="B91"/>
      <c r="C91"/>
      <c r="D91"/>
    </row>
    <row r="92" spans="2:13" hidden="1" x14ac:dyDescent="0.25">
      <c r="B92"/>
      <c r="C92"/>
      <c r="D92"/>
    </row>
    <row r="93" spans="2:13" ht="15.75" thickBot="1" x14ac:dyDescent="0.3"/>
    <row r="94" spans="2:13" ht="15.75" thickBot="1" x14ac:dyDescent="0.3">
      <c r="B94" s="17" t="s">
        <v>23</v>
      </c>
    </row>
    <row r="95" spans="2:13" ht="15.75" thickBot="1" x14ac:dyDescent="0.3">
      <c r="B95" s="20" t="s">
        <v>24</v>
      </c>
      <c r="C95" s="21" t="s">
        <v>25</v>
      </c>
    </row>
    <row r="96" spans="2:13" ht="30" x14ac:dyDescent="0.25">
      <c r="B96" s="15" t="s">
        <v>862</v>
      </c>
      <c r="C96" s="23" t="s">
        <v>26</v>
      </c>
      <c r="D96" s="11" t="s">
        <v>863</v>
      </c>
      <c r="E96" s="11" t="s">
        <v>864</v>
      </c>
      <c r="F96" s="11" t="s">
        <v>865</v>
      </c>
      <c r="G96" s="11" t="s">
        <v>866</v>
      </c>
      <c r="H96" s="11" t="s">
        <v>867</v>
      </c>
      <c r="I96" s="11" t="s">
        <v>27</v>
      </c>
      <c r="J96" s="11" t="s">
        <v>868</v>
      </c>
      <c r="K96" s="11" t="s">
        <v>869</v>
      </c>
      <c r="L96" s="11" t="s">
        <v>870</v>
      </c>
      <c r="M96" s="11" t="s">
        <v>871</v>
      </c>
    </row>
    <row r="97" spans="2:13" ht="45" x14ac:dyDescent="0.25">
      <c r="B97" s="15" t="s">
        <v>872</v>
      </c>
      <c r="C97" s="11" t="s">
        <v>873</v>
      </c>
      <c r="D97" s="11" t="s">
        <v>874</v>
      </c>
      <c r="E97" s="11" t="s">
        <v>875</v>
      </c>
      <c r="F97" s="11" t="s">
        <v>876</v>
      </c>
      <c r="G97" s="11" t="s">
        <v>877</v>
      </c>
      <c r="H97" s="11" t="s">
        <v>878</v>
      </c>
      <c r="I97" s="11" t="s">
        <v>879</v>
      </c>
      <c r="J97" s="11" t="s">
        <v>880</v>
      </c>
      <c r="K97" s="11" t="s">
        <v>881</v>
      </c>
      <c r="L97" s="11" t="s">
        <v>882</v>
      </c>
      <c r="M97" s="11" t="s">
        <v>883</v>
      </c>
    </row>
    <row r="98" spans="2:13" ht="60" x14ac:dyDescent="0.25">
      <c r="B98" s="15" t="s">
        <v>884</v>
      </c>
      <c r="C98" s="11" t="s">
        <v>885</v>
      </c>
      <c r="D98" s="11" t="s">
        <v>886</v>
      </c>
      <c r="E98" s="11" t="s">
        <v>887</v>
      </c>
      <c r="F98" s="11" t="s">
        <v>28</v>
      </c>
      <c r="G98" s="11" t="s">
        <v>888</v>
      </c>
      <c r="H98" s="11" t="s">
        <v>889</v>
      </c>
      <c r="I98" s="11" t="s">
        <v>29</v>
      </c>
      <c r="J98" s="11" t="s">
        <v>890</v>
      </c>
      <c r="K98" s="11" t="s">
        <v>891</v>
      </c>
      <c r="L98" s="11" t="s">
        <v>892</v>
      </c>
      <c r="M98" s="11" t="s">
        <v>893</v>
      </c>
    </row>
    <row r="99" spans="2:13" ht="210" x14ac:dyDescent="0.25">
      <c r="B99" s="15" t="s">
        <v>894</v>
      </c>
      <c r="C99" s="11" t="s">
        <v>30</v>
      </c>
      <c r="D99" s="11" t="s">
        <v>895</v>
      </c>
      <c r="E99" s="11" t="s">
        <v>896</v>
      </c>
      <c r="F99" s="11" t="s">
        <v>897</v>
      </c>
      <c r="G99" s="11" t="s">
        <v>898</v>
      </c>
      <c r="H99" s="11" t="s">
        <v>899</v>
      </c>
      <c r="I99" s="11" t="s">
        <v>900</v>
      </c>
      <c r="J99" s="11" t="s">
        <v>901</v>
      </c>
      <c r="K99" s="11" t="s">
        <v>902</v>
      </c>
      <c r="L99" s="11" t="s">
        <v>903</v>
      </c>
      <c r="M99" s="11" t="s">
        <v>904</v>
      </c>
    </row>
    <row r="100" spans="2:13" ht="150" x14ac:dyDescent="0.25">
      <c r="B100" s="15" t="s">
        <v>32</v>
      </c>
      <c r="C100" s="11" t="s">
        <v>905</v>
      </c>
      <c r="D100" s="11" t="s">
        <v>33</v>
      </c>
      <c r="E100" s="11" t="s">
        <v>906</v>
      </c>
      <c r="F100" s="11" t="s">
        <v>907</v>
      </c>
      <c r="G100" s="11" t="s">
        <v>908</v>
      </c>
      <c r="H100" s="11" t="s">
        <v>34</v>
      </c>
      <c r="I100" s="11" t="s">
        <v>35</v>
      </c>
      <c r="J100" s="11" t="s">
        <v>909</v>
      </c>
      <c r="K100" s="11" t="s">
        <v>910</v>
      </c>
      <c r="L100" s="11" t="s">
        <v>911</v>
      </c>
      <c r="M100" s="11" t="s">
        <v>912</v>
      </c>
    </row>
    <row r="101" spans="2:13" ht="45" x14ac:dyDescent="0.25">
      <c r="B101" s="15" t="s">
        <v>913</v>
      </c>
      <c r="C101" s="11" t="s">
        <v>36</v>
      </c>
      <c r="D101" s="11" t="s">
        <v>914</v>
      </c>
      <c r="E101" s="11" t="s">
        <v>915</v>
      </c>
      <c r="F101" s="11" t="s">
        <v>916</v>
      </c>
      <c r="G101" s="11" t="s">
        <v>917</v>
      </c>
      <c r="H101" s="11"/>
      <c r="I101" s="11"/>
      <c r="J101" s="11"/>
      <c r="K101" s="11"/>
      <c r="L101" s="11"/>
      <c r="M101" s="11"/>
    </row>
    <row r="102" spans="2:13" ht="105" x14ac:dyDescent="0.25">
      <c r="B102" s="15" t="s">
        <v>918</v>
      </c>
      <c r="C102" s="11" t="s">
        <v>919</v>
      </c>
      <c r="D102" s="11" t="s">
        <v>920</v>
      </c>
      <c r="E102" s="11" t="s">
        <v>921</v>
      </c>
      <c r="F102" s="11" t="s">
        <v>922</v>
      </c>
      <c r="G102" s="11" t="s">
        <v>923</v>
      </c>
      <c r="H102" s="11" t="s">
        <v>924</v>
      </c>
      <c r="I102" s="11" t="s">
        <v>925</v>
      </c>
      <c r="J102" s="11"/>
      <c r="K102" s="11"/>
      <c r="L102" s="11"/>
      <c r="M102" s="11"/>
    </row>
    <row r="103" spans="2:13" ht="150" x14ac:dyDescent="0.25">
      <c r="B103" s="15" t="s">
        <v>926</v>
      </c>
      <c r="C103" s="11" t="s">
        <v>37</v>
      </c>
      <c r="D103" s="11" t="s">
        <v>927</v>
      </c>
      <c r="E103" s="11" t="s">
        <v>928</v>
      </c>
      <c r="F103" s="11" t="s">
        <v>929</v>
      </c>
      <c r="G103" s="11" t="s">
        <v>930</v>
      </c>
      <c r="H103" s="11" t="s">
        <v>931</v>
      </c>
      <c r="I103" s="11" t="s">
        <v>52</v>
      </c>
      <c r="J103" s="11" t="s">
        <v>932</v>
      </c>
      <c r="K103" s="11" t="s">
        <v>933</v>
      </c>
      <c r="L103" s="11" t="s">
        <v>934</v>
      </c>
      <c r="M103" s="11" t="s">
        <v>935</v>
      </c>
    </row>
    <row r="104" spans="2:13" ht="60" x14ac:dyDescent="0.25">
      <c r="B104" s="15" t="s">
        <v>936</v>
      </c>
      <c r="C104" s="11" t="s">
        <v>39</v>
      </c>
      <c r="D104" s="11" t="s">
        <v>937</v>
      </c>
      <c r="E104" s="11" t="s">
        <v>938</v>
      </c>
      <c r="F104" s="11" t="s">
        <v>38</v>
      </c>
      <c r="G104" s="11" t="s">
        <v>31</v>
      </c>
      <c r="H104" s="11" t="s">
        <v>939</v>
      </c>
      <c r="I104" s="11" t="s">
        <v>940</v>
      </c>
      <c r="J104" s="11" t="s">
        <v>941</v>
      </c>
      <c r="K104" s="11" t="s">
        <v>942</v>
      </c>
      <c r="L104" s="11"/>
      <c r="M104" s="11"/>
    </row>
    <row r="105" spans="2:13" ht="105" x14ac:dyDescent="0.25">
      <c r="B105" s="15" t="s">
        <v>943</v>
      </c>
      <c r="C105" s="11" t="s">
        <v>43</v>
      </c>
      <c r="D105" s="11" t="s">
        <v>944</v>
      </c>
      <c r="E105" s="11" t="s">
        <v>945</v>
      </c>
      <c r="F105" s="11" t="s">
        <v>946</v>
      </c>
      <c r="G105" s="11" t="s">
        <v>947</v>
      </c>
      <c r="H105" s="11" t="s">
        <v>40</v>
      </c>
      <c r="I105" s="11" t="s">
        <v>41</v>
      </c>
      <c r="J105" s="11" t="s">
        <v>42</v>
      </c>
      <c r="K105" s="11"/>
      <c r="L105" s="11"/>
      <c r="M105" s="11"/>
    </row>
    <row r="106" spans="2:13" ht="135" x14ac:dyDescent="0.25">
      <c r="B106" s="15" t="s">
        <v>856</v>
      </c>
      <c r="C106" s="11" t="s">
        <v>47</v>
      </c>
      <c r="D106" s="11" t="s">
        <v>948</v>
      </c>
      <c r="E106" s="11" t="s">
        <v>44</v>
      </c>
      <c r="F106" s="11" t="s">
        <v>949</v>
      </c>
      <c r="G106" s="11" t="s">
        <v>950</v>
      </c>
      <c r="H106" s="11" t="s">
        <v>45</v>
      </c>
      <c r="I106" s="11" t="s">
        <v>46</v>
      </c>
      <c r="J106" s="11" t="s">
        <v>951</v>
      </c>
      <c r="K106" s="11" t="s">
        <v>952</v>
      </c>
      <c r="L106" s="11" t="s">
        <v>953</v>
      </c>
      <c r="M106" s="11" t="s">
        <v>954</v>
      </c>
    </row>
    <row r="107" spans="2:13" ht="105" x14ac:dyDescent="0.25">
      <c r="B107" s="15" t="s">
        <v>48</v>
      </c>
      <c r="C107" s="11" t="s">
        <v>49</v>
      </c>
      <c r="D107" s="11" t="s">
        <v>955</v>
      </c>
      <c r="E107" s="11" t="s">
        <v>956</v>
      </c>
      <c r="F107" s="11" t="s">
        <v>957</v>
      </c>
      <c r="G107" s="11" t="s">
        <v>958</v>
      </c>
      <c r="H107" s="11" t="s">
        <v>959</v>
      </c>
      <c r="I107" s="11" t="s">
        <v>960</v>
      </c>
      <c r="J107" s="11"/>
      <c r="K107" s="11"/>
      <c r="L107" s="11"/>
      <c r="M107" s="11"/>
    </row>
    <row r="108" spans="2:13" ht="15.75" thickBot="1" x14ac:dyDescent="0.3"/>
    <row r="109" spans="2:13" ht="15.75" thickBot="1" x14ac:dyDescent="0.3">
      <c r="B109" s="17" t="s">
        <v>51</v>
      </c>
    </row>
    <row r="110" spans="2:13" x14ac:dyDescent="0.25">
      <c r="B110" s="20" t="s">
        <v>3</v>
      </c>
      <c r="C110" s="21" t="s">
        <v>6</v>
      </c>
    </row>
    <row r="111" spans="2:13" x14ac:dyDescent="0.25">
      <c r="B111" s="24" t="str">
        <f>D96</f>
        <v>&lt; 0.001%</v>
      </c>
      <c r="C111" s="11">
        <v>1</v>
      </c>
    </row>
    <row r="112" spans="2:13" x14ac:dyDescent="0.25">
      <c r="B112" s="24" t="str">
        <f>E96</f>
        <v>0.001% to 0.01%</v>
      </c>
      <c r="C112" s="11">
        <v>2</v>
      </c>
    </row>
    <row r="113" spans="2:3" x14ac:dyDescent="0.25">
      <c r="B113" s="24" t="str">
        <f>F96</f>
        <v>0.01% to 0.05%</v>
      </c>
      <c r="C113" s="11">
        <v>3</v>
      </c>
    </row>
    <row r="114" spans="2:3" x14ac:dyDescent="0.25">
      <c r="B114" s="24" t="str">
        <f>G96</f>
        <v>0.05% to 0.5%</v>
      </c>
      <c r="C114" s="11">
        <v>4</v>
      </c>
    </row>
    <row r="115" spans="2:3" x14ac:dyDescent="0.25">
      <c r="B115" s="24" t="str">
        <f>H96</f>
        <v>0.5% to 2%</v>
      </c>
      <c r="C115" s="11">
        <v>5</v>
      </c>
    </row>
    <row r="116" spans="2:3" x14ac:dyDescent="0.25">
      <c r="B116" s="24" t="str">
        <f>I96</f>
        <v>2% to 5%</v>
      </c>
      <c r="C116" s="11">
        <v>6</v>
      </c>
    </row>
    <row r="117" spans="2:3" x14ac:dyDescent="0.25">
      <c r="B117" s="24" t="str">
        <f>J96</f>
        <v>5% to 30%</v>
      </c>
      <c r="C117" s="11">
        <v>7</v>
      </c>
    </row>
    <row r="118" spans="2:3" x14ac:dyDescent="0.25">
      <c r="B118" s="24" t="str">
        <f>K96</f>
        <v>30% to 200%</v>
      </c>
      <c r="C118" s="11">
        <v>8</v>
      </c>
    </row>
    <row r="119" spans="2:3" x14ac:dyDescent="0.25">
      <c r="B119" s="24" t="str">
        <f>L96</f>
        <v>200% to 1000%</v>
      </c>
      <c r="C119" s="11">
        <v>9</v>
      </c>
    </row>
    <row r="120" spans="2:3" x14ac:dyDescent="0.25">
      <c r="B120" s="24" t="str">
        <f>M96</f>
        <v>&gt; 1000%</v>
      </c>
      <c r="C120" s="11">
        <v>10</v>
      </c>
    </row>
    <row r="121" spans="2:3" x14ac:dyDescent="0.25">
      <c r="B121" s="24" t="s">
        <v>874</v>
      </c>
      <c r="C121" s="11">
        <v>1</v>
      </c>
    </row>
    <row r="122" spans="2:3" x14ac:dyDescent="0.25">
      <c r="B122" s="24" t="s">
        <v>875</v>
      </c>
      <c r="C122" s="11">
        <v>2</v>
      </c>
    </row>
    <row r="123" spans="2:3" x14ac:dyDescent="0.25">
      <c r="B123" s="24" t="s">
        <v>876</v>
      </c>
      <c r="C123" s="11">
        <v>3</v>
      </c>
    </row>
    <row r="124" spans="2:3" x14ac:dyDescent="0.25">
      <c r="B124" s="24" t="s">
        <v>877</v>
      </c>
      <c r="C124" s="11">
        <v>4</v>
      </c>
    </row>
    <row r="125" spans="2:3" x14ac:dyDescent="0.25">
      <c r="B125" s="24" t="s">
        <v>878</v>
      </c>
      <c r="C125" s="11">
        <v>5</v>
      </c>
    </row>
    <row r="126" spans="2:3" x14ac:dyDescent="0.25">
      <c r="B126" s="24" t="s">
        <v>879</v>
      </c>
      <c r="C126" s="11">
        <v>6</v>
      </c>
    </row>
    <row r="127" spans="2:3" x14ac:dyDescent="0.25">
      <c r="B127" s="24" t="s">
        <v>880</v>
      </c>
      <c r="C127" s="11">
        <v>7</v>
      </c>
    </row>
    <row r="128" spans="2:3" x14ac:dyDescent="0.25">
      <c r="B128" s="24" t="s">
        <v>881</v>
      </c>
      <c r="C128" s="11">
        <v>8</v>
      </c>
    </row>
    <row r="129" spans="2:3" x14ac:dyDescent="0.25">
      <c r="B129" s="24" t="s">
        <v>882</v>
      </c>
      <c r="C129" s="11">
        <v>9</v>
      </c>
    </row>
    <row r="130" spans="2:3" x14ac:dyDescent="0.25">
      <c r="B130" s="24" t="s">
        <v>883</v>
      </c>
      <c r="C130" s="11">
        <v>10</v>
      </c>
    </row>
    <row r="131" spans="2:3" x14ac:dyDescent="0.25">
      <c r="B131" s="24" t="s">
        <v>886</v>
      </c>
      <c r="C131" s="11">
        <v>1</v>
      </c>
    </row>
    <row r="132" spans="2:3" x14ac:dyDescent="0.25">
      <c r="B132" s="24" t="s">
        <v>887</v>
      </c>
      <c r="C132" s="11">
        <v>2</v>
      </c>
    </row>
    <row r="133" spans="2:3" x14ac:dyDescent="0.25">
      <c r="B133" s="24" t="s">
        <v>28</v>
      </c>
      <c r="C133" s="11">
        <v>3</v>
      </c>
    </row>
    <row r="134" spans="2:3" x14ac:dyDescent="0.25">
      <c r="B134" s="24" t="s">
        <v>888</v>
      </c>
      <c r="C134" s="11">
        <v>4</v>
      </c>
    </row>
    <row r="135" spans="2:3" x14ac:dyDescent="0.25">
      <c r="B135" s="24" t="s">
        <v>889</v>
      </c>
      <c r="C135" s="11">
        <v>5</v>
      </c>
    </row>
    <row r="136" spans="2:3" x14ac:dyDescent="0.25">
      <c r="B136" s="24" t="s">
        <v>29</v>
      </c>
      <c r="C136" s="11">
        <v>6</v>
      </c>
    </row>
    <row r="137" spans="2:3" x14ac:dyDescent="0.25">
      <c r="B137" s="24" t="s">
        <v>890</v>
      </c>
      <c r="C137" s="11">
        <v>7</v>
      </c>
    </row>
    <row r="138" spans="2:3" x14ac:dyDescent="0.25">
      <c r="B138" s="24" t="s">
        <v>891</v>
      </c>
      <c r="C138" s="11">
        <v>8</v>
      </c>
    </row>
    <row r="139" spans="2:3" x14ac:dyDescent="0.25">
      <c r="B139" s="24" t="s">
        <v>892</v>
      </c>
      <c r="C139" s="11">
        <v>9</v>
      </c>
    </row>
    <row r="140" spans="2:3" x14ac:dyDescent="0.25">
      <c r="B140" s="24" t="s">
        <v>893</v>
      </c>
      <c r="C140" s="11">
        <v>10</v>
      </c>
    </row>
    <row r="141" spans="2:3" ht="30" x14ac:dyDescent="0.25">
      <c r="B141" s="24" t="s">
        <v>895</v>
      </c>
      <c r="C141" s="11">
        <v>1</v>
      </c>
    </row>
    <row r="142" spans="2:3" ht="30" x14ac:dyDescent="0.25">
      <c r="B142" s="24" t="s">
        <v>896</v>
      </c>
      <c r="C142" s="11">
        <v>2</v>
      </c>
    </row>
    <row r="143" spans="2:3" ht="45" x14ac:dyDescent="0.25">
      <c r="B143" s="24" t="s">
        <v>897</v>
      </c>
      <c r="C143" s="11">
        <v>3</v>
      </c>
    </row>
    <row r="144" spans="2:3" ht="45" x14ac:dyDescent="0.25">
      <c r="B144" s="24" t="s">
        <v>898</v>
      </c>
      <c r="C144" s="11">
        <v>4</v>
      </c>
    </row>
    <row r="145" spans="2:3" ht="30" x14ac:dyDescent="0.25">
      <c r="B145" s="24" t="s">
        <v>899</v>
      </c>
      <c r="C145" s="11">
        <v>5</v>
      </c>
    </row>
    <row r="146" spans="2:3" ht="45" x14ac:dyDescent="0.25">
      <c r="B146" s="24" t="s">
        <v>900</v>
      </c>
      <c r="C146" s="11">
        <v>6</v>
      </c>
    </row>
    <row r="147" spans="2:3" ht="30" x14ac:dyDescent="0.25">
      <c r="B147" s="24" t="s">
        <v>901</v>
      </c>
      <c r="C147" s="11">
        <v>7</v>
      </c>
    </row>
    <row r="148" spans="2:3" ht="30" x14ac:dyDescent="0.25">
      <c r="B148" s="24" t="s">
        <v>902</v>
      </c>
      <c r="C148" s="11">
        <v>8</v>
      </c>
    </row>
    <row r="149" spans="2:3" ht="45" x14ac:dyDescent="0.25">
      <c r="B149" s="24" t="s">
        <v>903</v>
      </c>
      <c r="C149" s="11">
        <v>9</v>
      </c>
    </row>
    <row r="150" spans="2:3" ht="60" x14ac:dyDescent="0.25">
      <c r="B150" s="24" t="s">
        <v>904</v>
      </c>
      <c r="C150" s="11">
        <v>10</v>
      </c>
    </row>
    <row r="151" spans="2:3" x14ac:dyDescent="0.25">
      <c r="B151" s="24" t="s">
        <v>33</v>
      </c>
      <c r="C151" s="11">
        <v>1</v>
      </c>
    </row>
    <row r="152" spans="2:3" ht="45" x14ac:dyDescent="0.25">
      <c r="B152" s="24" t="s">
        <v>906</v>
      </c>
      <c r="C152" s="11">
        <v>2</v>
      </c>
    </row>
    <row r="153" spans="2:3" x14ac:dyDescent="0.25">
      <c r="B153" s="24" t="s">
        <v>907</v>
      </c>
      <c r="C153" s="11">
        <v>3</v>
      </c>
    </row>
    <row r="154" spans="2:3" ht="45" x14ac:dyDescent="0.25">
      <c r="B154" s="24" t="s">
        <v>908</v>
      </c>
      <c r="C154" s="11">
        <v>4</v>
      </c>
    </row>
    <row r="155" spans="2:3" ht="30" x14ac:dyDescent="0.25">
      <c r="B155" s="24" t="s">
        <v>34</v>
      </c>
      <c r="C155" s="11">
        <v>5</v>
      </c>
    </row>
    <row r="156" spans="2:3" ht="30" x14ac:dyDescent="0.25">
      <c r="B156" s="24" t="s">
        <v>35</v>
      </c>
      <c r="C156" s="11">
        <v>6</v>
      </c>
    </row>
    <row r="157" spans="2:3" x14ac:dyDescent="0.25">
      <c r="B157" s="24" t="s">
        <v>909</v>
      </c>
      <c r="C157" s="11">
        <v>7</v>
      </c>
    </row>
    <row r="158" spans="2:3" ht="45" x14ac:dyDescent="0.25">
      <c r="B158" s="24" t="s">
        <v>910</v>
      </c>
      <c r="C158" s="11">
        <v>8</v>
      </c>
    </row>
    <row r="159" spans="2:3" ht="30" x14ac:dyDescent="0.25">
      <c r="B159" s="24" t="s">
        <v>911</v>
      </c>
      <c r="C159" s="11">
        <v>9</v>
      </c>
    </row>
    <row r="160" spans="2:3" ht="45" x14ac:dyDescent="0.25">
      <c r="B160" s="24" t="s">
        <v>912</v>
      </c>
      <c r="C160" s="11">
        <v>10</v>
      </c>
    </row>
    <row r="161" spans="2:3" x14ac:dyDescent="0.25">
      <c r="B161" s="24" t="s">
        <v>914</v>
      </c>
      <c r="C161" s="11">
        <v>1</v>
      </c>
    </row>
    <row r="162" spans="2:3" x14ac:dyDescent="0.25">
      <c r="B162" s="24" t="s">
        <v>915</v>
      </c>
      <c r="C162" s="11">
        <v>3</v>
      </c>
    </row>
    <row r="163" spans="2:3" x14ac:dyDescent="0.25">
      <c r="B163" s="24" t="s">
        <v>916</v>
      </c>
      <c r="C163" s="11">
        <v>5</v>
      </c>
    </row>
    <row r="164" spans="2:3" x14ac:dyDescent="0.25">
      <c r="B164" s="24" t="s">
        <v>917</v>
      </c>
      <c r="C164" s="11">
        <v>6</v>
      </c>
    </row>
    <row r="165" spans="2:3" ht="30" x14ac:dyDescent="0.25">
      <c r="B165" s="24" t="s">
        <v>920</v>
      </c>
      <c r="C165" s="11">
        <v>1</v>
      </c>
    </row>
    <row r="166" spans="2:3" ht="30" x14ac:dyDescent="0.25">
      <c r="B166" s="24" t="s">
        <v>921</v>
      </c>
      <c r="C166" s="11">
        <v>3</v>
      </c>
    </row>
    <row r="167" spans="2:3" x14ac:dyDescent="0.25">
      <c r="B167" s="24"/>
      <c r="C167" s="11">
        <v>4</v>
      </c>
    </row>
    <row r="168" spans="2:3" ht="45" x14ac:dyDescent="0.25">
      <c r="B168" s="24" t="s">
        <v>922</v>
      </c>
      <c r="C168" s="11">
        <v>5</v>
      </c>
    </row>
    <row r="169" spans="2:3" ht="30" x14ac:dyDescent="0.25">
      <c r="B169" s="24" t="s">
        <v>923</v>
      </c>
      <c r="C169" s="11">
        <v>6</v>
      </c>
    </row>
    <row r="170" spans="2:3" ht="30" x14ac:dyDescent="0.25">
      <c r="B170" s="24" t="s">
        <v>924</v>
      </c>
      <c r="C170" s="11">
        <v>7</v>
      </c>
    </row>
    <row r="171" spans="2:3" ht="30" x14ac:dyDescent="0.25">
      <c r="B171" s="24" t="s">
        <v>925</v>
      </c>
      <c r="C171" s="11">
        <v>8</v>
      </c>
    </row>
    <row r="172" spans="2:3" ht="30" x14ac:dyDescent="0.25">
      <c r="B172" s="24" t="s">
        <v>927</v>
      </c>
      <c r="C172" s="11">
        <v>1</v>
      </c>
    </row>
    <row r="173" spans="2:3" ht="30" x14ac:dyDescent="0.25">
      <c r="B173" s="24" t="s">
        <v>928</v>
      </c>
      <c r="C173" s="11">
        <v>2</v>
      </c>
    </row>
    <row r="174" spans="2:3" ht="30" x14ac:dyDescent="0.25">
      <c r="B174" s="24" t="s">
        <v>929</v>
      </c>
      <c r="C174" s="11">
        <v>3</v>
      </c>
    </row>
    <row r="175" spans="2:3" x14ac:dyDescent="0.25">
      <c r="B175" s="24" t="s">
        <v>930</v>
      </c>
      <c r="C175" s="11">
        <v>4</v>
      </c>
    </row>
    <row r="176" spans="2:3" ht="30" x14ac:dyDescent="0.25">
      <c r="B176" s="24" t="s">
        <v>931</v>
      </c>
      <c r="C176" s="11">
        <v>5</v>
      </c>
    </row>
    <row r="177" spans="2:3" x14ac:dyDescent="0.25">
      <c r="B177" s="24" t="s">
        <v>52</v>
      </c>
      <c r="C177" s="11">
        <v>6</v>
      </c>
    </row>
    <row r="178" spans="2:3" x14ac:dyDescent="0.25">
      <c r="B178" s="24" t="s">
        <v>932</v>
      </c>
      <c r="C178" s="11">
        <v>7</v>
      </c>
    </row>
    <row r="179" spans="2:3" x14ac:dyDescent="0.25">
      <c r="B179" s="24" t="s">
        <v>933</v>
      </c>
      <c r="C179" s="11">
        <v>8</v>
      </c>
    </row>
    <row r="180" spans="2:3" ht="60" x14ac:dyDescent="0.25">
      <c r="B180" s="24" t="s">
        <v>934</v>
      </c>
      <c r="C180" s="11">
        <v>9</v>
      </c>
    </row>
    <row r="181" spans="2:3" x14ac:dyDescent="0.25">
      <c r="B181" s="24" t="s">
        <v>935</v>
      </c>
      <c r="C181" s="11">
        <v>10</v>
      </c>
    </row>
    <row r="182" spans="2:3" ht="30" x14ac:dyDescent="0.25">
      <c r="B182" s="24" t="s">
        <v>937</v>
      </c>
      <c r="C182" s="11">
        <v>1</v>
      </c>
    </row>
    <row r="183" spans="2:3" x14ac:dyDescent="0.25">
      <c r="B183" s="24" t="s">
        <v>938</v>
      </c>
      <c r="C183" s="11">
        <v>2</v>
      </c>
    </row>
    <row r="184" spans="2:3" x14ac:dyDescent="0.25">
      <c r="B184" s="24" t="s">
        <v>38</v>
      </c>
      <c r="C184" s="11">
        <v>3</v>
      </c>
    </row>
    <row r="185" spans="2:3" x14ac:dyDescent="0.25">
      <c r="B185" s="24" t="s">
        <v>31</v>
      </c>
      <c r="C185" s="11">
        <v>4</v>
      </c>
    </row>
    <row r="186" spans="2:3" x14ac:dyDescent="0.25">
      <c r="B186" s="24" t="s">
        <v>939</v>
      </c>
      <c r="C186" s="11">
        <v>5</v>
      </c>
    </row>
    <row r="187" spans="2:3" x14ac:dyDescent="0.25">
      <c r="B187" s="24" t="s">
        <v>940</v>
      </c>
      <c r="C187" s="11">
        <v>6</v>
      </c>
    </row>
    <row r="188" spans="2:3" x14ac:dyDescent="0.25">
      <c r="B188" s="24" t="s">
        <v>941</v>
      </c>
      <c r="C188" s="11">
        <v>7</v>
      </c>
    </row>
    <row r="189" spans="2:3" x14ac:dyDescent="0.25">
      <c r="B189" s="24" t="s">
        <v>942</v>
      </c>
      <c r="C189" s="11">
        <v>8</v>
      </c>
    </row>
    <row r="190" spans="2:3" ht="30" x14ac:dyDescent="0.25">
      <c r="B190" s="24" t="s">
        <v>944</v>
      </c>
      <c r="C190" s="11">
        <v>1</v>
      </c>
    </row>
    <row r="191" spans="2:3" ht="30" x14ac:dyDescent="0.25">
      <c r="B191" s="24" t="s">
        <v>945</v>
      </c>
      <c r="C191" s="11">
        <v>2</v>
      </c>
    </row>
    <row r="192" spans="2:3" ht="30" x14ac:dyDescent="0.25">
      <c r="B192" s="24" t="s">
        <v>946</v>
      </c>
      <c r="C192" s="11">
        <v>3</v>
      </c>
    </row>
    <row r="193" spans="2:3" ht="30" x14ac:dyDescent="0.25">
      <c r="B193" s="24" t="s">
        <v>947</v>
      </c>
      <c r="C193" s="11">
        <v>4</v>
      </c>
    </row>
    <row r="194" spans="2:3" ht="30" x14ac:dyDescent="0.25">
      <c r="B194" s="24" t="s">
        <v>40</v>
      </c>
      <c r="C194" s="11">
        <v>5</v>
      </c>
    </row>
    <row r="195" spans="2:3" ht="30" x14ac:dyDescent="0.25">
      <c r="B195" s="24" t="s">
        <v>41</v>
      </c>
      <c r="C195" s="11">
        <v>6</v>
      </c>
    </row>
    <row r="196" spans="2:3" ht="30" x14ac:dyDescent="0.25">
      <c r="B196" s="24" t="s">
        <v>42</v>
      </c>
      <c r="C196" s="11">
        <v>7</v>
      </c>
    </row>
    <row r="197" spans="2:3" ht="30" x14ac:dyDescent="0.25">
      <c r="B197" s="24" t="s">
        <v>948</v>
      </c>
      <c r="C197" s="11">
        <v>1</v>
      </c>
    </row>
    <row r="198" spans="2:3" x14ac:dyDescent="0.25">
      <c r="B198" s="24" t="s">
        <v>44</v>
      </c>
      <c r="C198" s="11">
        <v>2</v>
      </c>
    </row>
    <row r="199" spans="2:3" x14ac:dyDescent="0.25">
      <c r="B199" s="24" t="s">
        <v>949</v>
      </c>
      <c r="C199" s="11">
        <v>3</v>
      </c>
    </row>
    <row r="200" spans="2:3" ht="45" x14ac:dyDescent="0.25">
      <c r="B200" s="24" t="s">
        <v>950</v>
      </c>
      <c r="C200" s="11">
        <v>4</v>
      </c>
    </row>
    <row r="201" spans="2:3" ht="30" x14ac:dyDescent="0.25">
      <c r="B201" s="24" t="s">
        <v>45</v>
      </c>
      <c r="C201" s="11">
        <v>5</v>
      </c>
    </row>
    <row r="202" spans="2:3" ht="30" x14ac:dyDescent="0.25">
      <c r="B202" s="24" t="s">
        <v>46</v>
      </c>
      <c r="C202" s="11">
        <v>6</v>
      </c>
    </row>
    <row r="203" spans="2:3" x14ac:dyDescent="0.25">
      <c r="B203" s="24" t="s">
        <v>951</v>
      </c>
      <c r="C203" s="11">
        <v>7</v>
      </c>
    </row>
    <row r="204" spans="2:3" ht="45" x14ac:dyDescent="0.25">
      <c r="B204" s="24" t="s">
        <v>952</v>
      </c>
      <c r="C204" s="11">
        <v>8</v>
      </c>
    </row>
    <row r="205" spans="2:3" ht="45" x14ac:dyDescent="0.25">
      <c r="B205" s="24" t="s">
        <v>953</v>
      </c>
      <c r="C205" s="11">
        <v>9</v>
      </c>
    </row>
    <row r="206" spans="2:3" ht="30" x14ac:dyDescent="0.25">
      <c r="B206" s="24" t="s">
        <v>954</v>
      </c>
      <c r="C206" s="11">
        <v>10</v>
      </c>
    </row>
    <row r="207" spans="2:3" ht="30" x14ac:dyDescent="0.25">
      <c r="B207" s="24" t="str">
        <f>D107</f>
        <v>No relevant legal consequences for the EC</v>
      </c>
      <c r="C207" s="11">
        <v>1</v>
      </c>
    </row>
    <row r="208" spans="2:3" ht="30" x14ac:dyDescent="0.25">
      <c r="B208" s="24" t="str">
        <f>E107</f>
        <v xml:space="preserve">No relevant legal consequences for the EC or third parties. </v>
      </c>
      <c r="C208" s="11">
        <v>2</v>
      </c>
    </row>
    <row r="209" spans="2:7" ht="30" x14ac:dyDescent="0.25">
      <c r="B209" s="24" t="str">
        <f>F107</f>
        <v xml:space="preserve">Internal legal consequences for the EC </v>
      </c>
      <c r="C209" s="11">
        <v>3</v>
      </c>
    </row>
    <row r="210" spans="2:7" ht="45" x14ac:dyDescent="0.25">
      <c r="B210" s="24" t="str">
        <f>G107</f>
        <v xml:space="preserve">Internal legal consequences that include fines and economic penalties for the EC </v>
      </c>
      <c r="C210" s="11">
        <v>4</v>
      </c>
    </row>
    <row r="211" spans="2:7" ht="45" x14ac:dyDescent="0.25">
      <c r="B211" s="24" t="str">
        <f>H107</f>
        <v>Legal consequences that include sentences of imprisonment fo members of the EC</v>
      </c>
      <c r="C211" s="11">
        <v>6</v>
      </c>
    </row>
    <row r="212" spans="2:7" ht="30" x14ac:dyDescent="0.25">
      <c r="B212" s="24" t="str">
        <f>I107</f>
        <v>Legal consequences that affect the formal constitution of the EC</v>
      </c>
      <c r="C212" s="11">
        <v>7</v>
      </c>
      <c r="G212" s="29"/>
    </row>
    <row r="213" spans="2:7" ht="15.75" thickBot="1" x14ac:dyDescent="0.3"/>
    <row r="214" spans="2:7" ht="15.75" thickBot="1" x14ac:dyDescent="0.3">
      <c r="B214" s="17" t="s">
        <v>53</v>
      </c>
    </row>
    <row r="215" spans="2:7" x14ac:dyDescent="0.25">
      <c r="B215" s="8" t="s">
        <v>54</v>
      </c>
      <c r="C215" s="9" t="s">
        <v>55</v>
      </c>
    </row>
    <row r="216" spans="2:7" x14ac:dyDescent="0.25">
      <c r="B216" s="24" t="s">
        <v>57</v>
      </c>
      <c r="C216" s="11">
        <v>5</v>
      </c>
    </row>
    <row r="217" spans="2:7" x14ac:dyDescent="0.25">
      <c r="B217" s="24" t="s">
        <v>961</v>
      </c>
      <c r="C217" s="11">
        <v>4</v>
      </c>
    </row>
    <row r="218" spans="2:7" x14ac:dyDescent="0.25">
      <c r="B218" s="24" t="s">
        <v>963</v>
      </c>
      <c r="C218" s="11">
        <v>3</v>
      </c>
    </row>
    <row r="219" spans="2:7" x14ac:dyDescent="0.25">
      <c r="B219" s="24" t="s">
        <v>58</v>
      </c>
      <c r="C219" s="11">
        <v>3</v>
      </c>
    </row>
    <row r="220" spans="2:7" x14ac:dyDescent="0.25">
      <c r="B220" s="24" t="s">
        <v>59</v>
      </c>
      <c r="C220" s="11">
        <v>2</v>
      </c>
    </row>
    <row r="221" spans="2:7" x14ac:dyDescent="0.25">
      <c r="B221" s="24" t="s">
        <v>61</v>
      </c>
      <c r="C221" s="11">
        <v>1</v>
      </c>
    </row>
    <row r="222" spans="2:7" x14ac:dyDescent="0.25">
      <c r="B222" s="24" t="s">
        <v>962</v>
      </c>
      <c r="C222" s="11">
        <v>5</v>
      </c>
    </row>
    <row r="223" spans="2:7" x14ac:dyDescent="0.25">
      <c r="B223" s="24" t="s">
        <v>63</v>
      </c>
      <c r="C223" s="11">
        <v>5</v>
      </c>
    </row>
    <row r="224" spans="2:7" ht="15.75" thickBot="1" x14ac:dyDescent="0.3">
      <c r="B224" s="24" t="s">
        <v>62</v>
      </c>
      <c r="C224" s="13">
        <v>3</v>
      </c>
    </row>
    <row r="225" spans="2:5" ht="15.75" thickBot="1" x14ac:dyDescent="0.3"/>
    <row r="226" spans="2:5" ht="15.75" thickBot="1" x14ac:dyDescent="0.3">
      <c r="B226" s="17" t="s">
        <v>65</v>
      </c>
    </row>
    <row r="227" spans="2:5" x14ac:dyDescent="0.25">
      <c r="B227" s="8" t="s">
        <v>66</v>
      </c>
      <c r="C227" s="9" t="s">
        <v>6</v>
      </c>
    </row>
    <row r="228" spans="2:5" x14ac:dyDescent="0.25">
      <c r="B228" s="24" t="s">
        <v>11</v>
      </c>
      <c r="C228" s="11">
        <v>5</v>
      </c>
    </row>
    <row r="229" spans="2:5" x14ac:dyDescent="0.25">
      <c r="B229" s="24" t="s">
        <v>10</v>
      </c>
      <c r="C229" s="11">
        <v>3</v>
      </c>
    </row>
    <row r="230" spans="2:5" ht="15.75" thickBot="1" x14ac:dyDescent="0.3">
      <c r="B230" s="28" t="s">
        <v>9</v>
      </c>
      <c r="C230" s="13">
        <v>1</v>
      </c>
    </row>
    <row r="231" spans="2:5" ht="15.75" thickBot="1" x14ac:dyDescent="0.3"/>
    <row r="232" spans="2:5" ht="15.75" thickBot="1" x14ac:dyDescent="0.3">
      <c r="B232" s="17" t="s">
        <v>67</v>
      </c>
      <c r="E232" s="29"/>
    </row>
    <row r="233" spans="2:5" ht="15.75" thickBot="1" x14ac:dyDescent="0.3">
      <c r="B233" s="30" t="s">
        <v>68</v>
      </c>
      <c r="C233" s="31" t="s">
        <v>6</v>
      </c>
    </row>
    <row r="234" spans="2:5" x14ac:dyDescent="0.25">
      <c r="B234" s="22" t="s">
        <v>69</v>
      </c>
      <c r="C234" s="23">
        <v>1</v>
      </c>
    </row>
    <row r="235" spans="2:5" ht="15.75" thickBot="1" x14ac:dyDescent="0.3">
      <c r="B235" s="28"/>
      <c r="C235" s="13">
        <v>0</v>
      </c>
    </row>
    <row r="236" spans="2:5" ht="15.75" thickBot="1" x14ac:dyDescent="0.3"/>
    <row r="237" spans="2:5" ht="15.75" thickBot="1" x14ac:dyDescent="0.3">
      <c r="B237" s="17" t="s">
        <v>70</v>
      </c>
      <c r="C237" s="5">
        <v>0</v>
      </c>
    </row>
    <row r="238" spans="2:5" x14ac:dyDescent="0.25">
      <c r="B238" s="8" t="s">
        <v>71</v>
      </c>
      <c r="C238" s="9">
        <v>0</v>
      </c>
    </row>
    <row r="239" spans="2:5" ht="15.75" thickBot="1" x14ac:dyDescent="0.3">
      <c r="B239" s="28" t="s">
        <v>72</v>
      </c>
      <c r="C239" s="13">
        <v>1</v>
      </c>
    </row>
    <row r="240" spans="2:5" ht="15.75" thickBot="1" x14ac:dyDescent="0.3"/>
    <row r="241" spans="2:3" ht="15.75" thickBot="1" x14ac:dyDescent="0.3">
      <c r="B241" s="17" t="s">
        <v>73</v>
      </c>
    </row>
    <row r="242" spans="2:3" x14ac:dyDescent="0.25">
      <c r="B242" s="8" t="s">
        <v>74</v>
      </c>
      <c r="C242" s="9" t="s">
        <v>6</v>
      </c>
    </row>
    <row r="243" spans="2:3" ht="60" x14ac:dyDescent="0.25">
      <c r="B243" s="24" t="s">
        <v>75</v>
      </c>
      <c r="C243" s="11" t="s">
        <v>12</v>
      </c>
    </row>
    <row r="244" spans="2:3" ht="60" x14ac:dyDescent="0.25">
      <c r="B244" s="24" t="s">
        <v>76</v>
      </c>
      <c r="C244" s="11" t="s">
        <v>11</v>
      </c>
    </row>
    <row r="245" spans="2:3" ht="45" x14ac:dyDescent="0.25">
      <c r="B245" s="24" t="s">
        <v>77</v>
      </c>
      <c r="C245" s="11" t="s">
        <v>10</v>
      </c>
    </row>
    <row r="246" spans="2:3" ht="45" x14ac:dyDescent="0.25">
      <c r="B246" s="24" t="s">
        <v>78</v>
      </c>
      <c r="C246" s="11" t="s">
        <v>9</v>
      </c>
    </row>
    <row r="247" spans="2:3" ht="45.75" thickBot="1" x14ac:dyDescent="0.3">
      <c r="B247" s="28" t="s">
        <v>79</v>
      </c>
      <c r="C247" s="13" t="s">
        <v>8</v>
      </c>
    </row>
    <row r="248" spans="2:3" ht="15.75" thickBot="1" x14ac:dyDescent="0.3"/>
    <row r="249" spans="2:3" ht="15.75" thickBot="1" x14ac:dyDescent="0.3">
      <c r="B249" s="17" t="s">
        <v>80</v>
      </c>
    </row>
    <row r="250" spans="2:3" x14ac:dyDescent="0.25">
      <c r="B250" s="8" t="s">
        <v>103</v>
      </c>
      <c r="C250" s="9" t="s">
        <v>6</v>
      </c>
    </row>
    <row r="251" spans="2:3" ht="60" x14ac:dyDescent="0.25">
      <c r="B251" s="24" t="s">
        <v>75</v>
      </c>
      <c r="C251" s="11" t="s">
        <v>12</v>
      </c>
    </row>
    <row r="252" spans="2:3" ht="60" x14ac:dyDescent="0.25">
      <c r="B252" s="24" t="s">
        <v>76</v>
      </c>
      <c r="C252" s="11" t="s">
        <v>11</v>
      </c>
    </row>
    <row r="253" spans="2:3" ht="45" x14ac:dyDescent="0.25">
      <c r="B253" s="24" t="s">
        <v>81</v>
      </c>
      <c r="C253" s="11" t="s">
        <v>10</v>
      </c>
    </row>
    <row r="254" spans="2:3" ht="45" x14ac:dyDescent="0.25">
      <c r="B254" s="24" t="s">
        <v>82</v>
      </c>
      <c r="C254" s="11" t="s">
        <v>9</v>
      </c>
    </row>
    <row r="255" spans="2:3" ht="45.75" thickBot="1" x14ac:dyDescent="0.3">
      <c r="B255" s="28" t="s">
        <v>79</v>
      </c>
      <c r="C255" s="13" t="s">
        <v>8</v>
      </c>
    </row>
    <row r="256" spans="2:3" ht="15.75" thickBot="1" x14ac:dyDescent="0.3"/>
    <row r="257" spans="2:3" ht="15.75" thickBot="1" x14ac:dyDescent="0.3">
      <c r="B257" s="17" t="s">
        <v>83</v>
      </c>
    </row>
    <row r="258" spans="2:3" x14ac:dyDescent="0.25">
      <c r="B258" s="8" t="s">
        <v>84</v>
      </c>
      <c r="C258" s="9" t="s">
        <v>6</v>
      </c>
    </row>
    <row r="259" spans="2:3" ht="30" x14ac:dyDescent="0.25">
      <c r="B259" s="24" t="s">
        <v>85</v>
      </c>
      <c r="C259" s="11" t="s">
        <v>12</v>
      </c>
    </row>
    <row r="260" spans="2:3" x14ac:dyDescent="0.25">
      <c r="B260" s="24" t="s">
        <v>86</v>
      </c>
      <c r="C260" s="11" t="s">
        <v>11</v>
      </c>
    </row>
    <row r="261" spans="2:3" x14ac:dyDescent="0.25">
      <c r="B261" s="24" t="s">
        <v>87</v>
      </c>
      <c r="C261" s="11" t="s">
        <v>10</v>
      </c>
    </row>
    <row r="262" spans="2:3" x14ac:dyDescent="0.25">
      <c r="B262" s="24" t="s">
        <v>88</v>
      </c>
      <c r="C262" s="11" t="s">
        <v>9</v>
      </c>
    </row>
    <row r="263" spans="2:3" ht="15.75" thickBot="1" x14ac:dyDescent="0.3">
      <c r="B263" s="28" t="s">
        <v>89</v>
      </c>
      <c r="C263" s="13" t="s">
        <v>8</v>
      </c>
    </row>
    <row r="264" spans="2:3" ht="15.75" thickBot="1" x14ac:dyDescent="0.3"/>
    <row r="265" spans="2:3" ht="15.75" thickBot="1" x14ac:dyDescent="0.3">
      <c r="B265" s="17" t="s">
        <v>90</v>
      </c>
    </row>
    <row r="266" spans="2:3" x14ac:dyDescent="0.25">
      <c r="B266" s="8" t="s">
        <v>91</v>
      </c>
      <c r="C266" s="9" t="s">
        <v>6</v>
      </c>
    </row>
    <row r="267" spans="2:3" x14ac:dyDescent="0.25">
      <c r="B267" s="24" t="s">
        <v>92</v>
      </c>
      <c r="C267" s="11" t="s">
        <v>12</v>
      </c>
    </row>
    <row r="268" spans="2:3" x14ac:dyDescent="0.25">
      <c r="B268" s="24" t="s">
        <v>93</v>
      </c>
      <c r="C268" s="11" t="s">
        <v>11</v>
      </c>
    </row>
    <row r="269" spans="2:3" x14ac:dyDescent="0.25">
      <c r="B269" s="24" t="s">
        <v>94</v>
      </c>
      <c r="C269" s="11" t="s">
        <v>10</v>
      </c>
    </row>
    <row r="270" spans="2:3" x14ac:dyDescent="0.25">
      <c r="B270" s="24" t="s">
        <v>95</v>
      </c>
      <c r="C270" s="11" t="s">
        <v>9</v>
      </c>
    </row>
    <row r="271" spans="2:3" x14ac:dyDescent="0.25">
      <c r="B271" s="24" t="s">
        <v>96</v>
      </c>
      <c r="C271" s="11" t="s">
        <v>8</v>
      </c>
    </row>
    <row r="272" spans="2:3" ht="15.75" thickBot="1" x14ac:dyDescent="0.3">
      <c r="B272" s="32" t="s">
        <v>97</v>
      </c>
      <c r="C272" s="33" t="s">
        <v>8</v>
      </c>
    </row>
    <row r="273" spans="2:5" ht="15.75" thickBot="1" x14ac:dyDescent="0.3"/>
    <row r="274" spans="2:5" ht="15.75" thickBot="1" x14ac:dyDescent="0.3">
      <c r="B274" s="17" t="s">
        <v>98</v>
      </c>
    </row>
    <row r="275" spans="2:5" x14ac:dyDescent="0.25">
      <c r="B275" s="14" t="s">
        <v>99</v>
      </c>
      <c r="C275"/>
    </row>
    <row r="276" spans="2:5" x14ac:dyDescent="0.25">
      <c r="B276" s="34" t="s">
        <v>100</v>
      </c>
    </row>
    <row r="277" spans="2:5" ht="15.75" thickBot="1" x14ac:dyDescent="0.3">
      <c r="B277" s="35" t="s">
        <v>101</v>
      </c>
    </row>
    <row r="278" spans="2:5" ht="15.75" thickBot="1" x14ac:dyDescent="0.3"/>
    <row r="279" spans="2:5" ht="15.75" thickBot="1" x14ac:dyDescent="0.3">
      <c r="B279" s="17" t="s">
        <v>102</v>
      </c>
    </row>
    <row r="280" spans="2:5" ht="15.75" thickBot="1" x14ac:dyDescent="0.3">
      <c r="B280" s="14" t="s">
        <v>214</v>
      </c>
    </row>
    <row r="281" spans="2:5" x14ac:dyDescent="0.25">
      <c r="B281" s="34" t="s">
        <v>74</v>
      </c>
      <c r="C281" s="106">
        <v>0</v>
      </c>
    </row>
    <row r="282" spans="2:5" x14ac:dyDescent="0.25">
      <c r="B282" s="34" t="s">
        <v>103</v>
      </c>
      <c r="C282" s="107">
        <v>1</v>
      </c>
    </row>
    <row r="283" spans="2:5" ht="15.75" thickBot="1" x14ac:dyDescent="0.3">
      <c r="B283" s="36" t="s">
        <v>84</v>
      </c>
      <c r="C283" s="108">
        <v>2</v>
      </c>
    </row>
    <row r="284" spans="2:5" ht="15.75" thickBot="1" x14ac:dyDescent="0.3">
      <c r="C284"/>
    </row>
    <row r="285" spans="2:5" ht="15.75" thickBot="1" x14ac:dyDescent="0.3">
      <c r="B285" s="17" t="s">
        <v>104</v>
      </c>
      <c r="D285"/>
      <c r="E285" s="17" t="s">
        <v>220</v>
      </c>
    </row>
    <row r="286" spans="2:5" ht="15.75" thickBot="1" x14ac:dyDescent="0.3">
      <c r="B286" s="14" t="s">
        <v>105</v>
      </c>
      <c r="D286"/>
      <c r="E286" s="14" t="s">
        <v>105</v>
      </c>
    </row>
    <row r="287" spans="2:5" x14ac:dyDescent="0.25">
      <c r="B287" s="34" t="s">
        <v>9</v>
      </c>
      <c r="C287" s="106">
        <v>8</v>
      </c>
      <c r="D287"/>
      <c r="E287" s="119">
        <v>0.33333333333333331</v>
      </c>
    </row>
    <row r="288" spans="2:5" x14ac:dyDescent="0.25">
      <c r="B288" s="34" t="s">
        <v>10</v>
      </c>
      <c r="C288" s="107">
        <v>9</v>
      </c>
      <c r="D288"/>
      <c r="E288" s="119">
        <v>0.66666666666666663</v>
      </c>
    </row>
    <row r="289" spans="2:5" ht="15.75" thickBot="1" x14ac:dyDescent="0.3">
      <c r="B289" s="36" t="s">
        <v>11</v>
      </c>
      <c r="C289" s="108">
        <v>10</v>
      </c>
      <c r="D289"/>
      <c r="E289" s="120">
        <v>1</v>
      </c>
    </row>
    <row r="290" spans="2:5" ht="15.75" thickBot="1" x14ac:dyDescent="0.3">
      <c r="B290"/>
      <c r="C290"/>
    </row>
    <row r="291" spans="2:5" ht="15.75" thickBot="1" x14ac:dyDescent="0.3">
      <c r="B291" s="526" t="s">
        <v>106</v>
      </c>
      <c r="C291" s="527"/>
    </row>
    <row r="292" spans="2:5" ht="90" x14ac:dyDescent="0.25">
      <c r="B292" s="37" t="s">
        <v>107</v>
      </c>
      <c r="C292" s="38" t="s">
        <v>108</v>
      </c>
    </row>
    <row r="293" spans="2:5" ht="270" x14ac:dyDescent="0.25">
      <c r="B293" s="39" t="s">
        <v>109</v>
      </c>
      <c r="C293" s="40" t="s">
        <v>110</v>
      </c>
    </row>
    <row r="294" spans="2:5" ht="135" x14ac:dyDescent="0.25">
      <c r="B294" s="39" t="s">
        <v>111</v>
      </c>
      <c r="C294" s="41" t="s">
        <v>112</v>
      </c>
    </row>
    <row r="295" spans="2:5" ht="225.75" thickBot="1" x14ac:dyDescent="0.3">
      <c r="B295" s="42" t="s">
        <v>113</v>
      </c>
      <c r="C295" s="43" t="s">
        <v>114</v>
      </c>
    </row>
    <row r="296" spans="2:5" ht="15.75" thickBot="1" x14ac:dyDescent="0.3">
      <c r="B296"/>
    </row>
    <row r="297" spans="2:5" ht="15.75" thickBot="1" x14ac:dyDescent="0.3">
      <c r="B297" s="17" t="s">
        <v>98</v>
      </c>
    </row>
    <row r="298" spans="2:5" x14ac:dyDescent="0.25">
      <c r="B298" s="14" t="s">
        <v>105</v>
      </c>
    </row>
    <row r="299" spans="2:5" x14ac:dyDescent="0.25">
      <c r="B299" s="34" t="s">
        <v>115</v>
      </c>
      <c r="C299" s="11"/>
    </row>
    <row r="300" spans="2:5" x14ac:dyDescent="0.25">
      <c r="B300" s="34" t="s">
        <v>116</v>
      </c>
      <c r="C300" s="11"/>
    </row>
    <row r="301" spans="2:5" x14ac:dyDescent="0.25">
      <c r="B301" s="34" t="s">
        <v>117</v>
      </c>
      <c r="C301" s="11"/>
    </row>
    <row r="302" spans="2:5" ht="15.75" thickBot="1" x14ac:dyDescent="0.3">
      <c r="B302" s="36" t="s">
        <v>118</v>
      </c>
      <c r="C302" s="11"/>
    </row>
    <row r="304" spans="2:5" ht="15.75" thickBot="1" x14ac:dyDescent="0.3"/>
    <row r="305" spans="2:2" ht="15.75" thickBot="1" x14ac:dyDescent="0.3">
      <c r="B305" s="17" t="s">
        <v>395</v>
      </c>
    </row>
    <row r="306" spans="2:2" x14ac:dyDescent="0.25">
      <c r="B306" s="14" t="s">
        <v>396</v>
      </c>
    </row>
    <row r="307" spans="2:2" x14ac:dyDescent="0.25">
      <c r="B307" s="119" t="s">
        <v>397</v>
      </c>
    </row>
    <row r="308" spans="2:2" ht="15.75" thickBot="1" x14ac:dyDescent="0.3">
      <c r="B308" s="120" t="s">
        <v>398</v>
      </c>
    </row>
  </sheetData>
  <mergeCells count="1">
    <mergeCell ref="B291:C291"/>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B00-000000000000}">
          <x14:formula1>
            <xm:f>'/Volumes/01_Personal/HOME/Ηλιούπολη/\Users\boudewijncremers\Library\Containers\com.microsoft.Excel\Data\Documents\C:\Users\mzariohi\Documents\DIGIT\TOOL\[ITSRM tool v04.28 HEADERS - TEST.xlsm]Risk analysis aux'!#REF!</xm:f>
          </x14:formula1>
          <xm:sqref>B295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9"/>
  <dimension ref="A1:K82"/>
  <sheetViews>
    <sheetView workbookViewId="0">
      <selection activeCell="B37" sqref="B37:D41"/>
    </sheetView>
  </sheetViews>
  <sheetFormatPr defaultColWidth="11.42578125" defaultRowHeight="15" x14ac:dyDescent="0.25"/>
  <cols>
    <col min="1" max="1" width="2.7109375" customWidth="1"/>
    <col min="2" max="2" width="26.7109375" customWidth="1"/>
    <col min="3" max="4" width="20.7109375" customWidth="1"/>
    <col min="5" max="5" width="18" customWidth="1"/>
  </cols>
  <sheetData>
    <row r="1" spans="1:11" ht="45" customHeight="1" x14ac:dyDescent="0.25">
      <c r="A1" s="1"/>
      <c r="B1" s="1"/>
      <c r="C1" s="1"/>
      <c r="D1" s="1"/>
      <c r="E1" s="1"/>
      <c r="F1" s="1"/>
      <c r="G1" s="1"/>
      <c r="H1" s="1"/>
      <c r="I1" s="1"/>
      <c r="J1" s="1"/>
      <c r="K1" s="1"/>
    </row>
    <row r="2" spans="1:11" ht="45" customHeight="1" x14ac:dyDescent="0.25">
      <c r="A2" s="1"/>
      <c r="B2" s="1"/>
      <c r="C2" s="1"/>
      <c r="D2" s="1"/>
      <c r="E2" s="1"/>
      <c r="F2" s="1"/>
      <c r="G2" s="1"/>
      <c r="H2" s="1"/>
      <c r="I2" s="1"/>
      <c r="J2" s="1"/>
      <c r="K2" s="1"/>
    </row>
    <row r="3" spans="1:11" x14ac:dyDescent="0.25">
      <c r="A3" s="1"/>
      <c r="B3" s="1"/>
      <c r="C3" s="1"/>
      <c r="D3" s="1"/>
      <c r="E3" s="1"/>
      <c r="F3" s="1"/>
      <c r="G3" s="1"/>
      <c r="H3" s="1"/>
      <c r="I3" s="1"/>
      <c r="J3" s="1"/>
      <c r="K3" s="1"/>
    </row>
    <row r="4" spans="1:11" ht="15.75" thickBot="1" x14ac:dyDescent="0.3"/>
    <row r="5" spans="1:11" ht="15.75" thickBot="1" x14ac:dyDescent="0.3">
      <c r="B5" s="17" t="s">
        <v>144</v>
      </c>
      <c r="C5" s="5"/>
      <c r="D5" s="5"/>
    </row>
    <row r="6" spans="1:11" ht="15.75" thickBot="1" x14ac:dyDescent="0.3">
      <c r="B6" s="51" t="s">
        <v>145</v>
      </c>
      <c r="C6" s="68" t="s">
        <v>128</v>
      </c>
      <c r="D6" s="5"/>
    </row>
    <row r="7" spans="1:11" x14ac:dyDescent="0.25">
      <c r="B7" s="69" t="s">
        <v>142</v>
      </c>
      <c r="C7" s="70" t="s">
        <v>148</v>
      </c>
      <c r="D7" s="5"/>
    </row>
    <row r="8" spans="1:11" x14ac:dyDescent="0.25">
      <c r="B8" s="69" t="s">
        <v>964</v>
      </c>
      <c r="C8" s="70" t="s">
        <v>965</v>
      </c>
      <c r="D8" s="5"/>
    </row>
    <row r="9" spans="1:11" x14ac:dyDescent="0.25">
      <c r="B9" s="69" t="s">
        <v>149</v>
      </c>
      <c r="C9" s="70" t="s">
        <v>150</v>
      </c>
      <c r="D9" s="5"/>
    </row>
    <row r="10" spans="1:11" x14ac:dyDescent="0.25">
      <c r="B10" s="69" t="s">
        <v>966</v>
      </c>
      <c r="C10" s="70" t="s">
        <v>151</v>
      </c>
      <c r="D10" s="5"/>
    </row>
    <row r="11" spans="1:11" x14ac:dyDescent="0.25">
      <c r="B11" s="69" t="s">
        <v>967</v>
      </c>
      <c r="C11" s="70" t="s">
        <v>147</v>
      </c>
      <c r="D11" s="5"/>
    </row>
    <row r="12" spans="1:11" ht="15.75" thickBot="1" x14ac:dyDescent="0.3">
      <c r="B12" s="71" t="s">
        <v>968</v>
      </c>
      <c r="C12" s="72" t="s">
        <v>153</v>
      </c>
      <c r="D12" s="5"/>
    </row>
    <row r="13" spans="1:11" ht="15.75" thickBot="1" x14ac:dyDescent="0.3">
      <c r="B13" s="5"/>
      <c r="C13" s="5"/>
      <c r="D13" s="5"/>
    </row>
    <row r="14" spans="1:11" ht="15.75" thickBot="1" x14ac:dyDescent="0.3">
      <c r="B14" s="17" t="s">
        <v>154</v>
      </c>
      <c r="C14" s="5"/>
      <c r="D14" s="5"/>
    </row>
    <row r="15" spans="1:11" ht="15.75" thickBot="1" x14ac:dyDescent="0.3">
      <c r="B15" s="51" t="s">
        <v>126</v>
      </c>
      <c r="C15" s="68" t="s">
        <v>129</v>
      </c>
      <c r="D15" s="68" t="s">
        <v>128</v>
      </c>
    </row>
    <row r="16" spans="1:11" x14ac:dyDescent="0.25">
      <c r="B16" s="73" t="s">
        <v>969</v>
      </c>
      <c r="C16" s="74" t="s">
        <v>974</v>
      </c>
      <c r="D16" s="541" t="s">
        <v>967</v>
      </c>
    </row>
    <row r="17" spans="2:4" x14ac:dyDescent="0.25">
      <c r="B17" s="69" t="s">
        <v>973</v>
      </c>
      <c r="C17" s="70" t="s">
        <v>158</v>
      </c>
      <c r="D17" s="542"/>
    </row>
    <row r="18" spans="2:4" x14ac:dyDescent="0.25">
      <c r="B18" s="69" t="s">
        <v>971</v>
      </c>
      <c r="C18" s="70" t="s">
        <v>975</v>
      </c>
      <c r="D18" s="542"/>
    </row>
    <row r="19" spans="2:4" x14ac:dyDescent="0.25">
      <c r="B19" s="69" t="s">
        <v>972</v>
      </c>
      <c r="C19" s="70" t="s">
        <v>976</v>
      </c>
      <c r="D19" s="542"/>
    </row>
    <row r="20" spans="2:4" ht="15.75" thickBot="1" x14ac:dyDescent="0.3">
      <c r="B20" s="71" t="s">
        <v>970</v>
      </c>
      <c r="C20" s="72" t="s">
        <v>977</v>
      </c>
      <c r="D20" s="543"/>
    </row>
    <row r="21" spans="2:4" x14ac:dyDescent="0.25">
      <c r="B21" s="69" t="s">
        <v>982</v>
      </c>
      <c r="C21" s="70" t="s">
        <v>980</v>
      </c>
      <c r="D21" s="544" t="s">
        <v>964</v>
      </c>
    </row>
    <row r="22" spans="2:4" x14ac:dyDescent="0.25">
      <c r="B22" s="69" t="s">
        <v>978</v>
      </c>
      <c r="C22" s="70" t="s">
        <v>981</v>
      </c>
      <c r="D22" s="542"/>
    </row>
    <row r="23" spans="2:4" ht="15.75" thickBot="1" x14ac:dyDescent="0.3">
      <c r="B23" s="69" t="s">
        <v>979</v>
      </c>
      <c r="C23" s="70" t="s">
        <v>983</v>
      </c>
      <c r="D23" s="543"/>
    </row>
    <row r="24" spans="2:4" x14ac:dyDescent="0.25">
      <c r="B24" s="73" t="s">
        <v>159</v>
      </c>
      <c r="C24" s="74" t="s">
        <v>160</v>
      </c>
      <c r="D24" s="544" t="s">
        <v>142</v>
      </c>
    </row>
    <row r="25" spans="2:4" x14ac:dyDescent="0.25">
      <c r="B25" s="69" t="s">
        <v>161</v>
      </c>
      <c r="C25" s="70" t="s">
        <v>162</v>
      </c>
      <c r="D25" s="542"/>
    </row>
    <row r="26" spans="2:4" ht="15.75" thickBot="1" x14ac:dyDescent="0.3">
      <c r="B26" s="69" t="s">
        <v>163</v>
      </c>
      <c r="C26" s="70" t="s">
        <v>164</v>
      </c>
      <c r="D26" s="542"/>
    </row>
    <row r="27" spans="2:4" x14ac:dyDescent="0.25">
      <c r="B27" s="73" t="s">
        <v>984</v>
      </c>
      <c r="C27" s="74" t="s">
        <v>989</v>
      </c>
      <c r="D27" s="544" t="s">
        <v>149</v>
      </c>
    </row>
    <row r="28" spans="2:4" x14ac:dyDescent="0.25">
      <c r="B28" s="69" t="s">
        <v>860</v>
      </c>
      <c r="C28" s="70" t="s">
        <v>990</v>
      </c>
      <c r="D28" s="542"/>
    </row>
    <row r="29" spans="2:4" x14ac:dyDescent="0.25">
      <c r="B29" s="69" t="s">
        <v>985</v>
      </c>
      <c r="C29" s="70" t="s">
        <v>991</v>
      </c>
      <c r="D29" s="542"/>
    </row>
    <row r="30" spans="2:4" x14ac:dyDescent="0.25">
      <c r="B30" s="69" t="s">
        <v>986</v>
      </c>
      <c r="C30" s="70" t="s">
        <v>992</v>
      </c>
      <c r="D30" s="542"/>
    </row>
    <row r="31" spans="2:4" x14ac:dyDescent="0.25">
      <c r="B31" s="69" t="s">
        <v>987</v>
      </c>
      <c r="C31" s="70" t="s">
        <v>993</v>
      </c>
      <c r="D31" s="542"/>
    </row>
    <row r="32" spans="2:4" ht="15.75" thickBot="1" x14ac:dyDescent="0.3">
      <c r="B32" s="69" t="s">
        <v>988</v>
      </c>
      <c r="C32" s="70" t="s">
        <v>994</v>
      </c>
      <c r="D32" s="543"/>
    </row>
    <row r="33" spans="2:4" x14ac:dyDescent="0.25">
      <c r="B33" s="73" t="s">
        <v>996</v>
      </c>
      <c r="C33" s="74" t="s">
        <v>997</v>
      </c>
      <c r="D33" s="544" t="s">
        <v>966</v>
      </c>
    </row>
    <row r="34" spans="2:4" x14ac:dyDescent="0.25">
      <c r="B34" s="69" t="s">
        <v>168</v>
      </c>
      <c r="C34" s="70" t="s">
        <v>169</v>
      </c>
      <c r="D34" s="542"/>
    </row>
    <row r="35" spans="2:4" x14ac:dyDescent="0.25">
      <c r="B35" s="69" t="s">
        <v>995</v>
      </c>
      <c r="C35" s="70" t="s">
        <v>170</v>
      </c>
      <c r="D35" s="542"/>
    </row>
    <row r="36" spans="2:4" ht="15.75" thickBot="1" x14ac:dyDescent="0.3">
      <c r="B36" s="71" t="s">
        <v>998</v>
      </c>
      <c r="C36" s="72" t="s">
        <v>999</v>
      </c>
      <c r="D36" s="543"/>
    </row>
    <row r="37" spans="2:4" x14ac:dyDescent="0.25">
      <c r="B37" s="73" t="s">
        <v>1000</v>
      </c>
      <c r="C37" s="74" t="s">
        <v>1005</v>
      </c>
      <c r="D37" s="544" t="s">
        <v>968</v>
      </c>
    </row>
    <row r="38" spans="2:4" x14ac:dyDescent="0.25">
      <c r="B38" s="69" t="s">
        <v>1001</v>
      </c>
      <c r="C38" s="70" t="s">
        <v>1006</v>
      </c>
      <c r="D38" s="542"/>
    </row>
    <row r="39" spans="2:4" x14ac:dyDescent="0.25">
      <c r="B39" s="69" t="s">
        <v>1002</v>
      </c>
      <c r="C39" s="70" t="s">
        <v>1007</v>
      </c>
      <c r="D39" s="542"/>
    </row>
    <row r="40" spans="2:4" x14ac:dyDescent="0.25">
      <c r="B40" s="69" t="s">
        <v>1003</v>
      </c>
      <c r="C40" s="70" t="s">
        <v>1008</v>
      </c>
      <c r="D40" s="542"/>
    </row>
    <row r="41" spans="2:4" ht="15.75" thickBot="1" x14ac:dyDescent="0.3">
      <c r="B41" s="71" t="s">
        <v>1004</v>
      </c>
      <c r="C41" s="72" t="s">
        <v>1009</v>
      </c>
      <c r="D41" s="545"/>
    </row>
    <row r="42" spans="2:4" ht="15.75" thickBot="1" x14ac:dyDescent="0.3">
      <c r="B42" s="5"/>
      <c r="C42" s="5"/>
      <c r="D42" s="5"/>
    </row>
    <row r="43" spans="2:4" ht="15.75" thickBot="1" x14ac:dyDescent="0.3">
      <c r="B43" s="17" t="s">
        <v>173</v>
      </c>
      <c r="C43" s="5"/>
      <c r="D43" s="5"/>
    </row>
    <row r="44" spans="2:4" ht="15.75" thickBot="1" x14ac:dyDescent="0.3">
      <c r="B44" s="20" t="s">
        <v>126</v>
      </c>
      <c r="C44" s="21" t="s">
        <v>129</v>
      </c>
      <c r="D44" s="21" t="s">
        <v>128</v>
      </c>
    </row>
    <row r="45" spans="2:4" x14ac:dyDescent="0.25">
      <c r="B45" s="75" t="s">
        <v>1016</v>
      </c>
      <c r="C45" s="539" t="s">
        <v>969</v>
      </c>
      <c r="D45" s="528" t="str">
        <f>D16</f>
        <v>IT Service</v>
      </c>
    </row>
    <row r="46" spans="2:4" x14ac:dyDescent="0.25">
      <c r="B46" s="76" t="s">
        <v>1017</v>
      </c>
      <c r="C46" s="540"/>
      <c r="D46" s="529"/>
    </row>
    <row r="47" spans="2:4" x14ac:dyDescent="0.25">
      <c r="B47" s="76" t="s">
        <v>174</v>
      </c>
      <c r="C47" s="320" t="s">
        <v>973</v>
      </c>
      <c r="D47" s="529"/>
    </row>
    <row r="48" spans="2:4" x14ac:dyDescent="0.25">
      <c r="B48" s="76" t="s">
        <v>155</v>
      </c>
      <c r="C48" s="540" t="s">
        <v>971</v>
      </c>
      <c r="D48" s="529"/>
    </row>
    <row r="49" spans="2:4" x14ac:dyDescent="0.25">
      <c r="B49" s="76" t="s">
        <v>156</v>
      </c>
      <c r="C49" s="540"/>
      <c r="D49" s="529"/>
    </row>
    <row r="50" spans="2:4" x14ac:dyDescent="0.25">
      <c r="B50" s="76" t="s">
        <v>157</v>
      </c>
      <c r="C50" s="540"/>
      <c r="D50" s="529"/>
    </row>
    <row r="51" spans="2:4" x14ac:dyDescent="0.25">
      <c r="B51" s="76" t="s">
        <v>174</v>
      </c>
      <c r="C51" s="320" t="s">
        <v>972</v>
      </c>
      <c r="D51" s="529"/>
    </row>
    <row r="52" spans="2:4" ht="15.75" thickBot="1" x14ac:dyDescent="0.3">
      <c r="B52" s="78" t="s">
        <v>174</v>
      </c>
      <c r="C52" s="321" t="s">
        <v>970</v>
      </c>
      <c r="D52" s="530"/>
    </row>
    <row r="53" spans="2:4" ht="15.75" thickBot="1" x14ac:dyDescent="0.3">
      <c r="B53" s="80" t="s">
        <v>174</v>
      </c>
      <c r="C53" s="81" t="s">
        <v>159</v>
      </c>
      <c r="D53" s="528" t="s">
        <v>142</v>
      </c>
    </row>
    <row r="54" spans="2:4" x14ac:dyDescent="0.25">
      <c r="B54" s="75" t="s">
        <v>1010</v>
      </c>
      <c r="C54" s="534" t="s">
        <v>161</v>
      </c>
      <c r="D54" s="529"/>
    </row>
    <row r="55" spans="2:4" x14ac:dyDescent="0.25">
      <c r="B55" s="76" t="s">
        <v>1011</v>
      </c>
      <c r="C55" s="535"/>
      <c r="D55" s="529"/>
    </row>
    <row r="56" spans="2:4" x14ac:dyDescent="0.25">
      <c r="B56" s="76" t="s">
        <v>178</v>
      </c>
      <c r="C56" s="535"/>
      <c r="D56" s="529"/>
    </row>
    <row r="57" spans="2:4" x14ac:dyDescent="0.25">
      <c r="B57" s="76" t="s">
        <v>1012</v>
      </c>
      <c r="C57" s="535"/>
      <c r="D57" s="529"/>
    </row>
    <row r="58" spans="2:4" x14ac:dyDescent="0.25">
      <c r="B58" s="76" t="s">
        <v>1013</v>
      </c>
      <c r="C58" s="535"/>
      <c r="D58" s="529"/>
    </row>
    <row r="59" spans="2:4" x14ac:dyDescent="0.25">
      <c r="B59" s="76" t="s">
        <v>1014</v>
      </c>
      <c r="C59" s="535"/>
      <c r="D59" s="529"/>
    </row>
    <row r="60" spans="2:4" ht="15.75" thickBot="1" x14ac:dyDescent="0.3">
      <c r="B60" s="78" t="s">
        <v>1015</v>
      </c>
      <c r="C60" s="536"/>
      <c r="D60" s="529"/>
    </row>
    <row r="61" spans="2:4" ht="15.75" thickBot="1" x14ac:dyDescent="0.3">
      <c r="B61" s="76" t="s">
        <v>174</v>
      </c>
      <c r="C61" s="316" t="s">
        <v>163</v>
      </c>
      <c r="D61" s="529"/>
    </row>
    <row r="62" spans="2:4" x14ac:dyDescent="0.25">
      <c r="B62" s="75" t="s">
        <v>174</v>
      </c>
      <c r="C62" s="316" t="s">
        <v>982</v>
      </c>
      <c r="D62" s="528" t="str">
        <f>D21</f>
        <v>Software Data</v>
      </c>
    </row>
    <row r="63" spans="2:4" x14ac:dyDescent="0.25">
      <c r="B63" s="76" t="s">
        <v>174</v>
      </c>
      <c r="C63" s="317" t="s">
        <v>978</v>
      </c>
      <c r="D63" s="529"/>
    </row>
    <row r="64" spans="2:4" ht="15.75" thickBot="1" x14ac:dyDescent="0.3">
      <c r="B64" s="78" t="s">
        <v>174</v>
      </c>
      <c r="C64" s="318" t="s">
        <v>979</v>
      </c>
      <c r="D64" s="530"/>
    </row>
    <row r="65" spans="2:4" x14ac:dyDescent="0.25">
      <c r="B65" s="75" t="s">
        <v>166</v>
      </c>
      <c r="C65" s="537" t="str">
        <f>B27</f>
        <v>End-point</v>
      </c>
      <c r="D65" s="528" t="s">
        <v>149</v>
      </c>
    </row>
    <row r="66" spans="2:4" ht="15.75" thickBot="1" x14ac:dyDescent="0.3">
      <c r="B66" s="78" t="s">
        <v>1018</v>
      </c>
      <c r="C66" s="538"/>
      <c r="D66" s="529"/>
    </row>
    <row r="67" spans="2:4" ht="15.75" thickBot="1" x14ac:dyDescent="0.3">
      <c r="B67" s="80" t="s">
        <v>174</v>
      </c>
      <c r="C67" s="316" t="str">
        <f>B28</f>
        <v>Server</v>
      </c>
      <c r="D67" s="529"/>
    </row>
    <row r="68" spans="2:4" ht="15.75" thickBot="1" x14ac:dyDescent="0.3">
      <c r="B68" s="80" t="s">
        <v>174</v>
      </c>
      <c r="C68" s="316" t="str">
        <f>B29</f>
        <v>Network node</v>
      </c>
      <c r="D68" s="529"/>
    </row>
    <row r="69" spans="2:4" x14ac:dyDescent="0.25">
      <c r="B69" s="76" t="s">
        <v>1019</v>
      </c>
      <c r="C69" s="537" t="str">
        <f>B30</f>
        <v>Network media</v>
      </c>
      <c r="D69" s="529"/>
    </row>
    <row r="70" spans="2:4" ht="15.75" thickBot="1" x14ac:dyDescent="0.3">
      <c r="B70" s="76" t="s">
        <v>1020</v>
      </c>
      <c r="C70" s="538"/>
      <c r="D70" s="529"/>
    </row>
    <row r="71" spans="2:4" x14ac:dyDescent="0.25">
      <c r="B71" s="75" t="s">
        <v>1021</v>
      </c>
      <c r="C71" s="534" t="str">
        <f>B31</f>
        <v>Data media</v>
      </c>
      <c r="D71" s="529"/>
    </row>
    <row r="72" spans="2:4" ht="15.75" thickBot="1" x14ac:dyDescent="0.3">
      <c r="B72" s="78" t="s">
        <v>1022</v>
      </c>
      <c r="C72" s="536"/>
      <c r="D72" s="529"/>
    </row>
    <row r="73" spans="2:4" ht="15.75" thickBot="1" x14ac:dyDescent="0.3">
      <c r="B73" s="80" t="s">
        <v>174</v>
      </c>
      <c r="C73" s="81" t="str">
        <f t="shared" ref="C73:C82" si="0">B32</f>
        <v>Peripherals</v>
      </c>
      <c r="D73" s="530"/>
    </row>
    <row r="74" spans="2:4" x14ac:dyDescent="0.25">
      <c r="B74" s="75" t="s">
        <v>174</v>
      </c>
      <c r="C74" t="str">
        <f t="shared" si="0"/>
        <v>Service provider</v>
      </c>
      <c r="D74" s="528" t="str">
        <f>D33</f>
        <v>Personnel</v>
      </c>
    </row>
    <row r="75" spans="2:4" x14ac:dyDescent="0.25">
      <c r="B75" s="76" t="s">
        <v>174</v>
      </c>
      <c r="C75" t="str">
        <f t="shared" si="0"/>
        <v>Normal user</v>
      </c>
      <c r="D75" s="529"/>
    </row>
    <row r="76" spans="2:4" x14ac:dyDescent="0.25">
      <c r="B76" s="76" t="s">
        <v>174</v>
      </c>
      <c r="C76" t="str">
        <f t="shared" si="0"/>
        <v>Priviliged user / Manager</v>
      </c>
      <c r="D76" s="529"/>
    </row>
    <row r="77" spans="2:4" ht="15.75" thickBot="1" x14ac:dyDescent="0.3">
      <c r="B77" s="78" t="s">
        <v>174</v>
      </c>
      <c r="C77" s="319" t="str">
        <f t="shared" si="0"/>
        <v>System supplier</v>
      </c>
      <c r="D77" s="530"/>
    </row>
    <row r="78" spans="2:4" x14ac:dyDescent="0.25">
      <c r="B78" s="75" t="s">
        <v>174</v>
      </c>
      <c r="C78" s="77" t="str">
        <f t="shared" si="0"/>
        <v>Area</v>
      </c>
      <c r="D78" s="531" t="str">
        <f>D37</f>
        <v>Location /Installation</v>
      </c>
    </row>
    <row r="79" spans="2:4" x14ac:dyDescent="0.25">
      <c r="B79" s="76" t="s">
        <v>174</v>
      </c>
      <c r="C79" s="77" t="str">
        <f t="shared" si="0"/>
        <v>Building</v>
      </c>
      <c r="D79" s="532"/>
    </row>
    <row r="80" spans="2:4" x14ac:dyDescent="0.25">
      <c r="B80" s="76" t="s">
        <v>174</v>
      </c>
      <c r="C80" s="77" t="str">
        <f t="shared" si="0"/>
        <v>Room</v>
      </c>
      <c r="D80" s="532"/>
    </row>
    <row r="81" spans="2:4" x14ac:dyDescent="0.25">
      <c r="B81" s="76" t="s">
        <v>174</v>
      </c>
      <c r="C81" s="77" t="str">
        <f t="shared" si="0"/>
        <v>Container</v>
      </c>
      <c r="D81" s="532"/>
    </row>
    <row r="82" spans="2:4" ht="15.75" thickBot="1" x14ac:dyDescent="0.3">
      <c r="B82" s="78" t="s">
        <v>174</v>
      </c>
      <c r="C82" s="79" t="str">
        <f t="shared" si="0"/>
        <v>Mobile platform</v>
      </c>
      <c r="D82" s="533"/>
    </row>
  </sheetData>
  <mergeCells count="18">
    <mergeCell ref="C45:C46"/>
    <mergeCell ref="C48:C50"/>
    <mergeCell ref="C69:C70"/>
    <mergeCell ref="D45:D52"/>
    <mergeCell ref="D16:D20"/>
    <mergeCell ref="D24:D26"/>
    <mergeCell ref="D27:D32"/>
    <mergeCell ref="D33:D36"/>
    <mergeCell ref="D37:D41"/>
    <mergeCell ref="D21:D23"/>
    <mergeCell ref="D74:D77"/>
    <mergeCell ref="D78:D82"/>
    <mergeCell ref="D53:D61"/>
    <mergeCell ref="C54:C60"/>
    <mergeCell ref="C65:C66"/>
    <mergeCell ref="D65:D73"/>
    <mergeCell ref="C71:C72"/>
    <mergeCell ref="D62:D6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6">
    <tabColor theme="0" tint="-0.249977111117893"/>
  </sheetPr>
  <dimension ref="A1:N1006"/>
  <sheetViews>
    <sheetView showGridLines="0" zoomScaleNormal="100" workbookViewId="0">
      <pane xSplit="9" ySplit="6" topLeftCell="M14" activePane="bottomRight" state="frozen"/>
      <selection pane="topRight" activeCell="L1" sqref="L1"/>
      <selection pane="bottomLeft" activeCell="A7" sqref="A7"/>
      <selection pane="bottomRight" activeCell="G22" sqref="G22"/>
    </sheetView>
  </sheetViews>
  <sheetFormatPr defaultColWidth="11.42578125" defaultRowHeight="15" x14ac:dyDescent="0.25"/>
  <cols>
    <col min="1" max="1" width="2.28515625" style="6" customWidth="1"/>
    <col min="2" max="2" width="2.28515625" style="5" customWidth="1"/>
    <col min="3" max="3" width="5.7109375" style="5" customWidth="1"/>
    <col min="4" max="4" width="20.7109375" style="115" customWidth="1"/>
    <col min="5" max="7" width="20.7109375" style="5" customWidth="1"/>
    <col min="8" max="8" width="30.7109375" style="5" customWidth="1"/>
    <col min="9" max="9" width="30.7109375" style="5" hidden="1" customWidth="1"/>
    <col min="10" max="10" width="14.42578125" style="5" hidden="1" customWidth="1"/>
    <col min="11" max="11" width="8.140625" style="6" hidden="1" customWidth="1"/>
    <col min="12" max="12" width="30.7109375" style="5" hidden="1" customWidth="1"/>
    <col min="13" max="16384" width="11.42578125" style="6"/>
  </cols>
  <sheetData>
    <row r="1" spans="1:14" s="5" customFormat="1" ht="75" customHeight="1" thickBot="1" x14ac:dyDescent="0.3">
      <c r="A1" s="302"/>
      <c r="B1" s="303"/>
      <c r="C1" s="303"/>
      <c r="D1" s="303"/>
      <c r="E1" s="303"/>
      <c r="F1" s="303"/>
      <c r="G1" s="303"/>
      <c r="H1" s="303"/>
      <c r="I1" s="304"/>
    </row>
    <row r="2" spans="1:14" ht="16.5" customHeight="1" thickBot="1" x14ac:dyDescent="0.3">
      <c r="D2" s="305" t="s">
        <v>125</v>
      </c>
    </row>
    <row r="3" spans="1:14" ht="19.899999999999999" customHeight="1" thickBot="1" x14ac:dyDescent="0.3">
      <c r="B3" s="550" t="s">
        <v>188</v>
      </c>
      <c r="C3" s="551"/>
      <c r="D3" s="551"/>
      <c r="E3" s="551"/>
      <c r="F3" s="306"/>
      <c r="G3" s="306"/>
      <c r="H3" s="306"/>
      <c r="I3" s="370"/>
      <c r="J3" s="370"/>
      <c r="K3" s="370"/>
      <c r="L3" s="370"/>
    </row>
    <row r="4" spans="1:14" s="307" customFormat="1" ht="4.9000000000000004" customHeight="1" thickBot="1" x14ac:dyDescent="0.3">
      <c r="B4" s="308"/>
      <c r="C4" s="308"/>
      <c r="D4" s="308"/>
      <c r="E4" s="308"/>
      <c r="F4" s="309"/>
      <c r="G4" s="309"/>
      <c r="H4" s="309"/>
      <c r="I4" s="309"/>
      <c r="J4" s="310"/>
    </row>
    <row r="5" spans="1:14" s="5" customFormat="1" ht="18" customHeight="1" x14ac:dyDescent="0.25">
      <c r="B5" s="46"/>
      <c r="C5" s="552" t="s">
        <v>0</v>
      </c>
      <c r="D5" s="548" t="s">
        <v>127</v>
      </c>
      <c r="E5" s="548" t="s">
        <v>2</v>
      </c>
      <c r="F5" s="548"/>
      <c r="G5" s="548"/>
      <c r="H5" s="548" t="s">
        <v>3</v>
      </c>
      <c r="I5" s="548" t="s">
        <v>4</v>
      </c>
      <c r="J5" s="371"/>
      <c r="K5" s="355"/>
      <c r="L5" s="546" t="s">
        <v>1437</v>
      </c>
    </row>
    <row r="6" spans="1:14" s="5" customFormat="1" ht="18" customHeight="1" x14ac:dyDescent="0.25">
      <c r="C6" s="553"/>
      <c r="D6" s="549"/>
      <c r="E6" s="415" t="s">
        <v>128</v>
      </c>
      <c r="F6" s="415" t="s">
        <v>129</v>
      </c>
      <c r="G6" s="415" t="s">
        <v>130</v>
      </c>
      <c r="H6" s="549"/>
      <c r="I6" s="549"/>
      <c r="J6" s="362" t="s">
        <v>857</v>
      </c>
      <c r="K6" s="362" t="s">
        <v>858</v>
      </c>
      <c r="L6" s="547"/>
      <c r="M6" s="173"/>
      <c r="N6" s="173"/>
    </row>
    <row r="7" spans="1:14" x14ac:dyDescent="0.25">
      <c r="C7" s="372">
        <f t="shared" ref="C7:C69" si="0">IF(D7&lt;&gt;"",ROW()-6,"")</f>
        <v>1</v>
      </c>
      <c r="D7" s="311" t="s">
        <v>1526</v>
      </c>
      <c r="E7" s="47" t="s">
        <v>149</v>
      </c>
      <c r="F7" s="47" t="s">
        <v>860</v>
      </c>
      <c r="G7" s="47" t="s">
        <v>174</v>
      </c>
      <c r="H7" s="26"/>
      <c r="I7" s="26"/>
      <c r="J7" s="47" t="str">
        <f t="shared" ref="J7:J69" si="1">VLOOKUP(E7,SAlevel1map,2,0)</f>
        <v>SA1.HW</v>
      </c>
      <c r="K7" s="47" t="str">
        <f t="shared" ref="K7:K69" si="2">VLOOKUP(F7,SALevel2map,2,0)</f>
        <v>SA2.Svr</v>
      </c>
      <c r="L7" s="11"/>
      <c r="M7" s="173"/>
      <c r="N7" s="173"/>
    </row>
    <row r="8" spans="1:14" x14ac:dyDescent="0.25">
      <c r="C8" s="372">
        <f>IF(D8&lt;&gt;"",ROW()-6,"")</f>
        <v>2</v>
      </c>
      <c r="D8" s="311" t="s">
        <v>1527</v>
      </c>
      <c r="E8" s="47" t="s">
        <v>149</v>
      </c>
      <c r="F8" s="47" t="s">
        <v>860</v>
      </c>
      <c r="G8" s="47" t="s">
        <v>174</v>
      </c>
      <c r="H8" s="26"/>
      <c r="I8" s="26"/>
      <c r="J8" s="47" t="str">
        <f t="shared" si="1"/>
        <v>SA1.HW</v>
      </c>
      <c r="K8" s="47" t="str">
        <f t="shared" si="2"/>
        <v>SA2.Svr</v>
      </c>
      <c r="L8" s="11"/>
      <c r="M8" s="173"/>
      <c r="N8" s="173"/>
    </row>
    <row r="9" spans="1:14" x14ac:dyDescent="0.25">
      <c r="C9" s="372">
        <f t="shared" si="0"/>
        <v>3</v>
      </c>
      <c r="D9" s="311" t="s">
        <v>1528</v>
      </c>
      <c r="E9" s="47" t="s">
        <v>149</v>
      </c>
      <c r="F9" s="47" t="s">
        <v>860</v>
      </c>
      <c r="G9" s="47" t="s">
        <v>174</v>
      </c>
      <c r="H9" s="26"/>
      <c r="I9" s="26"/>
      <c r="J9" s="47" t="str">
        <f t="shared" si="1"/>
        <v>SA1.HW</v>
      </c>
      <c r="K9" s="47" t="str">
        <f t="shared" si="2"/>
        <v>SA2.Svr</v>
      </c>
      <c r="L9" s="11"/>
      <c r="M9" s="173"/>
      <c r="N9" s="173"/>
    </row>
    <row r="10" spans="1:14" ht="30" x14ac:dyDescent="0.25">
      <c r="C10" s="372">
        <f t="shared" si="0"/>
        <v>4</v>
      </c>
      <c r="D10" s="311" t="s">
        <v>1529</v>
      </c>
      <c r="E10" s="47" t="s">
        <v>149</v>
      </c>
      <c r="F10" s="47" t="s">
        <v>985</v>
      </c>
      <c r="G10" s="47" t="s">
        <v>174</v>
      </c>
      <c r="H10" s="26"/>
      <c r="I10" s="26"/>
      <c r="J10" s="47" t="str">
        <f t="shared" si="1"/>
        <v>SA1.HW</v>
      </c>
      <c r="K10" s="47" t="str">
        <f t="shared" si="2"/>
        <v>SA2.NetNode</v>
      </c>
      <c r="L10" s="11"/>
      <c r="M10" s="173"/>
      <c r="N10" s="173"/>
    </row>
    <row r="11" spans="1:14" ht="30" x14ac:dyDescent="0.25">
      <c r="C11" s="372">
        <f t="shared" si="0"/>
        <v>5</v>
      </c>
      <c r="D11" s="311" t="s">
        <v>1530</v>
      </c>
      <c r="E11" s="47" t="s">
        <v>149</v>
      </c>
      <c r="F11" s="47" t="s">
        <v>985</v>
      </c>
      <c r="G11" s="47" t="s">
        <v>174</v>
      </c>
      <c r="H11" s="26"/>
      <c r="I11" s="26"/>
      <c r="J11" s="47" t="str">
        <f t="shared" si="1"/>
        <v>SA1.HW</v>
      </c>
      <c r="K11" s="47" t="str">
        <f t="shared" si="2"/>
        <v>SA2.NetNode</v>
      </c>
      <c r="L11" s="11"/>
      <c r="M11" s="173"/>
      <c r="N11" s="173"/>
    </row>
    <row r="12" spans="1:14" ht="30" x14ac:dyDescent="0.25">
      <c r="C12" s="372">
        <f t="shared" si="0"/>
        <v>6</v>
      </c>
      <c r="D12" s="311" t="s">
        <v>1531</v>
      </c>
      <c r="E12" s="47" t="s">
        <v>149</v>
      </c>
      <c r="F12" s="47" t="s">
        <v>985</v>
      </c>
      <c r="G12" s="47" t="s">
        <v>174</v>
      </c>
      <c r="H12" s="26"/>
      <c r="I12" s="26"/>
      <c r="J12" s="47" t="str">
        <f t="shared" si="1"/>
        <v>SA1.HW</v>
      </c>
      <c r="K12" s="47" t="str">
        <f t="shared" si="2"/>
        <v>SA2.NetNode</v>
      </c>
      <c r="L12" s="11"/>
      <c r="M12" s="173"/>
      <c r="N12" s="173"/>
    </row>
    <row r="13" spans="1:14" ht="30" x14ac:dyDescent="0.25">
      <c r="C13" s="372">
        <f t="shared" si="0"/>
        <v>7</v>
      </c>
      <c r="D13" s="311" t="s">
        <v>1526</v>
      </c>
      <c r="E13" s="47" t="s">
        <v>142</v>
      </c>
      <c r="F13" s="47" t="s">
        <v>161</v>
      </c>
      <c r="G13" s="47" t="s">
        <v>1011</v>
      </c>
      <c r="H13" s="26"/>
      <c r="I13" s="26"/>
      <c r="J13" s="47" t="str">
        <f t="shared" si="1"/>
        <v>SA1.SW</v>
      </c>
      <c r="K13" s="47" t="str">
        <f t="shared" si="2"/>
        <v>SA2.Middle</v>
      </c>
      <c r="L13" s="11"/>
      <c r="M13" s="173"/>
      <c r="N13" s="173"/>
    </row>
    <row r="14" spans="1:14" ht="30" x14ac:dyDescent="0.25">
      <c r="C14" s="372">
        <f t="shared" si="0"/>
        <v>8</v>
      </c>
      <c r="D14" s="311" t="s">
        <v>1527</v>
      </c>
      <c r="E14" s="47" t="s">
        <v>142</v>
      </c>
      <c r="F14" s="47" t="s">
        <v>161</v>
      </c>
      <c r="G14" s="47" t="s">
        <v>178</v>
      </c>
      <c r="H14" s="26"/>
      <c r="I14" s="26"/>
      <c r="J14" s="47" t="str">
        <f t="shared" si="1"/>
        <v>SA1.SW</v>
      </c>
      <c r="K14" s="47" t="str">
        <f t="shared" si="2"/>
        <v>SA2.Middle</v>
      </c>
      <c r="L14" s="11"/>
      <c r="M14" s="173"/>
      <c r="N14" s="173"/>
    </row>
    <row r="15" spans="1:14" ht="30" x14ac:dyDescent="0.25">
      <c r="C15" s="372">
        <f t="shared" si="0"/>
        <v>9</v>
      </c>
      <c r="D15" s="311" t="s">
        <v>1528</v>
      </c>
      <c r="E15" s="47" t="s">
        <v>142</v>
      </c>
      <c r="F15" s="47" t="s">
        <v>161</v>
      </c>
      <c r="G15" s="47" t="s">
        <v>1012</v>
      </c>
      <c r="H15" s="26"/>
      <c r="I15" s="26"/>
      <c r="J15" s="47" t="str">
        <f t="shared" si="1"/>
        <v>SA1.SW</v>
      </c>
      <c r="K15" s="47" t="str">
        <f t="shared" si="2"/>
        <v>SA2.Middle</v>
      </c>
      <c r="L15" s="11"/>
      <c r="M15" s="173"/>
      <c r="N15" s="173"/>
    </row>
    <row r="16" spans="1:14" ht="30" x14ac:dyDescent="0.25">
      <c r="C16" s="372">
        <f t="shared" si="0"/>
        <v>10</v>
      </c>
      <c r="D16" s="311" t="s">
        <v>1529</v>
      </c>
      <c r="E16" s="47" t="s">
        <v>967</v>
      </c>
      <c r="F16" s="47" t="s">
        <v>973</v>
      </c>
      <c r="G16" s="47" t="s">
        <v>174</v>
      </c>
      <c r="H16" s="26"/>
      <c r="I16" s="26"/>
      <c r="J16" s="47" t="str">
        <f t="shared" si="1"/>
        <v>SA1.Services</v>
      </c>
      <c r="K16" s="47" t="str">
        <f t="shared" si="2"/>
        <v>SA2.ServNet</v>
      </c>
      <c r="L16" s="11"/>
      <c r="M16" s="173"/>
      <c r="N16" s="173"/>
    </row>
    <row r="17" spans="3:14" ht="30" x14ac:dyDescent="0.25">
      <c r="C17" s="372">
        <f t="shared" si="0"/>
        <v>11</v>
      </c>
      <c r="D17" s="311" t="s">
        <v>1528</v>
      </c>
      <c r="E17" s="47" t="s">
        <v>964</v>
      </c>
      <c r="F17" s="47" t="s">
        <v>982</v>
      </c>
      <c r="G17" s="47" t="s">
        <v>174</v>
      </c>
      <c r="H17" s="26"/>
      <c r="I17" s="26"/>
      <c r="J17" s="47" t="str">
        <f t="shared" si="1"/>
        <v>SA1.SWD</v>
      </c>
      <c r="K17" s="47" t="str">
        <f t="shared" si="2"/>
        <v>SA2.DatCon</v>
      </c>
      <c r="L17" s="11"/>
      <c r="M17" s="173"/>
      <c r="N17" s="173"/>
    </row>
    <row r="18" spans="3:14" ht="30" x14ac:dyDescent="0.25">
      <c r="C18" s="372">
        <f t="shared" si="0"/>
        <v>12</v>
      </c>
      <c r="D18" s="311" t="s">
        <v>1527</v>
      </c>
      <c r="E18" s="47" t="s">
        <v>964</v>
      </c>
      <c r="F18" s="47" t="s">
        <v>978</v>
      </c>
      <c r="G18" s="47" t="s">
        <v>174</v>
      </c>
      <c r="H18" s="26"/>
      <c r="I18" s="26"/>
      <c r="J18" s="47" t="str">
        <f t="shared" si="1"/>
        <v>SA1.SWD</v>
      </c>
      <c r="K18" s="47" t="str">
        <f t="shared" si="2"/>
        <v>SA2.AppDat</v>
      </c>
      <c r="L18" s="11"/>
      <c r="M18" s="173"/>
      <c r="N18" s="173"/>
    </row>
    <row r="19" spans="3:14" ht="30" x14ac:dyDescent="0.25">
      <c r="C19" s="372">
        <f t="shared" si="0"/>
        <v>13</v>
      </c>
      <c r="D19" s="311" t="s">
        <v>1530</v>
      </c>
      <c r="E19" s="47" t="s">
        <v>967</v>
      </c>
      <c r="F19" s="47" t="s">
        <v>973</v>
      </c>
      <c r="G19" s="47" t="s">
        <v>174</v>
      </c>
      <c r="H19" s="26"/>
      <c r="I19" s="26"/>
      <c r="J19" s="47" t="str">
        <f t="shared" si="1"/>
        <v>SA1.Services</v>
      </c>
      <c r="K19" s="47" t="str">
        <f t="shared" si="2"/>
        <v>SA2.ServNet</v>
      </c>
      <c r="L19" s="11"/>
      <c r="M19" s="173"/>
      <c r="N19" s="173"/>
    </row>
    <row r="20" spans="3:14" ht="30" x14ac:dyDescent="0.25">
      <c r="C20" s="372">
        <f t="shared" si="0"/>
        <v>14</v>
      </c>
      <c r="D20" s="311" t="s">
        <v>1531</v>
      </c>
      <c r="E20" s="47" t="s">
        <v>967</v>
      </c>
      <c r="F20" s="47" t="s">
        <v>973</v>
      </c>
      <c r="G20" s="47" t="s">
        <v>174</v>
      </c>
      <c r="H20" s="26"/>
      <c r="I20" s="26"/>
      <c r="J20" s="47" t="str">
        <f t="shared" si="1"/>
        <v>SA1.Services</v>
      </c>
      <c r="K20" s="47" t="str">
        <f t="shared" si="2"/>
        <v>SA2.ServNet</v>
      </c>
      <c r="L20" s="11"/>
      <c r="M20" s="173"/>
      <c r="N20" s="173"/>
    </row>
    <row r="21" spans="3:14" ht="30" x14ac:dyDescent="0.25">
      <c r="C21" s="372">
        <f t="shared" si="0"/>
        <v>15</v>
      </c>
      <c r="D21" s="311" t="s">
        <v>1532</v>
      </c>
      <c r="E21" s="47" t="s">
        <v>967</v>
      </c>
      <c r="F21" s="47" t="s">
        <v>972</v>
      </c>
      <c r="G21" s="47" t="s">
        <v>174</v>
      </c>
      <c r="H21" s="26"/>
      <c r="I21" s="26"/>
      <c r="J21" s="47" t="str">
        <f>VLOOKUP(E21,SAlevel1map,2,0)</f>
        <v>SA1.Services</v>
      </c>
      <c r="K21" s="47" t="str">
        <f>VLOOKUP(F21,SALevel2map,2,0)</f>
        <v>SA2.Stand</v>
      </c>
      <c r="L21" s="11"/>
      <c r="M21" s="173"/>
      <c r="N21" s="173"/>
    </row>
    <row r="22" spans="3:14" ht="30" x14ac:dyDescent="0.25">
      <c r="C22" s="372">
        <f t="shared" si="0"/>
        <v>16</v>
      </c>
      <c r="D22" s="311" t="s">
        <v>1565</v>
      </c>
      <c r="E22" s="47" t="s">
        <v>967</v>
      </c>
      <c r="F22" s="47" t="s">
        <v>970</v>
      </c>
      <c r="G22" s="47" t="s">
        <v>174</v>
      </c>
      <c r="H22" s="26"/>
      <c r="I22" s="26"/>
      <c r="J22" s="47" t="str">
        <f t="shared" si="1"/>
        <v>SA1.Services</v>
      </c>
      <c r="K22" s="47" t="str">
        <f t="shared" si="2"/>
        <v>SA2.UserDef</v>
      </c>
      <c r="L22" s="11"/>
      <c r="M22" s="173"/>
      <c r="N22" s="173"/>
    </row>
    <row r="23" spans="3:14" ht="30" x14ac:dyDescent="0.25">
      <c r="C23" s="372">
        <f t="shared" si="0"/>
        <v>17</v>
      </c>
      <c r="D23" s="311" t="s">
        <v>1533</v>
      </c>
      <c r="E23" s="47" t="s">
        <v>967</v>
      </c>
      <c r="F23" s="47" t="s">
        <v>973</v>
      </c>
      <c r="G23" s="47" t="s">
        <v>174</v>
      </c>
      <c r="H23" s="26"/>
      <c r="I23" s="26"/>
      <c r="J23" s="47" t="str">
        <f t="shared" si="1"/>
        <v>SA1.Services</v>
      </c>
      <c r="K23" s="47" t="str">
        <f t="shared" si="2"/>
        <v>SA2.ServNet</v>
      </c>
      <c r="L23" s="11"/>
      <c r="M23" s="173"/>
      <c r="N23" s="173"/>
    </row>
    <row r="24" spans="3:14" ht="30" x14ac:dyDescent="0.25">
      <c r="C24" s="372">
        <f t="shared" si="0"/>
        <v>18</v>
      </c>
      <c r="D24" s="311" t="s">
        <v>1566</v>
      </c>
      <c r="E24" s="47" t="s">
        <v>967</v>
      </c>
      <c r="F24" s="47" t="s">
        <v>970</v>
      </c>
      <c r="G24" s="47" t="s">
        <v>174</v>
      </c>
      <c r="H24" s="26"/>
      <c r="I24" s="26"/>
      <c r="J24" s="47" t="str">
        <f t="shared" si="1"/>
        <v>SA1.Services</v>
      </c>
      <c r="K24" s="47" t="str">
        <f t="shared" si="2"/>
        <v>SA2.UserDef</v>
      </c>
      <c r="L24" s="11"/>
    </row>
    <row r="25" spans="3:14" x14ac:dyDescent="0.25">
      <c r="C25" s="372" t="str">
        <f t="shared" si="0"/>
        <v/>
      </c>
      <c r="D25" s="311"/>
      <c r="E25" s="47"/>
      <c r="F25" s="47"/>
      <c r="G25" s="47"/>
      <c r="H25" s="26"/>
      <c r="I25" s="26"/>
      <c r="J25" s="47" t="e">
        <f t="shared" si="1"/>
        <v>#N/A</v>
      </c>
      <c r="K25" s="47" t="e">
        <f t="shared" si="2"/>
        <v>#N/A</v>
      </c>
      <c r="L25" s="11"/>
    </row>
    <row r="26" spans="3:14" x14ac:dyDescent="0.25">
      <c r="C26" s="372" t="str">
        <f t="shared" si="0"/>
        <v/>
      </c>
      <c r="D26" s="311"/>
      <c r="E26" s="47"/>
      <c r="F26" s="47"/>
      <c r="G26" s="47"/>
      <c r="H26" s="26"/>
      <c r="I26" s="26"/>
      <c r="J26" s="47" t="e">
        <f t="shared" si="1"/>
        <v>#N/A</v>
      </c>
      <c r="K26" s="47" t="e">
        <f t="shared" si="2"/>
        <v>#N/A</v>
      </c>
      <c r="L26" s="11"/>
    </row>
    <row r="27" spans="3:14" x14ac:dyDescent="0.25">
      <c r="C27" s="372" t="str">
        <f t="shared" si="0"/>
        <v/>
      </c>
      <c r="D27" s="311"/>
      <c r="E27" s="47"/>
      <c r="F27" s="47"/>
      <c r="G27" s="47"/>
      <c r="H27" s="26"/>
      <c r="I27" s="26"/>
      <c r="J27" s="47" t="e">
        <f t="shared" si="1"/>
        <v>#N/A</v>
      </c>
      <c r="K27" s="47" t="e">
        <f t="shared" si="2"/>
        <v>#N/A</v>
      </c>
      <c r="L27" s="11"/>
    </row>
    <row r="28" spans="3:14" x14ac:dyDescent="0.25">
      <c r="C28" s="372" t="str">
        <f t="shared" si="0"/>
        <v/>
      </c>
      <c r="D28" s="311"/>
      <c r="E28" s="47"/>
      <c r="F28" s="47"/>
      <c r="G28" s="47"/>
      <c r="H28" s="26"/>
      <c r="I28" s="26"/>
      <c r="J28" s="47" t="e">
        <f t="shared" si="1"/>
        <v>#N/A</v>
      </c>
      <c r="K28" s="47" t="e">
        <f t="shared" si="2"/>
        <v>#N/A</v>
      </c>
      <c r="L28" s="11"/>
    </row>
    <row r="29" spans="3:14" x14ac:dyDescent="0.25">
      <c r="C29" s="372" t="str">
        <f t="shared" si="0"/>
        <v/>
      </c>
      <c r="D29" s="311"/>
      <c r="E29" s="47"/>
      <c r="F29" s="47"/>
      <c r="G29" s="47"/>
      <c r="H29" s="26"/>
      <c r="I29" s="26"/>
      <c r="J29" s="47" t="e">
        <f t="shared" si="1"/>
        <v>#N/A</v>
      </c>
      <c r="K29" s="47" t="e">
        <f t="shared" si="2"/>
        <v>#N/A</v>
      </c>
      <c r="L29" s="11"/>
    </row>
    <row r="30" spans="3:14" x14ac:dyDescent="0.25">
      <c r="C30" s="372" t="str">
        <f t="shared" si="0"/>
        <v/>
      </c>
      <c r="D30" s="311"/>
      <c r="E30" s="47"/>
      <c r="F30" s="47"/>
      <c r="G30" s="47"/>
      <c r="H30" s="26"/>
      <c r="I30" s="26"/>
      <c r="J30" s="47" t="e">
        <f t="shared" si="1"/>
        <v>#N/A</v>
      </c>
      <c r="K30" s="47" t="e">
        <f t="shared" si="2"/>
        <v>#N/A</v>
      </c>
      <c r="L30" s="11"/>
    </row>
    <row r="31" spans="3:14" x14ac:dyDescent="0.25">
      <c r="C31" s="372" t="str">
        <f t="shared" si="0"/>
        <v/>
      </c>
      <c r="D31" s="311"/>
      <c r="E31" s="47"/>
      <c r="F31" s="47"/>
      <c r="G31" s="47"/>
      <c r="H31" s="26"/>
      <c r="I31" s="26"/>
      <c r="J31" s="47" t="e">
        <f t="shared" si="1"/>
        <v>#N/A</v>
      </c>
      <c r="K31" s="47" t="e">
        <f t="shared" si="2"/>
        <v>#N/A</v>
      </c>
      <c r="L31" s="11"/>
    </row>
    <row r="32" spans="3:14" x14ac:dyDescent="0.25">
      <c r="C32" s="372" t="str">
        <f t="shared" si="0"/>
        <v/>
      </c>
      <c r="D32" s="311"/>
      <c r="E32" s="47"/>
      <c r="F32" s="47"/>
      <c r="G32" s="47"/>
      <c r="H32" s="26"/>
      <c r="I32" s="26"/>
      <c r="J32" s="47" t="e">
        <f t="shared" si="1"/>
        <v>#N/A</v>
      </c>
      <c r="K32" s="47" t="e">
        <f t="shared" si="2"/>
        <v>#N/A</v>
      </c>
      <c r="L32" s="11"/>
    </row>
    <row r="33" spans="3:12" x14ac:dyDescent="0.25">
      <c r="C33" s="372" t="str">
        <f t="shared" si="0"/>
        <v/>
      </c>
      <c r="D33" s="311"/>
      <c r="E33" s="47"/>
      <c r="F33" s="47"/>
      <c r="G33" s="47"/>
      <c r="H33" s="26"/>
      <c r="I33" s="26"/>
      <c r="J33" s="47" t="e">
        <f t="shared" si="1"/>
        <v>#N/A</v>
      </c>
      <c r="K33" s="47" t="e">
        <f t="shared" si="2"/>
        <v>#N/A</v>
      </c>
      <c r="L33" s="11"/>
    </row>
    <row r="34" spans="3:12" x14ac:dyDescent="0.25">
      <c r="C34" s="372" t="str">
        <f t="shared" si="0"/>
        <v/>
      </c>
      <c r="D34" s="311"/>
      <c r="E34" s="47"/>
      <c r="F34" s="47"/>
      <c r="G34" s="47"/>
      <c r="H34" s="26"/>
      <c r="I34" s="26"/>
      <c r="J34" s="47" t="e">
        <f t="shared" si="1"/>
        <v>#N/A</v>
      </c>
      <c r="K34" s="47" t="e">
        <f t="shared" si="2"/>
        <v>#N/A</v>
      </c>
      <c r="L34" s="11"/>
    </row>
    <row r="35" spans="3:12" x14ac:dyDescent="0.25">
      <c r="C35" s="372" t="str">
        <f t="shared" si="0"/>
        <v/>
      </c>
      <c r="D35" s="311"/>
      <c r="E35" s="47"/>
      <c r="F35" s="47"/>
      <c r="G35" s="47"/>
      <c r="H35" s="26"/>
      <c r="I35" s="26"/>
      <c r="J35" s="47" t="e">
        <f t="shared" si="1"/>
        <v>#N/A</v>
      </c>
      <c r="K35" s="47" t="e">
        <f t="shared" si="2"/>
        <v>#N/A</v>
      </c>
      <c r="L35" s="11"/>
    </row>
    <row r="36" spans="3:12" x14ac:dyDescent="0.25">
      <c r="C36" s="372" t="str">
        <f t="shared" si="0"/>
        <v/>
      </c>
      <c r="D36" s="311"/>
      <c r="E36" s="47"/>
      <c r="F36" s="47"/>
      <c r="G36" s="47"/>
      <c r="H36" s="26"/>
      <c r="I36" s="26"/>
      <c r="J36" s="47" t="e">
        <f t="shared" si="1"/>
        <v>#N/A</v>
      </c>
      <c r="K36" s="47" t="e">
        <f t="shared" si="2"/>
        <v>#N/A</v>
      </c>
      <c r="L36" s="11"/>
    </row>
    <row r="37" spans="3:12" x14ac:dyDescent="0.25">
      <c r="C37" s="372" t="str">
        <f t="shared" si="0"/>
        <v/>
      </c>
      <c r="D37" s="311"/>
      <c r="E37" s="47"/>
      <c r="F37" s="47"/>
      <c r="G37" s="47"/>
      <c r="H37" s="26"/>
      <c r="I37" s="26"/>
      <c r="J37" s="47" t="e">
        <f t="shared" si="1"/>
        <v>#N/A</v>
      </c>
      <c r="K37" s="47" t="e">
        <f t="shared" si="2"/>
        <v>#N/A</v>
      </c>
      <c r="L37" s="11"/>
    </row>
    <row r="38" spans="3:12" x14ac:dyDescent="0.25">
      <c r="C38" s="372" t="str">
        <f t="shared" si="0"/>
        <v/>
      </c>
      <c r="D38" s="311"/>
      <c r="E38" s="47"/>
      <c r="F38" s="47"/>
      <c r="G38" s="47"/>
      <c r="H38" s="26"/>
      <c r="I38" s="26"/>
      <c r="J38" s="47" t="e">
        <f t="shared" si="1"/>
        <v>#N/A</v>
      </c>
      <c r="K38" s="47" t="e">
        <f t="shared" si="2"/>
        <v>#N/A</v>
      </c>
      <c r="L38" s="11"/>
    </row>
    <row r="39" spans="3:12" x14ac:dyDescent="0.25">
      <c r="C39" s="372" t="str">
        <f t="shared" si="0"/>
        <v/>
      </c>
      <c r="D39" s="311"/>
      <c r="E39" s="47"/>
      <c r="F39" s="47"/>
      <c r="G39" s="47"/>
      <c r="H39" s="26"/>
      <c r="I39" s="26"/>
      <c r="J39" s="47" t="e">
        <f t="shared" si="1"/>
        <v>#N/A</v>
      </c>
      <c r="K39" s="47" t="e">
        <f t="shared" si="2"/>
        <v>#N/A</v>
      </c>
      <c r="L39" s="11"/>
    </row>
    <row r="40" spans="3:12" x14ac:dyDescent="0.25">
      <c r="C40" s="372" t="str">
        <f t="shared" si="0"/>
        <v/>
      </c>
      <c r="D40" s="311"/>
      <c r="E40" s="47"/>
      <c r="F40" s="47"/>
      <c r="G40" s="47"/>
      <c r="H40" s="26"/>
      <c r="I40" s="26"/>
      <c r="J40" s="47" t="e">
        <f t="shared" si="1"/>
        <v>#N/A</v>
      </c>
      <c r="K40" s="47" t="e">
        <f t="shared" si="2"/>
        <v>#N/A</v>
      </c>
      <c r="L40" s="11"/>
    </row>
    <row r="41" spans="3:12" x14ac:dyDescent="0.25">
      <c r="C41" s="372" t="str">
        <f t="shared" si="0"/>
        <v/>
      </c>
      <c r="D41" s="311"/>
      <c r="E41" s="47"/>
      <c r="F41" s="47"/>
      <c r="G41" s="47"/>
      <c r="H41" s="26"/>
      <c r="I41" s="26"/>
      <c r="J41" s="47" t="e">
        <f t="shared" si="1"/>
        <v>#N/A</v>
      </c>
      <c r="K41" s="47" t="e">
        <f t="shared" si="2"/>
        <v>#N/A</v>
      </c>
      <c r="L41" s="11"/>
    </row>
    <row r="42" spans="3:12" x14ac:dyDescent="0.25">
      <c r="C42" s="372" t="str">
        <f t="shared" si="0"/>
        <v/>
      </c>
      <c r="D42" s="311"/>
      <c r="E42" s="47"/>
      <c r="F42" s="47"/>
      <c r="G42" s="47"/>
      <c r="H42" s="26"/>
      <c r="I42" s="26"/>
      <c r="J42" s="47" t="e">
        <f t="shared" si="1"/>
        <v>#N/A</v>
      </c>
      <c r="K42" s="47" t="e">
        <f t="shared" si="2"/>
        <v>#N/A</v>
      </c>
      <c r="L42" s="11"/>
    </row>
    <row r="43" spans="3:12" x14ac:dyDescent="0.25">
      <c r="C43" s="372" t="str">
        <f t="shared" si="0"/>
        <v/>
      </c>
      <c r="D43" s="311"/>
      <c r="E43" s="47"/>
      <c r="F43" s="47"/>
      <c r="G43" s="47"/>
      <c r="H43" s="26"/>
      <c r="I43" s="26"/>
      <c r="J43" s="47" t="e">
        <f t="shared" si="1"/>
        <v>#N/A</v>
      </c>
      <c r="K43" s="47" t="e">
        <f t="shared" si="2"/>
        <v>#N/A</v>
      </c>
      <c r="L43" s="11"/>
    </row>
    <row r="44" spans="3:12" x14ac:dyDescent="0.25">
      <c r="C44" s="372" t="str">
        <f t="shared" si="0"/>
        <v/>
      </c>
      <c r="D44" s="311"/>
      <c r="E44" s="47"/>
      <c r="F44" s="47"/>
      <c r="G44" s="47"/>
      <c r="H44" s="26"/>
      <c r="I44" s="26"/>
      <c r="J44" s="47" t="e">
        <f t="shared" si="1"/>
        <v>#N/A</v>
      </c>
      <c r="K44" s="47" t="e">
        <f t="shared" si="2"/>
        <v>#N/A</v>
      </c>
      <c r="L44" s="11"/>
    </row>
    <row r="45" spans="3:12" x14ac:dyDescent="0.25">
      <c r="C45" s="372" t="str">
        <f t="shared" si="0"/>
        <v/>
      </c>
      <c r="D45" s="311"/>
      <c r="E45" s="47"/>
      <c r="F45" s="47"/>
      <c r="G45" s="47"/>
      <c r="H45" s="26"/>
      <c r="I45" s="26"/>
      <c r="J45" s="47" t="e">
        <f t="shared" si="1"/>
        <v>#N/A</v>
      </c>
      <c r="K45" s="47" t="e">
        <f t="shared" si="2"/>
        <v>#N/A</v>
      </c>
      <c r="L45" s="11"/>
    </row>
    <row r="46" spans="3:12" x14ac:dyDescent="0.25">
      <c r="C46" s="372" t="str">
        <f t="shared" si="0"/>
        <v/>
      </c>
      <c r="D46" s="311"/>
      <c r="E46" s="47"/>
      <c r="F46" s="47"/>
      <c r="G46" s="47"/>
      <c r="H46" s="26"/>
      <c r="I46" s="26"/>
      <c r="J46" s="47" t="e">
        <f t="shared" si="1"/>
        <v>#N/A</v>
      </c>
      <c r="K46" s="47" t="e">
        <f t="shared" si="2"/>
        <v>#N/A</v>
      </c>
      <c r="L46" s="11"/>
    </row>
    <row r="47" spans="3:12" x14ac:dyDescent="0.25">
      <c r="C47" s="372" t="str">
        <f t="shared" si="0"/>
        <v/>
      </c>
      <c r="D47" s="311"/>
      <c r="E47" s="47"/>
      <c r="F47" s="47"/>
      <c r="G47" s="47"/>
      <c r="H47" s="26"/>
      <c r="I47" s="26"/>
      <c r="J47" s="47" t="e">
        <f t="shared" si="1"/>
        <v>#N/A</v>
      </c>
      <c r="K47" s="47" t="e">
        <f t="shared" si="2"/>
        <v>#N/A</v>
      </c>
      <c r="L47" s="11"/>
    </row>
    <row r="48" spans="3:12" x14ac:dyDescent="0.25">
      <c r="C48" s="372" t="str">
        <f t="shared" si="0"/>
        <v/>
      </c>
      <c r="D48" s="311"/>
      <c r="E48" s="47"/>
      <c r="F48" s="47"/>
      <c r="G48" s="47"/>
      <c r="H48" s="26"/>
      <c r="I48" s="26"/>
      <c r="J48" s="47" t="e">
        <f t="shared" si="1"/>
        <v>#N/A</v>
      </c>
      <c r="K48" s="47" t="e">
        <f t="shared" si="2"/>
        <v>#N/A</v>
      </c>
      <c r="L48" s="11"/>
    </row>
    <row r="49" spans="3:12" x14ac:dyDescent="0.25">
      <c r="C49" s="372" t="str">
        <f t="shared" si="0"/>
        <v/>
      </c>
      <c r="D49" s="311"/>
      <c r="E49" s="47"/>
      <c r="F49" s="47"/>
      <c r="G49" s="47"/>
      <c r="H49" s="26"/>
      <c r="I49" s="26"/>
      <c r="J49" s="47" t="e">
        <f t="shared" si="1"/>
        <v>#N/A</v>
      </c>
      <c r="K49" s="47" t="e">
        <f t="shared" si="2"/>
        <v>#N/A</v>
      </c>
      <c r="L49" s="11"/>
    </row>
    <row r="50" spans="3:12" x14ac:dyDescent="0.25">
      <c r="C50" s="372" t="str">
        <f t="shared" si="0"/>
        <v/>
      </c>
      <c r="D50" s="311"/>
      <c r="E50" s="47"/>
      <c r="F50" s="47"/>
      <c r="G50" s="47"/>
      <c r="H50" s="26"/>
      <c r="I50" s="26"/>
      <c r="J50" s="47" t="e">
        <f t="shared" si="1"/>
        <v>#N/A</v>
      </c>
      <c r="K50" s="47" t="e">
        <f t="shared" si="2"/>
        <v>#N/A</v>
      </c>
      <c r="L50" s="11"/>
    </row>
    <row r="51" spans="3:12" x14ac:dyDescent="0.25">
      <c r="C51" s="372" t="str">
        <f t="shared" si="0"/>
        <v/>
      </c>
      <c r="D51" s="311"/>
      <c r="E51" s="47"/>
      <c r="F51" s="47"/>
      <c r="G51" s="47"/>
      <c r="H51" s="26"/>
      <c r="I51" s="26"/>
      <c r="J51" s="47" t="e">
        <f t="shared" si="1"/>
        <v>#N/A</v>
      </c>
      <c r="K51" s="47" t="e">
        <f t="shared" si="2"/>
        <v>#N/A</v>
      </c>
      <c r="L51" s="11"/>
    </row>
    <row r="52" spans="3:12" x14ac:dyDescent="0.25">
      <c r="C52" s="372" t="str">
        <f t="shared" si="0"/>
        <v/>
      </c>
      <c r="D52" s="311"/>
      <c r="E52" s="47"/>
      <c r="F52" s="47"/>
      <c r="G52" s="47"/>
      <c r="H52" s="26"/>
      <c r="I52" s="26"/>
      <c r="J52" s="47" t="e">
        <f t="shared" si="1"/>
        <v>#N/A</v>
      </c>
      <c r="K52" s="47" t="e">
        <f t="shared" si="2"/>
        <v>#N/A</v>
      </c>
      <c r="L52" s="11"/>
    </row>
    <row r="53" spans="3:12" x14ac:dyDescent="0.25">
      <c r="C53" s="372" t="str">
        <f t="shared" si="0"/>
        <v/>
      </c>
      <c r="D53" s="311"/>
      <c r="E53" s="47"/>
      <c r="F53" s="47"/>
      <c r="G53" s="47"/>
      <c r="H53" s="26"/>
      <c r="I53" s="26"/>
      <c r="J53" s="47" t="e">
        <f t="shared" si="1"/>
        <v>#N/A</v>
      </c>
      <c r="K53" s="47" t="e">
        <f t="shared" si="2"/>
        <v>#N/A</v>
      </c>
      <c r="L53" s="11"/>
    </row>
    <row r="54" spans="3:12" x14ac:dyDescent="0.25">
      <c r="C54" s="372" t="str">
        <f t="shared" si="0"/>
        <v/>
      </c>
      <c r="D54" s="311"/>
      <c r="E54" s="47"/>
      <c r="F54" s="47"/>
      <c r="G54" s="47"/>
      <c r="H54" s="26"/>
      <c r="I54" s="26"/>
      <c r="J54" s="47" t="e">
        <f t="shared" si="1"/>
        <v>#N/A</v>
      </c>
      <c r="K54" s="47" t="e">
        <f t="shared" si="2"/>
        <v>#N/A</v>
      </c>
      <c r="L54" s="11"/>
    </row>
    <row r="55" spans="3:12" x14ac:dyDescent="0.25">
      <c r="C55" s="372" t="str">
        <f t="shared" si="0"/>
        <v/>
      </c>
      <c r="D55" s="311"/>
      <c r="E55" s="47"/>
      <c r="F55" s="47"/>
      <c r="G55" s="47"/>
      <c r="H55" s="26"/>
      <c r="I55" s="26"/>
      <c r="J55" s="47" t="e">
        <f t="shared" si="1"/>
        <v>#N/A</v>
      </c>
      <c r="K55" s="47" t="e">
        <f t="shared" si="2"/>
        <v>#N/A</v>
      </c>
      <c r="L55" s="11"/>
    </row>
    <row r="56" spans="3:12" x14ac:dyDescent="0.25">
      <c r="C56" s="372" t="str">
        <f t="shared" si="0"/>
        <v/>
      </c>
      <c r="D56" s="311"/>
      <c r="E56" s="47"/>
      <c r="F56" s="47"/>
      <c r="G56" s="47"/>
      <c r="H56" s="26"/>
      <c r="I56" s="26"/>
      <c r="J56" s="47" t="e">
        <f t="shared" si="1"/>
        <v>#N/A</v>
      </c>
      <c r="K56" s="47" t="e">
        <f t="shared" si="2"/>
        <v>#N/A</v>
      </c>
      <c r="L56" s="11"/>
    </row>
    <row r="57" spans="3:12" x14ac:dyDescent="0.25">
      <c r="C57" s="372" t="str">
        <f t="shared" si="0"/>
        <v/>
      </c>
      <c r="D57" s="311"/>
      <c r="E57" s="47"/>
      <c r="F57" s="47"/>
      <c r="G57" s="47"/>
      <c r="H57" s="26"/>
      <c r="I57" s="26"/>
      <c r="J57" s="47" t="e">
        <f t="shared" si="1"/>
        <v>#N/A</v>
      </c>
      <c r="K57" s="47" t="e">
        <f t="shared" si="2"/>
        <v>#N/A</v>
      </c>
      <c r="L57" s="11"/>
    </row>
    <row r="58" spans="3:12" x14ac:dyDescent="0.25">
      <c r="C58" s="372" t="str">
        <f t="shared" si="0"/>
        <v/>
      </c>
      <c r="D58" s="311"/>
      <c r="E58" s="47"/>
      <c r="F58" s="47"/>
      <c r="G58" s="47"/>
      <c r="H58" s="26"/>
      <c r="I58" s="26"/>
      <c r="J58" s="47" t="e">
        <f t="shared" si="1"/>
        <v>#N/A</v>
      </c>
      <c r="K58" s="47" t="e">
        <f t="shared" si="2"/>
        <v>#N/A</v>
      </c>
      <c r="L58" s="11"/>
    </row>
    <row r="59" spans="3:12" x14ac:dyDescent="0.25">
      <c r="C59" s="372" t="str">
        <f t="shared" si="0"/>
        <v/>
      </c>
      <c r="D59" s="311"/>
      <c r="E59" s="47"/>
      <c r="F59" s="47"/>
      <c r="G59" s="47"/>
      <c r="H59" s="26"/>
      <c r="I59" s="26"/>
      <c r="J59" s="47" t="e">
        <f t="shared" si="1"/>
        <v>#N/A</v>
      </c>
      <c r="K59" s="47" t="e">
        <f t="shared" si="2"/>
        <v>#N/A</v>
      </c>
      <c r="L59" s="11"/>
    </row>
    <row r="60" spans="3:12" x14ac:dyDescent="0.25">
      <c r="C60" s="372" t="str">
        <f t="shared" si="0"/>
        <v/>
      </c>
      <c r="D60" s="311"/>
      <c r="E60" s="47"/>
      <c r="F60" s="47"/>
      <c r="G60" s="47"/>
      <c r="H60" s="26"/>
      <c r="I60" s="26"/>
      <c r="J60" s="47" t="e">
        <f t="shared" si="1"/>
        <v>#N/A</v>
      </c>
      <c r="K60" s="47" t="e">
        <f t="shared" si="2"/>
        <v>#N/A</v>
      </c>
      <c r="L60" s="11"/>
    </row>
    <row r="61" spans="3:12" x14ac:dyDescent="0.25">
      <c r="C61" s="372" t="str">
        <f t="shared" si="0"/>
        <v/>
      </c>
      <c r="D61" s="311"/>
      <c r="E61" s="47"/>
      <c r="F61" s="47"/>
      <c r="G61" s="47"/>
      <c r="H61" s="26"/>
      <c r="I61" s="26"/>
      <c r="J61" s="47" t="e">
        <f t="shared" si="1"/>
        <v>#N/A</v>
      </c>
      <c r="K61" s="47" t="e">
        <f t="shared" si="2"/>
        <v>#N/A</v>
      </c>
      <c r="L61" s="11"/>
    </row>
    <row r="62" spans="3:12" x14ac:dyDescent="0.25">
      <c r="C62" s="372" t="str">
        <f t="shared" si="0"/>
        <v/>
      </c>
      <c r="D62" s="311"/>
      <c r="E62" s="47"/>
      <c r="F62" s="47"/>
      <c r="G62" s="47"/>
      <c r="H62" s="26"/>
      <c r="I62" s="26"/>
      <c r="J62" s="47" t="e">
        <f t="shared" si="1"/>
        <v>#N/A</v>
      </c>
      <c r="K62" s="47" t="e">
        <f t="shared" si="2"/>
        <v>#N/A</v>
      </c>
      <c r="L62" s="11"/>
    </row>
    <row r="63" spans="3:12" x14ac:dyDescent="0.25">
      <c r="C63" s="372" t="str">
        <f t="shared" si="0"/>
        <v/>
      </c>
      <c r="D63" s="311"/>
      <c r="E63" s="47"/>
      <c r="F63" s="47"/>
      <c r="G63" s="47"/>
      <c r="H63" s="26"/>
      <c r="I63" s="26"/>
      <c r="J63" s="47" t="e">
        <f t="shared" si="1"/>
        <v>#N/A</v>
      </c>
      <c r="K63" s="47" t="e">
        <f t="shared" si="2"/>
        <v>#N/A</v>
      </c>
      <c r="L63" s="11"/>
    </row>
    <row r="64" spans="3:12" x14ac:dyDescent="0.25">
      <c r="C64" s="372" t="str">
        <f t="shared" si="0"/>
        <v/>
      </c>
      <c r="D64" s="311"/>
      <c r="E64" s="47"/>
      <c r="F64" s="47"/>
      <c r="G64" s="47"/>
      <c r="H64" s="26"/>
      <c r="I64" s="26"/>
      <c r="J64" s="47" t="e">
        <f t="shared" si="1"/>
        <v>#N/A</v>
      </c>
      <c r="K64" s="47" t="e">
        <f t="shared" si="2"/>
        <v>#N/A</v>
      </c>
      <c r="L64" s="11"/>
    </row>
    <row r="65" spans="3:12" x14ac:dyDescent="0.25">
      <c r="C65" s="372" t="str">
        <f t="shared" si="0"/>
        <v/>
      </c>
      <c r="D65" s="311"/>
      <c r="E65" s="47"/>
      <c r="F65" s="47"/>
      <c r="G65" s="47"/>
      <c r="H65" s="26"/>
      <c r="I65" s="26"/>
      <c r="J65" s="47" t="e">
        <f t="shared" si="1"/>
        <v>#N/A</v>
      </c>
      <c r="K65" s="47" t="e">
        <f t="shared" si="2"/>
        <v>#N/A</v>
      </c>
      <c r="L65" s="11"/>
    </row>
    <row r="66" spans="3:12" x14ac:dyDescent="0.25">
      <c r="C66" s="372" t="str">
        <f t="shared" si="0"/>
        <v/>
      </c>
      <c r="D66" s="311"/>
      <c r="E66" s="47"/>
      <c r="F66" s="47"/>
      <c r="G66" s="47"/>
      <c r="H66" s="26"/>
      <c r="I66" s="26"/>
      <c r="J66" s="47" t="e">
        <f t="shared" si="1"/>
        <v>#N/A</v>
      </c>
      <c r="K66" s="47" t="e">
        <f t="shared" si="2"/>
        <v>#N/A</v>
      </c>
      <c r="L66" s="11"/>
    </row>
    <row r="67" spans="3:12" x14ac:dyDescent="0.25">
      <c r="C67" s="372" t="str">
        <f t="shared" si="0"/>
        <v/>
      </c>
      <c r="D67" s="311"/>
      <c r="E67" s="47"/>
      <c r="F67" s="47"/>
      <c r="G67" s="47"/>
      <c r="H67" s="26"/>
      <c r="I67" s="26"/>
      <c r="J67" s="47" t="e">
        <f t="shared" si="1"/>
        <v>#N/A</v>
      </c>
      <c r="K67" s="47" t="e">
        <f t="shared" si="2"/>
        <v>#N/A</v>
      </c>
      <c r="L67" s="11"/>
    </row>
    <row r="68" spans="3:12" x14ac:dyDescent="0.25">
      <c r="C68" s="372" t="str">
        <f t="shared" si="0"/>
        <v/>
      </c>
      <c r="D68" s="311"/>
      <c r="E68" s="47"/>
      <c r="F68" s="47"/>
      <c r="G68" s="47"/>
      <c r="H68" s="26"/>
      <c r="I68" s="26"/>
      <c r="J68" s="47" t="e">
        <f t="shared" si="1"/>
        <v>#N/A</v>
      </c>
      <c r="K68" s="47" t="e">
        <f t="shared" si="2"/>
        <v>#N/A</v>
      </c>
      <c r="L68" s="11"/>
    </row>
    <row r="69" spans="3:12" x14ac:dyDescent="0.25">
      <c r="C69" s="372" t="str">
        <f t="shared" si="0"/>
        <v/>
      </c>
      <c r="D69" s="311"/>
      <c r="E69" s="47"/>
      <c r="F69" s="47"/>
      <c r="G69" s="47"/>
      <c r="H69" s="26"/>
      <c r="I69" s="26"/>
      <c r="J69" s="47" t="e">
        <f t="shared" si="1"/>
        <v>#N/A</v>
      </c>
      <c r="K69" s="47" t="e">
        <f t="shared" si="2"/>
        <v>#N/A</v>
      </c>
      <c r="L69" s="11"/>
    </row>
    <row r="70" spans="3:12" x14ac:dyDescent="0.25">
      <c r="C70" s="372" t="str">
        <f t="shared" ref="C70:C133" si="3">IF(D70&lt;&gt;"",ROW()-6,"")</f>
        <v/>
      </c>
      <c r="D70" s="311"/>
      <c r="E70" s="47"/>
      <c r="F70" s="47"/>
      <c r="G70" s="47"/>
      <c r="H70" s="26"/>
      <c r="I70" s="26"/>
      <c r="J70" s="47" t="e">
        <f t="shared" ref="J70:J133" si="4">VLOOKUP(E70,SAlevel1map,2,0)</f>
        <v>#N/A</v>
      </c>
      <c r="K70" s="47" t="e">
        <f t="shared" ref="K70:K133" si="5">VLOOKUP(F70,SALevel2map,2,0)</f>
        <v>#N/A</v>
      </c>
      <c r="L70" s="11"/>
    </row>
    <row r="71" spans="3:12" x14ac:dyDescent="0.25">
      <c r="C71" s="372" t="str">
        <f t="shared" si="3"/>
        <v/>
      </c>
      <c r="D71" s="311"/>
      <c r="E71" s="47"/>
      <c r="F71" s="47"/>
      <c r="G71" s="47"/>
      <c r="H71" s="26"/>
      <c r="I71" s="26"/>
      <c r="J71" s="47" t="e">
        <f t="shared" si="4"/>
        <v>#N/A</v>
      </c>
      <c r="K71" s="47" t="e">
        <f t="shared" si="5"/>
        <v>#N/A</v>
      </c>
      <c r="L71" s="11"/>
    </row>
    <row r="72" spans="3:12" x14ac:dyDescent="0.25">
      <c r="C72" s="372" t="str">
        <f t="shared" si="3"/>
        <v/>
      </c>
      <c r="D72" s="311"/>
      <c r="E72" s="47"/>
      <c r="F72" s="47"/>
      <c r="G72" s="47"/>
      <c r="H72" s="26"/>
      <c r="I72" s="26"/>
      <c r="J72" s="47" t="e">
        <f t="shared" si="4"/>
        <v>#N/A</v>
      </c>
      <c r="K72" s="47" t="e">
        <f t="shared" si="5"/>
        <v>#N/A</v>
      </c>
      <c r="L72" s="11"/>
    </row>
    <row r="73" spans="3:12" x14ac:dyDescent="0.25">
      <c r="C73" s="372" t="str">
        <f t="shared" si="3"/>
        <v/>
      </c>
      <c r="D73" s="311"/>
      <c r="E73" s="47"/>
      <c r="F73" s="47"/>
      <c r="G73" s="47"/>
      <c r="H73" s="26"/>
      <c r="I73" s="26"/>
      <c r="J73" s="47" t="e">
        <f t="shared" si="4"/>
        <v>#N/A</v>
      </c>
      <c r="K73" s="47" t="e">
        <f t="shared" si="5"/>
        <v>#N/A</v>
      </c>
      <c r="L73" s="11"/>
    </row>
    <row r="74" spans="3:12" x14ac:dyDescent="0.25">
      <c r="C74" s="372" t="str">
        <f t="shared" si="3"/>
        <v/>
      </c>
      <c r="D74" s="311"/>
      <c r="E74" s="47"/>
      <c r="F74" s="47"/>
      <c r="G74" s="47"/>
      <c r="H74" s="26"/>
      <c r="I74" s="26"/>
      <c r="J74" s="47" t="e">
        <f t="shared" si="4"/>
        <v>#N/A</v>
      </c>
      <c r="K74" s="47" t="e">
        <f t="shared" si="5"/>
        <v>#N/A</v>
      </c>
      <c r="L74" s="11"/>
    </row>
    <row r="75" spans="3:12" x14ac:dyDescent="0.25">
      <c r="C75" s="372" t="str">
        <f t="shared" si="3"/>
        <v/>
      </c>
      <c r="D75" s="311"/>
      <c r="E75" s="47"/>
      <c r="F75" s="47"/>
      <c r="G75" s="47"/>
      <c r="H75" s="26"/>
      <c r="I75" s="26"/>
      <c r="J75" s="47" t="e">
        <f t="shared" si="4"/>
        <v>#N/A</v>
      </c>
      <c r="K75" s="47" t="e">
        <f t="shared" si="5"/>
        <v>#N/A</v>
      </c>
      <c r="L75" s="11"/>
    </row>
    <row r="76" spans="3:12" x14ac:dyDescent="0.25">
      <c r="C76" s="372" t="str">
        <f t="shared" si="3"/>
        <v/>
      </c>
      <c r="D76" s="311"/>
      <c r="E76" s="47"/>
      <c r="F76" s="47"/>
      <c r="G76" s="47"/>
      <c r="H76" s="26"/>
      <c r="I76" s="26"/>
      <c r="J76" s="47" t="e">
        <f t="shared" si="4"/>
        <v>#N/A</v>
      </c>
      <c r="K76" s="47" t="e">
        <f t="shared" si="5"/>
        <v>#N/A</v>
      </c>
      <c r="L76" s="11"/>
    </row>
    <row r="77" spans="3:12" x14ac:dyDescent="0.25">
      <c r="C77" s="372" t="str">
        <f t="shared" si="3"/>
        <v/>
      </c>
      <c r="D77" s="311"/>
      <c r="E77" s="47"/>
      <c r="F77" s="47"/>
      <c r="G77" s="47"/>
      <c r="H77" s="26"/>
      <c r="I77" s="26"/>
      <c r="J77" s="47" t="e">
        <f t="shared" si="4"/>
        <v>#N/A</v>
      </c>
      <c r="K77" s="47" t="e">
        <f t="shared" si="5"/>
        <v>#N/A</v>
      </c>
      <c r="L77" s="11"/>
    </row>
    <row r="78" spans="3:12" x14ac:dyDescent="0.25">
      <c r="C78" s="372" t="str">
        <f t="shared" si="3"/>
        <v/>
      </c>
      <c r="D78" s="311"/>
      <c r="E78" s="47"/>
      <c r="F78" s="47"/>
      <c r="G78" s="47"/>
      <c r="H78" s="26"/>
      <c r="I78" s="26"/>
      <c r="J78" s="47" t="e">
        <f t="shared" si="4"/>
        <v>#N/A</v>
      </c>
      <c r="K78" s="47" t="e">
        <f t="shared" si="5"/>
        <v>#N/A</v>
      </c>
      <c r="L78" s="11"/>
    </row>
    <row r="79" spans="3:12" x14ac:dyDescent="0.25">
      <c r="C79" s="372" t="str">
        <f t="shared" si="3"/>
        <v/>
      </c>
      <c r="D79" s="311"/>
      <c r="E79" s="47"/>
      <c r="F79" s="47"/>
      <c r="G79" s="47"/>
      <c r="H79" s="26"/>
      <c r="I79" s="26"/>
      <c r="J79" s="47" t="e">
        <f t="shared" si="4"/>
        <v>#N/A</v>
      </c>
      <c r="K79" s="47" t="e">
        <f t="shared" si="5"/>
        <v>#N/A</v>
      </c>
      <c r="L79" s="11"/>
    </row>
    <row r="80" spans="3:12" x14ac:dyDescent="0.25">
      <c r="C80" s="372" t="str">
        <f t="shared" si="3"/>
        <v/>
      </c>
      <c r="D80" s="311"/>
      <c r="E80" s="47"/>
      <c r="F80" s="47"/>
      <c r="G80" s="47"/>
      <c r="H80" s="26"/>
      <c r="I80" s="26"/>
      <c r="J80" s="47" t="e">
        <f t="shared" si="4"/>
        <v>#N/A</v>
      </c>
      <c r="K80" s="47" t="e">
        <f t="shared" si="5"/>
        <v>#N/A</v>
      </c>
      <c r="L80" s="11"/>
    </row>
    <row r="81" spans="3:12" x14ac:dyDescent="0.25">
      <c r="C81" s="372" t="str">
        <f t="shared" si="3"/>
        <v/>
      </c>
      <c r="D81" s="311"/>
      <c r="E81" s="47"/>
      <c r="F81" s="47"/>
      <c r="G81" s="47"/>
      <c r="H81" s="26"/>
      <c r="I81" s="26"/>
      <c r="J81" s="47" t="e">
        <f t="shared" si="4"/>
        <v>#N/A</v>
      </c>
      <c r="K81" s="47" t="e">
        <f t="shared" si="5"/>
        <v>#N/A</v>
      </c>
      <c r="L81" s="11"/>
    </row>
    <row r="82" spans="3:12" x14ac:dyDescent="0.25">
      <c r="C82" s="372" t="str">
        <f t="shared" si="3"/>
        <v/>
      </c>
      <c r="D82" s="311"/>
      <c r="E82" s="47"/>
      <c r="F82" s="47"/>
      <c r="G82" s="47"/>
      <c r="H82" s="26"/>
      <c r="I82" s="26"/>
      <c r="J82" s="47" t="e">
        <f t="shared" si="4"/>
        <v>#N/A</v>
      </c>
      <c r="K82" s="47" t="e">
        <f t="shared" si="5"/>
        <v>#N/A</v>
      </c>
      <c r="L82" s="11"/>
    </row>
    <row r="83" spans="3:12" x14ac:dyDescent="0.25">
      <c r="C83" s="372" t="str">
        <f t="shared" si="3"/>
        <v/>
      </c>
      <c r="D83" s="311"/>
      <c r="E83" s="47"/>
      <c r="F83" s="47"/>
      <c r="G83" s="47"/>
      <c r="H83" s="26"/>
      <c r="I83" s="26"/>
      <c r="J83" s="47" t="e">
        <f t="shared" si="4"/>
        <v>#N/A</v>
      </c>
      <c r="K83" s="47" t="e">
        <f t="shared" si="5"/>
        <v>#N/A</v>
      </c>
      <c r="L83" s="11"/>
    </row>
    <row r="84" spans="3:12" x14ac:dyDescent="0.25">
      <c r="C84" s="372" t="str">
        <f t="shared" si="3"/>
        <v/>
      </c>
      <c r="D84" s="311"/>
      <c r="E84" s="47"/>
      <c r="F84" s="47"/>
      <c r="G84" s="47"/>
      <c r="H84" s="26"/>
      <c r="I84" s="26"/>
      <c r="J84" s="47" t="e">
        <f t="shared" si="4"/>
        <v>#N/A</v>
      </c>
      <c r="K84" s="47" t="e">
        <f t="shared" si="5"/>
        <v>#N/A</v>
      </c>
      <c r="L84" s="11"/>
    </row>
    <row r="85" spans="3:12" x14ac:dyDescent="0.25">
      <c r="C85" s="372" t="str">
        <f t="shared" si="3"/>
        <v/>
      </c>
      <c r="D85" s="311"/>
      <c r="E85" s="47"/>
      <c r="F85" s="47"/>
      <c r="G85" s="47"/>
      <c r="H85" s="26"/>
      <c r="I85" s="26"/>
      <c r="J85" s="47" t="e">
        <f t="shared" si="4"/>
        <v>#N/A</v>
      </c>
      <c r="K85" s="47" t="e">
        <f t="shared" si="5"/>
        <v>#N/A</v>
      </c>
      <c r="L85" s="11"/>
    </row>
    <row r="86" spans="3:12" x14ac:dyDescent="0.25">
      <c r="C86" s="372" t="str">
        <f t="shared" si="3"/>
        <v/>
      </c>
      <c r="D86" s="311"/>
      <c r="E86" s="47"/>
      <c r="F86" s="47"/>
      <c r="G86" s="47"/>
      <c r="H86" s="26"/>
      <c r="I86" s="26"/>
      <c r="J86" s="47" t="e">
        <f t="shared" si="4"/>
        <v>#N/A</v>
      </c>
      <c r="K86" s="47" t="e">
        <f t="shared" si="5"/>
        <v>#N/A</v>
      </c>
      <c r="L86" s="11"/>
    </row>
    <row r="87" spans="3:12" x14ac:dyDescent="0.25">
      <c r="C87" s="372" t="str">
        <f t="shared" si="3"/>
        <v/>
      </c>
      <c r="D87" s="311"/>
      <c r="E87" s="47"/>
      <c r="F87" s="47"/>
      <c r="G87" s="47"/>
      <c r="H87" s="26"/>
      <c r="I87" s="26"/>
      <c r="J87" s="47" t="e">
        <f t="shared" si="4"/>
        <v>#N/A</v>
      </c>
      <c r="K87" s="47" t="e">
        <f t="shared" si="5"/>
        <v>#N/A</v>
      </c>
      <c r="L87" s="11"/>
    </row>
    <row r="88" spans="3:12" x14ac:dyDescent="0.25">
      <c r="C88" s="372" t="str">
        <f t="shared" si="3"/>
        <v/>
      </c>
      <c r="D88" s="311"/>
      <c r="E88" s="47"/>
      <c r="F88" s="47"/>
      <c r="G88" s="47"/>
      <c r="H88" s="26"/>
      <c r="I88" s="26"/>
      <c r="J88" s="47" t="e">
        <f t="shared" si="4"/>
        <v>#N/A</v>
      </c>
      <c r="K88" s="47" t="e">
        <f t="shared" si="5"/>
        <v>#N/A</v>
      </c>
      <c r="L88" s="11"/>
    </row>
    <row r="89" spans="3:12" x14ac:dyDescent="0.25">
      <c r="C89" s="372" t="str">
        <f t="shared" si="3"/>
        <v/>
      </c>
      <c r="D89" s="311"/>
      <c r="E89" s="47"/>
      <c r="F89" s="47"/>
      <c r="G89" s="47"/>
      <c r="H89" s="26"/>
      <c r="I89" s="26"/>
      <c r="J89" s="47" t="e">
        <f t="shared" si="4"/>
        <v>#N/A</v>
      </c>
      <c r="K89" s="47" t="e">
        <f t="shared" si="5"/>
        <v>#N/A</v>
      </c>
      <c r="L89" s="11"/>
    </row>
    <row r="90" spans="3:12" x14ac:dyDescent="0.25">
      <c r="C90" s="372" t="str">
        <f t="shared" si="3"/>
        <v/>
      </c>
      <c r="D90" s="311"/>
      <c r="E90" s="47"/>
      <c r="F90" s="47"/>
      <c r="G90" s="47"/>
      <c r="H90" s="26"/>
      <c r="I90" s="26"/>
      <c r="J90" s="47" t="e">
        <f t="shared" si="4"/>
        <v>#N/A</v>
      </c>
      <c r="K90" s="47" t="e">
        <f t="shared" si="5"/>
        <v>#N/A</v>
      </c>
      <c r="L90" s="11"/>
    </row>
    <row r="91" spans="3:12" x14ac:dyDescent="0.25">
      <c r="C91" s="372" t="str">
        <f t="shared" si="3"/>
        <v/>
      </c>
      <c r="D91" s="311"/>
      <c r="E91" s="47"/>
      <c r="F91" s="47"/>
      <c r="G91" s="47"/>
      <c r="H91" s="26"/>
      <c r="I91" s="26"/>
      <c r="J91" s="47" t="e">
        <f t="shared" si="4"/>
        <v>#N/A</v>
      </c>
      <c r="K91" s="47" t="e">
        <f t="shared" si="5"/>
        <v>#N/A</v>
      </c>
      <c r="L91" s="11"/>
    </row>
    <row r="92" spans="3:12" x14ac:dyDescent="0.25">
      <c r="C92" s="372" t="str">
        <f t="shared" si="3"/>
        <v/>
      </c>
      <c r="D92" s="311"/>
      <c r="E92" s="47"/>
      <c r="F92" s="47"/>
      <c r="G92" s="47"/>
      <c r="H92" s="26"/>
      <c r="I92" s="26"/>
      <c r="J92" s="47" t="e">
        <f t="shared" si="4"/>
        <v>#N/A</v>
      </c>
      <c r="K92" s="47" t="e">
        <f t="shared" si="5"/>
        <v>#N/A</v>
      </c>
      <c r="L92" s="11"/>
    </row>
    <row r="93" spans="3:12" x14ac:dyDescent="0.25">
      <c r="C93" s="372" t="str">
        <f t="shared" si="3"/>
        <v/>
      </c>
      <c r="D93" s="311"/>
      <c r="E93" s="47"/>
      <c r="F93" s="47"/>
      <c r="G93" s="47"/>
      <c r="H93" s="26"/>
      <c r="I93" s="26"/>
      <c r="J93" s="47" t="e">
        <f t="shared" si="4"/>
        <v>#N/A</v>
      </c>
      <c r="K93" s="47" t="e">
        <f t="shared" si="5"/>
        <v>#N/A</v>
      </c>
      <c r="L93" s="11"/>
    </row>
    <row r="94" spans="3:12" x14ac:dyDescent="0.25">
      <c r="C94" s="372" t="str">
        <f t="shared" si="3"/>
        <v/>
      </c>
      <c r="D94" s="311"/>
      <c r="E94" s="47"/>
      <c r="F94" s="47"/>
      <c r="G94" s="47"/>
      <c r="H94" s="26"/>
      <c r="I94" s="26"/>
      <c r="J94" s="47" t="e">
        <f t="shared" si="4"/>
        <v>#N/A</v>
      </c>
      <c r="K94" s="47" t="e">
        <f t="shared" si="5"/>
        <v>#N/A</v>
      </c>
      <c r="L94" s="11"/>
    </row>
    <row r="95" spans="3:12" x14ac:dyDescent="0.25">
      <c r="C95" s="372" t="str">
        <f t="shared" si="3"/>
        <v/>
      </c>
      <c r="D95" s="311"/>
      <c r="E95" s="47"/>
      <c r="F95" s="47"/>
      <c r="G95" s="47"/>
      <c r="H95" s="26"/>
      <c r="I95" s="26"/>
      <c r="J95" s="47" t="e">
        <f t="shared" si="4"/>
        <v>#N/A</v>
      </c>
      <c r="K95" s="47" t="e">
        <f t="shared" si="5"/>
        <v>#N/A</v>
      </c>
      <c r="L95" s="11"/>
    </row>
    <row r="96" spans="3:12" x14ac:dyDescent="0.25">
      <c r="C96" s="372" t="str">
        <f t="shared" si="3"/>
        <v/>
      </c>
      <c r="D96" s="311"/>
      <c r="E96" s="47"/>
      <c r="F96" s="47"/>
      <c r="G96" s="47"/>
      <c r="H96" s="26"/>
      <c r="I96" s="26"/>
      <c r="J96" s="47" t="e">
        <f t="shared" si="4"/>
        <v>#N/A</v>
      </c>
      <c r="K96" s="47" t="e">
        <f t="shared" si="5"/>
        <v>#N/A</v>
      </c>
      <c r="L96" s="11"/>
    </row>
    <row r="97" spans="3:12" x14ac:dyDescent="0.25">
      <c r="C97" s="372" t="str">
        <f t="shared" si="3"/>
        <v/>
      </c>
      <c r="D97" s="311"/>
      <c r="E97" s="47"/>
      <c r="F97" s="47"/>
      <c r="G97" s="47"/>
      <c r="H97" s="26"/>
      <c r="I97" s="26"/>
      <c r="J97" s="47" t="e">
        <f t="shared" si="4"/>
        <v>#N/A</v>
      </c>
      <c r="K97" s="47" t="e">
        <f t="shared" si="5"/>
        <v>#N/A</v>
      </c>
      <c r="L97" s="11"/>
    </row>
    <row r="98" spans="3:12" x14ac:dyDescent="0.25">
      <c r="C98" s="372" t="str">
        <f t="shared" si="3"/>
        <v/>
      </c>
      <c r="D98" s="311"/>
      <c r="E98" s="47"/>
      <c r="F98" s="47"/>
      <c r="G98" s="47"/>
      <c r="H98" s="26"/>
      <c r="I98" s="26"/>
      <c r="J98" s="47" t="e">
        <f t="shared" si="4"/>
        <v>#N/A</v>
      </c>
      <c r="K98" s="47" t="e">
        <f t="shared" si="5"/>
        <v>#N/A</v>
      </c>
      <c r="L98" s="11"/>
    </row>
    <row r="99" spans="3:12" x14ac:dyDescent="0.25">
      <c r="C99" s="372" t="str">
        <f t="shared" si="3"/>
        <v/>
      </c>
      <c r="D99" s="311"/>
      <c r="E99" s="47"/>
      <c r="F99" s="47"/>
      <c r="G99" s="47"/>
      <c r="H99" s="26"/>
      <c r="I99" s="26"/>
      <c r="J99" s="47" t="e">
        <f t="shared" si="4"/>
        <v>#N/A</v>
      </c>
      <c r="K99" s="47" t="e">
        <f t="shared" si="5"/>
        <v>#N/A</v>
      </c>
      <c r="L99" s="11"/>
    </row>
    <row r="100" spans="3:12" x14ac:dyDescent="0.25">
      <c r="C100" s="372" t="str">
        <f t="shared" si="3"/>
        <v/>
      </c>
      <c r="D100" s="311"/>
      <c r="E100" s="47"/>
      <c r="F100" s="47"/>
      <c r="G100" s="47"/>
      <c r="H100" s="26"/>
      <c r="I100" s="26"/>
      <c r="J100" s="47" t="e">
        <f t="shared" si="4"/>
        <v>#N/A</v>
      </c>
      <c r="K100" s="47" t="e">
        <f t="shared" si="5"/>
        <v>#N/A</v>
      </c>
      <c r="L100" s="11"/>
    </row>
    <row r="101" spans="3:12" x14ac:dyDescent="0.25">
      <c r="C101" s="372" t="str">
        <f t="shared" si="3"/>
        <v/>
      </c>
      <c r="D101" s="311"/>
      <c r="E101" s="47"/>
      <c r="F101" s="47"/>
      <c r="G101" s="47"/>
      <c r="H101" s="26"/>
      <c r="I101" s="26"/>
      <c r="J101" s="47" t="e">
        <f t="shared" si="4"/>
        <v>#N/A</v>
      </c>
      <c r="K101" s="47" t="e">
        <f t="shared" si="5"/>
        <v>#N/A</v>
      </c>
      <c r="L101" s="11"/>
    </row>
    <row r="102" spans="3:12" x14ac:dyDescent="0.25">
      <c r="C102" s="372" t="str">
        <f t="shared" si="3"/>
        <v/>
      </c>
      <c r="D102" s="311"/>
      <c r="E102" s="47"/>
      <c r="F102" s="47"/>
      <c r="G102" s="47"/>
      <c r="H102" s="26"/>
      <c r="I102" s="26"/>
      <c r="J102" s="47" t="e">
        <f t="shared" si="4"/>
        <v>#N/A</v>
      </c>
      <c r="K102" s="47" t="e">
        <f t="shared" si="5"/>
        <v>#N/A</v>
      </c>
      <c r="L102" s="11"/>
    </row>
    <row r="103" spans="3:12" x14ac:dyDescent="0.25">
      <c r="C103" s="372" t="str">
        <f t="shared" si="3"/>
        <v/>
      </c>
      <c r="D103" s="311"/>
      <c r="E103" s="47"/>
      <c r="F103" s="47"/>
      <c r="G103" s="47"/>
      <c r="H103" s="26"/>
      <c r="I103" s="26"/>
      <c r="J103" s="47" t="e">
        <f t="shared" si="4"/>
        <v>#N/A</v>
      </c>
      <c r="K103" s="47" t="e">
        <f t="shared" si="5"/>
        <v>#N/A</v>
      </c>
      <c r="L103" s="11"/>
    </row>
    <row r="104" spans="3:12" x14ac:dyDescent="0.25">
      <c r="C104" s="372" t="str">
        <f t="shared" si="3"/>
        <v/>
      </c>
      <c r="D104" s="311"/>
      <c r="E104" s="47"/>
      <c r="F104" s="47"/>
      <c r="G104" s="47"/>
      <c r="H104" s="26"/>
      <c r="I104" s="26"/>
      <c r="J104" s="47" t="e">
        <f t="shared" si="4"/>
        <v>#N/A</v>
      </c>
      <c r="K104" s="47" t="e">
        <f t="shared" si="5"/>
        <v>#N/A</v>
      </c>
      <c r="L104" s="11"/>
    </row>
    <row r="105" spans="3:12" x14ac:dyDescent="0.25">
      <c r="C105" s="372" t="str">
        <f t="shared" si="3"/>
        <v/>
      </c>
      <c r="D105" s="311"/>
      <c r="E105" s="47"/>
      <c r="F105" s="47"/>
      <c r="G105" s="47"/>
      <c r="H105" s="26"/>
      <c r="I105" s="26"/>
      <c r="J105" s="47" t="e">
        <f t="shared" si="4"/>
        <v>#N/A</v>
      </c>
      <c r="K105" s="47" t="e">
        <f t="shared" si="5"/>
        <v>#N/A</v>
      </c>
      <c r="L105" s="11"/>
    </row>
    <row r="106" spans="3:12" x14ac:dyDescent="0.25">
      <c r="C106" s="372" t="str">
        <f t="shared" si="3"/>
        <v/>
      </c>
      <c r="D106" s="311"/>
      <c r="E106" s="47"/>
      <c r="F106" s="47"/>
      <c r="G106" s="47"/>
      <c r="H106" s="26"/>
      <c r="I106" s="26"/>
      <c r="J106" s="47" t="e">
        <f t="shared" si="4"/>
        <v>#N/A</v>
      </c>
      <c r="K106" s="47" t="e">
        <f t="shared" si="5"/>
        <v>#N/A</v>
      </c>
      <c r="L106" s="11"/>
    </row>
    <row r="107" spans="3:12" x14ac:dyDescent="0.25">
      <c r="C107" s="372" t="str">
        <f t="shared" si="3"/>
        <v/>
      </c>
      <c r="D107" s="311"/>
      <c r="E107" s="47"/>
      <c r="F107" s="47"/>
      <c r="G107" s="47"/>
      <c r="H107" s="26"/>
      <c r="I107" s="26"/>
      <c r="J107" s="47" t="e">
        <f t="shared" si="4"/>
        <v>#N/A</v>
      </c>
      <c r="K107" s="47" t="e">
        <f t="shared" si="5"/>
        <v>#N/A</v>
      </c>
      <c r="L107" s="11"/>
    </row>
    <row r="108" spans="3:12" x14ac:dyDescent="0.25">
      <c r="C108" s="372" t="str">
        <f t="shared" si="3"/>
        <v/>
      </c>
      <c r="D108" s="311"/>
      <c r="E108" s="47"/>
      <c r="F108" s="47"/>
      <c r="G108" s="47"/>
      <c r="H108" s="26"/>
      <c r="I108" s="26"/>
      <c r="J108" s="47" t="e">
        <f t="shared" si="4"/>
        <v>#N/A</v>
      </c>
      <c r="K108" s="47" t="e">
        <f t="shared" si="5"/>
        <v>#N/A</v>
      </c>
      <c r="L108" s="11"/>
    </row>
    <row r="109" spans="3:12" x14ac:dyDescent="0.25">
      <c r="C109" s="372" t="str">
        <f t="shared" si="3"/>
        <v/>
      </c>
      <c r="D109" s="311"/>
      <c r="E109" s="47"/>
      <c r="F109" s="47"/>
      <c r="G109" s="47"/>
      <c r="H109" s="26"/>
      <c r="I109" s="26"/>
      <c r="J109" s="47" t="e">
        <f t="shared" si="4"/>
        <v>#N/A</v>
      </c>
      <c r="K109" s="47" t="e">
        <f t="shared" si="5"/>
        <v>#N/A</v>
      </c>
      <c r="L109" s="11"/>
    </row>
    <row r="110" spans="3:12" x14ac:dyDescent="0.25">
      <c r="C110" s="372" t="str">
        <f t="shared" si="3"/>
        <v/>
      </c>
      <c r="D110" s="311"/>
      <c r="E110" s="47"/>
      <c r="F110" s="47"/>
      <c r="G110" s="47"/>
      <c r="H110" s="26"/>
      <c r="I110" s="26"/>
      <c r="J110" s="47" t="e">
        <f t="shared" si="4"/>
        <v>#N/A</v>
      </c>
      <c r="K110" s="47" t="e">
        <f t="shared" si="5"/>
        <v>#N/A</v>
      </c>
      <c r="L110" s="11"/>
    </row>
    <row r="111" spans="3:12" x14ac:dyDescent="0.25">
      <c r="C111" s="372" t="str">
        <f t="shared" si="3"/>
        <v/>
      </c>
      <c r="D111" s="311"/>
      <c r="E111" s="47"/>
      <c r="F111" s="47"/>
      <c r="G111" s="47"/>
      <c r="H111" s="26"/>
      <c r="I111" s="26"/>
      <c r="J111" s="47" t="e">
        <f t="shared" si="4"/>
        <v>#N/A</v>
      </c>
      <c r="K111" s="47" t="e">
        <f t="shared" si="5"/>
        <v>#N/A</v>
      </c>
      <c r="L111" s="11"/>
    </row>
    <row r="112" spans="3:12" x14ac:dyDescent="0.25">
      <c r="C112" s="372" t="str">
        <f t="shared" si="3"/>
        <v/>
      </c>
      <c r="D112" s="311"/>
      <c r="E112" s="47"/>
      <c r="F112" s="47"/>
      <c r="G112" s="47"/>
      <c r="H112" s="26"/>
      <c r="I112" s="26"/>
      <c r="J112" s="47" t="e">
        <f t="shared" si="4"/>
        <v>#N/A</v>
      </c>
      <c r="K112" s="47" t="e">
        <f t="shared" si="5"/>
        <v>#N/A</v>
      </c>
      <c r="L112" s="11"/>
    </row>
    <row r="113" spans="3:12" x14ac:dyDescent="0.25">
      <c r="C113" s="372" t="str">
        <f t="shared" si="3"/>
        <v/>
      </c>
      <c r="D113" s="311"/>
      <c r="E113" s="47"/>
      <c r="F113" s="47"/>
      <c r="G113" s="47"/>
      <c r="H113" s="26"/>
      <c r="I113" s="26"/>
      <c r="J113" s="47" t="e">
        <f t="shared" si="4"/>
        <v>#N/A</v>
      </c>
      <c r="K113" s="47" t="e">
        <f t="shared" si="5"/>
        <v>#N/A</v>
      </c>
      <c r="L113" s="11"/>
    </row>
    <row r="114" spans="3:12" x14ac:dyDescent="0.25">
      <c r="C114" s="372" t="str">
        <f t="shared" si="3"/>
        <v/>
      </c>
      <c r="D114" s="311"/>
      <c r="E114" s="47"/>
      <c r="F114" s="47"/>
      <c r="G114" s="47"/>
      <c r="H114" s="26"/>
      <c r="I114" s="26"/>
      <c r="J114" s="47" t="e">
        <f t="shared" si="4"/>
        <v>#N/A</v>
      </c>
      <c r="K114" s="47" t="e">
        <f t="shared" si="5"/>
        <v>#N/A</v>
      </c>
      <c r="L114" s="11"/>
    </row>
    <row r="115" spans="3:12" x14ac:dyDescent="0.25">
      <c r="C115" s="372" t="str">
        <f t="shared" si="3"/>
        <v/>
      </c>
      <c r="D115" s="311"/>
      <c r="E115" s="47"/>
      <c r="F115" s="47"/>
      <c r="G115" s="47"/>
      <c r="H115" s="26"/>
      <c r="I115" s="26"/>
      <c r="J115" s="47" t="e">
        <f t="shared" si="4"/>
        <v>#N/A</v>
      </c>
      <c r="K115" s="47" t="e">
        <f t="shared" si="5"/>
        <v>#N/A</v>
      </c>
      <c r="L115" s="11"/>
    </row>
    <row r="116" spans="3:12" x14ac:dyDescent="0.25">
      <c r="C116" s="372" t="str">
        <f t="shared" si="3"/>
        <v/>
      </c>
      <c r="D116" s="311"/>
      <c r="E116" s="47"/>
      <c r="F116" s="47"/>
      <c r="G116" s="47"/>
      <c r="H116" s="26"/>
      <c r="I116" s="26"/>
      <c r="J116" s="47" t="e">
        <f t="shared" si="4"/>
        <v>#N/A</v>
      </c>
      <c r="K116" s="47" t="e">
        <f t="shared" si="5"/>
        <v>#N/A</v>
      </c>
      <c r="L116" s="11"/>
    </row>
    <row r="117" spans="3:12" x14ac:dyDescent="0.25">
      <c r="C117" s="372" t="str">
        <f t="shared" si="3"/>
        <v/>
      </c>
      <c r="D117" s="311"/>
      <c r="E117" s="47"/>
      <c r="F117" s="47"/>
      <c r="G117" s="47"/>
      <c r="H117" s="26"/>
      <c r="I117" s="26"/>
      <c r="J117" s="47" t="e">
        <f t="shared" si="4"/>
        <v>#N/A</v>
      </c>
      <c r="K117" s="47" t="e">
        <f t="shared" si="5"/>
        <v>#N/A</v>
      </c>
      <c r="L117" s="11"/>
    </row>
    <row r="118" spans="3:12" x14ac:dyDescent="0.25">
      <c r="C118" s="372" t="str">
        <f t="shared" si="3"/>
        <v/>
      </c>
      <c r="D118" s="311"/>
      <c r="E118" s="47"/>
      <c r="F118" s="47"/>
      <c r="G118" s="47"/>
      <c r="H118" s="26"/>
      <c r="I118" s="26"/>
      <c r="J118" s="47" t="e">
        <f t="shared" si="4"/>
        <v>#N/A</v>
      </c>
      <c r="K118" s="47" t="e">
        <f t="shared" si="5"/>
        <v>#N/A</v>
      </c>
      <c r="L118" s="11"/>
    </row>
    <row r="119" spans="3:12" x14ac:dyDescent="0.25">
      <c r="C119" s="372" t="str">
        <f t="shared" si="3"/>
        <v/>
      </c>
      <c r="D119" s="311"/>
      <c r="E119" s="47"/>
      <c r="F119" s="47"/>
      <c r="G119" s="47"/>
      <c r="H119" s="26"/>
      <c r="I119" s="26"/>
      <c r="J119" s="47" t="e">
        <f t="shared" si="4"/>
        <v>#N/A</v>
      </c>
      <c r="K119" s="47" t="e">
        <f t="shared" si="5"/>
        <v>#N/A</v>
      </c>
      <c r="L119" s="11"/>
    </row>
    <row r="120" spans="3:12" x14ac:dyDescent="0.25">
      <c r="C120" s="372" t="str">
        <f t="shared" si="3"/>
        <v/>
      </c>
      <c r="D120" s="311"/>
      <c r="E120" s="47"/>
      <c r="F120" s="47"/>
      <c r="G120" s="47"/>
      <c r="H120" s="26"/>
      <c r="I120" s="26"/>
      <c r="J120" s="47" t="e">
        <f t="shared" si="4"/>
        <v>#N/A</v>
      </c>
      <c r="K120" s="47" t="e">
        <f t="shared" si="5"/>
        <v>#N/A</v>
      </c>
      <c r="L120" s="11"/>
    </row>
    <row r="121" spans="3:12" x14ac:dyDescent="0.25">
      <c r="C121" s="372" t="str">
        <f t="shared" si="3"/>
        <v/>
      </c>
      <c r="D121" s="311"/>
      <c r="E121" s="47"/>
      <c r="F121" s="47"/>
      <c r="G121" s="47"/>
      <c r="H121" s="26"/>
      <c r="I121" s="26"/>
      <c r="J121" s="47" t="e">
        <f t="shared" si="4"/>
        <v>#N/A</v>
      </c>
      <c r="K121" s="47" t="e">
        <f t="shared" si="5"/>
        <v>#N/A</v>
      </c>
      <c r="L121" s="11"/>
    </row>
    <row r="122" spans="3:12" x14ac:dyDescent="0.25">
      <c r="C122" s="372" t="str">
        <f t="shared" si="3"/>
        <v/>
      </c>
      <c r="D122" s="311"/>
      <c r="E122" s="47"/>
      <c r="F122" s="47"/>
      <c r="G122" s="47"/>
      <c r="H122" s="26"/>
      <c r="I122" s="26"/>
      <c r="J122" s="47" t="e">
        <f t="shared" si="4"/>
        <v>#N/A</v>
      </c>
      <c r="K122" s="47" t="e">
        <f t="shared" si="5"/>
        <v>#N/A</v>
      </c>
      <c r="L122" s="11"/>
    </row>
    <row r="123" spans="3:12" x14ac:dyDescent="0.25">
      <c r="C123" s="372" t="str">
        <f t="shared" si="3"/>
        <v/>
      </c>
      <c r="D123" s="311"/>
      <c r="E123" s="47"/>
      <c r="F123" s="47"/>
      <c r="G123" s="47"/>
      <c r="H123" s="26"/>
      <c r="I123" s="26"/>
      <c r="J123" s="47" t="e">
        <f t="shared" si="4"/>
        <v>#N/A</v>
      </c>
      <c r="K123" s="47" t="e">
        <f t="shared" si="5"/>
        <v>#N/A</v>
      </c>
      <c r="L123" s="11"/>
    </row>
    <row r="124" spans="3:12" x14ac:dyDescent="0.25">
      <c r="C124" s="372" t="str">
        <f t="shared" si="3"/>
        <v/>
      </c>
      <c r="D124" s="311"/>
      <c r="E124" s="47"/>
      <c r="F124" s="47"/>
      <c r="G124" s="47"/>
      <c r="H124" s="26"/>
      <c r="I124" s="26"/>
      <c r="J124" s="47" t="e">
        <f t="shared" si="4"/>
        <v>#N/A</v>
      </c>
      <c r="K124" s="47" t="e">
        <f t="shared" si="5"/>
        <v>#N/A</v>
      </c>
      <c r="L124" s="11"/>
    </row>
    <row r="125" spans="3:12" x14ac:dyDescent="0.25">
      <c r="C125" s="372" t="str">
        <f t="shared" si="3"/>
        <v/>
      </c>
      <c r="D125" s="311"/>
      <c r="E125" s="47"/>
      <c r="F125" s="47"/>
      <c r="G125" s="47"/>
      <c r="H125" s="26"/>
      <c r="I125" s="26"/>
      <c r="J125" s="47" t="e">
        <f t="shared" si="4"/>
        <v>#N/A</v>
      </c>
      <c r="K125" s="47" t="e">
        <f t="shared" si="5"/>
        <v>#N/A</v>
      </c>
      <c r="L125" s="11"/>
    </row>
    <row r="126" spans="3:12" x14ac:dyDescent="0.25">
      <c r="C126" s="372" t="str">
        <f t="shared" si="3"/>
        <v/>
      </c>
      <c r="D126" s="311"/>
      <c r="E126" s="47"/>
      <c r="F126" s="47"/>
      <c r="G126" s="47"/>
      <c r="H126" s="26"/>
      <c r="I126" s="26"/>
      <c r="J126" s="47" t="e">
        <f t="shared" si="4"/>
        <v>#N/A</v>
      </c>
      <c r="K126" s="47" t="e">
        <f t="shared" si="5"/>
        <v>#N/A</v>
      </c>
      <c r="L126" s="11"/>
    </row>
    <row r="127" spans="3:12" x14ac:dyDescent="0.25">
      <c r="C127" s="372" t="str">
        <f t="shared" si="3"/>
        <v/>
      </c>
      <c r="D127" s="311"/>
      <c r="E127" s="47"/>
      <c r="F127" s="47"/>
      <c r="G127" s="47"/>
      <c r="H127" s="26"/>
      <c r="I127" s="26"/>
      <c r="J127" s="47" t="e">
        <f t="shared" si="4"/>
        <v>#N/A</v>
      </c>
      <c r="K127" s="47" t="e">
        <f t="shared" si="5"/>
        <v>#N/A</v>
      </c>
      <c r="L127" s="11"/>
    </row>
    <row r="128" spans="3:12" x14ac:dyDescent="0.25">
      <c r="C128" s="372" t="str">
        <f t="shared" si="3"/>
        <v/>
      </c>
      <c r="D128" s="311"/>
      <c r="E128" s="47"/>
      <c r="F128" s="47"/>
      <c r="G128" s="47"/>
      <c r="H128" s="26"/>
      <c r="I128" s="26"/>
      <c r="J128" s="47" t="e">
        <f t="shared" si="4"/>
        <v>#N/A</v>
      </c>
      <c r="K128" s="47" t="e">
        <f t="shared" si="5"/>
        <v>#N/A</v>
      </c>
      <c r="L128" s="11"/>
    </row>
    <row r="129" spans="3:12" x14ac:dyDescent="0.25">
      <c r="C129" s="372" t="str">
        <f t="shared" si="3"/>
        <v/>
      </c>
      <c r="D129" s="311"/>
      <c r="E129" s="47"/>
      <c r="F129" s="47"/>
      <c r="G129" s="47"/>
      <c r="H129" s="26"/>
      <c r="I129" s="26"/>
      <c r="J129" s="47" t="e">
        <f t="shared" si="4"/>
        <v>#N/A</v>
      </c>
      <c r="K129" s="47" t="e">
        <f t="shared" si="5"/>
        <v>#N/A</v>
      </c>
      <c r="L129" s="11"/>
    </row>
    <row r="130" spans="3:12" x14ac:dyDescent="0.25">
      <c r="C130" s="372" t="str">
        <f t="shared" si="3"/>
        <v/>
      </c>
      <c r="D130" s="311"/>
      <c r="E130" s="47"/>
      <c r="F130" s="47"/>
      <c r="G130" s="47"/>
      <c r="H130" s="26"/>
      <c r="I130" s="26"/>
      <c r="J130" s="47" t="e">
        <f t="shared" si="4"/>
        <v>#N/A</v>
      </c>
      <c r="K130" s="47" t="e">
        <f t="shared" si="5"/>
        <v>#N/A</v>
      </c>
      <c r="L130" s="11"/>
    </row>
    <row r="131" spans="3:12" x14ac:dyDescent="0.25">
      <c r="C131" s="372" t="str">
        <f t="shared" si="3"/>
        <v/>
      </c>
      <c r="D131" s="311"/>
      <c r="E131" s="47"/>
      <c r="F131" s="47"/>
      <c r="G131" s="47"/>
      <c r="H131" s="26"/>
      <c r="I131" s="26"/>
      <c r="J131" s="47" t="e">
        <f t="shared" si="4"/>
        <v>#N/A</v>
      </c>
      <c r="K131" s="47" t="e">
        <f t="shared" si="5"/>
        <v>#N/A</v>
      </c>
      <c r="L131" s="11"/>
    </row>
    <row r="132" spans="3:12" x14ac:dyDescent="0.25">
      <c r="C132" s="372" t="str">
        <f t="shared" si="3"/>
        <v/>
      </c>
      <c r="D132" s="311"/>
      <c r="E132" s="47"/>
      <c r="F132" s="47"/>
      <c r="G132" s="47"/>
      <c r="H132" s="26"/>
      <c r="I132" s="26"/>
      <c r="J132" s="47" t="e">
        <f t="shared" si="4"/>
        <v>#N/A</v>
      </c>
      <c r="K132" s="47" t="e">
        <f t="shared" si="5"/>
        <v>#N/A</v>
      </c>
      <c r="L132" s="11"/>
    </row>
    <row r="133" spans="3:12" x14ac:dyDescent="0.25">
      <c r="C133" s="372" t="str">
        <f t="shared" si="3"/>
        <v/>
      </c>
      <c r="D133" s="311"/>
      <c r="E133" s="47"/>
      <c r="F133" s="47"/>
      <c r="G133" s="47"/>
      <c r="H133" s="26"/>
      <c r="I133" s="26"/>
      <c r="J133" s="47" t="e">
        <f t="shared" si="4"/>
        <v>#N/A</v>
      </c>
      <c r="K133" s="47" t="e">
        <f t="shared" si="5"/>
        <v>#N/A</v>
      </c>
      <c r="L133" s="11"/>
    </row>
    <row r="134" spans="3:12" x14ac:dyDescent="0.25">
      <c r="C134" s="372" t="str">
        <f t="shared" ref="C134:C197" si="6">IF(D134&lt;&gt;"",ROW()-6,"")</f>
        <v/>
      </c>
      <c r="D134" s="311"/>
      <c r="E134" s="47"/>
      <c r="F134" s="47"/>
      <c r="G134" s="47"/>
      <c r="H134" s="26"/>
      <c r="I134" s="26"/>
      <c r="J134" s="47" t="e">
        <f t="shared" ref="J134:J197" si="7">VLOOKUP(E134,SAlevel1map,2,0)</f>
        <v>#N/A</v>
      </c>
      <c r="K134" s="47" t="e">
        <f t="shared" ref="K134:K197" si="8">VLOOKUP(F134,SALevel2map,2,0)</f>
        <v>#N/A</v>
      </c>
      <c r="L134" s="11"/>
    </row>
    <row r="135" spans="3:12" x14ac:dyDescent="0.25">
      <c r="C135" s="372" t="str">
        <f t="shared" si="6"/>
        <v/>
      </c>
      <c r="D135" s="311"/>
      <c r="E135" s="47"/>
      <c r="F135" s="47"/>
      <c r="G135" s="47"/>
      <c r="H135" s="26"/>
      <c r="I135" s="26"/>
      <c r="J135" s="47" t="e">
        <f t="shared" si="7"/>
        <v>#N/A</v>
      </c>
      <c r="K135" s="47" t="e">
        <f t="shared" si="8"/>
        <v>#N/A</v>
      </c>
      <c r="L135" s="11"/>
    </row>
    <row r="136" spans="3:12" x14ac:dyDescent="0.25">
      <c r="C136" s="372" t="str">
        <f t="shared" si="6"/>
        <v/>
      </c>
      <c r="D136" s="311"/>
      <c r="E136" s="47"/>
      <c r="F136" s="47"/>
      <c r="G136" s="47"/>
      <c r="H136" s="26"/>
      <c r="I136" s="26"/>
      <c r="J136" s="47" t="e">
        <f t="shared" si="7"/>
        <v>#N/A</v>
      </c>
      <c r="K136" s="47" t="e">
        <f t="shared" si="8"/>
        <v>#N/A</v>
      </c>
      <c r="L136" s="11"/>
    </row>
    <row r="137" spans="3:12" x14ac:dyDescent="0.25">
      <c r="C137" s="372" t="str">
        <f t="shared" si="6"/>
        <v/>
      </c>
      <c r="D137" s="311"/>
      <c r="E137" s="47"/>
      <c r="F137" s="47"/>
      <c r="G137" s="47"/>
      <c r="H137" s="26"/>
      <c r="I137" s="26"/>
      <c r="J137" s="47" t="e">
        <f t="shared" si="7"/>
        <v>#N/A</v>
      </c>
      <c r="K137" s="47" t="e">
        <f t="shared" si="8"/>
        <v>#N/A</v>
      </c>
      <c r="L137" s="11"/>
    </row>
    <row r="138" spans="3:12" x14ac:dyDescent="0.25">
      <c r="C138" s="372" t="str">
        <f t="shared" si="6"/>
        <v/>
      </c>
      <c r="D138" s="311"/>
      <c r="E138" s="47"/>
      <c r="F138" s="47"/>
      <c r="G138" s="47"/>
      <c r="H138" s="26"/>
      <c r="I138" s="26"/>
      <c r="J138" s="47" t="e">
        <f t="shared" si="7"/>
        <v>#N/A</v>
      </c>
      <c r="K138" s="47" t="e">
        <f t="shared" si="8"/>
        <v>#N/A</v>
      </c>
      <c r="L138" s="11"/>
    </row>
    <row r="139" spans="3:12" x14ac:dyDescent="0.25">
      <c r="C139" s="372" t="str">
        <f t="shared" si="6"/>
        <v/>
      </c>
      <c r="D139" s="311"/>
      <c r="E139" s="47"/>
      <c r="F139" s="47"/>
      <c r="G139" s="47"/>
      <c r="H139" s="26"/>
      <c r="I139" s="26"/>
      <c r="J139" s="47" t="e">
        <f t="shared" si="7"/>
        <v>#N/A</v>
      </c>
      <c r="K139" s="47" t="e">
        <f t="shared" si="8"/>
        <v>#N/A</v>
      </c>
      <c r="L139" s="11"/>
    </row>
    <row r="140" spans="3:12" x14ac:dyDescent="0.25">
      <c r="C140" s="372" t="str">
        <f t="shared" si="6"/>
        <v/>
      </c>
      <c r="D140" s="311"/>
      <c r="E140" s="47"/>
      <c r="F140" s="47"/>
      <c r="G140" s="47"/>
      <c r="H140" s="26"/>
      <c r="I140" s="26"/>
      <c r="J140" s="47" t="e">
        <f t="shared" si="7"/>
        <v>#N/A</v>
      </c>
      <c r="K140" s="47" t="e">
        <f t="shared" si="8"/>
        <v>#N/A</v>
      </c>
      <c r="L140" s="11"/>
    </row>
    <row r="141" spans="3:12" x14ac:dyDescent="0.25">
      <c r="C141" s="372" t="str">
        <f t="shared" si="6"/>
        <v/>
      </c>
      <c r="D141" s="311"/>
      <c r="E141" s="47"/>
      <c r="F141" s="47"/>
      <c r="G141" s="47"/>
      <c r="H141" s="26"/>
      <c r="I141" s="26"/>
      <c r="J141" s="47" t="e">
        <f t="shared" si="7"/>
        <v>#N/A</v>
      </c>
      <c r="K141" s="47" t="e">
        <f t="shared" si="8"/>
        <v>#N/A</v>
      </c>
      <c r="L141" s="11"/>
    </row>
    <row r="142" spans="3:12" x14ac:dyDescent="0.25">
      <c r="C142" s="372" t="str">
        <f t="shared" si="6"/>
        <v/>
      </c>
      <c r="D142" s="311"/>
      <c r="E142" s="47"/>
      <c r="F142" s="47"/>
      <c r="G142" s="47"/>
      <c r="H142" s="26"/>
      <c r="I142" s="26"/>
      <c r="J142" s="47" t="e">
        <f t="shared" si="7"/>
        <v>#N/A</v>
      </c>
      <c r="K142" s="47" t="e">
        <f t="shared" si="8"/>
        <v>#N/A</v>
      </c>
      <c r="L142" s="11"/>
    </row>
    <row r="143" spans="3:12" x14ac:dyDescent="0.25">
      <c r="C143" s="372" t="str">
        <f t="shared" si="6"/>
        <v/>
      </c>
      <c r="D143" s="311"/>
      <c r="E143" s="47"/>
      <c r="F143" s="47"/>
      <c r="G143" s="47"/>
      <c r="H143" s="26"/>
      <c r="I143" s="26"/>
      <c r="J143" s="47" t="e">
        <f t="shared" si="7"/>
        <v>#N/A</v>
      </c>
      <c r="K143" s="47" t="e">
        <f t="shared" si="8"/>
        <v>#N/A</v>
      </c>
      <c r="L143" s="11"/>
    </row>
    <row r="144" spans="3:12" x14ac:dyDescent="0.25">
      <c r="C144" s="372" t="str">
        <f t="shared" si="6"/>
        <v/>
      </c>
      <c r="D144" s="311"/>
      <c r="E144" s="47"/>
      <c r="F144" s="47"/>
      <c r="G144" s="47"/>
      <c r="H144" s="26"/>
      <c r="I144" s="26"/>
      <c r="J144" s="47" t="e">
        <f t="shared" si="7"/>
        <v>#N/A</v>
      </c>
      <c r="K144" s="47" t="e">
        <f t="shared" si="8"/>
        <v>#N/A</v>
      </c>
      <c r="L144" s="11"/>
    </row>
    <row r="145" spans="3:12" x14ac:dyDescent="0.25">
      <c r="C145" s="372" t="str">
        <f t="shared" si="6"/>
        <v/>
      </c>
      <c r="D145" s="311"/>
      <c r="E145" s="47"/>
      <c r="F145" s="47"/>
      <c r="G145" s="47"/>
      <c r="H145" s="26"/>
      <c r="I145" s="26"/>
      <c r="J145" s="47" t="e">
        <f t="shared" si="7"/>
        <v>#N/A</v>
      </c>
      <c r="K145" s="47" t="e">
        <f t="shared" si="8"/>
        <v>#N/A</v>
      </c>
      <c r="L145" s="11"/>
    </row>
    <row r="146" spans="3:12" x14ac:dyDescent="0.25">
      <c r="C146" s="372" t="str">
        <f t="shared" si="6"/>
        <v/>
      </c>
      <c r="D146" s="311"/>
      <c r="E146" s="47"/>
      <c r="F146" s="47"/>
      <c r="G146" s="47"/>
      <c r="H146" s="26"/>
      <c r="I146" s="26"/>
      <c r="J146" s="47" t="e">
        <f t="shared" si="7"/>
        <v>#N/A</v>
      </c>
      <c r="K146" s="47" t="e">
        <f t="shared" si="8"/>
        <v>#N/A</v>
      </c>
      <c r="L146" s="11"/>
    </row>
    <row r="147" spans="3:12" x14ac:dyDescent="0.25">
      <c r="C147" s="372" t="str">
        <f t="shared" si="6"/>
        <v/>
      </c>
      <c r="D147" s="311"/>
      <c r="E147" s="47"/>
      <c r="F147" s="47"/>
      <c r="G147" s="47"/>
      <c r="H147" s="26"/>
      <c r="I147" s="26"/>
      <c r="J147" s="47" t="e">
        <f t="shared" si="7"/>
        <v>#N/A</v>
      </c>
      <c r="K147" s="47" t="e">
        <f t="shared" si="8"/>
        <v>#N/A</v>
      </c>
      <c r="L147" s="11"/>
    </row>
    <row r="148" spans="3:12" x14ac:dyDescent="0.25">
      <c r="C148" s="372" t="str">
        <f t="shared" si="6"/>
        <v/>
      </c>
      <c r="D148" s="311"/>
      <c r="E148" s="47"/>
      <c r="F148" s="47"/>
      <c r="G148" s="47"/>
      <c r="H148" s="26"/>
      <c r="I148" s="26"/>
      <c r="J148" s="47" t="e">
        <f t="shared" si="7"/>
        <v>#N/A</v>
      </c>
      <c r="K148" s="47" t="e">
        <f t="shared" si="8"/>
        <v>#N/A</v>
      </c>
      <c r="L148" s="11"/>
    </row>
    <row r="149" spans="3:12" x14ac:dyDescent="0.25">
      <c r="C149" s="372" t="str">
        <f t="shared" si="6"/>
        <v/>
      </c>
      <c r="D149" s="311"/>
      <c r="E149" s="47"/>
      <c r="F149" s="47"/>
      <c r="G149" s="47"/>
      <c r="H149" s="26"/>
      <c r="I149" s="26"/>
      <c r="J149" s="47" t="e">
        <f t="shared" si="7"/>
        <v>#N/A</v>
      </c>
      <c r="K149" s="47" t="e">
        <f t="shared" si="8"/>
        <v>#N/A</v>
      </c>
      <c r="L149" s="11"/>
    </row>
    <row r="150" spans="3:12" x14ac:dyDescent="0.25">
      <c r="C150" s="372" t="str">
        <f t="shared" si="6"/>
        <v/>
      </c>
      <c r="D150" s="311"/>
      <c r="E150" s="47"/>
      <c r="F150" s="47"/>
      <c r="G150" s="47"/>
      <c r="H150" s="26"/>
      <c r="I150" s="26"/>
      <c r="J150" s="47" t="e">
        <f t="shared" si="7"/>
        <v>#N/A</v>
      </c>
      <c r="K150" s="47" t="e">
        <f t="shared" si="8"/>
        <v>#N/A</v>
      </c>
      <c r="L150" s="11"/>
    </row>
    <row r="151" spans="3:12" x14ac:dyDescent="0.25">
      <c r="C151" s="372" t="str">
        <f t="shared" si="6"/>
        <v/>
      </c>
      <c r="D151" s="311"/>
      <c r="E151" s="47"/>
      <c r="F151" s="47"/>
      <c r="G151" s="47"/>
      <c r="H151" s="26"/>
      <c r="I151" s="26"/>
      <c r="J151" s="47" t="e">
        <f t="shared" si="7"/>
        <v>#N/A</v>
      </c>
      <c r="K151" s="47" t="e">
        <f t="shared" si="8"/>
        <v>#N/A</v>
      </c>
      <c r="L151" s="11"/>
    </row>
    <row r="152" spans="3:12" x14ac:dyDescent="0.25">
      <c r="C152" s="372" t="str">
        <f t="shared" si="6"/>
        <v/>
      </c>
      <c r="D152" s="311"/>
      <c r="E152" s="47"/>
      <c r="F152" s="47"/>
      <c r="G152" s="47"/>
      <c r="H152" s="26"/>
      <c r="I152" s="26"/>
      <c r="J152" s="47" t="e">
        <f t="shared" si="7"/>
        <v>#N/A</v>
      </c>
      <c r="K152" s="47" t="e">
        <f t="shared" si="8"/>
        <v>#N/A</v>
      </c>
      <c r="L152" s="11"/>
    </row>
    <row r="153" spans="3:12" x14ac:dyDescent="0.25">
      <c r="C153" s="372" t="str">
        <f t="shared" si="6"/>
        <v/>
      </c>
      <c r="D153" s="311"/>
      <c r="E153" s="47"/>
      <c r="F153" s="47"/>
      <c r="G153" s="47"/>
      <c r="H153" s="26"/>
      <c r="I153" s="26"/>
      <c r="J153" s="47" t="e">
        <f t="shared" si="7"/>
        <v>#N/A</v>
      </c>
      <c r="K153" s="47" t="e">
        <f t="shared" si="8"/>
        <v>#N/A</v>
      </c>
      <c r="L153" s="11"/>
    </row>
    <row r="154" spans="3:12" x14ac:dyDescent="0.25">
      <c r="C154" s="372" t="str">
        <f t="shared" si="6"/>
        <v/>
      </c>
      <c r="D154" s="311"/>
      <c r="E154" s="47"/>
      <c r="F154" s="47"/>
      <c r="G154" s="47"/>
      <c r="H154" s="26"/>
      <c r="I154" s="26"/>
      <c r="J154" s="47" t="e">
        <f t="shared" si="7"/>
        <v>#N/A</v>
      </c>
      <c r="K154" s="47" t="e">
        <f t="shared" si="8"/>
        <v>#N/A</v>
      </c>
      <c r="L154" s="11"/>
    </row>
    <row r="155" spans="3:12" x14ac:dyDescent="0.25">
      <c r="C155" s="372" t="str">
        <f t="shared" si="6"/>
        <v/>
      </c>
      <c r="D155" s="311"/>
      <c r="E155" s="47"/>
      <c r="F155" s="47"/>
      <c r="G155" s="47"/>
      <c r="H155" s="26"/>
      <c r="I155" s="26"/>
      <c r="J155" s="47" t="e">
        <f t="shared" si="7"/>
        <v>#N/A</v>
      </c>
      <c r="K155" s="47" t="e">
        <f t="shared" si="8"/>
        <v>#N/A</v>
      </c>
      <c r="L155" s="11"/>
    </row>
    <row r="156" spans="3:12" x14ac:dyDescent="0.25">
      <c r="C156" s="372" t="str">
        <f t="shared" si="6"/>
        <v/>
      </c>
      <c r="D156" s="311"/>
      <c r="E156" s="47"/>
      <c r="F156" s="47"/>
      <c r="G156" s="47"/>
      <c r="H156" s="26"/>
      <c r="I156" s="26"/>
      <c r="J156" s="47" t="e">
        <f t="shared" si="7"/>
        <v>#N/A</v>
      </c>
      <c r="K156" s="47" t="e">
        <f t="shared" si="8"/>
        <v>#N/A</v>
      </c>
      <c r="L156" s="11"/>
    </row>
    <row r="157" spans="3:12" x14ac:dyDescent="0.25">
      <c r="C157" s="372" t="str">
        <f t="shared" si="6"/>
        <v/>
      </c>
      <c r="D157" s="311"/>
      <c r="E157" s="47"/>
      <c r="F157" s="47"/>
      <c r="G157" s="47"/>
      <c r="H157" s="26"/>
      <c r="I157" s="26"/>
      <c r="J157" s="47" t="e">
        <f t="shared" si="7"/>
        <v>#N/A</v>
      </c>
      <c r="K157" s="47" t="e">
        <f t="shared" si="8"/>
        <v>#N/A</v>
      </c>
      <c r="L157" s="11"/>
    </row>
    <row r="158" spans="3:12" x14ac:dyDescent="0.25">
      <c r="C158" s="372" t="str">
        <f t="shared" si="6"/>
        <v/>
      </c>
      <c r="D158" s="311"/>
      <c r="E158" s="47"/>
      <c r="F158" s="47"/>
      <c r="G158" s="47"/>
      <c r="H158" s="26"/>
      <c r="I158" s="26"/>
      <c r="J158" s="47" t="e">
        <f t="shared" si="7"/>
        <v>#N/A</v>
      </c>
      <c r="K158" s="47" t="e">
        <f t="shared" si="8"/>
        <v>#N/A</v>
      </c>
      <c r="L158" s="11"/>
    </row>
    <row r="159" spans="3:12" x14ac:dyDescent="0.25">
      <c r="C159" s="372" t="str">
        <f t="shared" si="6"/>
        <v/>
      </c>
      <c r="D159" s="311"/>
      <c r="E159" s="47"/>
      <c r="F159" s="47"/>
      <c r="G159" s="47"/>
      <c r="H159" s="26"/>
      <c r="I159" s="26"/>
      <c r="J159" s="47" t="e">
        <f t="shared" si="7"/>
        <v>#N/A</v>
      </c>
      <c r="K159" s="47" t="e">
        <f t="shared" si="8"/>
        <v>#N/A</v>
      </c>
      <c r="L159" s="11"/>
    </row>
    <row r="160" spans="3:12" x14ac:dyDescent="0.25">
      <c r="C160" s="372" t="str">
        <f t="shared" si="6"/>
        <v/>
      </c>
      <c r="D160" s="311"/>
      <c r="E160" s="47"/>
      <c r="F160" s="47"/>
      <c r="G160" s="47"/>
      <c r="H160" s="26"/>
      <c r="I160" s="26"/>
      <c r="J160" s="47" t="e">
        <f t="shared" si="7"/>
        <v>#N/A</v>
      </c>
      <c r="K160" s="47" t="e">
        <f t="shared" si="8"/>
        <v>#N/A</v>
      </c>
      <c r="L160" s="11"/>
    </row>
    <row r="161" spans="3:12" x14ac:dyDescent="0.25">
      <c r="C161" s="372" t="str">
        <f t="shared" si="6"/>
        <v/>
      </c>
      <c r="D161" s="311"/>
      <c r="E161" s="47"/>
      <c r="F161" s="47"/>
      <c r="G161" s="47"/>
      <c r="H161" s="26"/>
      <c r="I161" s="26"/>
      <c r="J161" s="47" t="e">
        <f t="shared" si="7"/>
        <v>#N/A</v>
      </c>
      <c r="K161" s="47" t="e">
        <f t="shared" si="8"/>
        <v>#N/A</v>
      </c>
      <c r="L161" s="11"/>
    </row>
    <row r="162" spans="3:12" x14ac:dyDescent="0.25">
      <c r="C162" s="372" t="str">
        <f t="shared" si="6"/>
        <v/>
      </c>
      <c r="D162" s="311"/>
      <c r="E162" s="47"/>
      <c r="F162" s="47"/>
      <c r="G162" s="47"/>
      <c r="H162" s="26"/>
      <c r="I162" s="26"/>
      <c r="J162" s="47" t="e">
        <f t="shared" si="7"/>
        <v>#N/A</v>
      </c>
      <c r="K162" s="47" t="e">
        <f t="shared" si="8"/>
        <v>#N/A</v>
      </c>
      <c r="L162" s="11"/>
    </row>
    <row r="163" spans="3:12" x14ac:dyDescent="0.25">
      <c r="C163" s="372" t="str">
        <f t="shared" si="6"/>
        <v/>
      </c>
      <c r="D163" s="311"/>
      <c r="E163" s="47"/>
      <c r="F163" s="47"/>
      <c r="G163" s="47"/>
      <c r="H163" s="26"/>
      <c r="I163" s="26"/>
      <c r="J163" s="47" t="e">
        <f t="shared" si="7"/>
        <v>#N/A</v>
      </c>
      <c r="K163" s="47" t="e">
        <f t="shared" si="8"/>
        <v>#N/A</v>
      </c>
      <c r="L163" s="11"/>
    </row>
    <row r="164" spans="3:12" x14ac:dyDescent="0.25">
      <c r="C164" s="372" t="str">
        <f t="shared" si="6"/>
        <v/>
      </c>
      <c r="D164" s="311"/>
      <c r="E164" s="47"/>
      <c r="F164" s="47"/>
      <c r="G164" s="47"/>
      <c r="H164" s="26"/>
      <c r="I164" s="26"/>
      <c r="J164" s="47" t="e">
        <f t="shared" si="7"/>
        <v>#N/A</v>
      </c>
      <c r="K164" s="47" t="e">
        <f t="shared" si="8"/>
        <v>#N/A</v>
      </c>
      <c r="L164" s="11"/>
    </row>
    <row r="165" spans="3:12" x14ac:dyDescent="0.25">
      <c r="C165" s="372" t="str">
        <f t="shared" si="6"/>
        <v/>
      </c>
      <c r="D165" s="311"/>
      <c r="E165" s="47"/>
      <c r="F165" s="47"/>
      <c r="G165" s="47"/>
      <c r="H165" s="26"/>
      <c r="I165" s="26"/>
      <c r="J165" s="47" t="e">
        <f t="shared" si="7"/>
        <v>#N/A</v>
      </c>
      <c r="K165" s="47" t="e">
        <f t="shared" si="8"/>
        <v>#N/A</v>
      </c>
      <c r="L165" s="11"/>
    </row>
    <row r="166" spans="3:12" x14ac:dyDescent="0.25">
      <c r="C166" s="372" t="str">
        <f t="shared" si="6"/>
        <v/>
      </c>
      <c r="D166" s="311"/>
      <c r="E166" s="47"/>
      <c r="F166" s="47"/>
      <c r="G166" s="47"/>
      <c r="H166" s="26"/>
      <c r="I166" s="26"/>
      <c r="J166" s="47" t="e">
        <f t="shared" si="7"/>
        <v>#N/A</v>
      </c>
      <c r="K166" s="47" t="e">
        <f t="shared" si="8"/>
        <v>#N/A</v>
      </c>
      <c r="L166" s="11"/>
    </row>
    <row r="167" spans="3:12" x14ac:dyDescent="0.25">
      <c r="C167" s="372" t="str">
        <f t="shared" si="6"/>
        <v/>
      </c>
      <c r="D167" s="311"/>
      <c r="E167" s="47"/>
      <c r="F167" s="47"/>
      <c r="G167" s="47"/>
      <c r="H167" s="26"/>
      <c r="I167" s="26"/>
      <c r="J167" s="47" t="e">
        <f t="shared" si="7"/>
        <v>#N/A</v>
      </c>
      <c r="K167" s="47" t="e">
        <f t="shared" si="8"/>
        <v>#N/A</v>
      </c>
      <c r="L167" s="11"/>
    </row>
    <row r="168" spans="3:12" x14ac:dyDescent="0.25">
      <c r="C168" s="372" t="str">
        <f t="shared" si="6"/>
        <v/>
      </c>
      <c r="D168" s="311"/>
      <c r="E168" s="47"/>
      <c r="F168" s="47"/>
      <c r="G168" s="47"/>
      <c r="H168" s="26"/>
      <c r="I168" s="26"/>
      <c r="J168" s="47" t="e">
        <f t="shared" si="7"/>
        <v>#N/A</v>
      </c>
      <c r="K168" s="47" t="e">
        <f t="shared" si="8"/>
        <v>#N/A</v>
      </c>
      <c r="L168" s="11"/>
    </row>
    <row r="169" spans="3:12" x14ac:dyDescent="0.25">
      <c r="C169" s="372" t="str">
        <f t="shared" si="6"/>
        <v/>
      </c>
      <c r="D169" s="311"/>
      <c r="E169" s="47"/>
      <c r="F169" s="47"/>
      <c r="G169" s="47"/>
      <c r="H169" s="26"/>
      <c r="I169" s="26"/>
      <c r="J169" s="47" t="e">
        <f t="shared" si="7"/>
        <v>#N/A</v>
      </c>
      <c r="K169" s="47" t="e">
        <f t="shared" si="8"/>
        <v>#N/A</v>
      </c>
      <c r="L169" s="11"/>
    </row>
    <row r="170" spans="3:12" x14ac:dyDescent="0.25">
      <c r="C170" s="372" t="str">
        <f t="shared" si="6"/>
        <v/>
      </c>
      <c r="D170" s="311"/>
      <c r="E170" s="47"/>
      <c r="F170" s="47"/>
      <c r="G170" s="47"/>
      <c r="H170" s="26"/>
      <c r="I170" s="26"/>
      <c r="J170" s="47" t="e">
        <f t="shared" si="7"/>
        <v>#N/A</v>
      </c>
      <c r="K170" s="47" t="e">
        <f t="shared" si="8"/>
        <v>#N/A</v>
      </c>
      <c r="L170" s="11"/>
    </row>
    <row r="171" spans="3:12" x14ac:dyDescent="0.25">
      <c r="C171" s="372" t="str">
        <f t="shared" si="6"/>
        <v/>
      </c>
      <c r="D171" s="311"/>
      <c r="E171" s="47"/>
      <c r="F171" s="47"/>
      <c r="G171" s="47"/>
      <c r="H171" s="26"/>
      <c r="I171" s="26"/>
      <c r="J171" s="47" t="e">
        <f t="shared" si="7"/>
        <v>#N/A</v>
      </c>
      <c r="K171" s="47" t="e">
        <f t="shared" si="8"/>
        <v>#N/A</v>
      </c>
      <c r="L171" s="11"/>
    </row>
    <row r="172" spans="3:12" x14ac:dyDescent="0.25">
      <c r="C172" s="372" t="str">
        <f t="shared" si="6"/>
        <v/>
      </c>
      <c r="D172" s="311"/>
      <c r="E172" s="47"/>
      <c r="F172" s="47"/>
      <c r="G172" s="47"/>
      <c r="H172" s="26"/>
      <c r="I172" s="26"/>
      <c r="J172" s="47" t="e">
        <f t="shared" si="7"/>
        <v>#N/A</v>
      </c>
      <c r="K172" s="47" t="e">
        <f t="shared" si="8"/>
        <v>#N/A</v>
      </c>
      <c r="L172" s="11"/>
    </row>
    <row r="173" spans="3:12" x14ac:dyDescent="0.25">
      <c r="C173" s="372" t="str">
        <f t="shared" si="6"/>
        <v/>
      </c>
      <c r="D173" s="311"/>
      <c r="E173" s="47"/>
      <c r="F173" s="47"/>
      <c r="G173" s="47"/>
      <c r="H173" s="26"/>
      <c r="I173" s="26"/>
      <c r="J173" s="47" t="e">
        <f t="shared" si="7"/>
        <v>#N/A</v>
      </c>
      <c r="K173" s="47" t="e">
        <f t="shared" si="8"/>
        <v>#N/A</v>
      </c>
      <c r="L173" s="11"/>
    </row>
    <row r="174" spans="3:12" x14ac:dyDescent="0.25">
      <c r="C174" s="372" t="str">
        <f t="shared" si="6"/>
        <v/>
      </c>
      <c r="D174" s="311"/>
      <c r="E174" s="47"/>
      <c r="F174" s="47"/>
      <c r="G174" s="47"/>
      <c r="H174" s="26"/>
      <c r="I174" s="26"/>
      <c r="J174" s="47" t="e">
        <f t="shared" si="7"/>
        <v>#N/A</v>
      </c>
      <c r="K174" s="47" t="e">
        <f t="shared" si="8"/>
        <v>#N/A</v>
      </c>
      <c r="L174" s="11"/>
    </row>
    <row r="175" spans="3:12" x14ac:dyDescent="0.25">
      <c r="C175" s="372" t="str">
        <f t="shared" si="6"/>
        <v/>
      </c>
      <c r="D175" s="311"/>
      <c r="E175" s="47"/>
      <c r="F175" s="47"/>
      <c r="G175" s="47"/>
      <c r="H175" s="26"/>
      <c r="I175" s="26"/>
      <c r="J175" s="47" t="e">
        <f t="shared" si="7"/>
        <v>#N/A</v>
      </c>
      <c r="K175" s="47" t="e">
        <f t="shared" si="8"/>
        <v>#N/A</v>
      </c>
      <c r="L175" s="11"/>
    </row>
    <row r="176" spans="3:12" x14ac:dyDescent="0.25">
      <c r="C176" s="372" t="str">
        <f t="shared" si="6"/>
        <v/>
      </c>
      <c r="D176" s="311"/>
      <c r="E176" s="47"/>
      <c r="F176" s="47"/>
      <c r="G176" s="47"/>
      <c r="H176" s="26"/>
      <c r="I176" s="26"/>
      <c r="J176" s="47" t="e">
        <f t="shared" si="7"/>
        <v>#N/A</v>
      </c>
      <c r="K176" s="47" t="e">
        <f t="shared" si="8"/>
        <v>#N/A</v>
      </c>
      <c r="L176" s="11"/>
    </row>
    <row r="177" spans="3:12" x14ac:dyDescent="0.25">
      <c r="C177" s="372" t="str">
        <f t="shared" si="6"/>
        <v/>
      </c>
      <c r="D177" s="311"/>
      <c r="E177" s="47"/>
      <c r="F177" s="47"/>
      <c r="G177" s="47"/>
      <c r="H177" s="26"/>
      <c r="I177" s="26"/>
      <c r="J177" s="47" t="e">
        <f t="shared" si="7"/>
        <v>#N/A</v>
      </c>
      <c r="K177" s="47" t="e">
        <f t="shared" si="8"/>
        <v>#N/A</v>
      </c>
      <c r="L177" s="11"/>
    </row>
    <row r="178" spans="3:12" x14ac:dyDescent="0.25">
      <c r="C178" s="372" t="str">
        <f t="shared" si="6"/>
        <v/>
      </c>
      <c r="D178" s="311"/>
      <c r="E178" s="47"/>
      <c r="F178" s="47"/>
      <c r="G178" s="47"/>
      <c r="H178" s="26"/>
      <c r="I178" s="26"/>
      <c r="J178" s="47" t="e">
        <f t="shared" si="7"/>
        <v>#N/A</v>
      </c>
      <c r="K178" s="47" t="e">
        <f t="shared" si="8"/>
        <v>#N/A</v>
      </c>
      <c r="L178" s="11"/>
    </row>
    <row r="179" spans="3:12" x14ac:dyDescent="0.25">
      <c r="C179" s="372" t="str">
        <f t="shared" si="6"/>
        <v/>
      </c>
      <c r="D179" s="311"/>
      <c r="E179" s="47"/>
      <c r="F179" s="47"/>
      <c r="G179" s="47"/>
      <c r="H179" s="26"/>
      <c r="I179" s="26"/>
      <c r="J179" s="47" t="e">
        <f t="shared" si="7"/>
        <v>#N/A</v>
      </c>
      <c r="K179" s="47" t="e">
        <f t="shared" si="8"/>
        <v>#N/A</v>
      </c>
      <c r="L179" s="11"/>
    </row>
    <row r="180" spans="3:12" x14ac:dyDescent="0.25">
      <c r="C180" s="372" t="str">
        <f t="shared" si="6"/>
        <v/>
      </c>
      <c r="D180" s="311"/>
      <c r="E180" s="47"/>
      <c r="F180" s="47"/>
      <c r="G180" s="47"/>
      <c r="H180" s="26"/>
      <c r="I180" s="26"/>
      <c r="J180" s="47" t="e">
        <f t="shared" si="7"/>
        <v>#N/A</v>
      </c>
      <c r="K180" s="47" t="e">
        <f t="shared" si="8"/>
        <v>#N/A</v>
      </c>
      <c r="L180" s="11"/>
    </row>
    <row r="181" spans="3:12" x14ac:dyDescent="0.25">
      <c r="C181" s="372" t="str">
        <f t="shared" si="6"/>
        <v/>
      </c>
      <c r="D181" s="311"/>
      <c r="E181" s="47"/>
      <c r="F181" s="47"/>
      <c r="G181" s="47"/>
      <c r="H181" s="26"/>
      <c r="I181" s="26"/>
      <c r="J181" s="47" t="e">
        <f t="shared" si="7"/>
        <v>#N/A</v>
      </c>
      <c r="K181" s="47" t="e">
        <f t="shared" si="8"/>
        <v>#N/A</v>
      </c>
      <c r="L181" s="11"/>
    </row>
    <row r="182" spans="3:12" x14ac:dyDescent="0.25">
      <c r="C182" s="372" t="str">
        <f t="shared" si="6"/>
        <v/>
      </c>
      <c r="D182" s="311"/>
      <c r="E182" s="47"/>
      <c r="F182" s="47"/>
      <c r="G182" s="47"/>
      <c r="H182" s="26"/>
      <c r="I182" s="26"/>
      <c r="J182" s="47" t="e">
        <f t="shared" si="7"/>
        <v>#N/A</v>
      </c>
      <c r="K182" s="47" t="e">
        <f t="shared" si="8"/>
        <v>#N/A</v>
      </c>
      <c r="L182" s="11"/>
    </row>
    <row r="183" spans="3:12" x14ac:dyDescent="0.25">
      <c r="C183" s="372" t="str">
        <f t="shared" si="6"/>
        <v/>
      </c>
      <c r="D183" s="311"/>
      <c r="E183" s="47"/>
      <c r="F183" s="47"/>
      <c r="G183" s="47"/>
      <c r="H183" s="26"/>
      <c r="I183" s="26"/>
      <c r="J183" s="47" t="e">
        <f t="shared" si="7"/>
        <v>#N/A</v>
      </c>
      <c r="K183" s="47" t="e">
        <f t="shared" si="8"/>
        <v>#N/A</v>
      </c>
      <c r="L183" s="11"/>
    </row>
    <row r="184" spans="3:12" x14ac:dyDescent="0.25">
      <c r="C184" s="372" t="str">
        <f t="shared" si="6"/>
        <v/>
      </c>
      <c r="D184" s="311"/>
      <c r="E184" s="47"/>
      <c r="F184" s="47"/>
      <c r="G184" s="47"/>
      <c r="H184" s="26"/>
      <c r="I184" s="26"/>
      <c r="J184" s="47" t="e">
        <f t="shared" si="7"/>
        <v>#N/A</v>
      </c>
      <c r="K184" s="47" t="e">
        <f t="shared" si="8"/>
        <v>#N/A</v>
      </c>
      <c r="L184" s="11"/>
    </row>
    <row r="185" spans="3:12" x14ac:dyDescent="0.25">
      <c r="C185" s="372" t="str">
        <f t="shared" si="6"/>
        <v/>
      </c>
      <c r="D185" s="311"/>
      <c r="E185" s="47"/>
      <c r="F185" s="47"/>
      <c r="G185" s="47"/>
      <c r="H185" s="26"/>
      <c r="I185" s="26"/>
      <c r="J185" s="47" t="e">
        <f t="shared" si="7"/>
        <v>#N/A</v>
      </c>
      <c r="K185" s="47" t="e">
        <f t="shared" si="8"/>
        <v>#N/A</v>
      </c>
      <c r="L185" s="11"/>
    </row>
    <row r="186" spans="3:12" x14ac:dyDescent="0.25">
      <c r="C186" s="372" t="str">
        <f t="shared" si="6"/>
        <v/>
      </c>
      <c r="D186" s="311"/>
      <c r="E186" s="47"/>
      <c r="F186" s="47"/>
      <c r="G186" s="47"/>
      <c r="H186" s="26"/>
      <c r="I186" s="26"/>
      <c r="J186" s="47" t="e">
        <f t="shared" si="7"/>
        <v>#N/A</v>
      </c>
      <c r="K186" s="47" t="e">
        <f t="shared" si="8"/>
        <v>#N/A</v>
      </c>
      <c r="L186" s="11"/>
    </row>
    <row r="187" spans="3:12" x14ac:dyDescent="0.25">
      <c r="C187" s="372" t="str">
        <f t="shared" si="6"/>
        <v/>
      </c>
      <c r="D187" s="311"/>
      <c r="E187" s="47"/>
      <c r="F187" s="47"/>
      <c r="G187" s="47"/>
      <c r="H187" s="26"/>
      <c r="I187" s="26"/>
      <c r="J187" s="47" t="e">
        <f t="shared" si="7"/>
        <v>#N/A</v>
      </c>
      <c r="K187" s="47" t="e">
        <f t="shared" si="8"/>
        <v>#N/A</v>
      </c>
      <c r="L187" s="11"/>
    </row>
    <row r="188" spans="3:12" x14ac:dyDescent="0.25">
      <c r="C188" s="372" t="str">
        <f t="shared" si="6"/>
        <v/>
      </c>
      <c r="D188" s="311"/>
      <c r="E188" s="47"/>
      <c r="F188" s="47"/>
      <c r="G188" s="47"/>
      <c r="H188" s="26"/>
      <c r="I188" s="26"/>
      <c r="J188" s="47" t="e">
        <f t="shared" si="7"/>
        <v>#N/A</v>
      </c>
      <c r="K188" s="47" t="e">
        <f t="shared" si="8"/>
        <v>#N/A</v>
      </c>
      <c r="L188" s="11"/>
    </row>
    <row r="189" spans="3:12" x14ac:dyDescent="0.25">
      <c r="C189" s="372" t="str">
        <f t="shared" si="6"/>
        <v/>
      </c>
      <c r="D189" s="311"/>
      <c r="E189" s="47"/>
      <c r="F189" s="47"/>
      <c r="G189" s="47"/>
      <c r="H189" s="26"/>
      <c r="I189" s="26"/>
      <c r="J189" s="47" t="e">
        <f t="shared" si="7"/>
        <v>#N/A</v>
      </c>
      <c r="K189" s="47" t="e">
        <f t="shared" si="8"/>
        <v>#N/A</v>
      </c>
      <c r="L189" s="11"/>
    </row>
    <row r="190" spans="3:12" x14ac:dyDescent="0.25">
      <c r="C190" s="372" t="str">
        <f t="shared" si="6"/>
        <v/>
      </c>
      <c r="D190" s="311"/>
      <c r="E190" s="47"/>
      <c r="F190" s="47"/>
      <c r="G190" s="47"/>
      <c r="H190" s="26"/>
      <c r="I190" s="26"/>
      <c r="J190" s="47" t="e">
        <f t="shared" si="7"/>
        <v>#N/A</v>
      </c>
      <c r="K190" s="47" t="e">
        <f t="shared" si="8"/>
        <v>#N/A</v>
      </c>
      <c r="L190" s="11"/>
    </row>
    <row r="191" spans="3:12" x14ac:dyDescent="0.25">
      <c r="C191" s="372" t="str">
        <f t="shared" si="6"/>
        <v/>
      </c>
      <c r="D191" s="311"/>
      <c r="E191" s="47"/>
      <c r="F191" s="47"/>
      <c r="G191" s="47"/>
      <c r="H191" s="26"/>
      <c r="I191" s="26"/>
      <c r="J191" s="47" t="e">
        <f t="shared" si="7"/>
        <v>#N/A</v>
      </c>
      <c r="K191" s="47" t="e">
        <f t="shared" si="8"/>
        <v>#N/A</v>
      </c>
      <c r="L191" s="11"/>
    </row>
    <row r="192" spans="3:12" x14ac:dyDescent="0.25">
      <c r="C192" s="372" t="str">
        <f t="shared" si="6"/>
        <v/>
      </c>
      <c r="D192" s="311"/>
      <c r="E192" s="47"/>
      <c r="F192" s="47"/>
      <c r="G192" s="47"/>
      <c r="H192" s="26"/>
      <c r="I192" s="26"/>
      <c r="J192" s="47" t="e">
        <f t="shared" si="7"/>
        <v>#N/A</v>
      </c>
      <c r="K192" s="47" t="e">
        <f t="shared" si="8"/>
        <v>#N/A</v>
      </c>
      <c r="L192" s="11"/>
    </row>
    <row r="193" spans="3:12" x14ac:dyDescent="0.25">
      <c r="C193" s="372" t="str">
        <f t="shared" si="6"/>
        <v/>
      </c>
      <c r="D193" s="311"/>
      <c r="E193" s="47"/>
      <c r="F193" s="47"/>
      <c r="G193" s="47"/>
      <c r="H193" s="26"/>
      <c r="I193" s="26"/>
      <c r="J193" s="47" t="e">
        <f t="shared" si="7"/>
        <v>#N/A</v>
      </c>
      <c r="K193" s="47" t="e">
        <f t="shared" si="8"/>
        <v>#N/A</v>
      </c>
      <c r="L193" s="11"/>
    </row>
    <row r="194" spans="3:12" x14ac:dyDescent="0.25">
      <c r="C194" s="372" t="str">
        <f t="shared" si="6"/>
        <v/>
      </c>
      <c r="D194" s="311"/>
      <c r="E194" s="47"/>
      <c r="F194" s="47"/>
      <c r="G194" s="47"/>
      <c r="H194" s="26"/>
      <c r="I194" s="26"/>
      <c r="J194" s="47" t="e">
        <f t="shared" si="7"/>
        <v>#N/A</v>
      </c>
      <c r="K194" s="47" t="e">
        <f t="shared" si="8"/>
        <v>#N/A</v>
      </c>
      <c r="L194" s="11"/>
    </row>
    <row r="195" spans="3:12" x14ac:dyDescent="0.25">
      <c r="C195" s="372" t="str">
        <f t="shared" si="6"/>
        <v/>
      </c>
      <c r="D195" s="311"/>
      <c r="E195" s="47"/>
      <c r="F195" s="47"/>
      <c r="G195" s="47"/>
      <c r="H195" s="26"/>
      <c r="I195" s="26"/>
      <c r="J195" s="47" t="e">
        <f t="shared" si="7"/>
        <v>#N/A</v>
      </c>
      <c r="K195" s="47" t="e">
        <f t="shared" si="8"/>
        <v>#N/A</v>
      </c>
      <c r="L195" s="11"/>
    </row>
    <row r="196" spans="3:12" x14ac:dyDescent="0.25">
      <c r="C196" s="372" t="str">
        <f t="shared" si="6"/>
        <v/>
      </c>
      <c r="D196" s="311"/>
      <c r="E196" s="47"/>
      <c r="F196" s="47"/>
      <c r="G196" s="47"/>
      <c r="H196" s="26"/>
      <c r="I196" s="26"/>
      <c r="J196" s="47" t="e">
        <f t="shared" si="7"/>
        <v>#N/A</v>
      </c>
      <c r="K196" s="47" t="e">
        <f t="shared" si="8"/>
        <v>#N/A</v>
      </c>
      <c r="L196" s="11"/>
    </row>
    <row r="197" spans="3:12" x14ac:dyDescent="0.25">
      <c r="C197" s="372" t="str">
        <f t="shared" si="6"/>
        <v/>
      </c>
      <c r="D197" s="311"/>
      <c r="E197" s="47"/>
      <c r="F197" s="47"/>
      <c r="G197" s="47"/>
      <c r="H197" s="26"/>
      <c r="I197" s="26"/>
      <c r="J197" s="47" t="e">
        <f t="shared" si="7"/>
        <v>#N/A</v>
      </c>
      <c r="K197" s="47" t="e">
        <f t="shared" si="8"/>
        <v>#N/A</v>
      </c>
      <c r="L197" s="11"/>
    </row>
    <row r="198" spans="3:12" x14ac:dyDescent="0.25">
      <c r="C198" s="372" t="str">
        <f t="shared" ref="C198:C261" si="9">IF(D198&lt;&gt;"",ROW()-6,"")</f>
        <v/>
      </c>
      <c r="D198" s="311"/>
      <c r="E198" s="47"/>
      <c r="F198" s="47"/>
      <c r="G198" s="47"/>
      <c r="H198" s="26"/>
      <c r="I198" s="26"/>
      <c r="J198" s="47" t="e">
        <f t="shared" ref="J198:J261" si="10">VLOOKUP(E198,SAlevel1map,2,0)</f>
        <v>#N/A</v>
      </c>
      <c r="K198" s="47" t="e">
        <f t="shared" ref="K198:K261" si="11">VLOOKUP(F198,SALevel2map,2,0)</f>
        <v>#N/A</v>
      </c>
      <c r="L198" s="11"/>
    </row>
    <row r="199" spans="3:12" x14ac:dyDescent="0.25">
      <c r="C199" s="372" t="str">
        <f t="shared" si="9"/>
        <v/>
      </c>
      <c r="D199" s="311"/>
      <c r="E199" s="47"/>
      <c r="F199" s="47"/>
      <c r="G199" s="47"/>
      <c r="H199" s="26"/>
      <c r="I199" s="26"/>
      <c r="J199" s="47" t="e">
        <f t="shared" si="10"/>
        <v>#N/A</v>
      </c>
      <c r="K199" s="47" t="e">
        <f t="shared" si="11"/>
        <v>#N/A</v>
      </c>
      <c r="L199" s="11"/>
    </row>
    <row r="200" spans="3:12" x14ac:dyDescent="0.25">
      <c r="C200" s="372" t="str">
        <f t="shared" si="9"/>
        <v/>
      </c>
      <c r="D200" s="311"/>
      <c r="E200" s="47"/>
      <c r="F200" s="47"/>
      <c r="G200" s="47"/>
      <c r="H200" s="26"/>
      <c r="I200" s="26"/>
      <c r="J200" s="47" t="e">
        <f t="shared" si="10"/>
        <v>#N/A</v>
      </c>
      <c r="K200" s="47" t="e">
        <f t="shared" si="11"/>
        <v>#N/A</v>
      </c>
      <c r="L200" s="11"/>
    </row>
    <row r="201" spans="3:12" x14ac:dyDescent="0.25">
      <c r="C201" s="372" t="str">
        <f t="shared" si="9"/>
        <v/>
      </c>
      <c r="D201" s="311"/>
      <c r="E201" s="47"/>
      <c r="F201" s="47"/>
      <c r="G201" s="47"/>
      <c r="H201" s="26"/>
      <c r="I201" s="26"/>
      <c r="J201" s="47" t="e">
        <f t="shared" si="10"/>
        <v>#N/A</v>
      </c>
      <c r="K201" s="47" t="e">
        <f t="shared" si="11"/>
        <v>#N/A</v>
      </c>
      <c r="L201" s="11"/>
    </row>
    <row r="202" spans="3:12" x14ac:dyDescent="0.25">
      <c r="C202" s="372" t="str">
        <f t="shared" si="9"/>
        <v/>
      </c>
      <c r="D202" s="311"/>
      <c r="E202" s="47"/>
      <c r="F202" s="47"/>
      <c r="G202" s="47"/>
      <c r="H202" s="26"/>
      <c r="I202" s="26"/>
      <c r="J202" s="47" t="e">
        <f t="shared" si="10"/>
        <v>#N/A</v>
      </c>
      <c r="K202" s="47" t="e">
        <f t="shared" si="11"/>
        <v>#N/A</v>
      </c>
      <c r="L202" s="11"/>
    </row>
    <row r="203" spans="3:12" x14ac:dyDescent="0.25">
      <c r="C203" s="372" t="str">
        <f t="shared" si="9"/>
        <v/>
      </c>
      <c r="D203" s="311"/>
      <c r="E203" s="47"/>
      <c r="F203" s="47"/>
      <c r="G203" s="47"/>
      <c r="H203" s="26"/>
      <c r="I203" s="26"/>
      <c r="J203" s="47" t="e">
        <f t="shared" si="10"/>
        <v>#N/A</v>
      </c>
      <c r="K203" s="47" t="e">
        <f t="shared" si="11"/>
        <v>#N/A</v>
      </c>
      <c r="L203" s="11"/>
    </row>
    <row r="204" spans="3:12" x14ac:dyDescent="0.25">
      <c r="C204" s="372" t="str">
        <f t="shared" si="9"/>
        <v/>
      </c>
      <c r="D204" s="311"/>
      <c r="E204" s="47"/>
      <c r="F204" s="47"/>
      <c r="G204" s="47"/>
      <c r="H204" s="26"/>
      <c r="I204" s="26"/>
      <c r="J204" s="47" t="e">
        <f t="shared" si="10"/>
        <v>#N/A</v>
      </c>
      <c r="K204" s="47" t="e">
        <f t="shared" si="11"/>
        <v>#N/A</v>
      </c>
      <c r="L204" s="11"/>
    </row>
    <row r="205" spans="3:12" x14ac:dyDescent="0.25">
      <c r="C205" s="372" t="str">
        <f t="shared" si="9"/>
        <v/>
      </c>
      <c r="D205" s="311"/>
      <c r="E205" s="47"/>
      <c r="F205" s="47"/>
      <c r="G205" s="47"/>
      <c r="H205" s="26"/>
      <c r="I205" s="26"/>
      <c r="J205" s="47" t="e">
        <f t="shared" si="10"/>
        <v>#N/A</v>
      </c>
      <c r="K205" s="47" t="e">
        <f t="shared" si="11"/>
        <v>#N/A</v>
      </c>
      <c r="L205" s="11"/>
    </row>
    <row r="206" spans="3:12" x14ac:dyDescent="0.25">
      <c r="C206" s="372" t="str">
        <f t="shared" si="9"/>
        <v/>
      </c>
      <c r="D206" s="311"/>
      <c r="E206" s="47"/>
      <c r="F206" s="47"/>
      <c r="G206" s="47"/>
      <c r="H206" s="26"/>
      <c r="I206" s="26"/>
      <c r="J206" s="47" t="e">
        <f t="shared" si="10"/>
        <v>#N/A</v>
      </c>
      <c r="K206" s="47" t="e">
        <f t="shared" si="11"/>
        <v>#N/A</v>
      </c>
      <c r="L206" s="11"/>
    </row>
    <row r="207" spans="3:12" x14ac:dyDescent="0.25">
      <c r="C207" s="372" t="str">
        <f t="shared" si="9"/>
        <v/>
      </c>
      <c r="D207" s="311"/>
      <c r="E207" s="47"/>
      <c r="F207" s="47"/>
      <c r="G207" s="47"/>
      <c r="H207" s="26"/>
      <c r="I207" s="26"/>
      <c r="J207" s="47" t="e">
        <f t="shared" si="10"/>
        <v>#N/A</v>
      </c>
      <c r="K207" s="47" t="e">
        <f t="shared" si="11"/>
        <v>#N/A</v>
      </c>
      <c r="L207" s="11"/>
    </row>
    <row r="208" spans="3:12" x14ac:dyDescent="0.25">
      <c r="C208" s="372" t="str">
        <f t="shared" si="9"/>
        <v/>
      </c>
      <c r="D208" s="311"/>
      <c r="E208" s="47"/>
      <c r="F208" s="47"/>
      <c r="G208" s="47"/>
      <c r="H208" s="26"/>
      <c r="I208" s="26"/>
      <c r="J208" s="47" t="e">
        <f t="shared" si="10"/>
        <v>#N/A</v>
      </c>
      <c r="K208" s="47" t="e">
        <f t="shared" si="11"/>
        <v>#N/A</v>
      </c>
      <c r="L208" s="11"/>
    </row>
    <row r="209" spans="3:12" x14ac:dyDescent="0.25">
      <c r="C209" s="372" t="str">
        <f t="shared" si="9"/>
        <v/>
      </c>
      <c r="D209" s="311"/>
      <c r="E209" s="47"/>
      <c r="F209" s="47"/>
      <c r="G209" s="47"/>
      <c r="H209" s="26"/>
      <c r="I209" s="26"/>
      <c r="J209" s="47" t="e">
        <f t="shared" si="10"/>
        <v>#N/A</v>
      </c>
      <c r="K209" s="47" t="e">
        <f t="shared" si="11"/>
        <v>#N/A</v>
      </c>
      <c r="L209" s="11"/>
    </row>
    <row r="210" spans="3:12" x14ac:dyDescent="0.25">
      <c r="C210" s="372" t="str">
        <f t="shared" si="9"/>
        <v/>
      </c>
      <c r="D210" s="311"/>
      <c r="E210" s="47"/>
      <c r="F210" s="47"/>
      <c r="G210" s="47"/>
      <c r="H210" s="26"/>
      <c r="I210" s="26"/>
      <c r="J210" s="47" t="e">
        <f t="shared" si="10"/>
        <v>#N/A</v>
      </c>
      <c r="K210" s="47" t="e">
        <f t="shared" si="11"/>
        <v>#N/A</v>
      </c>
      <c r="L210" s="11"/>
    </row>
    <row r="211" spans="3:12" x14ac:dyDescent="0.25">
      <c r="C211" s="372" t="str">
        <f t="shared" si="9"/>
        <v/>
      </c>
      <c r="D211" s="311"/>
      <c r="E211" s="47"/>
      <c r="F211" s="47"/>
      <c r="G211" s="47"/>
      <c r="H211" s="26"/>
      <c r="I211" s="26"/>
      <c r="J211" s="47" t="e">
        <f t="shared" si="10"/>
        <v>#N/A</v>
      </c>
      <c r="K211" s="47" t="e">
        <f t="shared" si="11"/>
        <v>#N/A</v>
      </c>
      <c r="L211" s="11"/>
    </row>
    <row r="212" spans="3:12" x14ac:dyDescent="0.25">
      <c r="C212" s="372" t="str">
        <f t="shared" si="9"/>
        <v/>
      </c>
      <c r="D212" s="311"/>
      <c r="E212" s="47"/>
      <c r="F212" s="47"/>
      <c r="G212" s="47"/>
      <c r="H212" s="26"/>
      <c r="I212" s="26"/>
      <c r="J212" s="47" t="e">
        <f t="shared" si="10"/>
        <v>#N/A</v>
      </c>
      <c r="K212" s="47" t="e">
        <f t="shared" si="11"/>
        <v>#N/A</v>
      </c>
      <c r="L212" s="11"/>
    </row>
    <row r="213" spans="3:12" x14ac:dyDescent="0.25">
      <c r="C213" s="372" t="str">
        <f t="shared" si="9"/>
        <v/>
      </c>
      <c r="D213" s="311"/>
      <c r="E213" s="47"/>
      <c r="F213" s="47"/>
      <c r="G213" s="47"/>
      <c r="H213" s="26"/>
      <c r="I213" s="26"/>
      <c r="J213" s="47" t="e">
        <f t="shared" si="10"/>
        <v>#N/A</v>
      </c>
      <c r="K213" s="47" t="e">
        <f t="shared" si="11"/>
        <v>#N/A</v>
      </c>
      <c r="L213" s="11"/>
    </row>
    <row r="214" spans="3:12" x14ac:dyDescent="0.25">
      <c r="C214" s="372" t="str">
        <f t="shared" si="9"/>
        <v/>
      </c>
      <c r="D214" s="311"/>
      <c r="E214" s="47"/>
      <c r="F214" s="47"/>
      <c r="G214" s="47"/>
      <c r="H214" s="26"/>
      <c r="I214" s="26"/>
      <c r="J214" s="47" t="e">
        <f t="shared" si="10"/>
        <v>#N/A</v>
      </c>
      <c r="K214" s="47" t="e">
        <f t="shared" si="11"/>
        <v>#N/A</v>
      </c>
      <c r="L214" s="11"/>
    </row>
    <row r="215" spans="3:12" x14ac:dyDescent="0.25">
      <c r="C215" s="372" t="str">
        <f t="shared" si="9"/>
        <v/>
      </c>
      <c r="D215" s="311"/>
      <c r="E215" s="47"/>
      <c r="F215" s="47"/>
      <c r="G215" s="47"/>
      <c r="H215" s="26"/>
      <c r="I215" s="26"/>
      <c r="J215" s="47" t="e">
        <f t="shared" si="10"/>
        <v>#N/A</v>
      </c>
      <c r="K215" s="47" t="e">
        <f t="shared" si="11"/>
        <v>#N/A</v>
      </c>
      <c r="L215" s="11"/>
    </row>
    <row r="216" spans="3:12" x14ac:dyDescent="0.25">
      <c r="C216" s="372" t="str">
        <f t="shared" si="9"/>
        <v/>
      </c>
      <c r="D216" s="311"/>
      <c r="E216" s="47"/>
      <c r="F216" s="47"/>
      <c r="G216" s="47"/>
      <c r="H216" s="26"/>
      <c r="I216" s="26"/>
      <c r="J216" s="47" t="e">
        <f t="shared" si="10"/>
        <v>#N/A</v>
      </c>
      <c r="K216" s="47" t="e">
        <f t="shared" si="11"/>
        <v>#N/A</v>
      </c>
      <c r="L216" s="11"/>
    </row>
    <row r="217" spans="3:12" x14ac:dyDescent="0.25">
      <c r="C217" s="372" t="str">
        <f t="shared" si="9"/>
        <v/>
      </c>
      <c r="D217" s="311"/>
      <c r="E217" s="47"/>
      <c r="F217" s="47"/>
      <c r="G217" s="47"/>
      <c r="H217" s="26"/>
      <c r="I217" s="26"/>
      <c r="J217" s="47" t="e">
        <f t="shared" si="10"/>
        <v>#N/A</v>
      </c>
      <c r="K217" s="47" t="e">
        <f t="shared" si="11"/>
        <v>#N/A</v>
      </c>
      <c r="L217" s="11"/>
    </row>
    <row r="218" spans="3:12" x14ac:dyDescent="0.25">
      <c r="C218" s="372" t="str">
        <f t="shared" si="9"/>
        <v/>
      </c>
      <c r="D218" s="311"/>
      <c r="E218" s="47"/>
      <c r="F218" s="47"/>
      <c r="G218" s="47"/>
      <c r="H218" s="26"/>
      <c r="I218" s="26"/>
      <c r="J218" s="47" t="e">
        <f t="shared" si="10"/>
        <v>#N/A</v>
      </c>
      <c r="K218" s="47" t="e">
        <f t="shared" si="11"/>
        <v>#N/A</v>
      </c>
      <c r="L218" s="11"/>
    </row>
    <row r="219" spans="3:12" x14ac:dyDescent="0.25">
      <c r="C219" s="372" t="str">
        <f t="shared" si="9"/>
        <v/>
      </c>
      <c r="D219" s="311"/>
      <c r="E219" s="47"/>
      <c r="F219" s="47"/>
      <c r="G219" s="47"/>
      <c r="H219" s="26"/>
      <c r="I219" s="26"/>
      <c r="J219" s="47" t="e">
        <f t="shared" si="10"/>
        <v>#N/A</v>
      </c>
      <c r="K219" s="47" t="e">
        <f t="shared" si="11"/>
        <v>#N/A</v>
      </c>
      <c r="L219" s="11"/>
    </row>
    <row r="220" spans="3:12" x14ac:dyDescent="0.25">
      <c r="C220" s="372" t="str">
        <f t="shared" si="9"/>
        <v/>
      </c>
      <c r="D220" s="311"/>
      <c r="E220" s="47"/>
      <c r="F220" s="47"/>
      <c r="G220" s="47"/>
      <c r="H220" s="26"/>
      <c r="I220" s="26"/>
      <c r="J220" s="47" t="e">
        <f t="shared" si="10"/>
        <v>#N/A</v>
      </c>
      <c r="K220" s="47" t="e">
        <f t="shared" si="11"/>
        <v>#N/A</v>
      </c>
      <c r="L220" s="11"/>
    </row>
    <row r="221" spans="3:12" x14ac:dyDescent="0.25">
      <c r="C221" s="372" t="str">
        <f t="shared" si="9"/>
        <v/>
      </c>
      <c r="D221" s="311"/>
      <c r="E221" s="47"/>
      <c r="F221" s="47"/>
      <c r="G221" s="47"/>
      <c r="H221" s="26"/>
      <c r="I221" s="26"/>
      <c r="J221" s="47" t="e">
        <f t="shared" si="10"/>
        <v>#N/A</v>
      </c>
      <c r="K221" s="47" t="e">
        <f t="shared" si="11"/>
        <v>#N/A</v>
      </c>
      <c r="L221" s="11"/>
    </row>
    <row r="222" spans="3:12" x14ac:dyDescent="0.25">
      <c r="C222" s="372" t="str">
        <f t="shared" si="9"/>
        <v/>
      </c>
      <c r="D222" s="311"/>
      <c r="E222" s="47"/>
      <c r="F222" s="47"/>
      <c r="G222" s="47"/>
      <c r="H222" s="26"/>
      <c r="I222" s="26"/>
      <c r="J222" s="47" t="e">
        <f t="shared" si="10"/>
        <v>#N/A</v>
      </c>
      <c r="K222" s="47" t="e">
        <f t="shared" si="11"/>
        <v>#N/A</v>
      </c>
      <c r="L222" s="11"/>
    </row>
    <row r="223" spans="3:12" x14ac:dyDescent="0.25">
      <c r="C223" s="372" t="str">
        <f t="shared" si="9"/>
        <v/>
      </c>
      <c r="D223" s="311"/>
      <c r="E223" s="47"/>
      <c r="F223" s="47"/>
      <c r="G223" s="47"/>
      <c r="H223" s="26"/>
      <c r="I223" s="26"/>
      <c r="J223" s="47" t="e">
        <f t="shared" si="10"/>
        <v>#N/A</v>
      </c>
      <c r="K223" s="47" t="e">
        <f t="shared" si="11"/>
        <v>#N/A</v>
      </c>
      <c r="L223" s="11"/>
    </row>
    <row r="224" spans="3:12" x14ac:dyDescent="0.25">
      <c r="C224" s="372" t="str">
        <f t="shared" si="9"/>
        <v/>
      </c>
      <c r="D224" s="311"/>
      <c r="E224" s="47"/>
      <c r="F224" s="47"/>
      <c r="G224" s="47"/>
      <c r="H224" s="26"/>
      <c r="I224" s="26"/>
      <c r="J224" s="47" t="e">
        <f t="shared" si="10"/>
        <v>#N/A</v>
      </c>
      <c r="K224" s="47" t="e">
        <f t="shared" si="11"/>
        <v>#N/A</v>
      </c>
      <c r="L224" s="11"/>
    </row>
    <row r="225" spans="3:12" x14ac:dyDescent="0.25">
      <c r="C225" s="372" t="str">
        <f t="shared" si="9"/>
        <v/>
      </c>
      <c r="D225" s="311"/>
      <c r="E225" s="47"/>
      <c r="F225" s="47"/>
      <c r="G225" s="47"/>
      <c r="H225" s="26"/>
      <c r="I225" s="26"/>
      <c r="J225" s="47" t="e">
        <f t="shared" si="10"/>
        <v>#N/A</v>
      </c>
      <c r="K225" s="47" t="e">
        <f t="shared" si="11"/>
        <v>#N/A</v>
      </c>
      <c r="L225" s="11"/>
    </row>
    <row r="226" spans="3:12" x14ac:dyDescent="0.25">
      <c r="C226" s="372" t="str">
        <f t="shared" si="9"/>
        <v/>
      </c>
      <c r="D226" s="311"/>
      <c r="E226" s="47"/>
      <c r="F226" s="47"/>
      <c r="G226" s="47"/>
      <c r="H226" s="26"/>
      <c r="I226" s="26"/>
      <c r="J226" s="47" t="e">
        <f t="shared" si="10"/>
        <v>#N/A</v>
      </c>
      <c r="K226" s="47" t="e">
        <f t="shared" si="11"/>
        <v>#N/A</v>
      </c>
      <c r="L226" s="11"/>
    </row>
    <row r="227" spans="3:12" x14ac:dyDescent="0.25">
      <c r="C227" s="372" t="str">
        <f t="shared" si="9"/>
        <v/>
      </c>
      <c r="D227" s="311"/>
      <c r="E227" s="47"/>
      <c r="F227" s="47"/>
      <c r="G227" s="47"/>
      <c r="H227" s="26"/>
      <c r="I227" s="26"/>
      <c r="J227" s="47" t="e">
        <f t="shared" si="10"/>
        <v>#N/A</v>
      </c>
      <c r="K227" s="47" t="e">
        <f t="shared" si="11"/>
        <v>#N/A</v>
      </c>
      <c r="L227" s="11"/>
    </row>
    <row r="228" spans="3:12" x14ac:dyDescent="0.25">
      <c r="C228" s="372" t="str">
        <f t="shared" si="9"/>
        <v/>
      </c>
      <c r="D228" s="311"/>
      <c r="E228" s="47"/>
      <c r="F228" s="47"/>
      <c r="G228" s="47"/>
      <c r="H228" s="26"/>
      <c r="I228" s="26"/>
      <c r="J228" s="47" t="e">
        <f t="shared" si="10"/>
        <v>#N/A</v>
      </c>
      <c r="K228" s="47" t="e">
        <f t="shared" si="11"/>
        <v>#N/A</v>
      </c>
      <c r="L228" s="11"/>
    </row>
    <row r="229" spans="3:12" x14ac:dyDescent="0.25">
      <c r="C229" s="372" t="str">
        <f t="shared" si="9"/>
        <v/>
      </c>
      <c r="D229" s="311"/>
      <c r="E229" s="47"/>
      <c r="F229" s="47"/>
      <c r="G229" s="47"/>
      <c r="H229" s="26"/>
      <c r="I229" s="26"/>
      <c r="J229" s="47" t="e">
        <f t="shared" si="10"/>
        <v>#N/A</v>
      </c>
      <c r="K229" s="47" t="e">
        <f t="shared" si="11"/>
        <v>#N/A</v>
      </c>
      <c r="L229" s="11"/>
    </row>
    <row r="230" spans="3:12" x14ac:dyDescent="0.25">
      <c r="C230" s="372" t="str">
        <f t="shared" si="9"/>
        <v/>
      </c>
      <c r="D230" s="311"/>
      <c r="E230" s="47"/>
      <c r="F230" s="47"/>
      <c r="G230" s="47"/>
      <c r="H230" s="26"/>
      <c r="I230" s="26"/>
      <c r="J230" s="47" t="e">
        <f t="shared" si="10"/>
        <v>#N/A</v>
      </c>
      <c r="K230" s="47" t="e">
        <f t="shared" si="11"/>
        <v>#N/A</v>
      </c>
      <c r="L230" s="11"/>
    </row>
    <row r="231" spans="3:12" x14ac:dyDescent="0.25">
      <c r="C231" s="372" t="str">
        <f t="shared" si="9"/>
        <v/>
      </c>
      <c r="D231" s="311"/>
      <c r="E231" s="47"/>
      <c r="F231" s="47"/>
      <c r="G231" s="47"/>
      <c r="H231" s="26"/>
      <c r="I231" s="26"/>
      <c r="J231" s="47" t="e">
        <f t="shared" si="10"/>
        <v>#N/A</v>
      </c>
      <c r="K231" s="47" t="e">
        <f t="shared" si="11"/>
        <v>#N/A</v>
      </c>
      <c r="L231" s="11"/>
    </row>
    <row r="232" spans="3:12" x14ac:dyDescent="0.25">
      <c r="C232" s="372" t="str">
        <f t="shared" si="9"/>
        <v/>
      </c>
      <c r="D232" s="311"/>
      <c r="E232" s="47"/>
      <c r="F232" s="47"/>
      <c r="G232" s="47"/>
      <c r="H232" s="26"/>
      <c r="I232" s="26"/>
      <c r="J232" s="47" t="e">
        <f t="shared" si="10"/>
        <v>#N/A</v>
      </c>
      <c r="K232" s="47" t="e">
        <f t="shared" si="11"/>
        <v>#N/A</v>
      </c>
      <c r="L232" s="11"/>
    </row>
    <row r="233" spans="3:12" x14ac:dyDescent="0.25">
      <c r="C233" s="372" t="str">
        <f t="shared" si="9"/>
        <v/>
      </c>
      <c r="D233" s="311"/>
      <c r="E233" s="47"/>
      <c r="F233" s="47"/>
      <c r="G233" s="47"/>
      <c r="H233" s="26"/>
      <c r="I233" s="26"/>
      <c r="J233" s="47" t="e">
        <f t="shared" si="10"/>
        <v>#N/A</v>
      </c>
      <c r="K233" s="47" t="e">
        <f t="shared" si="11"/>
        <v>#N/A</v>
      </c>
      <c r="L233" s="11"/>
    </row>
    <row r="234" spans="3:12" x14ac:dyDescent="0.25">
      <c r="C234" s="372" t="str">
        <f t="shared" si="9"/>
        <v/>
      </c>
      <c r="D234" s="311"/>
      <c r="E234" s="47"/>
      <c r="F234" s="47"/>
      <c r="G234" s="47"/>
      <c r="H234" s="26"/>
      <c r="I234" s="26"/>
      <c r="J234" s="47" t="e">
        <f t="shared" si="10"/>
        <v>#N/A</v>
      </c>
      <c r="K234" s="47" t="e">
        <f t="shared" si="11"/>
        <v>#N/A</v>
      </c>
      <c r="L234" s="11"/>
    </row>
    <row r="235" spans="3:12" x14ac:dyDescent="0.25">
      <c r="C235" s="372" t="str">
        <f t="shared" si="9"/>
        <v/>
      </c>
      <c r="D235" s="311"/>
      <c r="E235" s="47"/>
      <c r="F235" s="47"/>
      <c r="G235" s="47"/>
      <c r="H235" s="26"/>
      <c r="I235" s="26"/>
      <c r="J235" s="47" t="e">
        <f t="shared" si="10"/>
        <v>#N/A</v>
      </c>
      <c r="K235" s="47" t="e">
        <f t="shared" si="11"/>
        <v>#N/A</v>
      </c>
      <c r="L235" s="11"/>
    </row>
    <row r="236" spans="3:12" x14ac:dyDescent="0.25">
      <c r="C236" s="372" t="str">
        <f t="shared" si="9"/>
        <v/>
      </c>
      <c r="D236" s="311"/>
      <c r="E236" s="47"/>
      <c r="F236" s="47"/>
      <c r="G236" s="47"/>
      <c r="H236" s="26"/>
      <c r="I236" s="26"/>
      <c r="J236" s="47" t="e">
        <f t="shared" si="10"/>
        <v>#N/A</v>
      </c>
      <c r="K236" s="47" t="e">
        <f t="shared" si="11"/>
        <v>#N/A</v>
      </c>
      <c r="L236" s="11"/>
    </row>
    <row r="237" spans="3:12" x14ac:dyDescent="0.25">
      <c r="C237" s="372" t="str">
        <f t="shared" si="9"/>
        <v/>
      </c>
      <c r="D237" s="311"/>
      <c r="E237" s="47"/>
      <c r="F237" s="47"/>
      <c r="G237" s="47"/>
      <c r="H237" s="26"/>
      <c r="I237" s="26"/>
      <c r="J237" s="47" t="e">
        <f t="shared" si="10"/>
        <v>#N/A</v>
      </c>
      <c r="K237" s="47" t="e">
        <f t="shared" si="11"/>
        <v>#N/A</v>
      </c>
      <c r="L237" s="11"/>
    </row>
    <row r="238" spans="3:12" x14ac:dyDescent="0.25">
      <c r="C238" s="372" t="str">
        <f t="shared" si="9"/>
        <v/>
      </c>
      <c r="D238" s="311"/>
      <c r="E238" s="47"/>
      <c r="F238" s="47"/>
      <c r="G238" s="47"/>
      <c r="H238" s="26"/>
      <c r="I238" s="26"/>
      <c r="J238" s="47" t="e">
        <f t="shared" si="10"/>
        <v>#N/A</v>
      </c>
      <c r="K238" s="47" t="e">
        <f t="shared" si="11"/>
        <v>#N/A</v>
      </c>
      <c r="L238" s="11"/>
    </row>
    <row r="239" spans="3:12" x14ac:dyDescent="0.25">
      <c r="C239" s="372" t="str">
        <f t="shared" si="9"/>
        <v/>
      </c>
      <c r="D239" s="311"/>
      <c r="E239" s="47"/>
      <c r="F239" s="47"/>
      <c r="G239" s="47"/>
      <c r="H239" s="26"/>
      <c r="I239" s="26"/>
      <c r="J239" s="47" t="e">
        <f t="shared" si="10"/>
        <v>#N/A</v>
      </c>
      <c r="K239" s="47" t="e">
        <f t="shared" si="11"/>
        <v>#N/A</v>
      </c>
      <c r="L239" s="11"/>
    </row>
    <row r="240" spans="3:12" x14ac:dyDescent="0.25">
      <c r="C240" s="372" t="str">
        <f t="shared" si="9"/>
        <v/>
      </c>
      <c r="D240" s="311"/>
      <c r="E240" s="47"/>
      <c r="F240" s="47"/>
      <c r="G240" s="47"/>
      <c r="H240" s="26"/>
      <c r="I240" s="26"/>
      <c r="J240" s="47" t="e">
        <f t="shared" si="10"/>
        <v>#N/A</v>
      </c>
      <c r="K240" s="47" t="e">
        <f t="shared" si="11"/>
        <v>#N/A</v>
      </c>
      <c r="L240" s="11"/>
    </row>
    <row r="241" spans="3:12" x14ac:dyDescent="0.25">
      <c r="C241" s="372" t="str">
        <f t="shared" si="9"/>
        <v/>
      </c>
      <c r="D241" s="311"/>
      <c r="E241" s="47"/>
      <c r="F241" s="47"/>
      <c r="G241" s="47"/>
      <c r="H241" s="26"/>
      <c r="I241" s="26"/>
      <c r="J241" s="47" t="e">
        <f t="shared" si="10"/>
        <v>#N/A</v>
      </c>
      <c r="K241" s="47" t="e">
        <f t="shared" si="11"/>
        <v>#N/A</v>
      </c>
      <c r="L241" s="11"/>
    </row>
    <row r="242" spans="3:12" x14ac:dyDescent="0.25">
      <c r="C242" s="372" t="str">
        <f t="shared" si="9"/>
        <v/>
      </c>
      <c r="D242" s="311"/>
      <c r="E242" s="47"/>
      <c r="F242" s="47"/>
      <c r="G242" s="47"/>
      <c r="H242" s="26"/>
      <c r="I242" s="26"/>
      <c r="J242" s="47" t="e">
        <f t="shared" si="10"/>
        <v>#N/A</v>
      </c>
      <c r="K242" s="47" t="e">
        <f t="shared" si="11"/>
        <v>#N/A</v>
      </c>
      <c r="L242" s="11"/>
    </row>
    <row r="243" spans="3:12" x14ac:dyDescent="0.25">
      <c r="C243" s="372" t="str">
        <f t="shared" si="9"/>
        <v/>
      </c>
      <c r="D243" s="311"/>
      <c r="E243" s="47"/>
      <c r="F243" s="47"/>
      <c r="G243" s="47"/>
      <c r="H243" s="26"/>
      <c r="I243" s="26"/>
      <c r="J243" s="47" t="e">
        <f t="shared" si="10"/>
        <v>#N/A</v>
      </c>
      <c r="K243" s="47" t="e">
        <f t="shared" si="11"/>
        <v>#N/A</v>
      </c>
      <c r="L243" s="11"/>
    </row>
    <row r="244" spans="3:12" x14ac:dyDescent="0.25">
      <c r="C244" s="372" t="str">
        <f t="shared" si="9"/>
        <v/>
      </c>
      <c r="D244" s="311"/>
      <c r="E244" s="47"/>
      <c r="F244" s="47"/>
      <c r="G244" s="47"/>
      <c r="H244" s="26"/>
      <c r="I244" s="26"/>
      <c r="J244" s="47" t="e">
        <f t="shared" si="10"/>
        <v>#N/A</v>
      </c>
      <c r="K244" s="47" t="e">
        <f t="shared" si="11"/>
        <v>#N/A</v>
      </c>
      <c r="L244" s="11"/>
    </row>
    <row r="245" spans="3:12" x14ac:dyDescent="0.25">
      <c r="C245" s="372" t="str">
        <f t="shared" si="9"/>
        <v/>
      </c>
      <c r="D245" s="311"/>
      <c r="E245" s="47"/>
      <c r="F245" s="47"/>
      <c r="G245" s="47"/>
      <c r="H245" s="26"/>
      <c r="I245" s="26"/>
      <c r="J245" s="47" t="e">
        <f t="shared" si="10"/>
        <v>#N/A</v>
      </c>
      <c r="K245" s="47" t="e">
        <f t="shared" si="11"/>
        <v>#N/A</v>
      </c>
      <c r="L245" s="11"/>
    </row>
    <row r="246" spans="3:12" x14ac:dyDescent="0.25">
      <c r="C246" s="372" t="str">
        <f t="shared" si="9"/>
        <v/>
      </c>
      <c r="D246" s="311"/>
      <c r="E246" s="47"/>
      <c r="F246" s="47"/>
      <c r="G246" s="47"/>
      <c r="H246" s="26"/>
      <c r="I246" s="26"/>
      <c r="J246" s="47" t="e">
        <f t="shared" si="10"/>
        <v>#N/A</v>
      </c>
      <c r="K246" s="47" t="e">
        <f t="shared" si="11"/>
        <v>#N/A</v>
      </c>
      <c r="L246" s="11"/>
    </row>
    <row r="247" spans="3:12" x14ac:dyDescent="0.25">
      <c r="C247" s="372" t="str">
        <f t="shared" si="9"/>
        <v/>
      </c>
      <c r="D247" s="311"/>
      <c r="E247" s="47"/>
      <c r="F247" s="47"/>
      <c r="G247" s="47"/>
      <c r="H247" s="26"/>
      <c r="I247" s="26"/>
      <c r="J247" s="47" t="e">
        <f t="shared" si="10"/>
        <v>#N/A</v>
      </c>
      <c r="K247" s="47" t="e">
        <f t="shared" si="11"/>
        <v>#N/A</v>
      </c>
      <c r="L247" s="11"/>
    </row>
    <row r="248" spans="3:12" x14ac:dyDescent="0.25">
      <c r="C248" s="372" t="str">
        <f t="shared" si="9"/>
        <v/>
      </c>
      <c r="D248" s="311"/>
      <c r="E248" s="47"/>
      <c r="F248" s="47"/>
      <c r="G248" s="47"/>
      <c r="H248" s="26"/>
      <c r="I248" s="26"/>
      <c r="J248" s="47" t="e">
        <f t="shared" si="10"/>
        <v>#N/A</v>
      </c>
      <c r="K248" s="47" t="e">
        <f t="shared" si="11"/>
        <v>#N/A</v>
      </c>
      <c r="L248" s="11"/>
    </row>
    <row r="249" spans="3:12" x14ac:dyDescent="0.25">
      <c r="C249" s="372" t="str">
        <f t="shared" si="9"/>
        <v/>
      </c>
      <c r="D249" s="311"/>
      <c r="E249" s="47"/>
      <c r="F249" s="47"/>
      <c r="G249" s="47"/>
      <c r="H249" s="26"/>
      <c r="I249" s="26"/>
      <c r="J249" s="47" t="e">
        <f t="shared" si="10"/>
        <v>#N/A</v>
      </c>
      <c r="K249" s="47" t="e">
        <f t="shared" si="11"/>
        <v>#N/A</v>
      </c>
      <c r="L249" s="11"/>
    </row>
    <row r="250" spans="3:12" x14ac:dyDescent="0.25">
      <c r="C250" s="372" t="str">
        <f t="shared" si="9"/>
        <v/>
      </c>
      <c r="D250" s="311"/>
      <c r="E250" s="47"/>
      <c r="F250" s="47"/>
      <c r="G250" s="47"/>
      <c r="H250" s="26"/>
      <c r="I250" s="26"/>
      <c r="J250" s="47" t="e">
        <f t="shared" si="10"/>
        <v>#N/A</v>
      </c>
      <c r="K250" s="47" t="e">
        <f t="shared" si="11"/>
        <v>#N/A</v>
      </c>
      <c r="L250" s="11"/>
    </row>
    <row r="251" spans="3:12" x14ac:dyDescent="0.25">
      <c r="C251" s="372" t="str">
        <f t="shared" si="9"/>
        <v/>
      </c>
      <c r="D251" s="311"/>
      <c r="E251" s="47"/>
      <c r="F251" s="47"/>
      <c r="G251" s="47"/>
      <c r="H251" s="26"/>
      <c r="I251" s="26"/>
      <c r="J251" s="47" t="e">
        <f t="shared" si="10"/>
        <v>#N/A</v>
      </c>
      <c r="K251" s="47" t="e">
        <f t="shared" si="11"/>
        <v>#N/A</v>
      </c>
      <c r="L251" s="11"/>
    </row>
    <row r="252" spans="3:12" x14ac:dyDescent="0.25">
      <c r="C252" s="372" t="str">
        <f t="shared" si="9"/>
        <v/>
      </c>
      <c r="D252" s="311"/>
      <c r="E252" s="47"/>
      <c r="F252" s="47"/>
      <c r="G252" s="47"/>
      <c r="H252" s="26"/>
      <c r="I252" s="26"/>
      <c r="J252" s="47" t="e">
        <f t="shared" si="10"/>
        <v>#N/A</v>
      </c>
      <c r="K252" s="47" t="e">
        <f t="shared" si="11"/>
        <v>#N/A</v>
      </c>
      <c r="L252" s="11"/>
    </row>
    <row r="253" spans="3:12" x14ac:dyDescent="0.25">
      <c r="C253" s="372" t="str">
        <f t="shared" si="9"/>
        <v/>
      </c>
      <c r="D253" s="311"/>
      <c r="E253" s="47"/>
      <c r="F253" s="47"/>
      <c r="G253" s="47"/>
      <c r="H253" s="26"/>
      <c r="I253" s="26"/>
      <c r="J253" s="47" t="e">
        <f t="shared" si="10"/>
        <v>#N/A</v>
      </c>
      <c r="K253" s="47" t="e">
        <f t="shared" si="11"/>
        <v>#N/A</v>
      </c>
      <c r="L253" s="11"/>
    </row>
    <row r="254" spans="3:12" x14ac:dyDescent="0.25">
      <c r="C254" s="372" t="str">
        <f t="shared" si="9"/>
        <v/>
      </c>
      <c r="D254" s="311"/>
      <c r="E254" s="47"/>
      <c r="F254" s="47"/>
      <c r="G254" s="47"/>
      <c r="H254" s="26"/>
      <c r="I254" s="26"/>
      <c r="J254" s="47" t="e">
        <f t="shared" si="10"/>
        <v>#N/A</v>
      </c>
      <c r="K254" s="47" t="e">
        <f t="shared" si="11"/>
        <v>#N/A</v>
      </c>
      <c r="L254" s="11"/>
    </row>
    <row r="255" spans="3:12" x14ac:dyDescent="0.25">
      <c r="C255" s="372" t="str">
        <f t="shared" si="9"/>
        <v/>
      </c>
      <c r="D255" s="311"/>
      <c r="E255" s="47"/>
      <c r="F255" s="47"/>
      <c r="G255" s="47"/>
      <c r="H255" s="26"/>
      <c r="I255" s="26"/>
      <c r="J255" s="47" t="e">
        <f t="shared" si="10"/>
        <v>#N/A</v>
      </c>
      <c r="K255" s="47" t="e">
        <f t="shared" si="11"/>
        <v>#N/A</v>
      </c>
      <c r="L255" s="11"/>
    </row>
    <row r="256" spans="3:12" x14ac:dyDescent="0.25">
      <c r="C256" s="372" t="str">
        <f t="shared" si="9"/>
        <v/>
      </c>
      <c r="D256" s="311"/>
      <c r="E256" s="47"/>
      <c r="F256" s="47"/>
      <c r="G256" s="47"/>
      <c r="H256" s="26"/>
      <c r="I256" s="26"/>
      <c r="J256" s="47" t="e">
        <f t="shared" si="10"/>
        <v>#N/A</v>
      </c>
      <c r="K256" s="47" t="e">
        <f t="shared" si="11"/>
        <v>#N/A</v>
      </c>
      <c r="L256" s="11"/>
    </row>
    <row r="257" spans="3:12" x14ac:dyDescent="0.25">
      <c r="C257" s="372" t="str">
        <f t="shared" si="9"/>
        <v/>
      </c>
      <c r="D257" s="311"/>
      <c r="E257" s="47"/>
      <c r="F257" s="47"/>
      <c r="G257" s="47"/>
      <c r="H257" s="26"/>
      <c r="I257" s="26"/>
      <c r="J257" s="47" t="e">
        <f t="shared" si="10"/>
        <v>#N/A</v>
      </c>
      <c r="K257" s="47" t="e">
        <f t="shared" si="11"/>
        <v>#N/A</v>
      </c>
      <c r="L257" s="11"/>
    </row>
    <row r="258" spans="3:12" x14ac:dyDescent="0.25">
      <c r="C258" s="372" t="str">
        <f t="shared" si="9"/>
        <v/>
      </c>
      <c r="D258" s="311"/>
      <c r="E258" s="47"/>
      <c r="F258" s="47"/>
      <c r="G258" s="47"/>
      <c r="H258" s="26"/>
      <c r="I258" s="26"/>
      <c r="J258" s="47" t="e">
        <f t="shared" si="10"/>
        <v>#N/A</v>
      </c>
      <c r="K258" s="47" t="e">
        <f t="shared" si="11"/>
        <v>#N/A</v>
      </c>
      <c r="L258" s="11"/>
    </row>
    <row r="259" spans="3:12" x14ac:dyDescent="0.25">
      <c r="C259" s="372" t="str">
        <f t="shared" si="9"/>
        <v/>
      </c>
      <c r="D259" s="311"/>
      <c r="E259" s="47"/>
      <c r="F259" s="47"/>
      <c r="G259" s="47"/>
      <c r="H259" s="26"/>
      <c r="I259" s="26"/>
      <c r="J259" s="47" t="e">
        <f t="shared" si="10"/>
        <v>#N/A</v>
      </c>
      <c r="K259" s="47" t="e">
        <f t="shared" si="11"/>
        <v>#N/A</v>
      </c>
      <c r="L259" s="11"/>
    </row>
    <row r="260" spans="3:12" x14ac:dyDescent="0.25">
      <c r="C260" s="372" t="str">
        <f t="shared" si="9"/>
        <v/>
      </c>
      <c r="D260" s="311"/>
      <c r="E260" s="47"/>
      <c r="F260" s="47"/>
      <c r="G260" s="47"/>
      <c r="H260" s="26"/>
      <c r="I260" s="26"/>
      <c r="J260" s="47" t="e">
        <f t="shared" si="10"/>
        <v>#N/A</v>
      </c>
      <c r="K260" s="47" t="e">
        <f t="shared" si="11"/>
        <v>#N/A</v>
      </c>
      <c r="L260" s="11"/>
    </row>
    <row r="261" spans="3:12" x14ac:dyDescent="0.25">
      <c r="C261" s="372" t="str">
        <f t="shared" si="9"/>
        <v/>
      </c>
      <c r="D261" s="311"/>
      <c r="E261" s="47"/>
      <c r="F261" s="47"/>
      <c r="G261" s="47"/>
      <c r="H261" s="26"/>
      <c r="I261" s="26"/>
      <c r="J261" s="47" t="e">
        <f t="shared" si="10"/>
        <v>#N/A</v>
      </c>
      <c r="K261" s="47" t="e">
        <f t="shared" si="11"/>
        <v>#N/A</v>
      </c>
      <c r="L261" s="11"/>
    </row>
    <row r="262" spans="3:12" x14ac:dyDescent="0.25">
      <c r="C262" s="372" t="str">
        <f t="shared" ref="C262:C325" si="12">IF(D262&lt;&gt;"",ROW()-6,"")</f>
        <v/>
      </c>
      <c r="D262" s="311"/>
      <c r="E262" s="47"/>
      <c r="F262" s="47"/>
      <c r="G262" s="47"/>
      <c r="H262" s="26"/>
      <c r="I262" s="26"/>
      <c r="J262" s="47" t="e">
        <f t="shared" ref="J262:J325" si="13">VLOOKUP(E262,SAlevel1map,2,0)</f>
        <v>#N/A</v>
      </c>
      <c r="K262" s="47" t="e">
        <f t="shared" ref="K262:K325" si="14">VLOOKUP(F262,SALevel2map,2,0)</f>
        <v>#N/A</v>
      </c>
      <c r="L262" s="11"/>
    </row>
    <row r="263" spans="3:12" x14ac:dyDescent="0.25">
      <c r="C263" s="372" t="str">
        <f t="shared" si="12"/>
        <v/>
      </c>
      <c r="D263" s="311"/>
      <c r="E263" s="47"/>
      <c r="F263" s="47"/>
      <c r="G263" s="47"/>
      <c r="H263" s="26"/>
      <c r="I263" s="26"/>
      <c r="J263" s="47" t="e">
        <f t="shared" si="13"/>
        <v>#N/A</v>
      </c>
      <c r="K263" s="47" t="e">
        <f t="shared" si="14"/>
        <v>#N/A</v>
      </c>
      <c r="L263" s="11"/>
    </row>
    <row r="264" spans="3:12" x14ac:dyDescent="0.25">
      <c r="C264" s="372" t="str">
        <f t="shared" si="12"/>
        <v/>
      </c>
      <c r="D264" s="311"/>
      <c r="E264" s="47"/>
      <c r="F264" s="47"/>
      <c r="G264" s="47"/>
      <c r="H264" s="26"/>
      <c r="I264" s="26"/>
      <c r="J264" s="47" t="e">
        <f t="shared" si="13"/>
        <v>#N/A</v>
      </c>
      <c r="K264" s="47" t="e">
        <f t="shared" si="14"/>
        <v>#N/A</v>
      </c>
      <c r="L264" s="11"/>
    </row>
    <row r="265" spans="3:12" x14ac:dyDescent="0.25">
      <c r="C265" s="372" t="str">
        <f t="shared" si="12"/>
        <v/>
      </c>
      <c r="D265" s="311"/>
      <c r="E265" s="47"/>
      <c r="F265" s="47"/>
      <c r="G265" s="47"/>
      <c r="H265" s="26"/>
      <c r="I265" s="26"/>
      <c r="J265" s="47" t="e">
        <f t="shared" si="13"/>
        <v>#N/A</v>
      </c>
      <c r="K265" s="47" t="e">
        <f t="shared" si="14"/>
        <v>#N/A</v>
      </c>
      <c r="L265" s="11"/>
    </row>
    <row r="266" spans="3:12" x14ac:dyDescent="0.25">
      <c r="C266" s="372" t="str">
        <f t="shared" si="12"/>
        <v/>
      </c>
      <c r="D266" s="311"/>
      <c r="E266" s="47"/>
      <c r="F266" s="47"/>
      <c r="G266" s="47"/>
      <c r="H266" s="26"/>
      <c r="I266" s="26"/>
      <c r="J266" s="47" t="e">
        <f t="shared" si="13"/>
        <v>#N/A</v>
      </c>
      <c r="K266" s="47" t="e">
        <f t="shared" si="14"/>
        <v>#N/A</v>
      </c>
      <c r="L266" s="11"/>
    </row>
    <row r="267" spans="3:12" x14ac:dyDescent="0.25">
      <c r="C267" s="372" t="str">
        <f t="shared" si="12"/>
        <v/>
      </c>
      <c r="D267" s="311"/>
      <c r="E267" s="47"/>
      <c r="F267" s="47"/>
      <c r="G267" s="47"/>
      <c r="H267" s="26"/>
      <c r="I267" s="26"/>
      <c r="J267" s="47" t="e">
        <f t="shared" si="13"/>
        <v>#N/A</v>
      </c>
      <c r="K267" s="47" t="e">
        <f t="shared" si="14"/>
        <v>#N/A</v>
      </c>
      <c r="L267" s="11"/>
    </row>
    <row r="268" spans="3:12" x14ac:dyDescent="0.25">
      <c r="C268" s="372" t="str">
        <f t="shared" si="12"/>
        <v/>
      </c>
      <c r="D268" s="311"/>
      <c r="E268" s="47"/>
      <c r="F268" s="47"/>
      <c r="G268" s="47"/>
      <c r="H268" s="26"/>
      <c r="I268" s="26"/>
      <c r="J268" s="47" t="e">
        <f t="shared" si="13"/>
        <v>#N/A</v>
      </c>
      <c r="K268" s="47" t="e">
        <f t="shared" si="14"/>
        <v>#N/A</v>
      </c>
      <c r="L268" s="11"/>
    </row>
    <row r="269" spans="3:12" x14ac:dyDescent="0.25">
      <c r="C269" s="372" t="str">
        <f t="shared" si="12"/>
        <v/>
      </c>
      <c r="D269" s="311"/>
      <c r="E269" s="47"/>
      <c r="F269" s="47"/>
      <c r="G269" s="47"/>
      <c r="H269" s="26"/>
      <c r="I269" s="26"/>
      <c r="J269" s="47" t="e">
        <f t="shared" si="13"/>
        <v>#N/A</v>
      </c>
      <c r="K269" s="47" t="e">
        <f t="shared" si="14"/>
        <v>#N/A</v>
      </c>
      <c r="L269" s="11"/>
    </row>
    <row r="270" spans="3:12" x14ac:dyDescent="0.25">
      <c r="C270" s="372" t="str">
        <f t="shared" si="12"/>
        <v/>
      </c>
      <c r="D270" s="311"/>
      <c r="E270" s="47"/>
      <c r="F270" s="47"/>
      <c r="G270" s="47"/>
      <c r="H270" s="26"/>
      <c r="I270" s="26"/>
      <c r="J270" s="47" t="e">
        <f t="shared" si="13"/>
        <v>#N/A</v>
      </c>
      <c r="K270" s="47" t="e">
        <f t="shared" si="14"/>
        <v>#N/A</v>
      </c>
      <c r="L270" s="11"/>
    </row>
    <row r="271" spans="3:12" x14ac:dyDescent="0.25">
      <c r="C271" s="372" t="str">
        <f t="shared" si="12"/>
        <v/>
      </c>
      <c r="D271" s="311"/>
      <c r="E271" s="47"/>
      <c r="F271" s="47"/>
      <c r="G271" s="47"/>
      <c r="H271" s="26"/>
      <c r="I271" s="26"/>
      <c r="J271" s="47" t="e">
        <f t="shared" si="13"/>
        <v>#N/A</v>
      </c>
      <c r="K271" s="47" t="e">
        <f t="shared" si="14"/>
        <v>#N/A</v>
      </c>
      <c r="L271" s="11"/>
    </row>
    <row r="272" spans="3:12" x14ac:dyDescent="0.25">
      <c r="C272" s="372" t="str">
        <f t="shared" si="12"/>
        <v/>
      </c>
      <c r="D272" s="311"/>
      <c r="E272" s="47"/>
      <c r="F272" s="47"/>
      <c r="G272" s="47"/>
      <c r="H272" s="26"/>
      <c r="I272" s="26"/>
      <c r="J272" s="47" t="e">
        <f t="shared" si="13"/>
        <v>#N/A</v>
      </c>
      <c r="K272" s="47" t="e">
        <f t="shared" si="14"/>
        <v>#N/A</v>
      </c>
      <c r="L272" s="11"/>
    </row>
    <row r="273" spans="3:12" x14ac:dyDescent="0.25">
      <c r="C273" s="372" t="str">
        <f t="shared" si="12"/>
        <v/>
      </c>
      <c r="D273" s="311"/>
      <c r="E273" s="47"/>
      <c r="F273" s="47"/>
      <c r="G273" s="47"/>
      <c r="H273" s="26"/>
      <c r="I273" s="26"/>
      <c r="J273" s="47" t="e">
        <f t="shared" si="13"/>
        <v>#N/A</v>
      </c>
      <c r="K273" s="47" t="e">
        <f t="shared" si="14"/>
        <v>#N/A</v>
      </c>
      <c r="L273" s="11"/>
    </row>
    <row r="274" spans="3:12" x14ac:dyDescent="0.25">
      <c r="C274" s="372" t="str">
        <f t="shared" si="12"/>
        <v/>
      </c>
      <c r="D274" s="311"/>
      <c r="E274" s="47"/>
      <c r="F274" s="47"/>
      <c r="G274" s="47"/>
      <c r="H274" s="26"/>
      <c r="I274" s="26"/>
      <c r="J274" s="47" t="e">
        <f t="shared" si="13"/>
        <v>#N/A</v>
      </c>
      <c r="K274" s="47" t="e">
        <f t="shared" si="14"/>
        <v>#N/A</v>
      </c>
      <c r="L274" s="11"/>
    </row>
    <row r="275" spans="3:12" x14ac:dyDescent="0.25">
      <c r="C275" s="372" t="str">
        <f t="shared" si="12"/>
        <v/>
      </c>
      <c r="D275" s="311"/>
      <c r="E275" s="47"/>
      <c r="F275" s="47"/>
      <c r="G275" s="47"/>
      <c r="H275" s="26"/>
      <c r="I275" s="26"/>
      <c r="J275" s="47" t="e">
        <f t="shared" si="13"/>
        <v>#N/A</v>
      </c>
      <c r="K275" s="47" t="e">
        <f t="shared" si="14"/>
        <v>#N/A</v>
      </c>
      <c r="L275" s="11"/>
    </row>
    <row r="276" spans="3:12" x14ac:dyDescent="0.25">
      <c r="C276" s="372" t="str">
        <f t="shared" si="12"/>
        <v/>
      </c>
      <c r="D276" s="311"/>
      <c r="E276" s="47"/>
      <c r="F276" s="47"/>
      <c r="G276" s="47"/>
      <c r="H276" s="26"/>
      <c r="I276" s="26"/>
      <c r="J276" s="47" t="e">
        <f t="shared" si="13"/>
        <v>#N/A</v>
      </c>
      <c r="K276" s="47" t="e">
        <f t="shared" si="14"/>
        <v>#N/A</v>
      </c>
      <c r="L276" s="11"/>
    </row>
    <row r="277" spans="3:12" x14ac:dyDescent="0.25">
      <c r="C277" s="372" t="str">
        <f t="shared" si="12"/>
        <v/>
      </c>
      <c r="D277" s="311"/>
      <c r="E277" s="47"/>
      <c r="F277" s="47"/>
      <c r="G277" s="47"/>
      <c r="H277" s="26"/>
      <c r="I277" s="26"/>
      <c r="J277" s="47" t="e">
        <f t="shared" si="13"/>
        <v>#N/A</v>
      </c>
      <c r="K277" s="47" t="e">
        <f t="shared" si="14"/>
        <v>#N/A</v>
      </c>
      <c r="L277" s="11"/>
    </row>
    <row r="278" spans="3:12" x14ac:dyDescent="0.25">
      <c r="C278" s="372" t="str">
        <f t="shared" si="12"/>
        <v/>
      </c>
      <c r="D278" s="311"/>
      <c r="E278" s="47"/>
      <c r="F278" s="47"/>
      <c r="G278" s="47"/>
      <c r="H278" s="26"/>
      <c r="I278" s="26"/>
      <c r="J278" s="47" t="e">
        <f t="shared" si="13"/>
        <v>#N/A</v>
      </c>
      <c r="K278" s="47" t="e">
        <f t="shared" si="14"/>
        <v>#N/A</v>
      </c>
      <c r="L278" s="11"/>
    </row>
    <row r="279" spans="3:12" x14ac:dyDescent="0.25">
      <c r="C279" s="372" t="str">
        <f t="shared" si="12"/>
        <v/>
      </c>
      <c r="D279" s="311"/>
      <c r="E279" s="47"/>
      <c r="F279" s="47"/>
      <c r="G279" s="47"/>
      <c r="H279" s="26"/>
      <c r="I279" s="26"/>
      <c r="J279" s="47" t="e">
        <f t="shared" si="13"/>
        <v>#N/A</v>
      </c>
      <c r="K279" s="47" t="e">
        <f t="shared" si="14"/>
        <v>#N/A</v>
      </c>
      <c r="L279" s="11"/>
    </row>
    <row r="280" spans="3:12" x14ac:dyDescent="0.25">
      <c r="C280" s="372" t="str">
        <f t="shared" si="12"/>
        <v/>
      </c>
      <c r="D280" s="311"/>
      <c r="E280" s="47"/>
      <c r="F280" s="47"/>
      <c r="G280" s="47"/>
      <c r="H280" s="26"/>
      <c r="I280" s="26"/>
      <c r="J280" s="47" t="e">
        <f t="shared" si="13"/>
        <v>#N/A</v>
      </c>
      <c r="K280" s="47" t="e">
        <f t="shared" si="14"/>
        <v>#N/A</v>
      </c>
      <c r="L280" s="11"/>
    </row>
    <row r="281" spans="3:12" x14ac:dyDescent="0.25">
      <c r="C281" s="372" t="str">
        <f t="shared" si="12"/>
        <v/>
      </c>
      <c r="D281" s="311"/>
      <c r="E281" s="47"/>
      <c r="F281" s="47"/>
      <c r="G281" s="47"/>
      <c r="H281" s="26"/>
      <c r="I281" s="26"/>
      <c r="J281" s="47" t="e">
        <f t="shared" si="13"/>
        <v>#N/A</v>
      </c>
      <c r="K281" s="47" t="e">
        <f t="shared" si="14"/>
        <v>#N/A</v>
      </c>
      <c r="L281" s="11"/>
    </row>
    <row r="282" spans="3:12" x14ac:dyDescent="0.25">
      <c r="C282" s="372" t="str">
        <f t="shared" si="12"/>
        <v/>
      </c>
      <c r="D282" s="311"/>
      <c r="E282" s="47"/>
      <c r="F282" s="47"/>
      <c r="G282" s="47"/>
      <c r="H282" s="26"/>
      <c r="I282" s="26"/>
      <c r="J282" s="47" t="e">
        <f t="shared" si="13"/>
        <v>#N/A</v>
      </c>
      <c r="K282" s="47" t="e">
        <f t="shared" si="14"/>
        <v>#N/A</v>
      </c>
      <c r="L282" s="11"/>
    </row>
    <row r="283" spans="3:12" x14ac:dyDescent="0.25">
      <c r="C283" s="372" t="str">
        <f t="shared" si="12"/>
        <v/>
      </c>
      <c r="D283" s="311"/>
      <c r="E283" s="47"/>
      <c r="F283" s="47"/>
      <c r="G283" s="47"/>
      <c r="H283" s="26"/>
      <c r="I283" s="26"/>
      <c r="J283" s="47" t="e">
        <f t="shared" si="13"/>
        <v>#N/A</v>
      </c>
      <c r="K283" s="47" t="e">
        <f t="shared" si="14"/>
        <v>#N/A</v>
      </c>
      <c r="L283" s="11"/>
    </row>
    <row r="284" spans="3:12" x14ac:dyDescent="0.25">
      <c r="C284" s="372" t="str">
        <f t="shared" si="12"/>
        <v/>
      </c>
      <c r="D284" s="311"/>
      <c r="E284" s="47"/>
      <c r="F284" s="47"/>
      <c r="G284" s="47"/>
      <c r="H284" s="26"/>
      <c r="I284" s="26"/>
      <c r="J284" s="47" t="e">
        <f t="shared" si="13"/>
        <v>#N/A</v>
      </c>
      <c r="K284" s="47" t="e">
        <f t="shared" si="14"/>
        <v>#N/A</v>
      </c>
      <c r="L284" s="11"/>
    </row>
    <row r="285" spans="3:12" x14ac:dyDescent="0.25">
      <c r="C285" s="372" t="str">
        <f t="shared" si="12"/>
        <v/>
      </c>
      <c r="D285" s="311"/>
      <c r="E285" s="47"/>
      <c r="F285" s="47"/>
      <c r="G285" s="47"/>
      <c r="H285" s="26"/>
      <c r="I285" s="26"/>
      <c r="J285" s="47" t="e">
        <f t="shared" si="13"/>
        <v>#N/A</v>
      </c>
      <c r="K285" s="47" t="e">
        <f t="shared" si="14"/>
        <v>#N/A</v>
      </c>
      <c r="L285" s="11"/>
    </row>
    <row r="286" spans="3:12" x14ac:dyDescent="0.25">
      <c r="C286" s="372" t="str">
        <f t="shared" si="12"/>
        <v/>
      </c>
      <c r="D286" s="311"/>
      <c r="E286" s="47"/>
      <c r="F286" s="47"/>
      <c r="G286" s="47"/>
      <c r="H286" s="26"/>
      <c r="I286" s="26"/>
      <c r="J286" s="47" t="e">
        <f t="shared" si="13"/>
        <v>#N/A</v>
      </c>
      <c r="K286" s="47" t="e">
        <f t="shared" si="14"/>
        <v>#N/A</v>
      </c>
      <c r="L286" s="11"/>
    </row>
    <row r="287" spans="3:12" x14ac:dyDescent="0.25">
      <c r="C287" s="372" t="str">
        <f t="shared" si="12"/>
        <v/>
      </c>
      <c r="D287" s="311"/>
      <c r="E287" s="47"/>
      <c r="F287" s="47"/>
      <c r="G287" s="47"/>
      <c r="H287" s="26"/>
      <c r="I287" s="26"/>
      <c r="J287" s="47" t="e">
        <f t="shared" si="13"/>
        <v>#N/A</v>
      </c>
      <c r="K287" s="47" t="e">
        <f t="shared" si="14"/>
        <v>#N/A</v>
      </c>
      <c r="L287" s="11"/>
    </row>
    <row r="288" spans="3:12" x14ac:dyDescent="0.25">
      <c r="C288" s="372" t="str">
        <f t="shared" si="12"/>
        <v/>
      </c>
      <c r="D288" s="311"/>
      <c r="E288" s="47"/>
      <c r="F288" s="47"/>
      <c r="G288" s="47"/>
      <c r="H288" s="26"/>
      <c r="I288" s="26"/>
      <c r="J288" s="47" t="e">
        <f t="shared" si="13"/>
        <v>#N/A</v>
      </c>
      <c r="K288" s="47" t="e">
        <f t="shared" si="14"/>
        <v>#N/A</v>
      </c>
      <c r="L288" s="11"/>
    </row>
    <row r="289" spans="3:12" x14ac:dyDescent="0.25">
      <c r="C289" s="372" t="str">
        <f t="shared" si="12"/>
        <v/>
      </c>
      <c r="D289" s="311"/>
      <c r="E289" s="47"/>
      <c r="F289" s="47"/>
      <c r="G289" s="47"/>
      <c r="H289" s="26"/>
      <c r="I289" s="26"/>
      <c r="J289" s="47" t="e">
        <f t="shared" si="13"/>
        <v>#N/A</v>
      </c>
      <c r="K289" s="47" t="e">
        <f t="shared" si="14"/>
        <v>#N/A</v>
      </c>
      <c r="L289" s="11"/>
    </row>
    <row r="290" spans="3:12" x14ac:dyDescent="0.25">
      <c r="C290" s="372" t="str">
        <f t="shared" si="12"/>
        <v/>
      </c>
      <c r="D290" s="311"/>
      <c r="E290" s="47"/>
      <c r="F290" s="47"/>
      <c r="G290" s="47"/>
      <c r="H290" s="26"/>
      <c r="I290" s="26"/>
      <c r="J290" s="47" t="e">
        <f t="shared" si="13"/>
        <v>#N/A</v>
      </c>
      <c r="K290" s="47" t="e">
        <f t="shared" si="14"/>
        <v>#N/A</v>
      </c>
      <c r="L290" s="11"/>
    </row>
    <row r="291" spans="3:12" x14ac:dyDescent="0.25">
      <c r="C291" s="372" t="str">
        <f t="shared" si="12"/>
        <v/>
      </c>
      <c r="D291" s="311"/>
      <c r="E291" s="47"/>
      <c r="F291" s="47"/>
      <c r="G291" s="47"/>
      <c r="H291" s="26"/>
      <c r="I291" s="26"/>
      <c r="J291" s="47" t="e">
        <f t="shared" si="13"/>
        <v>#N/A</v>
      </c>
      <c r="K291" s="47" t="e">
        <f t="shared" si="14"/>
        <v>#N/A</v>
      </c>
      <c r="L291" s="11"/>
    </row>
    <row r="292" spans="3:12" x14ac:dyDescent="0.25">
      <c r="C292" s="372" t="str">
        <f t="shared" si="12"/>
        <v/>
      </c>
      <c r="D292" s="311"/>
      <c r="E292" s="47"/>
      <c r="F292" s="47"/>
      <c r="G292" s="47"/>
      <c r="H292" s="26"/>
      <c r="I292" s="26"/>
      <c r="J292" s="47" t="e">
        <f t="shared" si="13"/>
        <v>#N/A</v>
      </c>
      <c r="K292" s="47" t="e">
        <f t="shared" si="14"/>
        <v>#N/A</v>
      </c>
      <c r="L292" s="11"/>
    </row>
    <row r="293" spans="3:12" x14ac:dyDescent="0.25">
      <c r="C293" s="372" t="str">
        <f t="shared" si="12"/>
        <v/>
      </c>
      <c r="D293" s="311"/>
      <c r="E293" s="47"/>
      <c r="F293" s="47"/>
      <c r="G293" s="47"/>
      <c r="H293" s="26"/>
      <c r="I293" s="26"/>
      <c r="J293" s="47" t="e">
        <f t="shared" si="13"/>
        <v>#N/A</v>
      </c>
      <c r="K293" s="47" t="e">
        <f t="shared" si="14"/>
        <v>#N/A</v>
      </c>
      <c r="L293" s="11"/>
    </row>
    <row r="294" spans="3:12" x14ac:dyDescent="0.25">
      <c r="C294" s="372" t="str">
        <f t="shared" si="12"/>
        <v/>
      </c>
      <c r="D294" s="311"/>
      <c r="E294" s="47"/>
      <c r="F294" s="47"/>
      <c r="G294" s="47"/>
      <c r="H294" s="26"/>
      <c r="I294" s="26"/>
      <c r="J294" s="47" t="e">
        <f t="shared" si="13"/>
        <v>#N/A</v>
      </c>
      <c r="K294" s="47" t="e">
        <f t="shared" si="14"/>
        <v>#N/A</v>
      </c>
      <c r="L294" s="11"/>
    </row>
    <row r="295" spans="3:12" x14ac:dyDescent="0.25">
      <c r="C295" s="372" t="str">
        <f t="shared" si="12"/>
        <v/>
      </c>
      <c r="D295" s="311"/>
      <c r="E295" s="47"/>
      <c r="F295" s="47"/>
      <c r="G295" s="47"/>
      <c r="H295" s="26"/>
      <c r="I295" s="26"/>
      <c r="J295" s="47" t="e">
        <f t="shared" si="13"/>
        <v>#N/A</v>
      </c>
      <c r="K295" s="47" t="e">
        <f t="shared" si="14"/>
        <v>#N/A</v>
      </c>
      <c r="L295" s="11"/>
    </row>
    <row r="296" spans="3:12" x14ac:dyDescent="0.25">
      <c r="C296" s="372" t="str">
        <f t="shared" si="12"/>
        <v/>
      </c>
      <c r="D296" s="311"/>
      <c r="E296" s="47"/>
      <c r="F296" s="47"/>
      <c r="G296" s="47"/>
      <c r="H296" s="26"/>
      <c r="I296" s="26"/>
      <c r="J296" s="47" t="e">
        <f t="shared" si="13"/>
        <v>#N/A</v>
      </c>
      <c r="K296" s="47" t="e">
        <f t="shared" si="14"/>
        <v>#N/A</v>
      </c>
      <c r="L296" s="11"/>
    </row>
    <row r="297" spans="3:12" x14ac:dyDescent="0.25">
      <c r="C297" s="372" t="str">
        <f t="shared" si="12"/>
        <v/>
      </c>
      <c r="D297" s="311"/>
      <c r="E297" s="47"/>
      <c r="F297" s="47"/>
      <c r="G297" s="47"/>
      <c r="H297" s="26"/>
      <c r="I297" s="26"/>
      <c r="J297" s="47" t="e">
        <f t="shared" si="13"/>
        <v>#N/A</v>
      </c>
      <c r="K297" s="47" t="e">
        <f t="shared" si="14"/>
        <v>#N/A</v>
      </c>
      <c r="L297" s="11"/>
    </row>
    <row r="298" spans="3:12" x14ac:dyDescent="0.25">
      <c r="C298" s="372" t="str">
        <f t="shared" si="12"/>
        <v/>
      </c>
      <c r="D298" s="311"/>
      <c r="E298" s="47"/>
      <c r="F298" s="47"/>
      <c r="G298" s="47"/>
      <c r="H298" s="26"/>
      <c r="I298" s="26"/>
      <c r="J298" s="47" t="e">
        <f t="shared" si="13"/>
        <v>#N/A</v>
      </c>
      <c r="K298" s="47" t="e">
        <f t="shared" si="14"/>
        <v>#N/A</v>
      </c>
      <c r="L298" s="11"/>
    </row>
    <row r="299" spans="3:12" x14ac:dyDescent="0.25">
      <c r="C299" s="372" t="str">
        <f t="shared" si="12"/>
        <v/>
      </c>
      <c r="D299" s="311"/>
      <c r="E299" s="47"/>
      <c r="F299" s="47"/>
      <c r="G299" s="47"/>
      <c r="H299" s="26"/>
      <c r="I299" s="26"/>
      <c r="J299" s="47" t="e">
        <f t="shared" si="13"/>
        <v>#N/A</v>
      </c>
      <c r="K299" s="47" t="e">
        <f t="shared" si="14"/>
        <v>#N/A</v>
      </c>
      <c r="L299" s="11"/>
    </row>
    <row r="300" spans="3:12" x14ac:dyDescent="0.25">
      <c r="C300" s="372" t="str">
        <f t="shared" si="12"/>
        <v/>
      </c>
      <c r="D300" s="311"/>
      <c r="E300" s="47"/>
      <c r="F300" s="47"/>
      <c r="G300" s="47"/>
      <c r="H300" s="26"/>
      <c r="I300" s="26"/>
      <c r="J300" s="47" t="e">
        <f t="shared" si="13"/>
        <v>#N/A</v>
      </c>
      <c r="K300" s="47" t="e">
        <f t="shared" si="14"/>
        <v>#N/A</v>
      </c>
      <c r="L300" s="11"/>
    </row>
    <row r="301" spans="3:12" x14ac:dyDescent="0.25">
      <c r="C301" s="372" t="str">
        <f t="shared" si="12"/>
        <v/>
      </c>
      <c r="D301" s="311"/>
      <c r="E301" s="47"/>
      <c r="F301" s="47"/>
      <c r="G301" s="47"/>
      <c r="H301" s="26"/>
      <c r="I301" s="26"/>
      <c r="J301" s="47" t="e">
        <f t="shared" si="13"/>
        <v>#N/A</v>
      </c>
      <c r="K301" s="47" t="e">
        <f t="shared" si="14"/>
        <v>#N/A</v>
      </c>
      <c r="L301" s="11"/>
    </row>
    <row r="302" spans="3:12" x14ac:dyDescent="0.25">
      <c r="C302" s="372" t="str">
        <f t="shared" si="12"/>
        <v/>
      </c>
      <c r="D302" s="311"/>
      <c r="E302" s="47"/>
      <c r="F302" s="47"/>
      <c r="G302" s="47"/>
      <c r="H302" s="26"/>
      <c r="I302" s="26"/>
      <c r="J302" s="47" t="e">
        <f t="shared" si="13"/>
        <v>#N/A</v>
      </c>
      <c r="K302" s="47" t="e">
        <f t="shared" si="14"/>
        <v>#N/A</v>
      </c>
      <c r="L302" s="11"/>
    </row>
    <row r="303" spans="3:12" x14ac:dyDescent="0.25">
      <c r="C303" s="372" t="str">
        <f t="shared" si="12"/>
        <v/>
      </c>
      <c r="D303" s="311"/>
      <c r="E303" s="47"/>
      <c r="F303" s="47"/>
      <c r="G303" s="47"/>
      <c r="H303" s="26"/>
      <c r="I303" s="26"/>
      <c r="J303" s="47" t="e">
        <f t="shared" si="13"/>
        <v>#N/A</v>
      </c>
      <c r="K303" s="47" t="e">
        <f t="shared" si="14"/>
        <v>#N/A</v>
      </c>
      <c r="L303" s="11"/>
    </row>
    <row r="304" spans="3:12" x14ac:dyDescent="0.25">
      <c r="C304" s="372" t="str">
        <f t="shared" si="12"/>
        <v/>
      </c>
      <c r="D304" s="311"/>
      <c r="E304" s="47"/>
      <c r="F304" s="47"/>
      <c r="G304" s="47"/>
      <c r="H304" s="26"/>
      <c r="I304" s="26"/>
      <c r="J304" s="47" t="e">
        <f t="shared" si="13"/>
        <v>#N/A</v>
      </c>
      <c r="K304" s="47" t="e">
        <f t="shared" si="14"/>
        <v>#N/A</v>
      </c>
      <c r="L304" s="11"/>
    </row>
    <row r="305" spans="3:12" x14ac:dyDescent="0.25">
      <c r="C305" s="372" t="str">
        <f t="shared" si="12"/>
        <v/>
      </c>
      <c r="D305" s="311"/>
      <c r="E305" s="47"/>
      <c r="F305" s="47"/>
      <c r="G305" s="47"/>
      <c r="H305" s="26"/>
      <c r="I305" s="26"/>
      <c r="J305" s="47" t="e">
        <f t="shared" si="13"/>
        <v>#N/A</v>
      </c>
      <c r="K305" s="47" t="e">
        <f t="shared" si="14"/>
        <v>#N/A</v>
      </c>
      <c r="L305" s="11"/>
    </row>
    <row r="306" spans="3:12" x14ac:dyDescent="0.25">
      <c r="C306" s="372" t="str">
        <f t="shared" si="12"/>
        <v/>
      </c>
      <c r="D306" s="311"/>
      <c r="E306" s="47"/>
      <c r="F306" s="47"/>
      <c r="G306" s="47"/>
      <c r="H306" s="26"/>
      <c r="I306" s="26"/>
      <c r="J306" s="47" t="e">
        <f t="shared" si="13"/>
        <v>#N/A</v>
      </c>
      <c r="K306" s="47" t="e">
        <f t="shared" si="14"/>
        <v>#N/A</v>
      </c>
      <c r="L306" s="11"/>
    </row>
    <row r="307" spans="3:12" x14ac:dyDescent="0.25">
      <c r="C307" s="372" t="str">
        <f t="shared" si="12"/>
        <v/>
      </c>
      <c r="D307" s="311"/>
      <c r="E307" s="47"/>
      <c r="F307" s="47"/>
      <c r="G307" s="47"/>
      <c r="H307" s="26"/>
      <c r="I307" s="26"/>
      <c r="J307" s="47" t="e">
        <f t="shared" si="13"/>
        <v>#N/A</v>
      </c>
      <c r="K307" s="47" t="e">
        <f t="shared" si="14"/>
        <v>#N/A</v>
      </c>
      <c r="L307" s="11"/>
    </row>
    <row r="308" spans="3:12" x14ac:dyDescent="0.25">
      <c r="C308" s="372" t="str">
        <f t="shared" si="12"/>
        <v/>
      </c>
      <c r="D308" s="311"/>
      <c r="E308" s="47"/>
      <c r="F308" s="47"/>
      <c r="G308" s="47"/>
      <c r="H308" s="26"/>
      <c r="I308" s="26"/>
      <c r="J308" s="47" t="e">
        <f t="shared" si="13"/>
        <v>#N/A</v>
      </c>
      <c r="K308" s="47" t="e">
        <f t="shared" si="14"/>
        <v>#N/A</v>
      </c>
      <c r="L308" s="11"/>
    </row>
    <row r="309" spans="3:12" x14ac:dyDescent="0.25">
      <c r="C309" s="372" t="str">
        <f t="shared" si="12"/>
        <v/>
      </c>
      <c r="D309" s="311"/>
      <c r="E309" s="47"/>
      <c r="F309" s="47"/>
      <c r="G309" s="47"/>
      <c r="H309" s="26"/>
      <c r="I309" s="26"/>
      <c r="J309" s="47" t="e">
        <f t="shared" si="13"/>
        <v>#N/A</v>
      </c>
      <c r="K309" s="47" t="e">
        <f t="shared" si="14"/>
        <v>#N/A</v>
      </c>
      <c r="L309" s="11"/>
    </row>
    <row r="310" spans="3:12" x14ac:dyDescent="0.25">
      <c r="C310" s="372" t="str">
        <f t="shared" si="12"/>
        <v/>
      </c>
      <c r="D310" s="311"/>
      <c r="E310" s="47"/>
      <c r="F310" s="47"/>
      <c r="G310" s="47"/>
      <c r="H310" s="26"/>
      <c r="I310" s="26"/>
      <c r="J310" s="47" t="e">
        <f t="shared" si="13"/>
        <v>#N/A</v>
      </c>
      <c r="K310" s="47" t="e">
        <f t="shared" si="14"/>
        <v>#N/A</v>
      </c>
      <c r="L310" s="11"/>
    </row>
    <row r="311" spans="3:12" x14ac:dyDescent="0.25">
      <c r="C311" s="372" t="str">
        <f t="shared" si="12"/>
        <v/>
      </c>
      <c r="D311" s="311"/>
      <c r="E311" s="47"/>
      <c r="F311" s="47"/>
      <c r="G311" s="47"/>
      <c r="H311" s="26"/>
      <c r="I311" s="26"/>
      <c r="J311" s="47" t="e">
        <f t="shared" si="13"/>
        <v>#N/A</v>
      </c>
      <c r="K311" s="47" t="e">
        <f t="shared" si="14"/>
        <v>#N/A</v>
      </c>
      <c r="L311" s="11"/>
    </row>
    <row r="312" spans="3:12" x14ac:dyDescent="0.25">
      <c r="C312" s="372" t="str">
        <f t="shared" si="12"/>
        <v/>
      </c>
      <c r="D312" s="311"/>
      <c r="E312" s="47"/>
      <c r="F312" s="47"/>
      <c r="G312" s="47"/>
      <c r="H312" s="26"/>
      <c r="I312" s="26"/>
      <c r="J312" s="47" t="e">
        <f t="shared" si="13"/>
        <v>#N/A</v>
      </c>
      <c r="K312" s="47" t="e">
        <f t="shared" si="14"/>
        <v>#N/A</v>
      </c>
      <c r="L312" s="11"/>
    </row>
    <row r="313" spans="3:12" x14ac:dyDescent="0.25">
      <c r="C313" s="372" t="str">
        <f t="shared" si="12"/>
        <v/>
      </c>
      <c r="D313" s="311"/>
      <c r="E313" s="47"/>
      <c r="F313" s="47"/>
      <c r="G313" s="47"/>
      <c r="H313" s="26"/>
      <c r="I313" s="26"/>
      <c r="J313" s="47" t="e">
        <f t="shared" si="13"/>
        <v>#N/A</v>
      </c>
      <c r="K313" s="47" t="e">
        <f t="shared" si="14"/>
        <v>#N/A</v>
      </c>
      <c r="L313" s="11"/>
    </row>
    <row r="314" spans="3:12" x14ac:dyDescent="0.25">
      <c r="C314" s="372" t="str">
        <f t="shared" si="12"/>
        <v/>
      </c>
      <c r="D314" s="311"/>
      <c r="E314" s="47"/>
      <c r="F314" s="47"/>
      <c r="G314" s="47"/>
      <c r="H314" s="26"/>
      <c r="I314" s="26"/>
      <c r="J314" s="47" t="e">
        <f t="shared" si="13"/>
        <v>#N/A</v>
      </c>
      <c r="K314" s="47" t="e">
        <f t="shared" si="14"/>
        <v>#N/A</v>
      </c>
      <c r="L314" s="11"/>
    </row>
    <row r="315" spans="3:12" x14ac:dyDescent="0.25">
      <c r="C315" s="372" t="str">
        <f t="shared" si="12"/>
        <v/>
      </c>
      <c r="D315" s="311"/>
      <c r="E315" s="47"/>
      <c r="F315" s="47"/>
      <c r="G315" s="47"/>
      <c r="H315" s="26"/>
      <c r="I315" s="26"/>
      <c r="J315" s="47" t="e">
        <f t="shared" si="13"/>
        <v>#N/A</v>
      </c>
      <c r="K315" s="47" t="e">
        <f t="shared" si="14"/>
        <v>#N/A</v>
      </c>
      <c r="L315" s="11"/>
    </row>
    <row r="316" spans="3:12" x14ac:dyDescent="0.25">
      <c r="C316" s="372" t="str">
        <f t="shared" si="12"/>
        <v/>
      </c>
      <c r="D316" s="311"/>
      <c r="E316" s="47"/>
      <c r="F316" s="47"/>
      <c r="G316" s="47"/>
      <c r="H316" s="26"/>
      <c r="I316" s="26"/>
      <c r="J316" s="47" t="e">
        <f t="shared" si="13"/>
        <v>#N/A</v>
      </c>
      <c r="K316" s="47" t="e">
        <f t="shared" si="14"/>
        <v>#N/A</v>
      </c>
      <c r="L316" s="11"/>
    </row>
    <row r="317" spans="3:12" x14ac:dyDescent="0.25">
      <c r="C317" s="372" t="str">
        <f t="shared" si="12"/>
        <v/>
      </c>
      <c r="D317" s="311"/>
      <c r="E317" s="47"/>
      <c r="F317" s="47"/>
      <c r="G317" s="47"/>
      <c r="H317" s="26"/>
      <c r="I317" s="26"/>
      <c r="J317" s="47" t="e">
        <f t="shared" si="13"/>
        <v>#N/A</v>
      </c>
      <c r="K317" s="47" t="e">
        <f t="shared" si="14"/>
        <v>#N/A</v>
      </c>
      <c r="L317" s="11"/>
    </row>
    <row r="318" spans="3:12" x14ac:dyDescent="0.25">
      <c r="C318" s="372" t="str">
        <f t="shared" si="12"/>
        <v/>
      </c>
      <c r="D318" s="311"/>
      <c r="E318" s="47"/>
      <c r="F318" s="47"/>
      <c r="G318" s="47"/>
      <c r="H318" s="26"/>
      <c r="I318" s="26"/>
      <c r="J318" s="47" t="e">
        <f t="shared" si="13"/>
        <v>#N/A</v>
      </c>
      <c r="K318" s="47" t="e">
        <f t="shared" si="14"/>
        <v>#N/A</v>
      </c>
      <c r="L318" s="11"/>
    </row>
    <row r="319" spans="3:12" x14ac:dyDescent="0.25">
      <c r="C319" s="372" t="str">
        <f t="shared" si="12"/>
        <v/>
      </c>
      <c r="D319" s="311"/>
      <c r="E319" s="47"/>
      <c r="F319" s="47"/>
      <c r="G319" s="47"/>
      <c r="H319" s="26"/>
      <c r="I319" s="26"/>
      <c r="J319" s="47" t="e">
        <f t="shared" si="13"/>
        <v>#N/A</v>
      </c>
      <c r="K319" s="47" t="e">
        <f t="shared" si="14"/>
        <v>#N/A</v>
      </c>
      <c r="L319" s="11"/>
    </row>
    <row r="320" spans="3:12" x14ac:dyDescent="0.25">
      <c r="C320" s="372" t="str">
        <f t="shared" si="12"/>
        <v/>
      </c>
      <c r="D320" s="311"/>
      <c r="E320" s="47"/>
      <c r="F320" s="47"/>
      <c r="G320" s="47"/>
      <c r="H320" s="26"/>
      <c r="I320" s="26"/>
      <c r="J320" s="47" t="e">
        <f t="shared" si="13"/>
        <v>#N/A</v>
      </c>
      <c r="K320" s="47" t="e">
        <f t="shared" si="14"/>
        <v>#N/A</v>
      </c>
      <c r="L320" s="11"/>
    </row>
    <row r="321" spans="3:12" x14ac:dyDescent="0.25">
      <c r="C321" s="372" t="str">
        <f t="shared" si="12"/>
        <v/>
      </c>
      <c r="D321" s="311"/>
      <c r="E321" s="47"/>
      <c r="F321" s="47"/>
      <c r="G321" s="47"/>
      <c r="H321" s="26"/>
      <c r="I321" s="26"/>
      <c r="J321" s="47" t="e">
        <f t="shared" si="13"/>
        <v>#N/A</v>
      </c>
      <c r="K321" s="47" t="e">
        <f t="shared" si="14"/>
        <v>#N/A</v>
      </c>
      <c r="L321" s="11"/>
    </row>
    <row r="322" spans="3:12" x14ac:dyDescent="0.25">
      <c r="C322" s="372" t="str">
        <f t="shared" si="12"/>
        <v/>
      </c>
      <c r="D322" s="311"/>
      <c r="E322" s="47"/>
      <c r="F322" s="47"/>
      <c r="G322" s="47"/>
      <c r="H322" s="26"/>
      <c r="I322" s="26"/>
      <c r="J322" s="47" t="e">
        <f t="shared" si="13"/>
        <v>#N/A</v>
      </c>
      <c r="K322" s="47" t="e">
        <f t="shared" si="14"/>
        <v>#N/A</v>
      </c>
      <c r="L322" s="11"/>
    </row>
    <row r="323" spans="3:12" x14ac:dyDescent="0.25">
      <c r="C323" s="372" t="str">
        <f t="shared" si="12"/>
        <v/>
      </c>
      <c r="D323" s="311"/>
      <c r="E323" s="47"/>
      <c r="F323" s="47"/>
      <c r="G323" s="47"/>
      <c r="H323" s="26"/>
      <c r="I323" s="26"/>
      <c r="J323" s="47" t="e">
        <f t="shared" si="13"/>
        <v>#N/A</v>
      </c>
      <c r="K323" s="47" t="e">
        <f t="shared" si="14"/>
        <v>#N/A</v>
      </c>
      <c r="L323" s="11"/>
    </row>
    <row r="324" spans="3:12" x14ac:dyDescent="0.25">
      <c r="C324" s="372" t="str">
        <f t="shared" si="12"/>
        <v/>
      </c>
      <c r="D324" s="311"/>
      <c r="E324" s="47"/>
      <c r="F324" s="47"/>
      <c r="G324" s="47"/>
      <c r="H324" s="26"/>
      <c r="I324" s="26"/>
      <c r="J324" s="47" t="e">
        <f t="shared" si="13"/>
        <v>#N/A</v>
      </c>
      <c r="K324" s="47" t="e">
        <f t="shared" si="14"/>
        <v>#N/A</v>
      </c>
      <c r="L324" s="11"/>
    </row>
    <row r="325" spans="3:12" x14ac:dyDescent="0.25">
      <c r="C325" s="372" t="str">
        <f t="shared" si="12"/>
        <v/>
      </c>
      <c r="D325" s="311"/>
      <c r="E325" s="47"/>
      <c r="F325" s="47"/>
      <c r="G325" s="47"/>
      <c r="H325" s="26"/>
      <c r="I325" s="26"/>
      <c r="J325" s="47" t="e">
        <f t="shared" si="13"/>
        <v>#N/A</v>
      </c>
      <c r="K325" s="47" t="e">
        <f t="shared" si="14"/>
        <v>#N/A</v>
      </c>
      <c r="L325" s="11"/>
    </row>
    <row r="326" spans="3:12" x14ac:dyDescent="0.25">
      <c r="C326" s="372" t="str">
        <f t="shared" ref="C326:C389" si="15">IF(D326&lt;&gt;"",ROW()-6,"")</f>
        <v/>
      </c>
      <c r="D326" s="311"/>
      <c r="E326" s="47"/>
      <c r="F326" s="47"/>
      <c r="G326" s="47"/>
      <c r="H326" s="26"/>
      <c r="I326" s="26"/>
      <c r="J326" s="47" t="e">
        <f t="shared" ref="J326:J389" si="16">VLOOKUP(E326,SAlevel1map,2,0)</f>
        <v>#N/A</v>
      </c>
      <c r="K326" s="47" t="e">
        <f t="shared" ref="K326:K389" si="17">VLOOKUP(F326,SALevel2map,2,0)</f>
        <v>#N/A</v>
      </c>
      <c r="L326" s="11"/>
    </row>
    <row r="327" spans="3:12" x14ac:dyDescent="0.25">
      <c r="C327" s="372" t="str">
        <f t="shared" si="15"/>
        <v/>
      </c>
      <c r="D327" s="311"/>
      <c r="E327" s="47"/>
      <c r="F327" s="47"/>
      <c r="G327" s="47"/>
      <c r="H327" s="26"/>
      <c r="I327" s="26"/>
      <c r="J327" s="47" t="e">
        <f t="shared" si="16"/>
        <v>#N/A</v>
      </c>
      <c r="K327" s="47" t="e">
        <f t="shared" si="17"/>
        <v>#N/A</v>
      </c>
      <c r="L327" s="11"/>
    </row>
    <row r="328" spans="3:12" x14ac:dyDescent="0.25">
      <c r="C328" s="372" t="str">
        <f t="shared" si="15"/>
        <v/>
      </c>
      <c r="D328" s="311"/>
      <c r="E328" s="47"/>
      <c r="F328" s="47"/>
      <c r="G328" s="47"/>
      <c r="H328" s="26"/>
      <c r="I328" s="26"/>
      <c r="J328" s="47" t="e">
        <f t="shared" si="16"/>
        <v>#N/A</v>
      </c>
      <c r="K328" s="47" t="e">
        <f t="shared" si="17"/>
        <v>#N/A</v>
      </c>
      <c r="L328" s="11"/>
    </row>
    <row r="329" spans="3:12" x14ac:dyDescent="0.25">
      <c r="C329" s="372" t="str">
        <f t="shared" si="15"/>
        <v/>
      </c>
      <c r="D329" s="311"/>
      <c r="E329" s="47"/>
      <c r="F329" s="47"/>
      <c r="G329" s="47"/>
      <c r="H329" s="26"/>
      <c r="I329" s="26"/>
      <c r="J329" s="47" t="e">
        <f t="shared" si="16"/>
        <v>#N/A</v>
      </c>
      <c r="K329" s="47" t="e">
        <f t="shared" si="17"/>
        <v>#N/A</v>
      </c>
      <c r="L329" s="11"/>
    </row>
    <row r="330" spans="3:12" x14ac:dyDescent="0.25">
      <c r="C330" s="372" t="str">
        <f t="shared" si="15"/>
        <v/>
      </c>
      <c r="D330" s="311"/>
      <c r="E330" s="47"/>
      <c r="F330" s="47"/>
      <c r="G330" s="47"/>
      <c r="H330" s="26"/>
      <c r="I330" s="26"/>
      <c r="J330" s="47" t="e">
        <f t="shared" si="16"/>
        <v>#N/A</v>
      </c>
      <c r="K330" s="47" t="e">
        <f t="shared" si="17"/>
        <v>#N/A</v>
      </c>
      <c r="L330" s="11"/>
    </row>
    <row r="331" spans="3:12" x14ac:dyDescent="0.25">
      <c r="C331" s="372" t="str">
        <f t="shared" si="15"/>
        <v/>
      </c>
      <c r="D331" s="311"/>
      <c r="E331" s="47"/>
      <c r="F331" s="47"/>
      <c r="G331" s="47"/>
      <c r="H331" s="26"/>
      <c r="I331" s="26"/>
      <c r="J331" s="47" t="e">
        <f t="shared" si="16"/>
        <v>#N/A</v>
      </c>
      <c r="K331" s="47" t="e">
        <f t="shared" si="17"/>
        <v>#N/A</v>
      </c>
      <c r="L331" s="11"/>
    </row>
    <row r="332" spans="3:12" x14ac:dyDescent="0.25">
      <c r="C332" s="372" t="str">
        <f t="shared" si="15"/>
        <v/>
      </c>
      <c r="D332" s="311"/>
      <c r="E332" s="47"/>
      <c r="F332" s="47"/>
      <c r="G332" s="47"/>
      <c r="H332" s="26"/>
      <c r="I332" s="26"/>
      <c r="J332" s="47" t="e">
        <f t="shared" si="16"/>
        <v>#N/A</v>
      </c>
      <c r="K332" s="47" t="e">
        <f t="shared" si="17"/>
        <v>#N/A</v>
      </c>
      <c r="L332" s="11"/>
    </row>
    <row r="333" spans="3:12" x14ac:dyDescent="0.25">
      <c r="C333" s="372" t="str">
        <f t="shared" si="15"/>
        <v/>
      </c>
      <c r="D333" s="311"/>
      <c r="E333" s="47"/>
      <c r="F333" s="47"/>
      <c r="G333" s="47"/>
      <c r="H333" s="26"/>
      <c r="I333" s="26"/>
      <c r="J333" s="47" t="e">
        <f t="shared" si="16"/>
        <v>#N/A</v>
      </c>
      <c r="K333" s="47" t="e">
        <f t="shared" si="17"/>
        <v>#N/A</v>
      </c>
      <c r="L333" s="11"/>
    </row>
    <row r="334" spans="3:12" x14ac:dyDescent="0.25">
      <c r="C334" s="372" t="str">
        <f t="shared" si="15"/>
        <v/>
      </c>
      <c r="D334" s="311"/>
      <c r="E334" s="47"/>
      <c r="F334" s="47"/>
      <c r="G334" s="47"/>
      <c r="H334" s="26"/>
      <c r="I334" s="26"/>
      <c r="J334" s="47" t="e">
        <f t="shared" si="16"/>
        <v>#N/A</v>
      </c>
      <c r="K334" s="47" t="e">
        <f t="shared" si="17"/>
        <v>#N/A</v>
      </c>
      <c r="L334" s="11"/>
    </row>
    <row r="335" spans="3:12" x14ac:dyDescent="0.25">
      <c r="C335" s="372" t="str">
        <f t="shared" si="15"/>
        <v/>
      </c>
      <c r="D335" s="311"/>
      <c r="E335" s="47"/>
      <c r="F335" s="47"/>
      <c r="G335" s="47"/>
      <c r="H335" s="26"/>
      <c r="I335" s="26"/>
      <c r="J335" s="47" t="e">
        <f t="shared" si="16"/>
        <v>#N/A</v>
      </c>
      <c r="K335" s="47" t="e">
        <f t="shared" si="17"/>
        <v>#N/A</v>
      </c>
      <c r="L335" s="11"/>
    </row>
    <row r="336" spans="3:12" x14ac:dyDescent="0.25">
      <c r="C336" s="372" t="str">
        <f t="shared" si="15"/>
        <v/>
      </c>
      <c r="D336" s="311"/>
      <c r="E336" s="47"/>
      <c r="F336" s="47"/>
      <c r="G336" s="47"/>
      <c r="H336" s="26"/>
      <c r="I336" s="26"/>
      <c r="J336" s="47" t="e">
        <f t="shared" si="16"/>
        <v>#N/A</v>
      </c>
      <c r="K336" s="47" t="e">
        <f t="shared" si="17"/>
        <v>#N/A</v>
      </c>
      <c r="L336" s="11"/>
    </row>
    <row r="337" spans="3:12" x14ac:dyDescent="0.25">
      <c r="C337" s="372" t="str">
        <f t="shared" si="15"/>
        <v/>
      </c>
      <c r="D337" s="311"/>
      <c r="E337" s="47"/>
      <c r="F337" s="47"/>
      <c r="G337" s="47"/>
      <c r="H337" s="26"/>
      <c r="I337" s="26"/>
      <c r="J337" s="47" t="e">
        <f t="shared" si="16"/>
        <v>#N/A</v>
      </c>
      <c r="K337" s="47" t="e">
        <f t="shared" si="17"/>
        <v>#N/A</v>
      </c>
      <c r="L337" s="11"/>
    </row>
    <row r="338" spans="3:12" x14ac:dyDescent="0.25">
      <c r="C338" s="372" t="str">
        <f t="shared" si="15"/>
        <v/>
      </c>
      <c r="D338" s="311"/>
      <c r="E338" s="47"/>
      <c r="F338" s="47"/>
      <c r="G338" s="47"/>
      <c r="H338" s="26"/>
      <c r="I338" s="26"/>
      <c r="J338" s="47" t="e">
        <f t="shared" si="16"/>
        <v>#N/A</v>
      </c>
      <c r="K338" s="47" t="e">
        <f t="shared" si="17"/>
        <v>#N/A</v>
      </c>
      <c r="L338" s="11"/>
    </row>
    <row r="339" spans="3:12" x14ac:dyDescent="0.25">
      <c r="C339" s="372" t="str">
        <f t="shared" si="15"/>
        <v/>
      </c>
      <c r="D339" s="311"/>
      <c r="E339" s="47"/>
      <c r="F339" s="47"/>
      <c r="G339" s="47"/>
      <c r="H339" s="26"/>
      <c r="I339" s="26"/>
      <c r="J339" s="47" t="e">
        <f t="shared" si="16"/>
        <v>#N/A</v>
      </c>
      <c r="K339" s="47" t="e">
        <f t="shared" si="17"/>
        <v>#N/A</v>
      </c>
      <c r="L339" s="11"/>
    </row>
    <row r="340" spans="3:12" x14ac:dyDescent="0.25">
      <c r="C340" s="372" t="str">
        <f t="shared" si="15"/>
        <v/>
      </c>
      <c r="D340" s="311"/>
      <c r="E340" s="47"/>
      <c r="F340" s="47"/>
      <c r="G340" s="47"/>
      <c r="H340" s="26"/>
      <c r="I340" s="26"/>
      <c r="J340" s="47" t="e">
        <f t="shared" si="16"/>
        <v>#N/A</v>
      </c>
      <c r="K340" s="47" t="e">
        <f t="shared" si="17"/>
        <v>#N/A</v>
      </c>
      <c r="L340" s="11"/>
    </row>
    <row r="341" spans="3:12" x14ac:dyDescent="0.25">
      <c r="C341" s="372" t="str">
        <f t="shared" si="15"/>
        <v/>
      </c>
      <c r="D341" s="311"/>
      <c r="E341" s="47"/>
      <c r="F341" s="47"/>
      <c r="G341" s="47"/>
      <c r="H341" s="26"/>
      <c r="I341" s="26"/>
      <c r="J341" s="47" t="e">
        <f t="shared" si="16"/>
        <v>#N/A</v>
      </c>
      <c r="K341" s="47" t="e">
        <f t="shared" si="17"/>
        <v>#N/A</v>
      </c>
      <c r="L341" s="11"/>
    </row>
    <row r="342" spans="3:12" x14ac:dyDescent="0.25">
      <c r="C342" s="372" t="str">
        <f t="shared" si="15"/>
        <v/>
      </c>
      <c r="D342" s="311"/>
      <c r="E342" s="47"/>
      <c r="F342" s="47"/>
      <c r="G342" s="47"/>
      <c r="H342" s="26"/>
      <c r="I342" s="26"/>
      <c r="J342" s="47" t="e">
        <f t="shared" si="16"/>
        <v>#N/A</v>
      </c>
      <c r="K342" s="47" t="e">
        <f t="shared" si="17"/>
        <v>#N/A</v>
      </c>
      <c r="L342" s="11"/>
    </row>
    <row r="343" spans="3:12" x14ac:dyDescent="0.25">
      <c r="C343" s="372" t="str">
        <f t="shared" si="15"/>
        <v/>
      </c>
      <c r="D343" s="311"/>
      <c r="E343" s="47"/>
      <c r="F343" s="47"/>
      <c r="G343" s="47"/>
      <c r="H343" s="26"/>
      <c r="I343" s="26"/>
      <c r="J343" s="47" t="e">
        <f t="shared" si="16"/>
        <v>#N/A</v>
      </c>
      <c r="K343" s="47" t="e">
        <f t="shared" si="17"/>
        <v>#N/A</v>
      </c>
      <c r="L343" s="11"/>
    </row>
    <row r="344" spans="3:12" x14ac:dyDescent="0.25">
      <c r="C344" s="372" t="str">
        <f t="shared" si="15"/>
        <v/>
      </c>
      <c r="D344" s="311"/>
      <c r="E344" s="47"/>
      <c r="F344" s="47"/>
      <c r="G344" s="47"/>
      <c r="H344" s="26"/>
      <c r="I344" s="26"/>
      <c r="J344" s="47" t="e">
        <f t="shared" si="16"/>
        <v>#N/A</v>
      </c>
      <c r="K344" s="47" t="e">
        <f t="shared" si="17"/>
        <v>#N/A</v>
      </c>
      <c r="L344" s="11"/>
    </row>
    <row r="345" spans="3:12" x14ac:dyDescent="0.25">
      <c r="C345" s="372" t="str">
        <f t="shared" si="15"/>
        <v/>
      </c>
      <c r="D345" s="311"/>
      <c r="E345" s="47"/>
      <c r="F345" s="47"/>
      <c r="G345" s="47"/>
      <c r="H345" s="26"/>
      <c r="I345" s="26"/>
      <c r="J345" s="47" t="e">
        <f t="shared" si="16"/>
        <v>#N/A</v>
      </c>
      <c r="K345" s="47" t="e">
        <f t="shared" si="17"/>
        <v>#N/A</v>
      </c>
      <c r="L345" s="11"/>
    </row>
    <row r="346" spans="3:12" x14ac:dyDescent="0.25">
      <c r="C346" s="372" t="str">
        <f t="shared" si="15"/>
        <v/>
      </c>
      <c r="D346" s="311"/>
      <c r="E346" s="47"/>
      <c r="F346" s="47"/>
      <c r="G346" s="47"/>
      <c r="H346" s="26"/>
      <c r="I346" s="26"/>
      <c r="J346" s="47" t="e">
        <f t="shared" si="16"/>
        <v>#N/A</v>
      </c>
      <c r="K346" s="47" t="e">
        <f t="shared" si="17"/>
        <v>#N/A</v>
      </c>
      <c r="L346" s="11"/>
    </row>
    <row r="347" spans="3:12" x14ac:dyDescent="0.25">
      <c r="C347" s="372" t="str">
        <f t="shared" si="15"/>
        <v/>
      </c>
      <c r="D347" s="311"/>
      <c r="E347" s="47"/>
      <c r="F347" s="47"/>
      <c r="G347" s="47"/>
      <c r="H347" s="26"/>
      <c r="I347" s="26"/>
      <c r="J347" s="47" t="e">
        <f t="shared" si="16"/>
        <v>#N/A</v>
      </c>
      <c r="K347" s="47" t="e">
        <f t="shared" si="17"/>
        <v>#N/A</v>
      </c>
      <c r="L347" s="11"/>
    </row>
    <row r="348" spans="3:12" x14ac:dyDescent="0.25">
      <c r="C348" s="372" t="str">
        <f t="shared" si="15"/>
        <v/>
      </c>
      <c r="D348" s="311"/>
      <c r="E348" s="47"/>
      <c r="F348" s="47"/>
      <c r="G348" s="47"/>
      <c r="H348" s="26"/>
      <c r="I348" s="26"/>
      <c r="J348" s="47" t="e">
        <f t="shared" si="16"/>
        <v>#N/A</v>
      </c>
      <c r="K348" s="47" t="e">
        <f t="shared" si="17"/>
        <v>#N/A</v>
      </c>
      <c r="L348" s="11"/>
    </row>
    <row r="349" spans="3:12" x14ac:dyDescent="0.25">
      <c r="C349" s="372" t="str">
        <f t="shared" si="15"/>
        <v/>
      </c>
      <c r="D349" s="311"/>
      <c r="E349" s="47"/>
      <c r="F349" s="47"/>
      <c r="G349" s="47"/>
      <c r="H349" s="26"/>
      <c r="I349" s="26"/>
      <c r="J349" s="47" t="e">
        <f t="shared" si="16"/>
        <v>#N/A</v>
      </c>
      <c r="K349" s="47" t="e">
        <f t="shared" si="17"/>
        <v>#N/A</v>
      </c>
      <c r="L349" s="11"/>
    </row>
    <row r="350" spans="3:12" x14ac:dyDescent="0.25">
      <c r="C350" s="372" t="str">
        <f t="shared" si="15"/>
        <v/>
      </c>
      <c r="D350" s="311"/>
      <c r="E350" s="47"/>
      <c r="F350" s="47"/>
      <c r="G350" s="47"/>
      <c r="H350" s="26"/>
      <c r="I350" s="26"/>
      <c r="J350" s="47" t="e">
        <f t="shared" si="16"/>
        <v>#N/A</v>
      </c>
      <c r="K350" s="47" t="e">
        <f t="shared" si="17"/>
        <v>#N/A</v>
      </c>
      <c r="L350" s="11"/>
    </row>
    <row r="351" spans="3:12" x14ac:dyDescent="0.25">
      <c r="C351" s="372" t="str">
        <f t="shared" si="15"/>
        <v/>
      </c>
      <c r="D351" s="311"/>
      <c r="E351" s="47"/>
      <c r="F351" s="47"/>
      <c r="G351" s="47"/>
      <c r="H351" s="26"/>
      <c r="I351" s="26"/>
      <c r="J351" s="47" t="e">
        <f t="shared" si="16"/>
        <v>#N/A</v>
      </c>
      <c r="K351" s="47" t="e">
        <f t="shared" si="17"/>
        <v>#N/A</v>
      </c>
      <c r="L351" s="11"/>
    </row>
    <row r="352" spans="3:12" x14ac:dyDescent="0.25">
      <c r="C352" s="372" t="str">
        <f t="shared" si="15"/>
        <v/>
      </c>
      <c r="D352" s="311"/>
      <c r="E352" s="47"/>
      <c r="F352" s="47"/>
      <c r="G352" s="47"/>
      <c r="H352" s="26"/>
      <c r="I352" s="26"/>
      <c r="J352" s="47" t="e">
        <f t="shared" si="16"/>
        <v>#N/A</v>
      </c>
      <c r="K352" s="47" t="e">
        <f t="shared" si="17"/>
        <v>#N/A</v>
      </c>
      <c r="L352" s="11"/>
    </row>
    <row r="353" spans="3:12" x14ac:dyDescent="0.25">
      <c r="C353" s="372" t="str">
        <f t="shared" si="15"/>
        <v/>
      </c>
      <c r="D353" s="311"/>
      <c r="E353" s="47"/>
      <c r="F353" s="47"/>
      <c r="G353" s="47"/>
      <c r="H353" s="26"/>
      <c r="I353" s="26"/>
      <c r="J353" s="47" t="e">
        <f t="shared" si="16"/>
        <v>#N/A</v>
      </c>
      <c r="K353" s="47" t="e">
        <f t="shared" si="17"/>
        <v>#N/A</v>
      </c>
      <c r="L353" s="11"/>
    </row>
    <row r="354" spans="3:12" x14ac:dyDescent="0.25">
      <c r="C354" s="372" t="str">
        <f t="shared" si="15"/>
        <v/>
      </c>
      <c r="D354" s="311"/>
      <c r="E354" s="47"/>
      <c r="F354" s="47"/>
      <c r="G354" s="47"/>
      <c r="H354" s="26"/>
      <c r="I354" s="26"/>
      <c r="J354" s="47" t="e">
        <f t="shared" si="16"/>
        <v>#N/A</v>
      </c>
      <c r="K354" s="47" t="e">
        <f t="shared" si="17"/>
        <v>#N/A</v>
      </c>
      <c r="L354" s="11"/>
    </row>
    <row r="355" spans="3:12" x14ac:dyDescent="0.25">
      <c r="C355" s="372" t="str">
        <f t="shared" si="15"/>
        <v/>
      </c>
      <c r="D355" s="311"/>
      <c r="E355" s="47"/>
      <c r="F355" s="47"/>
      <c r="G355" s="47"/>
      <c r="H355" s="26"/>
      <c r="I355" s="26"/>
      <c r="J355" s="47" t="e">
        <f t="shared" si="16"/>
        <v>#N/A</v>
      </c>
      <c r="K355" s="47" t="e">
        <f t="shared" si="17"/>
        <v>#N/A</v>
      </c>
      <c r="L355" s="11"/>
    </row>
    <row r="356" spans="3:12" x14ac:dyDescent="0.25">
      <c r="C356" s="372" t="str">
        <f t="shared" si="15"/>
        <v/>
      </c>
      <c r="D356" s="311"/>
      <c r="E356" s="47"/>
      <c r="F356" s="47"/>
      <c r="G356" s="47"/>
      <c r="H356" s="26"/>
      <c r="I356" s="26"/>
      <c r="J356" s="47" t="e">
        <f t="shared" si="16"/>
        <v>#N/A</v>
      </c>
      <c r="K356" s="47" t="e">
        <f t="shared" si="17"/>
        <v>#N/A</v>
      </c>
      <c r="L356" s="11"/>
    </row>
    <row r="357" spans="3:12" x14ac:dyDescent="0.25">
      <c r="C357" s="372" t="str">
        <f t="shared" si="15"/>
        <v/>
      </c>
      <c r="D357" s="311"/>
      <c r="E357" s="47"/>
      <c r="F357" s="47"/>
      <c r="G357" s="47"/>
      <c r="H357" s="26"/>
      <c r="I357" s="26"/>
      <c r="J357" s="47" t="e">
        <f t="shared" si="16"/>
        <v>#N/A</v>
      </c>
      <c r="K357" s="47" t="e">
        <f t="shared" si="17"/>
        <v>#N/A</v>
      </c>
      <c r="L357" s="11"/>
    </row>
    <row r="358" spans="3:12" x14ac:dyDescent="0.25">
      <c r="C358" s="372" t="str">
        <f t="shared" si="15"/>
        <v/>
      </c>
      <c r="D358" s="311"/>
      <c r="E358" s="47"/>
      <c r="F358" s="47"/>
      <c r="G358" s="47"/>
      <c r="H358" s="26"/>
      <c r="I358" s="26"/>
      <c r="J358" s="47" t="e">
        <f t="shared" si="16"/>
        <v>#N/A</v>
      </c>
      <c r="K358" s="47" t="e">
        <f t="shared" si="17"/>
        <v>#N/A</v>
      </c>
      <c r="L358" s="11"/>
    </row>
    <row r="359" spans="3:12" x14ac:dyDescent="0.25">
      <c r="C359" s="372" t="str">
        <f t="shared" si="15"/>
        <v/>
      </c>
      <c r="D359" s="311"/>
      <c r="E359" s="47"/>
      <c r="F359" s="47"/>
      <c r="G359" s="47"/>
      <c r="H359" s="26"/>
      <c r="I359" s="26"/>
      <c r="J359" s="47" t="e">
        <f t="shared" si="16"/>
        <v>#N/A</v>
      </c>
      <c r="K359" s="47" t="e">
        <f t="shared" si="17"/>
        <v>#N/A</v>
      </c>
      <c r="L359" s="11"/>
    </row>
    <row r="360" spans="3:12" x14ac:dyDescent="0.25">
      <c r="C360" s="372" t="str">
        <f t="shared" si="15"/>
        <v/>
      </c>
      <c r="D360" s="311"/>
      <c r="E360" s="47"/>
      <c r="F360" s="47"/>
      <c r="G360" s="47"/>
      <c r="H360" s="26"/>
      <c r="I360" s="26"/>
      <c r="J360" s="47" t="e">
        <f t="shared" si="16"/>
        <v>#N/A</v>
      </c>
      <c r="K360" s="47" t="e">
        <f t="shared" si="17"/>
        <v>#N/A</v>
      </c>
      <c r="L360" s="11"/>
    </row>
    <row r="361" spans="3:12" x14ac:dyDescent="0.25">
      <c r="C361" s="372" t="str">
        <f t="shared" si="15"/>
        <v/>
      </c>
      <c r="D361" s="311"/>
      <c r="E361" s="47"/>
      <c r="F361" s="47"/>
      <c r="G361" s="47"/>
      <c r="H361" s="26"/>
      <c r="I361" s="26"/>
      <c r="J361" s="47" t="e">
        <f t="shared" si="16"/>
        <v>#N/A</v>
      </c>
      <c r="K361" s="47" t="e">
        <f t="shared" si="17"/>
        <v>#N/A</v>
      </c>
      <c r="L361" s="11"/>
    </row>
    <row r="362" spans="3:12" x14ac:dyDescent="0.25">
      <c r="C362" s="372" t="str">
        <f t="shared" si="15"/>
        <v/>
      </c>
      <c r="D362" s="311"/>
      <c r="E362" s="47"/>
      <c r="F362" s="47"/>
      <c r="G362" s="47"/>
      <c r="H362" s="26"/>
      <c r="I362" s="26"/>
      <c r="J362" s="47" t="e">
        <f t="shared" si="16"/>
        <v>#N/A</v>
      </c>
      <c r="K362" s="47" t="e">
        <f t="shared" si="17"/>
        <v>#N/A</v>
      </c>
      <c r="L362" s="11"/>
    </row>
    <row r="363" spans="3:12" x14ac:dyDescent="0.25">
      <c r="C363" s="372" t="str">
        <f t="shared" si="15"/>
        <v/>
      </c>
      <c r="D363" s="311"/>
      <c r="E363" s="47"/>
      <c r="F363" s="47"/>
      <c r="G363" s="47"/>
      <c r="H363" s="26"/>
      <c r="I363" s="26"/>
      <c r="J363" s="47" t="e">
        <f t="shared" si="16"/>
        <v>#N/A</v>
      </c>
      <c r="K363" s="47" t="e">
        <f t="shared" si="17"/>
        <v>#N/A</v>
      </c>
      <c r="L363" s="11"/>
    </row>
    <row r="364" spans="3:12" x14ac:dyDescent="0.25">
      <c r="C364" s="372" t="str">
        <f t="shared" si="15"/>
        <v/>
      </c>
      <c r="D364" s="311"/>
      <c r="E364" s="47"/>
      <c r="F364" s="47"/>
      <c r="G364" s="47"/>
      <c r="H364" s="26"/>
      <c r="I364" s="26"/>
      <c r="J364" s="47" t="e">
        <f t="shared" si="16"/>
        <v>#N/A</v>
      </c>
      <c r="K364" s="47" t="e">
        <f t="shared" si="17"/>
        <v>#N/A</v>
      </c>
      <c r="L364" s="11"/>
    </row>
    <row r="365" spans="3:12" x14ac:dyDescent="0.25">
      <c r="C365" s="372" t="str">
        <f t="shared" si="15"/>
        <v/>
      </c>
      <c r="D365" s="311"/>
      <c r="E365" s="47"/>
      <c r="F365" s="47"/>
      <c r="G365" s="47"/>
      <c r="H365" s="26"/>
      <c r="I365" s="26"/>
      <c r="J365" s="47" t="e">
        <f t="shared" si="16"/>
        <v>#N/A</v>
      </c>
      <c r="K365" s="47" t="e">
        <f t="shared" si="17"/>
        <v>#N/A</v>
      </c>
      <c r="L365" s="11"/>
    </row>
    <row r="366" spans="3:12" x14ac:dyDescent="0.25">
      <c r="C366" s="372" t="str">
        <f t="shared" si="15"/>
        <v/>
      </c>
      <c r="D366" s="311"/>
      <c r="E366" s="47"/>
      <c r="F366" s="47"/>
      <c r="G366" s="47"/>
      <c r="H366" s="26"/>
      <c r="I366" s="26"/>
      <c r="J366" s="47" t="e">
        <f t="shared" si="16"/>
        <v>#N/A</v>
      </c>
      <c r="K366" s="47" t="e">
        <f t="shared" si="17"/>
        <v>#N/A</v>
      </c>
      <c r="L366" s="11"/>
    </row>
    <row r="367" spans="3:12" x14ac:dyDescent="0.25">
      <c r="C367" s="372" t="str">
        <f t="shared" si="15"/>
        <v/>
      </c>
      <c r="D367" s="311"/>
      <c r="E367" s="47"/>
      <c r="F367" s="47"/>
      <c r="G367" s="47"/>
      <c r="H367" s="26"/>
      <c r="I367" s="26"/>
      <c r="J367" s="47" t="e">
        <f t="shared" si="16"/>
        <v>#N/A</v>
      </c>
      <c r="K367" s="47" t="e">
        <f t="shared" si="17"/>
        <v>#N/A</v>
      </c>
      <c r="L367" s="11"/>
    </row>
    <row r="368" spans="3:12" x14ac:dyDescent="0.25">
      <c r="C368" s="372" t="str">
        <f t="shared" si="15"/>
        <v/>
      </c>
      <c r="D368" s="311"/>
      <c r="E368" s="47"/>
      <c r="F368" s="47"/>
      <c r="G368" s="47"/>
      <c r="H368" s="26"/>
      <c r="I368" s="26"/>
      <c r="J368" s="47" t="e">
        <f t="shared" si="16"/>
        <v>#N/A</v>
      </c>
      <c r="K368" s="47" t="e">
        <f t="shared" si="17"/>
        <v>#N/A</v>
      </c>
      <c r="L368" s="11"/>
    </row>
    <row r="369" spans="3:12" x14ac:dyDescent="0.25">
      <c r="C369" s="372" t="str">
        <f t="shared" si="15"/>
        <v/>
      </c>
      <c r="D369" s="311"/>
      <c r="E369" s="47"/>
      <c r="F369" s="47"/>
      <c r="G369" s="47"/>
      <c r="H369" s="26"/>
      <c r="I369" s="26"/>
      <c r="J369" s="47" t="e">
        <f t="shared" si="16"/>
        <v>#N/A</v>
      </c>
      <c r="K369" s="47" t="e">
        <f t="shared" si="17"/>
        <v>#N/A</v>
      </c>
      <c r="L369" s="11"/>
    </row>
    <row r="370" spans="3:12" x14ac:dyDescent="0.25">
      <c r="C370" s="372" t="str">
        <f t="shared" si="15"/>
        <v/>
      </c>
      <c r="D370" s="311"/>
      <c r="E370" s="47"/>
      <c r="F370" s="47"/>
      <c r="G370" s="47"/>
      <c r="H370" s="26"/>
      <c r="I370" s="26"/>
      <c r="J370" s="47" t="e">
        <f t="shared" si="16"/>
        <v>#N/A</v>
      </c>
      <c r="K370" s="47" t="e">
        <f t="shared" si="17"/>
        <v>#N/A</v>
      </c>
      <c r="L370" s="11"/>
    </row>
    <row r="371" spans="3:12" x14ac:dyDescent="0.25">
      <c r="C371" s="372" t="str">
        <f t="shared" si="15"/>
        <v/>
      </c>
      <c r="D371" s="311"/>
      <c r="E371" s="47"/>
      <c r="F371" s="47"/>
      <c r="G371" s="47"/>
      <c r="H371" s="26"/>
      <c r="I371" s="26"/>
      <c r="J371" s="47" t="e">
        <f t="shared" si="16"/>
        <v>#N/A</v>
      </c>
      <c r="K371" s="47" t="e">
        <f t="shared" si="17"/>
        <v>#N/A</v>
      </c>
      <c r="L371" s="11"/>
    </row>
    <row r="372" spans="3:12" x14ac:dyDescent="0.25">
      <c r="C372" s="372" t="str">
        <f t="shared" si="15"/>
        <v/>
      </c>
      <c r="D372" s="311"/>
      <c r="E372" s="47"/>
      <c r="F372" s="47"/>
      <c r="G372" s="47"/>
      <c r="H372" s="26"/>
      <c r="I372" s="26"/>
      <c r="J372" s="47" t="e">
        <f t="shared" si="16"/>
        <v>#N/A</v>
      </c>
      <c r="K372" s="47" t="e">
        <f t="shared" si="17"/>
        <v>#N/A</v>
      </c>
      <c r="L372" s="11"/>
    </row>
    <row r="373" spans="3:12" x14ac:dyDescent="0.25">
      <c r="C373" s="372" t="str">
        <f t="shared" si="15"/>
        <v/>
      </c>
      <c r="D373" s="311"/>
      <c r="E373" s="47"/>
      <c r="F373" s="47"/>
      <c r="G373" s="47"/>
      <c r="H373" s="26"/>
      <c r="I373" s="26"/>
      <c r="J373" s="47" t="e">
        <f t="shared" si="16"/>
        <v>#N/A</v>
      </c>
      <c r="K373" s="47" t="e">
        <f t="shared" si="17"/>
        <v>#N/A</v>
      </c>
      <c r="L373" s="11"/>
    </row>
    <row r="374" spans="3:12" x14ac:dyDescent="0.25">
      <c r="C374" s="372" t="str">
        <f t="shared" si="15"/>
        <v/>
      </c>
      <c r="D374" s="311"/>
      <c r="E374" s="47"/>
      <c r="F374" s="47"/>
      <c r="G374" s="47"/>
      <c r="H374" s="26"/>
      <c r="I374" s="26"/>
      <c r="J374" s="47" t="e">
        <f t="shared" si="16"/>
        <v>#N/A</v>
      </c>
      <c r="K374" s="47" t="e">
        <f t="shared" si="17"/>
        <v>#N/A</v>
      </c>
      <c r="L374" s="11"/>
    </row>
    <row r="375" spans="3:12" x14ac:dyDescent="0.25">
      <c r="C375" s="372" t="str">
        <f t="shared" si="15"/>
        <v/>
      </c>
      <c r="D375" s="311"/>
      <c r="E375" s="47"/>
      <c r="F375" s="47"/>
      <c r="G375" s="47"/>
      <c r="H375" s="26"/>
      <c r="I375" s="26"/>
      <c r="J375" s="47" t="e">
        <f t="shared" si="16"/>
        <v>#N/A</v>
      </c>
      <c r="K375" s="47" t="e">
        <f t="shared" si="17"/>
        <v>#N/A</v>
      </c>
      <c r="L375" s="11"/>
    </row>
    <row r="376" spans="3:12" x14ac:dyDescent="0.25">
      <c r="C376" s="372" t="str">
        <f t="shared" si="15"/>
        <v/>
      </c>
      <c r="D376" s="311"/>
      <c r="E376" s="47"/>
      <c r="F376" s="47"/>
      <c r="G376" s="47"/>
      <c r="H376" s="26"/>
      <c r="I376" s="26"/>
      <c r="J376" s="47" t="e">
        <f t="shared" si="16"/>
        <v>#N/A</v>
      </c>
      <c r="K376" s="47" t="e">
        <f t="shared" si="17"/>
        <v>#N/A</v>
      </c>
      <c r="L376" s="11"/>
    </row>
    <row r="377" spans="3:12" x14ac:dyDescent="0.25">
      <c r="C377" s="372" t="str">
        <f t="shared" si="15"/>
        <v/>
      </c>
      <c r="D377" s="311"/>
      <c r="E377" s="47"/>
      <c r="F377" s="47"/>
      <c r="G377" s="47"/>
      <c r="H377" s="26"/>
      <c r="I377" s="26"/>
      <c r="J377" s="47" t="e">
        <f t="shared" si="16"/>
        <v>#N/A</v>
      </c>
      <c r="K377" s="47" t="e">
        <f t="shared" si="17"/>
        <v>#N/A</v>
      </c>
      <c r="L377" s="11"/>
    </row>
    <row r="378" spans="3:12" x14ac:dyDescent="0.25">
      <c r="C378" s="372" t="str">
        <f t="shared" si="15"/>
        <v/>
      </c>
      <c r="D378" s="311"/>
      <c r="E378" s="47"/>
      <c r="F378" s="47"/>
      <c r="G378" s="47"/>
      <c r="H378" s="26"/>
      <c r="I378" s="26"/>
      <c r="J378" s="47" t="e">
        <f t="shared" si="16"/>
        <v>#N/A</v>
      </c>
      <c r="K378" s="47" t="e">
        <f t="shared" si="17"/>
        <v>#N/A</v>
      </c>
      <c r="L378" s="11"/>
    </row>
    <row r="379" spans="3:12" x14ac:dyDescent="0.25">
      <c r="C379" s="372" t="str">
        <f t="shared" si="15"/>
        <v/>
      </c>
      <c r="D379" s="311"/>
      <c r="E379" s="47"/>
      <c r="F379" s="47"/>
      <c r="G379" s="47"/>
      <c r="H379" s="26"/>
      <c r="I379" s="26"/>
      <c r="J379" s="47" t="e">
        <f t="shared" si="16"/>
        <v>#N/A</v>
      </c>
      <c r="K379" s="47" t="e">
        <f t="shared" si="17"/>
        <v>#N/A</v>
      </c>
      <c r="L379" s="11"/>
    </row>
    <row r="380" spans="3:12" x14ac:dyDescent="0.25">
      <c r="C380" s="372" t="str">
        <f t="shared" si="15"/>
        <v/>
      </c>
      <c r="D380" s="311"/>
      <c r="E380" s="47"/>
      <c r="F380" s="47"/>
      <c r="G380" s="47"/>
      <c r="H380" s="26"/>
      <c r="I380" s="26"/>
      <c r="J380" s="47" t="e">
        <f t="shared" si="16"/>
        <v>#N/A</v>
      </c>
      <c r="K380" s="47" t="e">
        <f t="shared" si="17"/>
        <v>#N/A</v>
      </c>
      <c r="L380" s="11"/>
    </row>
    <row r="381" spans="3:12" x14ac:dyDescent="0.25">
      <c r="C381" s="372" t="str">
        <f t="shared" si="15"/>
        <v/>
      </c>
      <c r="D381" s="311"/>
      <c r="E381" s="47"/>
      <c r="F381" s="47"/>
      <c r="G381" s="47"/>
      <c r="H381" s="26"/>
      <c r="I381" s="26"/>
      <c r="J381" s="47" t="e">
        <f t="shared" si="16"/>
        <v>#N/A</v>
      </c>
      <c r="K381" s="47" t="e">
        <f t="shared" si="17"/>
        <v>#N/A</v>
      </c>
      <c r="L381" s="11"/>
    </row>
    <row r="382" spans="3:12" x14ac:dyDescent="0.25">
      <c r="C382" s="372" t="str">
        <f t="shared" si="15"/>
        <v/>
      </c>
      <c r="D382" s="311"/>
      <c r="E382" s="47"/>
      <c r="F382" s="47"/>
      <c r="G382" s="47"/>
      <c r="H382" s="26"/>
      <c r="I382" s="26"/>
      <c r="J382" s="47" t="e">
        <f t="shared" si="16"/>
        <v>#N/A</v>
      </c>
      <c r="K382" s="47" t="e">
        <f t="shared" si="17"/>
        <v>#N/A</v>
      </c>
      <c r="L382" s="11"/>
    </row>
    <row r="383" spans="3:12" x14ac:dyDescent="0.25">
      <c r="C383" s="372" t="str">
        <f t="shared" si="15"/>
        <v/>
      </c>
      <c r="D383" s="311"/>
      <c r="E383" s="47"/>
      <c r="F383" s="47"/>
      <c r="G383" s="47"/>
      <c r="H383" s="26"/>
      <c r="I383" s="26"/>
      <c r="J383" s="47" t="e">
        <f t="shared" si="16"/>
        <v>#N/A</v>
      </c>
      <c r="K383" s="47" t="e">
        <f t="shared" si="17"/>
        <v>#N/A</v>
      </c>
      <c r="L383" s="11"/>
    </row>
    <row r="384" spans="3:12" x14ac:dyDescent="0.25">
      <c r="C384" s="372" t="str">
        <f t="shared" si="15"/>
        <v/>
      </c>
      <c r="D384" s="311"/>
      <c r="E384" s="47"/>
      <c r="F384" s="47"/>
      <c r="G384" s="47"/>
      <c r="H384" s="26"/>
      <c r="I384" s="26"/>
      <c r="J384" s="47" t="e">
        <f t="shared" si="16"/>
        <v>#N/A</v>
      </c>
      <c r="K384" s="47" t="e">
        <f t="shared" si="17"/>
        <v>#N/A</v>
      </c>
      <c r="L384" s="11"/>
    </row>
    <row r="385" spans="3:12" x14ac:dyDescent="0.25">
      <c r="C385" s="372" t="str">
        <f t="shared" si="15"/>
        <v/>
      </c>
      <c r="D385" s="311"/>
      <c r="E385" s="47"/>
      <c r="F385" s="47"/>
      <c r="G385" s="47"/>
      <c r="H385" s="26"/>
      <c r="I385" s="26"/>
      <c r="J385" s="47" t="e">
        <f t="shared" si="16"/>
        <v>#N/A</v>
      </c>
      <c r="K385" s="47" t="e">
        <f t="shared" si="17"/>
        <v>#N/A</v>
      </c>
      <c r="L385" s="11"/>
    </row>
    <row r="386" spans="3:12" x14ac:dyDescent="0.25">
      <c r="C386" s="372" t="str">
        <f t="shared" si="15"/>
        <v/>
      </c>
      <c r="D386" s="311"/>
      <c r="E386" s="47"/>
      <c r="F386" s="47"/>
      <c r="G386" s="47"/>
      <c r="H386" s="26"/>
      <c r="I386" s="26"/>
      <c r="J386" s="47" t="e">
        <f t="shared" si="16"/>
        <v>#N/A</v>
      </c>
      <c r="K386" s="47" t="e">
        <f t="shared" si="17"/>
        <v>#N/A</v>
      </c>
      <c r="L386" s="11"/>
    </row>
    <row r="387" spans="3:12" x14ac:dyDescent="0.25">
      <c r="C387" s="372" t="str">
        <f t="shared" si="15"/>
        <v/>
      </c>
      <c r="D387" s="311"/>
      <c r="E387" s="47"/>
      <c r="F387" s="47"/>
      <c r="G387" s="47"/>
      <c r="H387" s="26"/>
      <c r="I387" s="26"/>
      <c r="J387" s="47" t="e">
        <f t="shared" si="16"/>
        <v>#N/A</v>
      </c>
      <c r="K387" s="47" t="e">
        <f t="shared" si="17"/>
        <v>#N/A</v>
      </c>
      <c r="L387" s="11"/>
    </row>
    <row r="388" spans="3:12" x14ac:dyDescent="0.25">
      <c r="C388" s="372" t="str">
        <f t="shared" si="15"/>
        <v/>
      </c>
      <c r="D388" s="311"/>
      <c r="E388" s="47"/>
      <c r="F388" s="47"/>
      <c r="G388" s="47"/>
      <c r="H388" s="26"/>
      <c r="I388" s="26"/>
      <c r="J388" s="47" t="e">
        <f t="shared" si="16"/>
        <v>#N/A</v>
      </c>
      <c r="K388" s="47" t="e">
        <f t="shared" si="17"/>
        <v>#N/A</v>
      </c>
      <c r="L388" s="11"/>
    </row>
    <row r="389" spans="3:12" x14ac:dyDescent="0.25">
      <c r="C389" s="372" t="str">
        <f t="shared" si="15"/>
        <v/>
      </c>
      <c r="D389" s="311"/>
      <c r="E389" s="47"/>
      <c r="F389" s="47"/>
      <c r="G389" s="47"/>
      <c r="H389" s="26"/>
      <c r="I389" s="26"/>
      <c r="J389" s="47" t="e">
        <f t="shared" si="16"/>
        <v>#N/A</v>
      </c>
      <c r="K389" s="47" t="e">
        <f t="shared" si="17"/>
        <v>#N/A</v>
      </c>
      <c r="L389" s="11"/>
    </row>
    <row r="390" spans="3:12" x14ac:dyDescent="0.25">
      <c r="C390" s="372" t="str">
        <f t="shared" ref="C390:C453" si="18">IF(D390&lt;&gt;"",ROW()-6,"")</f>
        <v/>
      </c>
      <c r="D390" s="311"/>
      <c r="E390" s="47"/>
      <c r="F390" s="47"/>
      <c r="G390" s="47"/>
      <c r="H390" s="26"/>
      <c r="I390" s="26"/>
      <c r="J390" s="47" t="e">
        <f t="shared" ref="J390:J453" si="19">VLOOKUP(E390,SAlevel1map,2,0)</f>
        <v>#N/A</v>
      </c>
      <c r="K390" s="47" t="e">
        <f t="shared" ref="K390:K453" si="20">VLOOKUP(F390,SALevel2map,2,0)</f>
        <v>#N/A</v>
      </c>
      <c r="L390" s="11"/>
    </row>
    <row r="391" spans="3:12" x14ac:dyDescent="0.25">
      <c r="C391" s="372" t="str">
        <f t="shared" si="18"/>
        <v/>
      </c>
      <c r="D391" s="311"/>
      <c r="E391" s="47"/>
      <c r="F391" s="47"/>
      <c r="G391" s="47"/>
      <c r="H391" s="26"/>
      <c r="I391" s="26"/>
      <c r="J391" s="47" t="e">
        <f t="shared" si="19"/>
        <v>#N/A</v>
      </c>
      <c r="K391" s="47" t="e">
        <f t="shared" si="20"/>
        <v>#N/A</v>
      </c>
      <c r="L391" s="11"/>
    </row>
    <row r="392" spans="3:12" x14ac:dyDescent="0.25">
      <c r="C392" s="372" t="str">
        <f t="shared" si="18"/>
        <v/>
      </c>
      <c r="D392" s="311"/>
      <c r="E392" s="47"/>
      <c r="F392" s="47"/>
      <c r="G392" s="47"/>
      <c r="H392" s="26"/>
      <c r="I392" s="26"/>
      <c r="J392" s="47" t="e">
        <f t="shared" si="19"/>
        <v>#N/A</v>
      </c>
      <c r="K392" s="47" t="e">
        <f t="shared" si="20"/>
        <v>#N/A</v>
      </c>
      <c r="L392" s="11"/>
    </row>
    <row r="393" spans="3:12" x14ac:dyDescent="0.25">
      <c r="C393" s="372" t="str">
        <f t="shared" si="18"/>
        <v/>
      </c>
      <c r="D393" s="311"/>
      <c r="E393" s="47"/>
      <c r="F393" s="47"/>
      <c r="G393" s="47"/>
      <c r="H393" s="26"/>
      <c r="I393" s="26"/>
      <c r="J393" s="47" t="e">
        <f t="shared" si="19"/>
        <v>#N/A</v>
      </c>
      <c r="K393" s="47" t="e">
        <f t="shared" si="20"/>
        <v>#N/A</v>
      </c>
      <c r="L393" s="11"/>
    </row>
    <row r="394" spans="3:12" x14ac:dyDescent="0.25">
      <c r="C394" s="372" t="str">
        <f t="shared" si="18"/>
        <v/>
      </c>
      <c r="D394" s="311"/>
      <c r="E394" s="47"/>
      <c r="F394" s="47"/>
      <c r="G394" s="47"/>
      <c r="H394" s="26"/>
      <c r="I394" s="26"/>
      <c r="J394" s="47" t="e">
        <f t="shared" si="19"/>
        <v>#N/A</v>
      </c>
      <c r="K394" s="47" t="e">
        <f t="shared" si="20"/>
        <v>#N/A</v>
      </c>
      <c r="L394" s="11"/>
    </row>
    <row r="395" spans="3:12" x14ac:dyDescent="0.25">
      <c r="C395" s="372" t="str">
        <f t="shared" si="18"/>
        <v/>
      </c>
      <c r="D395" s="311"/>
      <c r="E395" s="47"/>
      <c r="F395" s="47"/>
      <c r="G395" s="47"/>
      <c r="H395" s="26"/>
      <c r="I395" s="26"/>
      <c r="J395" s="47" t="e">
        <f t="shared" si="19"/>
        <v>#N/A</v>
      </c>
      <c r="K395" s="47" t="e">
        <f t="shared" si="20"/>
        <v>#N/A</v>
      </c>
      <c r="L395" s="11"/>
    </row>
    <row r="396" spans="3:12" x14ac:dyDescent="0.25">
      <c r="C396" s="372" t="str">
        <f t="shared" si="18"/>
        <v/>
      </c>
      <c r="D396" s="311"/>
      <c r="E396" s="47"/>
      <c r="F396" s="47"/>
      <c r="G396" s="47"/>
      <c r="H396" s="26"/>
      <c r="I396" s="26"/>
      <c r="J396" s="47" t="e">
        <f t="shared" si="19"/>
        <v>#N/A</v>
      </c>
      <c r="K396" s="47" t="e">
        <f t="shared" si="20"/>
        <v>#N/A</v>
      </c>
      <c r="L396" s="11"/>
    </row>
    <row r="397" spans="3:12" x14ac:dyDescent="0.25">
      <c r="C397" s="372" t="str">
        <f t="shared" si="18"/>
        <v/>
      </c>
      <c r="D397" s="311"/>
      <c r="E397" s="47"/>
      <c r="F397" s="47"/>
      <c r="G397" s="47"/>
      <c r="H397" s="26"/>
      <c r="I397" s="26"/>
      <c r="J397" s="47" t="e">
        <f t="shared" si="19"/>
        <v>#N/A</v>
      </c>
      <c r="K397" s="47" t="e">
        <f t="shared" si="20"/>
        <v>#N/A</v>
      </c>
      <c r="L397" s="11"/>
    </row>
    <row r="398" spans="3:12" x14ac:dyDescent="0.25">
      <c r="C398" s="372" t="str">
        <f t="shared" si="18"/>
        <v/>
      </c>
      <c r="D398" s="311"/>
      <c r="E398" s="47"/>
      <c r="F398" s="47"/>
      <c r="G398" s="47"/>
      <c r="H398" s="26"/>
      <c r="I398" s="26"/>
      <c r="J398" s="47" t="e">
        <f t="shared" si="19"/>
        <v>#N/A</v>
      </c>
      <c r="K398" s="47" t="e">
        <f t="shared" si="20"/>
        <v>#N/A</v>
      </c>
      <c r="L398" s="11"/>
    </row>
    <row r="399" spans="3:12" x14ac:dyDescent="0.25">
      <c r="C399" s="372" t="str">
        <f t="shared" si="18"/>
        <v/>
      </c>
      <c r="D399" s="311"/>
      <c r="E399" s="47"/>
      <c r="F399" s="47"/>
      <c r="G399" s="47"/>
      <c r="H399" s="26"/>
      <c r="I399" s="26"/>
      <c r="J399" s="47" t="e">
        <f t="shared" si="19"/>
        <v>#N/A</v>
      </c>
      <c r="K399" s="47" t="e">
        <f t="shared" si="20"/>
        <v>#N/A</v>
      </c>
      <c r="L399" s="11"/>
    </row>
    <row r="400" spans="3:12" x14ac:dyDescent="0.25">
      <c r="C400" s="372" t="str">
        <f t="shared" si="18"/>
        <v/>
      </c>
      <c r="D400" s="311"/>
      <c r="E400" s="47"/>
      <c r="F400" s="47"/>
      <c r="G400" s="47"/>
      <c r="H400" s="26"/>
      <c r="I400" s="26"/>
      <c r="J400" s="47" t="e">
        <f t="shared" si="19"/>
        <v>#N/A</v>
      </c>
      <c r="K400" s="47" t="e">
        <f t="shared" si="20"/>
        <v>#N/A</v>
      </c>
      <c r="L400" s="11"/>
    </row>
    <row r="401" spans="3:12" x14ac:dyDescent="0.25">
      <c r="C401" s="372" t="str">
        <f t="shared" si="18"/>
        <v/>
      </c>
      <c r="D401" s="311"/>
      <c r="E401" s="47"/>
      <c r="F401" s="47"/>
      <c r="G401" s="47"/>
      <c r="H401" s="26"/>
      <c r="I401" s="26"/>
      <c r="J401" s="47" t="e">
        <f t="shared" si="19"/>
        <v>#N/A</v>
      </c>
      <c r="K401" s="47" t="e">
        <f t="shared" si="20"/>
        <v>#N/A</v>
      </c>
      <c r="L401" s="11"/>
    </row>
    <row r="402" spans="3:12" x14ac:dyDescent="0.25">
      <c r="C402" s="372" t="str">
        <f t="shared" si="18"/>
        <v/>
      </c>
      <c r="D402" s="311"/>
      <c r="E402" s="47"/>
      <c r="F402" s="47"/>
      <c r="G402" s="47"/>
      <c r="H402" s="26"/>
      <c r="I402" s="26"/>
      <c r="J402" s="47" t="e">
        <f t="shared" si="19"/>
        <v>#N/A</v>
      </c>
      <c r="K402" s="47" t="e">
        <f t="shared" si="20"/>
        <v>#N/A</v>
      </c>
      <c r="L402" s="11"/>
    </row>
    <row r="403" spans="3:12" x14ac:dyDescent="0.25">
      <c r="C403" s="372" t="str">
        <f t="shared" si="18"/>
        <v/>
      </c>
      <c r="D403" s="311"/>
      <c r="E403" s="47"/>
      <c r="F403" s="47"/>
      <c r="G403" s="47"/>
      <c r="H403" s="26"/>
      <c r="I403" s="26"/>
      <c r="J403" s="47" t="e">
        <f t="shared" si="19"/>
        <v>#N/A</v>
      </c>
      <c r="K403" s="47" t="e">
        <f t="shared" si="20"/>
        <v>#N/A</v>
      </c>
      <c r="L403" s="11"/>
    </row>
    <row r="404" spans="3:12" x14ac:dyDescent="0.25">
      <c r="C404" s="372" t="str">
        <f t="shared" si="18"/>
        <v/>
      </c>
      <c r="D404" s="311"/>
      <c r="E404" s="47"/>
      <c r="F404" s="47"/>
      <c r="G404" s="47"/>
      <c r="H404" s="26"/>
      <c r="I404" s="26"/>
      <c r="J404" s="47" t="e">
        <f t="shared" si="19"/>
        <v>#N/A</v>
      </c>
      <c r="K404" s="47" t="e">
        <f t="shared" si="20"/>
        <v>#N/A</v>
      </c>
      <c r="L404" s="11"/>
    </row>
    <row r="405" spans="3:12" x14ac:dyDescent="0.25">
      <c r="C405" s="372" t="str">
        <f t="shared" si="18"/>
        <v/>
      </c>
      <c r="D405" s="311"/>
      <c r="E405" s="47"/>
      <c r="F405" s="47"/>
      <c r="G405" s="47"/>
      <c r="H405" s="26"/>
      <c r="I405" s="26"/>
      <c r="J405" s="47" t="e">
        <f t="shared" si="19"/>
        <v>#N/A</v>
      </c>
      <c r="K405" s="47" t="e">
        <f t="shared" si="20"/>
        <v>#N/A</v>
      </c>
      <c r="L405" s="11"/>
    </row>
    <row r="406" spans="3:12" x14ac:dyDescent="0.25">
      <c r="C406" s="372" t="str">
        <f t="shared" si="18"/>
        <v/>
      </c>
      <c r="D406" s="311"/>
      <c r="E406" s="47"/>
      <c r="F406" s="47"/>
      <c r="G406" s="47"/>
      <c r="H406" s="26"/>
      <c r="I406" s="26"/>
      <c r="J406" s="47" t="e">
        <f t="shared" si="19"/>
        <v>#N/A</v>
      </c>
      <c r="K406" s="47" t="e">
        <f t="shared" si="20"/>
        <v>#N/A</v>
      </c>
      <c r="L406" s="11"/>
    </row>
    <row r="407" spans="3:12" x14ac:dyDescent="0.25">
      <c r="C407" s="372" t="str">
        <f t="shared" si="18"/>
        <v/>
      </c>
      <c r="D407" s="311"/>
      <c r="E407" s="47"/>
      <c r="F407" s="47"/>
      <c r="G407" s="47"/>
      <c r="H407" s="26"/>
      <c r="I407" s="26"/>
      <c r="J407" s="47" t="e">
        <f t="shared" si="19"/>
        <v>#N/A</v>
      </c>
      <c r="K407" s="47" t="e">
        <f t="shared" si="20"/>
        <v>#N/A</v>
      </c>
      <c r="L407" s="11"/>
    </row>
    <row r="408" spans="3:12" x14ac:dyDescent="0.25">
      <c r="C408" s="372" t="str">
        <f t="shared" si="18"/>
        <v/>
      </c>
      <c r="D408" s="311"/>
      <c r="E408" s="47"/>
      <c r="F408" s="47"/>
      <c r="G408" s="47"/>
      <c r="H408" s="26"/>
      <c r="I408" s="26"/>
      <c r="J408" s="47" t="e">
        <f t="shared" si="19"/>
        <v>#N/A</v>
      </c>
      <c r="K408" s="47" t="e">
        <f t="shared" si="20"/>
        <v>#N/A</v>
      </c>
      <c r="L408" s="11"/>
    </row>
    <row r="409" spans="3:12" x14ac:dyDescent="0.25">
      <c r="C409" s="372" t="str">
        <f t="shared" si="18"/>
        <v/>
      </c>
      <c r="D409" s="311"/>
      <c r="E409" s="47"/>
      <c r="F409" s="47"/>
      <c r="G409" s="47"/>
      <c r="H409" s="26"/>
      <c r="I409" s="26"/>
      <c r="J409" s="47" t="e">
        <f t="shared" si="19"/>
        <v>#N/A</v>
      </c>
      <c r="K409" s="47" t="e">
        <f t="shared" si="20"/>
        <v>#N/A</v>
      </c>
      <c r="L409" s="11"/>
    </row>
    <row r="410" spans="3:12" x14ac:dyDescent="0.25">
      <c r="C410" s="372" t="str">
        <f t="shared" si="18"/>
        <v/>
      </c>
      <c r="D410" s="311"/>
      <c r="E410" s="47"/>
      <c r="F410" s="47"/>
      <c r="G410" s="47"/>
      <c r="H410" s="26"/>
      <c r="I410" s="26"/>
      <c r="J410" s="47" t="e">
        <f t="shared" si="19"/>
        <v>#N/A</v>
      </c>
      <c r="K410" s="47" t="e">
        <f t="shared" si="20"/>
        <v>#N/A</v>
      </c>
      <c r="L410" s="11"/>
    </row>
    <row r="411" spans="3:12" x14ac:dyDescent="0.25">
      <c r="C411" s="372" t="str">
        <f t="shared" si="18"/>
        <v/>
      </c>
      <c r="D411" s="311"/>
      <c r="E411" s="47"/>
      <c r="F411" s="47"/>
      <c r="G411" s="47"/>
      <c r="H411" s="26"/>
      <c r="I411" s="26"/>
      <c r="J411" s="47" t="e">
        <f t="shared" si="19"/>
        <v>#N/A</v>
      </c>
      <c r="K411" s="47" t="e">
        <f t="shared" si="20"/>
        <v>#N/A</v>
      </c>
      <c r="L411" s="11"/>
    </row>
    <row r="412" spans="3:12" x14ac:dyDescent="0.25">
      <c r="C412" s="372" t="str">
        <f t="shared" si="18"/>
        <v/>
      </c>
      <c r="D412" s="311"/>
      <c r="E412" s="47"/>
      <c r="F412" s="47"/>
      <c r="G412" s="47"/>
      <c r="H412" s="26"/>
      <c r="I412" s="26"/>
      <c r="J412" s="47" t="e">
        <f t="shared" si="19"/>
        <v>#N/A</v>
      </c>
      <c r="K412" s="47" t="e">
        <f t="shared" si="20"/>
        <v>#N/A</v>
      </c>
      <c r="L412" s="11"/>
    </row>
    <row r="413" spans="3:12" x14ac:dyDescent="0.25">
      <c r="C413" s="372" t="str">
        <f t="shared" si="18"/>
        <v/>
      </c>
      <c r="D413" s="311"/>
      <c r="E413" s="47"/>
      <c r="F413" s="47"/>
      <c r="G413" s="47"/>
      <c r="H413" s="26"/>
      <c r="I413" s="26"/>
      <c r="J413" s="47" t="e">
        <f t="shared" si="19"/>
        <v>#N/A</v>
      </c>
      <c r="K413" s="47" t="e">
        <f t="shared" si="20"/>
        <v>#N/A</v>
      </c>
      <c r="L413" s="11"/>
    </row>
    <row r="414" spans="3:12" x14ac:dyDescent="0.25">
      <c r="C414" s="372" t="str">
        <f t="shared" si="18"/>
        <v/>
      </c>
      <c r="D414" s="311"/>
      <c r="E414" s="47"/>
      <c r="F414" s="47"/>
      <c r="G414" s="47"/>
      <c r="H414" s="26"/>
      <c r="I414" s="26"/>
      <c r="J414" s="47" t="e">
        <f t="shared" si="19"/>
        <v>#N/A</v>
      </c>
      <c r="K414" s="47" t="e">
        <f t="shared" si="20"/>
        <v>#N/A</v>
      </c>
      <c r="L414" s="11"/>
    </row>
    <row r="415" spans="3:12" x14ac:dyDescent="0.25">
      <c r="C415" s="372" t="str">
        <f t="shared" si="18"/>
        <v/>
      </c>
      <c r="D415" s="311"/>
      <c r="E415" s="47"/>
      <c r="F415" s="47"/>
      <c r="G415" s="47"/>
      <c r="H415" s="26"/>
      <c r="I415" s="26"/>
      <c r="J415" s="47" t="e">
        <f t="shared" si="19"/>
        <v>#N/A</v>
      </c>
      <c r="K415" s="47" t="e">
        <f t="shared" si="20"/>
        <v>#N/A</v>
      </c>
      <c r="L415" s="11"/>
    </row>
    <row r="416" spans="3:12" x14ac:dyDescent="0.25">
      <c r="C416" s="372" t="str">
        <f t="shared" si="18"/>
        <v/>
      </c>
      <c r="D416" s="311"/>
      <c r="E416" s="47"/>
      <c r="F416" s="47"/>
      <c r="G416" s="47"/>
      <c r="H416" s="26"/>
      <c r="I416" s="26"/>
      <c r="J416" s="47" t="e">
        <f t="shared" si="19"/>
        <v>#N/A</v>
      </c>
      <c r="K416" s="47" t="e">
        <f t="shared" si="20"/>
        <v>#N/A</v>
      </c>
      <c r="L416" s="11"/>
    </row>
    <row r="417" spans="3:12" x14ac:dyDescent="0.25">
      <c r="C417" s="372" t="str">
        <f t="shared" si="18"/>
        <v/>
      </c>
      <c r="D417" s="311"/>
      <c r="E417" s="47"/>
      <c r="F417" s="47"/>
      <c r="G417" s="47"/>
      <c r="H417" s="26"/>
      <c r="I417" s="26"/>
      <c r="J417" s="47" t="e">
        <f t="shared" si="19"/>
        <v>#N/A</v>
      </c>
      <c r="K417" s="47" t="e">
        <f t="shared" si="20"/>
        <v>#N/A</v>
      </c>
      <c r="L417" s="11"/>
    </row>
    <row r="418" spans="3:12" x14ac:dyDescent="0.25">
      <c r="C418" s="372" t="str">
        <f t="shared" si="18"/>
        <v/>
      </c>
      <c r="D418" s="311"/>
      <c r="E418" s="47"/>
      <c r="F418" s="47"/>
      <c r="G418" s="47"/>
      <c r="H418" s="26"/>
      <c r="I418" s="26"/>
      <c r="J418" s="47" t="e">
        <f t="shared" si="19"/>
        <v>#N/A</v>
      </c>
      <c r="K418" s="47" t="e">
        <f t="shared" si="20"/>
        <v>#N/A</v>
      </c>
      <c r="L418" s="11"/>
    </row>
    <row r="419" spans="3:12" x14ac:dyDescent="0.25">
      <c r="C419" s="372" t="str">
        <f t="shared" si="18"/>
        <v/>
      </c>
      <c r="D419" s="311"/>
      <c r="E419" s="47"/>
      <c r="F419" s="47"/>
      <c r="G419" s="47"/>
      <c r="H419" s="26"/>
      <c r="I419" s="26"/>
      <c r="J419" s="47" t="e">
        <f t="shared" si="19"/>
        <v>#N/A</v>
      </c>
      <c r="K419" s="47" t="e">
        <f t="shared" si="20"/>
        <v>#N/A</v>
      </c>
      <c r="L419" s="11"/>
    </row>
    <row r="420" spans="3:12" x14ac:dyDescent="0.25">
      <c r="C420" s="372" t="str">
        <f t="shared" si="18"/>
        <v/>
      </c>
      <c r="D420" s="311"/>
      <c r="E420" s="47"/>
      <c r="F420" s="47"/>
      <c r="G420" s="47"/>
      <c r="H420" s="26"/>
      <c r="I420" s="26"/>
      <c r="J420" s="47" t="e">
        <f t="shared" si="19"/>
        <v>#N/A</v>
      </c>
      <c r="K420" s="47" t="e">
        <f t="shared" si="20"/>
        <v>#N/A</v>
      </c>
      <c r="L420" s="11"/>
    </row>
    <row r="421" spans="3:12" x14ac:dyDescent="0.25">
      <c r="C421" s="372" t="str">
        <f t="shared" si="18"/>
        <v/>
      </c>
      <c r="D421" s="311"/>
      <c r="E421" s="47"/>
      <c r="F421" s="47"/>
      <c r="G421" s="47"/>
      <c r="H421" s="26"/>
      <c r="I421" s="26"/>
      <c r="J421" s="47" t="e">
        <f t="shared" si="19"/>
        <v>#N/A</v>
      </c>
      <c r="K421" s="47" t="e">
        <f t="shared" si="20"/>
        <v>#N/A</v>
      </c>
      <c r="L421" s="11"/>
    </row>
    <row r="422" spans="3:12" x14ac:dyDescent="0.25">
      <c r="C422" s="372" t="str">
        <f t="shared" si="18"/>
        <v/>
      </c>
      <c r="D422" s="311"/>
      <c r="E422" s="47"/>
      <c r="F422" s="47"/>
      <c r="G422" s="47"/>
      <c r="H422" s="26"/>
      <c r="I422" s="26"/>
      <c r="J422" s="47" t="e">
        <f t="shared" si="19"/>
        <v>#N/A</v>
      </c>
      <c r="K422" s="47" t="e">
        <f t="shared" si="20"/>
        <v>#N/A</v>
      </c>
      <c r="L422" s="11"/>
    </row>
    <row r="423" spans="3:12" x14ac:dyDescent="0.25">
      <c r="C423" s="372" t="str">
        <f t="shared" si="18"/>
        <v/>
      </c>
      <c r="D423" s="311"/>
      <c r="E423" s="47"/>
      <c r="F423" s="47"/>
      <c r="G423" s="47"/>
      <c r="H423" s="26"/>
      <c r="I423" s="26"/>
      <c r="J423" s="47" t="e">
        <f t="shared" si="19"/>
        <v>#N/A</v>
      </c>
      <c r="K423" s="47" t="e">
        <f t="shared" si="20"/>
        <v>#N/A</v>
      </c>
      <c r="L423" s="11"/>
    </row>
    <row r="424" spans="3:12" x14ac:dyDescent="0.25">
      <c r="C424" s="372" t="str">
        <f t="shared" si="18"/>
        <v/>
      </c>
      <c r="D424" s="311"/>
      <c r="E424" s="47"/>
      <c r="F424" s="47"/>
      <c r="G424" s="47"/>
      <c r="H424" s="26"/>
      <c r="I424" s="26"/>
      <c r="J424" s="47" t="e">
        <f t="shared" si="19"/>
        <v>#N/A</v>
      </c>
      <c r="K424" s="47" t="e">
        <f t="shared" si="20"/>
        <v>#N/A</v>
      </c>
      <c r="L424" s="11"/>
    </row>
    <row r="425" spans="3:12" x14ac:dyDescent="0.25">
      <c r="C425" s="372" t="str">
        <f t="shared" si="18"/>
        <v/>
      </c>
      <c r="D425" s="311"/>
      <c r="E425" s="47"/>
      <c r="F425" s="47"/>
      <c r="G425" s="47"/>
      <c r="H425" s="26"/>
      <c r="I425" s="26"/>
      <c r="J425" s="47" t="e">
        <f t="shared" si="19"/>
        <v>#N/A</v>
      </c>
      <c r="K425" s="47" t="e">
        <f t="shared" si="20"/>
        <v>#N/A</v>
      </c>
      <c r="L425" s="11"/>
    </row>
    <row r="426" spans="3:12" x14ac:dyDescent="0.25">
      <c r="C426" s="372" t="str">
        <f t="shared" si="18"/>
        <v/>
      </c>
      <c r="D426" s="311"/>
      <c r="E426" s="47"/>
      <c r="F426" s="47"/>
      <c r="G426" s="47"/>
      <c r="H426" s="26"/>
      <c r="I426" s="26"/>
      <c r="J426" s="47" t="e">
        <f t="shared" si="19"/>
        <v>#N/A</v>
      </c>
      <c r="K426" s="47" t="e">
        <f t="shared" si="20"/>
        <v>#N/A</v>
      </c>
      <c r="L426" s="11"/>
    </row>
    <row r="427" spans="3:12" x14ac:dyDescent="0.25">
      <c r="C427" s="372" t="str">
        <f t="shared" si="18"/>
        <v/>
      </c>
      <c r="D427" s="311"/>
      <c r="E427" s="47"/>
      <c r="F427" s="47"/>
      <c r="G427" s="47"/>
      <c r="H427" s="26"/>
      <c r="I427" s="26"/>
      <c r="J427" s="47" t="e">
        <f t="shared" si="19"/>
        <v>#N/A</v>
      </c>
      <c r="K427" s="47" t="e">
        <f t="shared" si="20"/>
        <v>#N/A</v>
      </c>
      <c r="L427" s="11"/>
    </row>
    <row r="428" spans="3:12" x14ac:dyDescent="0.25">
      <c r="C428" s="372" t="str">
        <f t="shared" si="18"/>
        <v/>
      </c>
      <c r="D428" s="311"/>
      <c r="E428" s="47"/>
      <c r="F428" s="47"/>
      <c r="G428" s="47"/>
      <c r="H428" s="26"/>
      <c r="I428" s="26"/>
      <c r="J428" s="47" t="e">
        <f t="shared" si="19"/>
        <v>#N/A</v>
      </c>
      <c r="K428" s="47" t="e">
        <f t="shared" si="20"/>
        <v>#N/A</v>
      </c>
      <c r="L428" s="11"/>
    </row>
    <row r="429" spans="3:12" x14ac:dyDescent="0.25">
      <c r="C429" s="372" t="str">
        <f t="shared" si="18"/>
        <v/>
      </c>
      <c r="D429" s="311"/>
      <c r="E429" s="47"/>
      <c r="F429" s="47"/>
      <c r="G429" s="47"/>
      <c r="H429" s="26"/>
      <c r="I429" s="26"/>
      <c r="J429" s="47" t="e">
        <f t="shared" si="19"/>
        <v>#N/A</v>
      </c>
      <c r="K429" s="47" t="e">
        <f t="shared" si="20"/>
        <v>#N/A</v>
      </c>
      <c r="L429" s="11"/>
    </row>
    <row r="430" spans="3:12" x14ac:dyDescent="0.25">
      <c r="C430" s="372" t="str">
        <f t="shared" si="18"/>
        <v/>
      </c>
      <c r="D430" s="311"/>
      <c r="E430" s="47"/>
      <c r="F430" s="47"/>
      <c r="G430" s="47"/>
      <c r="H430" s="26"/>
      <c r="I430" s="26"/>
      <c r="J430" s="47" t="e">
        <f t="shared" si="19"/>
        <v>#N/A</v>
      </c>
      <c r="K430" s="47" t="e">
        <f t="shared" si="20"/>
        <v>#N/A</v>
      </c>
      <c r="L430" s="11"/>
    </row>
    <row r="431" spans="3:12" x14ac:dyDescent="0.25">
      <c r="C431" s="372" t="str">
        <f t="shared" si="18"/>
        <v/>
      </c>
      <c r="D431" s="311"/>
      <c r="E431" s="47"/>
      <c r="F431" s="47"/>
      <c r="G431" s="47"/>
      <c r="H431" s="26"/>
      <c r="I431" s="26"/>
      <c r="J431" s="47" t="e">
        <f t="shared" si="19"/>
        <v>#N/A</v>
      </c>
      <c r="K431" s="47" t="e">
        <f t="shared" si="20"/>
        <v>#N/A</v>
      </c>
      <c r="L431" s="11"/>
    </row>
    <row r="432" spans="3:12" x14ac:dyDescent="0.25">
      <c r="C432" s="372" t="str">
        <f t="shared" si="18"/>
        <v/>
      </c>
      <c r="D432" s="311"/>
      <c r="E432" s="47"/>
      <c r="F432" s="47"/>
      <c r="G432" s="47"/>
      <c r="H432" s="26"/>
      <c r="I432" s="26"/>
      <c r="J432" s="47" t="e">
        <f t="shared" si="19"/>
        <v>#N/A</v>
      </c>
      <c r="K432" s="47" t="e">
        <f t="shared" si="20"/>
        <v>#N/A</v>
      </c>
      <c r="L432" s="11"/>
    </row>
    <row r="433" spans="3:12" x14ac:dyDescent="0.25">
      <c r="C433" s="372" t="str">
        <f t="shared" si="18"/>
        <v/>
      </c>
      <c r="D433" s="311"/>
      <c r="E433" s="47"/>
      <c r="F433" s="47"/>
      <c r="G433" s="47"/>
      <c r="H433" s="26"/>
      <c r="I433" s="26"/>
      <c r="J433" s="47" t="e">
        <f t="shared" si="19"/>
        <v>#N/A</v>
      </c>
      <c r="K433" s="47" t="e">
        <f t="shared" si="20"/>
        <v>#N/A</v>
      </c>
      <c r="L433" s="11"/>
    </row>
    <row r="434" spans="3:12" x14ac:dyDescent="0.25">
      <c r="C434" s="372" t="str">
        <f t="shared" si="18"/>
        <v/>
      </c>
      <c r="D434" s="311"/>
      <c r="E434" s="47"/>
      <c r="F434" s="47"/>
      <c r="G434" s="47"/>
      <c r="H434" s="26"/>
      <c r="I434" s="26"/>
      <c r="J434" s="47" t="e">
        <f t="shared" si="19"/>
        <v>#N/A</v>
      </c>
      <c r="K434" s="47" t="e">
        <f t="shared" si="20"/>
        <v>#N/A</v>
      </c>
      <c r="L434" s="11"/>
    </row>
    <row r="435" spans="3:12" x14ac:dyDescent="0.25">
      <c r="C435" s="372" t="str">
        <f t="shared" si="18"/>
        <v/>
      </c>
      <c r="D435" s="311"/>
      <c r="E435" s="47"/>
      <c r="F435" s="47"/>
      <c r="G435" s="47"/>
      <c r="H435" s="26"/>
      <c r="I435" s="26"/>
      <c r="J435" s="47" t="e">
        <f t="shared" si="19"/>
        <v>#N/A</v>
      </c>
      <c r="K435" s="47" t="e">
        <f t="shared" si="20"/>
        <v>#N/A</v>
      </c>
      <c r="L435" s="11"/>
    </row>
    <row r="436" spans="3:12" x14ac:dyDescent="0.25">
      <c r="C436" s="372" t="str">
        <f t="shared" si="18"/>
        <v/>
      </c>
      <c r="D436" s="311"/>
      <c r="E436" s="47"/>
      <c r="F436" s="47"/>
      <c r="G436" s="47"/>
      <c r="H436" s="26"/>
      <c r="I436" s="26"/>
      <c r="J436" s="47" t="e">
        <f t="shared" si="19"/>
        <v>#N/A</v>
      </c>
      <c r="K436" s="47" t="e">
        <f t="shared" si="20"/>
        <v>#N/A</v>
      </c>
      <c r="L436" s="11"/>
    </row>
    <row r="437" spans="3:12" x14ac:dyDescent="0.25">
      <c r="C437" s="372" t="str">
        <f t="shared" si="18"/>
        <v/>
      </c>
      <c r="D437" s="311"/>
      <c r="E437" s="47"/>
      <c r="F437" s="47"/>
      <c r="G437" s="47"/>
      <c r="H437" s="26"/>
      <c r="I437" s="26"/>
      <c r="J437" s="47" t="e">
        <f t="shared" si="19"/>
        <v>#N/A</v>
      </c>
      <c r="K437" s="47" t="e">
        <f t="shared" si="20"/>
        <v>#N/A</v>
      </c>
      <c r="L437" s="11"/>
    </row>
    <row r="438" spans="3:12" x14ac:dyDescent="0.25">
      <c r="C438" s="372" t="str">
        <f t="shared" si="18"/>
        <v/>
      </c>
      <c r="D438" s="311"/>
      <c r="E438" s="47"/>
      <c r="F438" s="47"/>
      <c r="G438" s="47"/>
      <c r="H438" s="26"/>
      <c r="I438" s="26"/>
      <c r="J438" s="47" t="e">
        <f t="shared" si="19"/>
        <v>#N/A</v>
      </c>
      <c r="K438" s="47" t="e">
        <f t="shared" si="20"/>
        <v>#N/A</v>
      </c>
      <c r="L438" s="11"/>
    </row>
    <row r="439" spans="3:12" x14ac:dyDescent="0.25">
      <c r="C439" s="372" t="str">
        <f t="shared" si="18"/>
        <v/>
      </c>
      <c r="D439" s="311"/>
      <c r="E439" s="47"/>
      <c r="F439" s="47"/>
      <c r="G439" s="47"/>
      <c r="H439" s="26"/>
      <c r="I439" s="26"/>
      <c r="J439" s="47" t="e">
        <f t="shared" si="19"/>
        <v>#N/A</v>
      </c>
      <c r="K439" s="47" t="e">
        <f t="shared" si="20"/>
        <v>#N/A</v>
      </c>
      <c r="L439" s="11"/>
    </row>
    <row r="440" spans="3:12" x14ac:dyDescent="0.25">
      <c r="C440" s="372" t="str">
        <f t="shared" si="18"/>
        <v/>
      </c>
      <c r="D440" s="311"/>
      <c r="E440" s="47"/>
      <c r="F440" s="47"/>
      <c r="G440" s="47"/>
      <c r="H440" s="26"/>
      <c r="I440" s="26"/>
      <c r="J440" s="47" t="e">
        <f t="shared" si="19"/>
        <v>#N/A</v>
      </c>
      <c r="K440" s="47" t="e">
        <f t="shared" si="20"/>
        <v>#N/A</v>
      </c>
      <c r="L440" s="11"/>
    </row>
    <row r="441" spans="3:12" x14ac:dyDescent="0.25">
      <c r="C441" s="372" t="str">
        <f t="shared" si="18"/>
        <v/>
      </c>
      <c r="D441" s="311"/>
      <c r="E441" s="47"/>
      <c r="F441" s="47"/>
      <c r="G441" s="47"/>
      <c r="H441" s="26"/>
      <c r="I441" s="26"/>
      <c r="J441" s="47" t="e">
        <f t="shared" si="19"/>
        <v>#N/A</v>
      </c>
      <c r="K441" s="47" t="e">
        <f t="shared" si="20"/>
        <v>#N/A</v>
      </c>
      <c r="L441" s="11"/>
    </row>
    <row r="442" spans="3:12" x14ac:dyDescent="0.25">
      <c r="C442" s="372" t="str">
        <f t="shared" si="18"/>
        <v/>
      </c>
      <c r="D442" s="311"/>
      <c r="E442" s="47"/>
      <c r="F442" s="47"/>
      <c r="G442" s="47"/>
      <c r="H442" s="26"/>
      <c r="I442" s="26"/>
      <c r="J442" s="47" t="e">
        <f t="shared" si="19"/>
        <v>#N/A</v>
      </c>
      <c r="K442" s="47" t="e">
        <f t="shared" si="20"/>
        <v>#N/A</v>
      </c>
      <c r="L442" s="11"/>
    </row>
    <row r="443" spans="3:12" x14ac:dyDescent="0.25">
      <c r="C443" s="372" t="str">
        <f t="shared" si="18"/>
        <v/>
      </c>
      <c r="D443" s="311"/>
      <c r="E443" s="47"/>
      <c r="F443" s="47"/>
      <c r="G443" s="47"/>
      <c r="H443" s="26"/>
      <c r="I443" s="26"/>
      <c r="J443" s="47" t="e">
        <f t="shared" si="19"/>
        <v>#N/A</v>
      </c>
      <c r="K443" s="47" t="e">
        <f t="shared" si="20"/>
        <v>#N/A</v>
      </c>
      <c r="L443" s="11"/>
    </row>
    <row r="444" spans="3:12" x14ac:dyDescent="0.25">
      <c r="C444" s="372" t="str">
        <f t="shared" si="18"/>
        <v/>
      </c>
      <c r="D444" s="311"/>
      <c r="E444" s="47"/>
      <c r="F444" s="47"/>
      <c r="G444" s="47"/>
      <c r="H444" s="26"/>
      <c r="I444" s="26"/>
      <c r="J444" s="47" t="e">
        <f t="shared" si="19"/>
        <v>#N/A</v>
      </c>
      <c r="K444" s="47" t="e">
        <f t="shared" si="20"/>
        <v>#N/A</v>
      </c>
      <c r="L444" s="11"/>
    </row>
    <row r="445" spans="3:12" x14ac:dyDescent="0.25">
      <c r="C445" s="372" t="str">
        <f t="shared" si="18"/>
        <v/>
      </c>
      <c r="D445" s="311"/>
      <c r="E445" s="47"/>
      <c r="F445" s="47"/>
      <c r="G445" s="47"/>
      <c r="H445" s="26"/>
      <c r="I445" s="26"/>
      <c r="J445" s="47" t="e">
        <f t="shared" si="19"/>
        <v>#N/A</v>
      </c>
      <c r="K445" s="47" t="e">
        <f t="shared" si="20"/>
        <v>#N/A</v>
      </c>
      <c r="L445" s="11"/>
    </row>
    <row r="446" spans="3:12" x14ac:dyDescent="0.25">
      <c r="C446" s="372" t="str">
        <f t="shared" si="18"/>
        <v/>
      </c>
      <c r="D446" s="311"/>
      <c r="E446" s="47"/>
      <c r="F446" s="47"/>
      <c r="G446" s="47"/>
      <c r="H446" s="26"/>
      <c r="I446" s="26"/>
      <c r="J446" s="47" t="e">
        <f t="shared" si="19"/>
        <v>#N/A</v>
      </c>
      <c r="K446" s="47" t="e">
        <f t="shared" si="20"/>
        <v>#N/A</v>
      </c>
      <c r="L446" s="11"/>
    </row>
    <row r="447" spans="3:12" x14ac:dyDescent="0.25">
      <c r="C447" s="372" t="str">
        <f t="shared" si="18"/>
        <v/>
      </c>
      <c r="D447" s="311"/>
      <c r="E447" s="47"/>
      <c r="F447" s="47"/>
      <c r="G447" s="47"/>
      <c r="H447" s="26"/>
      <c r="I447" s="26"/>
      <c r="J447" s="47" t="e">
        <f t="shared" si="19"/>
        <v>#N/A</v>
      </c>
      <c r="K447" s="47" t="e">
        <f t="shared" si="20"/>
        <v>#N/A</v>
      </c>
      <c r="L447" s="11"/>
    </row>
    <row r="448" spans="3:12" x14ac:dyDescent="0.25">
      <c r="C448" s="372" t="str">
        <f t="shared" si="18"/>
        <v/>
      </c>
      <c r="D448" s="311"/>
      <c r="E448" s="47"/>
      <c r="F448" s="47"/>
      <c r="G448" s="47"/>
      <c r="H448" s="26"/>
      <c r="I448" s="26"/>
      <c r="J448" s="47" t="e">
        <f t="shared" si="19"/>
        <v>#N/A</v>
      </c>
      <c r="K448" s="47" t="e">
        <f t="shared" si="20"/>
        <v>#N/A</v>
      </c>
      <c r="L448" s="11"/>
    </row>
    <row r="449" spans="3:12" x14ac:dyDescent="0.25">
      <c r="C449" s="372" t="str">
        <f t="shared" si="18"/>
        <v/>
      </c>
      <c r="D449" s="311"/>
      <c r="E449" s="47"/>
      <c r="F449" s="47"/>
      <c r="G449" s="47"/>
      <c r="H449" s="26"/>
      <c r="I449" s="26"/>
      <c r="J449" s="47" t="e">
        <f t="shared" si="19"/>
        <v>#N/A</v>
      </c>
      <c r="K449" s="47" t="e">
        <f t="shared" si="20"/>
        <v>#N/A</v>
      </c>
      <c r="L449" s="11"/>
    </row>
    <row r="450" spans="3:12" x14ac:dyDescent="0.25">
      <c r="C450" s="372" t="str">
        <f t="shared" si="18"/>
        <v/>
      </c>
      <c r="D450" s="311"/>
      <c r="E450" s="47"/>
      <c r="F450" s="47"/>
      <c r="G450" s="47"/>
      <c r="H450" s="26"/>
      <c r="I450" s="26"/>
      <c r="J450" s="47" t="e">
        <f t="shared" si="19"/>
        <v>#N/A</v>
      </c>
      <c r="K450" s="47" t="e">
        <f t="shared" si="20"/>
        <v>#N/A</v>
      </c>
      <c r="L450" s="11"/>
    </row>
    <row r="451" spans="3:12" x14ac:dyDescent="0.25">
      <c r="C451" s="372" t="str">
        <f t="shared" si="18"/>
        <v/>
      </c>
      <c r="D451" s="311"/>
      <c r="E451" s="47"/>
      <c r="F451" s="47"/>
      <c r="G451" s="47"/>
      <c r="H451" s="26"/>
      <c r="I451" s="26"/>
      <c r="J451" s="47" t="e">
        <f t="shared" si="19"/>
        <v>#N/A</v>
      </c>
      <c r="K451" s="47" t="e">
        <f t="shared" si="20"/>
        <v>#N/A</v>
      </c>
      <c r="L451" s="11"/>
    </row>
    <row r="452" spans="3:12" x14ac:dyDescent="0.25">
      <c r="C452" s="372" t="str">
        <f t="shared" si="18"/>
        <v/>
      </c>
      <c r="D452" s="311"/>
      <c r="E452" s="47"/>
      <c r="F452" s="47"/>
      <c r="G452" s="47"/>
      <c r="H452" s="26"/>
      <c r="I452" s="26"/>
      <c r="J452" s="47" t="e">
        <f t="shared" si="19"/>
        <v>#N/A</v>
      </c>
      <c r="K452" s="47" t="e">
        <f t="shared" si="20"/>
        <v>#N/A</v>
      </c>
      <c r="L452" s="11"/>
    </row>
    <row r="453" spans="3:12" x14ac:dyDescent="0.25">
      <c r="C453" s="372" t="str">
        <f t="shared" si="18"/>
        <v/>
      </c>
      <c r="D453" s="311"/>
      <c r="E453" s="47"/>
      <c r="F453" s="47"/>
      <c r="G453" s="47"/>
      <c r="H453" s="26"/>
      <c r="I453" s="26"/>
      <c r="J453" s="47" t="e">
        <f t="shared" si="19"/>
        <v>#N/A</v>
      </c>
      <c r="K453" s="47" t="e">
        <f t="shared" si="20"/>
        <v>#N/A</v>
      </c>
      <c r="L453" s="11"/>
    </row>
    <row r="454" spans="3:12" x14ac:dyDescent="0.25">
      <c r="C454" s="372" t="str">
        <f t="shared" ref="C454:C517" si="21">IF(D454&lt;&gt;"",ROW()-6,"")</f>
        <v/>
      </c>
      <c r="D454" s="311"/>
      <c r="E454" s="47"/>
      <c r="F454" s="47"/>
      <c r="G454" s="47"/>
      <c r="H454" s="26"/>
      <c r="I454" s="26"/>
      <c r="J454" s="47" t="e">
        <f t="shared" ref="J454:J517" si="22">VLOOKUP(E454,SAlevel1map,2,0)</f>
        <v>#N/A</v>
      </c>
      <c r="K454" s="47" t="e">
        <f t="shared" ref="K454:K517" si="23">VLOOKUP(F454,SALevel2map,2,0)</f>
        <v>#N/A</v>
      </c>
      <c r="L454" s="11"/>
    </row>
    <row r="455" spans="3:12" x14ac:dyDescent="0.25">
      <c r="C455" s="372" t="str">
        <f t="shared" si="21"/>
        <v/>
      </c>
      <c r="D455" s="311"/>
      <c r="E455" s="47"/>
      <c r="F455" s="47"/>
      <c r="G455" s="47"/>
      <c r="H455" s="26"/>
      <c r="I455" s="26"/>
      <c r="J455" s="47" t="e">
        <f t="shared" si="22"/>
        <v>#N/A</v>
      </c>
      <c r="K455" s="47" t="e">
        <f t="shared" si="23"/>
        <v>#N/A</v>
      </c>
      <c r="L455" s="11"/>
    </row>
    <row r="456" spans="3:12" x14ac:dyDescent="0.25">
      <c r="C456" s="372" t="str">
        <f t="shared" si="21"/>
        <v/>
      </c>
      <c r="D456" s="311"/>
      <c r="E456" s="47"/>
      <c r="F456" s="47"/>
      <c r="G456" s="47"/>
      <c r="H456" s="26"/>
      <c r="I456" s="26"/>
      <c r="J456" s="47" t="e">
        <f t="shared" si="22"/>
        <v>#N/A</v>
      </c>
      <c r="K456" s="47" t="e">
        <f t="shared" si="23"/>
        <v>#N/A</v>
      </c>
      <c r="L456" s="11"/>
    </row>
    <row r="457" spans="3:12" x14ac:dyDescent="0.25">
      <c r="C457" s="372" t="str">
        <f t="shared" si="21"/>
        <v/>
      </c>
      <c r="D457" s="311"/>
      <c r="E457" s="47"/>
      <c r="F457" s="47"/>
      <c r="G457" s="47"/>
      <c r="H457" s="26"/>
      <c r="I457" s="26"/>
      <c r="J457" s="47" t="e">
        <f t="shared" si="22"/>
        <v>#N/A</v>
      </c>
      <c r="K457" s="47" t="e">
        <f t="shared" si="23"/>
        <v>#N/A</v>
      </c>
      <c r="L457" s="11"/>
    </row>
    <row r="458" spans="3:12" x14ac:dyDescent="0.25">
      <c r="C458" s="372" t="str">
        <f t="shared" si="21"/>
        <v/>
      </c>
      <c r="D458" s="311"/>
      <c r="E458" s="47"/>
      <c r="F458" s="47"/>
      <c r="G458" s="47"/>
      <c r="H458" s="26"/>
      <c r="I458" s="26"/>
      <c r="J458" s="47" t="e">
        <f t="shared" si="22"/>
        <v>#N/A</v>
      </c>
      <c r="K458" s="47" t="e">
        <f t="shared" si="23"/>
        <v>#N/A</v>
      </c>
      <c r="L458" s="11"/>
    </row>
    <row r="459" spans="3:12" x14ac:dyDescent="0.25">
      <c r="C459" s="372" t="str">
        <f t="shared" si="21"/>
        <v/>
      </c>
      <c r="D459" s="311"/>
      <c r="E459" s="47"/>
      <c r="F459" s="47"/>
      <c r="G459" s="47"/>
      <c r="H459" s="26"/>
      <c r="I459" s="26"/>
      <c r="J459" s="47" t="e">
        <f t="shared" si="22"/>
        <v>#N/A</v>
      </c>
      <c r="K459" s="47" t="e">
        <f t="shared" si="23"/>
        <v>#N/A</v>
      </c>
      <c r="L459" s="11"/>
    </row>
    <row r="460" spans="3:12" x14ac:dyDescent="0.25">
      <c r="C460" s="372" t="str">
        <f t="shared" si="21"/>
        <v/>
      </c>
      <c r="D460" s="311"/>
      <c r="E460" s="47"/>
      <c r="F460" s="47"/>
      <c r="G460" s="47"/>
      <c r="H460" s="26"/>
      <c r="I460" s="26"/>
      <c r="J460" s="47" t="e">
        <f t="shared" si="22"/>
        <v>#N/A</v>
      </c>
      <c r="K460" s="47" t="e">
        <f t="shared" si="23"/>
        <v>#N/A</v>
      </c>
      <c r="L460" s="11"/>
    </row>
    <row r="461" spans="3:12" x14ac:dyDescent="0.25">
      <c r="C461" s="372" t="str">
        <f t="shared" si="21"/>
        <v/>
      </c>
      <c r="D461" s="311"/>
      <c r="E461" s="47"/>
      <c r="F461" s="47"/>
      <c r="G461" s="47"/>
      <c r="H461" s="26"/>
      <c r="I461" s="26"/>
      <c r="J461" s="47" t="e">
        <f t="shared" si="22"/>
        <v>#N/A</v>
      </c>
      <c r="K461" s="47" t="e">
        <f t="shared" si="23"/>
        <v>#N/A</v>
      </c>
      <c r="L461" s="11"/>
    </row>
    <row r="462" spans="3:12" x14ac:dyDescent="0.25">
      <c r="C462" s="372" t="str">
        <f t="shared" si="21"/>
        <v/>
      </c>
      <c r="D462" s="311"/>
      <c r="E462" s="47"/>
      <c r="F462" s="47"/>
      <c r="G462" s="47"/>
      <c r="H462" s="26"/>
      <c r="I462" s="26"/>
      <c r="J462" s="47" t="e">
        <f t="shared" si="22"/>
        <v>#N/A</v>
      </c>
      <c r="K462" s="47" t="e">
        <f t="shared" si="23"/>
        <v>#N/A</v>
      </c>
      <c r="L462" s="11"/>
    </row>
    <row r="463" spans="3:12" x14ac:dyDescent="0.25">
      <c r="C463" s="372" t="str">
        <f t="shared" si="21"/>
        <v/>
      </c>
      <c r="D463" s="311"/>
      <c r="E463" s="47"/>
      <c r="F463" s="47"/>
      <c r="G463" s="47"/>
      <c r="H463" s="26"/>
      <c r="I463" s="26"/>
      <c r="J463" s="47" t="e">
        <f t="shared" si="22"/>
        <v>#N/A</v>
      </c>
      <c r="K463" s="47" t="e">
        <f t="shared" si="23"/>
        <v>#N/A</v>
      </c>
      <c r="L463" s="11"/>
    </row>
    <row r="464" spans="3:12" x14ac:dyDescent="0.25">
      <c r="C464" s="372" t="str">
        <f t="shared" si="21"/>
        <v/>
      </c>
      <c r="D464" s="311"/>
      <c r="E464" s="47"/>
      <c r="F464" s="47"/>
      <c r="G464" s="47"/>
      <c r="H464" s="26"/>
      <c r="I464" s="26"/>
      <c r="J464" s="47" t="e">
        <f t="shared" si="22"/>
        <v>#N/A</v>
      </c>
      <c r="K464" s="47" t="e">
        <f t="shared" si="23"/>
        <v>#N/A</v>
      </c>
      <c r="L464" s="11"/>
    </row>
    <row r="465" spans="3:12" x14ac:dyDescent="0.25">
      <c r="C465" s="372" t="str">
        <f t="shared" si="21"/>
        <v/>
      </c>
      <c r="D465" s="311"/>
      <c r="E465" s="47"/>
      <c r="F465" s="47"/>
      <c r="G465" s="47"/>
      <c r="H465" s="26"/>
      <c r="I465" s="26"/>
      <c r="J465" s="47" t="e">
        <f t="shared" si="22"/>
        <v>#N/A</v>
      </c>
      <c r="K465" s="47" t="e">
        <f t="shared" si="23"/>
        <v>#N/A</v>
      </c>
      <c r="L465" s="11"/>
    </row>
    <row r="466" spans="3:12" x14ac:dyDescent="0.25">
      <c r="C466" s="372" t="str">
        <f t="shared" si="21"/>
        <v/>
      </c>
      <c r="D466" s="311"/>
      <c r="E466" s="47"/>
      <c r="F466" s="47"/>
      <c r="G466" s="47"/>
      <c r="H466" s="26"/>
      <c r="I466" s="26"/>
      <c r="J466" s="47" t="e">
        <f t="shared" si="22"/>
        <v>#N/A</v>
      </c>
      <c r="K466" s="47" t="e">
        <f t="shared" si="23"/>
        <v>#N/A</v>
      </c>
      <c r="L466" s="11"/>
    </row>
    <row r="467" spans="3:12" x14ac:dyDescent="0.25">
      <c r="C467" s="372" t="str">
        <f t="shared" si="21"/>
        <v/>
      </c>
      <c r="D467" s="311"/>
      <c r="E467" s="47"/>
      <c r="F467" s="47"/>
      <c r="G467" s="47"/>
      <c r="H467" s="26"/>
      <c r="I467" s="26"/>
      <c r="J467" s="47" t="e">
        <f t="shared" si="22"/>
        <v>#N/A</v>
      </c>
      <c r="K467" s="47" t="e">
        <f t="shared" si="23"/>
        <v>#N/A</v>
      </c>
      <c r="L467" s="11"/>
    </row>
    <row r="468" spans="3:12" x14ac:dyDescent="0.25">
      <c r="C468" s="372" t="str">
        <f t="shared" si="21"/>
        <v/>
      </c>
      <c r="D468" s="311"/>
      <c r="E468" s="47"/>
      <c r="F468" s="47"/>
      <c r="G468" s="47"/>
      <c r="H468" s="26"/>
      <c r="I468" s="26"/>
      <c r="J468" s="47" t="e">
        <f t="shared" si="22"/>
        <v>#N/A</v>
      </c>
      <c r="K468" s="47" t="e">
        <f t="shared" si="23"/>
        <v>#N/A</v>
      </c>
      <c r="L468" s="11"/>
    </row>
    <row r="469" spans="3:12" x14ac:dyDescent="0.25">
      <c r="C469" s="372" t="str">
        <f t="shared" si="21"/>
        <v/>
      </c>
      <c r="D469" s="311"/>
      <c r="E469" s="47"/>
      <c r="F469" s="47"/>
      <c r="G469" s="47"/>
      <c r="H469" s="26"/>
      <c r="I469" s="26"/>
      <c r="J469" s="47" t="e">
        <f t="shared" si="22"/>
        <v>#N/A</v>
      </c>
      <c r="K469" s="47" t="e">
        <f t="shared" si="23"/>
        <v>#N/A</v>
      </c>
      <c r="L469" s="11"/>
    </row>
    <row r="470" spans="3:12" x14ac:dyDescent="0.25">
      <c r="C470" s="372" t="str">
        <f t="shared" si="21"/>
        <v/>
      </c>
      <c r="D470" s="311"/>
      <c r="E470" s="47"/>
      <c r="F470" s="47"/>
      <c r="G470" s="47"/>
      <c r="H470" s="26"/>
      <c r="I470" s="26"/>
      <c r="J470" s="47" t="e">
        <f t="shared" si="22"/>
        <v>#N/A</v>
      </c>
      <c r="K470" s="47" t="e">
        <f t="shared" si="23"/>
        <v>#N/A</v>
      </c>
      <c r="L470" s="11"/>
    </row>
    <row r="471" spans="3:12" x14ac:dyDescent="0.25">
      <c r="C471" s="372" t="str">
        <f t="shared" si="21"/>
        <v/>
      </c>
      <c r="D471" s="311"/>
      <c r="E471" s="47"/>
      <c r="F471" s="47"/>
      <c r="G471" s="47"/>
      <c r="H471" s="26"/>
      <c r="I471" s="26"/>
      <c r="J471" s="47" t="e">
        <f t="shared" si="22"/>
        <v>#N/A</v>
      </c>
      <c r="K471" s="47" t="e">
        <f t="shared" si="23"/>
        <v>#N/A</v>
      </c>
      <c r="L471" s="11"/>
    </row>
    <row r="472" spans="3:12" x14ac:dyDescent="0.25">
      <c r="C472" s="372" t="str">
        <f t="shared" si="21"/>
        <v/>
      </c>
      <c r="D472" s="311"/>
      <c r="E472" s="47"/>
      <c r="F472" s="47"/>
      <c r="G472" s="47"/>
      <c r="H472" s="26"/>
      <c r="I472" s="26"/>
      <c r="J472" s="47" t="e">
        <f t="shared" si="22"/>
        <v>#N/A</v>
      </c>
      <c r="K472" s="47" t="e">
        <f t="shared" si="23"/>
        <v>#N/A</v>
      </c>
      <c r="L472" s="11"/>
    </row>
    <row r="473" spans="3:12" x14ac:dyDescent="0.25">
      <c r="C473" s="372" t="str">
        <f t="shared" si="21"/>
        <v/>
      </c>
      <c r="D473" s="311"/>
      <c r="E473" s="47"/>
      <c r="F473" s="47"/>
      <c r="G473" s="47"/>
      <c r="H473" s="26"/>
      <c r="I473" s="26"/>
      <c r="J473" s="47" t="e">
        <f t="shared" si="22"/>
        <v>#N/A</v>
      </c>
      <c r="K473" s="47" t="e">
        <f t="shared" si="23"/>
        <v>#N/A</v>
      </c>
      <c r="L473" s="11"/>
    </row>
    <row r="474" spans="3:12" x14ac:dyDescent="0.25">
      <c r="C474" s="372" t="str">
        <f t="shared" si="21"/>
        <v/>
      </c>
      <c r="D474" s="311"/>
      <c r="E474" s="47"/>
      <c r="F474" s="47"/>
      <c r="G474" s="47"/>
      <c r="H474" s="26"/>
      <c r="I474" s="26"/>
      <c r="J474" s="47" t="e">
        <f t="shared" si="22"/>
        <v>#N/A</v>
      </c>
      <c r="K474" s="47" t="e">
        <f t="shared" si="23"/>
        <v>#N/A</v>
      </c>
      <c r="L474" s="11"/>
    </row>
    <row r="475" spans="3:12" x14ac:dyDescent="0.25">
      <c r="C475" s="372" t="str">
        <f t="shared" si="21"/>
        <v/>
      </c>
      <c r="D475" s="311"/>
      <c r="E475" s="47"/>
      <c r="F475" s="47"/>
      <c r="G475" s="47"/>
      <c r="H475" s="26"/>
      <c r="I475" s="26"/>
      <c r="J475" s="47" t="e">
        <f t="shared" si="22"/>
        <v>#N/A</v>
      </c>
      <c r="K475" s="47" t="e">
        <f t="shared" si="23"/>
        <v>#N/A</v>
      </c>
      <c r="L475" s="11"/>
    </row>
    <row r="476" spans="3:12" x14ac:dyDescent="0.25">
      <c r="C476" s="372" t="str">
        <f t="shared" si="21"/>
        <v/>
      </c>
      <c r="D476" s="311"/>
      <c r="E476" s="47"/>
      <c r="F476" s="47"/>
      <c r="G476" s="47"/>
      <c r="H476" s="26"/>
      <c r="I476" s="26"/>
      <c r="J476" s="47" t="e">
        <f t="shared" si="22"/>
        <v>#N/A</v>
      </c>
      <c r="K476" s="47" t="e">
        <f t="shared" si="23"/>
        <v>#N/A</v>
      </c>
      <c r="L476" s="11"/>
    </row>
    <row r="477" spans="3:12" x14ac:dyDescent="0.25">
      <c r="C477" s="372" t="str">
        <f t="shared" si="21"/>
        <v/>
      </c>
      <c r="D477" s="311"/>
      <c r="E477" s="47"/>
      <c r="F477" s="47"/>
      <c r="G477" s="47"/>
      <c r="H477" s="26"/>
      <c r="I477" s="26"/>
      <c r="J477" s="47" t="e">
        <f t="shared" si="22"/>
        <v>#N/A</v>
      </c>
      <c r="K477" s="47" t="e">
        <f t="shared" si="23"/>
        <v>#N/A</v>
      </c>
      <c r="L477" s="11"/>
    </row>
    <row r="478" spans="3:12" x14ac:dyDescent="0.25">
      <c r="C478" s="372" t="str">
        <f t="shared" si="21"/>
        <v/>
      </c>
      <c r="D478" s="311"/>
      <c r="E478" s="47"/>
      <c r="F478" s="47"/>
      <c r="G478" s="47"/>
      <c r="H478" s="26"/>
      <c r="I478" s="26"/>
      <c r="J478" s="47" t="e">
        <f t="shared" si="22"/>
        <v>#N/A</v>
      </c>
      <c r="K478" s="47" t="e">
        <f t="shared" si="23"/>
        <v>#N/A</v>
      </c>
      <c r="L478" s="11"/>
    </row>
    <row r="479" spans="3:12" x14ac:dyDescent="0.25">
      <c r="C479" s="372" t="str">
        <f t="shared" si="21"/>
        <v/>
      </c>
      <c r="D479" s="311"/>
      <c r="E479" s="47"/>
      <c r="F479" s="47"/>
      <c r="G479" s="47"/>
      <c r="H479" s="26"/>
      <c r="I479" s="26"/>
      <c r="J479" s="47" t="e">
        <f t="shared" si="22"/>
        <v>#N/A</v>
      </c>
      <c r="K479" s="47" t="e">
        <f t="shared" si="23"/>
        <v>#N/A</v>
      </c>
      <c r="L479" s="11"/>
    </row>
    <row r="480" spans="3:12" x14ac:dyDescent="0.25">
      <c r="C480" s="372" t="str">
        <f t="shared" si="21"/>
        <v/>
      </c>
      <c r="D480" s="311"/>
      <c r="E480" s="47"/>
      <c r="F480" s="47"/>
      <c r="G480" s="47"/>
      <c r="H480" s="26"/>
      <c r="I480" s="26"/>
      <c r="J480" s="47" t="e">
        <f t="shared" si="22"/>
        <v>#N/A</v>
      </c>
      <c r="K480" s="47" t="e">
        <f t="shared" si="23"/>
        <v>#N/A</v>
      </c>
      <c r="L480" s="11"/>
    </row>
    <row r="481" spans="3:12" x14ac:dyDescent="0.25">
      <c r="C481" s="372" t="str">
        <f t="shared" si="21"/>
        <v/>
      </c>
      <c r="D481" s="311"/>
      <c r="E481" s="47"/>
      <c r="F481" s="47"/>
      <c r="G481" s="47"/>
      <c r="H481" s="26"/>
      <c r="I481" s="26"/>
      <c r="J481" s="47" t="e">
        <f t="shared" si="22"/>
        <v>#N/A</v>
      </c>
      <c r="K481" s="47" t="e">
        <f t="shared" si="23"/>
        <v>#N/A</v>
      </c>
      <c r="L481" s="11"/>
    </row>
    <row r="482" spans="3:12" x14ac:dyDescent="0.25">
      <c r="C482" s="372" t="str">
        <f t="shared" si="21"/>
        <v/>
      </c>
      <c r="D482" s="311"/>
      <c r="E482" s="47"/>
      <c r="F482" s="47"/>
      <c r="G482" s="47"/>
      <c r="H482" s="26"/>
      <c r="I482" s="26"/>
      <c r="J482" s="47" t="e">
        <f t="shared" si="22"/>
        <v>#N/A</v>
      </c>
      <c r="K482" s="47" t="e">
        <f t="shared" si="23"/>
        <v>#N/A</v>
      </c>
      <c r="L482" s="11"/>
    </row>
    <row r="483" spans="3:12" x14ac:dyDescent="0.25">
      <c r="C483" s="372" t="str">
        <f t="shared" si="21"/>
        <v/>
      </c>
      <c r="D483" s="311"/>
      <c r="E483" s="47"/>
      <c r="F483" s="47"/>
      <c r="G483" s="47"/>
      <c r="H483" s="26"/>
      <c r="I483" s="26"/>
      <c r="J483" s="47" t="e">
        <f t="shared" si="22"/>
        <v>#N/A</v>
      </c>
      <c r="K483" s="47" t="e">
        <f t="shared" si="23"/>
        <v>#N/A</v>
      </c>
      <c r="L483" s="11"/>
    </row>
    <row r="484" spans="3:12" x14ac:dyDescent="0.25">
      <c r="C484" s="372" t="str">
        <f t="shared" si="21"/>
        <v/>
      </c>
      <c r="D484" s="311"/>
      <c r="E484" s="47"/>
      <c r="F484" s="47"/>
      <c r="G484" s="47"/>
      <c r="H484" s="26"/>
      <c r="I484" s="26"/>
      <c r="J484" s="47" t="e">
        <f t="shared" si="22"/>
        <v>#N/A</v>
      </c>
      <c r="K484" s="47" t="e">
        <f t="shared" si="23"/>
        <v>#N/A</v>
      </c>
      <c r="L484" s="11"/>
    </row>
    <row r="485" spans="3:12" x14ac:dyDescent="0.25">
      <c r="C485" s="372" t="str">
        <f t="shared" si="21"/>
        <v/>
      </c>
      <c r="D485" s="311"/>
      <c r="E485" s="47"/>
      <c r="F485" s="47"/>
      <c r="G485" s="47"/>
      <c r="H485" s="26"/>
      <c r="I485" s="26"/>
      <c r="J485" s="47" t="e">
        <f t="shared" si="22"/>
        <v>#N/A</v>
      </c>
      <c r="K485" s="47" t="e">
        <f t="shared" si="23"/>
        <v>#N/A</v>
      </c>
      <c r="L485" s="11"/>
    </row>
    <row r="486" spans="3:12" x14ac:dyDescent="0.25">
      <c r="C486" s="372" t="str">
        <f t="shared" si="21"/>
        <v/>
      </c>
      <c r="D486" s="311"/>
      <c r="E486" s="47"/>
      <c r="F486" s="47"/>
      <c r="G486" s="47"/>
      <c r="H486" s="26"/>
      <c r="I486" s="26"/>
      <c r="J486" s="47" t="e">
        <f t="shared" si="22"/>
        <v>#N/A</v>
      </c>
      <c r="K486" s="47" t="e">
        <f t="shared" si="23"/>
        <v>#N/A</v>
      </c>
      <c r="L486" s="11"/>
    </row>
    <row r="487" spans="3:12" x14ac:dyDescent="0.25">
      <c r="C487" s="372" t="str">
        <f t="shared" si="21"/>
        <v/>
      </c>
      <c r="D487" s="311"/>
      <c r="E487" s="47"/>
      <c r="F487" s="47"/>
      <c r="G487" s="47"/>
      <c r="H487" s="26"/>
      <c r="I487" s="26"/>
      <c r="J487" s="47" t="e">
        <f t="shared" si="22"/>
        <v>#N/A</v>
      </c>
      <c r="K487" s="47" t="e">
        <f t="shared" si="23"/>
        <v>#N/A</v>
      </c>
      <c r="L487" s="11"/>
    </row>
    <row r="488" spans="3:12" x14ac:dyDescent="0.25">
      <c r="C488" s="372" t="str">
        <f t="shared" si="21"/>
        <v/>
      </c>
      <c r="D488" s="311"/>
      <c r="E488" s="47"/>
      <c r="F488" s="47"/>
      <c r="G488" s="47"/>
      <c r="H488" s="26"/>
      <c r="I488" s="26"/>
      <c r="J488" s="47" t="e">
        <f t="shared" si="22"/>
        <v>#N/A</v>
      </c>
      <c r="K488" s="47" t="e">
        <f t="shared" si="23"/>
        <v>#N/A</v>
      </c>
      <c r="L488" s="11"/>
    </row>
    <row r="489" spans="3:12" x14ac:dyDescent="0.25">
      <c r="C489" s="372" t="str">
        <f t="shared" si="21"/>
        <v/>
      </c>
      <c r="D489" s="311"/>
      <c r="E489" s="47"/>
      <c r="F489" s="47"/>
      <c r="G489" s="47"/>
      <c r="H489" s="26"/>
      <c r="I489" s="26"/>
      <c r="J489" s="47" t="e">
        <f t="shared" si="22"/>
        <v>#N/A</v>
      </c>
      <c r="K489" s="47" t="e">
        <f t="shared" si="23"/>
        <v>#N/A</v>
      </c>
      <c r="L489" s="11"/>
    </row>
    <row r="490" spans="3:12" x14ac:dyDescent="0.25">
      <c r="C490" s="372" t="str">
        <f t="shared" si="21"/>
        <v/>
      </c>
      <c r="D490" s="311"/>
      <c r="E490" s="47"/>
      <c r="F490" s="47"/>
      <c r="G490" s="47"/>
      <c r="H490" s="26"/>
      <c r="I490" s="26"/>
      <c r="J490" s="47" t="e">
        <f t="shared" si="22"/>
        <v>#N/A</v>
      </c>
      <c r="K490" s="47" t="e">
        <f t="shared" si="23"/>
        <v>#N/A</v>
      </c>
      <c r="L490" s="11"/>
    </row>
    <row r="491" spans="3:12" x14ac:dyDescent="0.25">
      <c r="C491" s="372" t="str">
        <f t="shared" si="21"/>
        <v/>
      </c>
      <c r="D491" s="311"/>
      <c r="E491" s="47"/>
      <c r="F491" s="47"/>
      <c r="G491" s="47"/>
      <c r="H491" s="26"/>
      <c r="I491" s="26"/>
      <c r="J491" s="47" t="e">
        <f t="shared" si="22"/>
        <v>#N/A</v>
      </c>
      <c r="K491" s="47" t="e">
        <f t="shared" si="23"/>
        <v>#N/A</v>
      </c>
      <c r="L491" s="11"/>
    </row>
    <row r="492" spans="3:12" x14ac:dyDescent="0.25">
      <c r="C492" s="372" t="str">
        <f t="shared" si="21"/>
        <v/>
      </c>
      <c r="D492" s="311"/>
      <c r="E492" s="47"/>
      <c r="F492" s="47"/>
      <c r="G492" s="47"/>
      <c r="H492" s="26"/>
      <c r="I492" s="26"/>
      <c r="J492" s="47" t="e">
        <f t="shared" si="22"/>
        <v>#N/A</v>
      </c>
      <c r="K492" s="47" t="e">
        <f t="shared" si="23"/>
        <v>#N/A</v>
      </c>
      <c r="L492" s="11"/>
    </row>
    <row r="493" spans="3:12" x14ac:dyDescent="0.25">
      <c r="C493" s="372" t="str">
        <f t="shared" si="21"/>
        <v/>
      </c>
      <c r="D493" s="311"/>
      <c r="E493" s="47"/>
      <c r="F493" s="47"/>
      <c r="G493" s="47"/>
      <c r="H493" s="26"/>
      <c r="I493" s="26"/>
      <c r="J493" s="47" t="e">
        <f t="shared" si="22"/>
        <v>#N/A</v>
      </c>
      <c r="K493" s="47" t="e">
        <f t="shared" si="23"/>
        <v>#N/A</v>
      </c>
      <c r="L493" s="11"/>
    </row>
    <row r="494" spans="3:12" x14ac:dyDescent="0.25">
      <c r="C494" s="372" t="str">
        <f t="shared" si="21"/>
        <v/>
      </c>
      <c r="D494" s="311"/>
      <c r="E494" s="47"/>
      <c r="F494" s="47"/>
      <c r="G494" s="47"/>
      <c r="H494" s="26"/>
      <c r="I494" s="26"/>
      <c r="J494" s="47" t="e">
        <f t="shared" si="22"/>
        <v>#N/A</v>
      </c>
      <c r="K494" s="47" t="e">
        <f t="shared" si="23"/>
        <v>#N/A</v>
      </c>
      <c r="L494" s="11"/>
    </row>
    <row r="495" spans="3:12" x14ac:dyDescent="0.25">
      <c r="C495" s="372" t="str">
        <f t="shared" si="21"/>
        <v/>
      </c>
      <c r="D495" s="311"/>
      <c r="E495" s="47"/>
      <c r="F495" s="47"/>
      <c r="G495" s="47"/>
      <c r="H495" s="26"/>
      <c r="I495" s="26"/>
      <c r="J495" s="47" t="e">
        <f t="shared" si="22"/>
        <v>#N/A</v>
      </c>
      <c r="K495" s="47" t="e">
        <f t="shared" si="23"/>
        <v>#N/A</v>
      </c>
      <c r="L495" s="11"/>
    </row>
    <row r="496" spans="3:12" x14ac:dyDescent="0.25">
      <c r="C496" s="372" t="str">
        <f t="shared" si="21"/>
        <v/>
      </c>
      <c r="D496" s="311"/>
      <c r="E496" s="47"/>
      <c r="F496" s="47"/>
      <c r="G496" s="47"/>
      <c r="H496" s="26"/>
      <c r="I496" s="26"/>
      <c r="J496" s="47" t="e">
        <f t="shared" si="22"/>
        <v>#N/A</v>
      </c>
      <c r="K496" s="47" t="e">
        <f t="shared" si="23"/>
        <v>#N/A</v>
      </c>
      <c r="L496" s="11"/>
    </row>
    <row r="497" spans="3:12" x14ac:dyDescent="0.25">
      <c r="C497" s="372" t="str">
        <f t="shared" si="21"/>
        <v/>
      </c>
      <c r="D497" s="311"/>
      <c r="E497" s="47"/>
      <c r="F497" s="47"/>
      <c r="G497" s="47"/>
      <c r="H497" s="26"/>
      <c r="I497" s="26"/>
      <c r="J497" s="47" t="e">
        <f t="shared" si="22"/>
        <v>#N/A</v>
      </c>
      <c r="K497" s="47" t="e">
        <f t="shared" si="23"/>
        <v>#N/A</v>
      </c>
      <c r="L497" s="11"/>
    </row>
    <row r="498" spans="3:12" x14ac:dyDescent="0.25">
      <c r="C498" s="372" t="str">
        <f t="shared" si="21"/>
        <v/>
      </c>
      <c r="D498" s="311"/>
      <c r="E498" s="47"/>
      <c r="F498" s="47"/>
      <c r="G498" s="47"/>
      <c r="H498" s="26"/>
      <c r="I498" s="26"/>
      <c r="J498" s="47" t="e">
        <f t="shared" si="22"/>
        <v>#N/A</v>
      </c>
      <c r="K498" s="47" t="e">
        <f t="shared" si="23"/>
        <v>#N/A</v>
      </c>
      <c r="L498" s="11"/>
    </row>
    <row r="499" spans="3:12" x14ac:dyDescent="0.25">
      <c r="C499" s="372" t="str">
        <f t="shared" si="21"/>
        <v/>
      </c>
      <c r="D499" s="311"/>
      <c r="E499" s="47"/>
      <c r="F499" s="47"/>
      <c r="G499" s="47"/>
      <c r="H499" s="26"/>
      <c r="I499" s="26"/>
      <c r="J499" s="47" t="e">
        <f t="shared" si="22"/>
        <v>#N/A</v>
      </c>
      <c r="K499" s="47" t="e">
        <f t="shared" si="23"/>
        <v>#N/A</v>
      </c>
      <c r="L499" s="11"/>
    </row>
    <row r="500" spans="3:12" x14ac:dyDescent="0.25">
      <c r="C500" s="372" t="str">
        <f t="shared" si="21"/>
        <v/>
      </c>
      <c r="D500" s="311"/>
      <c r="E500" s="47"/>
      <c r="F500" s="47"/>
      <c r="G500" s="47"/>
      <c r="H500" s="26"/>
      <c r="I500" s="26"/>
      <c r="J500" s="47" t="e">
        <f t="shared" si="22"/>
        <v>#N/A</v>
      </c>
      <c r="K500" s="47" t="e">
        <f t="shared" si="23"/>
        <v>#N/A</v>
      </c>
      <c r="L500" s="11"/>
    </row>
    <row r="501" spans="3:12" x14ac:dyDescent="0.25">
      <c r="C501" s="372" t="str">
        <f t="shared" si="21"/>
        <v/>
      </c>
      <c r="D501" s="311"/>
      <c r="E501" s="47"/>
      <c r="F501" s="47"/>
      <c r="G501" s="47"/>
      <c r="H501" s="26"/>
      <c r="I501" s="26"/>
      <c r="J501" s="47" t="e">
        <f t="shared" si="22"/>
        <v>#N/A</v>
      </c>
      <c r="K501" s="47" t="e">
        <f t="shared" si="23"/>
        <v>#N/A</v>
      </c>
      <c r="L501" s="11"/>
    </row>
    <row r="502" spans="3:12" x14ac:dyDescent="0.25">
      <c r="C502" s="372" t="str">
        <f t="shared" si="21"/>
        <v/>
      </c>
      <c r="D502" s="311"/>
      <c r="E502" s="47"/>
      <c r="F502" s="47"/>
      <c r="G502" s="47"/>
      <c r="H502" s="26"/>
      <c r="I502" s="26"/>
      <c r="J502" s="47" t="e">
        <f t="shared" si="22"/>
        <v>#N/A</v>
      </c>
      <c r="K502" s="47" t="e">
        <f t="shared" si="23"/>
        <v>#N/A</v>
      </c>
      <c r="L502" s="11"/>
    </row>
    <row r="503" spans="3:12" x14ac:dyDescent="0.25">
      <c r="C503" s="372" t="str">
        <f t="shared" si="21"/>
        <v/>
      </c>
      <c r="D503" s="311"/>
      <c r="E503" s="47"/>
      <c r="F503" s="47"/>
      <c r="G503" s="47"/>
      <c r="H503" s="26"/>
      <c r="I503" s="26"/>
      <c r="J503" s="47" t="e">
        <f t="shared" si="22"/>
        <v>#N/A</v>
      </c>
      <c r="K503" s="47" t="e">
        <f t="shared" si="23"/>
        <v>#N/A</v>
      </c>
      <c r="L503" s="11"/>
    </row>
    <row r="504" spans="3:12" x14ac:dyDescent="0.25">
      <c r="C504" s="372" t="str">
        <f t="shared" si="21"/>
        <v/>
      </c>
      <c r="D504" s="311"/>
      <c r="E504" s="47"/>
      <c r="F504" s="47"/>
      <c r="G504" s="47"/>
      <c r="H504" s="26"/>
      <c r="I504" s="26"/>
      <c r="J504" s="47" t="e">
        <f t="shared" si="22"/>
        <v>#N/A</v>
      </c>
      <c r="K504" s="47" t="e">
        <f t="shared" si="23"/>
        <v>#N/A</v>
      </c>
      <c r="L504" s="11"/>
    </row>
    <row r="505" spans="3:12" x14ac:dyDescent="0.25">
      <c r="C505" s="372" t="str">
        <f t="shared" si="21"/>
        <v/>
      </c>
      <c r="D505" s="311"/>
      <c r="E505" s="47"/>
      <c r="F505" s="47"/>
      <c r="G505" s="47"/>
      <c r="H505" s="26"/>
      <c r="I505" s="26"/>
      <c r="J505" s="47" t="e">
        <f t="shared" si="22"/>
        <v>#N/A</v>
      </c>
      <c r="K505" s="47" t="e">
        <f t="shared" si="23"/>
        <v>#N/A</v>
      </c>
      <c r="L505" s="11"/>
    </row>
    <row r="506" spans="3:12" x14ac:dyDescent="0.25">
      <c r="C506" s="372" t="str">
        <f t="shared" si="21"/>
        <v/>
      </c>
      <c r="D506" s="311"/>
      <c r="E506" s="47"/>
      <c r="F506" s="47"/>
      <c r="G506" s="47"/>
      <c r="H506" s="26"/>
      <c r="I506" s="26"/>
      <c r="J506" s="47" t="e">
        <f t="shared" si="22"/>
        <v>#N/A</v>
      </c>
      <c r="K506" s="47" t="e">
        <f t="shared" si="23"/>
        <v>#N/A</v>
      </c>
      <c r="L506" s="11"/>
    </row>
    <row r="507" spans="3:12" x14ac:dyDescent="0.25">
      <c r="C507" s="372" t="str">
        <f t="shared" si="21"/>
        <v/>
      </c>
      <c r="D507" s="311"/>
      <c r="E507" s="47"/>
      <c r="F507" s="47"/>
      <c r="G507" s="47"/>
      <c r="H507" s="26"/>
      <c r="I507" s="26"/>
      <c r="J507" s="47" t="e">
        <f t="shared" si="22"/>
        <v>#N/A</v>
      </c>
      <c r="K507" s="47" t="e">
        <f t="shared" si="23"/>
        <v>#N/A</v>
      </c>
      <c r="L507" s="11"/>
    </row>
    <row r="508" spans="3:12" x14ac:dyDescent="0.25">
      <c r="C508" s="372" t="str">
        <f t="shared" si="21"/>
        <v/>
      </c>
      <c r="D508" s="311"/>
      <c r="E508" s="47"/>
      <c r="F508" s="47"/>
      <c r="G508" s="47"/>
      <c r="H508" s="26"/>
      <c r="I508" s="26"/>
      <c r="J508" s="47" t="e">
        <f t="shared" si="22"/>
        <v>#N/A</v>
      </c>
      <c r="K508" s="47" t="e">
        <f t="shared" si="23"/>
        <v>#N/A</v>
      </c>
      <c r="L508" s="11"/>
    </row>
    <row r="509" spans="3:12" x14ac:dyDescent="0.25">
      <c r="C509" s="372" t="str">
        <f t="shared" si="21"/>
        <v/>
      </c>
      <c r="D509" s="311"/>
      <c r="E509" s="47"/>
      <c r="F509" s="47"/>
      <c r="G509" s="47"/>
      <c r="H509" s="26"/>
      <c r="I509" s="26"/>
      <c r="J509" s="47" t="e">
        <f t="shared" si="22"/>
        <v>#N/A</v>
      </c>
      <c r="K509" s="47" t="e">
        <f t="shared" si="23"/>
        <v>#N/A</v>
      </c>
      <c r="L509" s="11"/>
    </row>
    <row r="510" spans="3:12" x14ac:dyDescent="0.25">
      <c r="C510" s="372" t="str">
        <f t="shared" si="21"/>
        <v/>
      </c>
      <c r="D510" s="311"/>
      <c r="E510" s="47"/>
      <c r="F510" s="47"/>
      <c r="G510" s="47"/>
      <c r="H510" s="26"/>
      <c r="I510" s="26"/>
      <c r="J510" s="47" t="e">
        <f t="shared" si="22"/>
        <v>#N/A</v>
      </c>
      <c r="K510" s="47" t="e">
        <f t="shared" si="23"/>
        <v>#N/A</v>
      </c>
      <c r="L510" s="11"/>
    </row>
    <row r="511" spans="3:12" x14ac:dyDescent="0.25">
      <c r="C511" s="372" t="str">
        <f t="shared" si="21"/>
        <v/>
      </c>
      <c r="D511" s="311"/>
      <c r="E511" s="47"/>
      <c r="F511" s="47"/>
      <c r="G511" s="47"/>
      <c r="H511" s="26"/>
      <c r="I511" s="26"/>
      <c r="J511" s="47" t="e">
        <f t="shared" si="22"/>
        <v>#N/A</v>
      </c>
      <c r="K511" s="47" t="e">
        <f t="shared" si="23"/>
        <v>#N/A</v>
      </c>
      <c r="L511" s="11"/>
    </row>
    <row r="512" spans="3:12" x14ac:dyDescent="0.25">
      <c r="C512" s="372" t="str">
        <f t="shared" si="21"/>
        <v/>
      </c>
      <c r="D512" s="311"/>
      <c r="E512" s="47"/>
      <c r="F512" s="47"/>
      <c r="G512" s="47"/>
      <c r="H512" s="26"/>
      <c r="I512" s="26"/>
      <c r="J512" s="47" t="e">
        <f t="shared" si="22"/>
        <v>#N/A</v>
      </c>
      <c r="K512" s="47" t="e">
        <f t="shared" si="23"/>
        <v>#N/A</v>
      </c>
      <c r="L512" s="11"/>
    </row>
    <row r="513" spans="3:12" x14ac:dyDescent="0.25">
      <c r="C513" s="372" t="str">
        <f t="shared" si="21"/>
        <v/>
      </c>
      <c r="D513" s="311"/>
      <c r="E513" s="47"/>
      <c r="F513" s="47"/>
      <c r="G513" s="47"/>
      <c r="H513" s="26"/>
      <c r="I513" s="26"/>
      <c r="J513" s="47" t="e">
        <f t="shared" si="22"/>
        <v>#N/A</v>
      </c>
      <c r="K513" s="47" t="e">
        <f t="shared" si="23"/>
        <v>#N/A</v>
      </c>
      <c r="L513" s="11"/>
    </row>
    <row r="514" spans="3:12" x14ac:dyDescent="0.25">
      <c r="C514" s="372" t="str">
        <f t="shared" si="21"/>
        <v/>
      </c>
      <c r="D514" s="311"/>
      <c r="E514" s="47"/>
      <c r="F514" s="47"/>
      <c r="G514" s="47"/>
      <c r="H514" s="26"/>
      <c r="I514" s="26"/>
      <c r="J514" s="47" t="e">
        <f t="shared" si="22"/>
        <v>#N/A</v>
      </c>
      <c r="K514" s="47" t="e">
        <f t="shared" si="23"/>
        <v>#N/A</v>
      </c>
      <c r="L514" s="11"/>
    </row>
    <row r="515" spans="3:12" x14ac:dyDescent="0.25">
      <c r="C515" s="372" t="str">
        <f t="shared" si="21"/>
        <v/>
      </c>
      <c r="D515" s="311"/>
      <c r="E515" s="47"/>
      <c r="F515" s="47"/>
      <c r="G515" s="47"/>
      <c r="H515" s="26"/>
      <c r="I515" s="26"/>
      <c r="J515" s="47" t="e">
        <f t="shared" si="22"/>
        <v>#N/A</v>
      </c>
      <c r="K515" s="47" t="e">
        <f t="shared" si="23"/>
        <v>#N/A</v>
      </c>
      <c r="L515" s="11"/>
    </row>
    <row r="516" spans="3:12" x14ac:dyDescent="0.25">
      <c r="C516" s="372" t="str">
        <f t="shared" si="21"/>
        <v/>
      </c>
      <c r="D516" s="311"/>
      <c r="E516" s="47"/>
      <c r="F516" s="47"/>
      <c r="G516" s="47"/>
      <c r="H516" s="26"/>
      <c r="I516" s="26"/>
      <c r="J516" s="47" t="e">
        <f t="shared" si="22"/>
        <v>#N/A</v>
      </c>
      <c r="K516" s="47" t="e">
        <f t="shared" si="23"/>
        <v>#N/A</v>
      </c>
      <c r="L516" s="11"/>
    </row>
    <row r="517" spans="3:12" x14ac:dyDescent="0.25">
      <c r="C517" s="372" t="str">
        <f t="shared" si="21"/>
        <v/>
      </c>
      <c r="D517" s="311"/>
      <c r="E517" s="47"/>
      <c r="F517" s="47"/>
      <c r="G517" s="47"/>
      <c r="H517" s="26"/>
      <c r="I517" s="26"/>
      <c r="J517" s="47" t="e">
        <f t="shared" si="22"/>
        <v>#N/A</v>
      </c>
      <c r="K517" s="47" t="e">
        <f t="shared" si="23"/>
        <v>#N/A</v>
      </c>
      <c r="L517" s="11"/>
    </row>
    <row r="518" spans="3:12" x14ac:dyDescent="0.25">
      <c r="C518" s="372" t="str">
        <f t="shared" ref="C518:C581" si="24">IF(D518&lt;&gt;"",ROW()-6,"")</f>
        <v/>
      </c>
      <c r="D518" s="311"/>
      <c r="E518" s="47"/>
      <c r="F518" s="47"/>
      <c r="G518" s="47"/>
      <c r="H518" s="26"/>
      <c r="I518" s="26"/>
      <c r="J518" s="47" t="e">
        <f t="shared" ref="J518:J581" si="25">VLOOKUP(E518,SAlevel1map,2,0)</f>
        <v>#N/A</v>
      </c>
      <c r="K518" s="47" t="e">
        <f t="shared" ref="K518:K581" si="26">VLOOKUP(F518,SALevel2map,2,0)</f>
        <v>#N/A</v>
      </c>
      <c r="L518" s="11"/>
    </row>
    <row r="519" spans="3:12" x14ac:dyDescent="0.25">
      <c r="C519" s="372" t="str">
        <f t="shared" si="24"/>
        <v/>
      </c>
      <c r="D519" s="311"/>
      <c r="E519" s="47"/>
      <c r="F519" s="47"/>
      <c r="G519" s="47"/>
      <c r="H519" s="26"/>
      <c r="I519" s="26"/>
      <c r="J519" s="47" t="e">
        <f t="shared" si="25"/>
        <v>#N/A</v>
      </c>
      <c r="K519" s="47" t="e">
        <f t="shared" si="26"/>
        <v>#N/A</v>
      </c>
      <c r="L519" s="11"/>
    </row>
    <row r="520" spans="3:12" x14ac:dyDescent="0.25">
      <c r="C520" s="372" t="str">
        <f t="shared" si="24"/>
        <v/>
      </c>
      <c r="D520" s="311"/>
      <c r="E520" s="47"/>
      <c r="F520" s="47"/>
      <c r="G520" s="47"/>
      <c r="H520" s="26"/>
      <c r="I520" s="26"/>
      <c r="J520" s="47" t="e">
        <f t="shared" si="25"/>
        <v>#N/A</v>
      </c>
      <c r="K520" s="47" t="e">
        <f t="shared" si="26"/>
        <v>#N/A</v>
      </c>
      <c r="L520" s="11"/>
    </row>
    <row r="521" spans="3:12" x14ac:dyDescent="0.25">
      <c r="C521" s="372" t="str">
        <f t="shared" si="24"/>
        <v/>
      </c>
      <c r="D521" s="311"/>
      <c r="E521" s="47"/>
      <c r="F521" s="47"/>
      <c r="G521" s="47"/>
      <c r="H521" s="26"/>
      <c r="I521" s="26"/>
      <c r="J521" s="47" t="e">
        <f t="shared" si="25"/>
        <v>#N/A</v>
      </c>
      <c r="K521" s="47" t="e">
        <f t="shared" si="26"/>
        <v>#N/A</v>
      </c>
      <c r="L521" s="11"/>
    </row>
    <row r="522" spans="3:12" x14ac:dyDescent="0.25">
      <c r="C522" s="372" t="str">
        <f t="shared" si="24"/>
        <v/>
      </c>
      <c r="D522" s="311"/>
      <c r="E522" s="47"/>
      <c r="F522" s="47"/>
      <c r="G522" s="47"/>
      <c r="H522" s="26"/>
      <c r="I522" s="26"/>
      <c r="J522" s="47" t="e">
        <f t="shared" si="25"/>
        <v>#N/A</v>
      </c>
      <c r="K522" s="47" t="e">
        <f t="shared" si="26"/>
        <v>#N/A</v>
      </c>
      <c r="L522" s="11"/>
    </row>
    <row r="523" spans="3:12" x14ac:dyDescent="0.25">
      <c r="C523" s="372" t="str">
        <f t="shared" si="24"/>
        <v/>
      </c>
      <c r="D523" s="311"/>
      <c r="E523" s="47"/>
      <c r="F523" s="47"/>
      <c r="G523" s="47"/>
      <c r="H523" s="26"/>
      <c r="I523" s="26"/>
      <c r="J523" s="47" t="e">
        <f t="shared" si="25"/>
        <v>#N/A</v>
      </c>
      <c r="K523" s="47" t="e">
        <f t="shared" si="26"/>
        <v>#N/A</v>
      </c>
      <c r="L523" s="11"/>
    </row>
    <row r="524" spans="3:12" x14ac:dyDescent="0.25">
      <c r="C524" s="372" t="str">
        <f t="shared" si="24"/>
        <v/>
      </c>
      <c r="D524" s="311"/>
      <c r="E524" s="47"/>
      <c r="F524" s="47"/>
      <c r="G524" s="47"/>
      <c r="H524" s="26"/>
      <c r="I524" s="26"/>
      <c r="J524" s="47" t="e">
        <f t="shared" si="25"/>
        <v>#N/A</v>
      </c>
      <c r="K524" s="47" t="e">
        <f t="shared" si="26"/>
        <v>#N/A</v>
      </c>
      <c r="L524" s="11"/>
    </row>
    <row r="525" spans="3:12" x14ac:dyDescent="0.25">
      <c r="C525" s="372" t="str">
        <f t="shared" si="24"/>
        <v/>
      </c>
      <c r="D525" s="311"/>
      <c r="E525" s="47"/>
      <c r="F525" s="47"/>
      <c r="G525" s="47"/>
      <c r="H525" s="26"/>
      <c r="I525" s="26"/>
      <c r="J525" s="47" t="e">
        <f t="shared" si="25"/>
        <v>#N/A</v>
      </c>
      <c r="K525" s="47" t="e">
        <f t="shared" si="26"/>
        <v>#N/A</v>
      </c>
      <c r="L525" s="11"/>
    </row>
    <row r="526" spans="3:12" x14ac:dyDescent="0.25">
      <c r="C526" s="372" t="str">
        <f t="shared" si="24"/>
        <v/>
      </c>
      <c r="D526" s="311"/>
      <c r="E526" s="47"/>
      <c r="F526" s="47"/>
      <c r="G526" s="47"/>
      <c r="H526" s="26"/>
      <c r="I526" s="26"/>
      <c r="J526" s="47" t="e">
        <f t="shared" si="25"/>
        <v>#N/A</v>
      </c>
      <c r="K526" s="47" t="e">
        <f t="shared" si="26"/>
        <v>#N/A</v>
      </c>
      <c r="L526" s="11"/>
    </row>
    <row r="527" spans="3:12" x14ac:dyDescent="0.25">
      <c r="C527" s="372" t="str">
        <f t="shared" si="24"/>
        <v/>
      </c>
      <c r="D527" s="311"/>
      <c r="E527" s="47"/>
      <c r="F527" s="47"/>
      <c r="G527" s="47"/>
      <c r="H527" s="26"/>
      <c r="I527" s="26"/>
      <c r="J527" s="47" t="e">
        <f t="shared" si="25"/>
        <v>#N/A</v>
      </c>
      <c r="K527" s="47" t="e">
        <f t="shared" si="26"/>
        <v>#N/A</v>
      </c>
      <c r="L527" s="11"/>
    </row>
    <row r="528" spans="3:12" x14ac:dyDescent="0.25">
      <c r="C528" s="372" t="str">
        <f t="shared" si="24"/>
        <v/>
      </c>
      <c r="D528" s="311"/>
      <c r="E528" s="47"/>
      <c r="F528" s="47"/>
      <c r="G528" s="47"/>
      <c r="H528" s="26"/>
      <c r="I528" s="26"/>
      <c r="J528" s="47" t="e">
        <f t="shared" si="25"/>
        <v>#N/A</v>
      </c>
      <c r="K528" s="47" t="e">
        <f t="shared" si="26"/>
        <v>#N/A</v>
      </c>
      <c r="L528" s="11"/>
    </row>
    <row r="529" spans="3:12" x14ac:dyDescent="0.25">
      <c r="C529" s="372" t="str">
        <f t="shared" si="24"/>
        <v/>
      </c>
      <c r="D529" s="311"/>
      <c r="E529" s="47"/>
      <c r="F529" s="47"/>
      <c r="G529" s="47"/>
      <c r="H529" s="26"/>
      <c r="I529" s="26"/>
      <c r="J529" s="47" t="e">
        <f t="shared" si="25"/>
        <v>#N/A</v>
      </c>
      <c r="K529" s="47" t="e">
        <f t="shared" si="26"/>
        <v>#N/A</v>
      </c>
      <c r="L529" s="11"/>
    </row>
    <row r="530" spans="3:12" x14ac:dyDescent="0.25">
      <c r="C530" s="372" t="str">
        <f t="shared" si="24"/>
        <v/>
      </c>
      <c r="D530" s="311"/>
      <c r="E530" s="47"/>
      <c r="F530" s="47"/>
      <c r="G530" s="47"/>
      <c r="H530" s="26"/>
      <c r="I530" s="26"/>
      <c r="J530" s="47" t="e">
        <f t="shared" si="25"/>
        <v>#N/A</v>
      </c>
      <c r="K530" s="47" t="e">
        <f t="shared" si="26"/>
        <v>#N/A</v>
      </c>
      <c r="L530" s="11"/>
    </row>
    <row r="531" spans="3:12" x14ac:dyDescent="0.25">
      <c r="C531" s="372" t="str">
        <f t="shared" si="24"/>
        <v/>
      </c>
      <c r="D531" s="311"/>
      <c r="E531" s="47"/>
      <c r="F531" s="47"/>
      <c r="G531" s="47"/>
      <c r="H531" s="26"/>
      <c r="I531" s="26"/>
      <c r="J531" s="47" t="e">
        <f t="shared" si="25"/>
        <v>#N/A</v>
      </c>
      <c r="K531" s="47" t="e">
        <f t="shared" si="26"/>
        <v>#N/A</v>
      </c>
      <c r="L531" s="11"/>
    </row>
    <row r="532" spans="3:12" x14ac:dyDescent="0.25">
      <c r="C532" s="372" t="str">
        <f t="shared" si="24"/>
        <v/>
      </c>
      <c r="D532" s="311"/>
      <c r="E532" s="47"/>
      <c r="F532" s="47"/>
      <c r="G532" s="47"/>
      <c r="H532" s="26"/>
      <c r="I532" s="26"/>
      <c r="J532" s="47" t="e">
        <f t="shared" si="25"/>
        <v>#N/A</v>
      </c>
      <c r="K532" s="47" t="e">
        <f t="shared" si="26"/>
        <v>#N/A</v>
      </c>
      <c r="L532" s="11"/>
    </row>
    <row r="533" spans="3:12" x14ac:dyDescent="0.25">
      <c r="C533" s="372" t="str">
        <f t="shared" si="24"/>
        <v/>
      </c>
      <c r="D533" s="311"/>
      <c r="E533" s="47"/>
      <c r="F533" s="47"/>
      <c r="G533" s="47"/>
      <c r="H533" s="26"/>
      <c r="I533" s="26"/>
      <c r="J533" s="47" t="e">
        <f t="shared" si="25"/>
        <v>#N/A</v>
      </c>
      <c r="K533" s="47" t="e">
        <f t="shared" si="26"/>
        <v>#N/A</v>
      </c>
      <c r="L533" s="11"/>
    </row>
    <row r="534" spans="3:12" x14ac:dyDescent="0.25">
      <c r="C534" s="372" t="str">
        <f t="shared" si="24"/>
        <v/>
      </c>
      <c r="D534" s="311"/>
      <c r="E534" s="47"/>
      <c r="F534" s="47"/>
      <c r="G534" s="47"/>
      <c r="H534" s="26"/>
      <c r="I534" s="26"/>
      <c r="J534" s="47" t="e">
        <f t="shared" si="25"/>
        <v>#N/A</v>
      </c>
      <c r="K534" s="47" t="e">
        <f t="shared" si="26"/>
        <v>#N/A</v>
      </c>
      <c r="L534" s="11"/>
    </row>
    <row r="535" spans="3:12" x14ac:dyDescent="0.25">
      <c r="C535" s="372" t="str">
        <f t="shared" si="24"/>
        <v/>
      </c>
      <c r="D535" s="311"/>
      <c r="E535" s="47"/>
      <c r="F535" s="47"/>
      <c r="G535" s="47"/>
      <c r="H535" s="26"/>
      <c r="I535" s="26"/>
      <c r="J535" s="47" t="e">
        <f t="shared" si="25"/>
        <v>#N/A</v>
      </c>
      <c r="K535" s="47" t="e">
        <f t="shared" si="26"/>
        <v>#N/A</v>
      </c>
      <c r="L535" s="11"/>
    </row>
    <row r="536" spans="3:12" x14ac:dyDescent="0.25">
      <c r="C536" s="372" t="str">
        <f t="shared" si="24"/>
        <v/>
      </c>
      <c r="D536" s="311"/>
      <c r="E536" s="47"/>
      <c r="F536" s="47"/>
      <c r="G536" s="47"/>
      <c r="H536" s="26"/>
      <c r="I536" s="26"/>
      <c r="J536" s="47" t="e">
        <f t="shared" si="25"/>
        <v>#N/A</v>
      </c>
      <c r="K536" s="47" t="e">
        <f t="shared" si="26"/>
        <v>#N/A</v>
      </c>
      <c r="L536" s="11"/>
    </row>
    <row r="537" spans="3:12" x14ac:dyDescent="0.25">
      <c r="C537" s="372" t="str">
        <f t="shared" si="24"/>
        <v/>
      </c>
      <c r="D537" s="311"/>
      <c r="E537" s="47"/>
      <c r="F537" s="47"/>
      <c r="G537" s="47"/>
      <c r="H537" s="26"/>
      <c r="I537" s="26"/>
      <c r="J537" s="47" t="e">
        <f t="shared" si="25"/>
        <v>#N/A</v>
      </c>
      <c r="K537" s="47" t="e">
        <f t="shared" si="26"/>
        <v>#N/A</v>
      </c>
      <c r="L537" s="11"/>
    </row>
    <row r="538" spans="3:12" x14ac:dyDescent="0.25">
      <c r="C538" s="372" t="str">
        <f t="shared" si="24"/>
        <v/>
      </c>
      <c r="D538" s="311"/>
      <c r="E538" s="47"/>
      <c r="F538" s="47"/>
      <c r="G538" s="47"/>
      <c r="H538" s="26"/>
      <c r="I538" s="26"/>
      <c r="J538" s="47" t="e">
        <f t="shared" si="25"/>
        <v>#N/A</v>
      </c>
      <c r="K538" s="47" t="e">
        <f t="shared" si="26"/>
        <v>#N/A</v>
      </c>
      <c r="L538" s="11"/>
    </row>
    <row r="539" spans="3:12" x14ac:dyDescent="0.25">
      <c r="C539" s="372" t="str">
        <f t="shared" si="24"/>
        <v/>
      </c>
      <c r="D539" s="311"/>
      <c r="E539" s="47"/>
      <c r="F539" s="47"/>
      <c r="G539" s="47"/>
      <c r="H539" s="26"/>
      <c r="I539" s="26"/>
      <c r="J539" s="47" t="e">
        <f t="shared" si="25"/>
        <v>#N/A</v>
      </c>
      <c r="K539" s="47" t="e">
        <f t="shared" si="26"/>
        <v>#N/A</v>
      </c>
      <c r="L539" s="11"/>
    </row>
    <row r="540" spans="3:12" x14ac:dyDescent="0.25">
      <c r="C540" s="372" t="str">
        <f t="shared" si="24"/>
        <v/>
      </c>
      <c r="D540" s="311"/>
      <c r="E540" s="47"/>
      <c r="F540" s="47"/>
      <c r="G540" s="47"/>
      <c r="H540" s="26"/>
      <c r="I540" s="26"/>
      <c r="J540" s="47" t="e">
        <f t="shared" si="25"/>
        <v>#N/A</v>
      </c>
      <c r="K540" s="47" t="e">
        <f t="shared" si="26"/>
        <v>#N/A</v>
      </c>
      <c r="L540" s="11"/>
    </row>
    <row r="541" spans="3:12" x14ac:dyDescent="0.25">
      <c r="C541" s="372" t="str">
        <f t="shared" si="24"/>
        <v/>
      </c>
      <c r="D541" s="311"/>
      <c r="E541" s="47"/>
      <c r="F541" s="47"/>
      <c r="G541" s="47"/>
      <c r="H541" s="26"/>
      <c r="I541" s="26"/>
      <c r="J541" s="47" t="e">
        <f t="shared" si="25"/>
        <v>#N/A</v>
      </c>
      <c r="K541" s="47" t="e">
        <f t="shared" si="26"/>
        <v>#N/A</v>
      </c>
      <c r="L541" s="11"/>
    </row>
    <row r="542" spans="3:12" x14ac:dyDescent="0.25">
      <c r="C542" s="372" t="str">
        <f t="shared" si="24"/>
        <v/>
      </c>
      <c r="D542" s="311"/>
      <c r="E542" s="47"/>
      <c r="F542" s="47"/>
      <c r="G542" s="47"/>
      <c r="H542" s="26"/>
      <c r="I542" s="26"/>
      <c r="J542" s="47" t="e">
        <f t="shared" si="25"/>
        <v>#N/A</v>
      </c>
      <c r="K542" s="47" t="e">
        <f t="shared" si="26"/>
        <v>#N/A</v>
      </c>
      <c r="L542" s="11"/>
    </row>
    <row r="543" spans="3:12" x14ac:dyDescent="0.25">
      <c r="C543" s="372" t="str">
        <f t="shared" si="24"/>
        <v/>
      </c>
      <c r="D543" s="311"/>
      <c r="E543" s="47"/>
      <c r="F543" s="47"/>
      <c r="G543" s="47"/>
      <c r="H543" s="26"/>
      <c r="I543" s="26"/>
      <c r="J543" s="47" t="e">
        <f t="shared" si="25"/>
        <v>#N/A</v>
      </c>
      <c r="K543" s="47" t="e">
        <f t="shared" si="26"/>
        <v>#N/A</v>
      </c>
      <c r="L543" s="11"/>
    </row>
    <row r="544" spans="3:12" x14ac:dyDescent="0.25">
      <c r="C544" s="372" t="str">
        <f t="shared" si="24"/>
        <v/>
      </c>
      <c r="D544" s="311"/>
      <c r="E544" s="47"/>
      <c r="F544" s="47"/>
      <c r="G544" s="47"/>
      <c r="H544" s="26"/>
      <c r="I544" s="26"/>
      <c r="J544" s="47" t="e">
        <f t="shared" si="25"/>
        <v>#N/A</v>
      </c>
      <c r="K544" s="47" t="e">
        <f t="shared" si="26"/>
        <v>#N/A</v>
      </c>
      <c r="L544" s="11"/>
    </row>
    <row r="545" spans="3:12" x14ac:dyDescent="0.25">
      <c r="C545" s="372" t="str">
        <f t="shared" si="24"/>
        <v/>
      </c>
      <c r="D545" s="311"/>
      <c r="E545" s="47"/>
      <c r="F545" s="47"/>
      <c r="G545" s="47"/>
      <c r="H545" s="26"/>
      <c r="I545" s="26"/>
      <c r="J545" s="47" t="e">
        <f t="shared" si="25"/>
        <v>#N/A</v>
      </c>
      <c r="K545" s="47" t="e">
        <f t="shared" si="26"/>
        <v>#N/A</v>
      </c>
      <c r="L545" s="11"/>
    </row>
    <row r="546" spans="3:12" x14ac:dyDescent="0.25">
      <c r="C546" s="372" t="str">
        <f t="shared" si="24"/>
        <v/>
      </c>
      <c r="D546" s="311"/>
      <c r="E546" s="47"/>
      <c r="F546" s="47"/>
      <c r="G546" s="47"/>
      <c r="H546" s="26"/>
      <c r="I546" s="26"/>
      <c r="J546" s="47" t="e">
        <f t="shared" si="25"/>
        <v>#N/A</v>
      </c>
      <c r="K546" s="47" t="e">
        <f t="shared" si="26"/>
        <v>#N/A</v>
      </c>
      <c r="L546" s="11"/>
    </row>
    <row r="547" spans="3:12" x14ac:dyDescent="0.25">
      <c r="C547" s="372" t="str">
        <f t="shared" si="24"/>
        <v/>
      </c>
      <c r="D547" s="311"/>
      <c r="E547" s="47"/>
      <c r="F547" s="47"/>
      <c r="G547" s="47"/>
      <c r="H547" s="26"/>
      <c r="I547" s="26"/>
      <c r="J547" s="47" t="e">
        <f t="shared" si="25"/>
        <v>#N/A</v>
      </c>
      <c r="K547" s="47" t="e">
        <f t="shared" si="26"/>
        <v>#N/A</v>
      </c>
      <c r="L547" s="11"/>
    </row>
    <row r="548" spans="3:12" x14ac:dyDescent="0.25">
      <c r="C548" s="372" t="str">
        <f t="shared" si="24"/>
        <v/>
      </c>
      <c r="D548" s="311"/>
      <c r="E548" s="47"/>
      <c r="F548" s="47"/>
      <c r="G548" s="47"/>
      <c r="H548" s="26"/>
      <c r="I548" s="26"/>
      <c r="J548" s="47" t="e">
        <f t="shared" si="25"/>
        <v>#N/A</v>
      </c>
      <c r="K548" s="47" t="e">
        <f t="shared" si="26"/>
        <v>#N/A</v>
      </c>
      <c r="L548" s="11"/>
    </row>
    <row r="549" spans="3:12" x14ac:dyDescent="0.25">
      <c r="C549" s="372" t="str">
        <f t="shared" si="24"/>
        <v/>
      </c>
      <c r="D549" s="311"/>
      <c r="E549" s="47"/>
      <c r="F549" s="47"/>
      <c r="G549" s="47"/>
      <c r="H549" s="26"/>
      <c r="I549" s="26"/>
      <c r="J549" s="47" t="e">
        <f t="shared" si="25"/>
        <v>#N/A</v>
      </c>
      <c r="K549" s="47" t="e">
        <f t="shared" si="26"/>
        <v>#N/A</v>
      </c>
      <c r="L549" s="11"/>
    </row>
    <row r="550" spans="3:12" x14ac:dyDescent="0.25">
      <c r="C550" s="372" t="str">
        <f t="shared" si="24"/>
        <v/>
      </c>
      <c r="D550" s="311"/>
      <c r="E550" s="47"/>
      <c r="F550" s="47"/>
      <c r="G550" s="47"/>
      <c r="H550" s="26"/>
      <c r="I550" s="26"/>
      <c r="J550" s="47" t="e">
        <f t="shared" si="25"/>
        <v>#N/A</v>
      </c>
      <c r="K550" s="47" t="e">
        <f t="shared" si="26"/>
        <v>#N/A</v>
      </c>
      <c r="L550" s="11"/>
    </row>
    <row r="551" spans="3:12" x14ac:dyDescent="0.25">
      <c r="C551" s="372" t="str">
        <f t="shared" si="24"/>
        <v/>
      </c>
      <c r="D551" s="311"/>
      <c r="E551" s="47"/>
      <c r="F551" s="47"/>
      <c r="G551" s="47"/>
      <c r="H551" s="26"/>
      <c r="I551" s="26"/>
      <c r="J551" s="47" t="e">
        <f t="shared" si="25"/>
        <v>#N/A</v>
      </c>
      <c r="K551" s="47" t="e">
        <f t="shared" si="26"/>
        <v>#N/A</v>
      </c>
      <c r="L551" s="11"/>
    </row>
    <row r="552" spans="3:12" x14ac:dyDescent="0.25">
      <c r="C552" s="372" t="str">
        <f t="shared" si="24"/>
        <v/>
      </c>
      <c r="D552" s="311"/>
      <c r="E552" s="47"/>
      <c r="F552" s="47"/>
      <c r="G552" s="47"/>
      <c r="H552" s="26"/>
      <c r="I552" s="26"/>
      <c r="J552" s="47" t="e">
        <f t="shared" si="25"/>
        <v>#N/A</v>
      </c>
      <c r="K552" s="47" t="e">
        <f t="shared" si="26"/>
        <v>#N/A</v>
      </c>
      <c r="L552" s="11"/>
    </row>
    <row r="553" spans="3:12" x14ac:dyDescent="0.25">
      <c r="C553" s="372" t="str">
        <f t="shared" si="24"/>
        <v/>
      </c>
      <c r="D553" s="311"/>
      <c r="E553" s="47"/>
      <c r="F553" s="47"/>
      <c r="G553" s="47"/>
      <c r="H553" s="26"/>
      <c r="I553" s="26"/>
      <c r="J553" s="47" t="e">
        <f t="shared" si="25"/>
        <v>#N/A</v>
      </c>
      <c r="K553" s="47" t="e">
        <f t="shared" si="26"/>
        <v>#N/A</v>
      </c>
      <c r="L553" s="11"/>
    </row>
    <row r="554" spans="3:12" x14ac:dyDescent="0.25">
      <c r="C554" s="372" t="str">
        <f t="shared" si="24"/>
        <v/>
      </c>
      <c r="D554" s="311"/>
      <c r="E554" s="47"/>
      <c r="F554" s="47"/>
      <c r="G554" s="47"/>
      <c r="H554" s="26"/>
      <c r="I554" s="26"/>
      <c r="J554" s="47" t="e">
        <f t="shared" si="25"/>
        <v>#N/A</v>
      </c>
      <c r="K554" s="47" t="e">
        <f t="shared" si="26"/>
        <v>#N/A</v>
      </c>
      <c r="L554" s="11"/>
    </row>
    <row r="555" spans="3:12" x14ac:dyDescent="0.25">
      <c r="C555" s="372" t="str">
        <f t="shared" si="24"/>
        <v/>
      </c>
      <c r="D555" s="311"/>
      <c r="E555" s="47"/>
      <c r="F555" s="47"/>
      <c r="G555" s="47"/>
      <c r="H555" s="26"/>
      <c r="I555" s="26"/>
      <c r="J555" s="47" t="e">
        <f t="shared" si="25"/>
        <v>#N/A</v>
      </c>
      <c r="K555" s="47" t="e">
        <f t="shared" si="26"/>
        <v>#N/A</v>
      </c>
      <c r="L555" s="11"/>
    </row>
    <row r="556" spans="3:12" x14ac:dyDescent="0.25">
      <c r="C556" s="372" t="str">
        <f t="shared" si="24"/>
        <v/>
      </c>
      <c r="D556" s="311"/>
      <c r="E556" s="47"/>
      <c r="F556" s="47"/>
      <c r="G556" s="47"/>
      <c r="H556" s="26"/>
      <c r="I556" s="26"/>
      <c r="J556" s="47" t="e">
        <f t="shared" si="25"/>
        <v>#N/A</v>
      </c>
      <c r="K556" s="47" t="e">
        <f t="shared" si="26"/>
        <v>#N/A</v>
      </c>
      <c r="L556" s="11"/>
    </row>
    <row r="557" spans="3:12" x14ac:dyDescent="0.25">
      <c r="C557" s="372" t="str">
        <f t="shared" si="24"/>
        <v/>
      </c>
      <c r="D557" s="311"/>
      <c r="E557" s="47"/>
      <c r="F557" s="47"/>
      <c r="G557" s="47"/>
      <c r="H557" s="26"/>
      <c r="I557" s="26"/>
      <c r="J557" s="47" t="e">
        <f t="shared" si="25"/>
        <v>#N/A</v>
      </c>
      <c r="K557" s="47" t="e">
        <f t="shared" si="26"/>
        <v>#N/A</v>
      </c>
      <c r="L557" s="11"/>
    </row>
    <row r="558" spans="3:12" x14ac:dyDescent="0.25">
      <c r="C558" s="372" t="str">
        <f t="shared" si="24"/>
        <v/>
      </c>
      <c r="D558" s="311"/>
      <c r="E558" s="47"/>
      <c r="F558" s="47"/>
      <c r="G558" s="47"/>
      <c r="H558" s="26"/>
      <c r="I558" s="26"/>
      <c r="J558" s="47" t="e">
        <f t="shared" si="25"/>
        <v>#N/A</v>
      </c>
      <c r="K558" s="47" t="e">
        <f t="shared" si="26"/>
        <v>#N/A</v>
      </c>
      <c r="L558" s="11"/>
    </row>
    <row r="559" spans="3:12" x14ac:dyDescent="0.25">
      <c r="C559" s="372" t="str">
        <f t="shared" si="24"/>
        <v/>
      </c>
      <c r="D559" s="311"/>
      <c r="E559" s="47"/>
      <c r="F559" s="47"/>
      <c r="G559" s="47"/>
      <c r="H559" s="26"/>
      <c r="I559" s="26"/>
      <c r="J559" s="47" t="e">
        <f t="shared" si="25"/>
        <v>#N/A</v>
      </c>
      <c r="K559" s="47" t="e">
        <f t="shared" si="26"/>
        <v>#N/A</v>
      </c>
      <c r="L559" s="11"/>
    </row>
    <row r="560" spans="3:12" x14ac:dyDescent="0.25">
      <c r="C560" s="372" t="str">
        <f t="shared" si="24"/>
        <v/>
      </c>
      <c r="D560" s="311"/>
      <c r="E560" s="47"/>
      <c r="F560" s="47"/>
      <c r="G560" s="47"/>
      <c r="H560" s="26"/>
      <c r="I560" s="26"/>
      <c r="J560" s="47" t="e">
        <f t="shared" si="25"/>
        <v>#N/A</v>
      </c>
      <c r="K560" s="47" t="e">
        <f t="shared" si="26"/>
        <v>#N/A</v>
      </c>
      <c r="L560" s="11"/>
    </row>
    <row r="561" spans="3:12" x14ac:dyDescent="0.25">
      <c r="C561" s="372" t="str">
        <f t="shared" si="24"/>
        <v/>
      </c>
      <c r="D561" s="311"/>
      <c r="E561" s="47"/>
      <c r="F561" s="47"/>
      <c r="G561" s="47"/>
      <c r="H561" s="26"/>
      <c r="I561" s="26"/>
      <c r="J561" s="47" t="e">
        <f t="shared" si="25"/>
        <v>#N/A</v>
      </c>
      <c r="K561" s="47" t="e">
        <f t="shared" si="26"/>
        <v>#N/A</v>
      </c>
      <c r="L561" s="11"/>
    </row>
    <row r="562" spans="3:12" x14ac:dyDescent="0.25">
      <c r="C562" s="372" t="str">
        <f t="shared" si="24"/>
        <v/>
      </c>
      <c r="D562" s="311"/>
      <c r="E562" s="47"/>
      <c r="F562" s="47"/>
      <c r="G562" s="47"/>
      <c r="H562" s="26"/>
      <c r="I562" s="26"/>
      <c r="J562" s="47" t="e">
        <f t="shared" si="25"/>
        <v>#N/A</v>
      </c>
      <c r="K562" s="47" t="e">
        <f t="shared" si="26"/>
        <v>#N/A</v>
      </c>
      <c r="L562" s="11"/>
    </row>
    <row r="563" spans="3:12" x14ac:dyDescent="0.25">
      <c r="C563" s="372" t="str">
        <f t="shared" si="24"/>
        <v/>
      </c>
      <c r="D563" s="311"/>
      <c r="E563" s="47"/>
      <c r="F563" s="47"/>
      <c r="G563" s="47"/>
      <c r="H563" s="26"/>
      <c r="I563" s="26"/>
      <c r="J563" s="47" t="e">
        <f t="shared" si="25"/>
        <v>#N/A</v>
      </c>
      <c r="K563" s="47" t="e">
        <f t="shared" si="26"/>
        <v>#N/A</v>
      </c>
      <c r="L563" s="11"/>
    </row>
    <row r="564" spans="3:12" x14ac:dyDescent="0.25">
      <c r="C564" s="372" t="str">
        <f t="shared" si="24"/>
        <v/>
      </c>
      <c r="D564" s="311"/>
      <c r="E564" s="47"/>
      <c r="F564" s="47"/>
      <c r="G564" s="47"/>
      <c r="H564" s="26"/>
      <c r="I564" s="26"/>
      <c r="J564" s="47" t="e">
        <f t="shared" si="25"/>
        <v>#N/A</v>
      </c>
      <c r="K564" s="47" t="e">
        <f t="shared" si="26"/>
        <v>#N/A</v>
      </c>
      <c r="L564" s="11"/>
    </row>
    <row r="565" spans="3:12" x14ac:dyDescent="0.25">
      <c r="C565" s="372" t="str">
        <f t="shared" si="24"/>
        <v/>
      </c>
      <c r="D565" s="311"/>
      <c r="E565" s="47"/>
      <c r="F565" s="47"/>
      <c r="G565" s="47"/>
      <c r="H565" s="26"/>
      <c r="I565" s="26"/>
      <c r="J565" s="47" t="e">
        <f t="shared" si="25"/>
        <v>#N/A</v>
      </c>
      <c r="K565" s="47" t="e">
        <f t="shared" si="26"/>
        <v>#N/A</v>
      </c>
      <c r="L565" s="11"/>
    </row>
    <row r="566" spans="3:12" x14ac:dyDescent="0.25">
      <c r="C566" s="372" t="str">
        <f t="shared" si="24"/>
        <v/>
      </c>
      <c r="D566" s="311"/>
      <c r="E566" s="47"/>
      <c r="F566" s="47"/>
      <c r="G566" s="47"/>
      <c r="H566" s="26"/>
      <c r="I566" s="26"/>
      <c r="J566" s="47" t="e">
        <f t="shared" si="25"/>
        <v>#N/A</v>
      </c>
      <c r="K566" s="47" t="e">
        <f t="shared" si="26"/>
        <v>#N/A</v>
      </c>
      <c r="L566" s="11"/>
    </row>
    <row r="567" spans="3:12" x14ac:dyDescent="0.25">
      <c r="C567" s="372" t="str">
        <f t="shared" si="24"/>
        <v/>
      </c>
      <c r="D567" s="311"/>
      <c r="E567" s="47"/>
      <c r="F567" s="47"/>
      <c r="G567" s="47"/>
      <c r="H567" s="26"/>
      <c r="I567" s="26"/>
      <c r="J567" s="47" t="e">
        <f t="shared" si="25"/>
        <v>#N/A</v>
      </c>
      <c r="K567" s="47" t="e">
        <f t="shared" si="26"/>
        <v>#N/A</v>
      </c>
      <c r="L567" s="11"/>
    </row>
    <row r="568" spans="3:12" x14ac:dyDescent="0.25">
      <c r="C568" s="372" t="str">
        <f t="shared" si="24"/>
        <v/>
      </c>
      <c r="D568" s="311"/>
      <c r="E568" s="47"/>
      <c r="F568" s="47"/>
      <c r="G568" s="47"/>
      <c r="H568" s="26"/>
      <c r="I568" s="26"/>
      <c r="J568" s="47" t="e">
        <f t="shared" si="25"/>
        <v>#N/A</v>
      </c>
      <c r="K568" s="47" t="e">
        <f t="shared" si="26"/>
        <v>#N/A</v>
      </c>
      <c r="L568" s="11"/>
    </row>
    <row r="569" spans="3:12" x14ac:dyDescent="0.25">
      <c r="C569" s="372" t="str">
        <f t="shared" si="24"/>
        <v/>
      </c>
      <c r="D569" s="311"/>
      <c r="E569" s="47"/>
      <c r="F569" s="47"/>
      <c r="G569" s="47"/>
      <c r="H569" s="26"/>
      <c r="I569" s="26"/>
      <c r="J569" s="47" t="e">
        <f t="shared" si="25"/>
        <v>#N/A</v>
      </c>
      <c r="K569" s="47" t="e">
        <f t="shared" si="26"/>
        <v>#N/A</v>
      </c>
      <c r="L569" s="11"/>
    </row>
    <row r="570" spans="3:12" x14ac:dyDescent="0.25">
      <c r="C570" s="372" t="str">
        <f t="shared" si="24"/>
        <v/>
      </c>
      <c r="D570" s="311"/>
      <c r="E570" s="47"/>
      <c r="F570" s="47"/>
      <c r="G570" s="47"/>
      <c r="H570" s="26"/>
      <c r="I570" s="26"/>
      <c r="J570" s="47" t="e">
        <f t="shared" si="25"/>
        <v>#N/A</v>
      </c>
      <c r="K570" s="47" t="e">
        <f t="shared" si="26"/>
        <v>#N/A</v>
      </c>
      <c r="L570" s="11"/>
    </row>
    <row r="571" spans="3:12" x14ac:dyDescent="0.25">
      <c r="C571" s="372" t="str">
        <f t="shared" si="24"/>
        <v/>
      </c>
      <c r="D571" s="311"/>
      <c r="E571" s="47"/>
      <c r="F571" s="47"/>
      <c r="G571" s="47"/>
      <c r="H571" s="26"/>
      <c r="I571" s="26"/>
      <c r="J571" s="47" t="e">
        <f t="shared" si="25"/>
        <v>#N/A</v>
      </c>
      <c r="K571" s="47" t="e">
        <f t="shared" si="26"/>
        <v>#N/A</v>
      </c>
      <c r="L571" s="11"/>
    </row>
    <row r="572" spans="3:12" x14ac:dyDescent="0.25">
      <c r="C572" s="372" t="str">
        <f t="shared" si="24"/>
        <v/>
      </c>
      <c r="D572" s="311"/>
      <c r="E572" s="47"/>
      <c r="F572" s="47"/>
      <c r="G572" s="47"/>
      <c r="H572" s="26"/>
      <c r="I572" s="26"/>
      <c r="J572" s="47" t="e">
        <f t="shared" si="25"/>
        <v>#N/A</v>
      </c>
      <c r="K572" s="47" t="e">
        <f t="shared" si="26"/>
        <v>#N/A</v>
      </c>
      <c r="L572" s="11"/>
    </row>
    <row r="573" spans="3:12" x14ac:dyDescent="0.25">
      <c r="C573" s="372" t="str">
        <f t="shared" si="24"/>
        <v/>
      </c>
      <c r="D573" s="311"/>
      <c r="E573" s="47"/>
      <c r="F573" s="47"/>
      <c r="G573" s="47"/>
      <c r="H573" s="26"/>
      <c r="I573" s="26"/>
      <c r="J573" s="47" t="e">
        <f t="shared" si="25"/>
        <v>#N/A</v>
      </c>
      <c r="K573" s="47" t="e">
        <f t="shared" si="26"/>
        <v>#N/A</v>
      </c>
      <c r="L573" s="11"/>
    </row>
    <row r="574" spans="3:12" x14ac:dyDescent="0.25">
      <c r="C574" s="372" t="str">
        <f t="shared" si="24"/>
        <v/>
      </c>
      <c r="D574" s="311"/>
      <c r="E574" s="47"/>
      <c r="F574" s="47"/>
      <c r="G574" s="47"/>
      <c r="H574" s="26"/>
      <c r="I574" s="26"/>
      <c r="J574" s="47" t="e">
        <f t="shared" si="25"/>
        <v>#N/A</v>
      </c>
      <c r="K574" s="47" t="e">
        <f t="shared" si="26"/>
        <v>#N/A</v>
      </c>
      <c r="L574" s="11"/>
    </row>
    <row r="575" spans="3:12" x14ac:dyDescent="0.25">
      <c r="C575" s="372" t="str">
        <f t="shared" si="24"/>
        <v/>
      </c>
      <c r="D575" s="311"/>
      <c r="E575" s="47"/>
      <c r="F575" s="47"/>
      <c r="G575" s="47"/>
      <c r="H575" s="26"/>
      <c r="I575" s="26"/>
      <c r="J575" s="47" t="e">
        <f t="shared" si="25"/>
        <v>#N/A</v>
      </c>
      <c r="K575" s="47" t="e">
        <f t="shared" si="26"/>
        <v>#N/A</v>
      </c>
      <c r="L575" s="11"/>
    </row>
    <row r="576" spans="3:12" x14ac:dyDescent="0.25">
      <c r="C576" s="372" t="str">
        <f t="shared" si="24"/>
        <v/>
      </c>
      <c r="D576" s="311"/>
      <c r="E576" s="47"/>
      <c r="F576" s="47"/>
      <c r="G576" s="47"/>
      <c r="H576" s="26"/>
      <c r="I576" s="26"/>
      <c r="J576" s="47" t="e">
        <f t="shared" si="25"/>
        <v>#N/A</v>
      </c>
      <c r="K576" s="47" t="e">
        <f t="shared" si="26"/>
        <v>#N/A</v>
      </c>
      <c r="L576" s="11"/>
    </row>
    <row r="577" spans="3:12" x14ac:dyDescent="0.25">
      <c r="C577" s="372" t="str">
        <f t="shared" si="24"/>
        <v/>
      </c>
      <c r="D577" s="311"/>
      <c r="E577" s="47"/>
      <c r="F577" s="47"/>
      <c r="G577" s="47"/>
      <c r="H577" s="26"/>
      <c r="I577" s="26"/>
      <c r="J577" s="47" t="e">
        <f t="shared" si="25"/>
        <v>#N/A</v>
      </c>
      <c r="K577" s="47" t="e">
        <f t="shared" si="26"/>
        <v>#N/A</v>
      </c>
      <c r="L577" s="11"/>
    </row>
    <row r="578" spans="3:12" x14ac:dyDescent="0.25">
      <c r="C578" s="372" t="str">
        <f t="shared" si="24"/>
        <v/>
      </c>
      <c r="D578" s="311"/>
      <c r="E578" s="47"/>
      <c r="F578" s="47"/>
      <c r="G578" s="47"/>
      <c r="H578" s="26"/>
      <c r="I578" s="26"/>
      <c r="J578" s="47" t="e">
        <f t="shared" si="25"/>
        <v>#N/A</v>
      </c>
      <c r="K578" s="47" t="e">
        <f t="shared" si="26"/>
        <v>#N/A</v>
      </c>
      <c r="L578" s="11"/>
    </row>
    <row r="579" spans="3:12" x14ac:dyDescent="0.25">
      <c r="C579" s="372" t="str">
        <f t="shared" si="24"/>
        <v/>
      </c>
      <c r="D579" s="311"/>
      <c r="E579" s="47"/>
      <c r="F579" s="47"/>
      <c r="G579" s="47"/>
      <c r="H579" s="26"/>
      <c r="I579" s="26"/>
      <c r="J579" s="47" t="e">
        <f t="shared" si="25"/>
        <v>#N/A</v>
      </c>
      <c r="K579" s="47" t="e">
        <f t="shared" si="26"/>
        <v>#N/A</v>
      </c>
      <c r="L579" s="11"/>
    </row>
    <row r="580" spans="3:12" x14ac:dyDescent="0.25">
      <c r="C580" s="372" t="str">
        <f t="shared" si="24"/>
        <v/>
      </c>
      <c r="D580" s="311"/>
      <c r="E580" s="47"/>
      <c r="F580" s="47"/>
      <c r="G580" s="47"/>
      <c r="H580" s="26"/>
      <c r="I580" s="26"/>
      <c r="J580" s="47" t="e">
        <f t="shared" si="25"/>
        <v>#N/A</v>
      </c>
      <c r="K580" s="47" t="e">
        <f t="shared" si="26"/>
        <v>#N/A</v>
      </c>
      <c r="L580" s="11"/>
    </row>
    <row r="581" spans="3:12" x14ac:dyDescent="0.25">
      <c r="C581" s="372" t="str">
        <f t="shared" si="24"/>
        <v/>
      </c>
      <c r="D581" s="311"/>
      <c r="E581" s="47"/>
      <c r="F581" s="47"/>
      <c r="G581" s="47"/>
      <c r="H581" s="26"/>
      <c r="I581" s="26"/>
      <c r="J581" s="47" t="e">
        <f t="shared" si="25"/>
        <v>#N/A</v>
      </c>
      <c r="K581" s="47" t="e">
        <f t="shared" si="26"/>
        <v>#N/A</v>
      </c>
      <c r="L581" s="11"/>
    </row>
    <row r="582" spans="3:12" x14ac:dyDescent="0.25">
      <c r="C582" s="372" t="str">
        <f t="shared" ref="C582:C645" si="27">IF(D582&lt;&gt;"",ROW()-6,"")</f>
        <v/>
      </c>
      <c r="D582" s="311"/>
      <c r="E582" s="47"/>
      <c r="F582" s="47"/>
      <c r="G582" s="47"/>
      <c r="H582" s="26"/>
      <c r="I582" s="26"/>
      <c r="J582" s="47" t="e">
        <f t="shared" ref="J582:J645" si="28">VLOOKUP(E582,SAlevel1map,2,0)</f>
        <v>#N/A</v>
      </c>
      <c r="K582" s="47" t="e">
        <f t="shared" ref="K582:K645" si="29">VLOOKUP(F582,SALevel2map,2,0)</f>
        <v>#N/A</v>
      </c>
      <c r="L582" s="11"/>
    </row>
    <row r="583" spans="3:12" x14ac:dyDescent="0.25">
      <c r="C583" s="372" t="str">
        <f t="shared" si="27"/>
        <v/>
      </c>
      <c r="D583" s="311"/>
      <c r="E583" s="47"/>
      <c r="F583" s="47"/>
      <c r="G583" s="47"/>
      <c r="H583" s="26"/>
      <c r="I583" s="26"/>
      <c r="J583" s="47" t="e">
        <f t="shared" si="28"/>
        <v>#N/A</v>
      </c>
      <c r="K583" s="47" t="e">
        <f t="shared" si="29"/>
        <v>#N/A</v>
      </c>
      <c r="L583" s="11"/>
    </row>
    <row r="584" spans="3:12" x14ac:dyDescent="0.25">
      <c r="C584" s="372" t="str">
        <f t="shared" si="27"/>
        <v/>
      </c>
      <c r="D584" s="311"/>
      <c r="E584" s="47"/>
      <c r="F584" s="47"/>
      <c r="G584" s="47"/>
      <c r="H584" s="26"/>
      <c r="I584" s="26"/>
      <c r="J584" s="47" t="e">
        <f t="shared" si="28"/>
        <v>#N/A</v>
      </c>
      <c r="K584" s="47" t="e">
        <f t="shared" si="29"/>
        <v>#N/A</v>
      </c>
      <c r="L584" s="11"/>
    </row>
    <row r="585" spans="3:12" x14ac:dyDescent="0.25">
      <c r="C585" s="372" t="str">
        <f t="shared" si="27"/>
        <v/>
      </c>
      <c r="D585" s="311"/>
      <c r="E585" s="47"/>
      <c r="F585" s="47"/>
      <c r="G585" s="47"/>
      <c r="H585" s="26"/>
      <c r="I585" s="26"/>
      <c r="J585" s="47" t="e">
        <f t="shared" si="28"/>
        <v>#N/A</v>
      </c>
      <c r="K585" s="47" t="e">
        <f t="shared" si="29"/>
        <v>#N/A</v>
      </c>
      <c r="L585" s="11"/>
    </row>
    <row r="586" spans="3:12" x14ac:dyDescent="0.25">
      <c r="C586" s="372" t="str">
        <f t="shared" si="27"/>
        <v/>
      </c>
      <c r="D586" s="311"/>
      <c r="E586" s="47"/>
      <c r="F586" s="47"/>
      <c r="G586" s="47"/>
      <c r="H586" s="26"/>
      <c r="I586" s="26"/>
      <c r="J586" s="47" t="e">
        <f t="shared" si="28"/>
        <v>#N/A</v>
      </c>
      <c r="K586" s="47" t="e">
        <f t="shared" si="29"/>
        <v>#N/A</v>
      </c>
      <c r="L586" s="11"/>
    </row>
    <row r="587" spans="3:12" x14ac:dyDescent="0.25">
      <c r="C587" s="372" t="str">
        <f t="shared" si="27"/>
        <v/>
      </c>
      <c r="D587" s="311"/>
      <c r="E587" s="47"/>
      <c r="F587" s="47"/>
      <c r="G587" s="47"/>
      <c r="H587" s="26"/>
      <c r="I587" s="26"/>
      <c r="J587" s="47" t="e">
        <f t="shared" si="28"/>
        <v>#N/A</v>
      </c>
      <c r="K587" s="47" t="e">
        <f t="shared" si="29"/>
        <v>#N/A</v>
      </c>
      <c r="L587" s="11"/>
    </row>
    <row r="588" spans="3:12" x14ac:dyDescent="0.25">
      <c r="C588" s="372" t="str">
        <f t="shared" si="27"/>
        <v/>
      </c>
      <c r="D588" s="311"/>
      <c r="E588" s="47"/>
      <c r="F588" s="47"/>
      <c r="G588" s="47"/>
      <c r="H588" s="26"/>
      <c r="I588" s="26"/>
      <c r="J588" s="47" t="e">
        <f t="shared" si="28"/>
        <v>#N/A</v>
      </c>
      <c r="K588" s="47" t="e">
        <f t="shared" si="29"/>
        <v>#N/A</v>
      </c>
      <c r="L588" s="11"/>
    </row>
    <row r="589" spans="3:12" x14ac:dyDescent="0.25">
      <c r="C589" s="372" t="str">
        <f t="shared" si="27"/>
        <v/>
      </c>
      <c r="D589" s="311"/>
      <c r="E589" s="47"/>
      <c r="F589" s="47"/>
      <c r="G589" s="47"/>
      <c r="H589" s="26"/>
      <c r="I589" s="26"/>
      <c r="J589" s="47" t="e">
        <f t="shared" si="28"/>
        <v>#N/A</v>
      </c>
      <c r="K589" s="47" t="e">
        <f t="shared" si="29"/>
        <v>#N/A</v>
      </c>
      <c r="L589" s="11"/>
    </row>
    <row r="590" spans="3:12" x14ac:dyDescent="0.25">
      <c r="C590" s="372" t="str">
        <f t="shared" si="27"/>
        <v/>
      </c>
      <c r="D590" s="311"/>
      <c r="E590" s="47"/>
      <c r="F590" s="47"/>
      <c r="G590" s="47"/>
      <c r="H590" s="26"/>
      <c r="I590" s="26"/>
      <c r="J590" s="47" t="e">
        <f t="shared" si="28"/>
        <v>#N/A</v>
      </c>
      <c r="K590" s="47" t="e">
        <f t="shared" si="29"/>
        <v>#N/A</v>
      </c>
      <c r="L590" s="11"/>
    </row>
    <row r="591" spans="3:12" x14ac:dyDescent="0.25">
      <c r="C591" s="372" t="str">
        <f t="shared" si="27"/>
        <v/>
      </c>
      <c r="D591" s="311"/>
      <c r="E591" s="47"/>
      <c r="F591" s="47"/>
      <c r="G591" s="47"/>
      <c r="H591" s="26"/>
      <c r="I591" s="26"/>
      <c r="J591" s="47" t="e">
        <f t="shared" si="28"/>
        <v>#N/A</v>
      </c>
      <c r="K591" s="47" t="e">
        <f t="shared" si="29"/>
        <v>#N/A</v>
      </c>
      <c r="L591" s="11"/>
    </row>
    <row r="592" spans="3:12" x14ac:dyDescent="0.25">
      <c r="C592" s="372" t="str">
        <f t="shared" si="27"/>
        <v/>
      </c>
      <c r="D592" s="311"/>
      <c r="E592" s="47"/>
      <c r="F592" s="47"/>
      <c r="G592" s="47"/>
      <c r="H592" s="26"/>
      <c r="I592" s="26"/>
      <c r="J592" s="47" t="e">
        <f t="shared" si="28"/>
        <v>#N/A</v>
      </c>
      <c r="K592" s="47" t="e">
        <f t="shared" si="29"/>
        <v>#N/A</v>
      </c>
      <c r="L592" s="11"/>
    </row>
    <row r="593" spans="3:12" x14ac:dyDescent="0.25">
      <c r="C593" s="372" t="str">
        <f t="shared" si="27"/>
        <v/>
      </c>
      <c r="D593" s="311"/>
      <c r="E593" s="47"/>
      <c r="F593" s="47"/>
      <c r="G593" s="47"/>
      <c r="H593" s="26"/>
      <c r="I593" s="26"/>
      <c r="J593" s="47" t="e">
        <f t="shared" si="28"/>
        <v>#N/A</v>
      </c>
      <c r="K593" s="47" t="e">
        <f t="shared" si="29"/>
        <v>#N/A</v>
      </c>
      <c r="L593" s="11"/>
    </row>
    <row r="594" spans="3:12" x14ac:dyDescent="0.25">
      <c r="C594" s="372" t="str">
        <f t="shared" si="27"/>
        <v/>
      </c>
      <c r="D594" s="311"/>
      <c r="E594" s="47"/>
      <c r="F594" s="47"/>
      <c r="G594" s="47"/>
      <c r="H594" s="26"/>
      <c r="I594" s="26"/>
      <c r="J594" s="47" t="e">
        <f t="shared" si="28"/>
        <v>#N/A</v>
      </c>
      <c r="K594" s="47" t="e">
        <f t="shared" si="29"/>
        <v>#N/A</v>
      </c>
      <c r="L594" s="11"/>
    </row>
    <row r="595" spans="3:12" x14ac:dyDescent="0.25">
      <c r="C595" s="372" t="str">
        <f t="shared" si="27"/>
        <v/>
      </c>
      <c r="D595" s="311"/>
      <c r="E595" s="47"/>
      <c r="F595" s="47"/>
      <c r="G595" s="47"/>
      <c r="H595" s="26"/>
      <c r="I595" s="26"/>
      <c r="J595" s="47" t="e">
        <f t="shared" si="28"/>
        <v>#N/A</v>
      </c>
      <c r="K595" s="47" t="e">
        <f t="shared" si="29"/>
        <v>#N/A</v>
      </c>
      <c r="L595" s="11"/>
    </row>
    <row r="596" spans="3:12" x14ac:dyDescent="0.25">
      <c r="C596" s="372" t="str">
        <f t="shared" si="27"/>
        <v/>
      </c>
      <c r="D596" s="311"/>
      <c r="E596" s="47"/>
      <c r="F596" s="47"/>
      <c r="G596" s="47"/>
      <c r="H596" s="26"/>
      <c r="I596" s="26"/>
      <c r="J596" s="47" t="e">
        <f t="shared" si="28"/>
        <v>#N/A</v>
      </c>
      <c r="K596" s="47" t="e">
        <f t="shared" si="29"/>
        <v>#N/A</v>
      </c>
      <c r="L596" s="11"/>
    </row>
    <row r="597" spans="3:12" x14ac:dyDescent="0.25">
      <c r="C597" s="372" t="str">
        <f t="shared" si="27"/>
        <v/>
      </c>
      <c r="D597" s="311"/>
      <c r="E597" s="47"/>
      <c r="F597" s="47"/>
      <c r="G597" s="47"/>
      <c r="H597" s="26"/>
      <c r="I597" s="26"/>
      <c r="J597" s="47" t="e">
        <f t="shared" si="28"/>
        <v>#N/A</v>
      </c>
      <c r="K597" s="47" t="e">
        <f t="shared" si="29"/>
        <v>#N/A</v>
      </c>
      <c r="L597" s="11"/>
    </row>
    <row r="598" spans="3:12" x14ac:dyDescent="0.25">
      <c r="C598" s="372" t="str">
        <f t="shared" si="27"/>
        <v/>
      </c>
      <c r="D598" s="311"/>
      <c r="E598" s="47"/>
      <c r="F598" s="47"/>
      <c r="G598" s="47"/>
      <c r="H598" s="26"/>
      <c r="I598" s="26"/>
      <c r="J598" s="47" t="e">
        <f t="shared" si="28"/>
        <v>#N/A</v>
      </c>
      <c r="K598" s="47" t="e">
        <f t="shared" si="29"/>
        <v>#N/A</v>
      </c>
      <c r="L598" s="11"/>
    </row>
    <row r="599" spans="3:12" x14ac:dyDescent="0.25">
      <c r="C599" s="372" t="str">
        <f t="shared" si="27"/>
        <v/>
      </c>
      <c r="D599" s="311"/>
      <c r="E599" s="47"/>
      <c r="F599" s="47"/>
      <c r="G599" s="47"/>
      <c r="H599" s="26"/>
      <c r="I599" s="26"/>
      <c r="J599" s="47" t="e">
        <f t="shared" si="28"/>
        <v>#N/A</v>
      </c>
      <c r="K599" s="47" t="e">
        <f t="shared" si="29"/>
        <v>#N/A</v>
      </c>
      <c r="L599" s="11"/>
    </row>
    <row r="600" spans="3:12" x14ac:dyDescent="0.25">
      <c r="C600" s="372" t="str">
        <f t="shared" si="27"/>
        <v/>
      </c>
      <c r="D600" s="311"/>
      <c r="E600" s="47"/>
      <c r="F600" s="47"/>
      <c r="G600" s="47"/>
      <c r="H600" s="26"/>
      <c r="I600" s="26"/>
      <c r="J600" s="47" t="e">
        <f t="shared" si="28"/>
        <v>#N/A</v>
      </c>
      <c r="K600" s="47" t="e">
        <f t="shared" si="29"/>
        <v>#N/A</v>
      </c>
      <c r="L600" s="11"/>
    </row>
    <row r="601" spans="3:12" x14ac:dyDescent="0.25">
      <c r="C601" s="372" t="str">
        <f t="shared" si="27"/>
        <v/>
      </c>
      <c r="D601" s="311"/>
      <c r="E601" s="47"/>
      <c r="F601" s="47"/>
      <c r="G601" s="47"/>
      <c r="H601" s="26"/>
      <c r="I601" s="26"/>
      <c r="J601" s="47" t="e">
        <f t="shared" si="28"/>
        <v>#N/A</v>
      </c>
      <c r="K601" s="47" t="e">
        <f t="shared" si="29"/>
        <v>#N/A</v>
      </c>
      <c r="L601" s="11"/>
    </row>
    <row r="602" spans="3:12" x14ac:dyDescent="0.25">
      <c r="C602" s="372" t="str">
        <f t="shared" si="27"/>
        <v/>
      </c>
      <c r="D602" s="311"/>
      <c r="E602" s="47"/>
      <c r="F602" s="47"/>
      <c r="G602" s="47"/>
      <c r="H602" s="26"/>
      <c r="I602" s="26"/>
      <c r="J602" s="47" t="e">
        <f t="shared" si="28"/>
        <v>#N/A</v>
      </c>
      <c r="K602" s="47" t="e">
        <f t="shared" si="29"/>
        <v>#N/A</v>
      </c>
      <c r="L602" s="11"/>
    </row>
    <row r="603" spans="3:12" x14ac:dyDescent="0.25">
      <c r="C603" s="372" t="str">
        <f t="shared" si="27"/>
        <v/>
      </c>
      <c r="D603" s="311"/>
      <c r="E603" s="47"/>
      <c r="F603" s="47"/>
      <c r="G603" s="47"/>
      <c r="H603" s="26"/>
      <c r="I603" s="26"/>
      <c r="J603" s="47" t="e">
        <f t="shared" si="28"/>
        <v>#N/A</v>
      </c>
      <c r="K603" s="47" t="e">
        <f t="shared" si="29"/>
        <v>#N/A</v>
      </c>
      <c r="L603" s="11"/>
    </row>
    <row r="604" spans="3:12" x14ac:dyDescent="0.25">
      <c r="C604" s="372" t="str">
        <f t="shared" si="27"/>
        <v/>
      </c>
      <c r="D604" s="311"/>
      <c r="E604" s="47"/>
      <c r="F604" s="47"/>
      <c r="G604" s="47"/>
      <c r="H604" s="26"/>
      <c r="I604" s="26"/>
      <c r="J604" s="47" t="e">
        <f t="shared" si="28"/>
        <v>#N/A</v>
      </c>
      <c r="K604" s="47" t="e">
        <f t="shared" si="29"/>
        <v>#N/A</v>
      </c>
      <c r="L604" s="11"/>
    </row>
    <row r="605" spans="3:12" x14ac:dyDescent="0.25">
      <c r="C605" s="372" t="str">
        <f t="shared" si="27"/>
        <v/>
      </c>
      <c r="D605" s="311"/>
      <c r="E605" s="47"/>
      <c r="F605" s="47"/>
      <c r="G605" s="47"/>
      <c r="H605" s="26"/>
      <c r="I605" s="26"/>
      <c r="J605" s="47" t="e">
        <f t="shared" si="28"/>
        <v>#N/A</v>
      </c>
      <c r="K605" s="47" t="e">
        <f t="shared" si="29"/>
        <v>#N/A</v>
      </c>
      <c r="L605" s="11"/>
    </row>
    <row r="606" spans="3:12" x14ac:dyDescent="0.25">
      <c r="C606" s="372" t="str">
        <f t="shared" si="27"/>
        <v/>
      </c>
      <c r="D606" s="311"/>
      <c r="E606" s="47"/>
      <c r="F606" s="47"/>
      <c r="G606" s="47"/>
      <c r="H606" s="26"/>
      <c r="I606" s="26"/>
      <c r="J606" s="47" t="e">
        <f t="shared" si="28"/>
        <v>#N/A</v>
      </c>
      <c r="K606" s="47" t="e">
        <f t="shared" si="29"/>
        <v>#N/A</v>
      </c>
      <c r="L606" s="11"/>
    </row>
    <row r="607" spans="3:12" x14ac:dyDescent="0.25">
      <c r="C607" s="372" t="str">
        <f t="shared" si="27"/>
        <v/>
      </c>
      <c r="D607" s="311"/>
      <c r="E607" s="47"/>
      <c r="F607" s="47"/>
      <c r="G607" s="47"/>
      <c r="H607" s="26"/>
      <c r="I607" s="26"/>
      <c r="J607" s="47" t="e">
        <f t="shared" si="28"/>
        <v>#N/A</v>
      </c>
      <c r="K607" s="47" t="e">
        <f t="shared" si="29"/>
        <v>#N/A</v>
      </c>
      <c r="L607" s="11"/>
    </row>
    <row r="608" spans="3:12" x14ac:dyDescent="0.25">
      <c r="C608" s="372" t="str">
        <f t="shared" si="27"/>
        <v/>
      </c>
      <c r="D608" s="311"/>
      <c r="E608" s="47"/>
      <c r="F608" s="47"/>
      <c r="G608" s="47"/>
      <c r="H608" s="26"/>
      <c r="I608" s="26"/>
      <c r="J608" s="47" t="e">
        <f t="shared" si="28"/>
        <v>#N/A</v>
      </c>
      <c r="K608" s="47" t="e">
        <f t="shared" si="29"/>
        <v>#N/A</v>
      </c>
      <c r="L608" s="11"/>
    </row>
    <row r="609" spans="3:12" x14ac:dyDescent="0.25">
      <c r="C609" s="372" t="str">
        <f t="shared" si="27"/>
        <v/>
      </c>
      <c r="D609" s="311"/>
      <c r="E609" s="47"/>
      <c r="F609" s="47"/>
      <c r="G609" s="47"/>
      <c r="H609" s="26"/>
      <c r="I609" s="26"/>
      <c r="J609" s="47" t="e">
        <f t="shared" si="28"/>
        <v>#N/A</v>
      </c>
      <c r="K609" s="47" t="e">
        <f t="shared" si="29"/>
        <v>#N/A</v>
      </c>
      <c r="L609" s="11"/>
    </row>
    <row r="610" spans="3:12" x14ac:dyDescent="0.25">
      <c r="C610" s="372" t="str">
        <f t="shared" si="27"/>
        <v/>
      </c>
      <c r="D610" s="311"/>
      <c r="E610" s="47"/>
      <c r="F610" s="47"/>
      <c r="G610" s="47"/>
      <c r="H610" s="26"/>
      <c r="I610" s="26"/>
      <c r="J610" s="47" t="e">
        <f t="shared" si="28"/>
        <v>#N/A</v>
      </c>
      <c r="K610" s="47" t="e">
        <f t="shared" si="29"/>
        <v>#N/A</v>
      </c>
      <c r="L610" s="11"/>
    </row>
    <row r="611" spans="3:12" x14ac:dyDescent="0.25">
      <c r="C611" s="372" t="str">
        <f t="shared" si="27"/>
        <v/>
      </c>
      <c r="D611" s="311"/>
      <c r="E611" s="47"/>
      <c r="F611" s="47"/>
      <c r="G611" s="47"/>
      <c r="H611" s="26"/>
      <c r="I611" s="26"/>
      <c r="J611" s="47" t="e">
        <f t="shared" si="28"/>
        <v>#N/A</v>
      </c>
      <c r="K611" s="47" t="e">
        <f t="shared" si="29"/>
        <v>#N/A</v>
      </c>
      <c r="L611" s="11"/>
    </row>
    <row r="612" spans="3:12" x14ac:dyDescent="0.25">
      <c r="C612" s="372" t="str">
        <f t="shared" si="27"/>
        <v/>
      </c>
      <c r="D612" s="311"/>
      <c r="E612" s="47"/>
      <c r="F612" s="47"/>
      <c r="G612" s="47"/>
      <c r="H612" s="26"/>
      <c r="I612" s="26"/>
      <c r="J612" s="47" t="e">
        <f t="shared" si="28"/>
        <v>#N/A</v>
      </c>
      <c r="K612" s="47" t="e">
        <f t="shared" si="29"/>
        <v>#N/A</v>
      </c>
      <c r="L612" s="11"/>
    </row>
    <row r="613" spans="3:12" x14ac:dyDescent="0.25">
      <c r="C613" s="372" t="str">
        <f t="shared" si="27"/>
        <v/>
      </c>
      <c r="D613" s="311"/>
      <c r="E613" s="47"/>
      <c r="F613" s="47"/>
      <c r="G613" s="47"/>
      <c r="H613" s="26"/>
      <c r="I613" s="26"/>
      <c r="J613" s="47" t="e">
        <f t="shared" si="28"/>
        <v>#N/A</v>
      </c>
      <c r="K613" s="47" t="e">
        <f t="shared" si="29"/>
        <v>#N/A</v>
      </c>
      <c r="L613" s="11"/>
    </row>
    <row r="614" spans="3:12" x14ac:dyDescent="0.25">
      <c r="C614" s="372" t="str">
        <f t="shared" si="27"/>
        <v/>
      </c>
      <c r="D614" s="311"/>
      <c r="E614" s="47"/>
      <c r="F614" s="47"/>
      <c r="G614" s="47"/>
      <c r="H614" s="26"/>
      <c r="I614" s="26"/>
      <c r="J614" s="47" t="e">
        <f t="shared" si="28"/>
        <v>#N/A</v>
      </c>
      <c r="K614" s="47" t="e">
        <f t="shared" si="29"/>
        <v>#N/A</v>
      </c>
      <c r="L614" s="11"/>
    </row>
    <row r="615" spans="3:12" x14ac:dyDescent="0.25">
      <c r="C615" s="372" t="str">
        <f t="shared" si="27"/>
        <v/>
      </c>
      <c r="D615" s="311"/>
      <c r="E615" s="47"/>
      <c r="F615" s="47"/>
      <c r="G615" s="47"/>
      <c r="H615" s="26"/>
      <c r="I615" s="26"/>
      <c r="J615" s="47" t="e">
        <f t="shared" si="28"/>
        <v>#N/A</v>
      </c>
      <c r="K615" s="47" t="e">
        <f t="shared" si="29"/>
        <v>#N/A</v>
      </c>
      <c r="L615" s="11"/>
    </row>
    <row r="616" spans="3:12" x14ac:dyDescent="0.25">
      <c r="C616" s="372" t="str">
        <f t="shared" si="27"/>
        <v/>
      </c>
      <c r="D616" s="311"/>
      <c r="E616" s="47"/>
      <c r="F616" s="47"/>
      <c r="G616" s="47"/>
      <c r="H616" s="26"/>
      <c r="I616" s="26"/>
      <c r="J616" s="47" t="e">
        <f t="shared" si="28"/>
        <v>#N/A</v>
      </c>
      <c r="K616" s="47" t="e">
        <f t="shared" si="29"/>
        <v>#N/A</v>
      </c>
      <c r="L616" s="11"/>
    </row>
    <row r="617" spans="3:12" x14ac:dyDescent="0.25">
      <c r="C617" s="372" t="str">
        <f t="shared" si="27"/>
        <v/>
      </c>
      <c r="D617" s="311"/>
      <c r="E617" s="47"/>
      <c r="F617" s="47"/>
      <c r="G617" s="47"/>
      <c r="H617" s="26"/>
      <c r="I617" s="26"/>
      <c r="J617" s="47" t="e">
        <f t="shared" si="28"/>
        <v>#N/A</v>
      </c>
      <c r="K617" s="47" t="e">
        <f t="shared" si="29"/>
        <v>#N/A</v>
      </c>
      <c r="L617" s="11"/>
    </row>
    <row r="618" spans="3:12" x14ac:dyDescent="0.25">
      <c r="C618" s="372" t="str">
        <f t="shared" si="27"/>
        <v/>
      </c>
      <c r="D618" s="311"/>
      <c r="E618" s="47"/>
      <c r="F618" s="47"/>
      <c r="G618" s="47"/>
      <c r="H618" s="26"/>
      <c r="I618" s="26"/>
      <c r="J618" s="47" t="e">
        <f t="shared" si="28"/>
        <v>#N/A</v>
      </c>
      <c r="K618" s="47" t="e">
        <f t="shared" si="29"/>
        <v>#N/A</v>
      </c>
      <c r="L618" s="11"/>
    </row>
    <row r="619" spans="3:12" x14ac:dyDescent="0.25">
      <c r="C619" s="372" t="str">
        <f t="shared" si="27"/>
        <v/>
      </c>
      <c r="D619" s="311"/>
      <c r="E619" s="47"/>
      <c r="F619" s="47"/>
      <c r="G619" s="47"/>
      <c r="H619" s="26"/>
      <c r="I619" s="26"/>
      <c r="J619" s="47" t="e">
        <f t="shared" si="28"/>
        <v>#N/A</v>
      </c>
      <c r="K619" s="47" t="e">
        <f t="shared" si="29"/>
        <v>#N/A</v>
      </c>
      <c r="L619" s="11"/>
    </row>
    <row r="620" spans="3:12" x14ac:dyDescent="0.25">
      <c r="C620" s="372" t="str">
        <f t="shared" si="27"/>
        <v/>
      </c>
      <c r="D620" s="311"/>
      <c r="E620" s="47"/>
      <c r="F620" s="47"/>
      <c r="G620" s="47"/>
      <c r="H620" s="26"/>
      <c r="I620" s="26"/>
      <c r="J620" s="47" t="e">
        <f t="shared" si="28"/>
        <v>#N/A</v>
      </c>
      <c r="K620" s="47" t="e">
        <f t="shared" si="29"/>
        <v>#N/A</v>
      </c>
      <c r="L620" s="11"/>
    </row>
    <row r="621" spans="3:12" x14ac:dyDescent="0.25">
      <c r="C621" s="372" t="str">
        <f t="shared" si="27"/>
        <v/>
      </c>
      <c r="D621" s="311"/>
      <c r="E621" s="47"/>
      <c r="F621" s="47"/>
      <c r="G621" s="47"/>
      <c r="H621" s="26"/>
      <c r="I621" s="26"/>
      <c r="J621" s="47" t="e">
        <f t="shared" si="28"/>
        <v>#N/A</v>
      </c>
      <c r="K621" s="47" t="e">
        <f t="shared" si="29"/>
        <v>#N/A</v>
      </c>
      <c r="L621" s="11"/>
    </row>
    <row r="622" spans="3:12" x14ac:dyDescent="0.25">
      <c r="C622" s="372" t="str">
        <f t="shared" si="27"/>
        <v/>
      </c>
      <c r="D622" s="311"/>
      <c r="E622" s="47"/>
      <c r="F622" s="47"/>
      <c r="G622" s="47"/>
      <c r="H622" s="26"/>
      <c r="I622" s="26"/>
      <c r="J622" s="47" t="e">
        <f t="shared" si="28"/>
        <v>#N/A</v>
      </c>
      <c r="K622" s="47" t="e">
        <f t="shared" si="29"/>
        <v>#N/A</v>
      </c>
      <c r="L622" s="11"/>
    </row>
    <row r="623" spans="3:12" x14ac:dyDescent="0.25">
      <c r="C623" s="372" t="str">
        <f t="shared" si="27"/>
        <v/>
      </c>
      <c r="D623" s="311"/>
      <c r="E623" s="47"/>
      <c r="F623" s="47"/>
      <c r="G623" s="47"/>
      <c r="H623" s="26"/>
      <c r="I623" s="26"/>
      <c r="J623" s="47" t="e">
        <f t="shared" si="28"/>
        <v>#N/A</v>
      </c>
      <c r="K623" s="47" t="e">
        <f t="shared" si="29"/>
        <v>#N/A</v>
      </c>
      <c r="L623" s="11"/>
    </row>
    <row r="624" spans="3:12" x14ac:dyDescent="0.25">
      <c r="C624" s="372" t="str">
        <f t="shared" si="27"/>
        <v/>
      </c>
      <c r="D624" s="311"/>
      <c r="E624" s="47"/>
      <c r="F624" s="47"/>
      <c r="G624" s="47"/>
      <c r="H624" s="26"/>
      <c r="I624" s="26"/>
      <c r="J624" s="47" t="e">
        <f t="shared" si="28"/>
        <v>#N/A</v>
      </c>
      <c r="K624" s="47" t="e">
        <f t="shared" si="29"/>
        <v>#N/A</v>
      </c>
      <c r="L624" s="11"/>
    </row>
    <row r="625" spans="3:12" x14ac:dyDescent="0.25">
      <c r="C625" s="372" t="str">
        <f t="shared" si="27"/>
        <v/>
      </c>
      <c r="D625" s="311"/>
      <c r="E625" s="47"/>
      <c r="F625" s="47"/>
      <c r="G625" s="47"/>
      <c r="H625" s="26"/>
      <c r="I625" s="26"/>
      <c r="J625" s="47" t="e">
        <f t="shared" si="28"/>
        <v>#N/A</v>
      </c>
      <c r="K625" s="47" t="e">
        <f t="shared" si="29"/>
        <v>#N/A</v>
      </c>
      <c r="L625" s="11"/>
    </row>
    <row r="626" spans="3:12" x14ac:dyDescent="0.25">
      <c r="C626" s="372" t="str">
        <f t="shared" si="27"/>
        <v/>
      </c>
      <c r="D626" s="311"/>
      <c r="E626" s="47"/>
      <c r="F626" s="47"/>
      <c r="G626" s="47"/>
      <c r="H626" s="26"/>
      <c r="I626" s="26"/>
      <c r="J626" s="47" t="e">
        <f t="shared" si="28"/>
        <v>#N/A</v>
      </c>
      <c r="K626" s="47" t="e">
        <f t="shared" si="29"/>
        <v>#N/A</v>
      </c>
      <c r="L626" s="11"/>
    </row>
    <row r="627" spans="3:12" x14ac:dyDescent="0.25">
      <c r="C627" s="372" t="str">
        <f t="shared" si="27"/>
        <v/>
      </c>
      <c r="D627" s="311"/>
      <c r="E627" s="47"/>
      <c r="F627" s="47"/>
      <c r="G627" s="47"/>
      <c r="H627" s="26"/>
      <c r="I627" s="26"/>
      <c r="J627" s="47" t="e">
        <f t="shared" si="28"/>
        <v>#N/A</v>
      </c>
      <c r="K627" s="47" t="e">
        <f t="shared" si="29"/>
        <v>#N/A</v>
      </c>
      <c r="L627" s="11"/>
    </row>
    <row r="628" spans="3:12" x14ac:dyDescent="0.25">
      <c r="C628" s="372" t="str">
        <f t="shared" si="27"/>
        <v/>
      </c>
      <c r="D628" s="311"/>
      <c r="E628" s="47"/>
      <c r="F628" s="47"/>
      <c r="G628" s="47"/>
      <c r="H628" s="26"/>
      <c r="I628" s="26"/>
      <c r="J628" s="47" t="e">
        <f t="shared" si="28"/>
        <v>#N/A</v>
      </c>
      <c r="K628" s="47" t="e">
        <f t="shared" si="29"/>
        <v>#N/A</v>
      </c>
      <c r="L628" s="11"/>
    </row>
    <row r="629" spans="3:12" x14ac:dyDescent="0.25">
      <c r="C629" s="372" t="str">
        <f t="shared" si="27"/>
        <v/>
      </c>
      <c r="D629" s="311"/>
      <c r="E629" s="47"/>
      <c r="F629" s="47"/>
      <c r="G629" s="47"/>
      <c r="H629" s="26"/>
      <c r="I629" s="26"/>
      <c r="J629" s="47" t="e">
        <f t="shared" si="28"/>
        <v>#N/A</v>
      </c>
      <c r="K629" s="47" t="e">
        <f t="shared" si="29"/>
        <v>#N/A</v>
      </c>
      <c r="L629" s="11"/>
    </row>
    <row r="630" spans="3:12" x14ac:dyDescent="0.25">
      <c r="C630" s="372" t="str">
        <f t="shared" si="27"/>
        <v/>
      </c>
      <c r="D630" s="311"/>
      <c r="E630" s="47"/>
      <c r="F630" s="47"/>
      <c r="G630" s="47"/>
      <c r="H630" s="26"/>
      <c r="I630" s="26"/>
      <c r="J630" s="47" t="e">
        <f t="shared" si="28"/>
        <v>#N/A</v>
      </c>
      <c r="K630" s="47" t="e">
        <f t="shared" si="29"/>
        <v>#N/A</v>
      </c>
      <c r="L630" s="11"/>
    </row>
    <row r="631" spans="3:12" x14ac:dyDescent="0.25">
      <c r="C631" s="372" t="str">
        <f t="shared" si="27"/>
        <v/>
      </c>
      <c r="D631" s="311"/>
      <c r="E631" s="47"/>
      <c r="F631" s="47"/>
      <c r="G631" s="47"/>
      <c r="H631" s="26"/>
      <c r="I631" s="26"/>
      <c r="J631" s="47" t="e">
        <f t="shared" si="28"/>
        <v>#N/A</v>
      </c>
      <c r="K631" s="47" t="e">
        <f t="shared" si="29"/>
        <v>#N/A</v>
      </c>
      <c r="L631" s="11"/>
    </row>
    <row r="632" spans="3:12" x14ac:dyDescent="0.25">
      <c r="C632" s="372" t="str">
        <f t="shared" si="27"/>
        <v/>
      </c>
      <c r="D632" s="311"/>
      <c r="E632" s="47"/>
      <c r="F632" s="47"/>
      <c r="G632" s="47"/>
      <c r="H632" s="26"/>
      <c r="I632" s="26"/>
      <c r="J632" s="47" t="e">
        <f t="shared" si="28"/>
        <v>#N/A</v>
      </c>
      <c r="K632" s="47" t="e">
        <f t="shared" si="29"/>
        <v>#N/A</v>
      </c>
      <c r="L632" s="11"/>
    </row>
    <row r="633" spans="3:12" x14ac:dyDescent="0.25">
      <c r="C633" s="372" t="str">
        <f t="shared" si="27"/>
        <v/>
      </c>
      <c r="D633" s="311"/>
      <c r="E633" s="47"/>
      <c r="F633" s="47"/>
      <c r="G633" s="47"/>
      <c r="H633" s="26"/>
      <c r="I633" s="26"/>
      <c r="J633" s="47" t="e">
        <f t="shared" si="28"/>
        <v>#N/A</v>
      </c>
      <c r="K633" s="47" t="e">
        <f t="shared" si="29"/>
        <v>#N/A</v>
      </c>
      <c r="L633" s="11"/>
    </row>
    <row r="634" spans="3:12" x14ac:dyDescent="0.25">
      <c r="C634" s="372" t="str">
        <f t="shared" si="27"/>
        <v/>
      </c>
      <c r="D634" s="311"/>
      <c r="E634" s="47"/>
      <c r="F634" s="47"/>
      <c r="G634" s="47"/>
      <c r="H634" s="26"/>
      <c r="I634" s="26"/>
      <c r="J634" s="47" t="e">
        <f t="shared" si="28"/>
        <v>#N/A</v>
      </c>
      <c r="K634" s="47" t="e">
        <f t="shared" si="29"/>
        <v>#N/A</v>
      </c>
      <c r="L634" s="11"/>
    </row>
    <row r="635" spans="3:12" x14ac:dyDescent="0.25">
      <c r="C635" s="372" t="str">
        <f t="shared" si="27"/>
        <v/>
      </c>
      <c r="D635" s="311"/>
      <c r="E635" s="47"/>
      <c r="F635" s="47"/>
      <c r="G635" s="47"/>
      <c r="H635" s="26"/>
      <c r="I635" s="26"/>
      <c r="J635" s="47" t="e">
        <f t="shared" si="28"/>
        <v>#N/A</v>
      </c>
      <c r="K635" s="47" t="e">
        <f t="shared" si="29"/>
        <v>#N/A</v>
      </c>
      <c r="L635" s="11"/>
    </row>
    <row r="636" spans="3:12" x14ac:dyDescent="0.25">
      <c r="C636" s="372" t="str">
        <f t="shared" si="27"/>
        <v/>
      </c>
      <c r="D636" s="311"/>
      <c r="E636" s="47"/>
      <c r="F636" s="47"/>
      <c r="G636" s="47"/>
      <c r="H636" s="26"/>
      <c r="I636" s="26"/>
      <c r="J636" s="47" t="e">
        <f t="shared" si="28"/>
        <v>#N/A</v>
      </c>
      <c r="K636" s="47" t="e">
        <f t="shared" si="29"/>
        <v>#N/A</v>
      </c>
      <c r="L636" s="11"/>
    </row>
    <row r="637" spans="3:12" x14ac:dyDescent="0.25">
      <c r="C637" s="372" t="str">
        <f t="shared" si="27"/>
        <v/>
      </c>
      <c r="D637" s="311"/>
      <c r="E637" s="47"/>
      <c r="F637" s="47"/>
      <c r="G637" s="47"/>
      <c r="H637" s="26"/>
      <c r="I637" s="26"/>
      <c r="J637" s="47" t="e">
        <f t="shared" si="28"/>
        <v>#N/A</v>
      </c>
      <c r="K637" s="47" t="e">
        <f t="shared" si="29"/>
        <v>#N/A</v>
      </c>
      <c r="L637" s="11"/>
    </row>
    <row r="638" spans="3:12" x14ac:dyDescent="0.25">
      <c r="C638" s="372" t="str">
        <f t="shared" si="27"/>
        <v/>
      </c>
      <c r="D638" s="311"/>
      <c r="E638" s="47"/>
      <c r="F638" s="47"/>
      <c r="G638" s="47"/>
      <c r="H638" s="26"/>
      <c r="I638" s="26"/>
      <c r="J638" s="47" t="e">
        <f t="shared" si="28"/>
        <v>#N/A</v>
      </c>
      <c r="K638" s="47" t="e">
        <f t="shared" si="29"/>
        <v>#N/A</v>
      </c>
      <c r="L638" s="11"/>
    </row>
    <row r="639" spans="3:12" x14ac:dyDescent="0.25">
      <c r="C639" s="372" t="str">
        <f t="shared" si="27"/>
        <v/>
      </c>
      <c r="D639" s="311"/>
      <c r="E639" s="47"/>
      <c r="F639" s="47"/>
      <c r="G639" s="47"/>
      <c r="H639" s="26"/>
      <c r="I639" s="26"/>
      <c r="J639" s="47" t="e">
        <f t="shared" si="28"/>
        <v>#N/A</v>
      </c>
      <c r="K639" s="47" t="e">
        <f t="shared" si="29"/>
        <v>#N/A</v>
      </c>
      <c r="L639" s="11"/>
    </row>
    <row r="640" spans="3:12" x14ac:dyDescent="0.25">
      <c r="C640" s="372" t="str">
        <f t="shared" si="27"/>
        <v/>
      </c>
      <c r="D640" s="311"/>
      <c r="E640" s="47"/>
      <c r="F640" s="47"/>
      <c r="G640" s="47"/>
      <c r="H640" s="26"/>
      <c r="I640" s="26"/>
      <c r="J640" s="47" t="e">
        <f t="shared" si="28"/>
        <v>#N/A</v>
      </c>
      <c r="K640" s="47" t="e">
        <f t="shared" si="29"/>
        <v>#N/A</v>
      </c>
      <c r="L640" s="11"/>
    </row>
    <row r="641" spans="3:12" x14ac:dyDescent="0.25">
      <c r="C641" s="372" t="str">
        <f t="shared" si="27"/>
        <v/>
      </c>
      <c r="D641" s="311"/>
      <c r="E641" s="47"/>
      <c r="F641" s="47"/>
      <c r="G641" s="47"/>
      <c r="H641" s="26"/>
      <c r="I641" s="26"/>
      <c r="J641" s="47" t="e">
        <f t="shared" si="28"/>
        <v>#N/A</v>
      </c>
      <c r="K641" s="47" t="e">
        <f t="shared" si="29"/>
        <v>#N/A</v>
      </c>
      <c r="L641" s="11"/>
    </row>
    <row r="642" spans="3:12" x14ac:dyDescent="0.25">
      <c r="C642" s="372" t="str">
        <f t="shared" si="27"/>
        <v/>
      </c>
      <c r="D642" s="311"/>
      <c r="E642" s="47"/>
      <c r="F642" s="47"/>
      <c r="G642" s="47"/>
      <c r="H642" s="26"/>
      <c r="I642" s="26"/>
      <c r="J642" s="47" t="e">
        <f t="shared" si="28"/>
        <v>#N/A</v>
      </c>
      <c r="K642" s="47" t="e">
        <f t="shared" si="29"/>
        <v>#N/A</v>
      </c>
      <c r="L642" s="11"/>
    </row>
    <row r="643" spans="3:12" x14ac:dyDescent="0.25">
      <c r="C643" s="372" t="str">
        <f t="shared" si="27"/>
        <v/>
      </c>
      <c r="D643" s="311"/>
      <c r="E643" s="47"/>
      <c r="F643" s="47"/>
      <c r="G643" s="47"/>
      <c r="H643" s="26"/>
      <c r="I643" s="26"/>
      <c r="J643" s="47" t="e">
        <f t="shared" si="28"/>
        <v>#N/A</v>
      </c>
      <c r="K643" s="47" t="e">
        <f t="shared" si="29"/>
        <v>#N/A</v>
      </c>
      <c r="L643" s="11"/>
    </row>
    <row r="644" spans="3:12" x14ac:dyDescent="0.25">
      <c r="C644" s="372" t="str">
        <f t="shared" si="27"/>
        <v/>
      </c>
      <c r="D644" s="311"/>
      <c r="E644" s="47"/>
      <c r="F644" s="47"/>
      <c r="G644" s="47"/>
      <c r="H644" s="26"/>
      <c r="I644" s="26"/>
      <c r="J644" s="47" t="e">
        <f t="shared" si="28"/>
        <v>#N/A</v>
      </c>
      <c r="K644" s="47" t="e">
        <f t="shared" si="29"/>
        <v>#N/A</v>
      </c>
      <c r="L644" s="11"/>
    </row>
    <row r="645" spans="3:12" x14ac:dyDescent="0.25">
      <c r="C645" s="372" t="str">
        <f t="shared" si="27"/>
        <v/>
      </c>
      <c r="D645" s="311"/>
      <c r="E645" s="47"/>
      <c r="F645" s="47"/>
      <c r="G645" s="47"/>
      <c r="H645" s="26"/>
      <c r="I645" s="26"/>
      <c r="J645" s="47" t="e">
        <f t="shared" si="28"/>
        <v>#N/A</v>
      </c>
      <c r="K645" s="47" t="e">
        <f t="shared" si="29"/>
        <v>#N/A</v>
      </c>
      <c r="L645" s="11"/>
    </row>
    <row r="646" spans="3:12" x14ac:dyDescent="0.25">
      <c r="C646" s="372" t="str">
        <f t="shared" ref="C646:C709" si="30">IF(D646&lt;&gt;"",ROW()-6,"")</f>
        <v/>
      </c>
      <c r="D646" s="311"/>
      <c r="E646" s="47"/>
      <c r="F646" s="47"/>
      <c r="G646" s="47"/>
      <c r="H646" s="26"/>
      <c r="I646" s="26"/>
      <c r="J646" s="47" t="e">
        <f t="shared" ref="J646:J709" si="31">VLOOKUP(E646,SAlevel1map,2,0)</f>
        <v>#N/A</v>
      </c>
      <c r="K646" s="47" t="e">
        <f t="shared" ref="K646:K709" si="32">VLOOKUP(F646,SALevel2map,2,0)</f>
        <v>#N/A</v>
      </c>
      <c r="L646" s="11"/>
    </row>
    <row r="647" spans="3:12" x14ac:dyDescent="0.25">
      <c r="C647" s="372" t="str">
        <f t="shared" si="30"/>
        <v/>
      </c>
      <c r="D647" s="311"/>
      <c r="E647" s="47"/>
      <c r="F647" s="47"/>
      <c r="G647" s="47"/>
      <c r="H647" s="26"/>
      <c r="I647" s="26"/>
      <c r="J647" s="47" t="e">
        <f t="shared" si="31"/>
        <v>#N/A</v>
      </c>
      <c r="K647" s="47" t="e">
        <f t="shared" si="32"/>
        <v>#N/A</v>
      </c>
      <c r="L647" s="11"/>
    </row>
    <row r="648" spans="3:12" x14ac:dyDescent="0.25">
      <c r="C648" s="372" t="str">
        <f t="shared" si="30"/>
        <v/>
      </c>
      <c r="D648" s="311"/>
      <c r="E648" s="47"/>
      <c r="F648" s="47"/>
      <c r="G648" s="47"/>
      <c r="H648" s="26"/>
      <c r="I648" s="26"/>
      <c r="J648" s="47" t="e">
        <f t="shared" si="31"/>
        <v>#N/A</v>
      </c>
      <c r="K648" s="47" t="e">
        <f t="shared" si="32"/>
        <v>#N/A</v>
      </c>
      <c r="L648" s="11"/>
    </row>
    <row r="649" spans="3:12" x14ac:dyDescent="0.25">
      <c r="C649" s="372" t="str">
        <f t="shared" si="30"/>
        <v/>
      </c>
      <c r="D649" s="311"/>
      <c r="E649" s="47"/>
      <c r="F649" s="47"/>
      <c r="G649" s="47"/>
      <c r="H649" s="26"/>
      <c r="I649" s="26"/>
      <c r="J649" s="47" t="e">
        <f t="shared" si="31"/>
        <v>#N/A</v>
      </c>
      <c r="K649" s="47" t="e">
        <f t="shared" si="32"/>
        <v>#N/A</v>
      </c>
      <c r="L649" s="11"/>
    </row>
    <row r="650" spans="3:12" x14ac:dyDescent="0.25">
      <c r="C650" s="372" t="str">
        <f t="shared" si="30"/>
        <v/>
      </c>
      <c r="D650" s="311"/>
      <c r="E650" s="47"/>
      <c r="F650" s="47"/>
      <c r="G650" s="47"/>
      <c r="H650" s="26"/>
      <c r="I650" s="26"/>
      <c r="J650" s="47" t="e">
        <f t="shared" si="31"/>
        <v>#N/A</v>
      </c>
      <c r="K650" s="47" t="e">
        <f t="shared" si="32"/>
        <v>#N/A</v>
      </c>
      <c r="L650" s="11"/>
    </row>
    <row r="651" spans="3:12" x14ac:dyDescent="0.25">
      <c r="C651" s="372" t="str">
        <f t="shared" si="30"/>
        <v/>
      </c>
      <c r="D651" s="311"/>
      <c r="E651" s="47"/>
      <c r="F651" s="47"/>
      <c r="G651" s="47"/>
      <c r="H651" s="26"/>
      <c r="I651" s="26"/>
      <c r="J651" s="47" t="e">
        <f t="shared" si="31"/>
        <v>#N/A</v>
      </c>
      <c r="K651" s="47" t="e">
        <f t="shared" si="32"/>
        <v>#N/A</v>
      </c>
      <c r="L651" s="11"/>
    </row>
    <row r="652" spans="3:12" x14ac:dyDescent="0.25">
      <c r="C652" s="372" t="str">
        <f t="shared" si="30"/>
        <v/>
      </c>
      <c r="D652" s="311"/>
      <c r="E652" s="47"/>
      <c r="F652" s="47"/>
      <c r="G652" s="47"/>
      <c r="H652" s="26"/>
      <c r="I652" s="26"/>
      <c r="J652" s="47" t="e">
        <f t="shared" si="31"/>
        <v>#N/A</v>
      </c>
      <c r="K652" s="47" t="e">
        <f t="shared" si="32"/>
        <v>#N/A</v>
      </c>
      <c r="L652" s="11"/>
    </row>
    <row r="653" spans="3:12" x14ac:dyDescent="0.25">
      <c r="C653" s="372" t="str">
        <f t="shared" si="30"/>
        <v/>
      </c>
      <c r="D653" s="311"/>
      <c r="E653" s="47"/>
      <c r="F653" s="47"/>
      <c r="G653" s="47"/>
      <c r="H653" s="26"/>
      <c r="I653" s="26"/>
      <c r="J653" s="47" t="e">
        <f t="shared" si="31"/>
        <v>#N/A</v>
      </c>
      <c r="K653" s="47" t="e">
        <f t="shared" si="32"/>
        <v>#N/A</v>
      </c>
      <c r="L653" s="11"/>
    </row>
    <row r="654" spans="3:12" x14ac:dyDescent="0.25">
      <c r="C654" s="372" t="str">
        <f t="shared" si="30"/>
        <v/>
      </c>
      <c r="D654" s="311"/>
      <c r="E654" s="47"/>
      <c r="F654" s="47"/>
      <c r="G654" s="47"/>
      <c r="H654" s="26"/>
      <c r="I654" s="26"/>
      <c r="J654" s="47" t="e">
        <f t="shared" si="31"/>
        <v>#N/A</v>
      </c>
      <c r="K654" s="47" t="e">
        <f t="shared" si="32"/>
        <v>#N/A</v>
      </c>
      <c r="L654" s="11"/>
    </row>
    <row r="655" spans="3:12" x14ac:dyDescent="0.25">
      <c r="C655" s="372" t="str">
        <f t="shared" si="30"/>
        <v/>
      </c>
      <c r="D655" s="311"/>
      <c r="E655" s="47"/>
      <c r="F655" s="47"/>
      <c r="G655" s="47"/>
      <c r="H655" s="26"/>
      <c r="I655" s="26"/>
      <c r="J655" s="47" t="e">
        <f t="shared" si="31"/>
        <v>#N/A</v>
      </c>
      <c r="K655" s="47" t="e">
        <f t="shared" si="32"/>
        <v>#N/A</v>
      </c>
      <c r="L655" s="11"/>
    </row>
    <row r="656" spans="3:12" x14ac:dyDescent="0.25">
      <c r="C656" s="372" t="str">
        <f t="shared" si="30"/>
        <v/>
      </c>
      <c r="D656" s="311"/>
      <c r="E656" s="47"/>
      <c r="F656" s="47"/>
      <c r="G656" s="47"/>
      <c r="H656" s="26"/>
      <c r="I656" s="26"/>
      <c r="J656" s="47" t="e">
        <f t="shared" si="31"/>
        <v>#N/A</v>
      </c>
      <c r="K656" s="47" t="e">
        <f t="shared" si="32"/>
        <v>#N/A</v>
      </c>
      <c r="L656" s="11"/>
    </row>
    <row r="657" spans="3:12" x14ac:dyDescent="0.25">
      <c r="C657" s="372" t="str">
        <f t="shared" si="30"/>
        <v/>
      </c>
      <c r="D657" s="311"/>
      <c r="E657" s="47"/>
      <c r="F657" s="47"/>
      <c r="G657" s="47"/>
      <c r="H657" s="26"/>
      <c r="I657" s="26"/>
      <c r="J657" s="47" t="e">
        <f t="shared" si="31"/>
        <v>#N/A</v>
      </c>
      <c r="K657" s="47" t="e">
        <f t="shared" si="32"/>
        <v>#N/A</v>
      </c>
      <c r="L657" s="11"/>
    </row>
    <row r="658" spans="3:12" x14ac:dyDescent="0.25">
      <c r="C658" s="372" t="str">
        <f t="shared" si="30"/>
        <v/>
      </c>
      <c r="D658" s="311"/>
      <c r="E658" s="47"/>
      <c r="F658" s="47"/>
      <c r="G658" s="47"/>
      <c r="H658" s="26"/>
      <c r="I658" s="26"/>
      <c r="J658" s="47" t="e">
        <f t="shared" si="31"/>
        <v>#N/A</v>
      </c>
      <c r="K658" s="47" t="e">
        <f t="shared" si="32"/>
        <v>#N/A</v>
      </c>
      <c r="L658" s="11"/>
    </row>
    <row r="659" spans="3:12" x14ac:dyDescent="0.25">
      <c r="C659" s="372" t="str">
        <f t="shared" si="30"/>
        <v/>
      </c>
      <c r="D659" s="311"/>
      <c r="E659" s="47"/>
      <c r="F659" s="47"/>
      <c r="G659" s="47"/>
      <c r="H659" s="26"/>
      <c r="I659" s="26"/>
      <c r="J659" s="47" t="e">
        <f t="shared" si="31"/>
        <v>#N/A</v>
      </c>
      <c r="K659" s="47" t="e">
        <f t="shared" si="32"/>
        <v>#N/A</v>
      </c>
      <c r="L659" s="11"/>
    </row>
    <row r="660" spans="3:12" x14ac:dyDescent="0.25">
      <c r="C660" s="372" t="str">
        <f t="shared" si="30"/>
        <v/>
      </c>
      <c r="D660" s="311"/>
      <c r="E660" s="47"/>
      <c r="F660" s="47"/>
      <c r="G660" s="47"/>
      <c r="H660" s="26"/>
      <c r="I660" s="26"/>
      <c r="J660" s="47" t="e">
        <f t="shared" si="31"/>
        <v>#N/A</v>
      </c>
      <c r="K660" s="47" t="e">
        <f t="shared" si="32"/>
        <v>#N/A</v>
      </c>
      <c r="L660" s="11"/>
    </row>
    <row r="661" spans="3:12" x14ac:dyDescent="0.25">
      <c r="C661" s="372" t="str">
        <f t="shared" si="30"/>
        <v/>
      </c>
      <c r="D661" s="311"/>
      <c r="E661" s="47"/>
      <c r="F661" s="47"/>
      <c r="G661" s="47"/>
      <c r="H661" s="26"/>
      <c r="I661" s="26"/>
      <c r="J661" s="47" t="e">
        <f t="shared" si="31"/>
        <v>#N/A</v>
      </c>
      <c r="K661" s="47" t="e">
        <f t="shared" si="32"/>
        <v>#N/A</v>
      </c>
      <c r="L661" s="11"/>
    </row>
    <row r="662" spans="3:12" x14ac:dyDescent="0.25">
      <c r="C662" s="372" t="str">
        <f t="shared" si="30"/>
        <v/>
      </c>
      <c r="D662" s="311"/>
      <c r="E662" s="47"/>
      <c r="F662" s="47"/>
      <c r="G662" s="47"/>
      <c r="H662" s="26"/>
      <c r="I662" s="26"/>
      <c r="J662" s="47" t="e">
        <f t="shared" si="31"/>
        <v>#N/A</v>
      </c>
      <c r="K662" s="47" t="e">
        <f t="shared" si="32"/>
        <v>#N/A</v>
      </c>
      <c r="L662" s="11"/>
    </row>
    <row r="663" spans="3:12" x14ac:dyDescent="0.25">
      <c r="C663" s="372" t="str">
        <f t="shared" si="30"/>
        <v/>
      </c>
      <c r="D663" s="311"/>
      <c r="E663" s="47"/>
      <c r="F663" s="47"/>
      <c r="G663" s="47"/>
      <c r="H663" s="26"/>
      <c r="I663" s="26"/>
      <c r="J663" s="47" t="e">
        <f t="shared" si="31"/>
        <v>#N/A</v>
      </c>
      <c r="K663" s="47" t="e">
        <f t="shared" si="32"/>
        <v>#N/A</v>
      </c>
      <c r="L663" s="11"/>
    </row>
    <row r="664" spans="3:12" x14ac:dyDescent="0.25">
      <c r="C664" s="372" t="str">
        <f t="shared" si="30"/>
        <v/>
      </c>
      <c r="D664" s="311"/>
      <c r="E664" s="47"/>
      <c r="F664" s="47"/>
      <c r="G664" s="47"/>
      <c r="H664" s="26"/>
      <c r="I664" s="26"/>
      <c r="J664" s="47" t="e">
        <f t="shared" si="31"/>
        <v>#N/A</v>
      </c>
      <c r="K664" s="47" t="e">
        <f t="shared" si="32"/>
        <v>#N/A</v>
      </c>
      <c r="L664" s="11"/>
    </row>
    <row r="665" spans="3:12" x14ac:dyDescent="0.25">
      <c r="C665" s="372" t="str">
        <f t="shared" si="30"/>
        <v/>
      </c>
      <c r="D665" s="311"/>
      <c r="E665" s="47"/>
      <c r="F665" s="47"/>
      <c r="G665" s="47"/>
      <c r="H665" s="26"/>
      <c r="I665" s="26"/>
      <c r="J665" s="47" t="e">
        <f t="shared" si="31"/>
        <v>#N/A</v>
      </c>
      <c r="K665" s="47" t="e">
        <f t="shared" si="32"/>
        <v>#N/A</v>
      </c>
      <c r="L665" s="11"/>
    </row>
    <row r="666" spans="3:12" x14ac:dyDescent="0.25">
      <c r="C666" s="372" t="str">
        <f t="shared" si="30"/>
        <v/>
      </c>
      <c r="D666" s="311"/>
      <c r="E666" s="47"/>
      <c r="F666" s="47"/>
      <c r="G666" s="47"/>
      <c r="H666" s="26"/>
      <c r="I666" s="26"/>
      <c r="J666" s="47" t="e">
        <f t="shared" si="31"/>
        <v>#N/A</v>
      </c>
      <c r="K666" s="47" t="e">
        <f t="shared" si="32"/>
        <v>#N/A</v>
      </c>
      <c r="L666" s="11"/>
    </row>
    <row r="667" spans="3:12" x14ac:dyDescent="0.25">
      <c r="C667" s="372" t="str">
        <f t="shared" si="30"/>
        <v/>
      </c>
      <c r="D667" s="311"/>
      <c r="E667" s="47"/>
      <c r="F667" s="47"/>
      <c r="G667" s="47"/>
      <c r="H667" s="26"/>
      <c r="I667" s="26"/>
      <c r="J667" s="47" t="e">
        <f t="shared" si="31"/>
        <v>#N/A</v>
      </c>
      <c r="K667" s="47" t="e">
        <f t="shared" si="32"/>
        <v>#N/A</v>
      </c>
      <c r="L667" s="11"/>
    </row>
    <row r="668" spans="3:12" x14ac:dyDescent="0.25">
      <c r="C668" s="372" t="str">
        <f t="shared" si="30"/>
        <v/>
      </c>
      <c r="D668" s="311"/>
      <c r="E668" s="47"/>
      <c r="F668" s="47"/>
      <c r="G668" s="47"/>
      <c r="H668" s="26"/>
      <c r="I668" s="26"/>
      <c r="J668" s="47" t="e">
        <f t="shared" si="31"/>
        <v>#N/A</v>
      </c>
      <c r="K668" s="47" t="e">
        <f t="shared" si="32"/>
        <v>#N/A</v>
      </c>
      <c r="L668" s="11"/>
    </row>
    <row r="669" spans="3:12" x14ac:dyDescent="0.25">
      <c r="C669" s="372" t="str">
        <f t="shared" si="30"/>
        <v/>
      </c>
      <c r="D669" s="311"/>
      <c r="E669" s="47"/>
      <c r="F669" s="47"/>
      <c r="G669" s="47"/>
      <c r="H669" s="26"/>
      <c r="I669" s="26"/>
      <c r="J669" s="47" t="e">
        <f t="shared" si="31"/>
        <v>#N/A</v>
      </c>
      <c r="K669" s="47" t="e">
        <f t="shared" si="32"/>
        <v>#N/A</v>
      </c>
      <c r="L669" s="11"/>
    </row>
    <row r="670" spans="3:12" x14ac:dyDescent="0.25">
      <c r="C670" s="372" t="str">
        <f t="shared" si="30"/>
        <v/>
      </c>
      <c r="D670" s="311"/>
      <c r="E670" s="47"/>
      <c r="F670" s="47"/>
      <c r="G670" s="47"/>
      <c r="H670" s="26"/>
      <c r="I670" s="26"/>
      <c r="J670" s="47" t="e">
        <f t="shared" si="31"/>
        <v>#N/A</v>
      </c>
      <c r="K670" s="47" t="e">
        <f t="shared" si="32"/>
        <v>#N/A</v>
      </c>
      <c r="L670" s="11"/>
    </row>
    <row r="671" spans="3:12" x14ac:dyDescent="0.25">
      <c r="C671" s="372" t="str">
        <f t="shared" si="30"/>
        <v/>
      </c>
      <c r="D671" s="311"/>
      <c r="E671" s="47"/>
      <c r="F671" s="47"/>
      <c r="G671" s="47"/>
      <c r="H671" s="26"/>
      <c r="I671" s="26"/>
      <c r="J671" s="47" t="e">
        <f t="shared" si="31"/>
        <v>#N/A</v>
      </c>
      <c r="K671" s="47" t="e">
        <f t="shared" si="32"/>
        <v>#N/A</v>
      </c>
      <c r="L671" s="11"/>
    </row>
    <row r="672" spans="3:12" x14ac:dyDescent="0.25">
      <c r="C672" s="372" t="str">
        <f t="shared" si="30"/>
        <v/>
      </c>
      <c r="D672" s="311"/>
      <c r="E672" s="47"/>
      <c r="F672" s="47"/>
      <c r="G672" s="47"/>
      <c r="H672" s="26"/>
      <c r="I672" s="26"/>
      <c r="J672" s="47" t="e">
        <f t="shared" si="31"/>
        <v>#N/A</v>
      </c>
      <c r="K672" s="47" t="e">
        <f t="shared" si="32"/>
        <v>#N/A</v>
      </c>
      <c r="L672" s="11"/>
    </row>
    <row r="673" spans="3:12" x14ac:dyDescent="0.25">
      <c r="C673" s="372" t="str">
        <f t="shared" si="30"/>
        <v/>
      </c>
      <c r="D673" s="311"/>
      <c r="E673" s="47"/>
      <c r="F673" s="47"/>
      <c r="G673" s="47"/>
      <c r="H673" s="26"/>
      <c r="I673" s="26"/>
      <c r="J673" s="47" t="e">
        <f t="shared" si="31"/>
        <v>#N/A</v>
      </c>
      <c r="K673" s="47" t="e">
        <f t="shared" si="32"/>
        <v>#N/A</v>
      </c>
      <c r="L673" s="11"/>
    </row>
    <row r="674" spans="3:12" x14ac:dyDescent="0.25">
      <c r="C674" s="372" t="str">
        <f t="shared" si="30"/>
        <v/>
      </c>
      <c r="D674" s="311"/>
      <c r="E674" s="47"/>
      <c r="F674" s="47"/>
      <c r="G674" s="47"/>
      <c r="H674" s="26"/>
      <c r="I674" s="26"/>
      <c r="J674" s="47" t="e">
        <f t="shared" si="31"/>
        <v>#N/A</v>
      </c>
      <c r="K674" s="47" t="e">
        <f t="shared" si="32"/>
        <v>#N/A</v>
      </c>
      <c r="L674" s="11"/>
    </row>
    <row r="675" spans="3:12" x14ac:dyDescent="0.25">
      <c r="C675" s="372" t="str">
        <f t="shared" si="30"/>
        <v/>
      </c>
      <c r="D675" s="311"/>
      <c r="E675" s="47"/>
      <c r="F675" s="47"/>
      <c r="G675" s="47"/>
      <c r="H675" s="26"/>
      <c r="I675" s="26"/>
      <c r="J675" s="47" t="e">
        <f t="shared" si="31"/>
        <v>#N/A</v>
      </c>
      <c r="K675" s="47" t="e">
        <f t="shared" si="32"/>
        <v>#N/A</v>
      </c>
      <c r="L675" s="11"/>
    </row>
    <row r="676" spans="3:12" x14ac:dyDescent="0.25">
      <c r="C676" s="372" t="str">
        <f t="shared" si="30"/>
        <v/>
      </c>
      <c r="D676" s="311"/>
      <c r="E676" s="47"/>
      <c r="F676" s="47"/>
      <c r="G676" s="47"/>
      <c r="H676" s="26"/>
      <c r="I676" s="26"/>
      <c r="J676" s="47" t="e">
        <f t="shared" si="31"/>
        <v>#N/A</v>
      </c>
      <c r="K676" s="47" t="e">
        <f t="shared" si="32"/>
        <v>#N/A</v>
      </c>
      <c r="L676" s="11"/>
    </row>
    <row r="677" spans="3:12" x14ac:dyDescent="0.25">
      <c r="C677" s="372" t="str">
        <f t="shared" si="30"/>
        <v/>
      </c>
      <c r="D677" s="311"/>
      <c r="E677" s="47"/>
      <c r="F677" s="47"/>
      <c r="G677" s="47"/>
      <c r="H677" s="26"/>
      <c r="I677" s="26"/>
      <c r="J677" s="47" t="e">
        <f t="shared" si="31"/>
        <v>#N/A</v>
      </c>
      <c r="K677" s="47" t="e">
        <f t="shared" si="32"/>
        <v>#N/A</v>
      </c>
      <c r="L677" s="11"/>
    </row>
    <row r="678" spans="3:12" x14ac:dyDescent="0.25">
      <c r="C678" s="372" t="str">
        <f t="shared" si="30"/>
        <v/>
      </c>
      <c r="D678" s="311"/>
      <c r="E678" s="47"/>
      <c r="F678" s="47"/>
      <c r="G678" s="47"/>
      <c r="H678" s="26"/>
      <c r="I678" s="26"/>
      <c r="J678" s="47" t="e">
        <f t="shared" si="31"/>
        <v>#N/A</v>
      </c>
      <c r="K678" s="47" t="e">
        <f t="shared" si="32"/>
        <v>#N/A</v>
      </c>
      <c r="L678" s="11"/>
    </row>
    <row r="679" spans="3:12" x14ac:dyDescent="0.25">
      <c r="C679" s="372" t="str">
        <f t="shared" si="30"/>
        <v/>
      </c>
      <c r="D679" s="311"/>
      <c r="E679" s="47"/>
      <c r="F679" s="47"/>
      <c r="G679" s="47"/>
      <c r="H679" s="26"/>
      <c r="I679" s="26"/>
      <c r="J679" s="47" t="e">
        <f t="shared" si="31"/>
        <v>#N/A</v>
      </c>
      <c r="K679" s="47" t="e">
        <f t="shared" si="32"/>
        <v>#N/A</v>
      </c>
      <c r="L679" s="11"/>
    </row>
    <row r="680" spans="3:12" x14ac:dyDescent="0.25">
      <c r="C680" s="372" t="str">
        <f t="shared" si="30"/>
        <v/>
      </c>
      <c r="D680" s="311"/>
      <c r="E680" s="47"/>
      <c r="F680" s="47"/>
      <c r="G680" s="47"/>
      <c r="H680" s="26"/>
      <c r="I680" s="26"/>
      <c r="J680" s="47" t="e">
        <f t="shared" si="31"/>
        <v>#N/A</v>
      </c>
      <c r="K680" s="47" t="e">
        <f t="shared" si="32"/>
        <v>#N/A</v>
      </c>
      <c r="L680" s="11"/>
    </row>
    <row r="681" spans="3:12" x14ac:dyDescent="0.25">
      <c r="C681" s="372" t="str">
        <f t="shared" si="30"/>
        <v/>
      </c>
      <c r="D681" s="311"/>
      <c r="E681" s="47"/>
      <c r="F681" s="47"/>
      <c r="G681" s="47"/>
      <c r="H681" s="26"/>
      <c r="I681" s="26"/>
      <c r="J681" s="47" t="e">
        <f t="shared" si="31"/>
        <v>#N/A</v>
      </c>
      <c r="K681" s="47" t="e">
        <f t="shared" si="32"/>
        <v>#N/A</v>
      </c>
      <c r="L681" s="11"/>
    </row>
    <row r="682" spans="3:12" x14ac:dyDescent="0.25">
      <c r="C682" s="372" t="str">
        <f t="shared" si="30"/>
        <v/>
      </c>
      <c r="D682" s="311"/>
      <c r="E682" s="47"/>
      <c r="F682" s="47"/>
      <c r="G682" s="47"/>
      <c r="H682" s="26"/>
      <c r="I682" s="26"/>
      <c r="J682" s="47" t="e">
        <f t="shared" si="31"/>
        <v>#N/A</v>
      </c>
      <c r="K682" s="47" t="e">
        <f t="shared" si="32"/>
        <v>#N/A</v>
      </c>
      <c r="L682" s="11"/>
    </row>
    <row r="683" spans="3:12" x14ac:dyDescent="0.25">
      <c r="C683" s="372" t="str">
        <f t="shared" si="30"/>
        <v/>
      </c>
      <c r="D683" s="311"/>
      <c r="E683" s="47"/>
      <c r="F683" s="47"/>
      <c r="G683" s="47"/>
      <c r="H683" s="26"/>
      <c r="I683" s="26"/>
      <c r="J683" s="47" t="e">
        <f t="shared" si="31"/>
        <v>#N/A</v>
      </c>
      <c r="K683" s="47" t="e">
        <f t="shared" si="32"/>
        <v>#N/A</v>
      </c>
      <c r="L683" s="11"/>
    </row>
    <row r="684" spans="3:12" x14ac:dyDescent="0.25">
      <c r="C684" s="372" t="str">
        <f t="shared" si="30"/>
        <v/>
      </c>
      <c r="D684" s="311"/>
      <c r="E684" s="47"/>
      <c r="F684" s="47"/>
      <c r="G684" s="47"/>
      <c r="H684" s="26"/>
      <c r="I684" s="26"/>
      <c r="J684" s="47" t="e">
        <f t="shared" si="31"/>
        <v>#N/A</v>
      </c>
      <c r="K684" s="47" t="e">
        <f t="shared" si="32"/>
        <v>#N/A</v>
      </c>
      <c r="L684" s="11"/>
    </row>
    <row r="685" spans="3:12" x14ac:dyDescent="0.25">
      <c r="C685" s="372" t="str">
        <f t="shared" si="30"/>
        <v/>
      </c>
      <c r="D685" s="311"/>
      <c r="E685" s="47"/>
      <c r="F685" s="47"/>
      <c r="G685" s="47"/>
      <c r="H685" s="26"/>
      <c r="I685" s="26"/>
      <c r="J685" s="47" t="e">
        <f t="shared" si="31"/>
        <v>#N/A</v>
      </c>
      <c r="K685" s="47" t="e">
        <f t="shared" si="32"/>
        <v>#N/A</v>
      </c>
      <c r="L685" s="11"/>
    </row>
    <row r="686" spans="3:12" x14ac:dyDescent="0.25">
      <c r="C686" s="372" t="str">
        <f t="shared" si="30"/>
        <v/>
      </c>
      <c r="D686" s="311"/>
      <c r="E686" s="47"/>
      <c r="F686" s="47"/>
      <c r="G686" s="47"/>
      <c r="H686" s="26"/>
      <c r="I686" s="26"/>
      <c r="J686" s="47" t="e">
        <f t="shared" si="31"/>
        <v>#N/A</v>
      </c>
      <c r="K686" s="47" t="e">
        <f t="shared" si="32"/>
        <v>#N/A</v>
      </c>
      <c r="L686" s="11"/>
    </row>
    <row r="687" spans="3:12" x14ac:dyDescent="0.25">
      <c r="C687" s="372" t="str">
        <f t="shared" si="30"/>
        <v/>
      </c>
      <c r="D687" s="311"/>
      <c r="E687" s="47"/>
      <c r="F687" s="47"/>
      <c r="G687" s="47"/>
      <c r="H687" s="26"/>
      <c r="I687" s="26"/>
      <c r="J687" s="47" t="e">
        <f t="shared" si="31"/>
        <v>#N/A</v>
      </c>
      <c r="K687" s="47" t="e">
        <f t="shared" si="32"/>
        <v>#N/A</v>
      </c>
      <c r="L687" s="11"/>
    </row>
    <row r="688" spans="3:12" x14ac:dyDescent="0.25">
      <c r="C688" s="372" t="str">
        <f t="shared" si="30"/>
        <v/>
      </c>
      <c r="D688" s="311"/>
      <c r="E688" s="47"/>
      <c r="F688" s="47"/>
      <c r="G688" s="47"/>
      <c r="H688" s="26"/>
      <c r="I688" s="26"/>
      <c r="J688" s="47" t="e">
        <f t="shared" si="31"/>
        <v>#N/A</v>
      </c>
      <c r="K688" s="47" t="e">
        <f t="shared" si="32"/>
        <v>#N/A</v>
      </c>
      <c r="L688" s="11"/>
    </row>
    <row r="689" spans="3:12" x14ac:dyDescent="0.25">
      <c r="C689" s="372" t="str">
        <f t="shared" si="30"/>
        <v/>
      </c>
      <c r="D689" s="311"/>
      <c r="E689" s="47"/>
      <c r="F689" s="47"/>
      <c r="G689" s="47"/>
      <c r="H689" s="26"/>
      <c r="I689" s="26"/>
      <c r="J689" s="47" t="e">
        <f t="shared" si="31"/>
        <v>#N/A</v>
      </c>
      <c r="K689" s="47" t="e">
        <f t="shared" si="32"/>
        <v>#N/A</v>
      </c>
      <c r="L689" s="11"/>
    </row>
    <row r="690" spans="3:12" x14ac:dyDescent="0.25">
      <c r="C690" s="372" t="str">
        <f t="shared" si="30"/>
        <v/>
      </c>
      <c r="D690" s="311"/>
      <c r="E690" s="47"/>
      <c r="F690" s="47"/>
      <c r="G690" s="47"/>
      <c r="H690" s="26"/>
      <c r="I690" s="26"/>
      <c r="J690" s="47" t="e">
        <f t="shared" si="31"/>
        <v>#N/A</v>
      </c>
      <c r="K690" s="47" t="e">
        <f t="shared" si="32"/>
        <v>#N/A</v>
      </c>
      <c r="L690" s="11"/>
    </row>
    <row r="691" spans="3:12" x14ac:dyDescent="0.25">
      <c r="C691" s="372" t="str">
        <f t="shared" si="30"/>
        <v/>
      </c>
      <c r="D691" s="311"/>
      <c r="E691" s="47"/>
      <c r="F691" s="47"/>
      <c r="G691" s="47"/>
      <c r="H691" s="26"/>
      <c r="I691" s="26"/>
      <c r="J691" s="47" t="e">
        <f t="shared" si="31"/>
        <v>#N/A</v>
      </c>
      <c r="K691" s="47" t="e">
        <f t="shared" si="32"/>
        <v>#N/A</v>
      </c>
      <c r="L691" s="11"/>
    </row>
    <row r="692" spans="3:12" x14ac:dyDescent="0.25">
      <c r="C692" s="372" t="str">
        <f t="shared" si="30"/>
        <v/>
      </c>
      <c r="D692" s="311"/>
      <c r="E692" s="47"/>
      <c r="F692" s="47"/>
      <c r="G692" s="47"/>
      <c r="H692" s="26"/>
      <c r="I692" s="26"/>
      <c r="J692" s="47" t="e">
        <f t="shared" si="31"/>
        <v>#N/A</v>
      </c>
      <c r="K692" s="47" t="e">
        <f t="shared" si="32"/>
        <v>#N/A</v>
      </c>
      <c r="L692" s="11"/>
    </row>
    <row r="693" spans="3:12" x14ac:dyDescent="0.25">
      <c r="C693" s="372" t="str">
        <f t="shared" si="30"/>
        <v/>
      </c>
      <c r="D693" s="311"/>
      <c r="E693" s="47"/>
      <c r="F693" s="47"/>
      <c r="G693" s="47"/>
      <c r="H693" s="26"/>
      <c r="I693" s="26"/>
      <c r="J693" s="47" t="e">
        <f t="shared" si="31"/>
        <v>#N/A</v>
      </c>
      <c r="K693" s="47" t="e">
        <f t="shared" si="32"/>
        <v>#N/A</v>
      </c>
      <c r="L693" s="11"/>
    </row>
    <row r="694" spans="3:12" x14ac:dyDescent="0.25">
      <c r="C694" s="372" t="str">
        <f t="shared" si="30"/>
        <v/>
      </c>
      <c r="D694" s="311"/>
      <c r="E694" s="47"/>
      <c r="F694" s="47"/>
      <c r="G694" s="47"/>
      <c r="H694" s="26"/>
      <c r="I694" s="26"/>
      <c r="J694" s="47" t="e">
        <f t="shared" si="31"/>
        <v>#N/A</v>
      </c>
      <c r="K694" s="47" t="e">
        <f t="shared" si="32"/>
        <v>#N/A</v>
      </c>
      <c r="L694" s="11"/>
    </row>
    <row r="695" spans="3:12" x14ac:dyDescent="0.25">
      <c r="C695" s="372" t="str">
        <f t="shared" si="30"/>
        <v/>
      </c>
      <c r="D695" s="311"/>
      <c r="E695" s="47"/>
      <c r="F695" s="47"/>
      <c r="G695" s="47"/>
      <c r="H695" s="26"/>
      <c r="I695" s="26"/>
      <c r="J695" s="47" t="e">
        <f t="shared" si="31"/>
        <v>#N/A</v>
      </c>
      <c r="K695" s="47" t="e">
        <f t="shared" si="32"/>
        <v>#N/A</v>
      </c>
      <c r="L695" s="11"/>
    </row>
    <row r="696" spans="3:12" x14ac:dyDescent="0.25">
      <c r="C696" s="372" t="str">
        <f t="shared" si="30"/>
        <v/>
      </c>
      <c r="D696" s="311"/>
      <c r="E696" s="47"/>
      <c r="F696" s="47"/>
      <c r="G696" s="47"/>
      <c r="H696" s="26"/>
      <c r="I696" s="26"/>
      <c r="J696" s="47" t="e">
        <f t="shared" si="31"/>
        <v>#N/A</v>
      </c>
      <c r="K696" s="47" t="e">
        <f t="shared" si="32"/>
        <v>#N/A</v>
      </c>
      <c r="L696" s="11"/>
    </row>
    <row r="697" spans="3:12" x14ac:dyDescent="0.25">
      <c r="C697" s="372" t="str">
        <f t="shared" si="30"/>
        <v/>
      </c>
      <c r="D697" s="311"/>
      <c r="E697" s="47"/>
      <c r="F697" s="47"/>
      <c r="G697" s="47"/>
      <c r="H697" s="26"/>
      <c r="I697" s="26"/>
      <c r="J697" s="47" t="e">
        <f t="shared" si="31"/>
        <v>#N/A</v>
      </c>
      <c r="K697" s="47" t="e">
        <f t="shared" si="32"/>
        <v>#N/A</v>
      </c>
      <c r="L697" s="11"/>
    </row>
    <row r="698" spans="3:12" x14ac:dyDescent="0.25">
      <c r="C698" s="372" t="str">
        <f t="shared" si="30"/>
        <v/>
      </c>
      <c r="D698" s="311"/>
      <c r="E698" s="47"/>
      <c r="F698" s="47"/>
      <c r="G698" s="47"/>
      <c r="H698" s="26"/>
      <c r="I698" s="26"/>
      <c r="J698" s="47" t="e">
        <f t="shared" si="31"/>
        <v>#N/A</v>
      </c>
      <c r="K698" s="47" t="e">
        <f t="shared" si="32"/>
        <v>#N/A</v>
      </c>
      <c r="L698" s="11"/>
    </row>
    <row r="699" spans="3:12" x14ac:dyDescent="0.25">
      <c r="C699" s="372" t="str">
        <f t="shared" si="30"/>
        <v/>
      </c>
      <c r="D699" s="311"/>
      <c r="E699" s="47"/>
      <c r="F699" s="47"/>
      <c r="G699" s="47"/>
      <c r="H699" s="26"/>
      <c r="I699" s="26"/>
      <c r="J699" s="47" t="e">
        <f t="shared" si="31"/>
        <v>#N/A</v>
      </c>
      <c r="K699" s="47" t="e">
        <f t="shared" si="32"/>
        <v>#N/A</v>
      </c>
      <c r="L699" s="11"/>
    </row>
    <row r="700" spans="3:12" x14ac:dyDescent="0.25">
      <c r="C700" s="372" t="str">
        <f t="shared" si="30"/>
        <v/>
      </c>
      <c r="D700" s="311"/>
      <c r="E700" s="47"/>
      <c r="F700" s="47"/>
      <c r="G700" s="47"/>
      <c r="H700" s="26"/>
      <c r="I700" s="26"/>
      <c r="J700" s="47" t="e">
        <f t="shared" si="31"/>
        <v>#N/A</v>
      </c>
      <c r="K700" s="47" t="e">
        <f t="shared" si="32"/>
        <v>#N/A</v>
      </c>
      <c r="L700" s="11"/>
    </row>
    <row r="701" spans="3:12" x14ac:dyDescent="0.25">
      <c r="C701" s="372" t="str">
        <f t="shared" si="30"/>
        <v/>
      </c>
      <c r="D701" s="311"/>
      <c r="E701" s="47"/>
      <c r="F701" s="47"/>
      <c r="G701" s="47"/>
      <c r="H701" s="26"/>
      <c r="I701" s="26"/>
      <c r="J701" s="47" t="e">
        <f t="shared" si="31"/>
        <v>#N/A</v>
      </c>
      <c r="K701" s="47" t="e">
        <f t="shared" si="32"/>
        <v>#N/A</v>
      </c>
      <c r="L701" s="11"/>
    </row>
    <row r="702" spans="3:12" x14ac:dyDescent="0.25">
      <c r="C702" s="372" t="str">
        <f t="shared" si="30"/>
        <v/>
      </c>
      <c r="D702" s="311"/>
      <c r="E702" s="47"/>
      <c r="F702" s="47"/>
      <c r="G702" s="47"/>
      <c r="H702" s="26"/>
      <c r="I702" s="26"/>
      <c r="J702" s="47" t="e">
        <f t="shared" si="31"/>
        <v>#N/A</v>
      </c>
      <c r="K702" s="47" t="e">
        <f t="shared" si="32"/>
        <v>#N/A</v>
      </c>
      <c r="L702" s="11"/>
    </row>
    <row r="703" spans="3:12" x14ac:dyDescent="0.25">
      <c r="C703" s="372" t="str">
        <f t="shared" si="30"/>
        <v/>
      </c>
      <c r="D703" s="311"/>
      <c r="E703" s="47"/>
      <c r="F703" s="47"/>
      <c r="G703" s="47"/>
      <c r="H703" s="26"/>
      <c r="I703" s="26"/>
      <c r="J703" s="47" t="e">
        <f t="shared" si="31"/>
        <v>#N/A</v>
      </c>
      <c r="K703" s="47" t="e">
        <f t="shared" si="32"/>
        <v>#N/A</v>
      </c>
      <c r="L703" s="11"/>
    </row>
    <row r="704" spans="3:12" x14ac:dyDescent="0.25">
      <c r="C704" s="372" t="str">
        <f t="shared" si="30"/>
        <v/>
      </c>
      <c r="D704" s="311"/>
      <c r="E704" s="47"/>
      <c r="F704" s="47"/>
      <c r="G704" s="47"/>
      <c r="H704" s="26"/>
      <c r="I704" s="26"/>
      <c r="J704" s="47" t="e">
        <f t="shared" si="31"/>
        <v>#N/A</v>
      </c>
      <c r="K704" s="47" t="e">
        <f t="shared" si="32"/>
        <v>#N/A</v>
      </c>
      <c r="L704" s="11"/>
    </row>
    <row r="705" spans="3:12" x14ac:dyDescent="0.25">
      <c r="C705" s="372" t="str">
        <f t="shared" si="30"/>
        <v/>
      </c>
      <c r="D705" s="311"/>
      <c r="E705" s="47"/>
      <c r="F705" s="47"/>
      <c r="G705" s="47"/>
      <c r="H705" s="26"/>
      <c r="I705" s="26"/>
      <c r="J705" s="47" t="e">
        <f t="shared" si="31"/>
        <v>#N/A</v>
      </c>
      <c r="K705" s="47" t="e">
        <f t="shared" si="32"/>
        <v>#N/A</v>
      </c>
      <c r="L705" s="11"/>
    </row>
    <row r="706" spans="3:12" x14ac:dyDescent="0.25">
      <c r="C706" s="372" t="str">
        <f t="shared" si="30"/>
        <v/>
      </c>
      <c r="D706" s="311"/>
      <c r="E706" s="47"/>
      <c r="F706" s="47"/>
      <c r="G706" s="47"/>
      <c r="H706" s="26"/>
      <c r="I706" s="26"/>
      <c r="J706" s="47" t="e">
        <f t="shared" si="31"/>
        <v>#N/A</v>
      </c>
      <c r="K706" s="47" t="e">
        <f t="shared" si="32"/>
        <v>#N/A</v>
      </c>
      <c r="L706" s="11"/>
    </row>
    <row r="707" spans="3:12" x14ac:dyDescent="0.25">
      <c r="C707" s="372" t="str">
        <f t="shared" si="30"/>
        <v/>
      </c>
      <c r="D707" s="311"/>
      <c r="E707" s="47"/>
      <c r="F707" s="47"/>
      <c r="G707" s="47"/>
      <c r="H707" s="26"/>
      <c r="I707" s="26"/>
      <c r="J707" s="47" t="e">
        <f t="shared" si="31"/>
        <v>#N/A</v>
      </c>
      <c r="K707" s="47" t="e">
        <f t="shared" si="32"/>
        <v>#N/A</v>
      </c>
      <c r="L707" s="11"/>
    </row>
    <row r="708" spans="3:12" x14ac:dyDescent="0.25">
      <c r="C708" s="372" t="str">
        <f t="shared" si="30"/>
        <v/>
      </c>
      <c r="D708" s="311"/>
      <c r="E708" s="47"/>
      <c r="F708" s="47"/>
      <c r="G708" s="47"/>
      <c r="H708" s="26"/>
      <c r="I708" s="26"/>
      <c r="J708" s="47" t="e">
        <f t="shared" si="31"/>
        <v>#N/A</v>
      </c>
      <c r="K708" s="47" t="e">
        <f t="shared" si="32"/>
        <v>#N/A</v>
      </c>
      <c r="L708" s="11"/>
    </row>
    <row r="709" spans="3:12" x14ac:dyDescent="0.25">
      <c r="C709" s="372" t="str">
        <f t="shared" si="30"/>
        <v/>
      </c>
      <c r="D709" s="311"/>
      <c r="E709" s="47"/>
      <c r="F709" s="47"/>
      <c r="G709" s="47"/>
      <c r="H709" s="26"/>
      <c r="I709" s="26"/>
      <c r="J709" s="47" t="e">
        <f t="shared" si="31"/>
        <v>#N/A</v>
      </c>
      <c r="K709" s="47" t="e">
        <f t="shared" si="32"/>
        <v>#N/A</v>
      </c>
      <c r="L709" s="11"/>
    </row>
    <row r="710" spans="3:12" x14ac:dyDescent="0.25">
      <c r="C710" s="372" t="str">
        <f t="shared" ref="C710:C773" si="33">IF(D710&lt;&gt;"",ROW()-6,"")</f>
        <v/>
      </c>
      <c r="D710" s="311"/>
      <c r="E710" s="47"/>
      <c r="F710" s="47"/>
      <c r="G710" s="47"/>
      <c r="H710" s="26"/>
      <c r="I710" s="26"/>
      <c r="J710" s="47" t="e">
        <f t="shared" ref="J710:J773" si="34">VLOOKUP(E710,SAlevel1map,2,0)</f>
        <v>#N/A</v>
      </c>
      <c r="K710" s="47" t="e">
        <f t="shared" ref="K710:K773" si="35">VLOOKUP(F710,SALevel2map,2,0)</f>
        <v>#N/A</v>
      </c>
      <c r="L710" s="11"/>
    </row>
    <row r="711" spans="3:12" x14ac:dyDescent="0.25">
      <c r="C711" s="372" t="str">
        <f t="shared" si="33"/>
        <v/>
      </c>
      <c r="D711" s="311"/>
      <c r="E711" s="47"/>
      <c r="F711" s="47"/>
      <c r="G711" s="47"/>
      <c r="H711" s="26"/>
      <c r="I711" s="26"/>
      <c r="J711" s="47" t="e">
        <f t="shared" si="34"/>
        <v>#N/A</v>
      </c>
      <c r="K711" s="47" t="e">
        <f t="shared" si="35"/>
        <v>#N/A</v>
      </c>
      <c r="L711" s="11"/>
    </row>
    <row r="712" spans="3:12" x14ac:dyDescent="0.25">
      <c r="C712" s="372" t="str">
        <f t="shared" si="33"/>
        <v/>
      </c>
      <c r="D712" s="311"/>
      <c r="E712" s="47"/>
      <c r="F712" s="47"/>
      <c r="G712" s="47"/>
      <c r="H712" s="26"/>
      <c r="I712" s="26"/>
      <c r="J712" s="47" t="e">
        <f t="shared" si="34"/>
        <v>#N/A</v>
      </c>
      <c r="K712" s="47" t="e">
        <f t="shared" si="35"/>
        <v>#N/A</v>
      </c>
      <c r="L712" s="11"/>
    </row>
    <row r="713" spans="3:12" x14ac:dyDescent="0.25">
      <c r="C713" s="372" t="str">
        <f t="shared" si="33"/>
        <v/>
      </c>
      <c r="D713" s="311"/>
      <c r="E713" s="47"/>
      <c r="F713" s="47"/>
      <c r="G713" s="47"/>
      <c r="H713" s="26"/>
      <c r="I713" s="26"/>
      <c r="J713" s="47" t="e">
        <f t="shared" si="34"/>
        <v>#N/A</v>
      </c>
      <c r="K713" s="47" t="e">
        <f t="shared" si="35"/>
        <v>#N/A</v>
      </c>
      <c r="L713" s="11"/>
    </row>
    <row r="714" spans="3:12" x14ac:dyDescent="0.25">
      <c r="C714" s="372" t="str">
        <f t="shared" si="33"/>
        <v/>
      </c>
      <c r="D714" s="311"/>
      <c r="E714" s="47"/>
      <c r="F714" s="47"/>
      <c r="G714" s="47"/>
      <c r="H714" s="26"/>
      <c r="I714" s="26"/>
      <c r="J714" s="47" t="e">
        <f t="shared" si="34"/>
        <v>#N/A</v>
      </c>
      <c r="K714" s="47" t="e">
        <f t="shared" si="35"/>
        <v>#N/A</v>
      </c>
      <c r="L714" s="11"/>
    </row>
    <row r="715" spans="3:12" x14ac:dyDescent="0.25">
      <c r="C715" s="372" t="str">
        <f t="shared" si="33"/>
        <v/>
      </c>
      <c r="D715" s="311"/>
      <c r="E715" s="47"/>
      <c r="F715" s="47"/>
      <c r="G715" s="47"/>
      <c r="H715" s="26"/>
      <c r="I715" s="26"/>
      <c r="J715" s="47" t="e">
        <f t="shared" si="34"/>
        <v>#N/A</v>
      </c>
      <c r="K715" s="47" t="e">
        <f t="shared" si="35"/>
        <v>#N/A</v>
      </c>
      <c r="L715" s="11"/>
    </row>
    <row r="716" spans="3:12" x14ac:dyDescent="0.25">
      <c r="C716" s="372" t="str">
        <f t="shared" si="33"/>
        <v/>
      </c>
      <c r="D716" s="311"/>
      <c r="E716" s="47"/>
      <c r="F716" s="47"/>
      <c r="G716" s="47"/>
      <c r="H716" s="26"/>
      <c r="I716" s="26"/>
      <c r="J716" s="47" t="e">
        <f t="shared" si="34"/>
        <v>#N/A</v>
      </c>
      <c r="K716" s="47" t="e">
        <f t="shared" si="35"/>
        <v>#N/A</v>
      </c>
      <c r="L716" s="11"/>
    </row>
    <row r="717" spans="3:12" x14ac:dyDescent="0.25">
      <c r="C717" s="372" t="str">
        <f t="shared" si="33"/>
        <v/>
      </c>
      <c r="D717" s="311"/>
      <c r="E717" s="47"/>
      <c r="F717" s="47"/>
      <c r="G717" s="47"/>
      <c r="H717" s="26"/>
      <c r="I717" s="26"/>
      <c r="J717" s="47" t="e">
        <f t="shared" si="34"/>
        <v>#N/A</v>
      </c>
      <c r="K717" s="47" t="e">
        <f t="shared" si="35"/>
        <v>#N/A</v>
      </c>
      <c r="L717" s="11"/>
    </row>
    <row r="718" spans="3:12" x14ac:dyDescent="0.25">
      <c r="C718" s="372" t="str">
        <f t="shared" si="33"/>
        <v/>
      </c>
      <c r="D718" s="311"/>
      <c r="E718" s="47"/>
      <c r="F718" s="47"/>
      <c r="G718" s="47"/>
      <c r="H718" s="26"/>
      <c r="I718" s="26"/>
      <c r="J718" s="47" t="e">
        <f t="shared" si="34"/>
        <v>#N/A</v>
      </c>
      <c r="K718" s="47" t="e">
        <f t="shared" si="35"/>
        <v>#N/A</v>
      </c>
      <c r="L718" s="11"/>
    </row>
    <row r="719" spans="3:12" x14ac:dyDescent="0.25">
      <c r="C719" s="372" t="str">
        <f t="shared" si="33"/>
        <v/>
      </c>
      <c r="D719" s="311"/>
      <c r="E719" s="47"/>
      <c r="F719" s="47"/>
      <c r="G719" s="47"/>
      <c r="H719" s="26"/>
      <c r="I719" s="26"/>
      <c r="J719" s="47" t="e">
        <f t="shared" si="34"/>
        <v>#N/A</v>
      </c>
      <c r="K719" s="47" t="e">
        <f t="shared" si="35"/>
        <v>#N/A</v>
      </c>
      <c r="L719" s="11"/>
    </row>
    <row r="720" spans="3:12" x14ac:dyDescent="0.25">
      <c r="C720" s="372" t="str">
        <f t="shared" si="33"/>
        <v/>
      </c>
      <c r="D720" s="311"/>
      <c r="E720" s="47"/>
      <c r="F720" s="47"/>
      <c r="G720" s="47"/>
      <c r="H720" s="26"/>
      <c r="I720" s="26"/>
      <c r="J720" s="47" t="e">
        <f t="shared" si="34"/>
        <v>#N/A</v>
      </c>
      <c r="K720" s="47" t="e">
        <f t="shared" si="35"/>
        <v>#N/A</v>
      </c>
      <c r="L720" s="11"/>
    </row>
    <row r="721" spans="3:12" x14ac:dyDescent="0.25">
      <c r="C721" s="372" t="str">
        <f t="shared" si="33"/>
        <v/>
      </c>
      <c r="D721" s="311"/>
      <c r="E721" s="47"/>
      <c r="F721" s="47"/>
      <c r="G721" s="47"/>
      <c r="H721" s="26"/>
      <c r="I721" s="26"/>
      <c r="J721" s="47" t="e">
        <f t="shared" si="34"/>
        <v>#N/A</v>
      </c>
      <c r="K721" s="47" t="e">
        <f t="shared" si="35"/>
        <v>#N/A</v>
      </c>
      <c r="L721" s="11"/>
    </row>
    <row r="722" spans="3:12" x14ac:dyDescent="0.25">
      <c r="C722" s="372" t="str">
        <f t="shared" si="33"/>
        <v/>
      </c>
      <c r="D722" s="311"/>
      <c r="E722" s="47"/>
      <c r="F722" s="47"/>
      <c r="G722" s="47"/>
      <c r="H722" s="26"/>
      <c r="I722" s="26"/>
      <c r="J722" s="47" t="e">
        <f t="shared" si="34"/>
        <v>#N/A</v>
      </c>
      <c r="K722" s="47" t="e">
        <f t="shared" si="35"/>
        <v>#N/A</v>
      </c>
      <c r="L722" s="11"/>
    </row>
    <row r="723" spans="3:12" x14ac:dyDescent="0.25">
      <c r="C723" s="372" t="str">
        <f t="shared" si="33"/>
        <v/>
      </c>
      <c r="D723" s="311"/>
      <c r="E723" s="47"/>
      <c r="F723" s="47"/>
      <c r="G723" s="47"/>
      <c r="H723" s="26"/>
      <c r="I723" s="26"/>
      <c r="J723" s="47" t="e">
        <f t="shared" si="34"/>
        <v>#N/A</v>
      </c>
      <c r="K723" s="47" t="e">
        <f t="shared" si="35"/>
        <v>#N/A</v>
      </c>
      <c r="L723" s="11"/>
    </row>
    <row r="724" spans="3:12" x14ac:dyDescent="0.25">
      <c r="C724" s="372" t="str">
        <f t="shared" si="33"/>
        <v/>
      </c>
      <c r="D724" s="311"/>
      <c r="E724" s="47"/>
      <c r="F724" s="47"/>
      <c r="G724" s="47"/>
      <c r="H724" s="26"/>
      <c r="I724" s="26"/>
      <c r="J724" s="47" t="e">
        <f t="shared" si="34"/>
        <v>#N/A</v>
      </c>
      <c r="K724" s="47" t="e">
        <f t="shared" si="35"/>
        <v>#N/A</v>
      </c>
      <c r="L724" s="11"/>
    </row>
    <row r="725" spans="3:12" x14ac:dyDescent="0.25">
      <c r="C725" s="372" t="str">
        <f t="shared" si="33"/>
        <v/>
      </c>
      <c r="D725" s="311"/>
      <c r="E725" s="47"/>
      <c r="F725" s="47"/>
      <c r="G725" s="47"/>
      <c r="H725" s="26"/>
      <c r="I725" s="26"/>
      <c r="J725" s="47" t="e">
        <f t="shared" si="34"/>
        <v>#N/A</v>
      </c>
      <c r="K725" s="47" t="e">
        <f t="shared" si="35"/>
        <v>#N/A</v>
      </c>
      <c r="L725" s="11"/>
    </row>
    <row r="726" spans="3:12" x14ac:dyDescent="0.25">
      <c r="C726" s="372" t="str">
        <f t="shared" si="33"/>
        <v/>
      </c>
      <c r="D726" s="311"/>
      <c r="E726" s="47"/>
      <c r="F726" s="47"/>
      <c r="G726" s="47"/>
      <c r="H726" s="26"/>
      <c r="I726" s="26"/>
      <c r="J726" s="47" t="e">
        <f t="shared" si="34"/>
        <v>#N/A</v>
      </c>
      <c r="K726" s="47" t="e">
        <f t="shared" si="35"/>
        <v>#N/A</v>
      </c>
      <c r="L726" s="11"/>
    </row>
    <row r="727" spans="3:12" x14ac:dyDescent="0.25">
      <c r="C727" s="372" t="str">
        <f t="shared" si="33"/>
        <v/>
      </c>
      <c r="D727" s="311"/>
      <c r="E727" s="47"/>
      <c r="F727" s="47"/>
      <c r="G727" s="47"/>
      <c r="H727" s="26"/>
      <c r="I727" s="26"/>
      <c r="J727" s="47" t="e">
        <f t="shared" si="34"/>
        <v>#N/A</v>
      </c>
      <c r="K727" s="47" t="e">
        <f t="shared" si="35"/>
        <v>#N/A</v>
      </c>
      <c r="L727" s="11"/>
    </row>
    <row r="728" spans="3:12" x14ac:dyDescent="0.25">
      <c r="C728" s="372" t="str">
        <f t="shared" si="33"/>
        <v/>
      </c>
      <c r="D728" s="311"/>
      <c r="E728" s="47"/>
      <c r="F728" s="47"/>
      <c r="G728" s="47"/>
      <c r="H728" s="26"/>
      <c r="I728" s="26"/>
      <c r="J728" s="47" t="e">
        <f t="shared" si="34"/>
        <v>#N/A</v>
      </c>
      <c r="K728" s="47" t="e">
        <f t="shared" si="35"/>
        <v>#N/A</v>
      </c>
      <c r="L728" s="11"/>
    </row>
    <row r="729" spans="3:12" x14ac:dyDescent="0.25">
      <c r="C729" s="372" t="str">
        <f t="shared" si="33"/>
        <v/>
      </c>
      <c r="D729" s="311"/>
      <c r="E729" s="47"/>
      <c r="F729" s="47"/>
      <c r="G729" s="47"/>
      <c r="H729" s="26"/>
      <c r="I729" s="26"/>
      <c r="J729" s="47" t="e">
        <f t="shared" si="34"/>
        <v>#N/A</v>
      </c>
      <c r="K729" s="47" t="e">
        <f t="shared" si="35"/>
        <v>#N/A</v>
      </c>
      <c r="L729" s="11"/>
    </row>
    <row r="730" spans="3:12" x14ac:dyDescent="0.25">
      <c r="C730" s="372" t="str">
        <f t="shared" si="33"/>
        <v/>
      </c>
      <c r="D730" s="311"/>
      <c r="E730" s="47"/>
      <c r="F730" s="47"/>
      <c r="G730" s="47"/>
      <c r="H730" s="26"/>
      <c r="I730" s="26"/>
      <c r="J730" s="47" t="e">
        <f t="shared" si="34"/>
        <v>#N/A</v>
      </c>
      <c r="K730" s="47" t="e">
        <f t="shared" si="35"/>
        <v>#N/A</v>
      </c>
      <c r="L730" s="11"/>
    </row>
    <row r="731" spans="3:12" x14ac:dyDescent="0.25">
      <c r="C731" s="372" t="str">
        <f t="shared" si="33"/>
        <v/>
      </c>
      <c r="D731" s="311"/>
      <c r="E731" s="47"/>
      <c r="F731" s="47"/>
      <c r="G731" s="47"/>
      <c r="H731" s="26"/>
      <c r="I731" s="26"/>
      <c r="J731" s="47" t="e">
        <f t="shared" si="34"/>
        <v>#N/A</v>
      </c>
      <c r="K731" s="47" t="e">
        <f t="shared" si="35"/>
        <v>#N/A</v>
      </c>
      <c r="L731" s="11"/>
    </row>
    <row r="732" spans="3:12" x14ac:dyDescent="0.25">
      <c r="C732" s="372" t="str">
        <f t="shared" si="33"/>
        <v/>
      </c>
      <c r="D732" s="311"/>
      <c r="E732" s="47"/>
      <c r="F732" s="47"/>
      <c r="G732" s="47"/>
      <c r="H732" s="26"/>
      <c r="I732" s="26"/>
      <c r="J732" s="47" t="e">
        <f t="shared" si="34"/>
        <v>#N/A</v>
      </c>
      <c r="K732" s="47" t="e">
        <f t="shared" si="35"/>
        <v>#N/A</v>
      </c>
      <c r="L732" s="11"/>
    </row>
    <row r="733" spans="3:12" x14ac:dyDescent="0.25">
      <c r="C733" s="372" t="str">
        <f t="shared" si="33"/>
        <v/>
      </c>
      <c r="D733" s="311"/>
      <c r="E733" s="47"/>
      <c r="F733" s="47"/>
      <c r="G733" s="47"/>
      <c r="H733" s="26"/>
      <c r="I733" s="26"/>
      <c r="J733" s="47" t="e">
        <f t="shared" si="34"/>
        <v>#N/A</v>
      </c>
      <c r="K733" s="47" t="e">
        <f t="shared" si="35"/>
        <v>#N/A</v>
      </c>
      <c r="L733" s="11"/>
    </row>
    <row r="734" spans="3:12" x14ac:dyDescent="0.25">
      <c r="C734" s="372" t="str">
        <f t="shared" si="33"/>
        <v/>
      </c>
      <c r="D734" s="311"/>
      <c r="E734" s="47"/>
      <c r="F734" s="47"/>
      <c r="G734" s="47"/>
      <c r="H734" s="26"/>
      <c r="I734" s="26"/>
      <c r="J734" s="47" t="e">
        <f t="shared" si="34"/>
        <v>#N/A</v>
      </c>
      <c r="K734" s="47" t="e">
        <f t="shared" si="35"/>
        <v>#N/A</v>
      </c>
      <c r="L734" s="11"/>
    </row>
    <row r="735" spans="3:12" x14ac:dyDescent="0.25">
      <c r="C735" s="372" t="str">
        <f t="shared" si="33"/>
        <v/>
      </c>
      <c r="D735" s="311"/>
      <c r="E735" s="47"/>
      <c r="F735" s="47"/>
      <c r="G735" s="47"/>
      <c r="H735" s="26"/>
      <c r="I735" s="26"/>
      <c r="J735" s="47" t="e">
        <f t="shared" si="34"/>
        <v>#N/A</v>
      </c>
      <c r="K735" s="47" t="e">
        <f t="shared" si="35"/>
        <v>#N/A</v>
      </c>
      <c r="L735" s="11"/>
    </row>
    <row r="736" spans="3:12" x14ac:dyDescent="0.25">
      <c r="C736" s="372" t="str">
        <f t="shared" si="33"/>
        <v/>
      </c>
      <c r="D736" s="311"/>
      <c r="E736" s="47"/>
      <c r="F736" s="47"/>
      <c r="G736" s="47"/>
      <c r="H736" s="26"/>
      <c r="I736" s="26"/>
      <c r="J736" s="47" t="e">
        <f t="shared" si="34"/>
        <v>#N/A</v>
      </c>
      <c r="K736" s="47" t="e">
        <f t="shared" si="35"/>
        <v>#N/A</v>
      </c>
      <c r="L736" s="11"/>
    </row>
    <row r="737" spans="3:12" x14ac:dyDescent="0.25">
      <c r="C737" s="372" t="str">
        <f t="shared" si="33"/>
        <v/>
      </c>
      <c r="D737" s="311"/>
      <c r="E737" s="47"/>
      <c r="F737" s="47"/>
      <c r="G737" s="47"/>
      <c r="H737" s="26"/>
      <c r="I737" s="26"/>
      <c r="J737" s="47" t="e">
        <f t="shared" si="34"/>
        <v>#N/A</v>
      </c>
      <c r="K737" s="47" t="e">
        <f t="shared" si="35"/>
        <v>#N/A</v>
      </c>
      <c r="L737" s="11"/>
    </row>
    <row r="738" spans="3:12" x14ac:dyDescent="0.25">
      <c r="C738" s="372" t="str">
        <f t="shared" si="33"/>
        <v/>
      </c>
      <c r="D738" s="311"/>
      <c r="E738" s="47"/>
      <c r="F738" s="47"/>
      <c r="G738" s="47"/>
      <c r="H738" s="26"/>
      <c r="I738" s="26"/>
      <c r="J738" s="47" t="e">
        <f t="shared" si="34"/>
        <v>#N/A</v>
      </c>
      <c r="K738" s="47" t="e">
        <f t="shared" si="35"/>
        <v>#N/A</v>
      </c>
      <c r="L738" s="11"/>
    </row>
    <row r="739" spans="3:12" x14ac:dyDescent="0.25">
      <c r="C739" s="372" t="str">
        <f t="shared" si="33"/>
        <v/>
      </c>
      <c r="D739" s="311"/>
      <c r="E739" s="47"/>
      <c r="F739" s="47"/>
      <c r="G739" s="47"/>
      <c r="H739" s="26"/>
      <c r="I739" s="26"/>
      <c r="J739" s="47" t="e">
        <f t="shared" si="34"/>
        <v>#N/A</v>
      </c>
      <c r="K739" s="47" t="e">
        <f t="shared" si="35"/>
        <v>#N/A</v>
      </c>
      <c r="L739" s="11"/>
    </row>
    <row r="740" spans="3:12" x14ac:dyDescent="0.25">
      <c r="C740" s="372" t="str">
        <f t="shared" si="33"/>
        <v/>
      </c>
      <c r="D740" s="311"/>
      <c r="E740" s="47"/>
      <c r="F740" s="47"/>
      <c r="G740" s="47"/>
      <c r="H740" s="26"/>
      <c r="I740" s="26"/>
      <c r="J740" s="47" t="e">
        <f t="shared" si="34"/>
        <v>#N/A</v>
      </c>
      <c r="K740" s="47" t="e">
        <f t="shared" si="35"/>
        <v>#N/A</v>
      </c>
      <c r="L740" s="11"/>
    </row>
    <row r="741" spans="3:12" x14ac:dyDescent="0.25">
      <c r="C741" s="372" t="str">
        <f t="shared" si="33"/>
        <v/>
      </c>
      <c r="D741" s="311"/>
      <c r="E741" s="47"/>
      <c r="F741" s="47"/>
      <c r="G741" s="47"/>
      <c r="H741" s="26"/>
      <c r="I741" s="26"/>
      <c r="J741" s="47" t="e">
        <f t="shared" si="34"/>
        <v>#N/A</v>
      </c>
      <c r="K741" s="47" t="e">
        <f t="shared" si="35"/>
        <v>#N/A</v>
      </c>
      <c r="L741" s="11"/>
    </row>
    <row r="742" spans="3:12" x14ac:dyDescent="0.25">
      <c r="C742" s="372" t="str">
        <f t="shared" si="33"/>
        <v/>
      </c>
      <c r="D742" s="311"/>
      <c r="E742" s="47"/>
      <c r="F742" s="47"/>
      <c r="G742" s="47"/>
      <c r="H742" s="26"/>
      <c r="I742" s="26"/>
      <c r="J742" s="47" t="e">
        <f t="shared" si="34"/>
        <v>#N/A</v>
      </c>
      <c r="K742" s="47" t="e">
        <f t="shared" si="35"/>
        <v>#N/A</v>
      </c>
      <c r="L742" s="11"/>
    </row>
    <row r="743" spans="3:12" x14ac:dyDescent="0.25">
      <c r="C743" s="372" t="str">
        <f t="shared" si="33"/>
        <v/>
      </c>
      <c r="D743" s="311"/>
      <c r="E743" s="47"/>
      <c r="F743" s="47"/>
      <c r="G743" s="47"/>
      <c r="H743" s="26"/>
      <c r="I743" s="26"/>
      <c r="J743" s="47" t="e">
        <f t="shared" si="34"/>
        <v>#N/A</v>
      </c>
      <c r="K743" s="47" t="e">
        <f t="shared" si="35"/>
        <v>#N/A</v>
      </c>
      <c r="L743" s="11"/>
    </row>
    <row r="744" spans="3:12" x14ac:dyDescent="0.25">
      <c r="C744" s="372" t="str">
        <f t="shared" si="33"/>
        <v/>
      </c>
      <c r="D744" s="311"/>
      <c r="E744" s="47"/>
      <c r="F744" s="47"/>
      <c r="G744" s="47"/>
      <c r="H744" s="26"/>
      <c r="I744" s="26"/>
      <c r="J744" s="47" t="e">
        <f t="shared" si="34"/>
        <v>#N/A</v>
      </c>
      <c r="K744" s="47" t="e">
        <f t="shared" si="35"/>
        <v>#N/A</v>
      </c>
      <c r="L744" s="11"/>
    </row>
    <row r="745" spans="3:12" x14ac:dyDescent="0.25">
      <c r="C745" s="372" t="str">
        <f t="shared" si="33"/>
        <v/>
      </c>
      <c r="D745" s="311"/>
      <c r="E745" s="47"/>
      <c r="F745" s="47"/>
      <c r="G745" s="47"/>
      <c r="H745" s="26"/>
      <c r="I745" s="26"/>
      <c r="J745" s="47" t="e">
        <f t="shared" si="34"/>
        <v>#N/A</v>
      </c>
      <c r="K745" s="47" t="e">
        <f t="shared" si="35"/>
        <v>#N/A</v>
      </c>
      <c r="L745" s="11"/>
    </row>
    <row r="746" spans="3:12" x14ac:dyDescent="0.25">
      <c r="C746" s="372" t="str">
        <f t="shared" si="33"/>
        <v/>
      </c>
      <c r="D746" s="311"/>
      <c r="E746" s="47"/>
      <c r="F746" s="47"/>
      <c r="G746" s="47"/>
      <c r="H746" s="26"/>
      <c r="I746" s="26"/>
      <c r="J746" s="47" t="e">
        <f t="shared" si="34"/>
        <v>#N/A</v>
      </c>
      <c r="K746" s="47" t="e">
        <f t="shared" si="35"/>
        <v>#N/A</v>
      </c>
      <c r="L746" s="11"/>
    </row>
    <row r="747" spans="3:12" x14ac:dyDescent="0.25">
      <c r="C747" s="372" t="str">
        <f t="shared" si="33"/>
        <v/>
      </c>
      <c r="D747" s="311"/>
      <c r="E747" s="47"/>
      <c r="F747" s="47"/>
      <c r="G747" s="47"/>
      <c r="H747" s="26"/>
      <c r="I747" s="26"/>
      <c r="J747" s="47" t="e">
        <f t="shared" si="34"/>
        <v>#N/A</v>
      </c>
      <c r="K747" s="47" t="e">
        <f t="shared" si="35"/>
        <v>#N/A</v>
      </c>
      <c r="L747" s="11"/>
    </row>
    <row r="748" spans="3:12" x14ac:dyDescent="0.25">
      <c r="C748" s="372" t="str">
        <f t="shared" si="33"/>
        <v/>
      </c>
      <c r="D748" s="311"/>
      <c r="E748" s="47"/>
      <c r="F748" s="47"/>
      <c r="G748" s="47"/>
      <c r="H748" s="26"/>
      <c r="I748" s="26"/>
      <c r="J748" s="47" t="e">
        <f t="shared" si="34"/>
        <v>#N/A</v>
      </c>
      <c r="K748" s="47" t="e">
        <f t="shared" si="35"/>
        <v>#N/A</v>
      </c>
      <c r="L748" s="11"/>
    </row>
    <row r="749" spans="3:12" x14ac:dyDescent="0.25">
      <c r="C749" s="372" t="str">
        <f t="shared" si="33"/>
        <v/>
      </c>
      <c r="D749" s="311"/>
      <c r="E749" s="47"/>
      <c r="F749" s="47"/>
      <c r="G749" s="47"/>
      <c r="H749" s="26"/>
      <c r="I749" s="26"/>
      <c r="J749" s="47" t="e">
        <f t="shared" si="34"/>
        <v>#N/A</v>
      </c>
      <c r="K749" s="47" t="e">
        <f t="shared" si="35"/>
        <v>#N/A</v>
      </c>
      <c r="L749" s="11"/>
    </row>
    <row r="750" spans="3:12" x14ac:dyDescent="0.25">
      <c r="C750" s="372" t="str">
        <f t="shared" si="33"/>
        <v/>
      </c>
      <c r="D750" s="311"/>
      <c r="E750" s="47"/>
      <c r="F750" s="47"/>
      <c r="G750" s="47"/>
      <c r="H750" s="26"/>
      <c r="I750" s="26"/>
      <c r="J750" s="47" t="e">
        <f t="shared" si="34"/>
        <v>#N/A</v>
      </c>
      <c r="K750" s="47" t="e">
        <f t="shared" si="35"/>
        <v>#N/A</v>
      </c>
      <c r="L750" s="11"/>
    </row>
    <row r="751" spans="3:12" x14ac:dyDescent="0.25">
      <c r="C751" s="372" t="str">
        <f t="shared" si="33"/>
        <v/>
      </c>
      <c r="D751" s="311"/>
      <c r="E751" s="47"/>
      <c r="F751" s="47"/>
      <c r="G751" s="47"/>
      <c r="H751" s="26"/>
      <c r="I751" s="26"/>
      <c r="J751" s="47" t="e">
        <f t="shared" si="34"/>
        <v>#N/A</v>
      </c>
      <c r="K751" s="47" t="e">
        <f t="shared" si="35"/>
        <v>#N/A</v>
      </c>
      <c r="L751" s="11"/>
    </row>
    <row r="752" spans="3:12" x14ac:dyDescent="0.25">
      <c r="C752" s="372" t="str">
        <f t="shared" si="33"/>
        <v/>
      </c>
      <c r="D752" s="311"/>
      <c r="E752" s="47"/>
      <c r="F752" s="47"/>
      <c r="G752" s="47"/>
      <c r="H752" s="26"/>
      <c r="I752" s="26"/>
      <c r="J752" s="47" t="e">
        <f t="shared" si="34"/>
        <v>#N/A</v>
      </c>
      <c r="K752" s="47" t="e">
        <f t="shared" si="35"/>
        <v>#N/A</v>
      </c>
      <c r="L752" s="11"/>
    </row>
    <row r="753" spans="3:12" x14ac:dyDescent="0.25">
      <c r="C753" s="372" t="str">
        <f t="shared" si="33"/>
        <v/>
      </c>
      <c r="D753" s="311"/>
      <c r="E753" s="47"/>
      <c r="F753" s="47"/>
      <c r="G753" s="47"/>
      <c r="H753" s="26"/>
      <c r="I753" s="26"/>
      <c r="J753" s="47" t="e">
        <f t="shared" si="34"/>
        <v>#N/A</v>
      </c>
      <c r="K753" s="47" t="e">
        <f t="shared" si="35"/>
        <v>#N/A</v>
      </c>
      <c r="L753" s="11"/>
    </row>
    <row r="754" spans="3:12" x14ac:dyDescent="0.25">
      <c r="C754" s="372" t="str">
        <f t="shared" si="33"/>
        <v/>
      </c>
      <c r="D754" s="311"/>
      <c r="E754" s="47"/>
      <c r="F754" s="47"/>
      <c r="G754" s="47"/>
      <c r="H754" s="26"/>
      <c r="I754" s="26"/>
      <c r="J754" s="47" t="e">
        <f t="shared" si="34"/>
        <v>#N/A</v>
      </c>
      <c r="K754" s="47" t="e">
        <f t="shared" si="35"/>
        <v>#N/A</v>
      </c>
      <c r="L754" s="11"/>
    </row>
    <row r="755" spans="3:12" x14ac:dyDescent="0.25">
      <c r="C755" s="372" t="str">
        <f t="shared" si="33"/>
        <v/>
      </c>
      <c r="D755" s="311"/>
      <c r="E755" s="47"/>
      <c r="F755" s="47"/>
      <c r="G755" s="47"/>
      <c r="H755" s="26"/>
      <c r="I755" s="26"/>
      <c r="J755" s="47" t="e">
        <f t="shared" si="34"/>
        <v>#N/A</v>
      </c>
      <c r="K755" s="47" t="e">
        <f t="shared" si="35"/>
        <v>#N/A</v>
      </c>
      <c r="L755" s="11"/>
    </row>
    <row r="756" spans="3:12" x14ac:dyDescent="0.25">
      <c r="C756" s="372" t="str">
        <f t="shared" si="33"/>
        <v/>
      </c>
      <c r="D756" s="311"/>
      <c r="E756" s="47"/>
      <c r="F756" s="47"/>
      <c r="G756" s="47"/>
      <c r="H756" s="26"/>
      <c r="I756" s="26"/>
      <c r="J756" s="47" t="e">
        <f t="shared" si="34"/>
        <v>#N/A</v>
      </c>
      <c r="K756" s="47" t="e">
        <f t="shared" si="35"/>
        <v>#N/A</v>
      </c>
      <c r="L756" s="11"/>
    </row>
    <row r="757" spans="3:12" x14ac:dyDescent="0.25">
      <c r="C757" s="372" t="str">
        <f t="shared" si="33"/>
        <v/>
      </c>
      <c r="D757" s="311"/>
      <c r="E757" s="47"/>
      <c r="F757" s="47"/>
      <c r="G757" s="47"/>
      <c r="H757" s="26"/>
      <c r="I757" s="26"/>
      <c r="J757" s="47" t="e">
        <f t="shared" si="34"/>
        <v>#N/A</v>
      </c>
      <c r="K757" s="47" t="e">
        <f t="shared" si="35"/>
        <v>#N/A</v>
      </c>
      <c r="L757" s="11"/>
    </row>
    <row r="758" spans="3:12" x14ac:dyDescent="0.25">
      <c r="C758" s="372" t="str">
        <f t="shared" si="33"/>
        <v/>
      </c>
      <c r="D758" s="311"/>
      <c r="E758" s="47"/>
      <c r="F758" s="47"/>
      <c r="G758" s="47"/>
      <c r="H758" s="26"/>
      <c r="I758" s="26"/>
      <c r="J758" s="47" t="e">
        <f t="shared" si="34"/>
        <v>#N/A</v>
      </c>
      <c r="K758" s="47" t="e">
        <f t="shared" si="35"/>
        <v>#N/A</v>
      </c>
      <c r="L758" s="11"/>
    </row>
    <row r="759" spans="3:12" x14ac:dyDescent="0.25">
      <c r="C759" s="372" t="str">
        <f t="shared" si="33"/>
        <v/>
      </c>
      <c r="D759" s="311"/>
      <c r="E759" s="47"/>
      <c r="F759" s="47"/>
      <c r="G759" s="47"/>
      <c r="H759" s="26"/>
      <c r="I759" s="26"/>
      <c r="J759" s="47" t="e">
        <f t="shared" si="34"/>
        <v>#N/A</v>
      </c>
      <c r="K759" s="47" t="e">
        <f t="shared" si="35"/>
        <v>#N/A</v>
      </c>
      <c r="L759" s="11"/>
    </row>
    <row r="760" spans="3:12" x14ac:dyDescent="0.25">
      <c r="C760" s="372" t="str">
        <f t="shared" si="33"/>
        <v/>
      </c>
      <c r="D760" s="311"/>
      <c r="E760" s="47"/>
      <c r="F760" s="47"/>
      <c r="G760" s="47"/>
      <c r="H760" s="26"/>
      <c r="I760" s="26"/>
      <c r="J760" s="47" t="e">
        <f t="shared" si="34"/>
        <v>#N/A</v>
      </c>
      <c r="K760" s="47" t="e">
        <f t="shared" si="35"/>
        <v>#N/A</v>
      </c>
      <c r="L760" s="11"/>
    </row>
    <row r="761" spans="3:12" x14ac:dyDescent="0.25">
      <c r="C761" s="372" t="str">
        <f t="shared" si="33"/>
        <v/>
      </c>
      <c r="D761" s="311"/>
      <c r="E761" s="47"/>
      <c r="F761" s="47"/>
      <c r="G761" s="47"/>
      <c r="H761" s="26"/>
      <c r="I761" s="26"/>
      <c r="J761" s="47" t="e">
        <f t="shared" si="34"/>
        <v>#N/A</v>
      </c>
      <c r="K761" s="47" t="e">
        <f t="shared" si="35"/>
        <v>#N/A</v>
      </c>
      <c r="L761" s="11"/>
    </row>
    <row r="762" spans="3:12" x14ac:dyDescent="0.25">
      <c r="C762" s="372" t="str">
        <f t="shared" si="33"/>
        <v/>
      </c>
      <c r="D762" s="311"/>
      <c r="E762" s="47"/>
      <c r="F762" s="47"/>
      <c r="G762" s="47"/>
      <c r="H762" s="26"/>
      <c r="I762" s="26"/>
      <c r="J762" s="47" t="e">
        <f t="shared" si="34"/>
        <v>#N/A</v>
      </c>
      <c r="K762" s="47" t="e">
        <f t="shared" si="35"/>
        <v>#N/A</v>
      </c>
      <c r="L762" s="11"/>
    </row>
    <row r="763" spans="3:12" x14ac:dyDescent="0.25">
      <c r="C763" s="372" t="str">
        <f t="shared" si="33"/>
        <v/>
      </c>
      <c r="D763" s="311"/>
      <c r="E763" s="47"/>
      <c r="F763" s="47"/>
      <c r="G763" s="47"/>
      <c r="H763" s="26"/>
      <c r="I763" s="26"/>
      <c r="J763" s="47" t="e">
        <f t="shared" si="34"/>
        <v>#N/A</v>
      </c>
      <c r="K763" s="47" t="e">
        <f t="shared" si="35"/>
        <v>#N/A</v>
      </c>
      <c r="L763" s="11"/>
    </row>
    <row r="764" spans="3:12" x14ac:dyDescent="0.25">
      <c r="C764" s="372" t="str">
        <f t="shared" si="33"/>
        <v/>
      </c>
      <c r="D764" s="311"/>
      <c r="E764" s="47"/>
      <c r="F764" s="47"/>
      <c r="G764" s="47"/>
      <c r="H764" s="26"/>
      <c r="I764" s="26"/>
      <c r="J764" s="47" t="e">
        <f t="shared" si="34"/>
        <v>#N/A</v>
      </c>
      <c r="K764" s="47" t="e">
        <f t="shared" si="35"/>
        <v>#N/A</v>
      </c>
      <c r="L764" s="11"/>
    </row>
    <row r="765" spans="3:12" x14ac:dyDescent="0.25">
      <c r="C765" s="372" t="str">
        <f t="shared" si="33"/>
        <v/>
      </c>
      <c r="D765" s="311"/>
      <c r="E765" s="47"/>
      <c r="F765" s="47"/>
      <c r="G765" s="47"/>
      <c r="H765" s="26"/>
      <c r="I765" s="26"/>
      <c r="J765" s="47" t="e">
        <f t="shared" si="34"/>
        <v>#N/A</v>
      </c>
      <c r="K765" s="47" t="e">
        <f t="shared" si="35"/>
        <v>#N/A</v>
      </c>
      <c r="L765" s="11"/>
    </row>
    <row r="766" spans="3:12" x14ac:dyDescent="0.25">
      <c r="C766" s="372" t="str">
        <f t="shared" si="33"/>
        <v/>
      </c>
      <c r="D766" s="311"/>
      <c r="E766" s="47"/>
      <c r="F766" s="47"/>
      <c r="G766" s="47"/>
      <c r="H766" s="26"/>
      <c r="I766" s="26"/>
      <c r="J766" s="47" t="e">
        <f t="shared" si="34"/>
        <v>#N/A</v>
      </c>
      <c r="K766" s="47" t="e">
        <f t="shared" si="35"/>
        <v>#N/A</v>
      </c>
      <c r="L766" s="11"/>
    </row>
    <row r="767" spans="3:12" x14ac:dyDescent="0.25">
      <c r="C767" s="372" t="str">
        <f t="shared" si="33"/>
        <v/>
      </c>
      <c r="D767" s="311"/>
      <c r="E767" s="47"/>
      <c r="F767" s="47"/>
      <c r="G767" s="47"/>
      <c r="H767" s="26"/>
      <c r="I767" s="26"/>
      <c r="J767" s="47" t="e">
        <f t="shared" si="34"/>
        <v>#N/A</v>
      </c>
      <c r="K767" s="47" t="e">
        <f t="shared" si="35"/>
        <v>#N/A</v>
      </c>
      <c r="L767" s="11"/>
    </row>
    <row r="768" spans="3:12" x14ac:dyDescent="0.25">
      <c r="C768" s="372" t="str">
        <f t="shared" si="33"/>
        <v/>
      </c>
      <c r="D768" s="311"/>
      <c r="E768" s="47"/>
      <c r="F768" s="47"/>
      <c r="G768" s="47"/>
      <c r="H768" s="26"/>
      <c r="I768" s="26"/>
      <c r="J768" s="47" t="e">
        <f t="shared" si="34"/>
        <v>#N/A</v>
      </c>
      <c r="K768" s="47" t="e">
        <f t="shared" si="35"/>
        <v>#N/A</v>
      </c>
      <c r="L768" s="11"/>
    </row>
    <row r="769" spans="3:12" x14ac:dyDescent="0.25">
      <c r="C769" s="372" t="str">
        <f t="shared" si="33"/>
        <v/>
      </c>
      <c r="D769" s="311"/>
      <c r="E769" s="47"/>
      <c r="F769" s="47"/>
      <c r="G769" s="47"/>
      <c r="H769" s="26"/>
      <c r="I769" s="26"/>
      <c r="J769" s="47" t="e">
        <f t="shared" si="34"/>
        <v>#N/A</v>
      </c>
      <c r="K769" s="47" t="e">
        <f t="shared" si="35"/>
        <v>#N/A</v>
      </c>
      <c r="L769" s="11"/>
    </row>
    <row r="770" spans="3:12" x14ac:dyDescent="0.25">
      <c r="C770" s="372" t="str">
        <f t="shared" si="33"/>
        <v/>
      </c>
      <c r="D770" s="311"/>
      <c r="E770" s="47"/>
      <c r="F770" s="47"/>
      <c r="G770" s="47"/>
      <c r="H770" s="26"/>
      <c r="I770" s="26"/>
      <c r="J770" s="47" t="e">
        <f t="shared" si="34"/>
        <v>#N/A</v>
      </c>
      <c r="K770" s="47" t="e">
        <f t="shared" si="35"/>
        <v>#N/A</v>
      </c>
      <c r="L770" s="11"/>
    </row>
    <row r="771" spans="3:12" x14ac:dyDescent="0.25">
      <c r="C771" s="372" t="str">
        <f t="shared" si="33"/>
        <v/>
      </c>
      <c r="D771" s="311"/>
      <c r="E771" s="47"/>
      <c r="F771" s="47"/>
      <c r="G771" s="47"/>
      <c r="H771" s="26"/>
      <c r="I771" s="26"/>
      <c r="J771" s="47" t="e">
        <f t="shared" si="34"/>
        <v>#N/A</v>
      </c>
      <c r="K771" s="47" t="e">
        <f t="shared" si="35"/>
        <v>#N/A</v>
      </c>
      <c r="L771" s="11"/>
    </row>
    <row r="772" spans="3:12" x14ac:dyDescent="0.25">
      <c r="C772" s="372" t="str">
        <f t="shared" si="33"/>
        <v/>
      </c>
      <c r="D772" s="311"/>
      <c r="E772" s="47"/>
      <c r="F772" s="47"/>
      <c r="G772" s="47"/>
      <c r="H772" s="26"/>
      <c r="I772" s="26"/>
      <c r="J772" s="47" t="e">
        <f t="shared" si="34"/>
        <v>#N/A</v>
      </c>
      <c r="K772" s="47" t="e">
        <f t="shared" si="35"/>
        <v>#N/A</v>
      </c>
      <c r="L772" s="11"/>
    </row>
    <row r="773" spans="3:12" x14ac:dyDescent="0.25">
      <c r="C773" s="372" t="str">
        <f t="shared" si="33"/>
        <v/>
      </c>
      <c r="D773" s="311"/>
      <c r="E773" s="47"/>
      <c r="F773" s="47"/>
      <c r="G773" s="47"/>
      <c r="H773" s="26"/>
      <c r="I773" s="26"/>
      <c r="J773" s="47" t="e">
        <f t="shared" si="34"/>
        <v>#N/A</v>
      </c>
      <c r="K773" s="47" t="e">
        <f t="shared" si="35"/>
        <v>#N/A</v>
      </c>
      <c r="L773" s="11"/>
    </row>
    <row r="774" spans="3:12" x14ac:dyDescent="0.25">
      <c r="C774" s="372" t="str">
        <f t="shared" ref="C774:C837" si="36">IF(D774&lt;&gt;"",ROW()-6,"")</f>
        <v/>
      </c>
      <c r="D774" s="311"/>
      <c r="E774" s="47"/>
      <c r="F774" s="47"/>
      <c r="G774" s="47"/>
      <c r="H774" s="26"/>
      <c r="I774" s="26"/>
      <c r="J774" s="47" t="e">
        <f t="shared" ref="J774:J837" si="37">VLOOKUP(E774,SAlevel1map,2,0)</f>
        <v>#N/A</v>
      </c>
      <c r="K774" s="47" t="e">
        <f t="shared" ref="K774:K837" si="38">VLOOKUP(F774,SALevel2map,2,0)</f>
        <v>#N/A</v>
      </c>
      <c r="L774" s="11"/>
    </row>
    <row r="775" spans="3:12" x14ac:dyDescent="0.25">
      <c r="C775" s="372" t="str">
        <f t="shared" si="36"/>
        <v/>
      </c>
      <c r="D775" s="311"/>
      <c r="E775" s="47"/>
      <c r="F775" s="47"/>
      <c r="G775" s="47"/>
      <c r="H775" s="26"/>
      <c r="I775" s="26"/>
      <c r="J775" s="47" t="e">
        <f t="shared" si="37"/>
        <v>#N/A</v>
      </c>
      <c r="K775" s="47" t="e">
        <f t="shared" si="38"/>
        <v>#N/A</v>
      </c>
      <c r="L775" s="11"/>
    </row>
    <row r="776" spans="3:12" x14ac:dyDescent="0.25">
      <c r="C776" s="372" t="str">
        <f t="shared" si="36"/>
        <v/>
      </c>
      <c r="D776" s="311"/>
      <c r="E776" s="47"/>
      <c r="F776" s="47"/>
      <c r="G776" s="47"/>
      <c r="H776" s="26"/>
      <c r="I776" s="26"/>
      <c r="J776" s="47" t="e">
        <f t="shared" si="37"/>
        <v>#N/A</v>
      </c>
      <c r="K776" s="47" t="e">
        <f t="shared" si="38"/>
        <v>#N/A</v>
      </c>
      <c r="L776" s="11"/>
    </row>
    <row r="777" spans="3:12" x14ac:dyDescent="0.25">
      <c r="C777" s="372" t="str">
        <f t="shared" si="36"/>
        <v/>
      </c>
      <c r="D777" s="311"/>
      <c r="E777" s="47"/>
      <c r="F777" s="47"/>
      <c r="G777" s="47"/>
      <c r="H777" s="26"/>
      <c r="I777" s="26"/>
      <c r="J777" s="47" t="e">
        <f t="shared" si="37"/>
        <v>#N/A</v>
      </c>
      <c r="K777" s="47" t="e">
        <f t="shared" si="38"/>
        <v>#N/A</v>
      </c>
      <c r="L777" s="11"/>
    </row>
    <row r="778" spans="3:12" x14ac:dyDescent="0.25">
      <c r="C778" s="372" t="str">
        <f t="shared" si="36"/>
        <v/>
      </c>
      <c r="D778" s="311"/>
      <c r="E778" s="47"/>
      <c r="F778" s="47"/>
      <c r="G778" s="47"/>
      <c r="H778" s="26"/>
      <c r="I778" s="26"/>
      <c r="J778" s="47" t="e">
        <f t="shared" si="37"/>
        <v>#N/A</v>
      </c>
      <c r="K778" s="47" t="e">
        <f t="shared" si="38"/>
        <v>#N/A</v>
      </c>
      <c r="L778" s="11"/>
    </row>
    <row r="779" spans="3:12" x14ac:dyDescent="0.25">
      <c r="C779" s="372" t="str">
        <f t="shared" si="36"/>
        <v/>
      </c>
      <c r="D779" s="311"/>
      <c r="E779" s="47"/>
      <c r="F779" s="47"/>
      <c r="G779" s="47"/>
      <c r="H779" s="26"/>
      <c r="I779" s="26"/>
      <c r="J779" s="47" t="e">
        <f t="shared" si="37"/>
        <v>#N/A</v>
      </c>
      <c r="K779" s="47" t="e">
        <f t="shared" si="38"/>
        <v>#N/A</v>
      </c>
      <c r="L779" s="11"/>
    </row>
    <row r="780" spans="3:12" x14ac:dyDescent="0.25">
      <c r="C780" s="372" t="str">
        <f t="shared" si="36"/>
        <v/>
      </c>
      <c r="D780" s="311"/>
      <c r="E780" s="47"/>
      <c r="F780" s="47"/>
      <c r="G780" s="47"/>
      <c r="H780" s="26"/>
      <c r="I780" s="26"/>
      <c r="J780" s="47" t="e">
        <f t="shared" si="37"/>
        <v>#N/A</v>
      </c>
      <c r="K780" s="47" t="e">
        <f t="shared" si="38"/>
        <v>#N/A</v>
      </c>
      <c r="L780" s="11"/>
    </row>
    <row r="781" spans="3:12" x14ac:dyDescent="0.25">
      <c r="C781" s="372" t="str">
        <f t="shared" si="36"/>
        <v/>
      </c>
      <c r="D781" s="311"/>
      <c r="E781" s="47"/>
      <c r="F781" s="47"/>
      <c r="G781" s="47"/>
      <c r="H781" s="26"/>
      <c r="I781" s="26"/>
      <c r="J781" s="47" t="e">
        <f t="shared" si="37"/>
        <v>#N/A</v>
      </c>
      <c r="K781" s="47" t="e">
        <f t="shared" si="38"/>
        <v>#N/A</v>
      </c>
      <c r="L781" s="11"/>
    </row>
    <row r="782" spans="3:12" x14ac:dyDescent="0.25">
      <c r="C782" s="372" t="str">
        <f t="shared" si="36"/>
        <v/>
      </c>
      <c r="D782" s="311"/>
      <c r="E782" s="47"/>
      <c r="F782" s="47"/>
      <c r="G782" s="47"/>
      <c r="H782" s="26"/>
      <c r="I782" s="26"/>
      <c r="J782" s="47" t="e">
        <f t="shared" si="37"/>
        <v>#N/A</v>
      </c>
      <c r="K782" s="47" t="e">
        <f t="shared" si="38"/>
        <v>#N/A</v>
      </c>
      <c r="L782" s="11"/>
    </row>
    <row r="783" spans="3:12" x14ac:dyDescent="0.25">
      <c r="C783" s="372" t="str">
        <f t="shared" si="36"/>
        <v/>
      </c>
      <c r="D783" s="311"/>
      <c r="E783" s="47"/>
      <c r="F783" s="47"/>
      <c r="G783" s="47"/>
      <c r="H783" s="26"/>
      <c r="I783" s="26"/>
      <c r="J783" s="47" t="e">
        <f t="shared" si="37"/>
        <v>#N/A</v>
      </c>
      <c r="K783" s="47" t="e">
        <f t="shared" si="38"/>
        <v>#N/A</v>
      </c>
      <c r="L783" s="11"/>
    </row>
    <row r="784" spans="3:12" x14ac:dyDescent="0.25">
      <c r="C784" s="372" t="str">
        <f t="shared" si="36"/>
        <v/>
      </c>
      <c r="D784" s="311"/>
      <c r="E784" s="47"/>
      <c r="F784" s="47"/>
      <c r="G784" s="47"/>
      <c r="H784" s="26"/>
      <c r="I784" s="26"/>
      <c r="J784" s="47" t="e">
        <f t="shared" si="37"/>
        <v>#N/A</v>
      </c>
      <c r="K784" s="47" t="e">
        <f t="shared" si="38"/>
        <v>#N/A</v>
      </c>
      <c r="L784" s="11"/>
    </row>
    <row r="785" spans="3:12" x14ac:dyDescent="0.25">
      <c r="C785" s="372" t="str">
        <f t="shared" si="36"/>
        <v/>
      </c>
      <c r="D785" s="311"/>
      <c r="E785" s="47"/>
      <c r="F785" s="47"/>
      <c r="G785" s="47"/>
      <c r="H785" s="26"/>
      <c r="I785" s="26"/>
      <c r="J785" s="47" t="e">
        <f t="shared" si="37"/>
        <v>#N/A</v>
      </c>
      <c r="K785" s="47" t="e">
        <f t="shared" si="38"/>
        <v>#N/A</v>
      </c>
      <c r="L785" s="11"/>
    </row>
    <row r="786" spans="3:12" x14ac:dyDescent="0.25">
      <c r="C786" s="372" t="str">
        <f t="shared" si="36"/>
        <v/>
      </c>
      <c r="D786" s="311"/>
      <c r="E786" s="47"/>
      <c r="F786" s="47"/>
      <c r="G786" s="47"/>
      <c r="H786" s="26"/>
      <c r="I786" s="26"/>
      <c r="J786" s="47" t="e">
        <f t="shared" si="37"/>
        <v>#N/A</v>
      </c>
      <c r="K786" s="47" t="e">
        <f t="shared" si="38"/>
        <v>#N/A</v>
      </c>
      <c r="L786" s="11"/>
    </row>
    <row r="787" spans="3:12" x14ac:dyDescent="0.25">
      <c r="C787" s="372" t="str">
        <f t="shared" si="36"/>
        <v/>
      </c>
      <c r="D787" s="311"/>
      <c r="E787" s="47"/>
      <c r="F787" s="47"/>
      <c r="G787" s="47"/>
      <c r="H787" s="26"/>
      <c r="I787" s="26"/>
      <c r="J787" s="47" t="e">
        <f t="shared" si="37"/>
        <v>#N/A</v>
      </c>
      <c r="K787" s="47" t="e">
        <f t="shared" si="38"/>
        <v>#N/A</v>
      </c>
      <c r="L787" s="11"/>
    </row>
    <row r="788" spans="3:12" x14ac:dyDescent="0.25">
      <c r="C788" s="372" t="str">
        <f t="shared" si="36"/>
        <v/>
      </c>
      <c r="D788" s="311"/>
      <c r="E788" s="47"/>
      <c r="F788" s="47"/>
      <c r="G788" s="47"/>
      <c r="H788" s="26"/>
      <c r="I788" s="26"/>
      <c r="J788" s="47" t="e">
        <f t="shared" si="37"/>
        <v>#N/A</v>
      </c>
      <c r="K788" s="47" t="e">
        <f t="shared" si="38"/>
        <v>#N/A</v>
      </c>
      <c r="L788" s="11"/>
    </row>
    <row r="789" spans="3:12" x14ac:dyDescent="0.25">
      <c r="C789" s="372" t="str">
        <f t="shared" si="36"/>
        <v/>
      </c>
      <c r="D789" s="311"/>
      <c r="E789" s="47"/>
      <c r="F789" s="47"/>
      <c r="G789" s="47"/>
      <c r="H789" s="26"/>
      <c r="I789" s="26"/>
      <c r="J789" s="47" t="e">
        <f t="shared" si="37"/>
        <v>#N/A</v>
      </c>
      <c r="K789" s="47" t="e">
        <f t="shared" si="38"/>
        <v>#N/A</v>
      </c>
      <c r="L789" s="11"/>
    </row>
    <row r="790" spans="3:12" x14ac:dyDescent="0.25">
      <c r="C790" s="372" t="str">
        <f t="shared" si="36"/>
        <v/>
      </c>
      <c r="D790" s="311"/>
      <c r="E790" s="47"/>
      <c r="F790" s="47"/>
      <c r="G790" s="47"/>
      <c r="H790" s="26"/>
      <c r="I790" s="26"/>
      <c r="J790" s="47" t="e">
        <f t="shared" si="37"/>
        <v>#N/A</v>
      </c>
      <c r="K790" s="47" t="e">
        <f t="shared" si="38"/>
        <v>#N/A</v>
      </c>
      <c r="L790" s="11"/>
    </row>
    <row r="791" spans="3:12" x14ac:dyDescent="0.25">
      <c r="C791" s="372" t="str">
        <f t="shared" si="36"/>
        <v/>
      </c>
      <c r="D791" s="311"/>
      <c r="E791" s="47"/>
      <c r="F791" s="47"/>
      <c r="G791" s="47"/>
      <c r="H791" s="26"/>
      <c r="I791" s="26"/>
      <c r="J791" s="47" t="e">
        <f t="shared" si="37"/>
        <v>#N/A</v>
      </c>
      <c r="K791" s="47" t="e">
        <f t="shared" si="38"/>
        <v>#N/A</v>
      </c>
      <c r="L791" s="11"/>
    </row>
    <row r="792" spans="3:12" x14ac:dyDescent="0.25">
      <c r="C792" s="372" t="str">
        <f t="shared" si="36"/>
        <v/>
      </c>
      <c r="D792" s="311"/>
      <c r="E792" s="47"/>
      <c r="F792" s="47"/>
      <c r="G792" s="47"/>
      <c r="H792" s="26"/>
      <c r="I792" s="26"/>
      <c r="J792" s="47" t="e">
        <f t="shared" si="37"/>
        <v>#N/A</v>
      </c>
      <c r="K792" s="47" t="e">
        <f t="shared" si="38"/>
        <v>#N/A</v>
      </c>
      <c r="L792" s="11"/>
    </row>
    <row r="793" spans="3:12" x14ac:dyDescent="0.25">
      <c r="C793" s="372" t="str">
        <f t="shared" si="36"/>
        <v/>
      </c>
      <c r="D793" s="311"/>
      <c r="E793" s="47"/>
      <c r="F793" s="47"/>
      <c r="G793" s="47"/>
      <c r="H793" s="26"/>
      <c r="I793" s="26"/>
      <c r="J793" s="47" t="e">
        <f t="shared" si="37"/>
        <v>#N/A</v>
      </c>
      <c r="K793" s="47" t="e">
        <f t="shared" si="38"/>
        <v>#N/A</v>
      </c>
      <c r="L793" s="11"/>
    </row>
    <row r="794" spans="3:12" x14ac:dyDescent="0.25">
      <c r="C794" s="372" t="str">
        <f t="shared" si="36"/>
        <v/>
      </c>
      <c r="D794" s="311"/>
      <c r="E794" s="47"/>
      <c r="F794" s="47"/>
      <c r="G794" s="47"/>
      <c r="H794" s="26"/>
      <c r="I794" s="26"/>
      <c r="J794" s="47" t="e">
        <f t="shared" si="37"/>
        <v>#N/A</v>
      </c>
      <c r="K794" s="47" t="e">
        <f t="shared" si="38"/>
        <v>#N/A</v>
      </c>
      <c r="L794" s="11"/>
    </row>
    <row r="795" spans="3:12" x14ac:dyDescent="0.25">
      <c r="C795" s="372" t="str">
        <f t="shared" si="36"/>
        <v/>
      </c>
      <c r="D795" s="311"/>
      <c r="E795" s="47"/>
      <c r="F795" s="47"/>
      <c r="G795" s="47"/>
      <c r="H795" s="26"/>
      <c r="I795" s="26"/>
      <c r="J795" s="47" t="e">
        <f t="shared" si="37"/>
        <v>#N/A</v>
      </c>
      <c r="K795" s="47" t="e">
        <f t="shared" si="38"/>
        <v>#N/A</v>
      </c>
      <c r="L795" s="11"/>
    </row>
    <row r="796" spans="3:12" x14ac:dyDescent="0.25">
      <c r="C796" s="372" t="str">
        <f t="shared" si="36"/>
        <v/>
      </c>
      <c r="D796" s="311"/>
      <c r="E796" s="47"/>
      <c r="F796" s="47"/>
      <c r="G796" s="47"/>
      <c r="H796" s="26"/>
      <c r="I796" s="26"/>
      <c r="J796" s="47" t="e">
        <f t="shared" si="37"/>
        <v>#N/A</v>
      </c>
      <c r="K796" s="47" t="e">
        <f t="shared" si="38"/>
        <v>#N/A</v>
      </c>
      <c r="L796" s="11"/>
    </row>
    <row r="797" spans="3:12" x14ac:dyDescent="0.25">
      <c r="C797" s="372" t="str">
        <f t="shared" si="36"/>
        <v/>
      </c>
      <c r="D797" s="311"/>
      <c r="E797" s="47"/>
      <c r="F797" s="47"/>
      <c r="G797" s="47"/>
      <c r="H797" s="26"/>
      <c r="I797" s="26"/>
      <c r="J797" s="47" t="e">
        <f t="shared" si="37"/>
        <v>#N/A</v>
      </c>
      <c r="K797" s="47" t="e">
        <f t="shared" si="38"/>
        <v>#N/A</v>
      </c>
      <c r="L797" s="11"/>
    </row>
    <row r="798" spans="3:12" x14ac:dyDescent="0.25">
      <c r="C798" s="372" t="str">
        <f t="shared" si="36"/>
        <v/>
      </c>
      <c r="D798" s="311"/>
      <c r="E798" s="47"/>
      <c r="F798" s="47"/>
      <c r="G798" s="47"/>
      <c r="H798" s="26"/>
      <c r="I798" s="26"/>
      <c r="J798" s="47" t="e">
        <f t="shared" si="37"/>
        <v>#N/A</v>
      </c>
      <c r="K798" s="47" t="e">
        <f t="shared" si="38"/>
        <v>#N/A</v>
      </c>
      <c r="L798" s="11"/>
    </row>
    <row r="799" spans="3:12" x14ac:dyDescent="0.25">
      <c r="C799" s="372" t="str">
        <f t="shared" si="36"/>
        <v/>
      </c>
      <c r="D799" s="311"/>
      <c r="E799" s="47"/>
      <c r="F799" s="47"/>
      <c r="G799" s="47"/>
      <c r="H799" s="26"/>
      <c r="I799" s="26"/>
      <c r="J799" s="47" t="e">
        <f t="shared" si="37"/>
        <v>#N/A</v>
      </c>
      <c r="K799" s="47" t="e">
        <f t="shared" si="38"/>
        <v>#N/A</v>
      </c>
      <c r="L799" s="11"/>
    </row>
    <row r="800" spans="3:12" x14ac:dyDescent="0.25">
      <c r="C800" s="372" t="str">
        <f t="shared" si="36"/>
        <v/>
      </c>
      <c r="D800" s="311"/>
      <c r="E800" s="47"/>
      <c r="F800" s="47"/>
      <c r="G800" s="47"/>
      <c r="H800" s="26"/>
      <c r="I800" s="26"/>
      <c r="J800" s="47" t="e">
        <f t="shared" si="37"/>
        <v>#N/A</v>
      </c>
      <c r="K800" s="47" t="e">
        <f t="shared" si="38"/>
        <v>#N/A</v>
      </c>
      <c r="L800" s="11"/>
    </row>
    <row r="801" spans="3:12" x14ac:dyDescent="0.25">
      <c r="C801" s="372" t="str">
        <f t="shared" si="36"/>
        <v/>
      </c>
      <c r="D801" s="311"/>
      <c r="E801" s="47"/>
      <c r="F801" s="47"/>
      <c r="G801" s="47"/>
      <c r="H801" s="26"/>
      <c r="I801" s="26"/>
      <c r="J801" s="47" t="e">
        <f t="shared" si="37"/>
        <v>#N/A</v>
      </c>
      <c r="K801" s="47" t="e">
        <f t="shared" si="38"/>
        <v>#N/A</v>
      </c>
      <c r="L801" s="11"/>
    </row>
    <row r="802" spans="3:12" x14ac:dyDescent="0.25">
      <c r="C802" s="372" t="str">
        <f t="shared" si="36"/>
        <v/>
      </c>
      <c r="D802" s="311"/>
      <c r="E802" s="47"/>
      <c r="F802" s="47"/>
      <c r="G802" s="47"/>
      <c r="H802" s="26"/>
      <c r="I802" s="26"/>
      <c r="J802" s="47" t="e">
        <f t="shared" si="37"/>
        <v>#N/A</v>
      </c>
      <c r="K802" s="47" t="e">
        <f t="shared" si="38"/>
        <v>#N/A</v>
      </c>
      <c r="L802" s="11"/>
    </row>
    <row r="803" spans="3:12" x14ac:dyDescent="0.25">
      <c r="C803" s="372" t="str">
        <f t="shared" si="36"/>
        <v/>
      </c>
      <c r="D803" s="311"/>
      <c r="E803" s="47"/>
      <c r="F803" s="47"/>
      <c r="G803" s="47"/>
      <c r="H803" s="26"/>
      <c r="I803" s="26"/>
      <c r="J803" s="47" t="e">
        <f t="shared" si="37"/>
        <v>#N/A</v>
      </c>
      <c r="K803" s="47" t="e">
        <f t="shared" si="38"/>
        <v>#N/A</v>
      </c>
      <c r="L803" s="11"/>
    </row>
    <row r="804" spans="3:12" x14ac:dyDescent="0.25">
      <c r="C804" s="372" t="str">
        <f t="shared" si="36"/>
        <v/>
      </c>
      <c r="D804" s="311"/>
      <c r="E804" s="47"/>
      <c r="F804" s="47"/>
      <c r="G804" s="47"/>
      <c r="H804" s="26"/>
      <c r="I804" s="26"/>
      <c r="J804" s="47" t="e">
        <f t="shared" si="37"/>
        <v>#N/A</v>
      </c>
      <c r="K804" s="47" t="e">
        <f t="shared" si="38"/>
        <v>#N/A</v>
      </c>
      <c r="L804" s="11"/>
    </row>
    <row r="805" spans="3:12" x14ac:dyDescent="0.25">
      <c r="C805" s="372" t="str">
        <f t="shared" si="36"/>
        <v/>
      </c>
      <c r="D805" s="311"/>
      <c r="E805" s="47"/>
      <c r="F805" s="47"/>
      <c r="G805" s="47"/>
      <c r="H805" s="26"/>
      <c r="I805" s="26"/>
      <c r="J805" s="47" t="e">
        <f t="shared" si="37"/>
        <v>#N/A</v>
      </c>
      <c r="K805" s="47" t="e">
        <f t="shared" si="38"/>
        <v>#N/A</v>
      </c>
      <c r="L805" s="11"/>
    </row>
    <row r="806" spans="3:12" x14ac:dyDescent="0.25">
      <c r="C806" s="372" t="str">
        <f t="shared" si="36"/>
        <v/>
      </c>
      <c r="D806" s="311"/>
      <c r="E806" s="47"/>
      <c r="F806" s="47"/>
      <c r="G806" s="47"/>
      <c r="H806" s="26"/>
      <c r="I806" s="26"/>
      <c r="J806" s="47" t="e">
        <f t="shared" si="37"/>
        <v>#N/A</v>
      </c>
      <c r="K806" s="47" t="e">
        <f t="shared" si="38"/>
        <v>#N/A</v>
      </c>
      <c r="L806" s="11"/>
    </row>
    <row r="807" spans="3:12" x14ac:dyDescent="0.25">
      <c r="C807" s="372" t="str">
        <f t="shared" si="36"/>
        <v/>
      </c>
      <c r="D807" s="311"/>
      <c r="E807" s="47"/>
      <c r="F807" s="47"/>
      <c r="G807" s="47"/>
      <c r="H807" s="26"/>
      <c r="I807" s="26"/>
      <c r="J807" s="47" t="e">
        <f t="shared" si="37"/>
        <v>#N/A</v>
      </c>
      <c r="K807" s="47" t="e">
        <f t="shared" si="38"/>
        <v>#N/A</v>
      </c>
      <c r="L807" s="11"/>
    </row>
    <row r="808" spans="3:12" x14ac:dyDescent="0.25">
      <c r="C808" s="372" t="str">
        <f t="shared" si="36"/>
        <v/>
      </c>
      <c r="D808" s="311"/>
      <c r="E808" s="47"/>
      <c r="F808" s="47"/>
      <c r="G808" s="47"/>
      <c r="H808" s="26"/>
      <c r="I808" s="26"/>
      <c r="J808" s="47" t="e">
        <f t="shared" si="37"/>
        <v>#N/A</v>
      </c>
      <c r="K808" s="47" t="e">
        <f t="shared" si="38"/>
        <v>#N/A</v>
      </c>
      <c r="L808" s="11"/>
    </row>
    <row r="809" spans="3:12" x14ac:dyDescent="0.25">
      <c r="C809" s="372" t="str">
        <f t="shared" si="36"/>
        <v/>
      </c>
      <c r="D809" s="311"/>
      <c r="E809" s="47"/>
      <c r="F809" s="47"/>
      <c r="G809" s="47"/>
      <c r="H809" s="26"/>
      <c r="I809" s="26"/>
      <c r="J809" s="47" t="e">
        <f t="shared" si="37"/>
        <v>#N/A</v>
      </c>
      <c r="K809" s="47" t="e">
        <f t="shared" si="38"/>
        <v>#N/A</v>
      </c>
      <c r="L809" s="11"/>
    </row>
    <row r="810" spans="3:12" x14ac:dyDescent="0.25">
      <c r="C810" s="372" t="str">
        <f t="shared" si="36"/>
        <v/>
      </c>
      <c r="D810" s="311"/>
      <c r="E810" s="47"/>
      <c r="F810" s="47"/>
      <c r="G810" s="47"/>
      <c r="H810" s="26"/>
      <c r="I810" s="26"/>
      <c r="J810" s="47" t="e">
        <f t="shared" si="37"/>
        <v>#N/A</v>
      </c>
      <c r="K810" s="47" t="e">
        <f t="shared" si="38"/>
        <v>#N/A</v>
      </c>
      <c r="L810" s="11"/>
    </row>
    <row r="811" spans="3:12" x14ac:dyDescent="0.25">
      <c r="C811" s="372" t="str">
        <f t="shared" si="36"/>
        <v/>
      </c>
      <c r="D811" s="311"/>
      <c r="E811" s="47"/>
      <c r="F811" s="47"/>
      <c r="G811" s="47"/>
      <c r="H811" s="26"/>
      <c r="I811" s="26"/>
      <c r="J811" s="47" t="e">
        <f t="shared" si="37"/>
        <v>#N/A</v>
      </c>
      <c r="K811" s="47" t="e">
        <f t="shared" si="38"/>
        <v>#N/A</v>
      </c>
      <c r="L811" s="11"/>
    </row>
    <row r="812" spans="3:12" x14ac:dyDescent="0.25">
      <c r="C812" s="372" t="str">
        <f t="shared" si="36"/>
        <v/>
      </c>
      <c r="D812" s="311"/>
      <c r="E812" s="47"/>
      <c r="F812" s="47"/>
      <c r="G812" s="47"/>
      <c r="H812" s="26"/>
      <c r="I812" s="26"/>
      <c r="J812" s="47" t="e">
        <f t="shared" si="37"/>
        <v>#N/A</v>
      </c>
      <c r="K812" s="47" t="e">
        <f t="shared" si="38"/>
        <v>#N/A</v>
      </c>
      <c r="L812" s="11"/>
    </row>
    <row r="813" spans="3:12" x14ac:dyDescent="0.25">
      <c r="C813" s="372" t="str">
        <f t="shared" si="36"/>
        <v/>
      </c>
      <c r="D813" s="311"/>
      <c r="E813" s="47"/>
      <c r="F813" s="47"/>
      <c r="G813" s="47"/>
      <c r="H813" s="26"/>
      <c r="I813" s="26"/>
      <c r="J813" s="47" t="e">
        <f t="shared" si="37"/>
        <v>#N/A</v>
      </c>
      <c r="K813" s="47" t="e">
        <f t="shared" si="38"/>
        <v>#N/A</v>
      </c>
      <c r="L813" s="11"/>
    </row>
    <row r="814" spans="3:12" x14ac:dyDescent="0.25">
      <c r="C814" s="372" t="str">
        <f t="shared" si="36"/>
        <v/>
      </c>
      <c r="D814" s="311"/>
      <c r="E814" s="47"/>
      <c r="F814" s="47"/>
      <c r="G814" s="47"/>
      <c r="H814" s="26"/>
      <c r="I814" s="26"/>
      <c r="J814" s="47" t="e">
        <f t="shared" si="37"/>
        <v>#N/A</v>
      </c>
      <c r="K814" s="47" t="e">
        <f t="shared" si="38"/>
        <v>#N/A</v>
      </c>
      <c r="L814" s="11"/>
    </row>
    <row r="815" spans="3:12" x14ac:dyDescent="0.25">
      <c r="C815" s="372" t="str">
        <f t="shared" si="36"/>
        <v/>
      </c>
      <c r="D815" s="311"/>
      <c r="E815" s="47"/>
      <c r="F815" s="47"/>
      <c r="G815" s="47"/>
      <c r="H815" s="26"/>
      <c r="I815" s="26"/>
      <c r="J815" s="47" t="e">
        <f t="shared" si="37"/>
        <v>#N/A</v>
      </c>
      <c r="K815" s="47" t="e">
        <f t="shared" si="38"/>
        <v>#N/A</v>
      </c>
      <c r="L815" s="11"/>
    </row>
    <row r="816" spans="3:12" x14ac:dyDescent="0.25">
      <c r="C816" s="372" t="str">
        <f t="shared" si="36"/>
        <v/>
      </c>
      <c r="D816" s="311"/>
      <c r="E816" s="47"/>
      <c r="F816" s="47"/>
      <c r="G816" s="47"/>
      <c r="H816" s="26"/>
      <c r="I816" s="26"/>
      <c r="J816" s="47" t="e">
        <f t="shared" si="37"/>
        <v>#N/A</v>
      </c>
      <c r="K816" s="47" t="e">
        <f t="shared" si="38"/>
        <v>#N/A</v>
      </c>
      <c r="L816" s="11"/>
    </row>
    <row r="817" spans="3:12" x14ac:dyDescent="0.25">
      <c r="C817" s="372" t="str">
        <f t="shared" si="36"/>
        <v/>
      </c>
      <c r="D817" s="311"/>
      <c r="E817" s="47"/>
      <c r="F817" s="47"/>
      <c r="G817" s="47"/>
      <c r="H817" s="26"/>
      <c r="I817" s="26"/>
      <c r="J817" s="47" t="e">
        <f t="shared" si="37"/>
        <v>#N/A</v>
      </c>
      <c r="K817" s="47" t="e">
        <f t="shared" si="38"/>
        <v>#N/A</v>
      </c>
      <c r="L817" s="11"/>
    </row>
    <row r="818" spans="3:12" x14ac:dyDescent="0.25">
      <c r="C818" s="372" t="str">
        <f t="shared" si="36"/>
        <v/>
      </c>
      <c r="D818" s="311"/>
      <c r="E818" s="47"/>
      <c r="F818" s="47"/>
      <c r="G818" s="47"/>
      <c r="H818" s="26"/>
      <c r="I818" s="26"/>
      <c r="J818" s="47" t="e">
        <f t="shared" si="37"/>
        <v>#N/A</v>
      </c>
      <c r="K818" s="47" t="e">
        <f t="shared" si="38"/>
        <v>#N/A</v>
      </c>
      <c r="L818" s="11"/>
    </row>
    <row r="819" spans="3:12" x14ac:dyDescent="0.25">
      <c r="C819" s="372" t="str">
        <f t="shared" si="36"/>
        <v/>
      </c>
      <c r="D819" s="311"/>
      <c r="E819" s="47"/>
      <c r="F819" s="47"/>
      <c r="G819" s="47"/>
      <c r="H819" s="26"/>
      <c r="I819" s="26"/>
      <c r="J819" s="47" t="e">
        <f t="shared" si="37"/>
        <v>#N/A</v>
      </c>
      <c r="K819" s="47" t="e">
        <f t="shared" si="38"/>
        <v>#N/A</v>
      </c>
      <c r="L819" s="11"/>
    </row>
    <row r="820" spans="3:12" x14ac:dyDescent="0.25">
      <c r="C820" s="372" t="str">
        <f t="shared" si="36"/>
        <v/>
      </c>
      <c r="D820" s="311"/>
      <c r="E820" s="47"/>
      <c r="F820" s="47"/>
      <c r="G820" s="47"/>
      <c r="H820" s="26"/>
      <c r="I820" s="26"/>
      <c r="J820" s="47" t="e">
        <f t="shared" si="37"/>
        <v>#N/A</v>
      </c>
      <c r="K820" s="47" t="e">
        <f t="shared" si="38"/>
        <v>#N/A</v>
      </c>
      <c r="L820" s="11"/>
    </row>
    <row r="821" spans="3:12" x14ac:dyDescent="0.25">
      <c r="C821" s="372" t="str">
        <f t="shared" si="36"/>
        <v/>
      </c>
      <c r="D821" s="311"/>
      <c r="E821" s="47"/>
      <c r="F821" s="47"/>
      <c r="G821" s="47"/>
      <c r="H821" s="26"/>
      <c r="I821" s="26"/>
      <c r="J821" s="47" t="e">
        <f t="shared" si="37"/>
        <v>#N/A</v>
      </c>
      <c r="K821" s="47" t="e">
        <f t="shared" si="38"/>
        <v>#N/A</v>
      </c>
      <c r="L821" s="11"/>
    </row>
    <row r="822" spans="3:12" x14ac:dyDescent="0.25">
      <c r="C822" s="372" t="str">
        <f t="shared" si="36"/>
        <v/>
      </c>
      <c r="D822" s="311"/>
      <c r="E822" s="47"/>
      <c r="F822" s="47"/>
      <c r="G822" s="47"/>
      <c r="H822" s="26"/>
      <c r="I822" s="26"/>
      <c r="J822" s="47" t="e">
        <f t="shared" si="37"/>
        <v>#N/A</v>
      </c>
      <c r="K822" s="47" t="e">
        <f t="shared" si="38"/>
        <v>#N/A</v>
      </c>
      <c r="L822" s="11"/>
    </row>
    <row r="823" spans="3:12" x14ac:dyDescent="0.25">
      <c r="C823" s="372" t="str">
        <f t="shared" si="36"/>
        <v/>
      </c>
      <c r="D823" s="311"/>
      <c r="E823" s="47"/>
      <c r="F823" s="47"/>
      <c r="G823" s="47"/>
      <c r="H823" s="26"/>
      <c r="I823" s="26"/>
      <c r="J823" s="47" t="e">
        <f t="shared" si="37"/>
        <v>#N/A</v>
      </c>
      <c r="K823" s="47" t="e">
        <f t="shared" si="38"/>
        <v>#N/A</v>
      </c>
      <c r="L823" s="11"/>
    </row>
    <row r="824" spans="3:12" x14ac:dyDescent="0.25">
      <c r="C824" s="372" t="str">
        <f t="shared" si="36"/>
        <v/>
      </c>
      <c r="D824" s="311"/>
      <c r="E824" s="47"/>
      <c r="F824" s="47"/>
      <c r="G824" s="47"/>
      <c r="H824" s="26"/>
      <c r="I824" s="26"/>
      <c r="J824" s="47" t="e">
        <f t="shared" si="37"/>
        <v>#N/A</v>
      </c>
      <c r="K824" s="47" t="e">
        <f t="shared" si="38"/>
        <v>#N/A</v>
      </c>
      <c r="L824" s="11"/>
    </row>
    <row r="825" spans="3:12" x14ac:dyDescent="0.25">
      <c r="C825" s="372" t="str">
        <f t="shared" si="36"/>
        <v/>
      </c>
      <c r="D825" s="311"/>
      <c r="E825" s="47"/>
      <c r="F825" s="47"/>
      <c r="G825" s="47"/>
      <c r="H825" s="26"/>
      <c r="I825" s="26"/>
      <c r="J825" s="47" t="e">
        <f t="shared" si="37"/>
        <v>#N/A</v>
      </c>
      <c r="K825" s="47" t="e">
        <f t="shared" si="38"/>
        <v>#N/A</v>
      </c>
      <c r="L825" s="11"/>
    </row>
    <row r="826" spans="3:12" x14ac:dyDescent="0.25">
      <c r="C826" s="372" t="str">
        <f t="shared" si="36"/>
        <v/>
      </c>
      <c r="D826" s="311"/>
      <c r="E826" s="47"/>
      <c r="F826" s="47"/>
      <c r="G826" s="47"/>
      <c r="H826" s="26"/>
      <c r="I826" s="26"/>
      <c r="J826" s="47" t="e">
        <f t="shared" si="37"/>
        <v>#N/A</v>
      </c>
      <c r="K826" s="47" t="e">
        <f t="shared" si="38"/>
        <v>#N/A</v>
      </c>
      <c r="L826" s="11"/>
    </row>
    <row r="827" spans="3:12" x14ac:dyDescent="0.25">
      <c r="C827" s="372" t="str">
        <f t="shared" si="36"/>
        <v/>
      </c>
      <c r="D827" s="311"/>
      <c r="E827" s="47"/>
      <c r="F827" s="47"/>
      <c r="G827" s="47"/>
      <c r="H827" s="26"/>
      <c r="I827" s="26"/>
      <c r="J827" s="47" t="e">
        <f t="shared" si="37"/>
        <v>#N/A</v>
      </c>
      <c r="K827" s="47" t="e">
        <f t="shared" si="38"/>
        <v>#N/A</v>
      </c>
      <c r="L827" s="11"/>
    </row>
    <row r="828" spans="3:12" x14ac:dyDescent="0.25">
      <c r="C828" s="372" t="str">
        <f t="shared" si="36"/>
        <v/>
      </c>
      <c r="D828" s="311"/>
      <c r="E828" s="47"/>
      <c r="F828" s="47"/>
      <c r="G828" s="47"/>
      <c r="H828" s="26"/>
      <c r="I828" s="26"/>
      <c r="J828" s="47" t="e">
        <f t="shared" si="37"/>
        <v>#N/A</v>
      </c>
      <c r="K828" s="47" t="e">
        <f t="shared" si="38"/>
        <v>#N/A</v>
      </c>
      <c r="L828" s="11"/>
    </row>
    <row r="829" spans="3:12" x14ac:dyDescent="0.25">
      <c r="C829" s="372" t="str">
        <f t="shared" si="36"/>
        <v/>
      </c>
      <c r="D829" s="311"/>
      <c r="E829" s="47"/>
      <c r="F829" s="47"/>
      <c r="G829" s="47"/>
      <c r="H829" s="26"/>
      <c r="I829" s="26"/>
      <c r="J829" s="47" t="e">
        <f t="shared" si="37"/>
        <v>#N/A</v>
      </c>
      <c r="K829" s="47" t="e">
        <f t="shared" si="38"/>
        <v>#N/A</v>
      </c>
      <c r="L829" s="11"/>
    </row>
    <row r="830" spans="3:12" x14ac:dyDescent="0.25">
      <c r="C830" s="372" t="str">
        <f t="shared" si="36"/>
        <v/>
      </c>
      <c r="D830" s="311"/>
      <c r="E830" s="47"/>
      <c r="F830" s="47"/>
      <c r="G830" s="47"/>
      <c r="H830" s="26"/>
      <c r="I830" s="26"/>
      <c r="J830" s="47" t="e">
        <f t="shared" si="37"/>
        <v>#N/A</v>
      </c>
      <c r="K830" s="47" t="e">
        <f t="shared" si="38"/>
        <v>#N/A</v>
      </c>
      <c r="L830" s="11"/>
    </row>
    <row r="831" spans="3:12" x14ac:dyDescent="0.25">
      <c r="C831" s="372" t="str">
        <f t="shared" si="36"/>
        <v/>
      </c>
      <c r="D831" s="311"/>
      <c r="E831" s="47"/>
      <c r="F831" s="47"/>
      <c r="G831" s="47"/>
      <c r="H831" s="26"/>
      <c r="I831" s="26"/>
      <c r="J831" s="47" t="e">
        <f t="shared" si="37"/>
        <v>#N/A</v>
      </c>
      <c r="K831" s="47" t="e">
        <f t="shared" si="38"/>
        <v>#N/A</v>
      </c>
      <c r="L831" s="11"/>
    </row>
    <row r="832" spans="3:12" x14ac:dyDescent="0.25">
      <c r="C832" s="372" t="str">
        <f t="shared" si="36"/>
        <v/>
      </c>
      <c r="D832" s="311"/>
      <c r="E832" s="47"/>
      <c r="F832" s="47"/>
      <c r="G832" s="47"/>
      <c r="H832" s="26"/>
      <c r="I832" s="26"/>
      <c r="J832" s="47" t="e">
        <f t="shared" si="37"/>
        <v>#N/A</v>
      </c>
      <c r="K832" s="47" t="e">
        <f t="shared" si="38"/>
        <v>#N/A</v>
      </c>
      <c r="L832" s="11"/>
    </row>
    <row r="833" spans="3:12" x14ac:dyDescent="0.25">
      <c r="C833" s="372" t="str">
        <f t="shared" si="36"/>
        <v/>
      </c>
      <c r="D833" s="311"/>
      <c r="E833" s="47"/>
      <c r="F833" s="47"/>
      <c r="G833" s="47"/>
      <c r="H833" s="26"/>
      <c r="I833" s="26"/>
      <c r="J833" s="47" t="e">
        <f t="shared" si="37"/>
        <v>#N/A</v>
      </c>
      <c r="K833" s="47" t="e">
        <f t="shared" si="38"/>
        <v>#N/A</v>
      </c>
      <c r="L833" s="11"/>
    </row>
    <row r="834" spans="3:12" x14ac:dyDescent="0.25">
      <c r="C834" s="372" t="str">
        <f t="shared" si="36"/>
        <v/>
      </c>
      <c r="D834" s="311"/>
      <c r="E834" s="47"/>
      <c r="F834" s="47"/>
      <c r="G834" s="47"/>
      <c r="H834" s="26"/>
      <c r="I834" s="26"/>
      <c r="J834" s="47" t="e">
        <f t="shared" si="37"/>
        <v>#N/A</v>
      </c>
      <c r="K834" s="47" t="e">
        <f t="shared" si="38"/>
        <v>#N/A</v>
      </c>
      <c r="L834" s="11"/>
    </row>
    <row r="835" spans="3:12" x14ac:dyDescent="0.25">
      <c r="C835" s="372" t="str">
        <f t="shared" si="36"/>
        <v/>
      </c>
      <c r="D835" s="311"/>
      <c r="E835" s="47"/>
      <c r="F835" s="47"/>
      <c r="G835" s="47"/>
      <c r="H835" s="26"/>
      <c r="I835" s="26"/>
      <c r="J835" s="47" t="e">
        <f t="shared" si="37"/>
        <v>#N/A</v>
      </c>
      <c r="K835" s="47" t="e">
        <f t="shared" si="38"/>
        <v>#N/A</v>
      </c>
      <c r="L835" s="11"/>
    </row>
    <row r="836" spans="3:12" x14ac:dyDescent="0.25">
      <c r="C836" s="372" t="str">
        <f t="shared" si="36"/>
        <v/>
      </c>
      <c r="D836" s="311"/>
      <c r="E836" s="47"/>
      <c r="F836" s="47"/>
      <c r="G836" s="47"/>
      <c r="H836" s="26"/>
      <c r="I836" s="26"/>
      <c r="J836" s="47" t="e">
        <f t="shared" si="37"/>
        <v>#N/A</v>
      </c>
      <c r="K836" s="47" t="e">
        <f t="shared" si="38"/>
        <v>#N/A</v>
      </c>
      <c r="L836" s="11"/>
    </row>
    <row r="837" spans="3:12" x14ac:dyDescent="0.25">
      <c r="C837" s="372" t="str">
        <f t="shared" si="36"/>
        <v/>
      </c>
      <c r="D837" s="311"/>
      <c r="E837" s="47"/>
      <c r="F837" s="47"/>
      <c r="G837" s="47"/>
      <c r="H837" s="26"/>
      <c r="I837" s="26"/>
      <c r="J837" s="47" t="e">
        <f t="shared" si="37"/>
        <v>#N/A</v>
      </c>
      <c r="K837" s="47" t="e">
        <f t="shared" si="38"/>
        <v>#N/A</v>
      </c>
      <c r="L837" s="11"/>
    </row>
    <row r="838" spans="3:12" x14ac:dyDescent="0.25">
      <c r="C838" s="372" t="str">
        <f t="shared" ref="C838:C901" si="39">IF(D838&lt;&gt;"",ROW()-6,"")</f>
        <v/>
      </c>
      <c r="D838" s="311"/>
      <c r="E838" s="47"/>
      <c r="F838" s="47"/>
      <c r="G838" s="47"/>
      <c r="H838" s="26"/>
      <c r="I838" s="26"/>
      <c r="J838" s="47" t="e">
        <f t="shared" ref="J838:J901" si="40">VLOOKUP(E838,SAlevel1map,2,0)</f>
        <v>#N/A</v>
      </c>
      <c r="K838" s="47" t="e">
        <f t="shared" ref="K838:K901" si="41">VLOOKUP(F838,SALevel2map,2,0)</f>
        <v>#N/A</v>
      </c>
      <c r="L838" s="11"/>
    </row>
    <row r="839" spans="3:12" x14ac:dyDescent="0.25">
      <c r="C839" s="372" t="str">
        <f t="shared" si="39"/>
        <v/>
      </c>
      <c r="D839" s="311"/>
      <c r="E839" s="47"/>
      <c r="F839" s="47"/>
      <c r="G839" s="47"/>
      <c r="H839" s="26"/>
      <c r="I839" s="26"/>
      <c r="J839" s="47" t="e">
        <f t="shared" si="40"/>
        <v>#N/A</v>
      </c>
      <c r="K839" s="47" t="e">
        <f t="shared" si="41"/>
        <v>#N/A</v>
      </c>
      <c r="L839" s="11"/>
    </row>
    <row r="840" spans="3:12" x14ac:dyDescent="0.25">
      <c r="C840" s="372" t="str">
        <f t="shared" si="39"/>
        <v/>
      </c>
      <c r="D840" s="311"/>
      <c r="E840" s="47"/>
      <c r="F840" s="47"/>
      <c r="G840" s="47"/>
      <c r="H840" s="26"/>
      <c r="I840" s="26"/>
      <c r="J840" s="47" t="e">
        <f t="shared" si="40"/>
        <v>#N/A</v>
      </c>
      <c r="K840" s="47" t="e">
        <f t="shared" si="41"/>
        <v>#N/A</v>
      </c>
      <c r="L840" s="11"/>
    </row>
    <row r="841" spans="3:12" x14ac:dyDescent="0.25">
      <c r="C841" s="372" t="str">
        <f t="shared" si="39"/>
        <v/>
      </c>
      <c r="D841" s="311"/>
      <c r="E841" s="47"/>
      <c r="F841" s="47"/>
      <c r="G841" s="47"/>
      <c r="H841" s="26"/>
      <c r="I841" s="26"/>
      <c r="J841" s="47" t="e">
        <f t="shared" si="40"/>
        <v>#N/A</v>
      </c>
      <c r="K841" s="47" t="e">
        <f t="shared" si="41"/>
        <v>#N/A</v>
      </c>
      <c r="L841" s="11"/>
    </row>
    <row r="842" spans="3:12" x14ac:dyDescent="0.25">
      <c r="C842" s="372" t="str">
        <f t="shared" si="39"/>
        <v/>
      </c>
      <c r="D842" s="311"/>
      <c r="E842" s="47"/>
      <c r="F842" s="47"/>
      <c r="G842" s="47"/>
      <c r="H842" s="26"/>
      <c r="I842" s="26"/>
      <c r="J842" s="47" t="e">
        <f t="shared" si="40"/>
        <v>#N/A</v>
      </c>
      <c r="K842" s="47" t="e">
        <f t="shared" si="41"/>
        <v>#N/A</v>
      </c>
      <c r="L842" s="11"/>
    </row>
    <row r="843" spans="3:12" x14ac:dyDescent="0.25">
      <c r="C843" s="372" t="str">
        <f t="shared" si="39"/>
        <v/>
      </c>
      <c r="D843" s="311"/>
      <c r="E843" s="47"/>
      <c r="F843" s="47"/>
      <c r="G843" s="47"/>
      <c r="H843" s="26"/>
      <c r="I843" s="26"/>
      <c r="J843" s="47" t="e">
        <f t="shared" si="40"/>
        <v>#N/A</v>
      </c>
      <c r="K843" s="47" t="e">
        <f t="shared" si="41"/>
        <v>#N/A</v>
      </c>
      <c r="L843" s="11"/>
    </row>
    <row r="844" spans="3:12" x14ac:dyDescent="0.25">
      <c r="C844" s="372" t="str">
        <f t="shared" si="39"/>
        <v/>
      </c>
      <c r="D844" s="311"/>
      <c r="E844" s="47"/>
      <c r="F844" s="47"/>
      <c r="G844" s="47"/>
      <c r="H844" s="26"/>
      <c r="I844" s="26"/>
      <c r="J844" s="47" t="e">
        <f t="shared" si="40"/>
        <v>#N/A</v>
      </c>
      <c r="K844" s="47" t="e">
        <f t="shared" si="41"/>
        <v>#N/A</v>
      </c>
      <c r="L844" s="11"/>
    </row>
    <row r="845" spans="3:12" x14ac:dyDescent="0.25">
      <c r="C845" s="372" t="str">
        <f t="shared" si="39"/>
        <v/>
      </c>
      <c r="D845" s="311"/>
      <c r="E845" s="47"/>
      <c r="F845" s="47"/>
      <c r="G845" s="47"/>
      <c r="H845" s="26"/>
      <c r="I845" s="26"/>
      <c r="J845" s="47" t="e">
        <f t="shared" si="40"/>
        <v>#N/A</v>
      </c>
      <c r="K845" s="47" t="e">
        <f t="shared" si="41"/>
        <v>#N/A</v>
      </c>
      <c r="L845" s="11"/>
    </row>
    <row r="846" spans="3:12" x14ac:dyDescent="0.25">
      <c r="C846" s="372" t="str">
        <f t="shared" si="39"/>
        <v/>
      </c>
      <c r="D846" s="311"/>
      <c r="E846" s="47"/>
      <c r="F846" s="47"/>
      <c r="G846" s="47"/>
      <c r="H846" s="26"/>
      <c r="I846" s="26"/>
      <c r="J846" s="47" t="e">
        <f t="shared" si="40"/>
        <v>#N/A</v>
      </c>
      <c r="K846" s="47" t="e">
        <f t="shared" si="41"/>
        <v>#N/A</v>
      </c>
      <c r="L846" s="11"/>
    </row>
    <row r="847" spans="3:12" x14ac:dyDescent="0.25">
      <c r="C847" s="372" t="str">
        <f t="shared" si="39"/>
        <v/>
      </c>
      <c r="D847" s="311"/>
      <c r="E847" s="47"/>
      <c r="F847" s="47"/>
      <c r="G847" s="47"/>
      <c r="H847" s="26"/>
      <c r="I847" s="26"/>
      <c r="J847" s="47" t="e">
        <f t="shared" si="40"/>
        <v>#N/A</v>
      </c>
      <c r="K847" s="47" t="e">
        <f t="shared" si="41"/>
        <v>#N/A</v>
      </c>
      <c r="L847" s="11"/>
    </row>
    <row r="848" spans="3:12" x14ac:dyDescent="0.25">
      <c r="C848" s="372" t="str">
        <f t="shared" si="39"/>
        <v/>
      </c>
      <c r="D848" s="311"/>
      <c r="E848" s="47"/>
      <c r="F848" s="47"/>
      <c r="G848" s="47"/>
      <c r="H848" s="26"/>
      <c r="I848" s="26"/>
      <c r="J848" s="47" t="e">
        <f t="shared" si="40"/>
        <v>#N/A</v>
      </c>
      <c r="K848" s="47" t="e">
        <f t="shared" si="41"/>
        <v>#N/A</v>
      </c>
      <c r="L848" s="11"/>
    </row>
    <row r="849" spans="3:12" x14ac:dyDescent="0.25">
      <c r="C849" s="372" t="str">
        <f t="shared" si="39"/>
        <v/>
      </c>
      <c r="D849" s="311"/>
      <c r="E849" s="47"/>
      <c r="F849" s="47"/>
      <c r="G849" s="47"/>
      <c r="H849" s="26"/>
      <c r="I849" s="26"/>
      <c r="J849" s="47" t="e">
        <f t="shared" si="40"/>
        <v>#N/A</v>
      </c>
      <c r="K849" s="47" t="e">
        <f t="shared" si="41"/>
        <v>#N/A</v>
      </c>
      <c r="L849" s="11"/>
    </row>
    <row r="850" spans="3:12" x14ac:dyDescent="0.25">
      <c r="C850" s="372" t="str">
        <f t="shared" si="39"/>
        <v/>
      </c>
      <c r="D850" s="311"/>
      <c r="E850" s="47"/>
      <c r="F850" s="47"/>
      <c r="G850" s="47"/>
      <c r="H850" s="26"/>
      <c r="I850" s="26"/>
      <c r="J850" s="47" t="e">
        <f t="shared" si="40"/>
        <v>#N/A</v>
      </c>
      <c r="K850" s="47" t="e">
        <f t="shared" si="41"/>
        <v>#N/A</v>
      </c>
      <c r="L850" s="11"/>
    </row>
    <row r="851" spans="3:12" x14ac:dyDescent="0.25">
      <c r="C851" s="372" t="str">
        <f t="shared" si="39"/>
        <v/>
      </c>
      <c r="D851" s="311"/>
      <c r="E851" s="47"/>
      <c r="F851" s="47"/>
      <c r="G851" s="47"/>
      <c r="H851" s="26"/>
      <c r="I851" s="26"/>
      <c r="J851" s="47" t="e">
        <f t="shared" si="40"/>
        <v>#N/A</v>
      </c>
      <c r="K851" s="47" t="e">
        <f t="shared" si="41"/>
        <v>#N/A</v>
      </c>
      <c r="L851" s="11"/>
    </row>
    <row r="852" spans="3:12" x14ac:dyDescent="0.25">
      <c r="C852" s="372" t="str">
        <f t="shared" si="39"/>
        <v/>
      </c>
      <c r="D852" s="311"/>
      <c r="E852" s="47"/>
      <c r="F852" s="47"/>
      <c r="G852" s="47"/>
      <c r="H852" s="26"/>
      <c r="I852" s="26"/>
      <c r="J852" s="47" t="e">
        <f t="shared" si="40"/>
        <v>#N/A</v>
      </c>
      <c r="K852" s="47" t="e">
        <f t="shared" si="41"/>
        <v>#N/A</v>
      </c>
      <c r="L852" s="11"/>
    </row>
    <row r="853" spans="3:12" x14ac:dyDescent="0.25">
      <c r="C853" s="372" t="str">
        <f t="shared" si="39"/>
        <v/>
      </c>
      <c r="D853" s="311"/>
      <c r="E853" s="47"/>
      <c r="F853" s="47"/>
      <c r="G853" s="47"/>
      <c r="H853" s="26"/>
      <c r="I853" s="26"/>
      <c r="J853" s="47" t="e">
        <f t="shared" si="40"/>
        <v>#N/A</v>
      </c>
      <c r="K853" s="47" t="e">
        <f t="shared" si="41"/>
        <v>#N/A</v>
      </c>
      <c r="L853" s="11"/>
    </row>
    <row r="854" spans="3:12" x14ac:dyDescent="0.25">
      <c r="C854" s="372" t="str">
        <f t="shared" si="39"/>
        <v/>
      </c>
      <c r="D854" s="311"/>
      <c r="E854" s="47"/>
      <c r="F854" s="47"/>
      <c r="G854" s="47"/>
      <c r="H854" s="26"/>
      <c r="I854" s="26"/>
      <c r="J854" s="47" t="e">
        <f t="shared" si="40"/>
        <v>#N/A</v>
      </c>
      <c r="K854" s="47" t="e">
        <f t="shared" si="41"/>
        <v>#N/A</v>
      </c>
      <c r="L854" s="11"/>
    </row>
    <row r="855" spans="3:12" x14ac:dyDescent="0.25">
      <c r="C855" s="372" t="str">
        <f t="shared" si="39"/>
        <v/>
      </c>
      <c r="D855" s="311"/>
      <c r="E855" s="47"/>
      <c r="F855" s="47"/>
      <c r="G855" s="47"/>
      <c r="H855" s="26"/>
      <c r="I855" s="26"/>
      <c r="J855" s="47" t="e">
        <f t="shared" si="40"/>
        <v>#N/A</v>
      </c>
      <c r="K855" s="47" t="e">
        <f t="shared" si="41"/>
        <v>#N/A</v>
      </c>
      <c r="L855" s="11"/>
    </row>
    <row r="856" spans="3:12" x14ac:dyDescent="0.25">
      <c r="C856" s="372" t="str">
        <f t="shared" si="39"/>
        <v/>
      </c>
      <c r="D856" s="311"/>
      <c r="E856" s="47"/>
      <c r="F856" s="47"/>
      <c r="G856" s="47"/>
      <c r="H856" s="26"/>
      <c r="I856" s="26"/>
      <c r="J856" s="47" t="e">
        <f t="shared" si="40"/>
        <v>#N/A</v>
      </c>
      <c r="K856" s="47" t="e">
        <f t="shared" si="41"/>
        <v>#N/A</v>
      </c>
      <c r="L856" s="11"/>
    </row>
    <row r="857" spans="3:12" x14ac:dyDescent="0.25">
      <c r="C857" s="372" t="str">
        <f t="shared" si="39"/>
        <v/>
      </c>
      <c r="D857" s="311"/>
      <c r="E857" s="47"/>
      <c r="F857" s="47"/>
      <c r="G857" s="47"/>
      <c r="H857" s="26"/>
      <c r="I857" s="26"/>
      <c r="J857" s="47" t="e">
        <f t="shared" si="40"/>
        <v>#N/A</v>
      </c>
      <c r="K857" s="47" t="e">
        <f t="shared" si="41"/>
        <v>#N/A</v>
      </c>
      <c r="L857" s="11"/>
    </row>
    <row r="858" spans="3:12" x14ac:dyDescent="0.25">
      <c r="C858" s="372" t="str">
        <f t="shared" si="39"/>
        <v/>
      </c>
      <c r="D858" s="311"/>
      <c r="E858" s="47"/>
      <c r="F858" s="47"/>
      <c r="G858" s="47"/>
      <c r="H858" s="26"/>
      <c r="I858" s="26"/>
      <c r="J858" s="47" t="e">
        <f t="shared" si="40"/>
        <v>#N/A</v>
      </c>
      <c r="K858" s="47" t="e">
        <f t="shared" si="41"/>
        <v>#N/A</v>
      </c>
      <c r="L858" s="11"/>
    </row>
    <row r="859" spans="3:12" x14ac:dyDescent="0.25">
      <c r="C859" s="372" t="str">
        <f t="shared" si="39"/>
        <v/>
      </c>
      <c r="D859" s="311"/>
      <c r="E859" s="47"/>
      <c r="F859" s="47"/>
      <c r="G859" s="47"/>
      <c r="H859" s="26"/>
      <c r="I859" s="26"/>
      <c r="J859" s="47" t="e">
        <f t="shared" si="40"/>
        <v>#N/A</v>
      </c>
      <c r="K859" s="47" t="e">
        <f t="shared" si="41"/>
        <v>#N/A</v>
      </c>
      <c r="L859" s="11"/>
    </row>
    <row r="860" spans="3:12" x14ac:dyDescent="0.25">
      <c r="C860" s="372" t="str">
        <f t="shared" si="39"/>
        <v/>
      </c>
      <c r="D860" s="311"/>
      <c r="E860" s="47"/>
      <c r="F860" s="47"/>
      <c r="G860" s="47"/>
      <c r="H860" s="26"/>
      <c r="I860" s="26"/>
      <c r="J860" s="47" t="e">
        <f t="shared" si="40"/>
        <v>#N/A</v>
      </c>
      <c r="K860" s="47" t="e">
        <f t="shared" si="41"/>
        <v>#N/A</v>
      </c>
      <c r="L860" s="11"/>
    </row>
    <row r="861" spans="3:12" x14ac:dyDescent="0.25">
      <c r="C861" s="372" t="str">
        <f t="shared" si="39"/>
        <v/>
      </c>
      <c r="D861" s="311"/>
      <c r="E861" s="47"/>
      <c r="F861" s="47"/>
      <c r="G861" s="47"/>
      <c r="H861" s="26"/>
      <c r="I861" s="26"/>
      <c r="J861" s="47" t="e">
        <f t="shared" si="40"/>
        <v>#N/A</v>
      </c>
      <c r="K861" s="47" t="e">
        <f t="shared" si="41"/>
        <v>#N/A</v>
      </c>
      <c r="L861" s="11"/>
    </row>
    <row r="862" spans="3:12" x14ac:dyDescent="0.25">
      <c r="C862" s="372" t="str">
        <f t="shared" si="39"/>
        <v/>
      </c>
      <c r="D862" s="311"/>
      <c r="E862" s="47"/>
      <c r="F862" s="47"/>
      <c r="G862" s="47"/>
      <c r="H862" s="26"/>
      <c r="I862" s="26"/>
      <c r="J862" s="47" t="e">
        <f t="shared" si="40"/>
        <v>#N/A</v>
      </c>
      <c r="K862" s="47" t="e">
        <f t="shared" si="41"/>
        <v>#N/A</v>
      </c>
      <c r="L862" s="11"/>
    </row>
    <row r="863" spans="3:12" x14ac:dyDescent="0.25">
      <c r="C863" s="372" t="str">
        <f t="shared" si="39"/>
        <v/>
      </c>
      <c r="D863" s="311"/>
      <c r="E863" s="47"/>
      <c r="F863" s="47"/>
      <c r="G863" s="47"/>
      <c r="H863" s="26"/>
      <c r="I863" s="26"/>
      <c r="J863" s="47" t="e">
        <f t="shared" si="40"/>
        <v>#N/A</v>
      </c>
      <c r="K863" s="47" t="e">
        <f t="shared" si="41"/>
        <v>#N/A</v>
      </c>
      <c r="L863" s="11"/>
    </row>
    <row r="864" spans="3:12" x14ac:dyDescent="0.25">
      <c r="C864" s="372" t="str">
        <f t="shared" si="39"/>
        <v/>
      </c>
      <c r="D864" s="311"/>
      <c r="E864" s="47"/>
      <c r="F864" s="47"/>
      <c r="G864" s="47"/>
      <c r="H864" s="26"/>
      <c r="I864" s="26"/>
      <c r="J864" s="47" t="e">
        <f t="shared" si="40"/>
        <v>#N/A</v>
      </c>
      <c r="K864" s="47" t="e">
        <f t="shared" si="41"/>
        <v>#N/A</v>
      </c>
      <c r="L864" s="11"/>
    </row>
    <row r="865" spans="3:12" x14ac:dyDescent="0.25">
      <c r="C865" s="372" t="str">
        <f t="shared" si="39"/>
        <v/>
      </c>
      <c r="D865" s="311"/>
      <c r="E865" s="47"/>
      <c r="F865" s="47"/>
      <c r="G865" s="47"/>
      <c r="H865" s="26"/>
      <c r="I865" s="26"/>
      <c r="J865" s="47" t="e">
        <f t="shared" si="40"/>
        <v>#N/A</v>
      </c>
      <c r="K865" s="47" t="e">
        <f t="shared" si="41"/>
        <v>#N/A</v>
      </c>
      <c r="L865" s="11"/>
    </row>
    <row r="866" spans="3:12" x14ac:dyDescent="0.25">
      <c r="C866" s="372" t="str">
        <f t="shared" si="39"/>
        <v/>
      </c>
      <c r="D866" s="311"/>
      <c r="E866" s="47"/>
      <c r="F866" s="47"/>
      <c r="G866" s="47"/>
      <c r="H866" s="26"/>
      <c r="I866" s="26"/>
      <c r="J866" s="47" t="e">
        <f t="shared" si="40"/>
        <v>#N/A</v>
      </c>
      <c r="K866" s="47" t="e">
        <f t="shared" si="41"/>
        <v>#N/A</v>
      </c>
      <c r="L866" s="11"/>
    </row>
    <row r="867" spans="3:12" x14ac:dyDescent="0.25">
      <c r="C867" s="372" t="str">
        <f t="shared" si="39"/>
        <v/>
      </c>
      <c r="D867" s="311"/>
      <c r="E867" s="47"/>
      <c r="F867" s="47"/>
      <c r="G867" s="47"/>
      <c r="H867" s="26"/>
      <c r="I867" s="26"/>
      <c r="J867" s="47" t="e">
        <f t="shared" si="40"/>
        <v>#N/A</v>
      </c>
      <c r="K867" s="47" t="e">
        <f t="shared" si="41"/>
        <v>#N/A</v>
      </c>
      <c r="L867" s="11"/>
    </row>
    <row r="868" spans="3:12" x14ac:dyDescent="0.25">
      <c r="C868" s="372" t="str">
        <f t="shared" si="39"/>
        <v/>
      </c>
      <c r="D868" s="311"/>
      <c r="E868" s="47"/>
      <c r="F868" s="47"/>
      <c r="G868" s="47"/>
      <c r="H868" s="26"/>
      <c r="I868" s="26"/>
      <c r="J868" s="47" t="e">
        <f t="shared" si="40"/>
        <v>#N/A</v>
      </c>
      <c r="K868" s="47" t="e">
        <f t="shared" si="41"/>
        <v>#N/A</v>
      </c>
      <c r="L868" s="11"/>
    </row>
    <row r="869" spans="3:12" x14ac:dyDescent="0.25">
      <c r="C869" s="372" t="str">
        <f t="shared" si="39"/>
        <v/>
      </c>
      <c r="D869" s="311"/>
      <c r="E869" s="47"/>
      <c r="F869" s="47"/>
      <c r="G869" s="47"/>
      <c r="H869" s="26"/>
      <c r="I869" s="26"/>
      <c r="J869" s="47" t="e">
        <f t="shared" si="40"/>
        <v>#N/A</v>
      </c>
      <c r="K869" s="47" t="e">
        <f t="shared" si="41"/>
        <v>#N/A</v>
      </c>
      <c r="L869" s="11"/>
    </row>
    <row r="870" spans="3:12" x14ac:dyDescent="0.25">
      <c r="C870" s="372" t="str">
        <f t="shared" si="39"/>
        <v/>
      </c>
      <c r="D870" s="311"/>
      <c r="E870" s="47"/>
      <c r="F870" s="47"/>
      <c r="G870" s="47"/>
      <c r="H870" s="26"/>
      <c r="I870" s="26"/>
      <c r="J870" s="47" t="e">
        <f t="shared" si="40"/>
        <v>#N/A</v>
      </c>
      <c r="K870" s="47" t="e">
        <f t="shared" si="41"/>
        <v>#N/A</v>
      </c>
      <c r="L870" s="11"/>
    </row>
    <row r="871" spans="3:12" x14ac:dyDescent="0.25">
      <c r="C871" s="372" t="str">
        <f t="shared" si="39"/>
        <v/>
      </c>
      <c r="D871" s="311"/>
      <c r="E871" s="47"/>
      <c r="F871" s="47"/>
      <c r="G871" s="47"/>
      <c r="H871" s="26"/>
      <c r="I871" s="26"/>
      <c r="J871" s="47" t="e">
        <f t="shared" si="40"/>
        <v>#N/A</v>
      </c>
      <c r="K871" s="47" t="e">
        <f t="shared" si="41"/>
        <v>#N/A</v>
      </c>
      <c r="L871" s="11"/>
    </row>
    <row r="872" spans="3:12" x14ac:dyDescent="0.25">
      <c r="C872" s="372" t="str">
        <f t="shared" si="39"/>
        <v/>
      </c>
      <c r="D872" s="311"/>
      <c r="E872" s="47"/>
      <c r="F872" s="47"/>
      <c r="G872" s="47"/>
      <c r="H872" s="26"/>
      <c r="I872" s="26"/>
      <c r="J872" s="47" t="e">
        <f t="shared" si="40"/>
        <v>#N/A</v>
      </c>
      <c r="K872" s="47" t="e">
        <f t="shared" si="41"/>
        <v>#N/A</v>
      </c>
      <c r="L872" s="11"/>
    </row>
    <row r="873" spans="3:12" x14ac:dyDescent="0.25">
      <c r="C873" s="372" t="str">
        <f t="shared" si="39"/>
        <v/>
      </c>
      <c r="D873" s="311"/>
      <c r="E873" s="47"/>
      <c r="F873" s="47"/>
      <c r="G873" s="47"/>
      <c r="H873" s="26"/>
      <c r="I873" s="26"/>
      <c r="J873" s="47" t="e">
        <f t="shared" si="40"/>
        <v>#N/A</v>
      </c>
      <c r="K873" s="47" t="e">
        <f t="shared" si="41"/>
        <v>#N/A</v>
      </c>
      <c r="L873" s="11"/>
    </row>
    <row r="874" spans="3:12" x14ac:dyDescent="0.25">
      <c r="C874" s="372" t="str">
        <f t="shared" si="39"/>
        <v/>
      </c>
      <c r="D874" s="311"/>
      <c r="E874" s="47"/>
      <c r="F874" s="47"/>
      <c r="G874" s="47"/>
      <c r="H874" s="26"/>
      <c r="I874" s="26"/>
      <c r="J874" s="47" t="e">
        <f t="shared" si="40"/>
        <v>#N/A</v>
      </c>
      <c r="K874" s="47" t="e">
        <f t="shared" si="41"/>
        <v>#N/A</v>
      </c>
      <c r="L874" s="11"/>
    </row>
    <row r="875" spans="3:12" x14ac:dyDescent="0.25">
      <c r="C875" s="372" t="str">
        <f t="shared" si="39"/>
        <v/>
      </c>
      <c r="D875" s="311"/>
      <c r="E875" s="47"/>
      <c r="F875" s="47"/>
      <c r="G875" s="47"/>
      <c r="H875" s="26"/>
      <c r="I875" s="26"/>
      <c r="J875" s="47" t="e">
        <f t="shared" si="40"/>
        <v>#N/A</v>
      </c>
      <c r="K875" s="47" t="e">
        <f t="shared" si="41"/>
        <v>#N/A</v>
      </c>
      <c r="L875" s="11"/>
    </row>
    <row r="876" spans="3:12" x14ac:dyDescent="0.25">
      <c r="C876" s="372" t="str">
        <f t="shared" si="39"/>
        <v/>
      </c>
      <c r="D876" s="311"/>
      <c r="E876" s="47"/>
      <c r="F876" s="47"/>
      <c r="G876" s="47"/>
      <c r="H876" s="26"/>
      <c r="I876" s="26"/>
      <c r="J876" s="47" t="e">
        <f t="shared" si="40"/>
        <v>#N/A</v>
      </c>
      <c r="K876" s="47" t="e">
        <f t="shared" si="41"/>
        <v>#N/A</v>
      </c>
      <c r="L876" s="11"/>
    </row>
    <row r="877" spans="3:12" x14ac:dyDescent="0.25">
      <c r="C877" s="372" t="str">
        <f t="shared" si="39"/>
        <v/>
      </c>
      <c r="D877" s="311"/>
      <c r="E877" s="47"/>
      <c r="F877" s="47"/>
      <c r="G877" s="47"/>
      <c r="H877" s="26"/>
      <c r="I877" s="26"/>
      <c r="J877" s="47" t="e">
        <f t="shared" si="40"/>
        <v>#N/A</v>
      </c>
      <c r="K877" s="47" t="e">
        <f t="shared" si="41"/>
        <v>#N/A</v>
      </c>
      <c r="L877" s="11"/>
    </row>
    <row r="878" spans="3:12" x14ac:dyDescent="0.25">
      <c r="C878" s="372" t="str">
        <f t="shared" si="39"/>
        <v/>
      </c>
      <c r="D878" s="311"/>
      <c r="E878" s="47"/>
      <c r="F878" s="47"/>
      <c r="G878" s="47"/>
      <c r="H878" s="26"/>
      <c r="I878" s="26"/>
      <c r="J878" s="47" t="e">
        <f t="shared" si="40"/>
        <v>#N/A</v>
      </c>
      <c r="K878" s="47" t="e">
        <f t="shared" si="41"/>
        <v>#N/A</v>
      </c>
      <c r="L878" s="11"/>
    </row>
    <row r="879" spans="3:12" x14ac:dyDescent="0.25">
      <c r="C879" s="372" t="str">
        <f t="shared" si="39"/>
        <v/>
      </c>
      <c r="D879" s="311"/>
      <c r="E879" s="47"/>
      <c r="F879" s="47"/>
      <c r="G879" s="47"/>
      <c r="H879" s="26"/>
      <c r="I879" s="26"/>
      <c r="J879" s="47" t="e">
        <f t="shared" si="40"/>
        <v>#N/A</v>
      </c>
      <c r="K879" s="47" t="e">
        <f t="shared" si="41"/>
        <v>#N/A</v>
      </c>
      <c r="L879" s="11"/>
    </row>
    <row r="880" spans="3:12" x14ac:dyDescent="0.25">
      <c r="C880" s="372" t="str">
        <f t="shared" si="39"/>
        <v/>
      </c>
      <c r="D880" s="311"/>
      <c r="E880" s="47"/>
      <c r="F880" s="47"/>
      <c r="G880" s="47"/>
      <c r="H880" s="26"/>
      <c r="I880" s="26"/>
      <c r="J880" s="47" t="e">
        <f t="shared" si="40"/>
        <v>#N/A</v>
      </c>
      <c r="K880" s="47" t="e">
        <f t="shared" si="41"/>
        <v>#N/A</v>
      </c>
      <c r="L880" s="11"/>
    </row>
    <row r="881" spans="3:12" x14ac:dyDescent="0.25">
      <c r="C881" s="372" t="str">
        <f t="shared" si="39"/>
        <v/>
      </c>
      <c r="D881" s="311"/>
      <c r="E881" s="47"/>
      <c r="F881" s="47"/>
      <c r="G881" s="47"/>
      <c r="H881" s="26"/>
      <c r="I881" s="26"/>
      <c r="J881" s="47" t="e">
        <f t="shared" si="40"/>
        <v>#N/A</v>
      </c>
      <c r="K881" s="47" t="e">
        <f t="shared" si="41"/>
        <v>#N/A</v>
      </c>
      <c r="L881" s="11"/>
    </row>
    <row r="882" spans="3:12" x14ac:dyDescent="0.25">
      <c r="C882" s="372" t="str">
        <f t="shared" si="39"/>
        <v/>
      </c>
      <c r="D882" s="311"/>
      <c r="E882" s="47"/>
      <c r="F882" s="47"/>
      <c r="G882" s="47"/>
      <c r="H882" s="26"/>
      <c r="I882" s="26"/>
      <c r="J882" s="47" t="e">
        <f t="shared" si="40"/>
        <v>#N/A</v>
      </c>
      <c r="K882" s="47" t="e">
        <f t="shared" si="41"/>
        <v>#N/A</v>
      </c>
      <c r="L882" s="11"/>
    </row>
    <row r="883" spans="3:12" x14ac:dyDescent="0.25">
      <c r="C883" s="372" t="str">
        <f t="shared" si="39"/>
        <v/>
      </c>
      <c r="D883" s="311"/>
      <c r="E883" s="47"/>
      <c r="F883" s="47"/>
      <c r="G883" s="47"/>
      <c r="H883" s="26"/>
      <c r="I883" s="26"/>
      <c r="J883" s="47" t="e">
        <f t="shared" si="40"/>
        <v>#N/A</v>
      </c>
      <c r="K883" s="47" t="e">
        <f t="shared" si="41"/>
        <v>#N/A</v>
      </c>
      <c r="L883" s="11"/>
    </row>
    <row r="884" spans="3:12" x14ac:dyDescent="0.25">
      <c r="C884" s="372" t="str">
        <f t="shared" si="39"/>
        <v/>
      </c>
      <c r="D884" s="311"/>
      <c r="E884" s="47"/>
      <c r="F884" s="47"/>
      <c r="G884" s="47"/>
      <c r="H884" s="26"/>
      <c r="I884" s="26"/>
      <c r="J884" s="47" t="e">
        <f t="shared" si="40"/>
        <v>#N/A</v>
      </c>
      <c r="K884" s="47" t="e">
        <f t="shared" si="41"/>
        <v>#N/A</v>
      </c>
      <c r="L884" s="11"/>
    </row>
    <row r="885" spans="3:12" x14ac:dyDescent="0.25">
      <c r="C885" s="372" t="str">
        <f t="shared" si="39"/>
        <v/>
      </c>
      <c r="D885" s="311"/>
      <c r="E885" s="47"/>
      <c r="F885" s="47"/>
      <c r="G885" s="47"/>
      <c r="H885" s="26"/>
      <c r="I885" s="26"/>
      <c r="J885" s="47" t="e">
        <f t="shared" si="40"/>
        <v>#N/A</v>
      </c>
      <c r="K885" s="47" t="e">
        <f t="shared" si="41"/>
        <v>#N/A</v>
      </c>
      <c r="L885" s="11"/>
    </row>
    <row r="886" spans="3:12" x14ac:dyDescent="0.25">
      <c r="C886" s="372" t="str">
        <f t="shared" si="39"/>
        <v/>
      </c>
      <c r="D886" s="311"/>
      <c r="E886" s="47"/>
      <c r="F886" s="47"/>
      <c r="G886" s="47"/>
      <c r="H886" s="26"/>
      <c r="I886" s="26"/>
      <c r="J886" s="47" t="e">
        <f t="shared" si="40"/>
        <v>#N/A</v>
      </c>
      <c r="K886" s="47" t="e">
        <f t="shared" si="41"/>
        <v>#N/A</v>
      </c>
      <c r="L886" s="11"/>
    </row>
    <row r="887" spans="3:12" x14ac:dyDescent="0.25">
      <c r="C887" s="372" t="str">
        <f t="shared" si="39"/>
        <v/>
      </c>
      <c r="D887" s="311"/>
      <c r="E887" s="47"/>
      <c r="F887" s="47"/>
      <c r="G887" s="47"/>
      <c r="H887" s="26"/>
      <c r="I887" s="26"/>
      <c r="J887" s="47" t="e">
        <f t="shared" si="40"/>
        <v>#N/A</v>
      </c>
      <c r="K887" s="47" t="e">
        <f t="shared" si="41"/>
        <v>#N/A</v>
      </c>
      <c r="L887" s="11"/>
    </row>
    <row r="888" spans="3:12" x14ac:dyDescent="0.25">
      <c r="C888" s="372" t="str">
        <f t="shared" si="39"/>
        <v/>
      </c>
      <c r="D888" s="311"/>
      <c r="E888" s="47"/>
      <c r="F888" s="47"/>
      <c r="G888" s="47"/>
      <c r="H888" s="26"/>
      <c r="I888" s="26"/>
      <c r="J888" s="47" t="e">
        <f t="shared" si="40"/>
        <v>#N/A</v>
      </c>
      <c r="K888" s="47" t="e">
        <f t="shared" si="41"/>
        <v>#N/A</v>
      </c>
      <c r="L888" s="11"/>
    </row>
    <row r="889" spans="3:12" x14ac:dyDescent="0.25">
      <c r="C889" s="372" t="str">
        <f t="shared" si="39"/>
        <v/>
      </c>
      <c r="D889" s="311"/>
      <c r="E889" s="47"/>
      <c r="F889" s="47"/>
      <c r="G889" s="47"/>
      <c r="H889" s="26"/>
      <c r="I889" s="26"/>
      <c r="J889" s="47" t="e">
        <f t="shared" si="40"/>
        <v>#N/A</v>
      </c>
      <c r="K889" s="47" t="e">
        <f t="shared" si="41"/>
        <v>#N/A</v>
      </c>
      <c r="L889" s="11"/>
    </row>
    <row r="890" spans="3:12" x14ac:dyDescent="0.25">
      <c r="C890" s="372" t="str">
        <f t="shared" si="39"/>
        <v/>
      </c>
      <c r="D890" s="311"/>
      <c r="E890" s="47"/>
      <c r="F890" s="47"/>
      <c r="G890" s="47"/>
      <c r="H890" s="26"/>
      <c r="I890" s="26"/>
      <c r="J890" s="47" t="e">
        <f t="shared" si="40"/>
        <v>#N/A</v>
      </c>
      <c r="K890" s="47" t="e">
        <f t="shared" si="41"/>
        <v>#N/A</v>
      </c>
      <c r="L890" s="11"/>
    </row>
    <row r="891" spans="3:12" x14ac:dyDescent="0.25">
      <c r="C891" s="372" t="str">
        <f t="shared" si="39"/>
        <v/>
      </c>
      <c r="D891" s="311"/>
      <c r="E891" s="47"/>
      <c r="F891" s="47"/>
      <c r="G891" s="47"/>
      <c r="H891" s="26"/>
      <c r="I891" s="26"/>
      <c r="J891" s="47" t="e">
        <f t="shared" si="40"/>
        <v>#N/A</v>
      </c>
      <c r="K891" s="47" t="e">
        <f t="shared" si="41"/>
        <v>#N/A</v>
      </c>
      <c r="L891" s="11"/>
    </row>
    <row r="892" spans="3:12" x14ac:dyDescent="0.25">
      <c r="C892" s="372" t="str">
        <f t="shared" si="39"/>
        <v/>
      </c>
      <c r="D892" s="311"/>
      <c r="E892" s="47"/>
      <c r="F892" s="47"/>
      <c r="G892" s="47"/>
      <c r="H892" s="26"/>
      <c r="I892" s="26"/>
      <c r="J892" s="47" t="e">
        <f t="shared" si="40"/>
        <v>#N/A</v>
      </c>
      <c r="K892" s="47" t="e">
        <f t="shared" si="41"/>
        <v>#N/A</v>
      </c>
      <c r="L892" s="11"/>
    </row>
    <row r="893" spans="3:12" x14ac:dyDescent="0.25">
      <c r="C893" s="372" t="str">
        <f t="shared" si="39"/>
        <v/>
      </c>
      <c r="D893" s="311"/>
      <c r="E893" s="47"/>
      <c r="F893" s="47"/>
      <c r="G893" s="47"/>
      <c r="H893" s="26"/>
      <c r="I893" s="26"/>
      <c r="J893" s="47" t="e">
        <f t="shared" si="40"/>
        <v>#N/A</v>
      </c>
      <c r="K893" s="47" t="e">
        <f t="shared" si="41"/>
        <v>#N/A</v>
      </c>
      <c r="L893" s="11"/>
    </row>
    <row r="894" spans="3:12" x14ac:dyDescent="0.25">
      <c r="C894" s="372" t="str">
        <f t="shared" si="39"/>
        <v/>
      </c>
      <c r="D894" s="311"/>
      <c r="E894" s="47"/>
      <c r="F894" s="47"/>
      <c r="G894" s="47"/>
      <c r="H894" s="26"/>
      <c r="I894" s="26"/>
      <c r="J894" s="47" t="e">
        <f t="shared" si="40"/>
        <v>#N/A</v>
      </c>
      <c r="K894" s="47" t="e">
        <f t="shared" si="41"/>
        <v>#N/A</v>
      </c>
      <c r="L894" s="11"/>
    </row>
    <row r="895" spans="3:12" x14ac:dyDescent="0.25">
      <c r="C895" s="372" t="str">
        <f t="shared" si="39"/>
        <v/>
      </c>
      <c r="D895" s="311"/>
      <c r="E895" s="47"/>
      <c r="F895" s="47"/>
      <c r="G895" s="47"/>
      <c r="H895" s="26"/>
      <c r="I895" s="26"/>
      <c r="J895" s="47" t="e">
        <f t="shared" si="40"/>
        <v>#N/A</v>
      </c>
      <c r="K895" s="47" t="e">
        <f t="shared" si="41"/>
        <v>#N/A</v>
      </c>
      <c r="L895" s="11"/>
    </row>
    <row r="896" spans="3:12" x14ac:dyDescent="0.25">
      <c r="C896" s="372" t="str">
        <f t="shared" si="39"/>
        <v/>
      </c>
      <c r="D896" s="311"/>
      <c r="E896" s="47"/>
      <c r="F896" s="47"/>
      <c r="G896" s="47"/>
      <c r="H896" s="26"/>
      <c r="I896" s="26"/>
      <c r="J896" s="47" t="e">
        <f t="shared" si="40"/>
        <v>#N/A</v>
      </c>
      <c r="K896" s="47" t="e">
        <f t="shared" si="41"/>
        <v>#N/A</v>
      </c>
      <c r="L896" s="11"/>
    </row>
    <row r="897" spans="3:12" x14ac:dyDescent="0.25">
      <c r="C897" s="372" t="str">
        <f t="shared" si="39"/>
        <v/>
      </c>
      <c r="D897" s="311"/>
      <c r="E897" s="47"/>
      <c r="F897" s="47"/>
      <c r="G897" s="47"/>
      <c r="H897" s="26"/>
      <c r="I897" s="26"/>
      <c r="J897" s="47" t="e">
        <f t="shared" si="40"/>
        <v>#N/A</v>
      </c>
      <c r="K897" s="47" t="e">
        <f t="shared" si="41"/>
        <v>#N/A</v>
      </c>
      <c r="L897" s="11"/>
    </row>
    <row r="898" spans="3:12" x14ac:dyDescent="0.25">
      <c r="C898" s="372" t="str">
        <f t="shared" si="39"/>
        <v/>
      </c>
      <c r="D898" s="311"/>
      <c r="E898" s="47"/>
      <c r="F898" s="47"/>
      <c r="G898" s="47"/>
      <c r="H898" s="26"/>
      <c r="I898" s="26"/>
      <c r="J898" s="47" t="e">
        <f t="shared" si="40"/>
        <v>#N/A</v>
      </c>
      <c r="K898" s="47" t="e">
        <f t="shared" si="41"/>
        <v>#N/A</v>
      </c>
      <c r="L898" s="11"/>
    </row>
    <row r="899" spans="3:12" x14ac:dyDescent="0.25">
      <c r="C899" s="372" t="str">
        <f t="shared" si="39"/>
        <v/>
      </c>
      <c r="D899" s="311"/>
      <c r="E899" s="47"/>
      <c r="F899" s="47"/>
      <c r="G899" s="47"/>
      <c r="H899" s="26"/>
      <c r="I899" s="26"/>
      <c r="J899" s="47" t="e">
        <f t="shared" si="40"/>
        <v>#N/A</v>
      </c>
      <c r="K899" s="47" t="e">
        <f t="shared" si="41"/>
        <v>#N/A</v>
      </c>
      <c r="L899" s="11"/>
    </row>
    <row r="900" spans="3:12" x14ac:dyDescent="0.25">
      <c r="C900" s="372" t="str">
        <f t="shared" si="39"/>
        <v/>
      </c>
      <c r="D900" s="311"/>
      <c r="E900" s="47"/>
      <c r="F900" s="47"/>
      <c r="G900" s="47"/>
      <c r="H900" s="26"/>
      <c r="I900" s="26"/>
      <c r="J900" s="47" t="e">
        <f t="shared" si="40"/>
        <v>#N/A</v>
      </c>
      <c r="K900" s="47" t="e">
        <f t="shared" si="41"/>
        <v>#N/A</v>
      </c>
      <c r="L900" s="11"/>
    </row>
    <row r="901" spans="3:12" x14ac:dyDescent="0.25">
      <c r="C901" s="372" t="str">
        <f t="shared" si="39"/>
        <v/>
      </c>
      <c r="D901" s="311"/>
      <c r="E901" s="47"/>
      <c r="F901" s="47"/>
      <c r="G901" s="47"/>
      <c r="H901" s="26"/>
      <c r="I901" s="26"/>
      <c r="J901" s="47" t="e">
        <f t="shared" si="40"/>
        <v>#N/A</v>
      </c>
      <c r="K901" s="47" t="e">
        <f t="shared" si="41"/>
        <v>#N/A</v>
      </c>
      <c r="L901" s="11"/>
    </row>
    <row r="902" spans="3:12" x14ac:dyDescent="0.25">
      <c r="C902" s="372" t="str">
        <f t="shared" ref="C902:C957" si="42">IF(D902&lt;&gt;"",ROW()-6,"")</f>
        <v/>
      </c>
      <c r="D902" s="311"/>
      <c r="E902" s="47"/>
      <c r="F902" s="47"/>
      <c r="G902" s="47"/>
      <c r="H902" s="26"/>
      <c r="I902" s="26"/>
      <c r="J902" s="47" t="e">
        <f t="shared" ref="J902:J965" si="43">VLOOKUP(E902,SAlevel1map,2,0)</f>
        <v>#N/A</v>
      </c>
      <c r="K902" s="47" t="e">
        <f t="shared" ref="K902:K965" si="44">VLOOKUP(F902,SALevel2map,2,0)</f>
        <v>#N/A</v>
      </c>
      <c r="L902" s="11"/>
    </row>
    <row r="903" spans="3:12" x14ac:dyDescent="0.25">
      <c r="C903" s="372" t="str">
        <f t="shared" si="42"/>
        <v/>
      </c>
      <c r="D903" s="311"/>
      <c r="E903" s="47"/>
      <c r="F903" s="47"/>
      <c r="G903" s="47"/>
      <c r="H903" s="26"/>
      <c r="I903" s="26"/>
      <c r="J903" s="47" t="e">
        <f t="shared" si="43"/>
        <v>#N/A</v>
      </c>
      <c r="K903" s="47" t="e">
        <f t="shared" si="44"/>
        <v>#N/A</v>
      </c>
      <c r="L903" s="11"/>
    </row>
    <row r="904" spans="3:12" x14ac:dyDescent="0.25">
      <c r="C904" s="372" t="str">
        <f t="shared" si="42"/>
        <v/>
      </c>
      <c r="D904" s="311"/>
      <c r="E904" s="47"/>
      <c r="F904" s="47"/>
      <c r="G904" s="47"/>
      <c r="H904" s="26"/>
      <c r="I904" s="26"/>
      <c r="J904" s="47" t="e">
        <f t="shared" si="43"/>
        <v>#N/A</v>
      </c>
      <c r="K904" s="47" t="e">
        <f t="shared" si="44"/>
        <v>#N/A</v>
      </c>
      <c r="L904" s="11"/>
    </row>
    <row r="905" spans="3:12" x14ac:dyDescent="0.25">
      <c r="C905" s="372" t="str">
        <f t="shared" si="42"/>
        <v/>
      </c>
      <c r="D905" s="311"/>
      <c r="E905" s="47"/>
      <c r="F905" s="47"/>
      <c r="G905" s="47"/>
      <c r="H905" s="26"/>
      <c r="I905" s="26"/>
      <c r="J905" s="47" t="e">
        <f t="shared" si="43"/>
        <v>#N/A</v>
      </c>
      <c r="K905" s="47" t="e">
        <f t="shared" si="44"/>
        <v>#N/A</v>
      </c>
      <c r="L905" s="11"/>
    </row>
    <row r="906" spans="3:12" x14ac:dyDescent="0.25">
      <c r="C906" s="372" t="str">
        <f t="shared" si="42"/>
        <v/>
      </c>
      <c r="D906" s="311"/>
      <c r="E906" s="47"/>
      <c r="F906" s="47"/>
      <c r="G906" s="47"/>
      <c r="H906" s="26"/>
      <c r="I906" s="26"/>
      <c r="J906" s="47" t="e">
        <f t="shared" si="43"/>
        <v>#N/A</v>
      </c>
      <c r="K906" s="47" t="e">
        <f t="shared" si="44"/>
        <v>#N/A</v>
      </c>
      <c r="L906" s="11"/>
    </row>
    <row r="907" spans="3:12" x14ac:dyDescent="0.25">
      <c r="C907" s="372" t="str">
        <f t="shared" si="42"/>
        <v/>
      </c>
      <c r="D907" s="311"/>
      <c r="E907" s="47"/>
      <c r="F907" s="47"/>
      <c r="G907" s="47"/>
      <c r="H907" s="26"/>
      <c r="I907" s="26"/>
      <c r="J907" s="47" t="e">
        <f t="shared" si="43"/>
        <v>#N/A</v>
      </c>
      <c r="K907" s="47" t="e">
        <f t="shared" si="44"/>
        <v>#N/A</v>
      </c>
      <c r="L907" s="11"/>
    </row>
    <row r="908" spans="3:12" x14ac:dyDescent="0.25">
      <c r="C908" s="372" t="str">
        <f t="shared" si="42"/>
        <v/>
      </c>
      <c r="D908" s="311"/>
      <c r="E908" s="47"/>
      <c r="F908" s="47"/>
      <c r="G908" s="47"/>
      <c r="H908" s="26"/>
      <c r="I908" s="26"/>
      <c r="J908" s="47" t="e">
        <f t="shared" si="43"/>
        <v>#N/A</v>
      </c>
      <c r="K908" s="47" t="e">
        <f t="shared" si="44"/>
        <v>#N/A</v>
      </c>
      <c r="L908" s="11"/>
    </row>
    <row r="909" spans="3:12" x14ac:dyDescent="0.25">
      <c r="C909" s="372" t="str">
        <f t="shared" si="42"/>
        <v/>
      </c>
      <c r="D909" s="311"/>
      <c r="E909" s="47"/>
      <c r="F909" s="47"/>
      <c r="G909" s="47"/>
      <c r="H909" s="26"/>
      <c r="I909" s="26"/>
      <c r="J909" s="47" t="e">
        <f t="shared" si="43"/>
        <v>#N/A</v>
      </c>
      <c r="K909" s="47" t="e">
        <f t="shared" si="44"/>
        <v>#N/A</v>
      </c>
      <c r="L909" s="11"/>
    </row>
    <row r="910" spans="3:12" x14ac:dyDescent="0.25">
      <c r="C910" s="372" t="str">
        <f t="shared" si="42"/>
        <v/>
      </c>
      <c r="D910" s="311"/>
      <c r="E910" s="47"/>
      <c r="F910" s="47"/>
      <c r="G910" s="47"/>
      <c r="H910" s="26"/>
      <c r="I910" s="26"/>
      <c r="J910" s="47" t="e">
        <f t="shared" si="43"/>
        <v>#N/A</v>
      </c>
      <c r="K910" s="47" t="e">
        <f t="shared" si="44"/>
        <v>#N/A</v>
      </c>
      <c r="L910" s="11"/>
    </row>
    <row r="911" spans="3:12" x14ac:dyDescent="0.25">
      <c r="C911" s="372" t="str">
        <f t="shared" si="42"/>
        <v/>
      </c>
      <c r="D911" s="311"/>
      <c r="E911" s="47"/>
      <c r="F911" s="47"/>
      <c r="G911" s="47"/>
      <c r="H911" s="26"/>
      <c r="I911" s="26"/>
      <c r="J911" s="47" t="e">
        <f t="shared" si="43"/>
        <v>#N/A</v>
      </c>
      <c r="K911" s="47" t="e">
        <f t="shared" si="44"/>
        <v>#N/A</v>
      </c>
      <c r="L911" s="11"/>
    </row>
    <row r="912" spans="3:12" x14ac:dyDescent="0.25">
      <c r="C912" s="372" t="str">
        <f t="shared" si="42"/>
        <v/>
      </c>
      <c r="D912" s="311"/>
      <c r="E912" s="47"/>
      <c r="F912" s="47"/>
      <c r="G912" s="47"/>
      <c r="H912" s="26"/>
      <c r="I912" s="26"/>
      <c r="J912" s="47" t="e">
        <f t="shared" si="43"/>
        <v>#N/A</v>
      </c>
      <c r="K912" s="47" t="e">
        <f t="shared" si="44"/>
        <v>#N/A</v>
      </c>
      <c r="L912" s="11"/>
    </row>
    <row r="913" spans="3:12" x14ac:dyDescent="0.25">
      <c r="C913" s="372" t="str">
        <f t="shared" si="42"/>
        <v/>
      </c>
      <c r="D913" s="311"/>
      <c r="E913" s="47"/>
      <c r="F913" s="47"/>
      <c r="G913" s="47"/>
      <c r="H913" s="26"/>
      <c r="I913" s="26"/>
      <c r="J913" s="47" t="e">
        <f t="shared" si="43"/>
        <v>#N/A</v>
      </c>
      <c r="K913" s="47" t="e">
        <f t="shared" si="44"/>
        <v>#N/A</v>
      </c>
      <c r="L913" s="11"/>
    </row>
    <row r="914" spans="3:12" x14ac:dyDescent="0.25">
      <c r="C914" s="372" t="str">
        <f t="shared" si="42"/>
        <v/>
      </c>
      <c r="D914" s="311"/>
      <c r="E914" s="47"/>
      <c r="F914" s="47"/>
      <c r="G914" s="47"/>
      <c r="H914" s="26"/>
      <c r="I914" s="26"/>
      <c r="J914" s="47" t="e">
        <f t="shared" si="43"/>
        <v>#N/A</v>
      </c>
      <c r="K914" s="47" t="e">
        <f t="shared" si="44"/>
        <v>#N/A</v>
      </c>
      <c r="L914" s="11"/>
    </row>
    <row r="915" spans="3:12" x14ac:dyDescent="0.25">
      <c r="C915" s="372" t="str">
        <f t="shared" si="42"/>
        <v/>
      </c>
      <c r="D915" s="311"/>
      <c r="E915" s="47"/>
      <c r="F915" s="47"/>
      <c r="G915" s="47"/>
      <c r="H915" s="26"/>
      <c r="I915" s="26"/>
      <c r="J915" s="47" t="e">
        <f t="shared" si="43"/>
        <v>#N/A</v>
      </c>
      <c r="K915" s="47" t="e">
        <f t="shared" si="44"/>
        <v>#N/A</v>
      </c>
      <c r="L915" s="11"/>
    </row>
    <row r="916" spans="3:12" x14ac:dyDescent="0.25">
      <c r="C916" s="372" t="str">
        <f t="shared" si="42"/>
        <v/>
      </c>
      <c r="D916" s="311"/>
      <c r="E916" s="47"/>
      <c r="F916" s="47"/>
      <c r="G916" s="47"/>
      <c r="H916" s="26"/>
      <c r="I916" s="26"/>
      <c r="J916" s="47" t="e">
        <f t="shared" si="43"/>
        <v>#N/A</v>
      </c>
      <c r="K916" s="47" t="e">
        <f t="shared" si="44"/>
        <v>#N/A</v>
      </c>
      <c r="L916" s="11"/>
    </row>
    <row r="917" spans="3:12" x14ac:dyDescent="0.25">
      <c r="C917" s="372" t="str">
        <f t="shared" si="42"/>
        <v/>
      </c>
      <c r="D917" s="311"/>
      <c r="E917" s="47"/>
      <c r="F917" s="47"/>
      <c r="G917" s="47"/>
      <c r="H917" s="26"/>
      <c r="I917" s="26"/>
      <c r="J917" s="47" t="e">
        <f t="shared" si="43"/>
        <v>#N/A</v>
      </c>
      <c r="K917" s="47" t="e">
        <f t="shared" si="44"/>
        <v>#N/A</v>
      </c>
      <c r="L917" s="11"/>
    </row>
    <row r="918" spans="3:12" x14ac:dyDescent="0.25">
      <c r="C918" s="372" t="str">
        <f t="shared" si="42"/>
        <v/>
      </c>
      <c r="D918" s="311"/>
      <c r="E918" s="47"/>
      <c r="F918" s="47"/>
      <c r="G918" s="47"/>
      <c r="H918" s="26"/>
      <c r="I918" s="26"/>
      <c r="J918" s="47" t="e">
        <f t="shared" si="43"/>
        <v>#N/A</v>
      </c>
      <c r="K918" s="47" t="e">
        <f t="shared" si="44"/>
        <v>#N/A</v>
      </c>
      <c r="L918" s="11"/>
    </row>
    <row r="919" spans="3:12" x14ac:dyDescent="0.25">
      <c r="C919" s="372" t="str">
        <f t="shared" si="42"/>
        <v/>
      </c>
      <c r="D919" s="311"/>
      <c r="E919" s="47"/>
      <c r="F919" s="47"/>
      <c r="G919" s="47"/>
      <c r="H919" s="26"/>
      <c r="I919" s="26"/>
      <c r="J919" s="47" t="e">
        <f t="shared" si="43"/>
        <v>#N/A</v>
      </c>
      <c r="K919" s="47" t="e">
        <f t="shared" si="44"/>
        <v>#N/A</v>
      </c>
      <c r="L919" s="11"/>
    </row>
    <row r="920" spans="3:12" x14ac:dyDescent="0.25">
      <c r="C920" s="372" t="str">
        <f t="shared" si="42"/>
        <v/>
      </c>
      <c r="D920" s="311"/>
      <c r="E920" s="47"/>
      <c r="F920" s="47"/>
      <c r="G920" s="47"/>
      <c r="H920" s="26"/>
      <c r="I920" s="26"/>
      <c r="J920" s="47" t="e">
        <f t="shared" si="43"/>
        <v>#N/A</v>
      </c>
      <c r="K920" s="47" t="e">
        <f t="shared" si="44"/>
        <v>#N/A</v>
      </c>
      <c r="L920" s="11"/>
    </row>
    <row r="921" spans="3:12" x14ac:dyDescent="0.25">
      <c r="C921" s="372" t="str">
        <f t="shared" si="42"/>
        <v/>
      </c>
      <c r="D921" s="311"/>
      <c r="E921" s="47"/>
      <c r="F921" s="47"/>
      <c r="G921" s="47"/>
      <c r="H921" s="26"/>
      <c r="I921" s="26"/>
      <c r="J921" s="47" t="e">
        <f t="shared" si="43"/>
        <v>#N/A</v>
      </c>
      <c r="K921" s="47" t="e">
        <f t="shared" si="44"/>
        <v>#N/A</v>
      </c>
      <c r="L921" s="11"/>
    </row>
    <row r="922" spans="3:12" x14ac:dyDescent="0.25">
      <c r="C922" s="372" t="str">
        <f t="shared" si="42"/>
        <v/>
      </c>
      <c r="D922" s="311"/>
      <c r="E922" s="47"/>
      <c r="F922" s="47"/>
      <c r="G922" s="47"/>
      <c r="H922" s="26"/>
      <c r="I922" s="26"/>
      <c r="J922" s="47" t="e">
        <f t="shared" si="43"/>
        <v>#N/A</v>
      </c>
      <c r="K922" s="47" t="e">
        <f t="shared" si="44"/>
        <v>#N/A</v>
      </c>
      <c r="L922" s="11"/>
    </row>
    <row r="923" spans="3:12" x14ac:dyDescent="0.25">
      <c r="C923" s="372" t="str">
        <f t="shared" si="42"/>
        <v/>
      </c>
      <c r="D923" s="311"/>
      <c r="E923" s="47"/>
      <c r="F923" s="47"/>
      <c r="G923" s="47"/>
      <c r="H923" s="26"/>
      <c r="I923" s="26"/>
      <c r="J923" s="47" t="e">
        <f t="shared" si="43"/>
        <v>#N/A</v>
      </c>
      <c r="K923" s="47" t="e">
        <f t="shared" si="44"/>
        <v>#N/A</v>
      </c>
      <c r="L923" s="11"/>
    </row>
    <row r="924" spans="3:12" x14ac:dyDescent="0.25">
      <c r="C924" s="372" t="str">
        <f t="shared" si="42"/>
        <v/>
      </c>
      <c r="D924" s="311"/>
      <c r="E924" s="47"/>
      <c r="F924" s="47"/>
      <c r="G924" s="47"/>
      <c r="H924" s="26"/>
      <c r="I924" s="26"/>
      <c r="J924" s="47" t="e">
        <f t="shared" si="43"/>
        <v>#N/A</v>
      </c>
      <c r="K924" s="47" t="e">
        <f t="shared" si="44"/>
        <v>#N/A</v>
      </c>
      <c r="L924" s="11"/>
    </row>
    <row r="925" spans="3:12" x14ac:dyDescent="0.25">
      <c r="C925" s="372" t="str">
        <f t="shared" si="42"/>
        <v/>
      </c>
      <c r="D925" s="311"/>
      <c r="E925" s="47"/>
      <c r="F925" s="47"/>
      <c r="G925" s="47"/>
      <c r="H925" s="26"/>
      <c r="I925" s="26"/>
      <c r="J925" s="47" t="e">
        <f t="shared" si="43"/>
        <v>#N/A</v>
      </c>
      <c r="K925" s="47" t="e">
        <f t="shared" si="44"/>
        <v>#N/A</v>
      </c>
      <c r="L925" s="11"/>
    </row>
    <row r="926" spans="3:12" x14ac:dyDescent="0.25">
      <c r="C926" s="372" t="str">
        <f t="shared" si="42"/>
        <v/>
      </c>
      <c r="D926" s="311"/>
      <c r="E926" s="47"/>
      <c r="F926" s="47"/>
      <c r="G926" s="47"/>
      <c r="H926" s="26"/>
      <c r="I926" s="26"/>
      <c r="J926" s="47" t="e">
        <f t="shared" si="43"/>
        <v>#N/A</v>
      </c>
      <c r="K926" s="47" t="e">
        <f t="shared" si="44"/>
        <v>#N/A</v>
      </c>
      <c r="L926" s="11"/>
    </row>
    <row r="927" spans="3:12" x14ac:dyDescent="0.25">
      <c r="C927" s="372" t="str">
        <f t="shared" si="42"/>
        <v/>
      </c>
      <c r="D927" s="311"/>
      <c r="E927" s="47"/>
      <c r="F927" s="47"/>
      <c r="G927" s="47"/>
      <c r="H927" s="26"/>
      <c r="I927" s="26"/>
      <c r="J927" s="47" t="e">
        <f t="shared" si="43"/>
        <v>#N/A</v>
      </c>
      <c r="K927" s="47" t="e">
        <f t="shared" si="44"/>
        <v>#N/A</v>
      </c>
      <c r="L927" s="11"/>
    </row>
    <row r="928" spans="3:12" x14ac:dyDescent="0.25">
      <c r="C928" s="372" t="str">
        <f t="shared" si="42"/>
        <v/>
      </c>
      <c r="D928" s="311"/>
      <c r="E928" s="47"/>
      <c r="F928" s="47"/>
      <c r="G928" s="47"/>
      <c r="H928" s="26"/>
      <c r="I928" s="26"/>
      <c r="J928" s="47" t="e">
        <f t="shared" si="43"/>
        <v>#N/A</v>
      </c>
      <c r="K928" s="47" t="e">
        <f t="shared" si="44"/>
        <v>#N/A</v>
      </c>
      <c r="L928" s="11"/>
    </row>
    <row r="929" spans="3:12" x14ac:dyDescent="0.25">
      <c r="C929" s="372" t="str">
        <f t="shared" si="42"/>
        <v/>
      </c>
      <c r="D929" s="311"/>
      <c r="E929" s="47"/>
      <c r="F929" s="47"/>
      <c r="G929" s="47"/>
      <c r="H929" s="26"/>
      <c r="I929" s="26"/>
      <c r="J929" s="47" t="e">
        <f t="shared" si="43"/>
        <v>#N/A</v>
      </c>
      <c r="K929" s="47" t="e">
        <f t="shared" si="44"/>
        <v>#N/A</v>
      </c>
      <c r="L929" s="11"/>
    </row>
    <row r="930" spans="3:12" x14ac:dyDescent="0.25">
      <c r="C930" s="372" t="str">
        <f t="shared" si="42"/>
        <v/>
      </c>
      <c r="D930" s="311"/>
      <c r="E930" s="47"/>
      <c r="F930" s="47"/>
      <c r="G930" s="47"/>
      <c r="H930" s="26"/>
      <c r="I930" s="26"/>
      <c r="J930" s="47" t="e">
        <f t="shared" si="43"/>
        <v>#N/A</v>
      </c>
      <c r="K930" s="47" t="e">
        <f t="shared" si="44"/>
        <v>#N/A</v>
      </c>
      <c r="L930" s="11"/>
    </row>
    <row r="931" spans="3:12" x14ac:dyDescent="0.25">
      <c r="C931" s="372" t="str">
        <f t="shared" si="42"/>
        <v/>
      </c>
      <c r="D931" s="311"/>
      <c r="E931" s="47"/>
      <c r="F931" s="47"/>
      <c r="G931" s="47"/>
      <c r="H931" s="26"/>
      <c r="I931" s="26"/>
      <c r="J931" s="47" t="e">
        <f t="shared" si="43"/>
        <v>#N/A</v>
      </c>
      <c r="K931" s="47" t="e">
        <f t="shared" si="44"/>
        <v>#N/A</v>
      </c>
      <c r="L931" s="11"/>
    </row>
    <row r="932" spans="3:12" x14ac:dyDescent="0.25">
      <c r="C932" s="372" t="str">
        <f t="shared" si="42"/>
        <v/>
      </c>
      <c r="D932" s="311"/>
      <c r="E932" s="47"/>
      <c r="F932" s="47"/>
      <c r="G932" s="47"/>
      <c r="H932" s="26"/>
      <c r="I932" s="26"/>
      <c r="J932" s="47" t="e">
        <f t="shared" si="43"/>
        <v>#N/A</v>
      </c>
      <c r="K932" s="47" t="e">
        <f t="shared" si="44"/>
        <v>#N/A</v>
      </c>
      <c r="L932" s="11"/>
    </row>
    <row r="933" spans="3:12" x14ac:dyDescent="0.25">
      <c r="C933" s="372" t="str">
        <f t="shared" si="42"/>
        <v/>
      </c>
      <c r="D933" s="311"/>
      <c r="E933" s="47"/>
      <c r="F933" s="47"/>
      <c r="G933" s="47"/>
      <c r="H933" s="26"/>
      <c r="I933" s="26"/>
      <c r="J933" s="47" t="e">
        <f t="shared" si="43"/>
        <v>#N/A</v>
      </c>
      <c r="K933" s="47" t="e">
        <f t="shared" si="44"/>
        <v>#N/A</v>
      </c>
      <c r="L933" s="11"/>
    </row>
    <row r="934" spans="3:12" x14ac:dyDescent="0.25">
      <c r="C934" s="372" t="str">
        <f t="shared" si="42"/>
        <v/>
      </c>
      <c r="D934" s="311"/>
      <c r="E934" s="47"/>
      <c r="F934" s="47"/>
      <c r="G934" s="47"/>
      <c r="H934" s="26"/>
      <c r="I934" s="26"/>
      <c r="J934" s="47" t="e">
        <f t="shared" si="43"/>
        <v>#N/A</v>
      </c>
      <c r="K934" s="47" t="e">
        <f t="shared" si="44"/>
        <v>#N/A</v>
      </c>
      <c r="L934" s="11"/>
    </row>
    <row r="935" spans="3:12" x14ac:dyDescent="0.25">
      <c r="C935" s="372" t="str">
        <f t="shared" si="42"/>
        <v/>
      </c>
      <c r="D935" s="311"/>
      <c r="E935" s="47"/>
      <c r="F935" s="47"/>
      <c r="G935" s="47"/>
      <c r="H935" s="26"/>
      <c r="I935" s="26"/>
      <c r="J935" s="47" t="e">
        <f t="shared" si="43"/>
        <v>#N/A</v>
      </c>
      <c r="K935" s="47" t="e">
        <f t="shared" si="44"/>
        <v>#N/A</v>
      </c>
      <c r="L935" s="11"/>
    </row>
    <row r="936" spans="3:12" x14ac:dyDescent="0.25">
      <c r="C936" s="372" t="str">
        <f t="shared" si="42"/>
        <v/>
      </c>
      <c r="D936" s="311"/>
      <c r="E936" s="47"/>
      <c r="F936" s="47"/>
      <c r="G936" s="47"/>
      <c r="H936" s="26"/>
      <c r="I936" s="26"/>
      <c r="J936" s="47" t="e">
        <f t="shared" si="43"/>
        <v>#N/A</v>
      </c>
      <c r="K936" s="47" t="e">
        <f t="shared" si="44"/>
        <v>#N/A</v>
      </c>
      <c r="L936" s="11"/>
    </row>
    <row r="937" spans="3:12" x14ac:dyDescent="0.25">
      <c r="C937" s="372" t="str">
        <f t="shared" si="42"/>
        <v/>
      </c>
      <c r="D937" s="311"/>
      <c r="E937" s="47"/>
      <c r="F937" s="47"/>
      <c r="G937" s="47"/>
      <c r="H937" s="26"/>
      <c r="I937" s="26"/>
      <c r="J937" s="47" t="e">
        <f t="shared" si="43"/>
        <v>#N/A</v>
      </c>
      <c r="K937" s="47" t="e">
        <f t="shared" si="44"/>
        <v>#N/A</v>
      </c>
      <c r="L937" s="11"/>
    </row>
    <row r="938" spans="3:12" x14ac:dyDescent="0.25">
      <c r="C938" s="372" t="str">
        <f t="shared" si="42"/>
        <v/>
      </c>
      <c r="D938" s="311"/>
      <c r="E938" s="47"/>
      <c r="F938" s="47"/>
      <c r="G938" s="47"/>
      <c r="H938" s="26"/>
      <c r="I938" s="26"/>
      <c r="J938" s="47" t="e">
        <f t="shared" si="43"/>
        <v>#N/A</v>
      </c>
      <c r="K938" s="47" t="e">
        <f t="shared" si="44"/>
        <v>#N/A</v>
      </c>
      <c r="L938" s="11"/>
    </row>
    <row r="939" spans="3:12" x14ac:dyDescent="0.25">
      <c r="C939" s="372" t="str">
        <f t="shared" si="42"/>
        <v/>
      </c>
      <c r="D939" s="311"/>
      <c r="E939" s="47"/>
      <c r="F939" s="47"/>
      <c r="G939" s="47"/>
      <c r="H939" s="26"/>
      <c r="I939" s="26"/>
      <c r="J939" s="47" t="e">
        <f t="shared" si="43"/>
        <v>#N/A</v>
      </c>
      <c r="K939" s="47" t="e">
        <f t="shared" si="44"/>
        <v>#N/A</v>
      </c>
      <c r="L939" s="11"/>
    </row>
    <row r="940" spans="3:12" x14ac:dyDescent="0.25">
      <c r="C940" s="372" t="str">
        <f t="shared" si="42"/>
        <v/>
      </c>
      <c r="D940" s="311"/>
      <c r="E940" s="47"/>
      <c r="F940" s="47"/>
      <c r="G940" s="47"/>
      <c r="H940" s="26"/>
      <c r="I940" s="26"/>
      <c r="J940" s="47" t="e">
        <f t="shared" si="43"/>
        <v>#N/A</v>
      </c>
      <c r="K940" s="47" t="e">
        <f t="shared" si="44"/>
        <v>#N/A</v>
      </c>
      <c r="L940" s="11"/>
    </row>
    <row r="941" spans="3:12" x14ac:dyDescent="0.25">
      <c r="C941" s="372" t="str">
        <f t="shared" si="42"/>
        <v/>
      </c>
      <c r="D941" s="311"/>
      <c r="E941" s="47"/>
      <c r="F941" s="47"/>
      <c r="G941" s="47"/>
      <c r="H941" s="26"/>
      <c r="I941" s="26"/>
      <c r="J941" s="47" t="e">
        <f t="shared" si="43"/>
        <v>#N/A</v>
      </c>
      <c r="K941" s="47" t="e">
        <f t="shared" si="44"/>
        <v>#N/A</v>
      </c>
      <c r="L941" s="11"/>
    </row>
    <row r="942" spans="3:12" x14ac:dyDescent="0.25">
      <c r="C942" s="372" t="str">
        <f t="shared" si="42"/>
        <v/>
      </c>
      <c r="D942" s="311"/>
      <c r="E942" s="47"/>
      <c r="F942" s="47"/>
      <c r="G942" s="47"/>
      <c r="H942" s="26"/>
      <c r="I942" s="26"/>
      <c r="J942" s="47" t="e">
        <f t="shared" si="43"/>
        <v>#N/A</v>
      </c>
      <c r="K942" s="47" t="e">
        <f t="shared" si="44"/>
        <v>#N/A</v>
      </c>
      <c r="L942" s="11"/>
    </row>
    <row r="943" spans="3:12" x14ac:dyDescent="0.25">
      <c r="C943" s="372" t="str">
        <f t="shared" si="42"/>
        <v/>
      </c>
      <c r="D943" s="311"/>
      <c r="E943" s="47"/>
      <c r="F943" s="47"/>
      <c r="G943" s="47"/>
      <c r="H943" s="26"/>
      <c r="I943" s="26"/>
      <c r="J943" s="47" t="e">
        <f t="shared" si="43"/>
        <v>#N/A</v>
      </c>
      <c r="K943" s="47" t="e">
        <f t="shared" si="44"/>
        <v>#N/A</v>
      </c>
      <c r="L943" s="11"/>
    </row>
    <row r="944" spans="3:12" x14ac:dyDescent="0.25">
      <c r="C944" s="372" t="str">
        <f t="shared" si="42"/>
        <v/>
      </c>
      <c r="D944" s="311"/>
      <c r="E944" s="47"/>
      <c r="F944" s="47"/>
      <c r="G944" s="47"/>
      <c r="H944" s="26"/>
      <c r="I944" s="26"/>
      <c r="J944" s="47" t="e">
        <f t="shared" si="43"/>
        <v>#N/A</v>
      </c>
      <c r="K944" s="47" t="e">
        <f t="shared" si="44"/>
        <v>#N/A</v>
      </c>
      <c r="L944" s="11"/>
    </row>
    <row r="945" spans="3:12" x14ac:dyDescent="0.25">
      <c r="C945" s="372" t="str">
        <f t="shared" si="42"/>
        <v/>
      </c>
      <c r="D945" s="311"/>
      <c r="E945" s="47"/>
      <c r="F945" s="47"/>
      <c r="G945" s="47"/>
      <c r="H945" s="26"/>
      <c r="I945" s="26"/>
      <c r="J945" s="47" t="e">
        <f t="shared" si="43"/>
        <v>#N/A</v>
      </c>
      <c r="K945" s="47" t="e">
        <f t="shared" si="44"/>
        <v>#N/A</v>
      </c>
      <c r="L945" s="11"/>
    </row>
    <row r="946" spans="3:12" x14ac:dyDescent="0.25">
      <c r="C946" s="372" t="str">
        <f t="shared" si="42"/>
        <v/>
      </c>
      <c r="D946" s="311"/>
      <c r="E946" s="47"/>
      <c r="F946" s="47"/>
      <c r="G946" s="47"/>
      <c r="H946" s="26"/>
      <c r="I946" s="26"/>
      <c r="J946" s="47" t="e">
        <f t="shared" si="43"/>
        <v>#N/A</v>
      </c>
      <c r="K946" s="47" t="e">
        <f t="shared" si="44"/>
        <v>#N/A</v>
      </c>
      <c r="L946" s="11"/>
    </row>
    <row r="947" spans="3:12" x14ac:dyDescent="0.25">
      <c r="C947" s="372" t="str">
        <f t="shared" si="42"/>
        <v/>
      </c>
      <c r="D947" s="311"/>
      <c r="E947" s="47"/>
      <c r="F947" s="47"/>
      <c r="G947" s="47"/>
      <c r="H947" s="26"/>
      <c r="I947" s="26"/>
      <c r="J947" s="47" t="e">
        <f t="shared" si="43"/>
        <v>#N/A</v>
      </c>
      <c r="K947" s="47" t="e">
        <f t="shared" si="44"/>
        <v>#N/A</v>
      </c>
      <c r="L947" s="11"/>
    </row>
    <row r="948" spans="3:12" x14ac:dyDescent="0.25">
      <c r="C948" s="372" t="str">
        <f t="shared" si="42"/>
        <v/>
      </c>
      <c r="D948" s="311"/>
      <c r="E948" s="47"/>
      <c r="F948" s="47"/>
      <c r="G948" s="47"/>
      <c r="H948" s="26"/>
      <c r="I948" s="26"/>
      <c r="J948" s="47" t="e">
        <f t="shared" si="43"/>
        <v>#N/A</v>
      </c>
      <c r="K948" s="47" t="e">
        <f t="shared" si="44"/>
        <v>#N/A</v>
      </c>
      <c r="L948" s="11"/>
    </row>
    <row r="949" spans="3:12" x14ac:dyDescent="0.25">
      <c r="C949" s="372" t="str">
        <f t="shared" si="42"/>
        <v/>
      </c>
      <c r="D949" s="311"/>
      <c r="E949" s="47"/>
      <c r="F949" s="47"/>
      <c r="G949" s="47"/>
      <c r="H949" s="26"/>
      <c r="I949" s="26"/>
      <c r="J949" s="47" t="e">
        <f t="shared" si="43"/>
        <v>#N/A</v>
      </c>
      <c r="K949" s="47" t="e">
        <f t="shared" si="44"/>
        <v>#N/A</v>
      </c>
      <c r="L949" s="11"/>
    </row>
    <row r="950" spans="3:12" x14ac:dyDescent="0.25">
      <c r="C950" s="372" t="str">
        <f t="shared" si="42"/>
        <v/>
      </c>
      <c r="D950" s="311"/>
      <c r="E950" s="47"/>
      <c r="F950" s="47"/>
      <c r="G950" s="47"/>
      <c r="H950" s="26"/>
      <c r="I950" s="26"/>
      <c r="J950" s="47" t="e">
        <f t="shared" si="43"/>
        <v>#N/A</v>
      </c>
      <c r="K950" s="47" t="e">
        <f t="shared" si="44"/>
        <v>#N/A</v>
      </c>
      <c r="L950" s="11"/>
    </row>
    <row r="951" spans="3:12" x14ac:dyDescent="0.25">
      <c r="C951" s="372" t="str">
        <f t="shared" si="42"/>
        <v/>
      </c>
      <c r="D951" s="311"/>
      <c r="E951" s="47"/>
      <c r="F951" s="47"/>
      <c r="G951" s="47"/>
      <c r="H951" s="26"/>
      <c r="I951" s="26"/>
      <c r="J951" s="47" t="e">
        <f t="shared" si="43"/>
        <v>#N/A</v>
      </c>
      <c r="K951" s="47" t="e">
        <f t="shared" si="44"/>
        <v>#N/A</v>
      </c>
      <c r="L951" s="11"/>
    </row>
    <row r="952" spans="3:12" x14ac:dyDescent="0.25">
      <c r="C952" s="372" t="str">
        <f t="shared" si="42"/>
        <v/>
      </c>
      <c r="D952" s="311"/>
      <c r="E952" s="47"/>
      <c r="F952" s="47"/>
      <c r="G952" s="47"/>
      <c r="H952" s="26"/>
      <c r="I952" s="26"/>
      <c r="J952" s="47" t="e">
        <f t="shared" si="43"/>
        <v>#N/A</v>
      </c>
      <c r="K952" s="47" t="e">
        <f t="shared" si="44"/>
        <v>#N/A</v>
      </c>
      <c r="L952" s="11"/>
    </row>
    <row r="953" spans="3:12" x14ac:dyDescent="0.25">
      <c r="C953" s="372" t="str">
        <f t="shared" si="42"/>
        <v/>
      </c>
      <c r="D953" s="311"/>
      <c r="E953" s="47"/>
      <c r="F953" s="47"/>
      <c r="G953" s="47"/>
      <c r="H953" s="26"/>
      <c r="I953" s="26"/>
      <c r="J953" s="47" t="e">
        <f t="shared" si="43"/>
        <v>#N/A</v>
      </c>
      <c r="K953" s="47" t="e">
        <f t="shared" si="44"/>
        <v>#N/A</v>
      </c>
      <c r="L953" s="11"/>
    </row>
    <row r="954" spans="3:12" x14ac:dyDescent="0.25">
      <c r="C954" s="372" t="str">
        <f t="shared" si="42"/>
        <v/>
      </c>
      <c r="D954" s="311"/>
      <c r="E954" s="47"/>
      <c r="F954" s="47"/>
      <c r="G954" s="47"/>
      <c r="H954" s="26"/>
      <c r="I954" s="26"/>
      <c r="J954" s="47" t="e">
        <f t="shared" si="43"/>
        <v>#N/A</v>
      </c>
      <c r="K954" s="47" t="e">
        <f t="shared" si="44"/>
        <v>#N/A</v>
      </c>
      <c r="L954" s="11"/>
    </row>
    <row r="955" spans="3:12" x14ac:dyDescent="0.25">
      <c r="C955" s="372" t="str">
        <f t="shared" si="42"/>
        <v/>
      </c>
      <c r="D955" s="311"/>
      <c r="E955" s="47"/>
      <c r="F955" s="47"/>
      <c r="G955" s="47"/>
      <c r="H955" s="26"/>
      <c r="I955" s="26"/>
      <c r="J955" s="47" t="e">
        <f t="shared" si="43"/>
        <v>#N/A</v>
      </c>
      <c r="K955" s="47" t="e">
        <f t="shared" si="44"/>
        <v>#N/A</v>
      </c>
      <c r="L955" s="11"/>
    </row>
    <row r="956" spans="3:12" x14ac:dyDescent="0.25">
      <c r="C956" s="372" t="str">
        <f t="shared" si="42"/>
        <v/>
      </c>
      <c r="D956" s="311"/>
      <c r="E956" s="47"/>
      <c r="F956" s="47"/>
      <c r="G956" s="47"/>
      <c r="H956" s="26"/>
      <c r="I956" s="26"/>
      <c r="J956" s="47" t="e">
        <f t="shared" si="43"/>
        <v>#N/A</v>
      </c>
      <c r="K956" s="47" t="e">
        <f t="shared" si="44"/>
        <v>#N/A</v>
      </c>
      <c r="L956" s="11"/>
    </row>
    <row r="957" spans="3:12" x14ac:dyDescent="0.25">
      <c r="C957" s="372" t="str">
        <f t="shared" si="42"/>
        <v/>
      </c>
      <c r="D957" s="311"/>
      <c r="E957" s="47"/>
      <c r="F957" s="47"/>
      <c r="G957" s="47"/>
      <c r="H957" s="26"/>
      <c r="I957" s="26"/>
      <c r="J957" s="47" t="e">
        <f t="shared" si="43"/>
        <v>#N/A</v>
      </c>
      <c r="K957" s="47" t="e">
        <f t="shared" si="44"/>
        <v>#N/A</v>
      </c>
      <c r="L957" s="11"/>
    </row>
    <row r="958" spans="3:12" x14ac:dyDescent="0.25">
      <c r="C958" s="372" t="str">
        <f>IF(D958&lt;&gt;"",ROW()-6,"")</f>
        <v/>
      </c>
      <c r="D958" s="311"/>
      <c r="E958" s="47"/>
      <c r="F958" s="47"/>
      <c r="G958" s="47"/>
      <c r="H958" s="26"/>
      <c r="I958" s="26"/>
      <c r="J958" s="47" t="e">
        <f t="shared" si="43"/>
        <v>#N/A</v>
      </c>
      <c r="K958" s="47" t="e">
        <f t="shared" si="44"/>
        <v>#N/A</v>
      </c>
      <c r="L958" s="11"/>
    </row>
    <row r="959" spans="3:12" x14ac:dyDescent="0.25">
      <c r="C959" s="372" t="str">
        <f>IF(D959&lt;&gt;"",ROW()-6,"")</f>
        <v/>
      </c>
      <c r="D959" s="311"/>
      <c r="E959" s="47"/>
      <c r="F959" s="47"/>
      <c r="G959" s="47"/>
      <c r="H959" s="26"/>
      <c r="I959" s="26"/>
      <c r="J959" s="47" t="e">
        <f t="shared" si="43"/>
        <v>#N/A</v>
      </c>
      <c r="K959" s="47" t="e">
        <f t="shared" si="44"/>
        <v>#N/A</v>
      </c>
      <c r="L959" s="11"/>
    </row>
    <row r="960" spans="3:12" x14ac:dyDescent="0.25">
      <c r="C960" s="372" t="str">
        <f>IF(D960&lt;&gt;"",ROW()-6,"")</f>
        <v/>
      </c>
      <c r="D960" s="311"/>
      <c r="E960" s="47"/>
      <c r="F960" s="47"/>
      <c r="G960" s="47"/>
      <c r="H960" s="26"/>
      <c r="I960" s="26"/>
      <c r="J960" s="47" t="e">
        <f t="shared" si="43"/>
        <v>#N/A</v>
      </c>
      <c r="K960" s="47" t="e">
        <f t="shared" si="44"/>
        <v>#N/A</v>
      </c>
      <c r="L960" s="11"/>
    </row>
    <row r="961" spans="3:12" x14ac:dyDescent="0.25">
      <c r="C961" s="372" t="str">
        <f t="shared" ref="C961:C973" si="45">IF(D961&lt;&gt;"",ROW()-6,"")</f>
        <v/>
      </c>
      <c r="D961" s="311"/>
      <c r="E961" s="47"/>
      <c r="F961" s="47"/>
      <c r="G961" s="47"/>
      <c r="H961" s="26"/>
      <c r="I961" s="26"/>
      <c r="J961" s="47" t="e">
        <f t="shared" si="43"/>
        <v>#N/A</v>
      </c>
      <c r="K961" s="47" t="e">
        <f t="shared" si="44"/>
        <v>#N/A</v>
      </c>
      <c r="L961" s="11"/>
    </row>
    <row r="962" spans="3:12" x14ac:dyDescent="0.25">
      <c r="C962" s="372" t="str">
        <f t="shared" si="45"/>
        <v/>
      </c>
      <c r="D962" s="311"/>
      <c r="E962" s="47"/>
      <c r="F962" s="47"/>
      <c r="G962" s="47"/>
      <c r="H962" s="26"/>
      <c r="I962" s="26"/>
      <c r="J962" s="47" t="e">
        <f t="shared" si="43"/>
        <v>#N/A</v>
      </c>
      <c r="K962" s="47" t="e">
        <f t="shared" si="44"/>
        <v>#N/A</v>
      </c>
      <c r="L962" s="11"/>
    </row>
    <row r="963" spans="3:12" x14ac:dyDescent="0.25">
      <c r="C963" s="372" t="str">
        <f t="shared" si="45"/>
        <v/>
      </c>
      <c r="D963" s="311"/>
      <c r="E963" s="47"/>
      <c r="F963" s="47"/>
      <c r="G963" s="47"/>
      <c r="H963" s="26"/>
      <c r="I963" s="26"/>
      <c r="J963" s="47" t="e">
        <f t="shared" si="43"/>
        <v>#N/A</v>
      </c>
      <c r="K963" s="47" t="e">
        <f t="shared" si="44"/>
        <v>#N/A</v>
      </c>
      <c r="L963" s="11"/>
    </row>
    <row r="964" spans="3:12" x14ac:dyDescent="0.25">
      <c r="C964" s="372" t="str">
        <f t="shared" si="45"/>
        <v/>
      </c>
      <c r="D964" s="311"/>
      <c r="E964" s="47"/>
      <c r="F964" s="47"/>
      <c r="G964" s="47"/>
      <c r="H964" s="26"/>
      <c r="I964" s="26"/>
      <c r="J964" s="47" t="e">
        <f t="shared" si="43"/>
        <v>#N/A</v>
      </c>
      <c r="K964" s="47" t="e">
        <f t="shared" si="44"/>
        <v>#N/A</v>
      </c>
      <c r="L964" s="11"/>
    </row>
    <row r="965" spans="3:12" x14ac:dyDescent="0.25">
      <c r="C965" s="372" t="str">
        <f t="shared" si="45"/>
        <v/>
      </c>
      <c r="D965" s="311"/>
      <c r="E965" s="47"/>
      <c r="F965" s="47"/>
      <c r="G965" s="47"/>
      <c r="H965" s="26"/>
      <c r="I965" s="26"/>
      <c r="J965" s="47" t="e">
        <f t="shared" si="43"/>
        <v>#N/A</v>
      </c>
      <c r="K965" s="47" t="e">
        <f t="shared" si="44"/>
        <v>#N/A</v>
      </c>
      <c r="L965" s="11"/>
    </row>
    <row r="966" spans="3:12" x14ac:dyDescent="0.25">
      <c r="C966" s="372" t="str">
        <f t="shared" si="45"/>
        <v/>
      </c>
      <c r="D966" s="311"/>
      <c r="E966" s="47"/>
      <c r="F966" s="47"/>
      <c r="G966" s="47"/>
      <c r="H966" s="26"/>
      <c r="I966" s="26"/>
      <c r="J966" s="47" t="e">
        <f t="shared" ref="J966:J1006" si="46">VLOOKUP(E966,SAlevel1map,2,0)</f>
        <v>#N/A</v>
      </c>
      <c r="K966" s="47" t="e">
        <f t="shared" ref="K966:K1006" si="47">VLOOKUP(F966,SALevel2map,2,0)</f>
        <v>#N/A</v>
      </c>
      <c r="L966" s="11"/>
    </row>
    <row r="967" spans="3:12" x14ac:dyDescent="0.25">
      <c r="C967" s="372" t="str">
        <f t="shared" si="45"/>
        <v/>
      </c>
      <c r="D967" s="311"/>
      <c r="E967" s="47"/>
      <c r="F967" s="47"/>
      <c r="G967" s="47"/>
      <c r="H967" s="26"/>
      <c r="I967" s="26"/>
      <c r="J967" s="47" t="e">
        <f t="shared" si="46"/>
        <v>#N/A</v>
      </c>
      <c r="K967" s="47" t="e">
        <f t="shared" si="47"/>
        <v>#N/A</v>
      </c>
      <c r="L967" s="11"/>
    </row>
    <row r="968" spans="3:12" x14ac:dyDescent="0.25">
      <c r="C968" s="372" t="str">
        <f t="shared" si="45"/>
        <v/>
      </c>
      <c r="D968" s="311"/>
      <c r="E968" s="47"/>
      <c r="F968" s="47"/>
      <c r="G968" s="47"/>
      <c r="H968" s="26"/>
      <c r="I968" s="26"/>
      <c r="J968" s="47" t="e">
        <f t="shared" si="46"/>
        <v>#N/A</v>
      </c>
      <c r="K968" s="47" t="e">
        <f t="shared" si="47"/>
        <v>#N/A</v>
      </c>
      <c r="L968" s="11"/>
    </row>
    <row r="969" spans="3:12" x14ac:dyDescent="0.25">
      <c r="C969" s="372" t="str">
        <f t="shared" si="45"/>
        <v/>
      </c>
      <c r="D969" s="311"/>
      <c r="E969" s="47"/>
      <c r="F969" s="47"/>
      <c r="G969" s="47"/>
      <c r="H969" s="26"/>
      <c r="I969" s="26"/>
      <c r="J969" s="47" t="e">
        <f t="shared" si="46"/>
        <v>#N/A</v>
      </c>
      <c r="K969" s="47" t="e">
        <f t="shared" si="47"/>
        <v>#N/A</v>
      </c>
      <c r="L969" s="11"/>
    </row>
    <row r="970" spans="3:12" x14ac:dyDescent="0.25">
      <c r="C970" s="372" t="str">
        <f t="shared" si="45"/>
        <v/>
      </c>
      <c r="D970" s="311"/>
      <c r="E970" s="47"/>
      <c r="F970" s="47"/>
      <c r="G970" s="47"/>
      <c r="H970" s="26"/>
      <c r="I970" s="26"/>
      <c r="J970" s="47" t="e">
        <f t="shared" si="46"/>
        <v>#N/A</v>
      </c>
      <c r="K970" s="47" t="e">
        <f t="shared" si="47"/>
        <v>#N/A</v>
      </c>
      <c r="L970" s="11"/>
    </row>
    <row r="971" spans="3:12" x14ac:dyDescent="0.25">
      <c r="C971" s="372" t="str">
        <f t="shared" si="45"/>
        <v/>
      </c>
      <c r="D971" s="311"/>
      <c r="E971" s="47"/>
      <c r="F971" s="47"/>
      <c r="G971" s="47"/>
      <c r="H971" s="26"/>
      <c r="I971" s="26"/>
      <c r="J971" s="47" t="e">
        <f t="shared" si="46"/>
        <v>#N/A</v>
      </c>
      <c r="K971" s="47" t="e">
        <f t="shared" si="47"/>
        <v>#N/A</v>
      </c>
      <c r="L971" s="11"/>
    </row>
    <row r="972" spans="3:12" x14ac:dyDescent="0.25">
      <c r="C972" s="372" t="str">
        <f t="shared" si="45"/>
        <v/>
      </c>
      <c r="D972" s="311"/>
      <c r="E972" s="47"/>
      <c r="F972" s="47"/>
      <c r="G972" s="47"/>
      <c r="H972" s="26"/>
      <c r="I972" s="26"/>
      <c r="J972" s="47" t="e">
        <f t="shared" si="46"/>
        <v>#N/A</v>
      </c>
      <c r="K972" s="47" t="e">
        <f t="shared" si="47"/>
        <v>#N/A</v>
      </c>
      <c r="L972" s="11"/>
    </row>
    <row r="973" spans="3:12" x14ac:dyDescent="0.25">
      <c r="C973" s="372" t="str">
        <f t="shared" si="45"/>
        <v/>
      </c>
      <c r="D973" s="311"/>
      <c r="E973" s="47"/>
      <c r="F973" s="47"/>
      <c r="G973" s="47"/>
      <c r="H973" s="26"/>
      <c r="I973" s="26"/>
      <c r="J973" s="47" t="e">
        <f t="shared" si="46"/>
        <v>#N/A</v>
      </c>
      <c r="K973" s="47" t="e">
        <f t="shared" si="47"/>
        <v>#N/A</v>
      </c>
      <c r="L973" s="11"/>
    </row>
    <row r="974" spans="3:12" x14ac:dyDescent="0.25">
      <c r="C974" s="372" t="str">
        <f>IF(D974&lt;&gt;"",ROW()-6,"")</f>
        <v/>
      </c>
      <c r="D974" s="311"/>
      <c r="E974" s="47"/>
      <c r="F974" s="47"/>
      <c r="G974" s="47"/>
      <c r="H974" s="26"/>
      <c r="I974" s="26"/>
      <c r="J974" s="47" t="e">
        <f t="shared" si="46"/>
        <v>#N/A</v>
      </c>
      <c r="K974" s="47" t="e">
        <f t="shared" si="47"/>
        <v>#N/A</v>
      </c>
      <c r="L974" s="11"/>
    </row>
    <row r="975" spans="3:12" x14ac:dyDescent="0.25">
      <c r="C975" s="372" t="str">
        <f t="shared" ref="C975:C1006" si="48">IF(D975&lt;&gt;"",ROW()-6,"")</f>
        <v/>
      </c>
      <c r="D975" s="311"/>
      <c r="E975" s="47"/>
      <c r="F975" s="47"/>
      <c r="G975" s="47"/>
      <c r="H975" s="26"/>
      <c r="I975" s="26"/>
      <c r="J975" s="47" t="e">
        <f t="shared" si="46"/>
        <v>#N/A</v>
      </c>
      <c r="K975" s="47" t="e">
        <f t="shared" si="47"/>
        <v>#N/A</v>
      </c>
      <c r="L975" s="11"/>
    </row>
    <row r="976" spans="3:12" x14ac:dyDescent="0.25">
      <c r="C976" s="372" t="str">
        <f t="shared" si="48"/>
        <v/>
      </c>
      <c r="D976" s="311"/>
      <c r="E976" s="47"/>
      <c r="F976" s="47"/>
      <c r="G976" s="47"/>
      <c r="H976" s="26"/>
      <c r="I976" s="26"/>
      <c r="J976" s="47" t="e">
        <f t="shared" si="46"/>
        <v>#N/A</v>
      </c>
      <c r="K976" s="47" t="e">
        <f t="shared" si="47"/>
        <v>#N/A</v>
      </c>
      <c r="L976" s="11"/>
    </row>
    <row r="977" spans="3:12" x14ac:dyDescent="0.25">
      <c r="C977" s="372" t="str">
        <f t="shared" si="48"/>
        <v/>
      </c>
      <c r="D977" s="311"/>
      <c r="E977" s="47"/>
      <c r="F977" s="47"/>
      <c r="G977" s="47"/>
      <c r="H977" s="26"/>
      <c r="I977" s="26"/>
      <c r="J977" s="47" t="e">
        <f t="shared" si="46"/>
        <v>#N/A</v>
      </c>
      <c r="K977" s="47" t="e">
        <f t="shared" si="47"/>
        <v>#N/A</v>
      </c>
      <c r="L977" s="11"/>
    </row>
    <row r="978" spans="3:12" x14ac:dyDescent="0.25">
      <c r="C978" s="372" t="str">
        <f t="shared" si="48"/>
        <v/>
      </c>
      <c r="D978" s="311"/>
      <c r="E978" s="47"/>
      <c r="F978" s="47"/>
      <c r="G978" s="47"/>
      <c r="H978" s="26"/>
      <c r="I978" s="26"/>
      <c r="J978" s="47" t="e">
        <f t="shared" si="46"/>
        <v>#N/A</v>
      </c>
      <c r="K978" s="47" t="e">
        <f t="shared" si="47"/>
        <v>#N/A</v>
      </c>
      <c r="L978" s="11"/>
    </row>
    <row r="979" spans="3:12" x14ac:dyDescent="0.25">
      <c r="C979" s="372" t="str">
        <f t="shared" si="48"/>
        <v/>
      </c>
      <c r="D979" s="311"/>
      <c r="E979" s="47"/>
      <c r="F979" s="47"/>
      <c r="G979" s="47"/>
      <c r="H979" s="26"/>
      <c r="I979" s="26"/>
      <c r="J979" s="47" t="e">
        <f t="shared" si="46"/>
        <v>#N/A</v>
      </c>
      <c r="K979" s="47" t="e">
        <f t="shared" si="47"/>
        <v>#N/A</v>
      </c>
      <c r="L979" s="11"/>
    </row>
    <row r="980" spans="3:12" x14ac:dyDescent="0.25">
      <c r="C980" s="372" t="str">
        <f t="shared" si="48"/>
        <v/>
      </c>
      <c r="D980" s="311"/>
      <c r="E980" s="47"/>
      <c r="F980" s="47"/>
      <c r="G980" s="47"/>
      <c r="H980" s="26"/>
      <c r="I980" s="26"/>
      <c r="J980" s="47" t="e">
        <f t="shared" si="46"/>
        <v>#N/A</v>
      </c>
      <c r="K980" s="47" t="e">
        <f t="shared" si="47"/>
        <v>#N/A</v>
      </c>
      <c r="L980" s="11"/>
    </row>
    <row r="981" spans="3:12" x14ac:dyDescent="0.25">
      <c r="C981" s="372" t="str">
        <f t="shared" si="48"/>
        <v/>
      </c>
      <c r="D981" s="311"/>
      <c r="E981" s="47"/>
      <c r="F981" s="47"/>
      <c r="G981" s="47"/>
      <c r="H981" s="26"/>
      <c r="I981" s="26"/>
      <c r="J981" s="47" t="e">
        <f t="shared" si="46"/>
        <v>#N/A</v>
      </c>
      <c r="K981" s="47" t="e">
        <f t="shared" si="47"/>
        <v>#N/A</v>
      </c>
      <c r="L981" s="11"/>
    </row>
    <row r="982" spans="3:12" x14ac:dyDescent="0.25">
      <c r="C982" s="372" t="str">
        <f t="shared" si="48"/>
        <v/>
      </c>
      <c r="D982" s="311"/>
      <c r="E982" s="47"/>
      <c r="F982" s="47"/>
      <c r="G982" s="47"/>
      <c r="H982" s="26"/>
      <c r="I982" s="26"/>
      <c r="J982" s="47" t="e">
        <f t="shared" si="46"/>
        <v>#N/A</v>
      </c>
      <c r="K982" s="47" t="e">
        <f t="shared" si="47"/>
        <v>#N/A</v>
      </c>
      <c r="L982" s="11"/>
    </row>
    <row r="983" spans="3:12" x14ac:dyDescent="0.25">
      <c r="C983" s="372" t="str">
        <f t="shared" si="48"/>
        <v/>
      </c>
      <c r="D983" s="311"/>
      <c r="E983" s="47"/>
      <c r="F983" s="47"/>
      <c r="G983" s="47"/>
      <c r="H983" s="26"/>
      <c r="I983" s="26"/>
      <c r="J983" s="47" t="e">
        <f t="shared" si="46"/>
        <v>#N/A</v>
      </c>
      <c r="K983" s="47" t="e">
        <f t="shared" si="47"/>
        <v>#N/A</v>
      </c>
      <c r="L983" s="11"/>
    </row>
    <row r="984" spans="3:12" x14ac:dyDescent="0.25">
      <c r="C984" s="372" t="str">
        <f t="shared" si="48"/>
        <v/>
      </c>
      <c r="D984" s="311"/>
      <c r="E984" s="47"/>
      <c r="F984" s="47"/>
      <c r="G984" s="47"/>
      <c r="H984" s="26"/>
      <c r="I984" s="26"/>
      <c r="J984" s="47" t="e">
        <f t="shared" si="46"/>
        <v>#N/A</v>
      </c>
      <c r="K984" s="47" t="e">
        <f t="shared" si="47"/>
        <v>#N/A</v>
      </c>
      <c r="L984" s="11"/>
    </row>
    <row r="985" spans="3:12" x14ac:dyDescent="0.25">
      <c r="C985" s="372" t="str">
        <f t="shared" si="48"/>
        <v/>
      </c>
      <c r="D985" s="311"/>
      <c r="E985" s="47"/>
      <c r="F985" s="47"/>
      <c r="G985" s="47"/>
      <c r="H985" s="26"/>
      <c r="I985" s="26"/>
      <c r="J985" s="47" t="e">
        <f t="shared" si="46"/>
        <v>#N/A</v>
      </c>
      <c r="K985" s="47" t="e">
        <f t="shared" si="47"/>
        <v>#N/A</v>
      </c>
      <c r="L985" s="11"/>
    </row>
    <row r="986" spans="3:12" x14ac:dyDescent="0.25">
      <c r="C986" s="372" t="str">
        <f t="shared" si="48"/>
        <v/>
      </c>
      <c r="D986" s="311"/>
      <c r="E986" s="47"/>
      <c r="F986" s="47"/>
      <c r="G986" s="47"/>
      <c r="H986" s="26"/>
      <c r="I986" s="26"/>
      <c r="J986" s="47" t="e">
        <f t="shared" si="46"/>
        <v>#N/A</v>
      </c>
      <c r="K986" s="47" t="e">
        <f t="shared" si="47"/>
        <v>#N/A</v>
      </c>
      <c r="L986" s="11"/>
    </row>
    <row r="987" spans="3:12" x14ac:dyDescent="0.25">
      <c r="C987" s="372" t="str">
        <f t="shared" si="48"/>
        <v/>
      </c>
      <c r="D987" s="311"/>
      <c r="E987" s="47"/>
      <c r="F987" s="47"/>
      <c r="G987" s="47"/>
      <c r="H987" s="26"/>
      <c r="I987" s="26"/>
      <c r="J987" s="47" t="e">
        <f t="shared" si="46"/>
        <v>#N/A</v>
      </c>
      <c r="K987" s="47" t="e">
        <f t="shared" si="47"/>
        <v>#N/A</v>
      </c>
      <c r="L987" s="11"/>
    </row>
    <row r="988" spans="3:12" x14ac:dyDescent="0.25">
      <c r="C988" s="372" t="str">
        <f t="shared" si="48"/>
        <v/>
      </c>
      <c r="D988" s="311"/>
      <c r="E988" s="47"/>
      <c r="F988" s="47"/>
      <c r="G988" s="47"/>
      <c r="H988" s="26"/>
      <c r="I988" s="26"/>
      <c r="J988" s="47" t="e">
        <f t="shared" si="46"/>
        <v>#N/A</v>
      </c>
      <c r="K988" s="47" t="e">
        <f t="shared" si="47"/>
        <v>#N/A</v>
      </c>
      <c r="L988" s="11"/>
    </row>
    <row r="989" spans="3:12" x14ac:dyDescent="0.25">
      <c r="C989" s="372" t="str">
        <f t="shared" si="48"/>
        <v/>
      </c>
      <c r="D989" s="311"/>
      <c r="E989" s="47"/>
      <c r="F989" s="47"/>
      <c r="G989" s="47"/>
      <c r="H989" s="26"/>
      <c r="I989" s="26"/>
      <c r="J989" s="47" t="e">
        <f t="shared" si="46"/>
        <v>#N/A</v>
      </c>
      <c r="K989" s="47" t="e">
        <f t="shared" si="47"/>
        <v>#N/A</v>
      </c>
      <c r="L989" s="11"/>
    </row>
    <row r="990" spans="3:12" x14ac:dyDescent="0.25">
      <c r="C990" s="372" t="str">
        <f t="shared" si="48"/>
        <v/>
      </c>
      <c r="D990" s="311"/>
      <c r="E990" s="47"/>
      <c r="F990" s="47"/>
      <c r="G990" s="47"/>
      <c r="H990" s="26"/>
      <c r="I990" s="26"/>
      <c r="J990" s="47" t="e">
        <f t="shared" si="46"/>
        <v>#N/A</v>
      </c>
      <c r="K990" s="47" t="e">
        <f t="shared" si="47"/>
        <v>#N/A</v>
      </c>
      <c r="L990" s="11"/>
    </row>
    <row r="991" spans="3:12" x14ac:dyDescent="0.25">
      <c r="C991" s="372" t="str">
        <f t="shared" si="48"/>
        <v/>
      </c>
      <c r="D991" s="311"/>
      <c r="E991" s="47"/>
      <c r="F991" s="47"/>
      <c r="G991" s="47"/>
      <c r="H991" s="26"/>
      <c r="I991" s="26"/>
      <c r="J991" s="47" t="e">
        <f t="shared" si="46"/>
        <v>#N/A</v>
      </c>
      <c r="K991" s="47" t="e">
        <f t="shared" si="47"/>
        <v>#N/A</v>
      </c>
      <c r="L991" s="11"/>
    </row>
    <row r="992" spans="3:12" x14ac:dyDescent="0.25">
      <c r="C992" s="372" t="str">
        <f t="shared" si="48"/>
        <v/>
      </c>
      <c r="D992" s="311"/>
      <c r="E992" s="47"/>
      <c r="F992" s="47"/>
      <c r="G992" s="47"/>
      <c r="H992" s="26"/>
      <c r="I992" s="26"/>
      <c r="J992" s="47" t="e">
        <f t="shared" si="46"/>
        <v>#N/A</v>
      </c>
      <c r="K992" s="47" t="e">
        <f t="shared" si="47"/>
        <v>#N/A</v>
      </c>
      <c r="L992" s="11"/>
    </row>
    <row r="993" spans="3:12" x14ac:dyDescent="0.25">
      <c r="C993" s="372" t="str">
        <f t="shared" si="48"/>
        <v/>
      </c>
      <c r="D993" s="311"/>
      <c r="E993" s="47"/>
      <c r="F993" s="47"/>
      <c r="G993" s="47"/>
      <c r="H993" s="26"/>
      <c r="I993" s="26"/>
      <c r="J993" s="47" t="e">
        <f t="shared" si="46"/>
        <v>#N/A</v>
      </c>
      <c r="K993" s="47" t="e">
        <f t="shared" si="47"/>
        <v>#N/A</v>
      </c>
      <c r="L993" s="11"/>
    </row>
    <row r="994" spans="3:12" x14ac:dyDescent="0.25">
      <c r="C994" s="372" t="str">
        <f t="shared" si="48"/>
        <v/>
      </c>
      <c r="D994" s="311"/>
      <c r="E994" s="47"/>
      <c r="F994" s="47"/>
      <c r="G994" s="47"/>
      <c r="H994" s="26"/>
      <c r="I994" s="26"/>
      <c r="J994" s="47" t="e">
        <f t="shared" si="46"/>
        <v>#N/A</v>
      </c>
      <c r="K994" s="47" t="e">
        <f t="shared" si="47"/>
        <v>#N/A</v>
      </c>
      <c r="L994" s="11"/>
    </row>
    <row r="995" spans="3:12" x14ac:dyDescent="0.25">
      <c r="C995" s="372" t="str">
        <f t="shared" si="48"/>
        <v/>
      </c>
      <c r="D995" s="311"/>
      <c r="E995" s="47"/>
      <c r="F995" s="47"/>
      <c r="G995" s="47"/>
      <c r="H995" s="26"/>
      <c r="I995" s="26"/>
      <c r="J995" s="47" t="e">
        <f t="shared" si="46"/>
        <v>#N/A</v>
      </c>
      <c r="K995" s="47" t="e">
        <f t="shared" si="47"/>
        <v>#N/A</v>
      </c>
      <c r="L995" s="11"/>
    </row>
    <row r="996" spans="3:12" x14ac:dyDescent="0.25">
      <c r="C996" s="372" t="str">
        <f t="shared" si="48"/>
        <v/>
      </c>
      <c r="D996" s="311"/>
      <c r="E996" s="47"/>
      <c r="F996" s="47"/>
      <c r="G996" s="47"/>
      <c r="H996" s="26"/>
      <c r="I996" s="26"/>
      <c r="J996" s="47" t="e">
        <f t="shared" si="46"/>
        <v>#N/A</v>
      </c>
      <c r="K996" s="47" t="e">
        <f t="shared" si="47"/>
        <v>#N/A</v>
      </c>
      <c r="L996" s="11"/>
    </row>
    <row r="997" spans="3:12" x14ac:dyDescent="0.25">
      <c r="C997" s="372" t="str">
        <f t="shared" si="48"/>
        <v/>
      </c>
      <c r="D997" s="311"/>
      <c r="E997" s="47"/>
      <c r="F997" s="47"/>
      <c r="G997" s="47"/>
      <c r="H997" s="26"/>
      <c r="I997" s="26"/>
      <c r="J997" s="47" t="e">
        <f t="shared" si="46"/>
        <v>#N/A</v>
      </c>
      <c r="K997" s="47" t="e">
        <f t="shared" si="47"/>
        <v>#N/A</v>
      </c>
      <c r="L997" s="11"/>
    </row>
    <row r="998" spans="3:12" x14ac:dyDescent="0.25">
      <c r="C998" s="372" t="str">
        <f t="shared" si="48"/>
        <v/>
      </c>
      <c r="D998" s="311"/>
      <c r="E998" s="47"/>
      <c r="F998" s="47"/>
      <c r="G998" s="47"/>
      <c r="H998" s="26"/>
      <c r="I998" s="26"/>
      <c r="J998" s="47" t="e">
        <f t="shared" si="46"/>
        <v>#N/A</v>
      </c>
      <c r="K998" s="47" t="e">
        <f t="shared" si="47"/>
        <v>#N/A</v>
      </c>
      <c r="L998" s="11"/>
    </row>
    <row r="999" spans="3:12" x14ac:dyDescent="0.25">
      <c r="C999" s="372" t="str">
        <f t="shared" si="48"/>
        <v/>
      </c>
      <c r="D999" s="311"/>
      <c r="E999" s="47"/>
      <c r="F999" s="47"/>
      <c r="G999" s="47"/>
      <c r="H999" s="26"/>
      <c r="I999" s="26"/>
      <c r="J999" s="47" t="e">
        <f t="shared" si="46"/>
        <v>#N/A</v>
      </c>
      <c r="K999" s="47" t="e">
        <f t="shared" si="47"/>
        <v>#N/A</v>
      </c>
      <c r="L999" s="11"/>
    </row>
    <row r="1000" spans="3:12" x14ac:dyDescent="0.25">
      <c r="C1000" s="372" t="str">
        <f t="shared" si="48"/>
        <v/>
      </c>
      <c r="D1000" s="311"/>
      <c r="E1000" s="47"/>
      <c r="F1000" s="47"/>
      <c r="G1000" s="47"/>
      <c r="H1000" s="26"/>
      <c r="I1000" s="26"/>
      <c r="J1000" s="47" t="e">
        <f t="shared" si="46"/>
        <v>#N/A</v>
      </c>
      <c r="K1000" s="47" t="e">
        <f t="shared" si="47"/>
        <v>#N/A</v>
      </c>
      <c r="L1000" s="11"/>
    </row>
    <row r="1001" spans="3:12" x14ac:dyDescent="0.25">
      <c r="C1001" s="372" t="str">
        <f t="shared" si="48"/>
        <v/>
      </c>
      <c r="D1001" s="311"/>
      <c r="E1001" s="47"/>
      <c r="F1001" s="47"/>
      <c r="G1001" s="47"/>
      <c r="H1001" s="26"/>
      <c r="I1001" s="26"/>
      <c r="J1001" s="47" t="e">
        <f t="shared" si="46"/>
        <v>#N/A</v>
      </c>
      <c r="K1001" s="47" t="e">
        <f t="shared" si="47"/>
        <v>#N/A</v>
      </c>
      <c r="L1001" s="11"/>
    </row>
    <row r="1002" spans="3:12" x14ac:dyDescent="0.25">
      <c r="C1002" s="372" t="str">
        <f t="shared" si="48"/>
        <v/>
      </c>
      <c r="D1002" s="311"/>
      <c r="E1002" s="47"/>
      <c r="F1002" s="47"/>
      <c r="G1002" s="47"/>
      <c r="H1002" s="26"/>
      <c r="I1002" s="26"/>
      <c r="J1002" s="47" t="e">
        <f t="shared" si="46"/>
        <v>#N/A</v>
      </c>
      <c r="K1002" s="47" t="e">
        <f t="shared" si="47"/>
        <v>#N/A</v>
      </c>
      <c r="L1002" s="11"/>
    </row>
    <row r="1003" spans="3:12" x14ac:dyDescent="0.25">
      <c r="C1003" s="372" t="str">
        <f t="shared" si="48"/>
        <v/>
      </c>
      <c r="D1003" s="311"/>
      <c r="E1003" s="47"/>
      <c r="F1003" s="47"/>
      <c r="G1003" s="47"/>
      <c r="H1003" s="26"/>
      <c r="I1003" s="26"/>
      <c r="J1003" s="47" t="e">
        <f t="shared" si="46"/>
        <v>#N/A</v>
      </c>
      <c r="K1003" s="47" t="e">
        <f t="shared" si="47"/>
        <v>#N/A</v>
      </c>
      <c r="L1003" s="11"/>
    </row>
    <row r="1004" spans="3:12" x14ac:dyDescent="0.25">
      <c r="C1004" s="372" t="str">
        <f t="shared" si="48"/>
        <v/>
      </c>
      <c r="D1004" s="311"/>
      <c r="E1004" s="47"/>
      <c r="F1004" s="47"/>
      <c r="G1004" s="47"/>
      <c r="H1004" s="26"/>
      <c r="I1004" s="26"/>
      <c r="J1004" s="47" t="e">
        <f t="shared" si="46"/>
        <v>#N/A</v>
      </c>
      <c r="K1004" s="47" t="e">
        <f t="shared" si="47"/>
        <v>#N/A</v>
      </c>
      <c r="L1004" s="11"/>
    </row>
    <row r="1005" spans="3:12" x14ac:dyDescent="0.25">
      <c r="C1005" s="372" t="str">
        <f t="shared" si="48"/>
        <v/>
      </c>
      <c r="D1005" s="311"/>
      <c r="E1005" s="47"/>
      <c r="F1005" s="47"/>
      <c r="G1005" s="47"/>
      <c r="H1005" s="26"/>
      <c r="I1005" s="26"/>
      <c r="J1005" s="47" t="e">
        <f t="shared" si="46"/>
        <v>#N/A</v>
      </c>
      <c r="K1005" s="47" t="e">
        <f t="shared" si="47"/>
        <v>#N/A</v>
      </c>
      <c r="L1005" s="11"/>
    </row>
    <row r="1006" spans="3:12" ht="15.75" thickBot="1" x14ac:dyDescent="0.3">
      <c r="C1006" s="373" t="str">
        <f t="shared" si="48"/>
        <v/>
      </c>
      <c r="D1006" s="374"/>
      <c r="E1006" s="50"/>
      <c r="F1006" s="50"/>
      <c r="G1006" s="50"/>
      <c r="H1006" s="27"/>
      <c r="I1006" s="27"/>
      <c r="J1006" s="50" t="e">
        <f t="shared" si="46"/>
        <v>#N/A</v>
      </c>
      <c r="K1006" s="50" t="e">
        <f t="shared" si="47"/>
        <v>#N/A</v>
      </c>
      <c r="L1006" s="13"/>
    </row>
  </sheetData>
  <mergeCells count="7">
    <mergeCell ref="L5:L6"/>
    <mergeCell ref="I5:I6"/>
    <mergeCell ref="B3:E3"/>
    <mergeCell ref="C5:C6"/>
    <mergeCell ref="D5:D6"/>
    <mergeCell ref="E5:G5"/>
    <mergeCell ref="H5:H6"/>
  </mergeCells>
  <phoneticPr fontId="39" type="noConversion"/>
  <dataValidations count="11">
    <dataValidation allowBlank="1" showInputMessage="1" showErrorMessage="1" promptTitle="Description" prompt="ID for supporting asset" sqref="C5" xr:uid="{00000000-0002-0000-0D00-000000000000}"/>
    <dataValidation allowBlank="1" showInputMessage="1" showErrorMessage="1" promptTitle="Description" prompt="Person or organisation accountable of the identified SA" sqref="I5" xr:uid="{00000000-0002-0000-0D00-000001000000}"/>
    <dataValidation allowBlank="1" showInputMessage="1" showErrorMessage="1" promptTitle="Description" prompt="Brief description of the SA regarding the organisations business objectives" sqref="H5" xr:uid="{00000000-0002-0000-0D00-000002000000}"/>
    <dataValidation allowBlank="1" showInputMessage="1" showErrorMessage="1" promptTitle="Description" prompt="Name to identify the SA within the organisaiton" sqref="D5" xr:uid="{00000000-0002-0000-0D00-000003000000}"/>
    <dataValidation type="list" allowBlank="1" showInputMessage="1" showErrorMessage="1" sqref="F1006" xr:uid="{00000000-0002-0000-0D00-000004000000}">
      <formula1>INDIRECT(#REF!)</formula1>
    </dataValidation>
    <dataValidation allowBlank="1" showInputMessage="1" showErrorMessage="1" promptTitle="Description" prompt="1-Category of SA _x000a_2-Second level of type of SA linked to the previous category_x000a_3-Sub type of SA linked to to the previous type" sqref="J6:K6 E6:G6" xr:uid="{00000000-0002-0000-0D00-000005000000}"/>
    <dataValidation type="list" allowBlank="1" showInputMessage="1" showErrorMessage="1" sqref="F1005 F7:F1003" xr:uid="{00000000-0002-0000-0D00-000006000000}">
      <formula1>INDIRECT($J7)</formula1>
    </dataValidation>
    <dataValidation type="list" allowBlank="1" showInputMessage="1" showErrorMessage="1" sqref="F1004" xr:uid="{00000000-0002-0000-0D00-000007000000}">
      <formula1>INDIRECT($J1006)</formula1>
    </dataValidation>
    <dataValidation type="list" allowBlank="1" showInputMessage="1" showErrorMessage="1" sqref="E7:E1006" xr:uid="{00000000-0002-0000-0D00-000008000000}">
      <formula1>SAlevel1</formula1>
    </dataValidation>
    <dataValidation type="list" allowBlank="1" showInputMessage="1" showErrorMessage="1" sqref="G7:G1006" xr:uid="{00000000-0002-0000-0D00-000009000000}">
      <formula1>INDIRECT($K7)</formula1>
    </dataValidation>
    <dataValidation allowBlank="1" showErrorMessage="1" promptTitle="Description" prompt="Person or organisation accountable of the identified PA" sqref="L5:L6" xr:uid="{00000000-0002-0000-0D00-00000A000000}"/>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M534"/>
  <sheetViews>
    <sheetView showGridLines="0" zoomScaleNormal="100" workbookViewId="0">
      <selection activeCell="H12" sqref="H12"/>
    </sheetView>
  </sheetViews>
  <sheetFormatPr defaultColWidth="8.7109375" defaultRowHeight="15" x14ac:dyDescent="0.25"/>
  <cols>
    <col min="1" max="1" width="2.7109375" customWidth="1"/>
    <col min="2" max="2" width="19.7109375" bestFit="1" customWidth="1"/>
    <col min="3" max="12" width="15.7109375" customWidth="1"/>
    <col min="13" max="13" width="23" customWidth="1"/>
  </cols>
  <sheetData>
    <row r="1" spans="2:13" s="5" customFormat="1" ht="75" customHeight="1" x14ac:dyDescent="0.25">
      <c r="C1" s="115"/>
    </row>
    <row r="2" spans="2:13" s="5" customFormat="1" ht="16.5" customHeight="1" x14ac:dyDescent="0.25">
      <c r="C2" s="115"/>
    </row>
    <row r="3" spans="2:13" s="5" customFormat="1" ht="16.5" hidden="1" customHeight="1" x14ac:dyDescent="0.25">
      <c r="C3" s="115"/>
    </row>
    <row r="4" spans="2:13" s="5" customFormat="1" ht="19.899999999999999" customHeight="1" x14ac:dyDescent="0.25">
      <c r="B4" s="524" t="s">
        <v>131</v>
      </c>
      <c r="C4" s="524"/>
      <c r="D4" s="524"/>
      <c r="E4" s="524"/>
      <c r="F4" s="524"/>
      <c r="G4" s="524"/>
      <c r="H4" s="524"/>
      <c r="I4" s="524"/>
      <c r="J4" s="524"/>
      <c r="K4" s="524"/>
      <c r="L4" s="524"/>
      <c r="M4" s="524"/>
    </row>
    <row r="5" spans="2:13" s="5" customFormat="1" ht="4.9000000000000004" customHeight="1" x14ac:dyDescent="0.25">
      <c r="C5" s="115"/>
    </row>
    <row r="6" spans="2:13" ht="30" customHeight="1" x14ac:dyDescent="0.25">
      <c r="B6" s="362" t="s">
        <v>1455</v>
      </c>
      <c r="C6" s="409" t="s">
        <v>1517</v>
      </c>
      <c r="D6" s="362" t="s">
        <v>1518</v>
      </c>
      <c r="E6" s="362" t="s">
        <v>1519</v>
      </c>
      <c r="F6" s="362" t="s">
        <v>1520</v>
      </c>
      <c r="G6" s="362" t="s">
        <v>1567</v>
      </c>
      <c r="H6" s="362" t="s">
        <v>1570</v>
      </c>
      <c r="I6" s="362"/>
      <c r="J6" s="362"/>
      <c r="K6" s="362"/>
      <c r="L6" s="362"/>
      <c r="M6" s="362" t="s">
        <v>1437</v>
      </c>
    </row>
    <row r="7" spans="2:13" x14ac:dyDescent="0.25">
      <c r="B7" s="413" t="s">
        <v>1526</v>
      </c>
      <c r="C7" s="406" t="s">
        <v>69</v>
      </c>
      <c r="D7" s="406" t="s">
        <v>69</v>
      </c>
      <c r="E7" s="406"/>
      <c r="F7" s="406"/>
      <c r="G7" s="406" t="s">
        <v>69</v>
      </c>
      <c r="H7" s="406"/>
      <c r="I7" s="406"/>
      <c r="J7" s="406"/>
      <c r="K7" s="406"/>
      <c r="L7" s="406"/>
      <c r="M7" s="406"/>
    </row>
    <row r="8" spans="2:13" x14ac:dyDescent="0.25">
      <c r="B8" s="414" t="s">
        <v>1527</v>
      </c>
      <c r="C8" s="109" t="s">
        <v>69</v>
      </c>
      <c r="D8" s="109" t="s">
        <v>69</v>
      </c>
      <c r="E8" s="109"/>
      <c r="F8" s="109"/>
      <c r="G8" s="109"/>
      <c r="H8" s="109" t="s">
        <v>69</v>
      </c>
      <c r="I8" s="109"/>
      <c r="J8" s="109"/>
      <c r="K8" s="109"/>
      <c r="L8" s="109"/>
      <c r="M8" s="109"/>
    </row>
    <row r="9" spans="2:13" ht="30" x14ac:dyDescent="0.25">
      <c r="B9" s="413" t="s">
        <v>1528</v>
      </c>
      <c r="C9" s="406" t="s">
        <v>69</v>
      </c>
      <c r="D9" s="406" t="s">
        <v>69</v>
      </c>
      <c r="E9" s="406" t="s">
        <v>69</v>
      </c>
      <c r="F9" s="406" t="s">
        <v>69</v>
      </c>
      <c r="G9" s="406"/>
      <c r="H9" s="406" t="s">
        <v>69</v>
      </c>
      <c r="I9" s="406"/>
      <c r="J9" s="406"/>
      <c r="K9" s="406"/>
      <c r="L9" s="406"/>
      <c r="M9" s="406"/>
    </row>
    <row r="10" spans="2:13" x14ac:dyDescent="0.25">
      <c r="B10" s="414" t="s">
        <v>1529</v>
      </c>
      <c r="C10" s="109"/>
      <c r="D10" s="109"/>
      <c r="E10" s="109" t="s">
        <v>69</v>
      </c>
      <c r="F10" s="109" t="s">
        <v>69</v>
      </c>
      <c r="G10" s="109" t="s">
        <v>69</v>
      </c>
      <c r="H10" s="109" t="s">
        <v>69</v>
      </c>
      <c r="I10" s="109"/>
      <c r="J10" s="109"/>
      <c r="K10" s="109"/>
      <c r="L10" s="109"/>
      <c r="M10" s="109"/>
    </row>
    <row r="11" spans="2:13" x14ac:dyDescent="0.25">
      <c r="B11" s="413" t="s">
        <v>1530</v>
      </c>
      <c r="C11" s="406"/>
      <c r="D11" s="406"/>
      <c r="E11" s="406" t="s">
        <v>69</v>
      </c>
      <c r="F11" s="406" t="s">
        <v>69</v>
      </c>
      <c r="G11" s="406" t="s">
        <v>69</v>
      </c>
      <c r="H11" s="406" t="s">
        <v>69</v>
      </c>
      <c r="I11" s="406"/>
      <c r="J11" s="406"/>
      <c r="K11" s="406"/>
      <c r="L11" s="406"/>
      <c r="M11" s="406"/>
    </row>
    <row r="12" spans="2:13" x14ac:dyDescent="0.25">
      <c r="B12" s="414" t="s">
        <v>1531</v>
      </c>
      <c r="C12" s="109"/>
      <c r="D12" s="109"/>
      <c r="E12" s="109" t="s">
        <v>69</v>
      </c>
      <c r="F12" s="109" t="s">
        <v>69</v>
      </c>
      <c r="G12" s="109" t="s">
        <v>69</v>
      </c>
      <c r="H12" s="109" t="s">
        <v>69</v>
      </c>
      <c r="I12" s="109"/>
      <c r="J12" s="109"/>
      <c r="K12" s="109"/>
      <c r="L12" s="109"/>
      <c r="M12" s="109"/>
    </row>
    <row r="13" spans="2:13" ht="30" x14ac:dyDescent="0.25">
      <c r="B13" s="413" t="s">
        <v>1532</v>
      </c>
      <c r="C13" s="406" t="s">
        <v>69</v>
      </c>
      <c r="D13" s="406" t="s">
        <v>69</v>
      </c>
      <c r="E13" s="406" t="s">
        <v>69</v>
      </c>
      <c r="F13" s="406" t="s">
        <v>69</v>
      </c>
      <c r="G13" s="406" t="s">
        <v>69</v>
      </c>
      <c r="H13" s="406" t="s">
        <v>69</v>
      </c>
      <c r="I13" s="406"/>
      <c r="J13" s="406"/>
      <c r="K13" s="406"/>
      <c r="L13" s="406"/>
      <c r="M13" s="406"/>
    </row>
    <row r="14" spans="2:13" ht="30" x14ac:dyDescent="0.25">
      <c r="B14" s="414" t="s">
        <v>1565</v>
      </c>
      <c r="C14" s="109" t="s">
        <v>69</v>
      </c>
      <c r="D14" s="109"/>
      <c r="E14" s="109" t="s">
        <v>69</v>
      </c>
      <c r="F14" s="109"/>
      <c r="G14" s="109"/>
      <c r="H14" s="109"/>
      <c r="I14" s="109"/>
      <c r="J14" s="109"/>
      <c r="K14" s="109"/>
      <c r="L14" s="109"/>
      <c r="M14" s="109"/>
    </row>
    <row r="15" spans="2:13" x14ac:dyDescent="0.25">
      <c r="B15" s="413" t="s">
        <v>1533</v>
      </c>
      <c r="C15" s="406" t="s">
        <v>69</v>
      </c>
      <c r="D15" s="406" t="s">
        <v>69</v>
      </c>
      <c r="E15" s="406" t="s">
        <v>69</v>
      </c>
      <c r="F15" s="406" t="s">
        <v>69</v>
      </c>
      <c r="G15" s="406" t="s">
        <v>69</v>
      </c>
      <c r="H15" s="406" t="s">
        <v>69</v>
      </c>
      <c r="I15" s="406"/>
      <c r="J15" s="406"/>
      <c r="K15" s="406"/>
      <c r="L15" s="406"/>
      <c r="M15" s="406"/>
    </row>
    <row r="16" spans="2:13" ht="30" x14ac:dyDescent="0.25">
      <c r="B16" s="414" t="s">
        <v>1566</v>
      </c>
      <c r="C16" s="109"/>
      <c r="D16" s="109" t="s">
        <v>69</v>
      </c>
      <c r="E16" s="109"/>
      <c r="F16" s="109" t="s">
        <v>69</v>
      </c>
      <c r="G16" s="109"/>
      <c r="H16" s="109" t="s">
        <v>69</v>
      </c>
      <c r="I16" s="109"/>
      <c r="J16" s="109"/>
      <c r="K16" s="109"/>
      <c r="L16" s="109"/>
      <c r="M16" s="109"/>
    </row>
    <row r="17" spans="2:13" x14ac:dyDescent="0.25">
      <c r="B17" s="413"/>
      <c r="C17" s="406"/>
      <c r="D17" s="406"/>
      <c r="E17" s="406"/>
      <c r="F17" s="406"/>
      <c r="G17" s="406"/>
      <c r="H17" s="406"/>
      <c r="I17" s="406"/>
      <c r="J17" s="406"/>
      <c r="K17" s="406"/>
      <c r="L17" s="406"/>
      <c r="M17" s="406"/>
    </row>
    <row r="18" spans="2:13" x14ac:dyDescent="0.25">
      <c r="B18" s="414"/>
      <c r="C18" s="109"/>
      <c r="D18" s="109"/>
      <c r="E18" s="109"/>
      <c r="F18" s="109"/>
      <c r="G18" s="109"/>
      <c r="H18" s="109"/>
      <c r="I18" s="109"/>
      <c r="J18" s="109"/>
      <c r="K18" s="109"/>
      <c r="L18" s="109"/>
      <c r="M18" s="109"/>
    </row>
    <row r="19" spans="2:13" x14ac:dyDescent="0.25">
      <c r="B19" s="413"/>
      <c r="C19" s="406"/>
      <c r="D19" s="406"/>
      <c r="E19" s="406"/>
      <c r="F19" s="406"/>
      <c r="G19" s="406"/>
      <c r="H19" s="406"/>
      <c r="I19" s="406"/>
      <c r="J19" s="406"/>
      <c r="K19" s="406"/>
      <c r="L19" s="406"/>
      <c r="M19" s="406"/>
    </row>
    <row r="20" spans="2:13" x14ac:dyDescent="0.25">
      <c r="B20" s="414"/>
      <c r="C20" s="109"/>
      <c r="D20" s="109"/>
      <c r="E20" s="109"/>
      <c r="F20" s="109"/>
      <c r="G20" s="109"/>
      <c r="H20" s="109"/>
      <c r="I20" s="109"/>
      <c r="J20" s="109"/>
      <c r="K20" s="109"/>
      <c r="L20" s="109"/>
      <c r="M20" s="109"/>
    </row>
    <row r="21" spans="2:13" x14ac:dyDescent="0.25">
      <c r="B21" s="413"/>
      <c r="C21" s="406"/>
      <c r="D21" s="406"/>
      <c r="E21" s="406"/>
      <c r="F21" s="406"/>
      <c r="G21" s="406"/>
      <c r="H21" s="406"/>
      <c r="I21" s="406"/>
      <c r="J21" s="406"/>
      <c r="K21" s="406"/>
      <c r="L21" s="406"/>
      <c r="M21" s="406"/>
    </row>
    <row r="22" spans="2:13" x14ac:dyDescent="0.25">
      <c r="B22" s="414"/>
      <c r="C22" s="109"/>
      <c r="D22" s="109"/>
      <c r="E22" s="109"/>
      <c r="F22" s="109"/>
      <c r="G22" s="109"/>
      <c r="H22" s="109"/>
      <c r="I22" s="109"/>
      <c r="J22" s="109"/>
      <c r="K22" s="109"/>
      <c r="L22" s="109"/>
      <c r="M22" s="109"/>
    </row>
    <row r="23" spans="2:13" x14ac:dyDescent="0.25">
      <c r="B23" s="413"/>
      <c r="C23" s="406"/>
      <c r="D23" s="406"/>
      <c r="E23" s="406"/>
      <c r="F23" s="406"/>
      <c r="G23" s="406"/>
      <c r="H23" s="406"/>
      <c r="I23" s="406"/>
      <c r="J23" s="406"/>
      <c r="K23" s="406"/>
      <c r="L23" s="406"/>
      <c r="M23" s="406"/>
    </row>
    <row r="24" spans="2:13" x14ac:dyDescent="0.25">
      <c r="B24" s="414"/>
      <c r="C24" s="109"/>
      <c r="D24" s="109"/>
      <c r="E24" s="109"/>
      <c r="F24" s="109"/>
      <c r="G24" s="109"/>
      <c r="H24" s="109"/>
      <c r="I24" s="109"/>
      <c r="J24" s="109"/>
      <c r="K24" s="109"/>
      <c r="L24" s="109"/>
      <c r="M24" s="109"/>
    </row>
    <row r="25" spans="2:13" x14ac:dyDescent="0.25">
      <c r="B25" s="413"/>
      <c r="C25" s="406"/>
      <c r="D25" s="406"/>
      <c r="E25" s="406"/>
      <c r="F25" s="406"/>
      <c r="G25" s="406"/>
      <c r="H25" s="406"/>
      <c r="I25" s="406"/>
      <c r="J25" s="406"/>
      <c r="K25" s="406"/>
      <c r="L25" s="406"/>
      <c r="M25" s="406"/>
    </row>
    <row r="26" spans="2:13" x14ac:dyDescent="0.25">
      <c r="B26" s="414"/>
      <c r="C26" s="109"/>
      <c r="D26" s="109"/>
      <c r="E26" s="109"/>
      <c r="F26" s="109"/>
      <c r="G26" s="109"/>
      <c r="H26" s="109"/>
      <c r="I26" s="109"/>
      <c r="J26" s="109"/>
      <c r="K26" s="109"/>
      <c r="L26" s="109"/>
      <c r="M26" s="109"/>
    </row>
    <row r="27" spans="2:13" x14ac:dyDescent="0.25">
      <c r="B27" s="413"/>
      <c r="C27" s="406"/>
      <c r="D27" s="406"/>
      <c r="E27" s="406"/>
      <c r="F27" s="406"/>
      <c r="G27" s="406"/>
      <c r="H27" s="406"/>
      <c r="I27" s="406"/>
      <c r="J27" s="406"/>
      <c r="K27" s="406"/>
      <c r="L27" s="406"/>
      <c r="M27" s="406"/>
    </row>
    <row r="28" spans="2:13" x14ac:dyDescent="0.25">
      <c r="B28" s="414"/>
      <c r="C28" s="109"/>
      <c r="D28" s="109"/>
      <c r="E28" s="109"/>
      <c r="F28" s="109"/>
      <c r="G28" s="109"/>
      <c r="H28" s="109"/>
      <c r="I28" s="109"/>
      <c r="J28" s="109"/>
      <c r="K28" s="109"/>
      <c r="L28" s="109"/>
      <c r="M28" s="109"/>
    </row>
    <row r="29" spans="2:13" x14ac:dyDescent="0.25">
      <c r="B29" s="413"/>
      <c r="C29" s="406"/>
      <c r="D29" s="406"/>
      <c r="E29" s="406"/>
      <c r="F29" s="406"/>
      <c r="G29" s="406"/>
      <c r="H29" s="406"/>
      <c r="I29" s="406"/>
      <c r="J29" s="406"/>
      <c r="K29" s="406"/>
      <c r="L29" s="406"/>
      <c r="M29" s="406"/>
    </row>
    <row r="30" spans="2:13" x14ac:dyDescent="0.25">
      <c r="B30" s="414"/>
      <c r="C30" s="109"/>
      <c r="D30" s="109"/>
      <c r="E30" s="109"/>
      <c r="F30" s="109"/>
      <c r="G30" s="109"/>
      <c r="H30" s="109"/>
      <c r="I30" s="109"/>
      <c r="J30" s="109"/>
      <c r="K30" s="109"/>
      <c r="L30" s="109"/>
      <c r="M30" s="109"/>
    </row>
    <row r="31" spans="2:13" x14ac:dyDescent="0.25">
      <c r="B31" s="413"/>
      <c r="C31" s="406"/>
      <c r="D31" s="406"/>
      <c r="E31" s="406"/>
      <c r="F31" s="406"/>
      <c r="G31" s="406"/>
      <c r="H31" s="406"/>
      <c r="I31" s="406"/>
      <c r="J31" s="406"/>
      <c r="K31" s="406"/>
      <c r="L31" s="406"/>
      <c r="M31" s="406"/>
    </row>
    <row r="32" spans="2:13" x14ac:dyDescent="0.25">
      <c r="B32" s="414"/>
      <c r="C32" s="109"/>
      <c r="D32" s="109"/>
      <c r="E32" s="109"/>
      <c r="F32" s="109"/>
      <c r="G32" s="109"/>
      <c r="H32" s="109"/>
      <c r="I32" s="109"/>
      <c r="J32" s="109"/>
      <c r="K32" s="109"/>
      <c r="L32" s="109"/>
      <c r="M32" s="109"/>
    </row>
    <row r="33" spans="2:13" x14ac:dyDescent="0.25">
      <c r="B33" s="413"/>
      <c r="C33" s="406"/>
      <c r="D33" s="406"/>
      <c r="E33" s="406"/>
      <c r="F33" s="406"/>
      <c r="G33" s="406"/>
      <c r="H33" s="406"/>
      <c r="I33" s="406"/>
      <c r="J33" s="406"/>
      <c r="K33" s="406"/>
      <c r="L33" s="406"/>
      <c r="M33" s="406"/>
    </row>
    <row r="34" spans="2:13" x14ac:dyDescent="0.25">
      <c r="B34" s="414"/>
      <c r="C34" s="109"/>
      <c r="D34" s="109"/>
      <c r="E34" s="109"/>
      <c r="F34" s="109"/>
      <c r="G34" s="109"/>
      <c r="H34" s="109"/>
      <c r="I34" s="109"/>
      <c r="J34" s="109"/>
      <c r="K34" s="109"/>
      <c r="L34" s="109"/>
      <c r="M34" s="109"/>
    </row>
    <row r="35" spans="2:13" x14ac:dyDescent="0.25">
      <c r="B35" s="413"/>
      <c r="C35" s="406"/>
      <c r="D35" s="406"/>
      <c r="E35" s="406"/>
      <c r="F35" s="406"/>
      <c r="G35" s="406"/>
      <c r="H35" s="406"/>
      <c r="I35" s="406"/>
      <c r="J35" s="406"/>
      <c r="K35" s="406"/>
      <c r="L35" s="406"/>
      <c r="M35" s="406"/>
    </row>
    <row r="36" spans="2:13" x14ac:dyDescent="0.25">
      <c r="B36" s="414"/>
      <c r="C36" s="109"/>
      <c r="D36" s="109"/>
      <c r="E36" s="109"/>
      <c r="F36" s="109"/>
      <c r="G36" s="109"/>
      <c r="H36" s="109"/>
      <c r="I36" s="109"/>
      <c r="J36" s="109"/>
      <c r="K36" s="109"/>
      <c r="L36" s="109"/>
      <c r="M36" s="109"/>
    </row>
    <row r="37" spans="2:13" x14ac:dyDescent="0.25">
      <c r="B37" s="413"/>
      <c r="C37" s="406"/>
      <c r="D37" s="406"/>
      <c r="E37" s="406"/>
      <c r="F37" s="406"/>
      <c r="G37" s="406"/>
      <c r="H37" s="406"/>
      <c r="I37" s="406"/>
      <c r="J37" s="406"/>
      <c r="K37" s="406"/>
      <c r="L37" s="406"/>
      <c r="M37" s="406"/>
    </row>
    <row r="38" spans="2:13" x14ac:dyDescent="0.25">
      <c r="B38" s="414"/>
      <c r="C38" s="109"/>
      <c r="D38" s="109"/>
      <c r="E38" s="109"/>
      <c r="F38" s="109"/>
      <c r="G38" s="109"/>
      <c r="H38" s="109"/>
      <c r="I38" s="109"/>
      <c r="J38" s="109"/>
      <c r="K38" s="109"/>
      <c r="L38" s="109"/>
      <c r="M38" s="109"/>
    </row>
    <row r="39" spans="2:13" x14ac:dyDescent="0.25">
      <c r="B39" s="413"/>
      <c r="C39" s="406"/>
      <c r="D39" s="406"/>
      <c r="E39" s="406"/>
      <c r="F39" s="406"/>
      <c r="G39" s="406"/>
      <c r="H39" s="406"/>
      <c r="I39" s="406"/>
      <c r="J39" s="406"/>
      <c r="K39" s="406"/>
      <c r="L39" s="406"/>
      <c r="M39" s="406"/>
    </row>
    <row r="40" spans="2:13" x14ac:dyDescent="0.25">
      <c r="B40" s="414"/>
      <c r="C40" s="109"/>
      <c r="D40" s="109"/>
      <c r="E40" s="109"/>
      <c r="F40" s="109"/>
      <c r="G40" s="109"/>
      <c r="H40" s="109"/>
      <c r="I40" s="109"/>
      <c r="J40" s="109"/>
      <c r="K40" s="109"/>
      <c r="L40" s="109"/>
      <c r="M40" s="109"/>
    </row>
    <row r="41" spans="2:13" x14ac:dyDescent="0.25">
      <c r="B41" s="413"/>
      <c r="C41" s="406"/>
      <c r="D41" s="406"/>
      <c r="E41" s="406"/>
      <c r="F41" s="406"/>
      <c r="G41" s="406"/>
      <c r="H41" s="406"/>
      <c r="I41" s="406"/>
      <c r="J41" s="406"/>
      <c r="K41" s="406"/>
      <c r="L41" s="406"/>
      <c r="M41" s="406"/>
    </row>
    <row r="42" spans="2:13" x14ac:dyDescent="0.25">
      <c r="B42" s="414"/>
      <c r="C42" s="109"/>
      <c r="D42" s="109"/>
      <c r="E42" s="109"/>
      <c r="F42" s="109"/>
      <c r="G42" s="109"/>
      <c r="H42" s="109"/>
      <c r="I42" s="109"/>
      <c r="J42" s="109"/>
      <c r="K42" s="109"/>
      <c r="L42" s="109"/>
      <c r="M42" s="109"/>
    </row>
    <row r="43" spans="2:13" x14ac:dyDescent="0.25">
      <c r="B43" s="413"/>
      <c r="C43" s="406"/>
      <c r="D43" s="406"/>
      <c r="E43" s="406"/>
      <c r="F43" s="406"/>
      <c r="G43" s="406"/>
      <c r="H43" s="406"/>
      <c r="I43" s="406"/>
      <c r="J43" s="406"/>
      <c r="K43" s="406"/>
      <c r="L43" s="406"/>
      <c r="M43" s="406"/>
    </row>
    <row r="44" spans="2:13" x14ac:dyDescent="0.25">
      <c r="B44" s="414"/>
      <c r="C44" s="109"/>
      <c r="D44" s="109"/>
      <c r="E44" s="109"/>
      <c r="F44" s="109"/>
      <c r="G44" s="109"/>
      <c r="H44" s="109"/>
      <c r="I44" s="109"/>
      <c r="J44" s="109"/>
      <c r="K44" s="109"/>
      <c r="L44" s="109"/>
      <c r="M44" s="109"/>
    </row>
    <row r="45" spans="2:13" x14ac:dyDescent="0.25">
      <c r="B45" s="413"/>
      <c r="C45" s="406"/>
      <c r="D45" s="406"/>
      <c r="E45" s="406"/>
      <c r="F45" s="406"/>
      <c r="G45" s="406"/>
      <c r="H45" s="406"/>
      <c r="I45" s="406"/>
      <c r="J45" s="406"/>
      <c r="K45" s="406"/>
      <c r="L45" s="406"/>
      <c r="M45" s="406"/>
    </row>
    <row r="46" spans="2:13" x14ac:dyDescent="0.25">
      <c r="B46" s="414"/>
      <c r="C46" s="109"/>
      <c r="D46" s="109"/>
      <c r="E46" s="109"/>
      <c r="F46" s="109"/>
      <c r="G46" s="109"/>
      <c r="H46" s="109"/>
      <c r="I46" s="109"/>
      <c r="J46" s="109"/>
      <c r="K46" s="109"/>
      <c r="L46" s="109"/>
      <c r="M46" s="109"/>
    </row>
    <row r="47" spans="2:13" x14ac:dyDescent="0.25">
      <c r="B47" s="413"/>
      <c r="C47" s="406"/>
      <c r="D47" s="406"/>
      <c r="E47" s="406"/>
      <c r="F47" s="406"/>
      <c r="G47" s="406"/>
      <c r="H47" s="406"/>
      <c r="I47" s="406"/>
      <c r="J47" s="406"/>
      <c r="K47" s="406"/>
      <c r="L47" s="406"/>
      <c r="M47" s="406"/>
    </row>
    <row r="48" spans="2:13" x14ac:dyDescent="0.25">
      <c r="B48" s="414"/>
      <c r="C48" s="109"/>
      <c r="D48" s="109"/>
      <c r="E48" s="109"/>
      <c r="F48" s="109"/>
      <c r="G48" s="109"/>
      <c r="H48" s="109"/>
      <c r="I48" s="109"/>
      <c r="J48" s="109"/>
      <c r="K48" s="109"/>
      <c r="L48" s="109"/>
      <c r="M48" s="109"/>
    </row>
    <row r="49" spans="2:13" x14ac:dyDescent="0.25">
      <c r="B49" s="413"/>
      <c r="C49" s="406"/>
      <c r="D49" s="406"/>
      <c r="E49" s="406"/>
      <c r="F49" s="406"/>
      <c r="G49" s="406"/>
      <c r="H49" s="406"/>
      <c r="I49" s="406"/>
      <c r="J49" s="406"/>
      <c r="K49" s="406"/>
      <c r="L49" s="406"/>
      <c r="M49" s="406"/>
    </row>
    <row r="50" spans="2:13" x14ac:dyDescent="0.25">
      <c r="B50" s="414"/>
      <c r="C50" s="109"/>
      <c r="D50" s="109"/>
      <c r="E50" s="109"/>
      <c r="F50" s="109"/>
      <c r="G50" s="109"/>
      <c r="H50" s="109"/>
      <c r="I50" s="109"/>
      <c r="J50" s="109"/>
      <c r="K50" s="109"/>
      <c r="L50" s="109"/>
      <c r="M50" s="109"/>
    </row>
    <row r="51" spans="2:13" x14ac:dyDescent="0.25">
      <c r="B51" s="413"/>
      <c r="C51" s="406"/>
      <c r="D51" s="406"/>
      <c r="E51" s="406"/>
      <c r="F51" s="406"/>
      <c r="G51" s="406"/>
      <c r="H51" s="406"/>
      <c r="I51" s="406"/>
      <c r="J51" s="406"/>
      <c r="K51" s="406"/>
      <c r="L51" s="406"/>
      <c r="M51" s="406"/>
    </row>
    <row r="52" spans="2:13" x14ac:dyDescent="0.25">
      <c r="B52" s="414"/>
      <c r="C52" s="109"/>
      <c r="D52" s="109"/>
      <c r="E52" s="109"/>
      <c r="F52" s="109"/>
      <c r="G52" s="109"/>
      <c r="H52" s="109"/>
      <c r="I52" s="109"/>
      <c r="J52" s="109"/>
      <c r="K52" s="109"/>
      <c r="L52" s="109"/>
      <c r="M52" s="109"/>
    </row>
    <row r="53" spans="2:13" x14ac:dyDescent="0.25">
      <c r="B53" s="413"/>
      <c r="C53" s="406"/>
      <c r="D53" s="406"/>
      <c r="E53" s="406"/>
      <c r="F53" s="406"/>
      <c r="G53" s="406"/>
      <c r="H53" s="406"/>
      <c r="I53" s="406"/>
      <c r="J53" s="406"/>
      <c r="K53" s="406"/>
      <c r="L53" s="406"/>
      <c r="M53" s="406"/>
    </row>
    <row r="54" spans="2:13" x14ac:dyDescent="0.25">
      <c r="B54" s="414"/>
      <c r="C54" s="109"/>
      <c r="D54" s="109"/>
      <c r="E54" s="109"/>
      <c r="F54" s="109"/>
      <c r="G54" s="109"/>
      <c r="H54" s="109"/>
      <c r="I54" s="109"/>
      <c r="J54" s="109"/>
      <c r="K54" s="109"/>
      <c r="L54" s="109"/>
      <c r="M54" s="109"/>
    </row>
    <row r="55" spans="2:13" x14ac:dyDescent="0.25">
      <c r="B55" s="413"/>
      <c r="C55" s="406"/>
      <c r="D55" s="406"/>
      <c r="E55" s="406"/>
      <c r="F55" s="406"/>
      <c r="G55" s="406"/>
      <c r="H55" s="406"/>
      <c r="I55" s="406"/>
      <c r="J55" s="406"/>
      <c r="K55" s="406"/>
      <c r="L55" s="406"/>
      <c r="M55" s="406"/>
    </row>
    <row r="56" spans="2:13" x14ac:dyDescent="0.25">
      <c r="B56" s="414"/>
      <c r="C56" s="109"/>
      <c r="D56" s="109"/>
      <c r="E56" s="109"/>
      <c r="F56" s="109"/>
      <c r="G56" s="109"/>
      <c r="H56" s="109"/>
      <c r="I56" s="109"/>
      <c r="J56" s="109"/>
      <c r="K56" s="109"/>
      <c r="L56" s="109"/>
      <c r="M56" s="109"/>
    </row>
    <row r="57" spans="2:13" x14ac:dyDescent="0.25">
      <c r="B57" s="413"/>
      <c r="C57" s="406"/>
      <c r="D57" s="406"/>
      <c r="E57" s="406"/>
      <c r="F57" s="406"/>
      <c r="G57" s="406"/>
      <c r="H57" s="406"/>
      <c r="I57" s="406"/>
      <c r="J57" s="406"/>
      <c r="K57" s="406"/>
      <c r="L57" s="406"/>
      <c r="M57" s="406"/>
    </row>
    <row r="58" spans="2:13" x14ac:dyDescent="0.25">
      <c r="B58" s="414"/>
      <c r="C58" s="109"/>
      <c r="D58" s="109"/>
      <c r="E58" s="109"/>
      <c r="F58" s="109"/>
      <c r="G58" s="109"/>
      <c r="H58" s="109"/>
      <c r="I58" s="109"/>
      <c r="J58" s="109"/>
      <c r="K58" s="109"/>
      <c r="L58" s="109"/>
      <c r="M58" s="109"/>
    </row>
    <row r="59" spans="2:13" x14ac:dyDescent="0.25">
      <c r="B59" s="413"/>
      <c r="C59" s="406"/>
      <c r="D59" s="406"/>
      <c r="E59" s="406"/>
      <c r="F59" s="406"/>
      <c r="G59" s="406"/>
      <c r="H59" s="406"/>
      <c r="I59" s="406"/>
      <c r="J59" s="406"/>
      <c r="K59" s="406"/>
      <c r="L59" s="406"/>
      <c r="M59" s="406"/>
    </row>
    <row r="60" spans="2:13" x14ac:dyDescent="0.25">
      <c r="B60" s="414"/>
      <c r="C60" s="109"/>
      <c r="D60" s="109"/>
      <c r="E60" s="109"/>
      <c r="F60" s="109"/>
      <c r="G60" s="109"/>
      <c r="H60" s="109"/>
      <c r="I60" s="109"/>
      <c r="J60" s="109"/>
      <c r="K60" s="109"/>
      <c r="L60" s="109"/>
      <c r="M60" s="109"/>
    </row>
    <row r="61" spans="2:13" x14ac:dyDescent="0.25">
      <c r="B61" s="413"/>
      <c r="C61" s="406"/>
      <c r="D61" s="406"/>
      <c r="E61" s="406"/>
      <c r="F61" s="406"/>
      <c r="G61" s="406"/>
      <c r="H61" s="406"/>
      <c r="I61" s="406"/>
      <c r="J61" s="406"/>
      <c r="K61" s="406"/>
      <c r="L61" s="406"/>
      <c r="M61" s="406"/>
    </row>
    <row r="62" spans="2:13" x14ac:dyDescent="0.25">
      <c r="B62" s="414"/>
      <c r="C62" s="109"/>
      <c r="D62" s="109"/>
      <c r="E62" s="109"/>
      <c r="F62" s="109"/>
      <c r="G62" s="109"/>
      <c r="H62" s="109"/>
      <c r="I62" s="109"/>
      <c r="J62" s="109"/>
      <c r="K62" s="109"/>
      <c r="L62" s="109"/>
      <c r="M62" s="109"/>
    </row>
    <row r="63" spans="2:13" x14ac:dyDescent="0.25">
      <c r="B63" s="413"/>
      <c r="C63" s="406"/>
      <c r="D63" s="406"/>
      <c r="E63" s="406"/>
      <c r="F63" s="406"/>
      <c r="G63" s="406"/>
      <c r="H63" s="406"/>
      <c r="I63" s="406"/>
      <c r="J63" s="406"/>
      <c r="K63" s="406"/>
      <c r="L63" s="406"/>
      <c r="M63" s="406"/>
    </row>
    <row r="64" spans="2:13" x14ac:dyDescent="0.25">
      <c r="B64" s="414"/>
      <c r="C64" s="109"/>
      <c r="D64" s="109"/>
      <c r="E64" s="109"/>
      <c r="F64" s="109"/>
      <c r="G64" s="109"/>
      <c r="H64" s="109"/>
      <c r="I64" s="109"/>
      <c r="J64" s="109"/>
      <c r="K64" s="109"/>
      <c r="L64" s="109"/>
      <c r="M64" s="109"/>
    </row>
    <row r="65" spans="2:13" x14ac:dyDescent="0.25">
      <c r="B65" s="413"/>
      <c r="C65" s="406"/>
      <c r="D65" s="406"/>
      <c r="E65" s="406"/>
      <c r="F65" s="406"/>
      <c r="G65" s="406"/>
      <c r="H65" s="406"/>
      <c r="I65" s="406"/>
      <c r="J65" s="406"/>
      <c r="K65" s="406"/>
      <c r="L65" s="406"/>
      <c r="M65" s="406"/>
    </row>
    <row r="66" spans="2:13" x14ac:dyDescent="0.25">
      <c r="B66" s="414"/>
      <c r="C66" s="109"/>
      <c r="D66" s="109"/>
      <c r="E66" s="109"/>
      <c r="F66" s="109"/>
      <c r="G66" s="109"/>
      <c r="H66" s="109"/>
      <c r="I66" s="109"/>
      <c r="J66" s="109"/>
      <c r="K66" s="109"/>
      <c r="L66" s="109"/>
      <c r="M66" s="109"/>
    </row>
    <row r="67" spans="2:13" x14ac:dyDescent="0.25">
      <c r="B67" s="413"/>
      <c r="C67" s="406"/>
      <c r="D67" s="406"/>
      <c r="E67" s="406"/>
      <c r="F67" s="406"/>
      <c r="G67" s="406"/>
      <c r="H67" s="406"/>
      <c r="I67" s="406"/>
      <c r="J67" s="406"/>
      <c r="K67" s="406"/>
      <c r="L67" s="406"/>
      <c r="M67" s="406"/>
    </row>
    <row r="68" spans="2:13" x14ac:dyDescent="0.25">
      <c r="B68" s="414"/>
      <c r="C68" s="109"/>
      <c r="D68" s="109"/>
      <c r="E68" s="109"/>
      <c r="F68" s="109"/>
      <c r="G68" s="109"/>
      <c r="H68" s="109"/>
      <c r="I68" s="109"/>
      <c r="J68" s="109"/>
      <c r="K68" s="109"/>
      <c r="L68" s="109"/>
      <c r="M68" s="109"/>
    </row>
    <row r="69" spans="2:13" x14ac:dyDescent="0.25">
      <c r="B69" s="413"/>
      <c r="C69" s="406"/>
      <c r="D69" s="406"/>
      <c r="E69" s="406"/>
      <c r="F69" s="406"/>
      <c r="G69" s="406"/>
      <c r="H69" s="406"/>
      <c r="I69" s="406"/>
      <c r="J69" s="406"/>
      <c r="K69" s="406"/>
      <c r="L69" s="406"/>
      <c r="M69" s="406"/>
    </row>
    <row r="70" spans="2:13" x14ac:dyDescent="0.25">
      <c r="B70" s="414"/>
      <c r="C70" s="109"/>
      <c r="D70" s="109"/>
      <c r="E70" s="109"/>
      <c r="F70" s="109"/>
      <c r="G70" s="109"/>
      <c r="H70" s="109"/>
      <c r="I70" s="109"/>
      <c r="J70" s="109"/>
      <c r="K70" s="109"/>
      <c r="L70" s="109"/>
      <c r="M70" s="109"/>
    </row>
    <row r="71" spans="2:13" x14ac:dyDescent="0.25">
      <c r="B71" s="413"/>
      <c r="C71" s="406"/>
      <c r="D71" s="406"/>
      <c r="E71" s="406"/>
      <c r="F71" s="406"/>
      <c r="G71" s="406"/>
      <c r="H71" s="406"/>
      <c r="I71" s="406"/>
      <c r="J71" s="406"/>
      <c r="K71" s="406"/>
      <c r="L71" s="406"/>
      <c r="M71" s="406"/>
    </row>
    <row r="72" spans="2:13" x14ac:dyDescent="0.25">
      <c r="B72" s="414"/>
      <c r="C72" s="109"/>
      <c r="D72" s="109"/>
      <c r="E72" s="109"/>
      <c r="F72" s="109"/>
      <c r="G72" s="109"/>
      <c r="H72" s="109"/>
      <c r="I72" s="109"/>
      <c r="J72" s="109"/>
      <c r="K72" s="109"/>
      <c r="L72" s="109"/>
      <c r="M72" s="109"/>
    </row>
    <row r="73" spans="2:13" x14ac:dyDescent="0.25">
      <c r="B73" s="413"/>
      <c r="C73" s="406"/>
      <c r="D73" s="406"/>
      <c r="E73" s="406"/>
      <c r="F73" s="406"/>
      <c r="G73" s="406"/>
      <c r="H73" s="406"/>
      <c r="I73" s="406"/>
      <c r="J73" s="406"/>
      <c r="K73" s="406"/>
      <c r="L73" s="406"/>
      <c r="M73" s="406"/>
    </row>
    <row r="74" spans="2:13" x14ac:dyDescent="0.25">
      <c r="B74" s="414"/>
      <c r="C74" s="109"/>
      <c r="D74" s="109"/>
      <c r="E74" s="109"/>
      <c r="F74" s="109"/>
      <c r="G74" s="109"/>
      <c r="H74" s="109"/>
      <c r="I74" s="109"/>
      <c r="J74" s="109"/>
      <c r="K74" s="109"/>
      <c r="L74" s="109"/>
      <c r="M74" s="109"/>
    </row>
    <row r="75" spans="2:13" x14ac:dyDescent="0.25">
      <c r="B75" s="413"/>
      <c r="C75" s="406"/>
      <c r="D75" s="406"/>
      <c r="E75" s="406"/>
      <c r="F75" s="406"/>
      <c r="G75" s="406"/>
      <c r="H75" s="406"/>
      <c r="I75" s="406"/>
      <c r="J75" s="406"/>
      <c r="K75" s="406"/>
      <c r="L75" s="406"/>
      <c r="M75" s="406"/>
    </row>
    <row r="76" spans="2:13" x14ac:dyDescent="0.25">
      <c r="B76" s="414"/>
      <c r="C76" s="109"/>
      <c r="D76" s="109"/>
      <c r="E76" s="109"/>
      <c r="F76" s="109"/>
      <c r="G76" s="109"/>
      <c r="H76" s="109"/>
      <c r="I76" s="109"/>
      <c r="J76" s="109"/>
      <c r="K76" s="109"/>
      <c r="L76" s="109"/>
      <c r="M76" s="109"/>
    </row>
    <row r="77" spans="2:13" x14ac:dyDescent="0.25">
      <c r="B77" s="413"/>
      <c r="C77" s="406"/>
      <c r="D77" s="406"/>
      <c r="E77" s="406"/>
      <c r="F77" s="406"/>
      <c r="G77" s="406"/>
      <c r="H77" s="406"/>
      <c r="I77" s="406"/>
      <c r="J77" s="406"/>
      <c r="K77" s="406"/>
      <c r="L77" s="406"/>
      <c r="M77" s="406"/>
    </row>
    <row r="78" spans="2:13" x14ac:dyDescent="0.25">
      <c r="B78" s="414"/>
      <c r="C78" s="109"/>
      <c r="D78" s="109"/>
      <c r="E78" s="109"/>
      <c r="F78" s="109"/>
      <c r="G78" s="109"/>
      <c r="H78" s="109"/>
      <c r="I78" s="109"/>
      <c r="J78" s="109"/>
      <c r="K78" s="109"/>
      <c r="L78" s="109"/>
      <c r="M78" s="109"/>
    </row>
    <row r="79" spans="2:13" x14ac:dyDescent="0.25">
      <c r="B79" s="413"/>
      <c r="C79" s="406"/>
      <c r="D79" s="406"/>
      <c r="E79" s="406"/>
      <c r="F79" s="406"/>
      <c r="G79" s="406"/>
      <c r="H79" s="406"/>
      <c r="I79" s="406"/>
      <c r="J79" s="406"/>
      <c r="K79" s="406"/>
      <c r="L79" s="406"/>
      <c r="M79" s="406"/>
    </row>
    <row r="80" spans="2:13" x14ac:dyDescent="0.25">
      <c r="B80" s="414"/>
      <c r="C80" s="109"/>
      <c r="D80" s="109"/>
      <c r="E80" s="109"/>
      <c r="F80" s="109"/>
      <c r="G80" s="109"/>
      <c r="H80" s="109"/>
      <c r="I80" s="109"/>
      <c r="J80" s="109"/>
      <c r="K80" s="109"/>
      <c r="L80" s="109"/>
      <c r="M80" s="109"/>
    </row>
    <row r="81" spans="2:13" x14ac:dyDescent="0.25">
      <c r="B81" s="413"/>
      <c r="C81" s="406"/>
      <c r="D81" s="406"/>
      <c r="E81" s="406"/>
      <c r="F81" s="406"/>
      <c r="G81" s="406"/>
      <c r="H81" s="406"/>
      <c r="I81" s="406"/>
      <c r="J81" s="406"/>
      <c r="K81" s="406"/>
      <c r="L81" s="406"/>
      <c r="M81" s="406"/>
    </row>
    <row r="82" spans="2:13" x14ac:dyDescent="0.25">
      <c r="B82" s="414"/>
      <c r="C82" s="109"/>
      <c r="D82" s="109"/>
      <c r="E82" s="109"/>
      <c r="F82" s="109"/>
      <c r="G82" s="109"/>
      <c r="H82" s="109"/>
      <c r="I82" s="109"/>
      <c r="J82" s="109"/>
      <c r="K82" s="109"/>
      <c r="L82" s="109"/>
      <c r="M82" s="109"/>
    </row>
    <row r="83" spans="2:13" x14ac:dyDescent="0.25">
      <c r="B83" s="413"/>
      <c r="C83" s="406"/>
      <c r="D83" s="406"/>
      <c r="E83" s="406"/>
      <c r="F83" s="406"/>
      <c r="G83" s="406"/>
      <c r="H83" s="406"/>
      <c r="I83" s="406"/>
      <c r="J83" s="406"/>
      <c r="K83" s="406"/>
      <c r="L83" s="406"/>
      <c r="M83" s="406"/>
    </row>
    <row r="84" spans="2:13" x14ac:dyDescent="0.25">
      <c r="B84" s="414"/>
      <c r="C84" s="109"/>
      <c r="D84" s="109"/>
      <c r="E84" s="109"/>
      <c r="F84" s="109"/>
      <c r="G84" s="109"/>
      <c r="H84" s="109"/>
      <c r="I84" s="109"/>
      <c r="J84" s="109"/>
      <c r="K84" s="109"/>
      <c r="L84" s="109"/>
      <c r="M84" s="109"/>
    </row>
    <row r="85" spans="2:13" x14ac:dyDescent="0.25">
      <c r="B85" s="413"/>
      <c r="C85" s="406"/>
      <c r="D85" s="406"/>
      <c r="E85" s="406"/>
      <c r="F85" s="406"/>
      <c r="G85" s="406"/>
      <c r="H85" s="406"/>
      <c r="I85" s="406"/>
      <c r="J85" s="406"/>
      <c r="K85" s="406"/>
      <c r="L85" s="406"/>
      <c r="M85" s="406"/>
    </row>
    <row r="86" spans="2:13" x14ac:dyDescent="0.25">
      <c r="B86" s="414"/>
      <c r="C86" s="109"/>
      <c r="D86" s="109"/>
      <c r="E86" s="109"/>
      <c r="F86" s="109"/>
      <c r="G86" s="109"/>
      <c r="H86" s="109"/>
      <c r="I86" s="109"/>
      <c r="J86" s="109"/>
      <c r="K86" s="109"/>
      <c r="L86" s="109"/>
      <c r="M86" s="109"/>
    </row>
    <row r="87" spans="2:13" x14ac:dyDescent="0.25">
      <c r="B87" s="413"/>
      <c r="C87" s="406"/>
      <c r="D87" s="406"/>
      <c r="E87" s="406"/>
      <c r="F87" s="406"/>
      <c r="G87" s="406"/>
      <c r="H87" s="406"/>
      <c r="I87" s="406"/>
      <c r="J87" s="406"/>
      <c r="K87" s="406"/>
      <c r="L87" s="406"/>
      <c r="M87" s="406"/>
    </row>
    <row r="88" spans="2:13" x14ac:dyDescent="0.25">
      <c r="B88" s="414"/>
      <c r="C88" s="109"/>
      <c r="D88" s="109"/>
      <c r="E88" s="109"/>
      <c r="F88" s="109"/>
      <c r="G88" s="109"/>
      <c r="H88" s="109"/>
      <c r="I88" s="109"/>
      <c r="J88" s="109"/>
      <c r="K88" s="109"/>
      <c r="L88" s="109"/>
      <c r="M88" s="109"/>
    </row>
    <row r="89" spans="2:13" x14ac:dyDescent="0.25">
      <c r="B89" s="413"/>
      <c r="C89" s="406"/>
      <c r="D89" s="406"/>
      <c r="E89" s="406"/>
      <c r="F89" s="406"/>
      <c r="G89" s="406"/>
      <c r="H89" s="406"/>
      <c r="I89" s="406"/>
      <c r="J89" s="406"/>
      <c r="K89" s="406"/>
      <c r="L89" s="406"/>
      <c r="M89" s="406"/>
    </row>
    <row r="90" spans="2:13" x14ac:dyDescent="0.25">
      <c r="B90" s="414"/>
      <c r="C90" s="109"/>
      <c r="D90" s="109"/>
      <c r="E90" s="109"/>
      <c r="F90" s="109"/>
      <c r="G90" s="109"/>
      <c r="H90" s="109"/>
      <c r="I90" s="109"/>
      <c r="J90" s="109"/>
      <c r="K90" s="109"/>
      <c r="L90" s="109"/>
      <c r="M90" s="109"/>
    </row>
    <row r="91" spans="2:13" x14ac:dyDescent="0.25">
      <c r="B91" s="413"/>
      <c r="C91" s="406"/>
      <c r="D91" s="406"/>
      <c r="E91" s="406"/>
      <c r="F91" s="406"/>
      <c r="G91" s="406"/>
      <c r="H91" s="406"/>
      <c r="I91" s="406"/>
      <c r="J91" s="406"/>
      <c r="K91" s="406"/>
      <c r="L91" s="406"/>
      <c r="M91" s="406"/>
    </row>
    <row r="92" spans="2:13" x14ac:dyDescent="0.25">
      <c r="B92" s="414"/>
      <c r="C92" s="109"/>
      <c r="D92" s="109"/>
      <c r="E92" s="109"/>
      <c r="F92" s="109"/>
      <c r="G92" s="109"/>
      <c r="H92" s="109"/>
      <c r="I92" s="109"/>
      <c r="J92" s="109"/>
      <c r="K92" s="109"/>
      <c r="L92" s="109"/>
      <c r="M92" s="109"/>
    </row>
    <row r="93" spans="2:13" x14ac:dyDescent="0.25">
      <c r="B93" s="413"/>
      <c r="C93" s="406"/>
      <c r="D93" s="406"/>
      <c r="E93" s="406"/>
      <c r="F93" s="406"/>
      <c r="G93" s="406"/>
      <c r="H93" s="406"/>
      <c r="I93" s="406"/>
      <c r="J93" s="406"/>
      <c r="K93" s="406"/>
      <c r="L93" s="406"/>
      <c r="M93" s="406"/>
    </row>
    <row r="94" spans="2:13" x14ac:dyDescent="0.25">
      <c r="B94" s="414"/>
      <c r="C94" s="109"/>
      <c r="D94" s="109"/>
      <c r="E94" s="109"/>
      <c r="F94" s="109"/>
      <c r="G94" s="109"/>
      <c r="H94" s="109"/>
      <c r="I94" s="109"/>
      <c r="J94" s="109"/>
      <c r="K94" s="109"/>
      <c r="L94" s="109"/>
      <c r="M94" s="109"/>
    </row>
    <row r="95" spans="2:13" x14ac:dyDescent="0.25">
      <c r="B95" s="413"/>
      <c r="C95" s="406"/>
      <c r="D95" s="406"/>
      <c r="E95" s="406"/>
      <c r="F95" s="406"/>
      <c r="G95" s="406"/>
      <c r="H95" s="406"/>
      <c r="I95" s="406"/>
      <c r="J95" s="406"/>
      <c r="K95" s="406"/>
      <c r="L95" s="406"/>
      <c r="M95" s="406"/>
    </row>
    <row r="96" spans="2:13" x14ac:dyDescent="0.25">
      <c r="B96" s="414"/>
      <c r="C96" s="109"/>
      <c r="D96" s="109"/>
      <c r="E96" s="109"/>
      <c r="F96" s="109"/>
      <c r="G96" s="109"/>
      <c r="H96" s="109"/>
      <c r="I96" s="109"/>
      <c r="J96" s="109"/>
      <c r="K96" s="109"/>
      <c r="L96" s="109"/>
      <c r="M96" s="109"/>
    </row>
    <row r="97" spans="2:13" x14ac:dyDescent="0.25">
      <c r="B97" s="413"/>
      <c r="C97" s="406"/>
      <c r="D97" s="406"/>
      <c r="E97" s="406"/>
      <c r="F97" s="406"/>
      <c r="G97" s="406"/>
      <c r="H97" s="406"/>
      <c r="I97" s="406"/>
      <c r="J97" s="406"/>
      <c r="K97" s="406"/>
      <c r="L97" s="406"/>
      <c r="M97" s="406"/>
    </row>
    <row r="98" spans="2:13" x14ac:dyDescent="0.25">
      <c r="B98" s="414"/>
      <c r="C98" s="109"/>
      <c r="D98" s="109"/>
      <c r="E98" s="109"/>
      <c r="F98" s="109"/>
      <c r="G98" s="109"/>
      <c r="H98" s="109"/>
      <c r="I98" s="109"/>
      <c r="J98" s="109"/>
      <c r="K98" s="109"/>
      <c r="L98" s="109"/>
      <c r="M98" s="109"/>
    </row>
    <row r="99" spans="2:13" x14ac:dyDescent="0.25">
      <c r="B99" s="413"/>
      <c r="C99" s="406"/>
      <c r="D99" s="406"/>
      <c r="E99" s="406"/>
      <c r="F99" s="406"/>
      <c r="G99" s="406"/>
      <c r="H99" s="406"/>
      <c r="I99" s="406"/>
      <c r="J99" s="406"/>
      <c r="K99" s="406"/>
      <c r="L99" s="406"/>
      <c r="M99" s="406"/>
    </row>
    <row r="100" spans="2:13" x14ac:dyDescent="0.25">
      <c r="B100" s="414"/>
      <c r="C100" s="109"/>
      <c r="D100" s="109"/>
      <c r="E100" s="109"/>
      <c r="F100" s="109"/>
      <c r="G100" s="109"/>
      <c r="H100" s="109"/>
      <c r="I100" s="109"/>
      <c r="J100" s="109"/>
      <c r="K100" s="109"/>
      <c r="L100" s="109"/>
      <c r="M100" s="109"/>
    </row>
    <row r="101" spans="2:13" x14ac:dyDescent="0.25">
      <c r="B101" s="413"/>
      <c r="C101" s="406"/>
      <c r="D101" s="406"/>
      <c r="E101" s="406"/>
      <c r="F101" s="406"/>
      <c r="G101" s="406"/>
      <c r="H101" s="406"/>
      <c r="I101" s="406"/>
      <c r="J101" s="406"/>
      <c r="K101" s="406"/>
      <c r="L101" s="406"/>
      <c r="M101" s="406"/>
    </row>
    <row r="102" spans="2:13" x14ac:dyDescent="0.25">
      <c r="B102" s="414"/>
      <c r="C102" s="109"/>
      <c r="D102" s="109"/>
      <c r="E102" s="109"/>
      <c r="F102" s="109"/>
      <c r="G102" s="109"/>
      <c r="H102" s="109"/>
      <c r="I102" s="109"/>
      <c r="J102" s="109"/>
      <c r="K102" s="109"/>
      <c r="L102" s="109"/>
      <c r="M102" s="109"/>
    </row>
    <row r="103" spans="2:13" x14ac:dyDescent="0.25">
      <c r="B103" s="413"/>
      <c r="C103" s="406"/>
      <c r="D103" s="406"/>
      <c r="E103" s="406"/>
      <c r="F103" s="406"/>
      <c r="G103" s="406"/>
      <c r="H103" s="406"/>
      <c r="I103" s="406"/>
      <c r="J103" s="406"/>
      <c r="K103" s="406"/>
      <c r="L103" s="406"/>
      <c r="M103" s="406"/>
    </row>
    <row r="104" spans="2:13" x14ac:dyDescent="0.25">
      <c r="B104" s="414"/>
      <c r="C104" s="109"/>
      <c r="D104" s="109"/>
      <c r="E104" s="109"/>
      <c r="F104" s="109"/>
      <c r="G104" s="109"/>
      <c r="H104" s="109"/>
      <c r="I104" s="109"/>
      <c r="J104" s="109"/>
      <c r="K104" s="109"/>
      <c r="L104" s="109"/>
      <c r="M104" s="109"/>
    </row>
    <row r="105" spans="2:13" x14ac:dyDescent="0.25">
      <c r="B105" s="413"/>
      <c r="C105" s="406"/>
      <c r="D105" s="406"/>
      <c r="E105" s="406"/>
      <c r="F105" s="406"/>
      <c r="G105" s="406"/>
      <c r="H105" s="406"/>
      <c r="I105" s="406"/>
      <c r="J105" s="406"/>
      <c r="K105" s="406"/>
      <c r="L105" s="406"/>
      <c r="M105" s="406"/>
    </row>
    <row r="106" spans="2:13" x14ac:dyDescent="0.25">
      <c r="B106" s="414"/>
      <c r="C106" s="109"/>
      <c r="D106" s="109"/>
      <c r="E106" s="109"/>
      <c r="F106" s="109"/>
      <c r="G106" s="109"/>
      <c r="H106" s="109"/>
      <c r="I106" s="109"/>
      <c r="J106" s="109"/>
      <c r="K106" s="109"/>
      <c r="L106" s="109"/>
      <c r="M106" s="109"/>
    </row>
    <row r="107" spans="2:13" x14ac:dyDescent="0.25">
      <c r="B107" s="413"/>
      <c r="C107" s="406"/>
      <c r="D107" s="406"/>
      <c r="E107" s="406"/>
      <c r="F107" s="406"/>
      <c r="G107" s="406"/>
      <c r="H107" s="406"/>
      <c r="I107" s="406"/>
      <c r="J107" s="406"/>
      <c r="K107" s="406"/>
      <c r="L107" s="406"/>
      <c r="M107" s="406"/>
    </row>
    <row r="108" spans="2:13" x14ac:dyDescent="0.25">
      <c r="B108" s="414"/>
      <c r="C108" s="109"/>
      <c r="D108" s="109"/>
      <c r="E108" s="109"/>
      <c r="F108" s="109"/>
      <c r="G108" s="109"/>
      <c r="H108" s="109"/>
      <c r="I108" s="109"/>
      <c r="J108" s="109"/>
      <c r="K108" s="109"/>
      <c r="L108" s="109"/>
      <c r="M108" s="109"/>
    </row>
    <row r="109" spans="2:13" x14ac:dyDescent="0.25">
      <c r="B109" s="413"/>
      <c r="C109" s="406"/>
      <c r="D109" s="406"/>
      <c r="E109" s="406"/>
      <c r="F109" s="406"/>
      <c r="G109" s="406"/>
      <c r="H109" s="406"/>
      <c r="I109" s="406"/>
      <c r="J109" s="406"/>
      <c r="K109" s="406"/>
      <c r="L109" s="406"/>
      <c r="M109" s="406"/>
    </row>
    <row r="110" spans="2:13" x14ac:dyDescent="0.25">
      <c r="B110" s="414"/>
      <c r="C110" s="109"/>
      <c r="D110" s="109"/>
      <c r="E110" s="109"/>
      <c r="F110" s="109"/>
      <c r="G110" s="109"/>
      <c r="H110" s="109"/>
      <c r="I110" s="109"/>
      <c r="J110" s="109"/>
      <c r="K110" s="109"/>
      <c r="L110" s="109"/>
      <c r="M110" s="109"/>
    </row>
    <row r="111" spans="2:13" x14ac:dyDescent="0.25">
      <c r="B111" s="413"/>
      <c r="C111" s="406"/>
      <c r="D111" s="406"/>
      <c r="E111" s="406"/>
      <c r="F111" s="406"/>
      <c r="G111" s="406"/>
      <c r="H111" s="406"/>
      <c r="I111" s="406"/>
      <c r="J111" s="406"/>
      <c r="K111" s="406"/>
      <c r="L111" s="406"/>
      <c r="M111" s="406"/>
    </row>
    <row r="112" spans="2:13" x14ac:dyDescent="0.25">
      <c r="B112" s="414"/>
      <c r="C112" s="109"/>
      <c r="D112" s="109"/>
      <c r="E112" s="109"/>
      <c r="F112" s="109"/>
      <c r="G112" s="109"/>
      <c r="H112" s="109"/>
      <c r="I112" s="109"/>
      <c r="J112" s="109"/>
      <c r="K112" s="109"/>
      <c r="L112" s="109"/>
      <c r="M112" s="109"/>
    </row>
    <row r="113" spans="2:13" x14ac:dyDescent="0.25">
      <c r="B113" s="413"/>
      <c r="C113" s="406"/>
      <c r="D113" s="406"/>
      <c r="E113" s="406"/>
      <c r="F113" s="406"/>
      <c r="G113" s="406"/>
      <c r="H113" s="406"/>
      <c r="I113" s="406"/>
      <c r="J113" s="406"/>
      <c r="K113" s="406"/>
      <c r="L113" s="406"/>
      <c r="M113" s="406"/>
    </row>
    <row r="114" spans="2:13" x14ac:dyDescent="0.25">
      <c r="B114" s="414"/>
      <c r="C114" s="109"/>
      <c r="D114" s="109"/>
      <c r="E114" s="109"/>
      <c r="F114" s="109"/>
      <c r="G114" s="109"/>
      <c r="H114" s="109"/>
      <c r="I114" s="109"/>
      <c r="J114" s="109"/>
      <c r="K114" s="109"/>
      <c r="L114" s="109"/>
      <c r="M114" s="109"/>
    </row>
    <row r="115" spans="2:13" x14ac:dyDescent="0.25">
      <c r="B115" s="413"/>
      <c r="C115" s="406"/>
      <c r="D115" s="406"/>
      <c r="E115" s="406"/>
      <c r="F115" s="406"/>
      <c r="G115" s="406"/>
      <c r="H115" s="406"/>
      <c r="I115" s="406"/>
      <c r="J115" s="406"/>
      <c r="K115" s="406"/>
      <c r="L115" s="406"/>
      <c r="M115" s="406"/>
    </row>
    <row r="116" spans="2:13" x14ac:dyDescent="0.25">
      <c r="B116" s="414"/>
      <c r="C116" s="109"/>
      <c r="D116" s="109"/>
      <c r="E116" s="109"/>
      <c r="F116" s="109"/>
      <c r="G116" s="109"/>
      <c r="H116" s="109"/>
      <c r="I116" s="109"/>
      <c r="J116" s="109"/>
      <c r="K116" s="109"/>
      <c r="L116" s="109"/>
      <c r="M116" s="109"/>
    </row>
    <row r="117" spans="2:13" x14ac:dyDescent="0.25">
      <c r="B117" s="413"/>
      <c r="C117" s="406"/>
      <c r="D117" s="406"/>
      <c r="E117" s="406"/>
      <c r="F117" s="406"/>
      <c r="G117" s="406"/>
      <c r="H117" s="406"/>
      <c r="I117" s="406"/>
      <c r="J117" s="406"/>
      <c r="K117" s="406"/>
      <c r="L117" s="406"/>
      <c r="M117" s="406"/>
    </row>
    <row r="118" spans="2:13" x14ac:dyDescent="0.25">
      <c r="B118" s="414"/>
      <c r="C118" s="109"/>
      <c r="D118" s="109"/>
      <c r="E118" s="109"/>
      <c r="F118" s="109"/>
      <c r="G118" s="109"/>
      <c r="H118" s="109"/>
      <c r="I118" s="109"/>
      <c r="J118" s="109"/>
      <c r="K118" s="109"/>
      <c r="L118" s="109"/>
      <c r="M118" s="109"/>
    </row>
    <row r="119" spans="2:13" x14ac:dyDescent="0.25">
      <c r="B119" s="413"/>
      <c r="C119" s="406"/>
      <c r="D119" s="406"/>
      <c r="E119" s="406"/>
      <c r="F119" s="406"/>
      <c r="G119" s="406"/>
      <c r="H119" s="406"/>
      <c r="I119" s="406"/>
      <c r="J119" s="406"/>
      <c r="K119" s="406"/>
      <c r="L119" s="406"/>
      <c r="M119" s="406"/>
    </row>
    <row r="120" spans="2:13" x14ac:dyDescent="0.25">
      <c r="B120" s="414"/>
      <c r="C120" s="109"/>
      <c r="D120" s="109"/>
      <c r="E120" s="109"/>
      <c r="F120" s="109"/>
      <c r="G120" s="109"/>
      <c r="H120" s="109"/>
      <c r="I120" s="109"/>
      <c r="J120" s="109"/>
      <c r="K120" s="109"/>
      <c r="L120" s="109"/>
      <c r="M120" s="109"/>
    </row>
    <row r="121" spans="2:13" x14ac:dyDescent="0.25">
      <c r="B121" s="413"/>
      <c r="C121" s="406"/>
      <c r="D121" s="406"/>
      <c r="E121" s="406"/>
      <c r="F121" s="406"/>
      <c r="G121" s="406"/>
      <c r="H121" s="406"/>
      <c r="I121" s="406"/>
      <c r="J121" s="406"/>
      <c r="K121" s="406"/>
      <c r="L121" s="406"/>
      <c r="M121" s="406"/>
    </row>
    <row r="122" spans="2:13" x14ac:dyDescent="0.25">
      <c r="B122" s="414"/>
      <c r="C122" s="109"/>
      <c r="D122" s="109"/>
      <c r="E122" s="109"/>
      <c r="F122" s="109"/>
      <c r="G122" s="109"/>
      <c r="H122" s="109"/>
      <c r="I122" s="109"/>
      <c r="J122" s="109"/>
      <c r="K122" s="109"/>
      <c r="L122" s="109"/>
      <c r="M122" s="109"/>
    </row>
    <row r="123" spans="2:13" x14ac:dyDescent="0.25">
      <c r="B123" s="413"/>
      <c r="C123" s="406"/>
      <c r="D123" s="406"/>
      <c r="E123" s="406"/>
      <c r="F123" s="406"/>
      <c r="G123" s="406"/>
      <c r="H123" s="406"/>
      <c r="I123" s="406"/>
      <c r="J123" s="406"/>
      <c r="K123" s="406"/>
      <c r="L123" s="406"/>
      <c r="M123" s="406"/>
    </row>
    <row r="124" spans="2:13" x14ac:dyDescent="0.25">
      <c r="B124" s="414"/>
      <c r="C124" s="109"/>
      <c r="D124" s="109"/>
      <c r="E124" s="109"/>
      <c r="F124" s="109"/>
      <c r="G124" s="109"/>
      <c r="H124" s="109"/>
      <c r="I124" s="109"/>
      <c r="J124" s="109"/>
      <c r="K124" s="109"/>
      <c r="L124" s="109"/>
      <c r="M124" s="109"/>
    </row>
    <row r="125" spans="2:13" x14ac:dyDescent="0.25">
      <c r="B125" s="413"/>
      <c r="C125" s="406"/>
      <c r="D125" s="406"/>
      <c r="E125" s="406"/>
      <c r="F125" s="406"/>
      <c r="G125" s="406"/>
      <c r="H125" s="406"/>
      <c r="I125" s="406"/>
      <c r="J125" s="406"/>
      <c r="K125" s="406"/>
      <c r="L125" s="406"/>
      <c r="M125" s="406"/>
    </row>
    <row r="126" spans="2:13" x14ac:dyDescent="0.25">
      <c r="B126" s="414"/>
      <c r="C126" s="109"/>
      <c r="D126" s="109"/>
      <c r="E126" s="109"/>
      <c r="F126" s="109"/>
      <c r="G126" s="109"/>
      <c r="H126" s="109"/>
      <c r="I126" s="109"/>
      <c r="J126" s="109"/>
      <c r="K126" s="109"/>
      <c r="L126" s="109"/>
      <c r="M126" s="109"/>
    </row>
    <row r="127" spans="2:13" x14ac:dyDescent="0.25">
      <c r="B127" s="413"/>
      <c r="C127" s="406"/>
      <c r="D127" s="406"/>
      <c r="E127" s="406"/>
      <c r="F127" s="406"/>
      <c r="G127" s="406"/>
      <c r="H127" s="406"/>
      <c r="I127" s="406"/>
      <c r="J127" s="406"/>
      <c r="K127" s="406"/>
      <c r="L127" s="406"/>
      <c r="M127" s="406"/>
    </row>
    <row r="128" spans="2:13" x14ac:dyDescent="0.25">
      <c r="B128" s="414"/>
      <c r="C128" s="109"/>
      <c r="D128" s="109"/>
      <c r="E128" s="109"/>
      <c r="F128" s="109"/>
      <c r="G128" s="109"/>
      <c r="H128" s="109"/>
      <c r="I128" s="109"/>
      <c r="J128" s="109"/>
      <c r="K128" s="109"/>
      <c r="L128" s="109"/>
      <c r="M128" s="109"/>
    </row>
    <row r="129" spans="2:13" x14ac:dyDescent="0.25">
      <c r="B129" s="413"/>
      <c r="C129" s="406"/>
      <c r="D129" s="406"/>
      <c r="E129" s="406"/>
      <c r="F129" s="406"/>
      <c r="G129" s="406"/>
      <c r="H129" s="406"/>
      <c r="I129" s="406"/>
      <c r="J129" s="406"/>
      <c r="K129" s="406"/>
      <c r="L129" s="406"/>
      <c r="M129" s="406"/>
    </row>
    <row r="130" spans="2:13" x14ac:dyDescent="0.25">
      <c r="B130" s="414"/>
      <c r="C130" s="109"/>
      <c r="D130" s="109"/>
      <c r="E130" s="109"/>
      <c r="F130" s="109"/>
      <c r="G130" s="109"/>
      <c r="H130" s="109"/>
      <c r="I130" s="109"/>
      <c r="J130" s="109"/>
      <c r="K130" s="109"/>
      <c r="L130" s="109"/>
      <c r="M130" s="109"/>
    </row>
    <row r="131" spans="2:13" x14ac:dyDescent="0.25">
      <c r="B131" s="413"/>
      <c r="C131" s="406"/>
      <c r="D131" s="406"/>
      <c r="E131" s="406"/>
      <c r="F131" s="406"/>
      <c r="G131" s="406"/>
      <c r="H131" s="406"/>
      <c r="I131" s="406"/>
      <c r="J131" s="406"/>
      <c r="K131" s="406"/>
      <c r="L131" s="406"/>
      <c r="M131" s="406"/>
    </row>
    <row r="132" spans="2:13" x14ac:dyDescent="0.25">
      <c r="B132" s="414"/>
      <c r="C132" s="109"/>
      <c r="D132" s="109"/>
      <c r="E132" s="109"/>
      <c r="F132" s="109"/>
      <c r="G132" s="109"/>
      <c r="H132" s="109"/>
      <c r="I132" s="109"/>
      <c r="J132" s="109"/>
      <c r="K132" s="109"/>
      <c r="L132" s="109"/>
      <c r="M132" s="109"/>
    </row>
    <row r="133" spans="2:13" x14ac:dyDescent="0.25">
      <c r="B133" s="413"/>
      <c r="C133" s="406"/>
      <c r="D133" s="406"/>
      <c r="E133" s="406"/>
      <c r="F133" s="406"/>
      <c r="G133" s="406"/>
      <c r="H133" s="406"/>
      <c r="I133" s="406"/>
      <c r="J133" s="406"/>
      <c r="K133" s="406"/>
      <c r="L133" s="406"/>
      <c r="M133" s="406"/>
    </row>
    <row r="134" spans="2:13" x14ac:dyDescent="0.25">
      <c r="B134" s="414"/>
      <c r="C134" s="109"/>
      <c r="D134" s="109"/>
      <c r="E134" s="109"/>
      <c r="F134" s="109"/>
      <c r="G134" s="109"/>
      <c r="H134" s="109"/>
      <c r="I134" s="109"/>
      <c r="J134" s="109"/>
      <c r="K134" s="109"/>
      <c r="L134" s="109"/>
      <c r="M134" s="109"/>
    </row>
    <row r="135" spans="2:13" x14ac:dyDescent="0.25">
      <c r="B135" s="413"/>
      <c r="C135" s="406"/>
      <c r="D135" s="406"/>
      <c r="E135" s="406"/>
      <c r="F135" s="406"/>
      <c r="G135" s="406"/>
      <c r="H135" s="406"/>
      <c r="I135" s="406"/>
      <c r="J135" s="406"/>
      <c r="K135" s="406"/>
      <c r="L135" s="406"/>
      <c r="M135" s="406"/>
    </row>
    <row r="136" spans="2:13" x14ac:dyDescent="0.25">
      <c r="B136" s="414"/>
      <c r="C136" s="109"/>
      <c r="D136" s="109"/>
      <c r="E136" s="109"/>
      <c r="F136" s="109"/>
      <c r="G136" s="109"/>
      <c r="H136" s="109"/>
      <c r="I136" s="109"/>
      <c r="J136" s="109"/>
      <c r="K136" s="109"/>
      <c r="L136" s="109"/>
      <c r="M136" s="109"/>
    </row>
    <row r="137" spans="2:13" x14ac:dyDescent="0.25">
      <c r="B137" s="413"/>
      <c r="C137" s="406"/>
      <c r="D137" s="406"/>
      <c r="E137" s="406"/>
      <c r="F137" s="406"/>
      <c r="G137" s="406"/>
      <c r="H137" s="406"/>
      <c r="I137" s="406"/>
      <c r="J137" s="406"/>
      <c r="K137" s="406"/>
      <c r="L137" s="406"/>
      <c r="M137" s="406"/>
    </row>
    <row r="138" spans="2:13" x14ac:dyDescent="0.25">
      <c r="B138" s="414"/>
      <c r="C138" s="109"/>
      <c r="D138" s="109"/>
      <c r="E138" s="109"/>
      <c r="F138" s="109"/>
      <c r="G138" s="109"/>
      <c r="H138" s="109"/>
      <c r="I138" s="109"/>
      <c r="J138" s="109"/>
      <c r="K138" s="109"/>
      <c r="L138" s="109"/>
      <c r="M138" s="109"/>
    </row>
    <row r="139" spans="2:13" x14ac:dyDescent="0.25">
      <c r="B139" s="413"/>
      <c r="C139" s="406"/>
      <c r="D139" s="406"/>
      <c r="E139" s="406"/>
      <c r="F139" s="406"/>
      <c r="G139" s="406"/>
      <c r="H139" s="406"/>
      <c r="I139" s="406"/>
      <c r="J139" s="406"/>
      <c r="K139" s="406"/>
      <c r="L139" s="406"/>
      <c r="M139" s="406"/>
    </row>
    <row r="140" spans="2:13" x14ac:dyDescent="0.25">
      <c r="B140" s="414"/>
      <c r="C140" s="109"/>
      <c r="D140" s="109"/>
      <c r="E140" s="109"/>
      <c r="F140" s="109"/>
      <c r="G140" s="109"/>
      <c r="H140" s="109"/>
      <c r="I140" s="109"/>
      <c r="J140" s="109"/>
      <c r="K140" s="109"/>
      <c r="L140" s="109"/>
      <c r="M140" s="109"/>
    </row>
    <row r="141" spans="2:13" x14ac:dyDescent="0.25">
      <c r="B141" s="413"/>
      <c r="C141" s="406"/>
      <c r="D141" s="406"/>
      <c r="E141" s="406"/>
      <c r="F141" s="406"/>
      <c r="G141" s="406"/>
      <c r="H141" s="406"/>
      <c r="I141" s="406"/>
      <c r="J141" s="406"/>
      <c r="K141" s="406"/>
      <c r="L141" s="406"/>
      <c r="M141" s="406"/>
    </row>
    <row r="142" spans="2:13" x14ac:dyDescent="0.25">
      <c r="B142" s="414"/>
      <c r="C142" s="109"/>
      <c r="D142" s="109"/>
      <c r="E142" s="109"/>
      <c r="F142" s="109"/>
      <c r="G142" s="109"/>
      <c r="H142" s="109"/>
      <c r="I142" s="109"/>
      <c r="J142" s="109"/>
      <c r="K142" s="109"/>
      <c r="L142" s="109"/>
      <c r="M142" s="109"/>
    </row>
    <row r="143" spans="2:13" x14ac:dyDescent="0.25">
      <c r="B143" s="413"/>
      <c r="C143" s="406"/>
      <c r="D143" s="406"/>
      <c r="E143" s="406"/>
      <c r="F143" s="406"/>
      <c r="G143" s="406"/>
      <c r="H143" s="406"/>
      <c r="I143" s="406"/>
      <c r="J143" s="406"/>
      <c r="K143" s="406"/>
      <c r="L143" s="406"/>
      <c r="M143" s="406"/>
    </row>
    <row r="144" spans="2:13" x14ac:dyDescent="0.25">
      <c r="B144" s="414"/>
      <c r="C144" s="109"/>
      <c r="D144" s="109"/>
      <c r="E144" s="109"/>
      <c r="F144" s="109"/>
      <c r="G144" s="109"/>
      <c r="H144" s="109"/>
      <c r="I144" s="109"/>
      <c r="J144" s="109"/>
      <c r="K144" s="109"/>
      <c r="L144" s="109"/>
      <c r="M144" s="109"/>
    </row>
    <row r="145" spans="2:13" x14ac:dyDescent="0.25">
      <c r="B145" s="413"/>
      <c r="C145" s="406"/>
      <c r="D145" s="406"/>
      <c r="E145" s="406"/>
      <c r="F145" s="406"/>
      <c r="G145" s="406"/>
      <c r="H145" s="406"/>
      <c r="I145" s="406"/>
      <c r="J145" s="406"/>
      <c r="K145" s="406"/>
      <c r="L145" s="406"/>
      <c r="M145" s="406"/>
    </row>
    <row r="146" spans="2:13" x14ac:dyDescent="0.25">
      <c r="B146" s="414"/>
      <c r="C146" s="109"/>
      <c r="D146" s="109"/>
      <c r="E146" s="109"/>
      <c r="F146" s="109"/>
      <c r="G146" s="109"/>
      <c r="H146" s="109"/>
      <c r="I146" s="109"/>
      <c r="J146" s="109"/>
      <c r="K146" s="109"/>
      <c r="L146" s="109"/>
      <c r="M146" s="109"/>
    </row>
    <row r="147" spans="2:13" x14ac:dyDescent="0.25">
      <c r="B147" s="413"/>
      <c r="C147" s="406"/>
      <c r="D147" s="406"/>
      <c r="E147" s="406"/>
      <c r="F147" s="406"/>
      <c r="G147" s="406"/>
      <c r="H147" s="406"/>
      <c r="I147" s="406"/>
      <c r="J147" s="406"/>
      <c r="K147" s="406"/>
      <c r="L147" s="406"/>
      <c r="M147" s="406"/>
    </row>
    <row r="148" spans="2:13" x14ac:dyDescent="0.25">
      <c r="B148" s="414"/>
      <c r="C148" s="109"/>
      <c r="D148" s="109"/>
      <c r="E148" s="109"/>
      <c r="F148" s="109"/>
      <c r="G148" s="109"/>
      <c r="H148" s="109"/>
      <c r="I148" s="109"/>
      <c r="J148" s="109"/>
      <c r="K148" s="109"/>
      <c r="L148" s="109"/>
      <c r="M148" s="109"/>
    </row>
    <row r="149" spans="2:13" x14ac:dyDescent="0.25">
      <c r="B149" s="413"/>
      <c r="C149" s="406"/>
      <c r="D149" s="406"/>
      <c r="E149" s="406"/>
      <c r="F149" s="406"/>
      <c r="G149" s="406"/>
      <c r="H149" s="406"/>
      <c r="I149" s="406"/>
      <c r="J149" s="406"/>
      <c r="K149" s="406"/>
      <c r="L149" s="406"/>
      <c r="M149" s="406"/>
    </row>
    <row r="150" spans="2:13" x14ac:dyDescent="0.25">
      <c r="B150" s="414"/>
      <c r="C150" s="109"/>
      <c r="D150" s="109"/>
      <c r="E150" s="109"/>
      <c r="F150" s="109"/>
      <c r="G150" s="109"/>
      <c r="H150" s="109"/>
      <c r="I150" s="109"/>
      <c r="J150" s="109"/>
      <c r="K150" s="109"/>
      <c r="L150" s="109"/>
      <c r="M150" s="109"/>
    </row>
    <row r="151" spans="2:13" x14ac:dyDescent="0.25">
      <c r="B151" s="413"/>
      <c r="C151" s="406"/>
      <c r="D151" s="406"/>
      <c r="E151" s="406"/>
      <c r="F151" s="406"/>
      <c r="G151" s="406"/>
      <c r="H151" s="406"/>
      <c r="I151" s="406"/>
      <c r="J151" s="406"/>
      <c r="K151" s="406"/>
      <c r="L151" s="406"/>
      <c r="M151" s="406"/>
    </row>
    <row r="152" spans="2:13" x14ac:dyDescent="0.25">
      <c r="B152" s="414"/>
      <c r="C152" s="109"/>
      <c r="D152" s="109"/>
      <c r="E152" s="109"/>
      <c r="F152" s="109"/>
      <c r="G152" s="109"/>
      <c r="H152" s="109"/>
      <c r="I152" s="109"/>
      <c r="J152" s="109"/>
      <c r="K152" s="109"/>
      <c r="L152" s="109"/>
      <c r="M152" s="109"/>
    </row>
    <row r="153" spans="2:13" x14ac:dyDescent="0.25">
      <c r="B153" s="413"/>
      <c r="C153" s="406"/>
      <c r="D153" s="406"/>
      <c r="E153" s="406"/>
      <c r="F153" s="406"/>
      <c r="G153" s="406"/>
      <c r="H153" s="406"/>
      <c r="I153" s="406"/>
      <c r="J153" s="406"/>
      <c r="K153" s="406"/>
      <c r="L153" s="406"/>
      <c r="M153" s="406"/>
    </row>
    <row r="154" spans="2:13" x14ac:dyDescent="0.25">
      <c r="B154" s="414"/>
      <c r="C154" s="109"/>
      <c r="D154" s="109"/>
      <c r="E154" s="109"/>
      <c r="F154" s="109"/>
      <c r="G154" s="109"/>
      <c r="H154" s="109"/>
      <c r="I154" s="109"/>
      <c r="J154" s="109"/>
      <c r="K154" s="109"/>
      <c r="L154" s="109"/>
      <c r="M154" s="109"/>
    </row>
    <row r="155" spans="2:13" x14ac:dyDescent="0.25">
      <c r="B155" s="413"/>
      <c r="C155" s="406"/>
      <c r="D155" s="406"/>
      <c r="E155" s="406"/>
      <c r="F155" s="406"/>
      <c r="G155" s="406"/>
      <c r="H155" s="406"/>
      <c r="I155" s="406"/>
      <c r="J155" s="406"/>
      <c r="K155" s="406"/>
      <c r="L155" s="406"/>
      <c r="M155" s="406"/>
    </row>
    <row r="156" spans="2:13" x14ac:dyDescent="0.25">
      <c r="B156" s="414"/>
      <c r="C156" s="109"/>
      <c r="D156" s="109"/>
      <c r="E156" s="109"/>
      <c r="F156" s="109"/>
      <c r="G156" s="109"/>
      <c r="H156" s="109"/>
      <c r="I156" s="109"/>
      <c r="J156" s="109"/>
      <c r="K156" s="109"/>
      <c r="L156" s="109"/>
      <c r="M156" s="109"/>
    </row>
    <row r="157" spans="2:13" x14ac:dyDescent="0.25">
      <c r="B157" s="413"/>
      <c r="C157" s="406"/>
      <c r="D157" s="406"/>
      <c r="E157" s="406"/>
      <c r="F157" s="406"/>
      <c r="G157" s="406"/>
      <c r="H157" s="406"/>
      <c r="I157" s="406"/>
      <c r="J157" s="406"/>
      <c r="K157" s="406"/>
      <c r="L157" s="406"/>
      <c r="M157" s="406"/>
    </row>
    <row r="158" spans="2:13" x14ac:dyDescent="0.25">
      <c r="B158" s="414"/>
      <c r="C158" s="109"/>
      <c r="D158" s="109"/>
      <c r="E158" s="109"/>
      <c r="F158" s="109"/>
      <c r="G158" s="109"/>
      <c r="H158" s="109"/>
      <c r="I158" s="109"/>
      <c r="J158" s="109"/>
      <c r="K158" s="109"/>
      <c r="L158" s="109"/>
      <c r="M158" s="109"/>
    </row>
    <row r="159" spans="2:13" x14ac:dyDescent="0.25">
      <c r="B159" s="413"/>
      <c r="C159" s="406"/>
      <c r="D159" s="406"/>
      <c r="E159" s="406"/>
      <c r="F159" s="406"/>
      <c r="G159" s="406"/>
      <c r="H159" s="406"/>
      <c r="I159" s="406"/>
      <c r="J159" s="406"/>
      <c r="K159" s="406"/>
      <c r="L159" s="406"/>
      <c r="M159" s="406"/>
    </row>
    <row r="160" spans="2:13" x14ac:dyDescent="0.25">
      <c r="B160" s="414"/>
      <c r="C160" s="109"/>
      <c r="D160" s="109"/>
      <c r="E160" s="109"/>
      <c r="F160" s="109"/>
      <c r="G160" s="109"/>
      <c r="H160" s="109"/>
      <c r="I160" s="109"/>
      <c r="J160" s="109"/>
      <c r="K160" s="109"/>
      <c r="L160" s="109"/>
      <c r="M160" s="109"/>
    </row>
    <row r="161" spans="2:13" x14ac:dyDescent="0.25">
      <c r="B161" s="413"/>
      <c r="C161" s="406"/>
      <c r="D161" s="406"/>
      <c r="E161" s="406"/>
      <c r="F161" s="406"/>
      <c r="G161" s="406"/>
      <c r="H161" s="406"/>
      <c r="I161" s="406"/>
      <c r="J161" s="406"/>
      <c r="K161" s="406"/>
      <c r="L161" s="406"/>
      <c r="M161" s="406"/>
    </row>
    <row r="162" spans="2:13" x14ac:dyDescent="0.25">
      <c r="B162" s="414"/>
      <c r="C162" s="109"/>
      <c r="D162" s="109"/>
      <c r="E162" s="109"/>
      <c r="F162" s="109"/>
      <c r="G162" s="109"/>
      <c r="H162" s="109"/>
      <c r="I162" s="109"/>
      <c r="J162" s="109"/>
      <c r="K162" s="109"/>
      <c r="L162" s="109"/>
      <c r="M162" s="109"/>
    </row>
    <row r="163" spans="2:13" x14ac:dyDescent="0.25">
      <c r="B163" s="413"/>
      <c r="C163" s="406"/>
      <c r="D163" s="406"/>
      <c r="E163" s="406"/>
      <c r="F163" s="406"/>
      <c r="G163" s="406"/>
      <c r="H163" s="406"/>
      <c r="I163" s="406"/>
      <c r="J163" s="406"/>
      <c r="K163" s="406"/>
      <c r="L163" s="406"/>
      <c r="M163" s="406"/>
    </row>
    <row r="164" spans="2:13" x14ac:dyDescent="0.25">
      <c r="B164" s="414"/>
      <c r="C164" s="109"/>
      <c r="D164" s="109"/>
      <c r="E164" s="109"/>
      <c r="F164" s="109"/>
      <c r="G164" s="109"/>
      <c r="H164" s="109"/>
      <c r="I164" s="109"/>
      <c r="J164" s="109"/>
      <c r="K164" s="109"/>
      <c r="L164" s="109"/>
      <c r="M164" s="109"/>
    </row>
    <row r="165" spans="2:13" x14ac:dyDescent="0.25">
      <c r="B165" s="413"/>
      <c r="C165" s="406"/>
      <c r="D165" s="406"/>
      <c r="E165" s="406"/>
      <c r="F165" s="406"/>
      <c r="G165" s="406"/>
      <c r="H165" s="406"/>
      <c r="I165" s="406"/>
      <c r="J165" s="406"/>
      <c r="K165" s="406"/>
      <c r="L165" s="406"/>
      <c r="M165" s="406"/>
    </row>
    <row r="166" spans="2:13" x14ac:dyDescent="0.25">
      <c r="B166" s="414"/>
      <c r="C166" s="109"/>
      <c r="D166" s="109"/>
      <c r="E166" s="109"/>
      <c r="F166" s="109"/>
      <c r="G166" s="109"/>
      <c r="H166" s="109"/>
      <c r="I166" s="109"/>
      <c r="J166" s="109"/>
      <c r="K166" s="109"/>
      <c r="L166" s="109"/>
      <c r="M166" s="109"/>
    </row>
    <row r="167" spans="2:13" x14ac:dyDescent="0.25">
      <c r="B167" s="413"/>
      <c r="C167" s="406"/>
      <c r="D167" s="406"/>
      <c r="E167" s="406"/>
      <c r="F167" s="406"/>
      <c r="G167" s="406"/>
      <c r="H167" s="406"/>
      <c r="I167" s="406"/>
      <c r="J167" s="406"/>
      <c r="K167" s="406"/>
      <c r="L167" s="406"/>
      <c r="M167" s="406"/>
    </row>
    <row r="168" spans="2:13" x14ac:dyDescent="0.25">
      <c r="B168" s="414"/>
      <c r="C168" s="109"/>
      <c r="D168" s="109"/>
      <c r="E168" s="109"/>
      <c r="F168" s="109"/>
      <c r="G168" s="109"/>
      <c r="H168" s="109"/>
      <c r="I168" s="109"/>
      <c r="J168" s="109"/>
      <c r="K168" s="109"/>
      <c r="L168" s="109"/>
      <c r="M168" s="109"/>
    </row>
    <row r="169" spans="2:13" x14ac:dyDescent="0.25">
      <c r="B169" s="413"/>
      <c r="C169" s="406"/>
      <c r="D169" s="406"/>
      <c r="E169" s="406"/>
      <c r="F169" s="406"/>
      <c r="G169" s="406"/>
      <c r="H169" s="406"/>
      <c r="I169" s="406"/>
      <c r="J169" s="406"/>
      <c r="K169" s="406"/>
      <c r="L169" s="406"/>
      <c r="M169" s="406"/>
    </row>
    <row r="170" spans="2:13" x14ac:dyDescent="0.25">
      <c r="B170" s="414"/>
      <c r="C170" s="109"/>
      <c r="D170" s="109"/>
      <c r="E170" s="109"/>
      <c r="F170" s="109"/>
      <c r="G170" s="109"/>
      <c r="H170" s="109"/>
      <c r="I170" s="109"/>
      <c r="J170" s="109"/>
      <c r="K170" s="109"/>
      <c r="L170" s="109"/>
      <c r="M170" s="109"/>
    </row>
    <row r="171" spans="2:13" x14ac:dyDescent="0.25">
      <c r="B171" s="413"/>
      <c r="C171" s="406"/>
      <c r="D171" s="406"/>
      <c r="E171" s="406"/>
      <c r="F171" s="406"/>
      <c r="G171" s="406"/>
      <c r="H171" s="406"/>
      <c r="I171" s="406"/>
      <c r="J171" s="406"/>
      <c r="K171" s="406"/>
      <c r="L171" s="406"/>
      <c r="M171" s="406"/>
    </row>
    <row r="172" spans="2:13" x14ac:dyDescent="0.25">
      <c r="B172" s="414"/>
      <c r="C172" s="109"/>
      <c r="D172" s="109"/>
      <c r="E172" s="109"/>
      <c r="F172" s="109"/>
      <c r="G172" s="109"/>
      <c r="H172" s="109"/>
      <c r="I172" s="109"/>
      <c r="J172" s="109"/>
      <c r="K172" s="109"/>
      <c r="L172" s="109"/>
      <c r="M172" s="109"/>
    </row>
    <row r="173" spans="2:13" x14ac:dyDescent="0.25">
      <c r="B173" s="413"/>
      <c r="C173" s="406"/>
      <c r="D173" s="406"/>
      <c r="E173" s="406"/>
      <c r="F173" s="406"/>
      <c r="G173" s="406"/>
      <c r="H173" s="406"/>
      <c r="I173" s="406"/>
      <c r="J173" s="406"/>
      <c r="K173" s="406"/>
      <c r="L173" s="406"/>
      <c r="M173" s="406"/>
    </row>
    <row r="174" spans="2:13" x14ac:dyDescent="0.25">
      <c r="B174" s="414"/>
      <c r="C174" s="109"/>
      <c r="D174" s="109"/>
      <c r="E174" s="109"/>
      <c r="F174" s="109"/>
      <c r="G174" s="109"/>
      <c r="H174" s="109"/>
      <c r="I174" s="109"/>
      <c r="J174" s="109"/>
      <c r="K174" s="109"/>
      <c r="L174" s="109"/>
      <c r="M174" s="109"/>
    </row>
    <row r="175" spans="2:13" x14ac:dyDescent="0.25">
      <c r="B175" s="413"/>
      <c r="C175" s="406"/>
      <c r="D175" s="406"/>
      <c r="E175" s="406"/>
      <c r="F175" s="406"/>
      <c r="G175" s="406"/>
      <c r="H175" s="406"/>
      <c r="I175" s="406"/>
      <c r="J175" s="406"/>
      <c r="K175" s="406"/>
      <c r="L175" s="406"/>
      <c r="M175" s="406"/>
    </row>
    <row r="176" spans="2:13" x14ac:dyDescent="0.25">
      <c r="B176" s="414"/>
      <c r="C176" s="109"/>
      <c r="D176" s="109"/>
      <c r="E176" s="109"/>
      <c r="F176" s="109"/>
      <c r="G176" s="109"/>
      <c r="H176" s="109"/>
      <c r="I176" s="109"/>
      <c r="J176" s="109"/>
      <c r="K176" s="109"/>
      <c r="L176" s="109"/>
      <c r="M176" s="109"/>
    </row>
    <row r="177" spans="2:13" x14ac:dyDescent="0.25">
      <c r="B177" s="413"/>
      <c r="C177" s="406"/>
      <c r="D177" s="406"/>
      <c r="E177" s="406"/>
      <c r="F177" s="406"/>
      <c r="G177" s="406"/>
      <c r="H177" s="406"/>
      <c r="I177" s="406"/>
      <c r="J177" s="406"/>
      <c r="K177" s="406"/>
      <c r="L177" s="406"/>
      <c r="M177" s="406"/>
    </row>
    <row r="178" spans="2:13" x14ac:dyDescent="0.25">
      <c r="B178" s="414"/>
      <c r="C178" s="109"/>
      <c r="D178" s="109"/>
      <c r="E178" s="109"/>
      <c r="F178" s="109"/>
      <c r="G178" s="109"/>
      <c r="H178" s="109"/>
      <c r="I178" s="109"/>
      <c r="J178" s="109"/>
      <c r="K178" s="109"/>
      <c r="L178" s="109"/>
      <c r="M178" s="109"/>
    </row>
    <row r="179" spans="2:13" x14ac:dyDescent="0.25">
      <c r="B179" s="413"/>
      <c r="C179" s="406"/>
      <c r="D179" s="406"/>
      <c r="E179" s="406"/>
      <c r="F179" s="406"/>
      <c r="G179" s="406"/>
      <c r="H179" s="406"/>
      <c r="I179" s="406"/>
      <c r="J179" s="406"/>
      <c r="K179" s="406"/>
      <c r="L179" s="406"/>
      <c r="M179" s="406"/>
    </row>
    <row r="180" spans="2:13" x14ac:dyDescent="0.25">
      <c r="B180" s="414"/>
      <c r="C180" s="109"/>
      <c r="D180" s="109"/>
      <c r="E180" s="109"/>
      <c r="F180" s="109"/>
      <c r="G180" s="109"/>
      <c r="H180" s="109"/>
      <c r="I180" s="109"/>
      <c r="J180" s="109"/>
      <c r="K180" s="109"/>
      <c r="L180" s="109"/>
      <c r="M180" s="109"/>
    </row>
    <row r="181" spans="2:13" x14ac:dyDescent="0.25">
      <c r="B181" s="413"/>
      <c r="C181" s="406"/>
      <c r="D181" s="406"/>
      <c r="E181" s="406"/>
      <c r="F181" s="406"/>
      <c r="G181" s="406"/>
      <c r="H181" s="406"/>
      <c r="I181" s="406"/>
      <c r="J181" s="406"/>
      <c r="K181" s="406"/>
      <c r="L181" s="406"/>
      <c r="M181" s="406"/>
    </row>
    <row r="182" spans="2:13" x14ac:dyDescent="0.25">
      <c r="B182" s="414"/>
      <c r="C182" s="109"/>
      <c r="D182" s="109"/>
      <c r="E182" s="109"/>
      <c r="F182" s="109"/>
      <c r="G182" s="109"/>
      <c r="H182" s="109"/>
      <c r="I182" s="109"/>
      <c r="J182" s="109"/>
      <c r="K182" s="109"/>
      <c r="L182" s="109"/>
      <c r="M182" s="109"/>
    </row>
    <row r="183" spans="2:13" x14ac:dyDescent="0.25">
      <c r="B183" s="413"/>
      <c r="C183" s="406"/>
      <c r="D183" s="406"/>
      <c r="E183" s="406"/>
      <c r="F183" s="406"/>
      <c r="G183" s="406"/>
      <c r="H183" s="406"/>
      <c r="I183" s="406"/>
      <c r="J183" s="406"/>
      <c r="K183" s="406"/>
      <c r="L183" s="406"/>
      <c r="M183" s="406"/>
    </row>
    <row r="184" spans="2:13" x14ac:dyDescent="0.25">
      <c r="B184" s="414"/>
      <c r="C184" s="109"/>
      <c r="D184" s="109"/>
      <c r="E184" s="109"/>
      <c r="F184" s="109"/>
      <c r="G184" s="109"/>
      <c r="H184" s="109"/>
      <c r="I184" s="109"/>
      <c r="J184" s="109"/>
      <c r="K184" s="109"/>
      <c r="L184" s="109"/>
      <c r="M184" s="109"/>
    </row>
    <row r="185" spans="2:13" x14ac:dyDescent="0.25">
      <c r="B185" s="413"/>
      <c r="C185" s="406"/>
      <c r="D185" s="406"/>
      <c r="E185" s="406"/>
      <c r="F185" s="406"/>
      <c r="G185" s="406"/>
      <c r="H185" s="406"/>
      <c r="I185" s="406"/>
      <c r="J185" s="406"/>
      <c r="K185" s="406"/>
      <c r="L185" s="406"/>
      <c r="M185" s="406"/>
    </row>
    <row r="186" spans="2:13" x14ac:dyDescent="0.25">
      <c r="B186" s="414"/>
      <c r="C186" s="109"/>
      <c r="D186" s="109"/>
      <c r="E186" s="109"/>
      <c r="F186" s="109"/>
      <c r="G186" s="109"/>
      <c r="H186" s="109"/>
      <c r="I186" s="109"/>
      <c r="J186" s="109"/>
      <c r="K186" s="109"/>
      <c r="L186" s="109"/>
      <c r="M186" s="109"/>
    </row>
    <row r="187" spans="2:13" x14ac:dyDescent="0.25">
      <c r="B187" s="413"/>
      <c r="C187" s="406"/>
      <c r="D187" s="406"/>
      <c r="E187" s="406"/>
      <c r="F187" s="406"/>
      <c r="G187" s="406"/>
      <c r="H187" s="406"/>
      <c r="I187" s="406"/>
      <c r="J187" s="406"/>
      <c r="K187" s="406"/>
      <c r="L187" s="406"/>
      <c r="M187" s="406"/>
    </row>
    <row r="188" spans="2:13" x14ac:dyDescent="0.25">
      <c r="B188" s="414"/>
      <c r="C188" s="109"/>
      <c r="D188" s="109"/>
      <c r="E188" s="109"/>
      <c r="F188" s="109"/>
      <c r="G188" s="109"/>
      <c r="H188" s="109"/>
      <c r="I188" s="109"/>
      <c r="J188" s="109"/>
      <c r="K188" s="109"/>
      <c r="L188" s="109"/>
      <c r="M188" s="109"/>
    </row>
    <row r="189" spans="2:13" x14ac:dyDescent="0.25">
      <c r="B189" s="413"/>
      <c r="C189" s="406"/>
      <c r="D189" s="406"/>
      <c r="E189" s="406"/>
      <c r="F189" s="406"/>
      <c r="G189" s="406"/>
      <c r="H189" s="406"/>
      <c r="I189" s="406"/>
      <c r="J189" s="406"/>
      <c r="K189" s="406"/>
      <c r="L189" s="406"/>
      <c r="M189" s="406"/>
    </row>
    <row r="190" spans="2:13" x14ac:dyDescent="0.25">
      <c r="B190" s="414"/>
      <c r="C190" s="109"/>
      <c r="D190" s="109"/>
      <c r="E190" s="109"/>
      <c r="F190" s="109"/>
      <c r="G190" s="109"/>
      <c r="H190" s="109"/>
      <c r="I190" s="109"/>
      <c r="J190" s="109"/>
      <c r="K190" s="109"/>
      <c r="L190" s="109"/>
      <c r="M190" s="109"/>
    </row>
    <row r="191" spans="2:13" x14ac:dyDescent="0.25">
      <c r="B191" s="413"/>
      <c r="C191" s="406"/>
      <c r="D191" s="406"/>
      <c r="E191" s="406"/>
      <c r="F191" s="406"/>
      <c r="G191" s="406"/>
      <c r="H191" s="406"/>
      <c r="I191" s="406"/>
      <c r="J191" s="406"/>
      <c r="K191" s="406"/>
      <c r="L191" s="406"/>
      <c r="M191" s="406"/>
    </row>
    <row r="192" spans="2:13" x14ac:dyDescent="0.25">
      <c r="B192" s="414"/>
      <c r="C192" s="109"/>
      <c r="D192" s="109"/>
      <c r="E192" s="109"/>
      <c r="F192" s="109"/>
      <c r="G192" s="109"/>
      <c r="H192" s="109"/>
      <c r="I192" s="109"/>
      <c r="J192" s="109"/>
      <c r="K192" s="109"/>
      <c r="L192" s="109"/>
      <c r="M192" s="109"/>
    </row>
    <row r="193" spans="2:13" x14ac:dyDescent="0.25">
      <c r="B193" s="413"/>
      <c r="C193" s="406"/>
      <c r="D193" s="406"/>
      <c r="E193" s="406"/>
      <c r="F193" s="406"/>
      <c r="G193" s="406"/>
      <c r="H193" s="406"/>
      <c r="I193" s="406"/>
      <c r="J193" s="406"/>
      <c r="K193" s="406"/>
      <c r="L193" s="406"/>
      <c r="M193" s="406"/>
    </row>
    <row r="194" spans="2:13" x14ac:dyDescent="0.25">
      <c r="B194" s="414"/>
      <c r="C194" s="109"/>
      <c r="D194" s="109"/>
      <c r="E194" s="109"/>
      <c r="F194" s="109"/>
      <c r="G194" s="109"/>
      <c r="H194" s="109"/>
      <c r="I194" s="109"/>
      <c r="J194" s="109"/>
      <c r="K194" s="109"/>
      <c r="L194" s="109"/>
      <c r="M194" s="109"/>
    </row>
    <row r="195" spans="2:13" x14ac:dyDescent="0.25">
      <c r="B195" s="413"/>
      <c r="C195" s="406"/>
      <c r="D195" s="406"/>
      <c r="E195" s="406"/>
      <c r="F195" s="406"/>
      <c r="G195" s="406"/>
      <c r="H195" s="406"/>
      <c r="I195" s="406"/>
      <c r="J195" s="406"/>
      <c r="K195" s="406"/>
      <c r="L195" s="406"/>
      <c r="M195" s="406"/>
    </row>
    <row r="196" spans="2:13" x14ac:dyDescent="0.25">
      <c r="B196" s="414"/>
      <c r="C196" s="109"/>
      <c r="D196" s="109"/>
      <c r="E196" s="109"/>
      <c r="F196" s="109"/>
      <c r="G196" s="109"/>
      <c r="H196" s="109"/>
      <c r="I196" s="109"/>
      <c r="J196" s="109"/>
      <c r="K196" s="109"/>
      <c r="L196" s="109"/>
      <c r="M196" s="109"/>
    </row>
    <row r="197" spans="2:13" x14ac:dyDescent="0.25">
      <c r="B197" s="413"/>
      <c r="C197" s="406"/>
      <c r="D197" s="406"/>
      <c r="E197" s="406"/>
      <c r="F197" s="406"/>
      <c r="G197" s="406"/>
      <c r="H197" s="406"/>
      <c r="I197" s="406"/>
      <c r="J197" s="406"/>
      <c r="K197" s="406"/>
      <c r="L197" s="406"/>
      <c r="M197" s="406"/>
    </row>
    <row r="198" spans="2:13" x14ac:dyDescent="0.25">
      <c r="B198" s="414"/>
      <c r="C198" s="109"/>
      <c r="D198" s="109"/>
      <c r="E198" s="109"/>
      <c r="F198" s="109"/>
      <c r="G198" s="109"/>
      <c r="H198" s="109"/>
      <c r="I198" s="109"/>
      <c r="J198" s="109"/>
      <c r="K198" s="109"/>
      <c r="L198" s="109"/>
      <c r="M198" s="109"/>
    </row>
    <row r="199" spans="2:13" x14ac:dyDescent="0.25">
      <c r="B199" s="413"/>
      <c r="C199" s="406"/>
      <c r="D199" s="406"/>
      <c r="E199" s="406"/>
      <c r="F199" s="406"/>
      <c r="G199" s="406"/>
      <c r="H199" s="406"/>
      <c r="I199" s="406"/>
      <c r="J199" s="406"/>
      <c r="K199" s="406"/>
      <c r="L199" s="406"/>
      <c r="M199" s="406"/>
    </row>
    <row r="200" spans="2:13" x14ac:dyDescent="0.25">
      <c r="B200" s="414"/>
      <c r="C200" s="109"/>
      <c r="D200" s="109"/>
      <c r="E200" s="109"/>
      <c r="F200" s="109"/>
      <c r="G200" s="109"/>
      <c r="H200" s="109"/>
      <c r="I200" s="109"/>
      <c r="J200" s="109"/>
      <c r="K200" s="109"/>
      <c r="L200" s="109"/>
      <c r="M200" s="109"/>
    </row>
    <row r="201" spans="2:13" x14ac:dyDescent="0.25">
      <c r="B201" s="413"/>
      <c r="C201" s="406"/>
      <c r="D201" s="406"/>
      <c r="E201" s="406"/>
      <c r="F201" s="406"/>
      <c r="G201" s="406"/>
      <c r="H201" s="406"/>
      <c r="I201" s="406"/>
      <c r="J201" s="406"/>
      <c r="K201" s="406"/>
      <c r="L201" s="406"/>
      <c r="M201" s="406"/>
    </row>
    <row r="202" spans="2:13" x14ac:dyDescent="0.25">
      <c r="B202" s="414"/>
      <c r="C202" s="109"/>
      <c r="D202" s="109"/>
      <c r="E202" s="109"/>
      <c r="F202" s="109"/>
      <c r="G202" s="109"/>
      <c r="H202" s="109"/>
      <c r="I202" s="109"/>
      <c r="J202" s="109"/>
      <c r="K202" s="109"/>
      <c r="L202" s="109"/>
      <c r="M202" s="109"/>
    </row>
    <row r="203" spans="2:13" x14ac:dyDescent="0.25">
      <c r="B203" s="413"/>
      <c r="C203" s="406"/>
      <c r="D203" s="406"/>
      <c r="E203" s="406"/>
      <c r="F203" s="406"/>
      <c r="G203" s="406"/>
      <c r="H203" s="406"/>
      <c r="I203" s="406"/>
      <c r="J203" s="406"/>
      <c r="K203" s="406"/>
      <c r="L203" s="406"/>
      <c r="M203" s="406"/>
    </row>
    <row r="204" spans="2:13" x14ac:dyDescent="0.25">
      <c r="B204" s="414"/>
      <c r="C204" s="109"/>
      <c r="D204" s="109"/>
      <c r="E204" s="109"/>
      <c r="F204" s="109"/>
      <c r="G204" s="109"/>
      <c r="H204" s="109"/>
      <c r="I204" s="109"/>
      <c r="J204" s="109"/>
      <c r="K204" s="109"/>
      <c r="L204" s="109"/>
      <c r="M204" s="109"/>
    </row>
    <row r="205" spans="2:13" x14ac:dyDescent="0.25">
      <c r="B205" s="413"/>
      <c r="C205" s="406"/>
      <c r="D205" s="406"/>
      <c r="E205" s="406"/>
      <c r="F205" s="406"/>
      <c r="G205" s="406"/>
      <c r="H205" s="406"/>
      <c r="I205" s="406"/>
      <c r="J205" s="406"/>
      <c r="K205" s="406"/>
      <c r="L205" s="406"/>
      <c r="M205" s="406"/>
    </row>
    <row r="206" spans="2:13" x14ac:dyDescent="0.25">
      <c r="B206" s="414"/>
      <c r="C206" s="109"/>
      <c r="D206" s="109"/>
      <c r="E206" s="109"/>
      <c r="F206" s="109"/>
      <c r="G206" s="109"/>
      <c r="H206" s="109"/>
      <c r="I206" s="109"/>
      <c r="J206" s="109"/>
      <c r="K206" s="109"/>
      <c r="L206" s="109"/>
      <c r="M206" s="109"/>
    </row>
    <row r="207" spans="2:13" x14ac:dyDescent="0.25">
      <c r="B207" s="413"/>
      <c r="C207" s="406"/>
      <c r="D207" s="406"/>
      <c r="E207" s="406"/>
      <c r="F207" s="406"/>
      <c r="G207" s="406"/>
      <c r="H207" s="406"/>
      <c r="I207" s="406"/>
      <c r="J207" s="406"/>
      <c r="K207" s="406"/>
      <c r="L207" s="406"/>
      <c r="M207" s="406"/>
    </row>
    <row r="208" spans="2:13" x14ac:dyDescent="0.25">
      <c r="B208" s="414"/>
      <c r="C208" s="109"/>
      <c r="D208" s="109"/>
      <c r="E208" s="109"/>
      <c r="F208" s="109"/>
      <c r="G208" s="109"/>
      <c r="H208" s="109"/>
      <c r="I208" s="109"/>
      <c r="J208" s="109"/>
      <c r="K208" s="109"/>
      <c r="L208" s="109"/>
      <c r="M208" s="109"/>
    </row>
    <row r="209" spans="2:13" x14ac:dyDescent="0.25">
      <c r="B209" s="413"/>
      <c r="C209" s="406"/>
      <c r="D209" s="406"/>
      <c r="E209" s="406"/>
      <c r="F209" s="406"/>
      <c r="G209" s="406"/>
      <c r="H209" s="406"/>
      <c r="I209" s="406"/>
      <c r="J209" s="406"/>
      <c r="K209" s="406"/>
      <c r="L209" s="406"/>
      <c r="M209" s="406"/>
    </row>
    <row r="210" spans="2:13" x14ac:dyDescent="0.25">
      <c r="B210" s="414"/>
      <c r="C210" s="109"/>
      <c r="D210" s="109"/>
      <c r="E210" s="109"/>
      <c r="F210" s="109"/>
      <c r="G210" s="109"/>
      <c r="H210" s="109"/>
      <c r="I210" s="109"/>
      <c r="J210" s="109"/>
      <c r="K210" s="109"/>
      <c r="L210" s="109"/>
      <c r="M210" s="109"/>
    </row>
    <row r="211" spans="2:13" x14ac:dyDescent="0.25">
      <c r="B211" s="413"/>
      <c r="C211" s="406"/>
      <c r="D211" s="406"/>
      <c r="E211" s="406"/>
      <c r="F211" s="406"/>
      <c r="G211" s="406"/>
      <c r="H211" s="406"/>
      <c r="I211" s="406"/>
      <c r="J211" s="406"/>
      <c r="K211" s="406"/>
      <c r="L211" s="406"/>
      <c r="M211" s="406"/>
    </row>
    <row r="212" spans="2:13" x14ac:dyDescent="0.25">
      <c r="B212" s="414"/>
      <c r="C212" s="109"/>
      <c r="D212" s="109"/>
      <c r="E212" s="109"/>
      <c r="F212" s="109"/>
      <c r="G212" s="109"/>
      <c r="H212" s="109"/>
      <c r="I212" s="109"/>
      <c r="J212" s="109"/>
      <c r="K212" s="109"/>
      <c r="L212" s="109"/>
      <c r="M212" s="109"/>
    </row>
    <row r="213" spans="2:13" x14ac:dyDescent="0.25">
      <c r="B213" s="413"/>
      <c r="C213" s="406"/>
      <c r="D213" s="406"/>
      <c r="E213" s="406"/>
      <c r="F213" s="406"/>
      <c r="G213" s="406"/>
      <c r="H213" s="406"/>
      <c r="I213" s="406"/>
      <c r="J213" s="406"/>
      <c r="K213" s="406"/>
      <c r="L213" s="406"/>
      <c r="M213" s="406"/>
    </row>
    <row r="214" spans="2:13" x14ac:dyDescent="0.25">
      <c r="B214" s="414"/>
      <c r="C214" s="109"/>
      <c r="D214" s="109"/>
      <c r="E214" s="109"/>
      <c r="F214" s="109"/>
      <c r="G214" s="109"/>
      <c r="H214" s="109"/>
      <c r="I214" s="109"/>
      <c r="J214" s="109"/>
      <c r="K214" s="109"/>
      <c r="L214" s="109"/>
      <c r="M214" s="109"/>
    </row>
    <row r="215" spans="2:13" x14ac:dyDescent="0.25">
      <c r="B215" s="413"/>
      <c r="C215" s="406"/>
      <c r="D215" s="406"/>
      <c r="E215" s="406"/>
      <c r="F215" s="406"/>
      <c r="G215" s="406"/>
      <c r="H215" s="406"/>
      <c r="I215" s="406"/>
      <c r="J215" s="406"/>
      <c r="K215" s="406"/>
      <c r="L215" s="406"/>
      <c r="M215" s="406"/>
    </row>
    <row r="216" spans="2:13" x14ac:dyDescent="0.25">
      <c r="B216" s="414"/>
      <c r="C216" s="109"/>
      <c r="D216" s="109"/>
      <c r="E216" s="109"/>
      <c r="F216" s="109"/>
      <c r="G216" s="109"/>
      <c r="H216" s="109"/>
      <c r="I216" s="109"/>
      <c r="J216" s="109"/>
      <c r="K216" s="109"/>
      <c r="L216" s="109"/>
      <c r="M216" s="109"/>
    </row>
    <row r="217" spans="2:13" x14ac:dyDescent="0.25">
      <c r="B217" s="413"/>
      <c r="C217" s="406"/>
      <c r="D217" s="406"/>
      <c r="E217" s="406"/>
      <c r="F217" s="406"/>
      <c r="G217" s="406"/>
      <c r="H217" s="406"/>
      <c r="I217" s="406"/>
      <c r="J217" s="406"/>
      <c r="K217" s="406"/>
      <c r="L217" s="406"/>
      <c r="M217" s="406"/>
    </row>
    <row r="218" spans="2:13" x14ac:dyDescent="0.25">
      <c r="B218" s="414"/>
      <c r="C218" s="109"/>
      <c r="D218" s="109"/>
      <c r="E218" s="109"/>
      <c r="F218" s="109"/>
      <c r="G218" s="109"/>
      <c r="H218" s="109"/>
      <c r="I218" s="109"/>
      <c r="J218" s="109"/>
      <c r="K218" s="109"/>
      <c r="L218" s="109"/>
      <c r="M218" s="109"/>
    </row>
    <row r="219" spans="2:13" x14ac:dyDescent="0.25">
      <c r="B219" s="413"/>
      <c r="C219" s="406"/>
      <c r="D219" s="406"/>
      <c r="E219" s="406"/>
      <c r="F219" s="406"/>
      <c r="G219" s="406"/>
      <c r="H219" s="406"/>
      <c r="I219" s="406"/>
      <c r="J219" s="406"/>
      <c r="K219" s="406"/>
      <c r="L219" s="406"/>
      <c r="M219" s="406"/>
    </row>
    <row r="220" spans="2:13" x14ac:dyDescent="0.25">
      <c r="B220" s="414"/>
      <c r="C220" s="109"/>
      <c r="D220" s="109"/>
      <c r="E220" s="109"/>
      <c r="F220" s="109"/>
      <c r="G220" s="109"/>
      <c r="H220" s="109"/>
      <c r="I220" s="109"/>
      <c r="J220" s="109"/>
      <c r="K220" s="109"/>
      <c r="L220" s="109"/>
      <c r="M220" s="109"/>
    </row>
    <row r="221" spans="2:13" x14ac:dyDescent="0.25">
      <c r="B221" s="413"/>
      <c r="C221" s="406"/>
      <c r="D221" s="406"/>
      <c r="E221" s="406"/>
      <c r="F221" s="406"/>
      <c r="G221" s="406"/>
      <c r="H221" s="406"/>
      <c r="I221" s="406"/>
      <c r="J221" s="406"/>
      <c r="K221" s="406"/>
      <c r="L221" s="406"/>
      <c r="M221" s="406"/>
    </row>
    <row r="222" spans="2:13" x14ac:dyDescent="0.25">
      <c r="B222" s="414"/>
      <c r="C222" s="109"/>
      <c r="D222" s="109"/>
      <c r="E222" s="109"/>
      <c r="F222" s="109"/>
      <c r="G222" s="109"/>
      <c r="H222" s="109"/>
      <c r="I222" s="109"/>
      <c r="J222" s="109"/>
      <c r="K222" s="109"/>
      <c r="L222" s="109"/>
      <c r="M222" s="109"/>
    </row>
    <row r="223" spans="2:13" x14ac:dyDescent="0.25">
      <c r="B223" s="413"/>
      <c r="C223" s="406"/>
      <c r="D223" s="406"/>
      <c r="E223" s="406"/>
      <c r="F223" s="406"/>
      <c r="G223" s="406"/>
      <c r="H223" s="406"/>
      <c r="I223" s="406"/>
      <c r="J223" s="406"/>
      <c r="K223" s="406"/>
      <c r="L223" s="406"/>
      <c r="M223" s="406"/>
    </row>
    <row r="224" spans="2:13" x14ac:dyDescent="0.25">
      <c r="B224" s="414"/>
      <c r="C224" s="109"/>
      <c r="D224" s="109"/>
      <c r="E224" s="109"/>
      <c r="F224" s="109"/>
      <c r="G224" s="109"/>
      <c r="H224" s="109"/>
      <c r="I224" s="109"/>
      <c r="J224" s="109"/>
      <c r="K224" s="109"/>
      <c r="L224" s="109"/>
      <c r="M224" s="109"/>
    </row>
    <row r="225" spans="2:13" x14ac:dyDescent="0.25">
      <c r="B225" s="413"/>
      <c r="C225" s="406"/>
      <c r="D225" s="406"/>
      <c r="E225" s="406"/>
      <c r="F225" s="406"/>
      <c r="G225" s="406"/>
      <c r="H225" s="406"/>
      <c r="I225" s="406"/>
      <c r="J225" s="406"/>
      <c r="K225" s="406"/>
      <c r="L225" s="406"/>
      <c r="M225" s="406"/>
    </row>
    <row r="226" spans="2:13" x14ac:dyDescent="0.25">
      <c r="B226" s="414"/>
      <c r="C226" s="109"/>
      <c r="D226" s="109"/>
      <c r="E226" s="109"/>
      <c r="F226" s="109"/>
      <c r="G226" s="109"/>
      <c r="H226" s="109"/>
      <c r="I226" s="109"/>
      <c r="J226" s="109"/>
      <c r="K226" s="109"/>
      <c r="L226" s="109"/>
      <c r="M226" s="109"/>
    </row>
    <row r="227" spans="2:13" x14ac:dyDescent="0.25">
      <c r="B227" s="413"/>
      <c r="C227" s="406"/>
      <c r="D227" s="406"/>
      <c r="E227" s="406"/>
      <c r="F227" s="406"/>
      <c r="G227" s="406"/>
      <c r="H227" s="406"/>
      <c r="I227" s="406"/>
      <c r="J227" s="406"/>
      <c r="K227" s="406"/>
      <c r="L227" s="406"/>
      <c r="M227" s="406"/>
    </row>
    <row r="228" spans="2:13" x14ac:dyDescent="0.25">
      <c r="B228" s="414"/>
      <c r="C228" s="109"/>
      <c r="D228" s="109"/>
      <c r="E228" s="109"/>
      <c r="F228" s="109"/>
      <c r="G228" s="109"/>
      <c r="H228" s="109"/>
      <c r="I228" s="109"/>
      <c r="J228" s="109"/>
      <c r="K228" s="109"/>
      <c r="L228" s="109"/>
      <c r="M228" s="109"/>
    </row>
    <row r="229" spans="2:13" x14ac:dyDescent="0.25">
      <c r="B229" s="413"/>
      <c r="C229" s="406"/>
      <c r="D229" s="406"/>
      <c r="E229" s="406"/>
      <c r="F229" s="406"/>
      <c r="G229" s="406"/>
      <c r="H229" s="406"/>
      <c r="I229" s="406"/>
      <c r="J229" s="406"/>
      <c r="K229" s="406"/>
      <c r="L229" s="406"/>
      <c r="M229" s="406"/>
    </row>
    <row r="230" spans="2:13" x14ac:dyDescent="0.25">
      <c r="B230" s="414"/>
      <c r="C230" s="109"/>
      <c r="D230" s="109"/>
      <c r="E230" s="109"/>
      <c r="F230" s="109"/>
      <c r="G230" s="109"/>
      <c r="H230" s="109"/>
      <c r="I230" s="109"/>
      <c r="J230" s="109"/>
      <c r="K230" s="109"/>
      <c r="L230" s="109"/>
      <c r="M230" s="109"/>
    </row>
    <row r="231" spans="2:13" x14ac:dyDescent="0.25">
      <c r="B231" s="413"/>
      <c r="C231" s="406"/>
      <c r="D231" s="406"/>
      <c r="E231" s="406"/>
      <c r="F231" s="406"/>
      <c r="G231" s="406"/>
      <c r="H231" s="406"/>
      <c r="I231" s="406"/>
      <c r="J231" s="406"/>
      <c r="K231" s="406"/>
      <c r="L231" s="406"/>
      <c r="M231" s="406"/>
    </row>
    <row r="232" spans="2:13" x14ac:dyDescent="0.25">
      <c r="B232" s="414"/>
      <c r="C232" s="109"/>
      <c r="D232" s="109"/>
      <c r="E232" s="109"/>
      <c r="F232" s="109"/>
      <c r="G232" s="109"/>
      <c r="H232" s="109"/>
      <c r="I232" s="109"/>
      <c r="J232" s="109"/>
      <c r="K232" s="109"/>
      <c r="L232" s="109"/>
      <c r="M232" s="109"/>
    </row>
    <row r="233" spans="2:13" x14ac:dyDescent="0.25">
      <c r="B233" s="413"/>
      <c r="C233" s="406"/>
      <c r="D233" s="406"/>
      <c r="E233" s="406"/>
      <c r="F233" s="406"/>
      <c r="G233" s="406"/>
      <c r="H233" s="406"/>
      <c r="I233" s="406"/>
      <c r="J233" s="406"/>
      <c r="K233" s="406"/>
      <c r="L233" s="406"/>
      <c r="M233" s="406"/>
    </row>
    <row r="234" spans="2:13" x14ac:dyDescent="0.25">
      <c r="B234" s="414"/>
      <c r="C234" s="109"/>
      <c r="D234" s="109"/>
      <c r="E234" s="109"/>
      <c r="F234" s="109"/>
      <c r="G234" s="109"/>
      <c r="H234" s="109"/>
      <c r="I234" s="109"/>
      <c r="J234" s="109"/>
      <c r="K234" s="109"/>
      <c r="L234" s="109"/>
      <c r="M234" s="109"/>
    </row>
    <row r="235" spans="2:13" x14ac:dyDescent="0.25">
      <c r="B235" s="413"/>
      <c r="C235" s="406"/>
      <c r="D235" s="406"/>
      <c r="E235" s="406"/>
      <c r="F235" s="406"/>
      <c r="G235" s="406"/>
      <c r="H235" s="406"/>
      <c r="I235" s="406"/>
      <c r="J235" s="406"/>
      <c r="K235" s="406"/>
      <c r="L235" s="406"/>
      <c r="M235" s="406"/>
    </row>
    <row r="236" spans="2:13" x14ac:dyDescent="0.25">
      <c r="B236" s="414"/>
      <c r="C236" s="109"/>
      <c r="D236" s="109"/>
      <c r="E236" s="109"/>
      <c r="F236" s="109"/>
      <c r="G236" s="109"/>
      <c r="H236" s="109"/>
      <c r="I236" s="109"/>
      <c r="J236" s="109"/>
      <c r="K236" s="109"/>
      <c r="L236" s="109"/>
      <c r="M236" s="109"/>
    </row>
    <row r="237" spans="2:13" x14ac:dyDescent="0.25">
      <c r="B237" s="413"/>
      <c r="C237" s="406"/>
      <c r="D237" s="406"/>
      <c r="E237" s="406"/>
      <c r="F237" s="406"/>
      <c r="G237" s="406"/>
      <c r="H237" s="406"/>
      <c r="I237" s="406"/>
      <c r="J237" s="406"/>
      <c r="K237" s="406"/>
      <c r="L237" s="406"/>
      <c r="M237" s="406"/>
    </row>
    <row r="238" spans="2:13" x14ac:dyDescent="0.25">
      <c r="B238" s="414"/>
      <c r="C238" s="109"/>
      <c r="D238" s="109"/>
      <c r="E238" s="109"/>
      <c r="F238" s="109"/>
      <c r="G238" s="109"/>
      <c r="H238" s="109"/>
      <c r="I238" s="109"/>
      <c r="J238" s="109"/>
      <c r="K238" s="109"/>
      <c r="L238" s="109"/>
      <c r="M238" s="109"/>
    </row>
    <row r="239" spans="2:13" x14ac:dyDescent="0.25">
      <c r="B239" s="413"/>
      <c r="C239" s="406"/>
      <c r="D239" s="406"/>
      <c r="E239" s="406"/>
      <c r="F239" s="406"/>
      <c r="G239" s="406"/>
      <c r="H239" s="406"/>
      <c r="I239" s="406"/>
      <c r="J239" s="406"/>
      <c r="K239" s="406"/>
      <c r="L239" s="406"/>
      <c r="M239" s="406"/>
    </row>
    <row r="240" spans="2:13" x14ac:dyDescent="0.25">
      <c r="B240" s="414"/>
      <c r="C240" s="109"/>
      <c r="D240" s="109"/>
      <c r="E240" s="109"/>
      <c r="F240" s="109"/>
      <c r="G240" s="109"/>
      <c r="H240" s="109"/>
      <c r="I240" s="109"/>
      <c r="J240" s="109"/>
      <c r="K240" s="109"/>
      <c r="L240" s="109"/>
      <c r="M240" s="109"/>
    </row>
    <row r="241" spans="2:13" x14ac:dyDescent="0.25">
      <c r="B241" s="413"/>
      <c r="C241" s="406"/>
      <c r="D241" s="406"/>
      <c r="E241" s="406"/>
      <c r="F241" s="406"/>
      <c r="G241" s="406"/>
      <c r="H241" s="406"/>
      <c r="I241" s="406"/>
      <c r="J241" s="406"/>
      <c r="K241" s="406"/>
      <c r="L241" s="406"/>
      <c r="M241" s="406"/>
    </row>
    <row r="242" spans="2:13" x14ac:dyDescent="0.25">
      <c r="B242" s="414"/>
      <c r="C242" s="109"/>
      <c r="D242" s="109"/>
      <c r="E242" s="109"/>
      <c r="F242" s="109"/>
      <c r="G242" s="109"/>
      <c r="H242" s="109"/>
      <c r="I242" s="109"/>
      <c r="J242" s="109"/>
      <c r="K242" s="109"/>
      <c r="L242" s="109"/>
      <c r="M242" s="109"/>
    </row>
    <row r="243" spans="2:13" x14ac:dyDescent="0.25">
      <c r="B243" s="413"/>
      <c r="C243" s="406"/>
      <c r="D243" s="406"/>
      <c r="E243" s="406"/>
      <c r="F243" s="406"/>
      <c r="G243" s="406"/>
      <c r="H243" s="406"/>
      <c r="I243" s="406"/>
      <c r="J243" s="406"/>
      <c r="K243" s="406"/>
      <c r="L243" s="406"/>
      <c r="M243" s="406"/>
    </row>
    <row r="244" spans="2:13" x14ac:dyDescent="0.25">
      <c r="B244" s="414"/>
      <c r="C244" s="109"/>
      <c r="D244" s="109"/>
      <c r="E244" s="109"/>
      <c r="F244" s="109"/>
      <c r="G244" s="109"/>
      <c r="H244" s="109"/>
      <c r="I244" s="109"/>
      <c r="J244" s="109"/>
      <c r="K244" s="109"/>
      <c r="L244" s="109"/>
      <c r="M244" s="109"/>
    </row>
    <row r="245" spans="2:13" x14ac:dyDescent="0.25">
      <c r="B245" s="413"/>
      <c r="C245" s="406"/>
      <c r="D245" s="406"/>
      <c r="E245" s="406"/>
      <c r="F245" s="406"/>
      <c r="G245" s="406"/>
      <c r="H245" s="406"/>
      <c r="I245" s="406"/>
      <c r="J245" s="406"/>
      <c r="K245" s="406"/>
      <c r="L245" s="406"/>
      <c r="M245" s="406"/>
    </row>
    <row r="246" spans="2:13" x14ac:dyDescent="0.25">
      <c r="B246" s="414"/>
      <c r="C246" s="109"/>
      <c r="D246" s="109"/>
      <c r="E246" s="109"/>
      <c r="F246" s="109"/>
      <c r="G246" s="109"/>
      <c r="H246" s="109"/>
      <c r="I246" s="109"/>
      <c r="J246" s="109"/>
      <c r="K246" s="109"/>
      <c r="L246" s="109"/>
      <c r="M246" s="109"/>
    </row>
    <row r="247" spans="2:13" x14ac:dyDescent="0.25">
      <c r="B247" s="413"/>
      <c r="C247" s="406"/>
      <c r="D247" s="406"/>
      <c r="E247" s="406"/>
      <c r="F247" s="406"/>
      <c r="G247" s="406"/>
      <c r="H247" s="406"/>
      <c r="I247" s="406"/>
      <c r="J247" s="406"/>
      <c r="K247" s="406"/>
      <c r="L247" s="406"/>
      <c r="M247" s="406"/>
    </row>
    <row r="248" spans="2:13" x14ac:dyDescent="0.25">
      <c r="B248" s="414"/>
      <c r="C248" s="109"/>
      <c r="D248" s="109"/>
      <c r="E248" s="109"/>
      <c r="F248" s="109"/>
      <c r="G248" s="109"/>
      <c r="H248" s="109"/>
      <c r="I248" s="109"/>
      <c r="J248" s="109"/>
      <c r="K248" s="109"/>
      <c r="L248" s="109"/>
      <c r="M248" s="109"/>
    </row>
    <row r="249" spans="2:13" x14ac:dyDescent="0.25">
      <c r="B249" s="413"/>
      <c r="C249" s="406"/>
      <c r="D249" s="406"/>
      <c r="E249" s="406"/>
      <c r="F249" s="406"/>
      <c r="G249" s="406"/>
      <c r="H249" s="406"/>
      <c r="I249" s="406"/>
      <c r="J249" s="406"/>
      <c r="K249" s="406"/>
      <c r="L249" s="406"/>
      <c r="M249" s="406"/>
    </row>
    <row r="250" spans="2:13" x14ac:dyDescent="0.25">
      <c r="B250" s="414"/>
      <c r="C250" s="109"/>
      <c r="D250" s="109"/>
      <c r="E250" s="109"/>
      <c r="F250" s="109"/>
      <c r="G250" s="109"/>
      <c r="H250" s="109"/>
      <c r="I250" s="109"/>
      <c r="J250" s="109"/>
      <c r="K250" s="109"/>
      <c r="L250" s="109"/>
      <c r="M250" s="109"/>
    </row>
    <row r="251" spans="2:13" x14ac:dyDescent="0.25">
      <c r="B251" s="413"/>
      <c r="C251" s="406"/>
      <c r="D251" s="406"/>
      <c r="E251" s="406"/>
      <c r="F251" s="406"/>
      <c r="G251" s="406"/>
      <c r="H251" s="406"/>
      <c r="I251" s="406"/>
      <c r="J251" s="406"/>
      <c r="K251" s="406"/>
      <c r="L251" s="406"/>
      <c r="M251" s="406"/>
    </row>
    <row r="252" spans="2:13" x14ac:dyDescent="0.25">
      <c r="B252" s="414"/>
      <c r="C252" s="109"/>
      <c r="D252" s="109"/>
      <c r="E252" s="109"/>
      <c r="F252" s="109"/>
      <c r="G252" s="109"/>
      <c r="H252" s="109"/>
      <c r="I252" s="109"/>
      <c r="J252" s="109"/>
      <c r="K252" s="109"/>
      <c r="L252" s="109"/>
      <c r="M252" s="109"/>
    </row>
    <row r="253" spans="2:13" x14ac:dyDescent="0.25">
      <c r="B253" s="413"/>
      <c r="C253" s="406"/>
      <c r="D253" s="406"/>
      <c r="E253" s="406"/>
      <c r="F253" s="406"/>
      <c r="G253" s="406"/>
      <c r="H253" s="406"/>
      <c r="I253" s="406"/>
      <c r="J253" s="406"/>
      <c r="K253" s="406"/>
      <c r="L253" s="406"/>
      <c r="M253" s="406"/>
    </row>
    <row r="254" spans="2:13" x14ac:dyDescent="0.25">
      <c r="B254" s="414"/>
      <c r="C254" s="109"/>
      <c r="D254" s="109"/>
      <c r="E254" s="109"/>
      <c r="F254" s="109"/>
      <c r="G254" s="109"/>
      <c r="H254" s="109"/>
      <c r="I254" s="109"/>
      <c r="J254" s="109"/>
      <c r="K254" s="109"/>
      <c r="L254" s="109"/>
      <c r="M254" s="109"/>
    </row>
    <row r="255" spans="2:13" x14ac:dyDescent="0.25">
      <c r="B255" s="413"/>
      <c r="C255" s="406"/>
      <c r="D255" s="406"/>
      <c r="E255" s="406"/>
      <c r="F255" s="406"/>
      <c r="G255" s="406"/>
      <c r="H255" s="406"/>
      <c r="I255" s="406"/>
      <c r="J255" s="406"/>
      <c r="K255" s="406"/>
      <c r="L255" s="406"/>
      <c r="M255" s="406"/>
    </row>
    <row r="256" spans="2:13" x14ac:dyDescent="0.25">
      <c r="B256" s="414"/>
      <c r="C256" s="109"/>
      <c r="D256" s="109"/>
      <c r="E256" s="109"/>
      <c r="F256" s="109"/>
      <c r="G256" s="109"/>
      <c r="H256" s="109"/>
      <c r="I256" s="109"/>
      <c r="J256" s="109"/>
      <c r="K256" s="109"/>
      <c r="L256" s="109"/>
      <c r="M256" s="109"/>
    </row>
    <row r="257" spans="2:13" x14ac:dyDescent="0.25">
      <c r="B257" s="413"/>
      <c r="C257" s="406"/>
      <c r="D257" s="406"/>
      <c r="E257" s="406"/>
      <c r="F257" s="406"/>
      <c r="G257" s="406"/>
      <c r="H257" s="406"/>
      <c r="I257" s="406"/>
      <c r="J257" s="406"/>
      <c r="K257" s="406"/>
      <c r="L257" s="406"/>
      <c r="M257" s="406"/>
    </row>
    <row r="258" spans="2:13" x14ac:dyDescent="0.25">
      <c r="B258" s="414"/>
      <c r="C258" s="109"/>
      <c r="D258" s="109"/>
      <c r="E258" s="109"/>
      <c r="F258" s="109"/>
      <c r="G258" s="109"/>
      <c r="H258" s="109"/>
      <c r="I258" s="109"/>
      <c r="J258" s="109"/>
      <c r="K258" s="109"/>
      <c r="L258" s="109"/>
      <c r="M258" s="109"/>
    </row>
    <row r="259" spans="2:13" x14ac:dyDescent="0.25">
      <c r="B259" s="413"/>
      <c r="C259" s="406"/>
      <c r="D259" s="406"/>
      <c r="E259" s="406"/>
      <c r="F259" s="406"/>
      <c r="G259" s="406"/>
      <c r="H259" s="406"/>
      <c r="I259" s="406"/>
      <c r="J259" s="406"/>
      <c r="K259" s="406"/>
      <c r="L259" s="406"/>
      <c r="M259" s="406"/>
    </row>
    <row r="260" spans="2:13" x14ac:dyDescent="0.25">
      <c r="B260" s="414"/>
      <c r="C260" s="109"/>
      <c r="D260" s="109"/>
      <c r="E260" s="109"/>
      <c r="F260" s="109"/>
      <c r="G260" s="109"/>
      <c r="H260" s="109"/>
      <c r="I260" s="109"/>
      <c r="J260" s="109"/>
      <c r="K260" s="109"/>
      <c r="L260" s="109"/>
      <c r="M260" s="109"/>
    </row>
    <row r="261" spans="2:13" x14ac:dyDescent="0.25">
      <c r="B261" s="413"/>
      <c r="C261" s="406"/>
      <c r="D261" s="406"/>
      <c r="E261" s="406"/>
      <c r="F261" s="406"/>
      <c r="G261" s="406"/>
      <c r="H261" s="406"/>
      <c r="I261" s="406"/>
      <c r="J261" s="406"/>
      <c r="K261" s="406"/>
      <c r="L261" s="406"/>
      <c r="M261" s="406"/>
    </row>
    <row r="262" spans="2:13" x14ac:dyDescent="0.25">
      <c r="B262" s="414"/>
      <c r="C262" s="109"/>
      <c r="D262" s="109"/>
      <c r="E262" s="109"/>
      <c r="F262" s="109"/>
      <c r="G262" s="109"/>
      <c r="H262" s="109"/>
      <c r="I262" s="109"/>
      <c r="J262" s="109"/>
      <c r="K262" s="109"/>
      <c r="L262" s="109"/>
      <c r="M262" s="109"/>
    </row>
    <row r="263" spans="2:13" x14ac:dyDescent="0.25">
      <c r="B263" s="413"/>
      <c r="C263" s="406"/>
      <c r="D263" s="406"/>
      <c r="E263" s="406"/>
      <c r="F263" s="406"/>
      <c r="G263" s="406"/>
      <c r="H263" s="406"/>
      <c r="I263" s="406"/>
      <c r="J263" s="406"/>
      <c r="K263" s="406"/>
      <c r="L263" s="406"/>
      <c r="M263" s="406"/>
    </row>
    <row r="264" spans="2:13" x14ac:dyDescent="0.25">
      <c r="B264" s="414"/>
      <c r="C264" s="109"/>
      <c r="D264" s="109"/>
      <c r="E264" s="109"/>
      <c r="F264" s="109"/>
      <c r="G264" s="109"/>
      <c r="H264" s="109"/>
      <c r="I264" s="109"/>
      <c r="J264" s="109"/>
      <c r="K264" s="109"/>
      <c r="L264" s="109"/>
      <c r="M264" s="109"/>
    </row>
    <row r="265" spans="2:13" x14ac:dyDescent="0.25">
      <c r="B265" s="413"/>
      <c r="C265" s="406"/>
      <c r="D265" s="406"/>
      <c r="E265" s="406"/>
      <c r="F265" s="406"/>
      <c r="G265" s="406"/>
      <c r="H265" s="406"/>
      <c r="I265" s="406"/>
      <c r="J265" s="406"/>
      <c r="K265" s="406"/>
      <c r="L265" s="406"/>
      <c r="M265" s="406"/>
    </row>
    <row r="266" spans="2:13" x14ac:dyDescent="0.25">
      <c r="B266" s="414"/>
      <c r="C266" s="109"/>
      <c r="D266" s="109"/>
      <c r="E266" s="109"/>
      <c r="F266" s="109"/>
      <c r="G266" s="109"/>
      <c r="H266" s="109"/>
      <c r="I266" s="109"/>
      <c r="J266" s="109"/>
      <c r="K266" s="109"/>
      <c r="L266" s="109"/>
      <c r="M266" s="109"/>
    </row>
    <row r="267" spans="2:13" x14ac:dyDescent="0.25">
      <c r="B267" s="413"/>
      <c r="C267" s="406"/>
      <c r="D267" s="406"/>
      <c r="E267" s="406"/>
      <c r="F267" s="406"/>
      <c r="G267" s="406"/>
      <c r="H267" s="406"/>
      <c r="I267" s="406"/>
      <c r="J267" s="406"/>
      <c r="K267" s="406"/>
      <c r="L267" s="406"/>
      <c r="M267" s="406"/>
    </row>
    <row r="268" spans="2:13" x14ac:dyDescent="0.25">
      <c r="B268" s="414"/>
      <c r="C268" s="109"/>
      <c r="D268" s="109"/>
      <c r="E268" s="109"/>
      <c r="F268" s="109"/>
      <c r="G268" s="109"/>
      <c r="H268" s="109"/>
      <c r="I268" s="109"/>
      <c r="J268" s="109"/>
      <c r="K268" s="109"/>
      <c r="L268" s="109"/>
      <c r="M268" s="109"/>
    </row>
    <row r="269" spans="2:13" x14ac:dyDescent="0.25">
      <c r="B269" s="413"/>
      <c r="C269" s="406"/>
      <c r="D269" s="406"/>
      <c r="E269" s="406"/>
      <c r="F269" s="406"/>
      <c r="G269" s="406"/>
      <c r="H269" s="406"/>
      <c r="I269" s="406"/>
      <c r="J269" s="406"/>
      <c r="K269" s="406"/>
      <c r="L269" s="406"/>
      <c r="M269" s="406"/>
    </row>
    <row r="270" spans="2:13" x14ac:dyDescent="0.25">
      <c r="B270" s="414"/>
      <c r="C270" s="109"/>
      <c r="D270" s="109"/>
      <c r="E270" s="109"/>
      <c r="F270" s="109"/>
      <c r="G270" s="109"/>
      <c r="H270" s="109"/>
      <c r="I270" s="109"/>
      <c r="J270" s="109"/>
      <c r="K270" s="109"/>
      <c r="L270" s="109"/>
      <c r="M270" s="109"/>
    </row>
    <row r="271" spans="2:13" x14ac:dyDescent="0.25">
      <c r="B271" s="413"/>
      <c r="C271" s="406"/>
      <c r="D271" s="406"/>
      <c r="E271" s="406"/>
      <c r="F271" s="406"/>
      <c r="G271" s="406"/>
      <c r="H271" s="406"/>
      <c r="I271" s="406"/>
      <c r="J271" s="406"/>
      <c r="K271" s="406"/>
      <c r="L271" s="406"/>
      <c r="M271" s="406"/>
    </row>
    <row r="272" spans="2:13" x14ac:dyDescent="0.25">
      <c r="B272" s="414"/>
      <c r="C272" s="109"/>
      <c r="D272" s="109"/>
      <c r="E272" s="109"/>
      <c r="F272" s="109"/>
      <c r="G272" s="109"/>
      <c r="H272" s="109"/>
      <c r="I272" s="109"/>
      <c r="J272" s="109"/>
      <c r="K272" s="109"/>
      <c r="L272" s="109"/>
      <c r="M272" s="109"/>
    </row>
    <row r="273" spans="2:13" x14ac:dyDescent="0.25">
      <c r="B273" s="413"/>
      <c r="C273" s="406"/>
      <c r="D273" s="406"/>
      <c r="E273" s="406"/>
      <c r="F273" s="406"/>
      <c r="G273" s="406"/>
      <c r="H273" s="406"/>
      <c r="I273" s="406"/>
      <c r="J273" s="406"/>
      <c r="K273" s="406"/>
      <c r="L273" s="406"/>
      <c r="M273" s="406"/>
    </row>
    <row r="274" spans="2:13" x14ac:dyDescent="0.25">
      <c r="B274" s="414"/>
      <c r="C274" s="109"/>
      <c r="D274" s="109"/>
      <c r="E274" s="109"/>
      <c r="F274" s="109"/>
      <c r="G274" s="109"/>
      <c r="H274" s="109"/>
      <c r="I274" s="109"/>
      <c r="J274" s="109"/>
      <c r="K274" s="109"/>
      <c r="L274" s="109"/>
      <c r="M274" s="109"/>
    </row>
    <row r="275" spans="2:13" x14ac:dyDescent="0.25">
      <c r="B275" s="413"/>
      <c r="C275" s="406"/>
      <c r="D275" s="406"/>
      <c r="E275" s="406"/>
      <c r="F275" s="406"/>
      <c r="G275" s="406"/>
      <c r="H275" s="406"/>
      <c r="I275" s="406"/>
      <c r="J275" s="406"/>
      <c r="K275" s="406"/>
      <c r="L275" s="406"/>
      <c r="M275" s="406"/>
    </row>
    <row r="276" spans="2:13" x14ac:dyDescent="0.25">
      <c r="B276" s="414"/>
      <c r="C276" s="109"/>
      <c r="D276" s="109"/>
      <c r="E276" s="109"/>
      <c r="F276" s="109"/>
      <c r="G276" s="109"/>
      <c r="H276" s="109"/>
      <c r="I276" s="109"/>
      <c r="J276" s="109"/>
      <c r="K276" s="109"/>
      <c r="L276" s="109"/>
      <c r="M276" s="109"/>
    </row>
    <row r="277" spans="2:13" x14ac:dyDescent="0.25">
      <c r="B277" s="413"/>
      <c r="C277" s="406"/>
      <c r="D277" s="406"/>
      <c r="E277" s="406"/>
      <c r="F277" s="406"/>
      <c r="G277" s="406"/>
      <c r="H277" s="406"/>
      <c r="I277" s="406"/>
      <c r="J277" s="406"/>
      <c r="K277" s="406"/>
      <c r="L277" s="406"/>
      <c r="M277" s="406"/>
    </row>
    <row r="278" spans="2:13" x14ac:dyDescent="0.25">
      <c r="B278" s="414"/>
      <c r="C278" s="109"/>
      <c r="D278" s="109"/>
      <c r="E278" s="109"/>
      <c r="F278" s="109"/>
      <c r="G278" s="109"/>
      <c r="H278" s="109"/>
      <c r="I278" s="109"/>
      <c r="J278" s="109"/>
      <c r="K278" s="109"/>
      <c r="L278" s="109"/>
      <c r="M278" s="109"/>
    </row>
    <row r="279" spans="2:13" x14ac:dyDescent="0.25">
      <c r="B279" s="413"/>
      <c r="C279" s="406"/>
      <c r="D279" s="406"/>
      <c r="E279" s="406"/>
      <c r="F279" s="406"/>
      <c r="G279" s="406"/>
      <c r="H279" s="406"/>
      <c r="I279" s="406"/>
      <c r="J279" s="406"/>
      <c r="K279" s="406"/>
      <c r="L279" s="406"/>
      <c r="M279" s="406"/>
    </row>
    <row r="280" spans="2:13" x14ac:dyDescent="0.25">
      <c r="B280" s="414"/>
      <c r="C280" s="109"/>
      <c r="D280" s="109"/>
      <c r="E280" s="109"/>
      <c r="F280" s="109"/>
      <c r="G280" s="109"/>
      <c r="H280" s="109"/>
      <c r="I280" s="109"/>
      <c r="J280" s="109"/>
      <c r="K280" s="109"/>
      <c r="L280" s="109"/>
      <c r="M280" s="109"/>
    </row>
    <row r="281" spans="2:13" x14ac:dyDescent="0.25">
      <c r="B281" s="413"/>
      <c r="C281" s="406"/>
      <c r="D281" s="406"/>
      <c r="E281" s="406"/>
      <c r="F281" s="406"/>
      <c r="G281" s="406"/>
      <c r="H281" s="406"/>
      <c r="I281" s="406"/>
      <c r="J281" s="406"/>
      <c r="K281" s="406"/>
      <c r="L281" s="406"/>
      <c r="M281" s="406"/>
    </row>
    <row r="282" spans="2:13" x14ac:dyDescent="0.25">
      <c r="B282" s="414"/>
      <c r="C282" s="109"/>
      <c r="D282" s="109"/>
      <c r="E282" s="109"/>
      <c r="F282" s="109"/>
      <c r="G282" s="109"/>
      <c r="H282" s="109"/>
      <c r="I282" s="109"/>
      <c r="J282" s="109"/>
      <c r="K282" s="109"/>
      <c r="L282" s="109"/>
      <c r="M282" s="109"/>
    </row>
    <row r="283" spans="2:13" x14ac:dyDescent="0.25">
      <c r="B283" s="413"/>
      <c r="C283" s="406"/>
      <c r="D283" s="406"/>
      <c r="E283" s="406"/>
      <c r="F283" s="406"/>
      <c r="G283" s="406"/>
      <c r="H283" s="406"/>
      <c r="I283" s="406"/>
      <c r="J283" s="406"/>
      <c r="K283" s="406"/>
      <c r="L283" s="406"/>
      <c r="M283" s="406"/>
    </row>
    <row r="284" spans="2:13" x14ac:dyDescent="0.25">
      <c r="B284" s="414"/>
      <c r="C284" s="109"/>
      <c r="D284" s="109"/>
      <c r="E284" s="109"/>
      <c r="F284" s="109"/>
      <c r="G284" s="109"/>
      <c r="H284" s="109"/>
      <c r="I284" s="109"/>
      <c r="J284" s="109"/>
      <c r="K284" s="109"/>
      <c r="L284" s="109"/>
      <c r="M284" s="109"/>
    </row>
    <row r="285" spans="2:13" x14ac:dyDescent="0.25">
      <c r="B285" s="413"/>
      <c r="C285" s="406"/>
      <c r="D285" s="406"/>
      <c r="E285" s="406"/>
      <c r="F285" s="406"/>
      <c r="G285" s="406"/>
      <c r="H285" s="406"/>
      <c r="I285" s="406"/>
      <c r="J285" s="406"/>
      <c r="K285" s="406"/>
      <c r="L285" s="406"/>
      <c r="M285" s="406"/>
    </row>
    <row r="286" spans="2:13" x14ac:dyDescent="0.25">
      <c r="B286" s="414"/>
      <c r="C286" s="109"/>
      <c r="D286" s="109"/>
      <c r="E286" s="109"/>
      <c r="F286" s="109"/>
      <c r="G286" s="109"/>
      <c r="H286" s="109"/>
      <c r="I286" s="109"/>
      <c r="J286" s="109"/>
      <c r="K286" s="109"/>
      <c r="L286" s="109"/>
      <c r="M286" s="109"/>
    </row>
    <row r="287" spans="2:13" x14ac:dyDescent="0.25">
      <c r="B287" s="413"/>
      <c r="C287" s="406"/>
      <c r="D287" s="406"/>
      <c r="E287" s="406"/>
      <c r="F287" s="406"/>
      <c r="G287" s="406"/>
      <c r="H287" s="406"/>
      <c r="I287" s="406"/>
      <c r="J287" s="406"/>
      <c r="K287" s="406"/>
      <c r="L287" s="406"/>
      <c r="M287" s="406"/>
    </row>
    <row r="288" spans="2:13" x14ac:dyDescent="0.25">
      <c r="B288" s="414"/>
      <c r="C288" s="109"/>
      <c r="D288" s="109"/>
      <c r="E288" s="109"/>
      <c r="F288" s="109"/>
      <c r="G288" s="109"/>
      <c r="H288" s="109"/>
      <c r="I288" s="109"/>
      <c r="J288" s="109"/>
      <c r="K288" s="109"/>
      <c r="L288" s="109"/>
      <c r="M288" s="109"/>
    </row>
    <row r="289" spans="2:13" x14ac:dyDescent="0.25">
      <c r="B289" s="413"/>
      <c r="C289" s="406"/>
      <c r="D289" s="406"/>
      <c r="E289" s="406"/>
      <c r="F289" s="406"/>
      <c r="G289" s="406"/>
      <c r="H289" s="406"/>
      <c r="I289" s="406"/>
      <c r="J289" s="406"/>
      <c r="K289" s="406"/>
      <c r="L289" s="406"/>
      <c r="M289" s="406"/>
    </row>
    <row r="290" spans="2:13" x14ac:dyDescent="0.25">
      <c r="B290" s="414"/>
      <c r="C290" s="109"/>
      <c r="D290" s="109"/>
      <c r="E290" s="109"/>
      <c r="F290" s="109"/>
      <c r="G290" s="109"/>
      <c r="H290" s="109"/>
      <c r="I290" s="109"/>
      <c r="J290" s="109"/>
      <c r="K290" s="109"/>
      <c r="L290" s="109"/>
      <c r="M290" s="109"/>
    </row>
    <row r="291" spans="2:13" x14ac:dyDescent="0.25">
      <c r="B291" s="413"/>
      <c r="C291" s="406"/>
      <c r="D291" s="406"/>
      <c r="E291" s="406"/>
      <c r="F291" s="406"/>
      <c r="G291" s="406"/>
      <c r="H291" s="406"/>
      <c r="I291" s="406"/>
      <c r="J291" s="406"/>
      <c r="K291" s="406"/>
      <c r="L291" s="406"/>
      <c r="M291" s="406"/>
    </row>
    <row r="292" spans="2:13" x14ac:dyDescent="0.25">
      <c r="B292" s="414"/>
      <c r="C292" s="109"/>
      <c r="D292" s="109"/>
      <c r="E292" s="109"/>
      <c r="F292" s="109"/>
      <c r="G292" s="109"/>
      <c r="H292" s="109"/>
      <c r="I292" s="109"/>
      <c r="J292" s="109"/>
      <c r="K292" s="109"/>
      <c r="L292" s="109"/>
      <c r="M292" s="109"/>
    </row>
    <row r="293" spans="2:13" x14ac:dyDescent="0.25">
      <c r="B293" s="413"/>
      <c r="C293" s="406"/>
      <c r="D293" s="406"/>
      <c r="E293" s="406"/>
      <c r="F293" s="406"/>
      <c r="G293" s="406"/>
      <c r="H293" s="406"/>
      <c r="I293" s="406"/>
      <c r="J293" s="406"/>
      <c r="K293" s="406"/>
      <c r="L293" s="406"/>
      <c r="M293" s="406"/>
    </row>
    <row r="294" spans="2:13" x14ac:dyDescent="0.25">
      <c r="B294" s="414"/>
      <c r="C294" s="109"/>
      <c r="D294" s="109"/>
      <c r="E294" s="109"/>
      <c r="F294" s="109"/>
      <c r="G294" s="109"/>
      <c r="H294" s="109"/>
      <c r="I294" s="109"/>
      <c r="J294" s="109"/>
      <c r="K294" s="109"/>
      <c r="L294" s="109"/>
      <c r="M294" s="109"/>
    </row>
    <row r="295" spans="2:13" x14ac:dyDescent="0.25">
      <c r="B295" s="413"/>
      <c r="C295" s="406"/>
      <c r="D295" s="406"/>
      <c r="E295" s="406"/>
      <c r="F295" s="406"/>
      <c r="G295" s="406"/>
      <c r="H295" s="406"/>
      <c r="I295" s="406"/>
      <c r="J295" s="406"/>
      <c r="K295" s="406"/>
      <c r="L295" s="406"/>
      <c r="M295" s="406"/>
    </row>
    <row r="296" spans="2:13" x14ac:dyDescent="0.25">
      <c r="B296" s="414"/>
      <c r="C296" s="109"/>
      <c r="D296" s="109"/>
      <c r="E296" s="109"/>
      <c r="F296" s="109"/>
      <c r="G296" s="109"/>
      <c r="H296" s="109"/>
      <c r="I296" s="109"/>
      <c r="J296" s="109"/>
      <c r="K296" s="109"/>
      <c r="L296" s="109"/>
      <c r="M296" s="109"/>
    </row>
    <row r="297" spans="2:13" x14ac:dyDescent="0.25">
      <c r="B297" s="413"/>
      <c r="C297" s="406"/>
      <c r="D297" s="406"/>
      <c r="E297" s="406"/>
      <c r="F297" s="406"/>
      <c r="G297" s="406"/>
      <c r="H297" s="406"/>
      <c r="I297" s="406"/>
      <c r="J297" s="406"/>
      <c r="K297" s="406"/>
      <c r="L297" s="406"/>
      <c r="M297" s="406"/>
    </row>
    <row r="298" spans="2:13" x14ac:dyDescent="0.25">
      <c r="B298" s="414"/>
      <c r="C298" s="109"/>
      <c r="D298" s="109"/>
      <c r="E298" s="109"/>
      <c r="F298" s="109"/>
      <c r="G298" s="109"/>
      <c r="H298" s="109"/>
      <c r="I298" s="109"/>
      <c r="J298" s="109"/>
      <c r="K298" s="109"/>
      <c r="L298" s="109"/>
      <c r="M298" s="109"/>
    </row>
    <row r="299" spans="2:13" x14ac:dyDescent="0.25">
      <c r="B299" s="413"/>
      <c r="C299" s="406"/>
      <c r="D299" s="406"/>
      <c r="E299" s="406"/>
      <c r="F299" s="406"/>
      <c r="G299" s="406"/>
      <c r="H299" s="406"/>
      <c r="I299" s="406"/>
      <c r="J299" s="406"/>
      <c r="K299" s="406"/>
      <c r="L299" s="406"/>
      <c r="M299" s="406"/>
    </row>
    <row r="300" spans="2:13" x14ac:dyDescent="0.25">
      <c r="B300" s="414"/>
      <c r="C300" s="109"/>
      <c r="D300" s="109"/>
      <c r="E300" s="109"/>
      <c r="F300" s="109"/>
      <c r="G300" s="109"/>
      <c r="H300" s="109"/>
      <c r="I300" s="109"/>
      <c r="J300" s="109"/>
      <c r="K300" s="109"/>
      <c r="L300" s="109"/>
      <c r="M300" s="109"/>
    </row>
    <row r="301" spans="2:13" x14ac:dyDescent="0.25">
      <c r="B301" s="413"/>
      <c r="C301" s="406"/>
      <c r="D301" s="406"/>
      <c r="E301" s="406"/>
      <c r="F301" s="406"/>
      <c r="G301" s="406"/>
      <c r="H301" s="406"/>
      <c r="I301" s="406"/>
      <c r="J301" s="406"/>
      <c r="K301" s="406"/>
      <c r="L301" s="406"/>
      <c r="M301" s="406"/>
    </row>
    <row r="302" spans="2:13" x14ac:dyDescent="0.25">
      <c r="B302" s="414"/>
      <c r="C302" s="109"/>
      <c r="D302" s="109"/>
      <c r="E302" s="109"/>
      <c r="F302" s="109"/>
      <c r="G302" s="109"/>
      <c r="H302" s="109"/>
      <c r="I302" s="109"/>
      <c r="J302" s="109"/>
      <c r="K302" s="109"/>
      <c r="L302" s="109"/>
      <c r="M302" s="109"/>
    </row>
    <row r="303" spans="2:13" x14ac:dyDescent="0.25">
      <c r="B303" s="413"/>
      <c r="C303" s="406"/>
      <c r="D303" s="406"/>
      <c r="E303" s="406"/>
      <c r="F303" s="406"/>
      <c r="G303" s="406"/>
      <c r="H303" s="406"/>
      <c r="I303" s="406"/>
      <c r="J303" s="406"/>
      <c r="K303" s="406"/>
      <c r="L303" s="406"/>
      <c r="M303" s="406"/>
    </row>
    <row r="304" spans="2:13" x14ac:dyDescent="0.25">
      <c r="B304" s="414"/>
      <c r="C304" s="109"/>
      <c r="D304" s="109"/>
      <c r="E304" s="109"/>
      <c r="F304" s="109"/>
      <c r="G304" s="109"/>
      <c r="H304" s="109"/>
      <c r="I304" s="109"/>
      <c r="J304" s="109"/>
      <c r="K304" s="109"/>
      <c r="L304" s="109"/>
      <c r="M304" s="109"/>
    </row>
    <row r="305" spans="2:13" x14ac:dyDescent="0.25">
      <c r="B305" s="413"/>
      <c r="C305" s="406"/>
      <c r="D305" s="406"/>
      <c r="E305" s="406"/>
      <c r="F305" s="406"/>
      <c r="G305" s="406"/>
      <c r="H305" s="406"/>
      <c r="I305" s="406"/>
      <c r="J305" s="406"/>
      <c r="K305" s="406"/>
      <c r="L305" s="406"/>
      <c r="M305" s="406"/>
    </row>
    <row r="306" spans="2:13" x14ac:dyDescent="0.25">
      <c r="B306" s="414"/>
      <c r="C306" s="109"/>
      <c r="D306" s="109"/>
      <c r="E306" s="109"/>
      <c r="F306" s="109"/>
      <c r="G306" s="109"/>
      <c r="H306" s="109"/>
      <c r="I306" s="109"/>
      <c r="J306" s="109"/>
      <c r="K306" s="109"/>
      <c r="L306" s="109"/>
      <c r="M306" s="109"/>
    </row>
    <row r="307" spans="2:13" x14ac:dyDescent="0.25">
      <c r="B307" s="413"/>
      <c r="C307" s="406"/>
      <c r="D307" s="406"/>
      <c r="E307" s="406"/>
      <c r="F307" s="406"/>
      <c r="G307" s="406"/>
      <c r="H307" s="406"/>
      <c r="I307" s="406"/>
      <c r="J307" s="406"/>
      <c r="K307" s="406"/>
      <c r="L307" s="406"/>
      <c r="M307" s="406"/>
    </row>
    <row r="308" spans="2:13" x14ac:dyDescent="0.25">
      <c r="B308" s="414"/>
      <c r="C308" s="109"/>
      <c r="D308" s="109"/>
      <c r="E308" s="109"/>
      <c r="F308" s="109"/>
      <c r="G308" s="109"/>
      <c r="H308" s="109"/>
      <c r="I308" s="109"/>
      <c r="J308" s="109"/>
      <c r="K308" s="109"/>
      <c r="L308" s="109"/>
      <c r="M308" s="109"/>
    </row>
    <row r="309" spans="2:13" x14ac:dyDescent="0.25">
      <c r="B309" s="413"/>
      <c r="C309" s="406"/>
      <c r="D309" s="406"/>
      <c r="E309" s="406"/>
      <c r="F309" s="406"/>
      <c r="G309" s="406"/>
      <c r="H309" s="406"/>
      <c r="I309" s="406"/>
      <c r="J309" s="406"/>
      <c r="K309" s="406"/>
      <c r="L309" s="406"/>
      <c r="M309" s="406"/>
    </row>
    <row r="310" spans="2:13" x14ac:dyDescent="0.25">
      <c r="B310" s="414"/>
      <c r="C310" s="109"/>
      <c r="D310" s="109"/>
      <c r="E310" s="109"/>
      <c r="F310" s="109"/>
      <c r="G310" s="109"/>
      <c r="H310" s="109"/>
      <c r="I310" s="109"/>
      <c r="J310" s="109"/>
      <c r="K310" s="109"/>
      <c r="L310" s="109"/>
      <c r="M310" s="109"/>
    </row>
    <row r="311" spans="2:13" x14ac:dyDescent="0.25">
      <c r="B311" s="413"/>
      <c r="C311" s="406"/>
      <c r="D311" s="406"/>
      <c r="E311" s="406"/>
      <c r="F311" s="406"/>
      <c r="G311" s="406"/>
      <c r="H311" s="406"/>
      <c r="I311" s="406"/>
      <c r="J311" s="406"/>
      <c r="K311" s="406"/>
      <c r="L311" s="406"/>
      <c r="M311" s="406"/>
    </row>
    <row r="312" spans="2:13" x14ac:dyDescent="0.25">
      <c r="B312" s="414"/>
      <c r="C312" s="109"/>
      <c r="D312" s="109"/>
      <c r="E312" s="109"/>
      <c r="F312" s="109"/>
      <c r="G312" s="109"/>
      <c r="H312" s="109"/>
      <c r="I312" s="109"/>
      <c r="J312" s="109"/>
      <c r="K312" s="109"/>
      <c r="L312" s="109"/>
      <c r="M312" s="109"/>
    </row>
    <row r="313" spans="2:13" x14ac:dyDescent="0.25">
      <c r="B313" s="413"/>
      <c r="C313" s="406"/>
      <c r="D313" s="406"/>
      <c r="E313" s="406"/>
      <c r="F313" s="406"/>
      <c r="G313" s="406"/>
      <c r="H313" s="406"/>
      <c r="I313" s="406"/>
      <c r="J313" s="406"/>
      <c r="K313" s="406"/>
      <c r="L313" s="406"/>
      <c r="M313" s="406"/>
    </row>
    <row r="314" spans="2:13" x14ac:dyDescent="0.25">
      <c r="B314" s="414"/>
      <c r="C314" s="109"/>
      <c r="D314" s="109"/>
      <c r="E314" s="109"/>
      <c r="F314" s="109"/>
      <c r="G314" s="109"/>
      <c r="H314" s="109"/>
      <c r="I314" s="109"/>
      <c r="J314" s="109"/>
      <c r="K314" s="109"/>
      <c r="L314" s="109"/>
      <c r="M314" s="109"/>
    </row>
    <row r="315" spans="2:13" x14ac:dyDescent="0.25">
      <c r="B315" s="413"/>
      <c r="C315" s="406"/>
      <c r="D315" s="406"/>
      <c r="E315" s="406"/>
      <c r="F315" s="406"/>
      <c r="G315" s="406"/>
      <c r="H315" s="406"/>
      <c r="I315" s="406"/>
      <c r="J315" s="406"/>
      <c r="K315" s="406"/>
      <c r="L315" s="406"/>
      <c r="M315" s="406"/>
    </row>
    <row r="316" spans="2:13" x14ac:dyDescent="0.25">
      <c r="B316" s="414"/>
      <c r="C316" s="109"/>
      <c r="D316" s="109"/>
      <c r="E316" s="109"/>
      <c r="F316" s="109"/>
      <c r="G316" s="109"/>
      <c r="H316" s="109"/>
      <c r="I316" s="109"/>
      <c r="J316" s="109"/>
      <c r="K316" s="109"/>
      <c r="L316" s="109"/>
      <c r="M316" s="109"/>
    </row>
    <row r="317" spans="2:13" x14ac:dyDescent="0.25">
      <c r="B317" s="413"/>
      <c r="C317" s="406"/>
      <c r="D317" s="406"/>
      <c r="E317" s="406"/>
      <c r="F317" s="406"/>
      <c r="G317" s="406"/>
      <c r="H317" s="406"/>
      <c r="I317" s="406"/>
      <c r="J317" s="406"/>
      <c r="K317" s="406"/>
      <c r="L317" s="406"/>
      <c r="M317" s="406"/>
    </row>
    <row r="318" spans="2:13" x14ac:dyDescent="0.25">
      <c r="B318" s="414"/>
      <c r="C318" s="109"/>
      <c r="D318" s="109"/>
      <c r="E318" s="109"/>
      <c r="F318" s="109"/>
      <c r="G318" s="109"/>
      <c r="H318" s="109"/>
      <c r="I318" s="109"/>
      <c r="J318" s="109"/>
      <c r="K318" s="109"/>
      <c r="L318" s="109"/>
      <c r="M318" s="109"/>
    </row>
    <row r="319" spans="2:13" x14ac:dyDescent="0.25">
      <c r="B319" s="413"/>
      <c r="C319" s="406"/>
      <c r="D319" s="406"/>
      <c r="E319" s="406"/>
      <c r="F319" s="406"/>
      <c r="G319" s="406"/>
      <c r="H319" s="406"/>
      <c r="I319" s="406"/>
      <c r="J319" s="406"/>
      <c r="K319" s="406"/>
      <c r="L319" s="406"/>
      <c r="M319" s="406"/>
    </row>
    <row r="320" spans="2:13" x14ac:dyDescent="0.25">
      <c r="B320" s="414"/>
      <c r="C320" s="109"/>
      <c r="D320" s="109"/>
      <c r="E320" s="109"/>
      <c r="F320" s="109"/>
      <c r="G320" s="109"/>
      <c r="H320" s="109"/>
      <c r="I320" s="109"/>
      <c r="J320" s="109"/>
      <c r="K320" s="109"/>
      <c r="L320" s="109"/>
      <c r="M320" s="109"/>
    </row>
    <row r="321" spans="2:13" x14ac:dyDescent="0.25">
      <c r="B321" s="413"/>
      <c r="C321" s="406"/>
      <c r="D321" s="406"/>
      <c r="E321" s="406"/>
      <c r="F321" s="406"/>
      <c r="G321" s="406"/>
      <c r="H321" s="406"/>
      <c r="I321" s="406"/>
      <c r="J321" s="406"/>
      <c r="K321" s="406"/>
      <c r="L321" s="406"/>
      <c r="M321" s="406"/>
    </row>
    <row r="322" spans="2:13" x14ac:dyDescent="0.25">
      <c r="B322" s="414"/>
      <c r="C322" s="109"/>
      <c r="D322" s="109"/>
      <c r="E322" s="109"/>
      <c r="F322" s="109"/>
      <c r="G322" s="109"/>
      <c r="H322" s="109"/>
      <c r="I322" s="109"/>
      <c r="J322" s="109"/>
      <c r="K322" s="109"/>
      <c r="L322" s="109"/>
      <c r="M322" s="109"/>
    </row>
    <row r="323" spans="2:13" x14ac:dyDescent="0.25">
      <c r="B323" s="413"/>
      <c r="C323" s="406"/>
      <c r="D323" s="406"/>
      <c r="E323" s="406"/>
      <c r="F323" s="406"/>
      <c r="G323" s="406"/>
      <c r="H323" s="406"/>
      <c r="I323" s="406"/>
      <c r="J323" s="406"/>
      <c r="K323" s="406"/>
      <c r="L323" s="406"/>
      <c r="M323" s="406"/>
    </row>
    <row r="324" spans="2:13" x14ac:dyDescent="0.25">
      <c r="B324" s="414"/>
      <c r="C324" s="109"/>
      <c r="D324" s="109"/>
      <c r="E324" s="109"/>
      <c r="F324" s="109"/>
      <c r="G324" s="109"/>
      <c r="H324" s="109"/>
      <c r="I324" s="109"/>
      <c r="J324" s="109"/>
      <c r="K324" s="109"/>
      <c r="L324" s="109"/>
      <c r="M324" s="109"/>
    </row>
    <row r="325" spans="2:13" x14ac:dyDescent="0.25">
      <c r="B325" s="413"/>
      <c r="C325" s="406"/>
      <c r="D325" s="406"/>
      <c r="E325" s="406"/>
      <c r="F325" s="406"/>
      <c r="G325" s="406"/>
      <c r="H325" s="406"/>
      <c r="I325" s="406"/>
      <c r="J325" s="406"/>
      <c r="K325" s="406"/>
      <c r="L325" s="406"/>
      <c r="M325" s="406"/>
    </row>
    <row r="326" spans="2:13" x14ac:dyDescent="0.25">
      <c r="B326" s="414"/>
      <c r="C326" s="109"/>
      <c r="D326" s="109"/>
      <c r="E326" s="109"/>
      <c r="F326" s="109"/>
      <c r="G326" s="109"/>
      <c r="H326" s="109"/>
      <c r="I326" s="109"/>
      <c r="J326" s="109"/>
      <c r="K326" s="109"/>
      <c r="L326" s="109"/>
      <c r="M326" s="109"/>
    </row>
    <row r="327" spans="2:13" x14ac:dyDescent="0.25">
      <c r="B327" s="413"/>
      <c r="C327" s="406"/>
      <c r="D327" s="406"/>
      <c r="E327" s="406"/>
      <c r="F327" s="406"/>
      <c r="G327" s="406"/>
      <c r="H327" s="406"/>
      <c r="I327" s="406"/>
      <c r="J327" s="406"/>
      <c r="K327" s="406"/>
      <c r="L327" s="406"/>
      <c r="M327" s="406"/>
    </row>
    <row r="328" spans="2:13" x14ac:dyDescent="0.25">
      <c r="B328" s="414"/>
      <c r="C328" s="109"/>
      <c r="D328" s="109"/>
      <c r="E328" s="109"/>
      <c r="F328" s="109"/>
      <c r="G328" s="109"/>
      <c r="H328" s="109"/>
      <c r="I328" s="109"/>
      <c r="J328" s="109"/>
      <c r="K328" s="109"/>
      <c r="L328" s="109"/>
      <c r="M328" s="109"/>
    </row>
    <row r="329" spans="2:13" x14ac:dyDescent="0.25">
      <c r="B329" s="413"/>
      <c r="C329" s="406"/>
      <c r="D329" s="406"/>
      <c r="E329" s="406"/>
      <c r="F329" s="406"/>
      <c r="G329" s="406"/>
      <c r="H329" s="406"/>
      <c r="I329" s="406"/>
      <c r="J329" s="406"/>
      <c r="K329" s="406"/>
      <c r="L329" s="406"/>
      <c r="M329" s="406"/>
    </row>
    <row r="330" spans="2:13" x14ac:dyDescent="0.25">
      <c r="B330" s="414"/>
      <c r="C330" s="109"/>
      <c r="D330" s="109"/>
      <c r="E330" s="109"/>
      <c r="F330" s="109"/>
      <c r="G330" s="109"/>
      <c r="H330" s="109"/>
      <c r="I330" s="109"/>
      <c r="J330" s="109"/>
      <c r="K330" s="109"/>
      <c r="L330" s="109"/>
      <c r="M330" s="109"/>
    </row>
    <row r="331" spans="2:13" x14ac:dyDescent="0.25">
      <c r="B331" s="413"/>
      <c r="C331" s="406"/>
      <c r="D331" s="406"/>
      <c r="E331" s="406"/>
      <c r="F331" s="406"/>
      <c r="G331" s="406"/>
      <c r="H331" s="406"/>
      <c r="I331" s="406"/>
      <c r="J331" s="406"/>
      <c r="K331" s="406"/>
      <c r="L331" s="406"/>
      <c r="M331" s="406"/>
    </row>
    <row r="332" spans="2:13" x14ac:dyDescent="0.25">
      <c r="B332" s="414"/>
      <c r="C332" s="109"/>
      <c r="D332" s="109"/>
      <c r="E332" s="109"/>
      <c r="F332" s="109"/>
      <c r="G332" s="109"/>
      <c r="H332" s="109"/>
      <c r="I332" s="109"/>
      <c r="J332" s="109"/>
      <c r="K332" s="109"/>
      <c r="L332" s="109"/>
      <c r="M332" s="109"/>
    </row>
    <row r="333" spans="2:13" x14ac:dyDescent="0.25">
      <c r="B333" s="413"/>
      <c r="C333" s="406"/>
      <c r="D333" s="406"/>
      <c r="E333" s="406"/>
      <c r="F333" s="406"/>
      <c r="G333" s="406"/>
      <c r="H333" s="406"/>
      <c r="I333" s="406"/>
      <c r="J333" s="406"/>
      <c r="K333" s="406"/>
      <c r="L333" s="406"/>
      <c r="M333" s="406"/>
    </row>
    <row r="334" spans="2:13" x14ac:dyDescent="0.25">
      <c r="B334" s="414"/>
      <c r="C334" s="109"/>
      <c r="D334" s="109"/>
      <c r="E334" s="109"/>
      <c r="F334" s="109"/>
      <c r="G334" s="109"/>
      <c r="H334" s="109"/>
      <c r="I334" s="109"/>
      <c r="J334" s="109"/>
      <c r="K334" s="109"/>
      <c r="L334" s="109"/>
      <c r="M334" s="109"/>
    </row>
    <row r="335" spans="2:13" x14ac:dyDescent="0.25">
      <c r="B335" s="413"/>
      <c r="C335" s="406"/>
      <c r="D335" s="406"/>
      <c r="E335" s="406"/>
      <c r="F335" s="406"/>
      <c r="G335" s="406"/>
      <c r="H335" s="406"/>
      <c r="I335" s="406"/>
      <c r="J335" s="406"/>
      <c r="K335" s="406"/>
      <c r="L335" s="406"/>
      <c r="M335" s="406"/>
    </row>
    <row r="336" spans="2:13" x14ac:dyDescent="0.25">
      <c r="B336" s="414"/>
      <c r="C336" s="109"/>
      <c r="D336" s="109"/>
      <c r="E336" s="109"/>
      <c r="F336" s="109"/>
      <c r="G336" s="109"/>
      <c r="H336" s="109"/>
      <c r="I336" s="109"/>
      <c r="J336" s="109"/>
      <c r="K336" s="109"/>
      <c r="L336" s="109"/>
      <c r="M336" s="109"/>
    </row>
    <row r="337" spans="2:13" x14ac:dyDescent="0.25">
      <c r="B337" s="413"/>
      <c r="C337" s="406"/>
      <c r="D337" s="406"/>
      <c r="E337" s="406"/>
      <c r="F337" s="406"/>
      <c r="G337" s="406"/>
      <c r="H337" s="406"/>
      <c r="I337" s="406"/>
      <c r="J337" s="406"/>
      <c r="K337" s="406"/>
      <c r="L337" s="406"/>
      <c r="M337" s="406"/>
    </row>
    <row r="338" spans="2:13" x14ac:dyDescent="0.25">
      <c r="B338" s="414"/>
      <c r="C338" s="109"/>
      <c r="D338" s="109"/>
      <c r="E338" s="109"/>
      <c r="F338" s="109"/>
      <c r="G338" s="109"/>
      <c r="H338" s="109"/>
      <c r="I338" s="109"/>
      <c r="J338" s="109"/>
      <c r="K338" s="109"/>
      <c r="L338" s="109"/>
      <c r="M338" s="109"/>
    </row>
    <row r="339" spans="2:13" x14ac:dyDescent="0.25">
      <c r="B339" s="413"/>
      <c r="C339" s="406"/>
      <c r="D339" s="406"/>
      <c r="E339" s="406"/>
      <c r="F339" s="406"/>
      <c r="G339" s="406"/>
      <c r="H339" s="406"/>
      <c r="I339" s="406"/>
      <c r="J339" s="406"/>
      <c r="K339" s="406"/>
      <c r="L339" s="406"/>
      <c r="M339" s="406"/>
    </row>
    <row r="340" spans="2:13" x14ac:dyDescent="0.25">
      <c r="B340" s="414"/>
      <c r="C340" s="109"/>
      <c r="D340" s="109"/>
      <c r="E340" s="109"/>
      <c r="F340" s="109"/>
      <c r="G340" s="109"/>
      <c r="H340" s="109"/>
      <c r="I340" s="109"/>
      <c r="J340" s="109"/>
      <c r="K340" s="109"/>
      <c r="L340" s="109"/>
      <c r="M340" s="109"/>
    </row>
    <row r="341" spans="2:13" x14ac:dyDescent="0.25">
      <c r="B341" s="413"/>
      <c r="C341" s="406"/>
      <c r="D341" s="406"/>
      <c r="E341" s="406"/>
      <c r="F341" s="406"/>
      <c r="G341" s="406"/>
      <c r="H341" s="406"/>
      <c r="I341" s="406"/>
      <c r="J341" s="406"/>
      <c r="K341" s="406"/>
      <c r="L341" s="406"/>
      <c r="M341" s="406"/>
    </row>
    <row r="342" spans="2:13" x14ac:dyDescent="0.25">
      <c r="B342" s="414"/>
      <c r="C342" s="109"/>
      <c r="D342" s="109"/>
      <c r="E342" s="109"/>
      <c r="F342" s="109"/>
      <c r="G342" s="109"/>
      <c r="H342" s="109"/>
      <c r="I342" s="109"/>
      <c r="J342" s="109"/>
      <c r="K342" s="109"/>
      <c r="L342" s="109"/>
      <c r="M342" s="109"/>
    </row>
    <row r="343" spans="2:13" x14ac:dyDescent="0.25">
      <c r="B343" s="413"/>
      <c r="C343" s="406"/>
      <c r="D343" s="406"/>
      <c r="E343" s="406"/>
      <c r="F343" s="406"/>
      <c r="G343" s="406"/>
      <c r="H343" s="406"/>
      <c r="I343" s="406"/>
      <c r="J343" s="406"/>
      <c r="K343" s="406"/>
      <c r="L343" s="406"/>
      <c r="M343" s="406"/>
    </row>
    <row r="344" spans="2:13" x14ac:dyDescent="0.25">
      <c r="B344" s="414"/>
      <c r="C344" s="109"/>
      <c r="D344" s="109"/>
      <c r="E344" s="109"/>
      <c r="F344" s="109"/>
      <c r="G344" s="109"/>
      <c r="H344" s="109"/>
      <c r="I344" s="109"/>
      <c r="J344" s="109"/>
      <c r="K344" s="109"/>
      <c r="L344" s="109"/>
      <c r="M344" s="109"/>
    </row>
    <row r="345" spans="2:13" x14ac:dyDescent="0.25">
      <c r="B345" s="413"/>
      <c r="C345" s="406"/>
      <c r="D345" s="406"/>
      <c r="E345" s="406"/>
      <c r="F345" s="406"/>
      <c r="G345" s="406"/>
      <c r="H345" s="406"/>
      <c r="I345" s="406"/>
      <c r="J345" s="406"/>
      <c r="K345" s="406"/>
      <c r="L345" s="406"/>
      <c r="M345" s="406"/>
    </row>
    <row r="346" spans="2:13" x14ac:dyDescent="0.25">
      <c r="B346" s="414"/>
      <c r="C346" s="109"/>
      <c r="D346" s="109"/>
      <c r="E346" s="109"/>
      <c r="F346" s="109"/>
      <c r="G346" s="109"/>
      <c r="H346" s="109"/>
      <c r="I346" s="109"/>
      <c r="J346" s="109"/>
      <c r="K346" s="109"/>
      <c r="L346" s="109"/>
      <c r="M346" s="109"/>
    </row>
    <row r="347" spans="2:13" x14ac:dyDescent="0.25">
      <c r="B347" s="413"/>
      <c r="C347" s="406"/>
      <c r="D347" s="406"/>
      <c r="E347" s="406"/>
      <c r="F347" s="406"/>
      <c r="G347" s="406"/>
      <c r="H347" s="406"/>
      <c r="I347" s="406"/>
      <c r="J347" s="406"/>
      <c r="K347" s="406"/>
      <c r="L347" s="406"/>
      <c r="M347" s="406"/>
    </row>
    <row r="348" spans="2:13" x14ac:dyDescent="0.25">
      <c r="B348" s="414"/>
      <c r="C348" s="109"/>
      <c r="D348" s="109"/>
      <c r="E348" s="109"/>
      <c r="F348" s="109"/>
      <c r="G348" s="109"/>
      <c r="H348" s="109"/>
      <c r="I348" s="109"/>
      <c r="J348" s="109"/>
      <c r="K348" s="109"/>
      <c r="L348" s="109"/>
      <c r="M348" s="109"/>
    </row>
    <row r="349" spans="2:13" x14ac:dyDescent="0.25">
      <c r="B349" s="413"/>
      <c r="C349" s="406"/>
      <c r="D349" s="406"/>
      <c r="E349" s="406"/>
      <c r="F349" s="406"/>
      <c r="G349" s="406"/>
      <c r="H349" s="406"/>
      <c r="I349" s="406"/>
      <c r="J349" s="406"/>
      <c r="K349" s="406"/>
      <c r="L349" s="406"/>
      <c r="M349" s="406"/>
    </row>
    <row r="350" spans="2:13" x14ac:dyDescent="0.25">
      <c r="B350" s="414"/>
      <c r="C350" s="109"/>
      <c r="D350" s="109"/>
      <c r="E350" s="109"/>
      <c r="F350" s="109"/>
      <c r="G350" s="109"/>
      <c r="H350" s="109"/>
      <c r="I350" s="109"/>
      <c r="J350" s="109"/>
      <c r="K350" s="109"/>
      <c r="L350" s="109"/>
      <c r="M350" s="109"/>
    </row>
    <row r="351" spans="2:13" x14ac:dyDescent="0.25">
      <c r="B351" s="413"/>
      <c r="C351" s="406"/>
      <c r="D351" s="406"/>
      <c r="E351" s="406"/>
      <c r="F351" s="406"/>
      <c r="G351" s="406"/>
      <c r="H351" s="406"/>
      <c r="I351" s="406"/>
      <c r="J351" s="406"/>
      <c r="K351" s="406"/>
      <c r="L351" s="406"/>
      <c r="M351" s="406"/>
    </row>
    <row r="352" spans="2:13" x14ac:dyDescent="0.25">
      <c r="B352" s="414"/>
      <c r="C352" s="109"/>
      <c r="D352" s="109"/>
      <c r="E352" s="109"/>
      <c r="F352" s="109"/>
      <c r="G352" s="109"/>
      <c r="H352" s="109"/>
      <c r="I352" s="109"/>
      <c r="J352" s="109"/>
      <c r="K352" s="109"/>
      <c r="L352" s="109"/>
      <c r="M352" s="109"/>
    </row>
    <row r="353" spans="2:13" x14ac:dyDescent="0.25">
      <c r="B353" s="413"/>
      <c r="C353" s="406"/>
      <c r="D353" s="406"/>
      <c r="E353" s="406"/>
      <c r="F353" s="406"/>
      <c r="G353" s="406"/>
      <c r="H353" s="406"/>
      <c r="I353" s="406"/>
      <c r="J353" s="406"/>
      <c r="K353" s="406"/>
      <c r="L353" s="406"/>
      <c r="M353" s="406"/>
    </row>
    <row r="354" spans="2:13" x14ac:dyDescent="0.25">
      <c r="B354" s="414"/>
      <c r="C354" s="109"/>
      <c r="D354" s="109"/>
      <c r="E354" s="109"/>
      <c r="F354" s="109"/>
      <c r="G354" s="109"/>
      <c r="H354" s="109"/>
      <c r="I354" s="109"/>
      <c r="J354" s="109"/>
      <c r="K354" s="109"/>
      <c r="L354" s="109"/>
      <c r="M354" s="109"/>
    </row>
    <row r="355" spans="2:13" x14ac:dyDescent="0.25">
      <c r="B355" s="413"/>
      <c r="C355" s="406"/>
      <c r="D355" s="406"/>
      <c r="E355" s="406"/>
      <c r="F355" s="406"/>
      <c r="G355" s="406"/>
      <c r="H355" s="406"/>
      <c r="I355" s="406"/>
      <c r="J355" s="406"/>
      <c r="K355" s="406"/>
      <c r="L355" s="406"/>
      <c r="M355" s="406"/>
    </row>
    <row r="356" spans="2:13" x14ac:dyDescent="0.25">
      <c r="B356" s="414"/>
      <c r="C356" s="109"/>
      <c r="D356" s="109"/>
      <c r="E356" s="109"/>
      <c r="F356" s="109"/>
      <c r="G356" s="109"/>
      <c r="H356" s="109"/>
      <c r="I356" s="109"/>
      <c r="J356" s="109"/>
      <c r="K356" s="109"/>
      <c r="L356" s="109"/>
      <c r="M356" s="109"/>
    </row>
    <row r="357" spans="2:13" x14ac:dyDescent="0.25">
      <c r="B357" s="413"/>
      <c r="C357" s="406"/>
      <c r="D357" s="406"/>
      <c r="E357" s="406"/>
      <c r="F357" s="406"/>
      <c r="G357" s="406"/>
      <c r="H357" s="406"/>
      <c r="I357" s="406"/>
      <c r="J357" s="406"/>
      <c r="K357" s="406"/>
      <c r="L357" s="406"/>
      <c r="M357" s="406"/>
    </row>
    <row r="358" spans="2:13" x14ac:dyDescent="0.25">
      <c r="B358" s="414"/>
      <c r="C358" s="109"/>
      <c r="D358" s="109"/>
      <c r="E358" s="109"/>
      <c r="F358" s="109"/>
      <c r="G358" s="109"/>
      <c r="H358" s="109"/>
      <c r="I358" s="109"/>
      <c r="J358" s="109"/>
      <c r="K358" s="109"/>
      <c r="L358" s="109"/>
      <c r="M358" s="109"/>
    </row>
    <row r="359" spans="2:13" x14ac:dyDescent="0.25">
      <c r="B359" s="413"/>
      <c r="C359" s="406"/>
      <c r="D359" s="406"/>
      <c r="E359" s="406"/>
      <c r="F359" s="406"/>
      <c r="G359" s="406"/>
      <c r="H359" s="406"/>
      <c r="I359" s="406"/>
      <c r="J359" s="406"/>
      <c r="K359" s="406"/>
      <c r="L359" s="406"/>
      <c r="M359" s="406"/>
    </row>
    <row r="360" spans="2:13" x14ac:dyDescent="0.25">
      <c r="B360" s="414"/>
      <c r="C360" s="109"/>
      <c r="D360" s="109"/>
      <c r="E360" s="109"/>
      <c r="F360" s="109"/>
      <c r="G360" s="109"/>
      <c r="H360" s="109"/>
      <c r="I360" s="109"/>
      <c r="J360" s="109"/>
      <c r="K360" s="109"/>
      <c r="L360" s="109"/>
      <c r="M360" s="109"/>
    </row>
    <row r="361" spans="2:13" x14ac:dyDescent="0.25">
      <c r="B361" s="413"/>
      <c r="C361" s="406"/>
      <c r="D361" s="406"/>
      <c r="E361" s="406"/>
      <c r="F361" s="406"/>
      <c r="G361" s="406"/>
      <c r="H361" s="406"/>
      <c r="I361" s="406"/>
      <c r="J361" s="406"/>
      <c r="K361" s="406"/>
      <c r="L361" s="406"/>
      <c r="M361" s="406"/>
    </row>
    <row r="362" spans="2:13" x14ac:dyDescent="0.25">
      <c r="B362" s="414"/>
      <c r="C362" s="109"/>
      <c r="D362" s="109"/>
      <c r="E362" s="109"/>
      <c r="F362" s="109"/>
      <c r="G362" s="109"/>
      <c r="H362" s="109"/>
      <c r="I362" s="109"/>
      <c r="J362" s="109"/>
      <c r="K362" s="109"/>
      <c r="L362" s="109"/>
      <c r="M362" s="109"/>
    </row>
    <row r="363" spans="2:13" x14ac:dyDescent="0.25">
      <c r="B363" s="413"/>
      <c r="C363" s="406"/>
      <c r="D363" s="406"/>
      <c r="E363" s="406"/>
      <c r="F363" s="406"/>
      <c r="G363" s="406"/>
      <c r="H363" s="406"/>
      <c r="I363" s="406"/>
      <c r="J363" s="406"/>
      <c r="K363" s="406"/>
      <c r="L363" s="406"/>
      <c r="M363" s="406"/>
    </row>
    <row r="364" spans="2:13" x14ac:dyDescent="0.25">
      <c r="B364" s="414"/>
      <c r="C364" s="109"/>
      <c r="D364" s="109"/>
      <c r="E364" s="109"/>
      <c r="F364" s="109"/>
      <c r="G364" s="109"/>
      <c r="H364" s="109"/>
      <c r="I364" s="109"/>
      <c r="J364" s="109"/>
      <c r="K364" s="109"/>
      <c r="L364" s="109"/>
      <c r="M364" s="109"/>
    </row>
    <row r="365" spans="2:13" x14ac:dyDescent="0.25">
      <c r="B365" s="413"/>
      <c r="C365" s="406"/>
      <c r="D365" s="406"/>
      <c r="E365" s="406"/>
      <c r="F365" s="406"/>
      <c r="G365" s="406"/>
      <c r="H365" s="406"/>
      <c r="I365" s="406"/>
      <c r="J365" s="406"/>
      <c r="K365" s="406"/>
      <c r="L365" s="406"/>
      <c r="M365" s="406"/>
    </row>
    <row r="366" spans="2:13" x14ac:dyDescent="0.25">
      <c r="B366" s="414"/>
      <c r="C366" s="109"/>
      <c r="D366" s="109"/>
      <c r="E366" s="109"/>
      <c r="F366" s="109"/>
      <c r="G366" s="109"/>
      <c r="H366" s="109"/>
      <c r="I366" s="109"/>
      <c r="J366" s="109"/>
      <c r="K366" s="109"/>
      <c r="L366" s="109"/>
      <c r="M366" s="109"/>
    </row>
    <row r="367" spans="2:13" x14ac:dyDescent="0.25">
      <c r="B367" s="413"/>
      <c r="C367" s="406"/>
      <c r="D367" s="406"/>
      <c r="E367" s="406"/>
      <c r="F367" s="406"/>
      <c r="G367" s="406"/>
      <c r="H367" s="406"/>
      <c r="I367" s="406"/>
      <c r="J367" s="406"/>
      <c r="K367" s="406"/>
      <c r="L367" s="406"/>
      <c r="M367" s="406"/>
    </row>
    <row r="368" spans="2:13" x14ac:dyDescent="0.25">
      <c r="B368" s="414"/>
      <c r="C368" s="109"/>
      <c r="D368" s="109"/>
      <c r="E368" s="109"/>
      <c r="F368" s="109"/>
      <c r="G368" s="109"/>
      <c r="H368" s="109"/>
      <c r="I368" s="109"/>
      <c r="J368" s="109"/>
      <c r="K368" s="109"/>
      <c r="L368" s="109"/>
      <c r="M368" s="109"/>
    </row>
    <row r="369" spans="2:13" x14ac:dyDescent="0.25">
      <c r="B369" s="413"/>
      <c r="C369" s="406"/>
      <c r="D369" s="406"/>
      <c r="E369" s="406"/>
      <c r="F369" s="406"/>
      <c r="G369" s="406"/>
      <c r="H369" s="406"/>
      <c r="I369" s="406"/>
      <c r="J369" s="406"/>
      <c r="K369" s="406"/>
      <c r="L369" s="406"/>
      <c r="M369" s="406"/>
    </row>
    <row r="370" spans="2:13" x14ac:dyDescent="0.25">
      <c r="B370" s="414"/>
      <c r="C370" s="109"/>
      <c r="D370" s="109"/>
      <c r="E370" s="109"/>
      <c r="F370" s="109"/>
      <c r="G370" s="109"/>
      <c r="H370" s="109"/>
      <c r="I370" s="109"/>
      <c r="J370" s="109"/>
      <c r="K370" s="109"/>
      <c r="L370" s="109"/>
      <c r="M370" s="109"/>
    </row>
    <row r="371" spans="2:13" x14ac:dyDescent="0.25">
      <c r="B371" s="413"/>
      <c r="C371" s="406"/>
      <c r="D371" s="406"/>
      <c r="E371" s="406"/>
      <c r="F371" s="406"/>
      <c r="G371" s="406"/>
      <c r="H371" s="406"/>
      <c r="I371" s="406"/>
      <c r="J371" s="406"/>
      <c r="K371" s="406"/>
      <c r="L371" s="406"/>
      <c r="M371" s="406"/>
    </row>
    <row r="372" spans="2:13" x14ac:dyDescent="0.25">
      <c r="B372" s="414"/>
      <c r="C372" s="109"/>
      <c r="D372" s="109"/>
      <c r="E372" s="109"/>
      <c r="F372" s="109"/>
      <c r="G372" s="109"/>
      <c r="H372" s="109"/>
      <c r="I372" s="109"/>
      <c r="J372" s="109"/>
      <c r="K372" s="109"/>
      <c r="L372" s="109"/>
      <c r="M372" s="109"/>
    </row>
    <row r="373" spans="2:13" x14ac:dyDescent="0.25">
      <c r="B373" s="413"/>
      <c r="C373" s="406"/>
      <c r="D373" s="406"/>
      <c r="E373" s="406"/>
      <c r="F373" s="406"/>
      <c r="G373" s="406"/>
      <c r="H373" s="406"/>
      <c r="I373" s="406"/>
      <c r="J373" s="406"/>
      <c r="K373" s="406"/>
      <c r="L373" s="406"/>
      <c r="M373" s="406"/>
    </row>
    <row r="374" spans="2:13" x14ac:dyDescent="0.25">
      <c r="B374" s="414"/>
      <c r="C374" s="109"/>
      <c r="D374" s="109"/>
      <c r="E374" s="109"/>
      <c r="F374" s="109"/>
      <c r="G374" s="109"/>
      <c r="H374" s="109"/>
      <c r="I374" s="109"/>
      <c r="J374" s="109"/>
      <c r="K374" s="109"/>
      <c r="L374" s="109"/>
      <c r="M374" s="109"/>
    </row>
    <row r="375" spans="2:13" x14ac:dyDescent="0.25">
      <c r="B375" s="413"/>
      <c r="C375" s="406"/>
      <c r="D375" s="406"/>
      <c r="E375" s="406"/>
      <c r="F375" s="406"/>
      <c r="G375" s="406"/>
      <c r="H375" s="406"/>
      <c r="I375" s="406"/>
      <c r="J375" s="406"/>
      <c r="K375" s="406"/>
      <c r="L375" s="406"/>
      <c r="M375" s="406"/>
    </row>
    <row r="376" spans="2:13" x14ac:dyDescent="0.25">
      <c r="B376" s="414"/>
      <c r="C376" s="109"/>
      <c r="D376" s="109"/>
      <c r="E376" s="109"/>
      <c r="F376" s="109"/>
      <c r="G376" s="109"/>
      <c r="H376" s="109"/>
      <c r="I376" s="109"/>
      <c r="J376" s="109"/>
      <c r="K376" s="109"/>
      <c r="L376" s="109"/>
      <c r="M376" s="109"/>
    </row>
    <row r="377" spans="2:13" x14ac:dyDescent="0.25">
      <c r="B377" s="413"/>
      <c r="C377" s="406"/>
      <c r="D377" s="406"/>
      <c r="E377" s="406"/>
      <c r="F377" s="406"/>
      <c r="G377" s="406"/>
      <c r="H377" s="406"/>
      <c r="I377" s="406"/>
      <c r="J377" s="406"/>
      <c r="K377" s="406"/>
      <c r="L377" s="406"/>
      <c r="M377" s="406"/>
    </row>
    <row r="378" spans="2:13" x14ac:dyDescent="0.25">
      <c r="B378" s="414"/>
      <c r="C378" s="109"/>
      <c r="D378" s="109"/>
      <c r="E378" s="109"/>
      <c r="F378" s="109"/>
      <c r="G378" s="109"/>
      <c r="H378" s="109"/>
      <c r="I378" s="109"/>
      <c r="J378" s="109"/>
      <c r="K378" s="109"/>
      <c r="L378" s="109"/>
      <c r="M378" s="109"/>
    </row>
    <row r="379" spans="2:13" x14ac:dyDescent="0.25">
      <c r="B379" s="413"/>
      <c r="C379" s="406"/>
      <c r="D379" s="406"/>
      <c r="E379" s="406"/>
      <c r="F379" s="406"/>
      <c r="G379" s="406"/>
      <c r="H379" s="406"/>
      <c r="I379" s="406"/>
      <c r="J379" s="406"/>
      <c r="K379" s="406"/>
      <c r="L379" s="406"/>
      <c r="M379" s="406"/>
    </row>
    <row r="380" spans="2:13" x14ac:dyDescent="0.25">
      <c r="B380" s="414"/>
      <c r="C380" s="109"/>
      <c r="D380" s="109"/>
      <c r="E380" s="109"/>
      <c r="F380" s="109"/>
      <c r="G380" s="109"/>
      <c r="H380" s="109"/>
      <c r="I380" s="109"/>
      <c r="J380" s="109"/>
      <c r="K380" s="109"/>
      <c r="L380" s="109"/>
      <c r="M380" s="109"/>
    </row>
    <row r="381" spans="2:13" x14ac:dyDescent="0.25">
      <c r="B381" s="413"/>
      <c r="C381" s="406"/>
      <c r="D381" s="406"/>
      <c r="E381" s="406"/>
      <c r="F381" s="406"/>
      <c r="G381" s="406"/>
      <c r="H381" s="406"/>
      <c r="I381" s="406"/>
      <c r="J381" s="406"/>
      <c r="K381" s="406"/>
      <c r="L381" s="406"/>
      <c r="M381" s="406"/>
    </row>
    <row r="382" spans="2:13" x14ac:dyDescent="0.25">
      <c r="B382" s="414"/>
      <c r="C382" s="109"/>
      <c r="D382" s="109"/>
      <c r="E382" s="109"/>
      <c r="F382" s="109"/>
      <c r="G382" s="109"/>
      <c r="H382" s="109"/>
      <c r="I382" s="109"/>
      <c r="J382" s="109"/>
      <c r="K382" s="109"/>
      <c r="L382" s="109"/>
      <c r="M382" s="109"/>
    </row>
    <row r="383" spans="2:13" x14ac:dyDescent="0.25">
      <c r="B383" s="413"/>
      <c r="C383" s="406"/>
      <c r="D383" s="406"/>
      <c r="E383" s="406"/>
      <c r="F383" s="406"/>
      <c r="G383" s="406"/>
      <c r="H383" s="406"/>
      <c r="I383" s="406"/>
      <c r="J383" s="406"/>
      <c r="K383" s="406"/>
      <c r="L383" s="406"/>
      <c r="M383" s="406"/>
    </row>
    <row r="384" spans="2:13" x14ac:dyDescent="0.25">
      <c r="B384" s="414"/>
      <c r="C384" s="109"/>
      <c r="D384" s="109"/>
      <c r="E384" s="109"/>
      <c r="F384" s="109"/>
      <c r="G384" s="109"/>
      <c r="H384" s="109"/>
      <c r="I384" s="109"/>
      <c r="J384" s="109"/>
      <c r="K384" s="109"/>
      <c r="L384" s="109"/>
      <c r="M384" s="109"/>
    </row>
    <row r="385" spans="2:13" x14ac:dyDescent="0.25">
      <c r="B385" s="413"/>
      <c r="C385" s="406"/>
      <c r="D385" s="406"/>
      <c r="E385" s="406"/>
      <c r="F385" s="406"/>
      <c r="G385" s="406"/>
      <c r="H385" s="406"/>
      <c r="I385" s="406"/>
      <c r="J385" s="406"/>
      <c r="K385" s="406"/>
      <c r="L385" s="406"/>
      <c r="M385" s="406"/>
    </row>
    <row r="386" spans="2:13" x14ac:dyDescent="0.25">
      <c r="B386" s="414"/>
      <c r="C386" s="109"/>
      <c r="D386" s="109"/>
      <c r="E386" s="109"/>
      <c r="F386" s="109"/>
      <c r="G386" s="109"/>
      <c r="H386" s="109"/>
      <c r="I386" s="109"/>
      <c r="J386" s="109"/>
      <c r="K386" s="109"/>
      <c r="L386" s="109"/>
      <c r="M386" s="109"/>
    </row>
    <row r="387" spans="2:13" x14ac:dyDescent="0.25">
      <c r="B387" s="413"/>
      <c r="C387" s="406"/>
      <c r="D387" s="406"/>
      <c r="E387" s="406"/>
      <c r="F387" s="406"/>
      <c r="G387" s="406"/>
      <c r="H387" s="406"/>
      <c r="I387" s="406"/>
      <c r="J387" s="406"/>
      <c r="K387" s="406"/>
      <c r="L387" s="406"/>
      <c r="M387" s="406"/>
    </row>
    <row r="388" spans="2:13" x14ac:dyDescent="0.25">
      <c r="B388" s="414"/>
      <c r="C388" s="109"/>
      <c r="D388" s="109"/>
      <c r="E388" s="109"/>
      <c r="F388" s="109"/>
      <c r="G388" s="109"/>
      <c r="H388" s="109"/>
      <c r="I388" s="109"/>
      <c r="J388" s="109"/>
      <c r="K388" s="109"/>
      <c r="L388" s="109"/>
      <c r="M388" s="109"/>
    </row>
    <row r="389" spans="2:13" x14ac:dyDescent="0.25">
      <c r="B389" s="413"/>
      <c r="C389" s="406"/>
      <c r="D389" s="406"/>
      <c r="E389" s="406"/>
      <c r="F389" s="406"/>
      <c r="G389" s="406"/>
      <c r="H389" s="406"/>
      <c r="I389" s="406"/>
      <c r="J389" s="406"/>
      <c r="K389" s="406"/>
      <c r="L389" s="406"/>
      <c r="M389" s="406"/>
    </row>
    <row r="390" spans="2:13" x14ac:dyDescent="0.25">
      <c r="B390" s="414"/>
      <c r="C390" s="109"/>
      <c r="D390" s="109"/>
      <c r="E390" s="109"/>
      <c r="F390" s="109"/>
      <c r="G390" s="109"/>
      <c r="H390" s="109"/>
      <c r="I390" s="109"/>
      <c r="J390" s="109"/>
      <c r="K390" s="109"/>
      <c r="L390" s="109"/>
      <c r="M390" s="109"/>
    </row>
    <row r="391" spans="2:13" x14ac:dyDescent="0.25">
      <c r="B391" s="413"/>
      <c r="C391" s="406"/>
      <c r="D391" s="406"/>
      <c r="E391" s="406"/>
      <c r="F391" s="406"/>
      <c r="G391" s="406"/>
      <c r="H391" s="406"/>
      <c r="I391" s="406"/>
      <c r="J391" s="406"/>
      <c r="K391" s="406"/>
      <c r="L391" s="406"/>
      <c r="M391" s="406"/>
    </row>
    <row r="392" spans="2:13" x14ac:dyDescent="0.25">
      <c r="B392" s="414"/>
      <c r="C392" s="109"/>
      <c r="D392" s="109"/>
      <c r="E392" s="109"/>
      <c r="F392" s="109"/>
      <c r="G392" s="109"/>
      <c r="H392" s="109"/>
      <c r="I392" s="109"/>
      <c r="J392" s="109"/>
      <c r="K392" s="109"/>
      <c r="L392" s="109"/>
      <c r="M392" s="109"/>
    </row>
    <row r="393" spans="2:13" x14ac:dyDescent="0.25">
      <c r="B393" s="413"/>
      <c r="C393" s="406"/>
      <c r="D393" s="406"/>
      <c r="E393" s="406"/>
      <c r="F393" s="406"/>
      <c r="G393" s="406"/>
      <c r="H393" s="406"/>
      <c r="I393" s="406"/>
      <c r="J393" s="406"/>
      <c r="K393" s="406"/>
      <c r="L393" s="406"/>
      <c r="M393" s="406"/>
    </row>
    <row r="394" spans="2:13" x14ac:dyDescent="0.25">
      <c r="B394" s="414"/>
      <c r="C394" s="109"/>
      <c r="D394" s="109"/>
      <c r="E394" s="109"/>
      <c r="F394" s="109"/>
      <c r="G394" s="109"/>
      <c r="H394" s="109"/>
      <c r="I394" s="109"/>
      <c r="J394" s="109"/>
      <c r="K394" s="109"/>
      <c r="L394" s="109"/>
      <c r="M394" s="109"/>
    </row>
    <row r="395" spans="2:13" x14ac:dyDescent="0.25">
      <c r="B395" s="413"/>
      <c r="C395" s="406"/>
      <c r="D395" s="406"/>
      <c r="E395" s="406"/>
      <c r="F395" s="406"/>
      <c r="G395" s="406"/>
      <c r="H395" s="406"/>
      <c r="I395" s="406"/>
      <c r="J395" s="406"/>
      <c r="K395" s="406"/>
      <c r="L395" s="406"/>
      <c r="M395" s="406"/>
    </row>
    <row r="396" spans="2:13" x14ac:dyDescent="0.25">
      <c r="B396" s="414"/>
      <c r="C396" s="109"/>
      <c r="D396" s="109"/>
      <c r="E396" s="109"/>
      <c r="F396" s="109"/>
      <c r="G396" s="109"/>
      <c r="H396" s="109"/>
      <c r="I396" s="109"/>
      <c r="J396" s="109"/>
      <c r="K396" s="109"/>
      <c r="L396" s="109"/>
      <c r="M396" s="109"/>
    </row>
    <row r="397" spans="2:13" x14ac:dyDescent="0.25">
      <c r="B397" s="413"/>
      <c r="C397" s="406"/>
      <c r="D397" s="406"/>
      <c r="E397" s="406"/>
      <c r="F397" s="406"/>
      <c r="G397" s="406"/>
      <c r="H397" s="406"/>
      <c r="I397" s="406"/>
      <c r="J397" s="406"/>
      <c r="K397" s="406"/>
      <c r="L397" s="406"/>
      <c r="M397" s="406"/>
    </row>
    <row r="398" spans="2:13" x14ac:dyDescent="0.25">
      <c r="B398" s="414"/>
      <c r="C398" s="109"/>
      <c r="D398" s="109"/>
      <c r="E398" s="109"/>
      <c r="F398" s="109"/>
      <c r="G398" s="109"/>
      <c r="H398" s="109"/>
      <c r="I398" s="109"/>
      <c r="J398" s="109"/>
      <c r="K398" s="109"/>
      <c r="L398" s="109"/>
      <c r="M398" s="109"/>
    </row>
    <row r="399" spans="2:13" x14ac:dyDescent="0.25">
      <c r="B399" s="413"/>
      <c r="C399" s="406"/>
      <c r="D399" s="406"/>
      <c r="E399" s="406"/>
      <c r="F399" s="406"/>
      <c r="G399" s="406"/>
      <c r="H399" s="406"/>
      <c r="I399" s="406"/>
      <c r="J399" s="406"/>
      <c r="K399" s="406"/>
      <c r="L399" s="406"/>
      <c r="M399" s="406"/>
    </row>
    <row r="400" spans="2:13" x14ac:dyDescent="0.25">
      <c r="B400" s="414"/>
      <c r="C400" s="109"/>
      <c r="D400" s="109"/>
      <c r="E400" s="109"/>
      <c r="F400" s="109"/>
      <c r="G400" s="109"/>
      <c r="H400" s="109"/>
      <c r="I400" s="109"/>
      <c r="J400" s="109"/>
      <c r="K400" s="109"/>
      <c r="L400" s="109"/>
      <c r="M400" s="109"/>
    </row>
    <row r="401" spans="2:13" x14ac:dyDescent="0.25">
      <c r="B401" s="413"/>
      <c r="C401" s="406"/>
      <c r="D401" s="406"/>
      <c r="E401" s="406"/>
      <c r="F401" s="406"/>
      <c r="G401" s="406"/>
      <c r="H401" s="406"/>
      <c r="I401" s="406"/>
      <c r="J401" s="406"/>
      <c r="K401" s="406"/>
      <c r="L401" s="406"/>
      <c r="M401" s="406"/>
    </row>
    <row r="402" spans="2:13" x14ac:dyDescent="0.25">
      <c r="B402" s="414"/>
      <c r="C402" s="109"/>
      <c r="D402" s="109"/>
      <c r="E402" s="109"/>
      <c r="F402" s="109"/>
      <c r="G402" s="109"/>
      <c r="H402" s="109"/>
      <c r="I402" s="109"/>
      <c r="J402" s="109"/>
      <c r="K402" s="109"/>
      <c r="L402" s="109"/>
      <c r="M402" s="109"/>
    </row>
    <row r="403" spans="2:13" x14ac:dyDescent="0.25">
      <c r="B403" s="413"/>
      <c r="C403" s="406"/>
      <c r="D403" s="406"/>
      <c r="E403" s="406"/>
      <c r="F403" s="406"/>
      <c r="G403" s="406"/>
      <c r="H403" s="406"/>
      <c r="I403" s="406"/>
      <c r="J403" s="406"/>
      <c r="K403" s="406"/>
      <c r="L403" s="406"/>
      <c r="M403" s="406"/>
    </row>
    <row r="404" spans="2:13" x14ac:dyDescent="0.25">
      <c r="B404" s="414"/>
      <c r="C404" s="109"/>
      <c r="D404" s="109"/>
      <c r="E404" s="109"/>
      <c r="F404" s="109"/>
      <c r="G404" s="109"/>
      <c r="H404" s="109"/>
      <c r="I404" s="109"/>
      <c r="J404" s="109"/>
      <c r="K404" s="109"/>
      <c r="L404" s="109"/>
      <c r="M404" s="109"/>
    </row>
    <row r="405" spans="2:13" x14ac:dyDescent="0.25">
      <c r="B405" s="413"/>
      <c r="C405" s="406"/>
      <c r="D405" s="406"/>
      <c r="E405" s="406"/>
      <c r="F405" s="406"/>
      <c r="G405" s="406"/>
      <c r="H405" s="406"/>
      <c r="I405" s="406"/>
      <c r="J405" s="406"/>
      <c r="K405" s="406"/>
      <c r="L405" s="406"/>
      <c r="M405" s="406"/>
    </row>
    <row r="406" spans="2:13" x14ac:dyDescent="0.25">
      <c r="B406" s="414"/>
      <c r="C406" s="109"/>
      <c r="D406" s="109"/>
      <c r="E406" s="109"/>
      <c r="F406" s="109"/>
      <c r="G406" s="109"/>
      <c r="H406" s="109"/>
      <c r="I406" s="109"/>
      <c r="J406" s="109"/>
      <c r="K406" s="109"/>
      <c r="L406" s="109"/>
      <c r="M406" s="109"/>
    </row>
    <row r="407" spans="2:13" x14ac:dyDescent="0.25">
      <c r="B407" s="413"/>
      <c r="C407" s="406"/>
      <c r="D407" s="406"/>
      <c r="E407" s="406"/>
      <c r="F407" s="406"/>
      <c r="G407" s="406"/>
      <c r="H407" s="406"/>
      <c r="I407" s="406"/>
      <c r="J407" s="406"/>
      <c r="K407" s="406"/>
      <c r="L407" s="406"/>
      <c r="M407" s="406"/>
    </row>
    <row r="408" spans="2:13" x14ac:dyDescent="0.25">
      <c r="B408" s="414"/>
      <c r="C408" s="109"/>
      <c r="D408" s="109"/>
      <c r="E408" s="109"/>
      <c r="F408" s="109"/>
      <c r="G408" s="109"/>
      <c r="H408" s="109"/>
      <c r="I408" s="109"/>
      <c r="J408" s="109"/>
      <c r="K408" s="109"/>
      <c r="L408" s="109"/>
      <c r="M408" s="109"/>
    </row>
    <row r="409" spans="2:13" x14ac:dyDescent="0.25">
      <c r="B409" s="413"/>
      <c r="C409" s="406"/>
      <c r="D409" s="406"/>
      <c r="E409" s="406"/>
      <c r="F409" s="406"/>
      <c r="G409" s="406"/>
      <c r="H409" s="406"/>
      <c r="I409" s="406"/>
      <c r="J409" s="406"/>
      <c r="K409" s="406"/>
      <c r="L409" s="406"/>
      <c r="M409" s="406"/>
    </row>
    <row r="410" spans="2:13" x14ac:dyDescent="0.25">
      <c r="B410" s="414"/>
      <c r="C410" s="109"/>
      <c r="D410" s="109"/>
      <c r="E410" s="109"/>
      <c r="F410" s="109"/>
      <c r="G410" s="109"/>
      <c r="H410" s="109"/>
      <c r="I410" s="109"/>
      <c r="J410" s="109"/>
      <c r="K410" s="109"/>
      <c r="L410" s="109"/>
      <c r="M410" s="109"/>
    </row>
    <row r="411" spans="2:13" x14ac:dyDescent="0.25">
      <c r="B411" s="413"/>
      <c r="C411" s="406"/>
      <c r="D411" s="406"/>
      <c r="E411" s="406"/>
      <c r="F411" s="406"/>
      <c r="G411" s="406"/>
      <c r="H411" s="406"/>
      <c r="I411" s="406"/>
      <c r="J411" s="406"/>
      <c r="K411" s="406"/>
      <c r="L411" s="406"/>
      <c r="M411" s="406"/>
    </row>
    <row r="412" spans="2:13" x14ac:dyDescent="0.25">
      <c r="B412" s="414"/>
      <c r="C412" s="109"/>
      <c r="D412" s="109"/>
      <c r="E412" s="109"/>
      <c r="F412" s="109"/>
      <c r="G412" s="109"/>
      <c r="H412" s="109"/>
      <c r="I412" s="109"/>
      <c r="J412" s="109"/>
      <c r="K412" s="109"/>
      <c r="L412" s="109"/>
      <c r="M412" s="109"/>
    </row>
    <row r="413" spans="2:13" x14ac:dyDescent="0.25">
      <c r="B413" s="413"/>
      <c r="C413" s="406"/>
      <c r="D413" s="406"/>
      <c r="E413" s="406"/>
      <c r="F413" s="406"/>
      <c r="G413" s="406"/>
      <c r="H413" s="406"/>
      <c r="I413" s="406"/>
      <c r="J413" s="406"/>
      <c r="K413" s="406"/>
      <c r="L413" s="406"/>
      <c r="M413" s="406"/>
    </row>
    <row r="414" spans="2:13" x14ac:dyDescent="0.25">
      <c r="B414" s="414"/>
      <c r="C414" s="109"/>
      <c r="D414" s="109"/>
      <c r="E414" s="109"/>
      <c r="F414" s="109"/>
      <c r="G414" s="109"/>
      <c r="H414" s="109"/>
      <c r="I414" s="109"/>
      <c r="J414" s="109"/>
      <c r="K414" s="109"/>
      <c r="L414" s="109"/>
      <c r="M414" s="109"/>
    </row>
    <row r="415" spans="2:13" x14ac:dyDescent="0.25">
      <c r="B415" s="413"/>
      <c r="C415" s="406"/>
      <c r="D415" s="406"/>
      <c r="E415" s="406"/>
      <c r="F415" s="406"/>
      <c r="G415" s="406"/>
      <c r="H415" s="406"/>
      <c r="I415" s="406"/>
      <c r="J415" s="406"/>
      <c r="K415" s="406"/>
      <c r="L415" s="406"/>
      <c r="M415" s="406"/>
    </row>
    <row r="416" spans="2:13" x14ac:dyDescent="0.25">
      <c r="B416" s="414"/>
      <c r="C416" s="109"/>
      <c r="D416" s="109"/>
      <c r="E416" s="109"/>
      <c r="F416" s="109"/>
      <c r="G416" s="109"/>
      <c r="H416" s="109"/>
      <c r="I416" s="109"/>
      <c r="J416" s="109"/>
      <c r="K416" s="109"/>
      <c r="L416" s="109"/>
      <c r="M416" s="109"/>
    </row>
    <row r="417" spans="2:13" x14ac:dyDescent="0.25">
      <c r="B417" s="413"/>
      <c r="C417" s="406"/>
      <c r="D417" s="406"/>
      <c r="E417" s="406"/>
      <c r="F417" s="406"/>
      <c r="G417" s="406"/>
      <c r="H417" s="406"/>
      <c r="I417" s="406"/>
      <c r="J417" s="406"/>
      <c r="K417" s="406"/>
      <c r="L417" s="406"/>
      <c r="M417" s="406"/>
    </row>
    <row r="418" spans="2:13" x14ac:dyDescent="0.25">
      <c r="B418" s="414"/>
      <c r="C418" s="109"/>
      <c r="D418" s="109"/>
      <c r="E418" s="109"/>
      <c r="F418" s="109"/>
      <c r="G418" s="109"/>
      <c r="H418" s="109"/>
      <c r="I418" s="109"/>
      <c r="J418" s="109"/>
      <c r="K418" s="109"/>
      <c r="L418" s="109"/>
      <c r="M418" s="109"/>
    </row>
    <row r="419" spans="2:13" x14ac:dyDescent="0.25">
      <c r="B419" s="413"/>
      <c r="C419" s="406"/>
      <c r="D419" s="406"/>
      <c r="E419" s="406"/>
      <c r="F419" s="406"/>
      <c r="G419" s="406"/>
      <c r="H419" s="406"/>
      <c r="I419" s="406"/>
      <c r="J419" s="406"/>
      <c r="K419" s="406"/>
      <c r="L419" s="406"/>
      <c r="M419" s="406"/>
    </row>
    <row r="420" spans="2:13" x14ac:dyDescent="0.25">
      <c r="B420" s="414"/>
      <c r="C420" s="109"/>
      <c r="D420" s="109"/>
      <c r="E420" s="109"/>
      <c r="F420" s="109"/>
      <c r="G420" s="109"/>
      <c r="H420" s="109"/>
      <c r="I420" s="109"/>
      <c r="J420" s="109"/>
      <c r="K420" s="109"/>
      <c r="L420" s="109"/>
      <c r="M420" s="109"/>
    </row>
    <row r="421" spans="2:13" x14ac:dyDescent="0.25">
      <c r="B421" s="413"/>
      <c r="C421" s="406"/>
      <c r="D421" s="406"/>
      <c r="E421" s="406"/>
      <c r="F421" s="406"/>
      <c r="G421" s="406"/>
      <c r="H421" s="406"/>
      <c r="I421" s="406"/>
      <c r="J421" s="406"/>
      <c r="K421" s="406"/>
      <c r="L421" s="406"/>
      <c r="M421" s="406"/>
    </row>
    <row r="422" spans="2:13" x14ac:dyDescent="0.25">
      <c r="B422" s="414"/>
      <c r="C422" s="109"/>
      <c r="D422" s="109"/>
      <c r="E422" s="109"/>
      <c r="F422" s="109"/>
      <c r="G422" s="109"/>
      <c r="H422" s="109"/>
      <c r="I422" s="109"/>
      <c r="J422" s="109"/>
      <c r="K422" s="109"/>
      <c r="L422" s="109"/>
      <c r="M422" s="109"/>
    </row>
    <row r="423" spans="2:13" x14ac:dyDescent="0.25">
      <c r="B423" s="413"/>
      <c r="C423" s="406"/>
      <c r="D423" s="406"/>
      <c r="E423" s="406"/>
      <c r="F423" s="406"/>
      <c r="G423" s="406"/>
      <c r="H423" s="406"/>
      <c r="I423" s="406"/>
      <c r="J423" s="406"/>
      <c r="K423" s="406"/>
      <c r="L423" s="406"/>
      <c r="M423" s="406"/>
    </row>
    <row r="424" spans="2:13" x14ac:dyDescent="0.25">
      <c r="B424" s="414"/>
      <c r="C424" s="109"/>
      <c r="D424" s="109"/>
      <c r="E424" s="109"/>
      <c r="F424" s="109"/>
      <c r="G424" s="109"/>
      <c r="H424" s="109"/>
      <c r="I424" s="109"/>
      <c r="J424" s="109"/>
      <c r="K424" s="109"/>
      <c r="L424" s="109"/>
      <c r="M424" s="109"/>
    </row>
    <row r="425" spans="2:13" x14ac:dyDescent="0.25">
      <c r="B425" s="413"/>
      <c r="C425" s="406"/>
      <c r="D425" s="406"/>
      <c r="E425" s="406"/>
      <c r="F425" s="406"/>
      <c r="G425" s="406"/>
      <c r="H425" s="406"/>
      <c r="I425" s="406"/>
      <c r="J425" s="406"/>
      <c r="K425" s="406"/>
      <c r="L425" s="406"/>
      <c r="M425" s="406"/>
    </row>
    <row r="426" spans="2:13" x14ac:dyDescent="0.25">
      <c r="B426" s="414"/>
      <c r="C426" s="109"/>
      <c r="D426" s="109"/>
      <c r="E426" s="109"/>
      <c r="F426" s="109"/>
      <c r="G426" s="109"/>
      <c r="H426" s="109"/>
      <c r="I426" s="109"/>
      <c r="J426" s="109"/>
      <c r="K426" s="109"/>
      <c r="L426" s="109"/>
      <c r="M426" s="109"/>
    </row>
    <row r="427" spans="2:13" x14ac:dyDescent="0.25">
      <c r="B427" s="413"/>
      <c r="C427" s="406"/>
      <c r="D427" s="406"/>
      <c r="E427" s="406"/>
      <c r="F427" s="406"/>
      <c r="G427" s="406"/>
      <c r="H427" s="406"/>
      <c r="I427" s="406"/>
      <c r="J427" s="406"/>
      <c r="K427" s="406"/>
      <c r="L427" s="406"/>
      <c r="M427" s="406"/>
    </row>
    <row r="428" spans="2:13" x14ac:dyDescent="0.25">
      <c r="B428" s="414"/>
      <c r="C428" s="109"/>
      <c r="D428" s="109"/>
      <c r="E428" s="109"/>
      <c r="F428" s="109"/>
      <c r="G428" s="109"/>
      <c r="H428" s="109"/>
      <c r="I428" s="109"/>
      <c r="J428" s="109"/>
      <c r="K428" s="109"/>
      <c r="L428" s="109"/>
      <c r="M428" s="109"/>
    </row>
    <row r="429" spans="2:13" x14ac:dyDescent="0.25">
      <c r="B429" s="413"/>
      <c r="C429" s="406"/>
      <c r="D429" s="406"/>
      <c r="E429" s="406"/>
      <c r="F429" s="406"/>
      <c r="G429" s="406"/>
      <c r="H429" s="406"/>
      <c r="I429" s="406"/>
      <c r="J429" s="406"/>
      <c r="K429" s="406"/>
      <c r="L429" s="406"/>
      <c r="M429" s="406"/>
    </row>
    <row r="430" spans="2:13" x14ac:dyDescent="0.25">
      <c r="B430" s="414"/>
      <c r="C430" s="109"/>
      <c r="D430" s="109"/>
      <c r="E430" s="109"/>
      <c r="F430" s="109"/>
      <c r="G430" s="109"/>
      <c r="H430" s="109"/>
      <c r="I430" s="109"/>
      <c r="J430" s="109"/>
      <c r="K430" s="109"/>
      <c r="L430" s="109"/>
      <c r="M430" s="109"/>
    </row>
    <row r="431" spans="2:13" x14ac:dyDescent="0.25">
      <c r="B431" s="413"/>
      <c r="C431" s="406"/>
      <c r="D431" s="406"/>
      <c r="E431" s="406"/>
      <c r="F431" s="406"/>
      <c r="G431" s="406"/>
      <c r="H431" s="406"/>
      <c r="I431" s="406"/>
      <c r="J431" s="406"/>
      <c r="K431" s="406"/>
      <c r="L431" s="406"/>
      <c r="M431" s="406"/>
    </row>
    <row r="432" spans="2:13" x14ac:dyDescent="0.25">
      <c r="B432" s="414"/>
      <c r="C432" s="109"/>
      <c r="D432" s="109"/>
      <c r="E432" s="109"/>
      <c r="F432" s="109"/>
      <c r="G432" s="109"/>
      <c r="H432" s="109"/>
      <c r="I432" s="109"/>
      <c r="J432" s="109"/>
      <c r="K432" s="109"/>
      <c r="L432" s="109"/>
      <c r="M432" s="109"/>
    </row>
    <row r="433" spans="2:13" x14ac:dyDescent="0.25">
      <c r="B433" s="413"/>
      <c r="C433" s="406"/>
      <c r="D433" s="406"/>
      <c r="E433" s="406"/>
      <c r="F433" s="406"/>
      <c r="G433" s="406"/>
      <c r="H433" s="406"/>
      <c r="I433" s="406"/>
      <c r="J433" s="406"/>
      <c r="K433" s="406"/>
      <c r="L433" s="406"/>
      <c r="M433" s="406"/>
    </row>
    <row r="434" spans="2:13" x14ac:dyDescent="0.25">
      <c r="B434" s="414"/>
      <c r="C434" s="109"/>
      <c r="D434" s="109"/>
      <c r="E434" s="109"/>
      <c r="F434" s="109"/>
      <c r="G434" s="109"/>
      <c r="H434" s="109"/>
      <c r="I434" s="109"/>
      <c r="J434" s="109"/>
      <c r="K434" s="109"/>
      <c r="L434" s="109"/>
      <c r="M434" s="109"/>
    </row>
    <row r="435" spans="2:13" x14ac:dyDescent="0.25">
      <c r="B435" s="413"/>
      <c r="C435" s="406"/>
      <c r="D435" s="406"/>
      <c r="E435" s="406"/>
      <c r="F435" s="406"/>
      <c r="G435" s="406"/>
      <c r="H435" s="406"/>
      <c r="I435" s="406"/>
      <c r="J435" s="406"/>
      <c r="K435" s="406"/>
      <c r="L435" s="406"/>
      <c r="M435" s="406"/>
    </row>
    <row r="436" spans="2:13" x14ac:dyDescent="0.25">
      <c r="B436" s="414"/>
      <c r="C436" s="109"/>
      <c r="D436" s="109"/>
      <c r="E436" s="109"/>
      <c r="F436" s="109"/>
      <c r="G436" s="109"/>
      <c r="H436" s="109"/>
      <c r="I436" s="109"/>
      <c r="J436" s="109"/>
      <c r="K436" s="109"/>
      <c r="L436" s="109"/>
      <c r="M436" s="109"/>
    </row>
    <row r="437" spans="2:13" x14ac:dyDescent="0.25">
      <c r="B437" s="413"/>
      <c r="C437" s="406"/>
      <c r="D437" s="406"/>
      <c r="E437" s="406"/>
      <c r="F437" s="406"/>
      <c r="G437" s="406"/>
      <c r="H437" s="406"/>
      <c r="I437" s="406"/>
      <c r="J437" s="406"/>
      <c r="K437" s="406"/>
      <c r="L437" s="406"/>
      <c r="M437" s="406"/>
    </row>
    <row r="438" spans="2:13" x14ac:dyDescent="0.25">
      <c r="B438" s="414"/>
      <c r="C438" s="109"/>
      <c r="D438" s="109"/>
      <c r="E438" s="109"/>
      <c r="F438" s="109"/>
      <c r="G438" s="109"/>
      <c r="H438" s="109"/>
      <c r="I438" s="109"/>
      <c r="J438" s="109"/>
      <c r="K438" s="109"/>
      <c r="L438" s="109"/>
      <c r="M438" s="109"/>
    </row>
    <row r="439" spans="2:13" x14ac:dyDescent="0.25">
      <c r="B439" s="413"/>
      <c r="C439" s="406"/>
      <c r="D439" s="406"/>
      <c r="E439" s="406"/>
      <c r="F439" s="406"/>
      <c r="G439" s="406"/>
      <c r="H439" s="406"/>
      <c r="I439" s="406"/>
      <c r="J439" s="406"/>
      <c r="K439" s="406"/>
      <c r="L439" s="406"/>
      <c r="M439" s="406"/>
    </row>
    <row r="440" spans="2:13" x14ac:dyDescent="0.25">
      <c r="B440" s="414"/>
      <c r="C440" s="109"/>
      <c r="D440" s="109"/>
      <c r="E440" s="109"/>
      <c r="F440" s="109"/>
      <c r="G440" s="109"/>
      <c r="H440" s="109"/>
      <c r="I440" s="109"/>
      <c r="J440" s="109"/>
      <c r="K440" s="109"/>
      <c r="L440" s="109"/>
      <c r="M440" s="109"/>
    </row>
    <row r="441" spans="2:13" x14ac:dyDescent="0.25">
      <c r="B441" s="413"/>
      <c r="C441" s="406"/>
      <c r="D441" s="406"/>
      <c r="E441" s="406"/>
      <c r="F441" s="406"/>
      <c r="G441" s="406"/>
      <c r="H441" s="406"/>
      <c r="I441" s="406"/>
      <c r="J441" s="406"/>
      <c r="K441" s="406"/>
      <c r="L441" s="406"/>
      <c r="M441" s="406"/>
    </row>
    <row r="442" spans="2:13" x14ac:dyDescent="0.25">
      <c r="B442" s="414"/>
      <c r="C442" s="109"/>
      <c r="D442" s="109"/>
      <c r="E442" s="109"/>
      <c r="F442" s="109"/>
      <c r="G442" s="109"/>
      <c r="H442" s="109"/>
      <c r="I442" s="109"/>
      <c r="J442" s="109"/>
      <c r="K442" s="109"/>
      <c r="L442" s="109"/>
      <c r="M442" s="109"/>
    </row>
    <row r="443" spans="2:13" x14ac:dyDescent="0.25">
      <c r="B443" s="413"/>
      <c r="C443" s="406"/>
      <c r="D443" s="406"/>
      <c r="E443" s="406"/>
      <c r="F443" s="406"/>
      <c r="G443" s="406"/>
      <c r="H443" s="406"/>
      <c r="I443" s="406"/>
      <c r="J443" s="406"/>
      <c r="K443" s="406"/>
      <c r="L443" s="406"/>
      <c r="M443" s="406"/>
    </row>
    <row r="444" spans="2:13" x14ac:dyDescent="0.25">
      <c r="B444" s="414"/>
      <c r="C444" s="109"/>
      <c r="D444" s="109"/>
      <c r="E444" s="109"/>
      <c r="F444" s="109"/>
      <c r="G444" s="109"/>
      <c r="H444" s="109"/>
      <c r="I444" s="109"/>
      <c r="J444" s="109"/>
      <c r="K444" s="109"/>
      <c r="L444" s="109"/>
      <c r="M444" s="109"/>
    </row>
    <row r="445" spans="2:13" x14ac:dyDescent="0.25">
      <c r="B445" s="413"/>
      <c r="C445" s="406"/>
      <c r="D445" s="406"/>
      <c r="E445" s="406"/>
      <c r="F445" s="406"/>
      <c r="G445" s="406"/>
      <c r="H445" s="406"/>
      <c r="I445" s="406"/>
      <c r="J445" s="406"/>
      <c r="K445" s="406"/>
      <c r="L445" s="406"/>
      <c r="M445" s="406"/>
    </row>
    <row r="446" spans="2:13" x14ac:dyDescent="0.25">
      <c r="B446" s="414"/>
      <c r="C446" s="109"/>
      <c r="D446" s="109"/>
      <c r="E446" s="109"/>
      <c r="F446" s="109"/>
      <c r="G446" s="109"/>
      <c r="H446" s="109"/>
      <c r="I446" s="109"/>
      <c r="J446" s="109"/>
      <c r="K446" s="109"/>
      <c r="L446" s="109"/>
      <c r="M446" s="109"/>
    </row>
    <row r="447" spans="2:13" x14ac:dyDescent="0.25">
      <c r="B447" s="413"/>
      <c r="C447" s="406"/>
      <c r="D447" s="406"/>
      <c r="E447" s="406"/>
      <c r="F447" s="406"/>
      <c r="G447" s="406"/>
      <c r="H447" s="406"/>
      <c r="I447" s="406"/>
      <c r="J447" s="406"/>
      <c r="K447" s="406"/>
      <c r="L447" s="406"/>
      <c r="M447" s="406"/>
    </row>
    <row r="448" spans="2:13" x14ac:dyDescent="0.25">
      <c r="B448" s="414"/>
      <c r="C448" s="109"/>
      <c r="D448" s="109"/>
      <c r="E448" s="109"/>
      <c r="F448" s="109"/>
      <c r="G448" s="109"/>
      <c r="H448" s="109"/>
      <c r="I448" s="109"/>
      <c r="J448" s="109"/>
      <c r="K448" s="109"/>
      <c r="L448" s="109"/>
      <c r="M448" s="109"/>
    </row>
    <row r="449" spans="2:13" x14ac:dyDescent="0.25">
      <c r="B449" s="413"/>
      <c r="C449" s="406"/>
      <c r="D449" s="406"/>
      <c r="E449" s="406"/>
      <c r="F449" s="406"/>
      <c r="G449" s="406"/>
      <c r="H449" s="406"/>
      <c r="I449" s="406"/>
      <c r="J449" s="406"/>
      <c r="K449" s="406"/>
      <c r="L449" s="406"/>
      <c r="M449" s="406"/>
    </row>
    <row r="450" spans="2:13" x14ac:dyDescent="0.25">
      <c r="B450" s="414"/>
      <c r="C450" s="109"/>
      <c r="D450" s="109"/>
      <c r="E450" s="109"/>
      <c r="F450" s="109"/>
      <c r="G450" s="109"/>
      <c r="H450" s="109"/>
      <c r="I450" s="109"/>
      <c r="J450" s="109"/>
      <c r="K450" s="109"/>
      <c r="L450" s="109"/>
      <c r="M450" s="109"/>
    </row>
    <row r="451" spans="2:13" x14ac:dyDescent="0.25">
      <c r="B451" s="413"/>
      <c r="C451" s="406"/>
      <c r="D451" s="406"/>
      <c r="E451" s="406"/>
      <c r="F451" s="406"/>
      <c r="G451" s="406"/>
      <c r="H451" s="406"/>
      <c r="I451" s="406"/>
      <c r="J451" s="406"/>
      <c r="K451" s="406"/>
      <c r="L451" s="406"/>
      <c r="M451" s="406"/>
    </row>
    <row r="452" spans="2:13" x14ac:dyDescent="0.25">
      <c r="B452" s="414"/>
      <c r="C452" s="109"/>
      <c r="D452" s="109"/>
      <c r="E452" s="109"/>
      <c r="F452" s="109"/>
      <c r="G452" s="109"/>
      <c r="H452" s="109"/>
      <c r="I452" s="109"/>
      <c r="J452" s="109"/>
      <c r="K452" s="109"/>
      <c r="L452" s="109"/>
      <c r="M452" s="109"/>
    </row>
    <row r="453" spans="2:13" x14ac:dyDescent="0.25">
      <c r="B453" s="413"/>
      <c r="C453" s="406"/>
      <c r="D453" s="406"/>
      <c r="E453" s="406"/>
      <c r="F453" s="406"/>
      <c r="G453" s="406"/>
      <c r="H453" s="406"/>
      <c r="I453" s="406"/>
      <c r="J453" s="406"/>
      <c r="K453" s="406"/>
      <c r="L453" s="406"/>
      <c r="M453" s="406"/>
    </row>
    <row r="454" spans="2:13" x14ac:dyDescent="0.25">
      <c r="B454" s="414"/>
      <c r="C454" s="109"/>
      <c r="D454" s="109"/>
      <c r="E454" s="109"/>
      <c r="F454" s="109"/>
      <c r="G454" s="109"/>
      <c r="H454" s="109"/>
      <c r="I454" s="109"/>
      <c r="J454" s="109"/>
      <c r="K454" s="109"/>
      <c r="L454" s="109"/>
      <c r="M454" s="109"/>
    </row>
    <row r="455" spans="2:13" x14ac:dyDescent="0.25">
      <c r="B455" s="413"/>
      <c r="C455" s="406"/>
      <c r="D455" s="406"/>
      <c r="E455" s="406"/>
      <c r="F455" s="406"/>
      <c r="G455" s="406"/>
      <c r="H455" s="406"/>
      <c r="I455" s="406"/>
      <c r="J455" s="406"/>
      <c r="K455" s="406"/>
      <c r="L455" s="406"/>
      <c r="M455" s="406"/>
    </row>
    <row r="456" spans="2:13" x14ac:dyDescent="0.25">
      <c r="B456" s="414"/>
      <c r="C456" s="109"/>
      <c r="D456" s="109"/>
      <c r="E456" s="109"/>
      <c r="F456" s="109"/>
      <c r="G456" s="109"/>
      <c r="H456" s="109"/>
      <c r="I456" s="109"/>
      <c r="J456" s="109"/>
      <c r="K456" s="109"/>
      <c r="L456" s="109"/>
      <c r="M456" s="109"/>
    </row>
    <row r="457" spans="2:13" x14ac:dyDescent="0.25">
      <c r="B457" s="413"/>
      <c r="C457" s="406"/>
      <c r="D457" s="406"/>
      <c r="E457" s="406"/>
      <c r="F457" s="406"/>
      <c r="G457" s="406"/>
      <c r="H457" s="406"/>
      <c r="I457" s="406"/>
      <c r="J457" s="406"/>
      <c r="K457" s="406"/>
      <c r="L457" s="406"/>
      <c r="M457" s="406"/>
    </row>
    <row r="458" spans="2:13" x14ac:dyDescent="0.25">
      <c r="B458" s="414"/>
      <c r="C458" s="109"/>
      <c r="D458" s="109"/>
      <c r="E458" s="109"/>
      <c r="F458" s="109"/>
      <c r="G458" s="109"/>
      <c r="H458" s="109"/>
      <c r="I458" s="109"/>
      <c r="J458" s="109"/>
      <c r="K458" s="109"/>
      <c r="L458" s="109"/>
      <c r="M458" s="109"/>
    </row>
    <row r="459" spans="2:13" x14ac:dyDescent="0.25">
      <c r="B459" s="413"/>
      <c r="C459" s="406"/>
      <c r="D459" s="406"/>
      <c r="E459" s="406"/>
      <c r="F459" s="406"/>
      <c r="G459" s="406"/>
      <c r="H459" s="406"/>
      <c r="I459" s="406"/>
      <c r="J459" s="406"/>
      <c r="K459" s="406"/>
      <c r="L459" s="406"/>
      <c r="M459" s="406"/>
    </row>
    <row r="460" spans="2:13" x14ac:dyDescent="0.25">
      <c r="B460" s="414"/>
      <c r="C460" s="109"/>
      <c r="D460" s="109"/>
      <c r="E460" s="109"/>
      <c r="F460" s="109"/>
      <c r="G460" s="109"/>
      <c r="H460" s="109"/>
      <c r="I460" s="109"/>
      <c r="J460" s="109"/>
      <c r="K460" s="109"/>
      <c r="L460" s="109"/>
      <c r="M460" s="109"/>
    </row>
    <row r="461" spans="2:13" x14ac:dyDescent="0.25">
      <c r="B461" s="413"/>
      <c r="C461" s="406"/>
      <c r="D461" s="406"/>
      <c r="E461" s="406"/>
      <c r="F461" s="406"/>
      <c r="G461" s="406"/>
      <c r="H461" s="406"/>
      <c r="I461" s="406"/>
      <c r="J461" s="406"/>
      <c r="K461" s="406"/>
      <c r="L461" s="406"/>
      <c r="M461" s="406"/>
    </row>
    <row r="462" spans="2:13" x14ac:dyDescent="0.25">
      <c r="B462" s="414"/>
      <c r="C462" s="109"/>
      <c r="D462" s="109"/>
      <c r="E462" s="109"/>
      <c r="F462" s="109"/>
      <c r="G462" s="109"/>
      <c r="H462" s="109"/>
      <c r="I462" s="109"/>
      <c r="J462" s="109"/>
      <c r="K462" s="109"/>
      <c r="L462" s="109"/>
      <c r="M462" s="109"/>
    </row>
    <row r="463" spans="2:13" x14ac:dyDescent="0.25">
      <c r="B463" s="413"/>
      <c r="C463" s="406"/>
      <c r="D463" s="406"/>
      <c r="E463" s="406"/>
      <c r="F463" s="406"/>
      <c r="G463" s="406"/>
      <c r="H463" s="406"/>
      <c r="I463" s="406"/>
      <c r="J463" s="406"/>
      <c r="K463" s="406"/>
      <c r="L463" s="406"/>
      <c r="M463" s="406"/>
    </row>
    <row r="464" spans="2:13" x14ac:dyDescent="0.25">
      <c r="B464" s="414"/>
      <c r="C464" s="109"/>
      <c r="D464" s="109"/>
      <c r="E464" s="109"/>
      <c r="F464" s="109"/>
      <c r="G464" s="109"/>
      <c r="H464" s="109"/>
      <c r="I464" s="109"/>
      <c r="J464" s="109"/>
      <c r="K464" s="109"/>
      <c r="L464" s="109"/>
      <c r="M464" s="109"/>
    </row>
    <row r="465" spans="2:13" x14ac:dyDescent="0.25">
      <c r="B465" s="413"/>
      <c r="C465" s="406"/>
      <c r="D465" s="406"/>
      <c r="E465" s="406"/>
      <c r="F465" s="406"/>
      <c r="G465" s="406"/>
      <c r="H465" s="406"/>
      <c r="I465" s="406"/>
      <c r="J465" s="406"/>
      <c r="K465" s="406"/>
      <c r="L465" s="406"/>
      <c r="M465" s="406"/>
    </row>
    <row r="466" spans="2:13" x14ac:dyDescent="0.25">
      <c r="B466" s="414"/>
      <c r="C466" s="109"/>
      <c r="D466" s="109"/>
      <c r="E466" s="109"/>
      <c r="F466" s="109"/>
      <c r="G466" s="109"/>
      <c r="H466" s="109"/>
      <c r="I466" s="109"/>
      <c r="J466" s="109"/>
      <c r="K466" s="109"/>
      <c r="L466" s="109"/>
      <c r="M466" s="109"/>
    </row>
    <row r="467" spans="2:13" x14ac:dyDescent="0.25">
      <c r="B467" s="413"/>
      <c r="C467" s="406"/>
      <c r="D467" s="406"/>
      <c r="E467" s="406"/>
      <c r="F467" s="406"/>
      <c r="G467" s="406"/>
      <c r="H467" s="406"/>
      <c r="I467" s="406"/>
      <c r="J467" s="406"/>
      <c r="K467" s="406"/>
      <c r="L467" s="406"/>
      <c r="M467" s="406"/>
    </row>
    <row r="468" spans="2:13" x14ac:dyDescent="0.25">
      <c r="B468" s="414"/>
      <c r="C468" s="109"/>
      <c r="D468" s="109"/>
      <c r="E468" s="109"/>
      <c r="F468" s="109"/>
      <c r="G468" s="109"/>
      <c r="H468" s="109"/>
      <c r="I468" s="109"/>
      <c r="J468" s="109"/>
      <c r="K468" s="109"/>
      <c r="L468" s="109"/>
      <c r="M468" s="109"/>
    </row>
    <row r="469" spans="2:13" x14ac:dyDescent="0.25">
      <c r="B469" s="413"/>
      <c r="C469" s="406"/>
      <c r="D469" s="406"/>
      <c r="E469" s="406"/>
      <c r="F469" s="406"/>
      <c r="G469" s="406"/>
      <c r="H469" s="406"/>
      <c r="I469" s="406"/>
      <c r="J469" s="406"/>
      <c r="K469" s="406"/>
      <c r="L469" s="406"/>
      <c r="M469" s="406"/>
    </row>
    <row r="470" spans="2:13" x14ac:dyDescent="0.25">
      <c r="B470" s="414"/>
      <c r="C470" s="109"/>
      <c r="D470" s="109"/>
      <c r="E470" s="109"/>
      <c r="F470" s="109"/>
      <c r="G470" s="109"/>
      <c r="H470" s="109"/>
      <c r="I470" s="109"/>
      <c r="J470" s="109"/>
      <c r="K470" s="109"/>
      <c r="L470" s="109"/>
      <c r="M470" s="109"/>
    </row>
    <row r="471" spans="2:13" x14ac:dyDescent="0.25">
      <c r="B471" s="413"/>
      <c r="C471" s="406"/>
      <c r="D471" s="406"/>
      <c r="E471" s="406"/>
      <c r="F471" s="406"/>
      <c r="G471" s="406"/>
      <c r="H471" s="406"/>
      <c r="I471" s="406"/>
      <c r="J471" s="406"/>
      <c r="K471" s="406"/>
      <c r="L471" s="406"/>
      <c r="M471" s="406"/>
    </row>
    <row r="472" spans="2:13" x14ac:dyDescent="0.25">
      <c r="B472" s="414"/>
      <c r="C472" s="109"/>
      <c r="D472" s="109"/>
      <c r="E472" s="109"/>
      <c r="F472" s="109"/>
      <c r="G472" s="109"/>
      <c r="H472" s="109"/>
      <c r="I472" s="109"/>
      <c r="J472" s="109"/>
      <c r="K472" s="109"/>
      <c r="L472" s="109"/>
      <c r="M472" s="109"/>
    </row>
    <row r="473" spans="2:13" x14ac:dyDescent="0.25">
      <c r="B473" s="413"/>
      <c r="C473" s="406"/>
      <c r="D473" s="406"/>
      <c r="E473" s="406"/>
      <c r="F473" s="406"/>
      <c r="G473" s="406"/>
      <c r="H473" s="406"/>
      <c r="I473" s="406"/>
      <c r="J473" s="406"/>
      <c r="K473" s="406"/>
      <c r="L473" s="406"/>
      <c r="M473" s="406"/>
    </row>
    <row r="474" spans="2:13" x14ac:dyDescent="0.25">
      <c r="B474" s="414"/>
      <c r="C474" s="109"/>
      <c r="D474" s="109"/>
      <c r="E474" s="109"/>
      <c r="F474" s="109"/>
      <c r="G474" s="109"/>
      <c r="H474" s="109"/>
      <c r="I474" s="109"/>
      <c r="J474" s="109"/>
      <c r="K474" s="109"/>
      <c r="L474" s="109"/>
      <c r="M474" s="109"/>
    </row>
    <row r="475" spans="2:13" x14ac:dyDescent="0.25">
      <c r="B475" s="413"/>
      <c r="C475" s="406"/>
      <c r="D475" s="406"/>
      <c r="E475" s="406"/>
      <c r="F475" s="406"/>
      <c r="G475" s="406"/>
      <c r="H475" s="406"/>
      <c r="I475" s="406"/>
      <c r="J475" s="406"/>
      <c r="K475" s="406"/>
      <c r="L475" s="406"/>
      <c r="M475" s="406"/>
    </row>
    <row r="476" spans="2:13" x14ac:dyDescent="0.25">
      <c r="B476" s="414"/>
      <c r="C476" s="109"/>
      <c r="D476" s="109"/>
      <c r="E476" s="109"/>
      <c r="F476" s="109"/>
      <c r="G476" s="109"/>
      <c r="H476" s="109"/>
      <c r="I476" s="109"/>
      <c r="J476" s="109"/>
      <c r="K476" s="109"/>
      <c r="L476" s="109"/>
      <c r="M476" s="109"/>
    </row>
    <row r="477" spans="2:13" x14ac:dyDescent="0.25">
      <c r="B477" s="413"/>
      <c r="C477" s="406"/>
      <c r="D477" s="406"/>
      <c r="E477" s="406"/>
      <c r="F477" s="406"/>
      <c r="G477" s="406"/>
      <c r="H477" s="406"/>
      <c r="I477" s="406"/>
      <c r="J477" s="406"/>
      <c r="K477" s="406"/>
      <c r="L477" s="406"/>
      <c r="M477" s="406"/>
    </row>
    <row r="478" spans="2:13" x14ac:dyDescent="0.25">
      <c r="B478" s="414"/>
      <c r="C478" s="109"/>
      <c r="D478" s="109"/>
      <c r="E478" s="109"/>
      <c r="F478" s="109"/>
      <c r="G478" s="109"/>
      <c r="H478" s="109"/>
      <c r="I478" s="109"/>
      <c r="J478" s="109"/>
      <c r="K478" s="109"/>
      <c r="L478" s="109"/>
      <c r="M478" s="109"/>
    </row>
    <row r="479" spans="2:13" x14ac:dyDescent="0.25">
      <c r="B479" s="413"/>
      <c r="C479" s="406"/>
      <c r="D479" s="406"/>
      <c r="E479" s="406"/>
      <c r="F479" s="406"/>
      <c r="G479" s="406"/>
      <c r="H479" s="406"/>
      <c r="I479" s="406"/>
      <c r="J479" s="406"/>
      <c r="K479" s="406"/>
      <c r="L479" s="406"/>
      <c r="M479" s="406"/>
    </row>
    <row r="480" spans="2:13" x14ac:dyDescent="0.25">
      <c r="B480" s="414"/>
      <c r="C480" s="109"/>
      <c r="D480" s="109"/>
      <c r="E480" s="109"/>
      <c r="F480" s="109"/>
      <c r="G480" s="109"/>
      <c r="H480" s="109"/>
      <c r="I480" s="109"/>
      <c r="J480" s="109"/>
      <c r="K480" s="109"/>
      <c r="L480" s="109"/>
      <c r="M480" s="109"/>
    </row>
    <row r="481" spans="2:13" x14ac:dyDescent="0.25">
      <c r="B481" s="413"/>
      <c r="C481" s="406"/>
      <c r="D481" s="406"/>
      <c r="E481" s="406"/>
      <c r="F481" s="406"/>
      <c r="G481" s="406"/>
      <c r="H481" s="406"/>
      <c r="I481" s="406"/>
      <c r="J481" s="406"/>
      <c r="K481" s="406"/>
      <c r="L481" s="406"/>
      <c r="M481" s="406"/>
    </row>
    <row r="482" spans="2:13" x14ac:dyDescent="0.25">
      <c r="B482" s="414"/>
      <c r="C482" s="109"/>
      <c r="D482" s="109"/>
      <c r="E482" s="109"/>
      <c r="F482" s="109"/>
      <c r="G482" s="109"/>
      <c r="H482" s="109"/>
      <c r="I482" s="109"/>
      <c r="J482" s="109"/>
      <c r="K482" s="109"/>
      <c r="L482" s="109"/>
      <c r="M482" s="109"/>
    </row>
    <row r="483" spans="2:13" x14ac:dyDescent="0.25">
      <c r="B483" s="413"/>
      <c r="C483" s="406"/>
      <c r="D483" s="406"/>
      <c r="E483" s="406"/>
      <c r="F483" s="406"/>
      <c r="G483" s="406"/>
      <c r="H483" s="406"/>
      <c r="I483" s="406"/>
      <c r="J483" s="406"/>
      <c r="K483" s="406"/>
      <c r="L483" s="406"/>
      <c r="M483" s="406"/>
    </row>
    <row r="484" spans="2:13" x14ac:dyDescent="0.25">
      <c r="B484" s="414"/>
      <c r="C484" s="109"/>
      <c r="D484" s="109"/>
      <c r="E484" s="109"/>
      <c r="F484" s="109"/>
      <c r="G484" s="109"/>
      <c r="H484" s="109"/>
      <c r="I484" s="109"/>
      <c r="J484" s="109"/>
      <c r="K484" s="109"/>
      <c r="L484" s="109"/>
      <c r="M484" s="109"/>
    </row>
    <row r="485" spans="2:13" x14ac:dyDescent="0.25">
      <c r="B485" s="413"/>
      <c r="C485" s="406"/>
      <c r="D485" s="406"/>
      <c r="E485" s="406"/>
      <c r="F485" s="406"/>
      <c r="G485" s="406"/>
      <c r="H485" s="406"/>
      <c r="I485" s="406"/>
      <c r="J485" s="406"/>
      <c r="K485" s="406"/>
      <c r="L485" s="406"/>
      <c r="M485" s="406"/>
    </row>
    <row r="486" spans="2:13" x14ac:dyDescent="0.25">
      <c r="B486" s="414"/>
      <c r="C486" s="109"/>
      <c r="D486" s="109"/>
      <c r="E486" s="109"/>
      <c r="F486" s="109"/>
      <c r="G486" s="109"/>
      <c r="H486" s="109"/>
      <c r="I486" s="109"/>
      <c r="J486" s="109"/>
      <c r="K486" s="109"/>
      <c r="L486" s="109"/>
      <c r="M486" s="109"/>
    </row>
    <row r="487" spans="2:13" x14ac:dyDescent="0.25">
      <c r="B487" s="413"/>
      <c r="C487" s="406"/>
      <c r="D487" s="406"/>
      <c r="E487" s="406"/>
      <c r="F487" s="406"/>
      <c r="G487" s="406"/>
      <c r="H487" s="406"/>
      <c r="I487" s="406"/>
      <c r="J487" s="406"/>
      <c r="K487" s="406"/>
      <c r="L487" s="406"/>
      <c r="M487" s="406"/>
    </row>
    <row r="488" spans="2:13" x14ac:dyDescent="0.25">
      <c r="B488" s="414"/>
      <c r="C488" s="109"/>
      <c r="D488" s="109"/>
      <c r="E488" s="109"/>
      <c r="F488" s="109"/>
      <c r="G488" s="109"/>
      <c r="H488" s="109"/>
      <c r="I488" s="109"/>
      <c r="J488" s="109"/>
      <c r="K488" s="109"/>
      <c r="L488" s="109"/>
      <c r="M488" s="109"/>
    </row>
    <row r="489" spans="2:13" x14ac:dyDescent="0.25">
      <c r="B489" s="413"/>
      <c r="C489" s="406"/>
      <c r="D489" s="406"/>
      <c r="E489" s="406"/>
      <c r="F489" s="406"/>
      <c r="G489" s="406"/>
      <c r="H489" s="406"/>
      <c r="I489" s="406"/>
      <c r="J489" s="406"/>
      <c r="K489" s="406"/>
      <c r="L489" s="406"/>
      <c r="M489" s="406"/>
    </row>
    <row r="490" spans="2:13" x14ac:dyDescent="0.25">
      <c r="B490" s="414"/>
      <c r="C490" s="109"/>
      <c r="D490" s="109"/>
      <c r="E490" s="109"/>
      <c r="F490" s="109"/>
      <c r="G490" s="109"/>
      <c r="H490" s="109"/>
      <c r="I490" s="109"/>
      <c r="J490" s="109"/>
      <c r="K490" s="109"/>
      <c r="L490" s="109"/>
      <c r="M490" s="109"/>
    </row>
    <row r="491" spans="2:13" x14ac:dyDescent="0.25">
      <c r="B491" s="413"/>
      <c r="C491" s="406"/>
      <c r="D491" s="406"/>
      <c r="E491" s="406"/>
      <c r="F491" s="406"/>
      <c r="G491" s="406"/>
      <c r="H491" s="406"/>
      <c r="I491" s="406"/>
      <c r="J491" s="406"/>
      <c r="K491" s="406"/>
      <c r="L491" s="406"/>
      <c r="M491" s="406"/>
    </row>
    <row r="492" spans="2:13" x14ac:dyDescent="0.25">
      <c r="B492" s="414"/>
      <c r="C492" s="109"/>
      <c r="D492" s="109"/>
      <c r="E492" s="109"/>
      <c r="F492" s="109"/>
      <c r="G492" s="109"/>
      <c r="H492" s="109"/>
      <c r="I492" s="109"/>
      <c r="J492" s="109"/>
      <c r="K492" s="109"/>
      <c r="L492" s="109"/>
      <c r="M492" s="109"/>
    </row>
    <row r="493" spans="2:13" x14ac:dyDescent="0.25">
      <c r="B493" s="413"/>
      <c r="C493" s="406"/>
      <c r="D493" s="406"/>
      <c r="E493" s="406"/>
      <c r="F493" s="406"/>
      <c r="G493" s="406"/>
      <c r="H493" s="406"/>
      <c r="I493" s="406"/>
      <c r="J493" s="406"/>
      <c r="K493" s="406"/>
      <c r="L493" s="406"/>
      <c r="M493" s="406"/>
    </row>
    <row r="494" spans="2:13" x14ac:dyDescent="0.25">
      <c r="B494" s="414"/>
      <c r="C494" s="109"/>
      <c r="D494" s="109"/>
      <c r="E494" s="109"/>
      <c r="F494" s="109"/>
      <c r="G494" s="109"/>
      <c r="H494" s="109"/>
      <c r="I494" s="109"/>
      <c r="J494" s="109"/>
      <c r="K494" s="109"/>
      <c r="L494" s="109"/>
      <c r="M494" s="109"/>
    </row>
    <row r="495" spans="2:13" x14ac:dyDescent="0.25">
      <c r="B495" s="413"/>
      <c r="C495" s="406"/>
      <c r="D495" s="406"/>
      <c r="E495" s="406"/>
      <c r="F495" s="406"/>
      <c r="G495" s="406"/>
      <c r="H495" s="406"/>
      <c r="I495" s="406"/>
      <c r="J495" s="406"/>
      <c r="K495" s="406"/>
      <c r="L495" s="406"/>
      <c r="M495" s="406"/>
    </row>
    <row r="496" spans="2:13" x14ac:dyDescent="0.25">
      <c r="B496" s="414"/>
      <c r="C496" s="109"/>
      <c r="D496" s="109"/>
      <c r="E496" s="109"/>
      <c r="F496" s="109"/>
      <c r="G496" s="109"/>
      <c r="H496" s="109"/>
      <c r="I496" s="109"/>
      <c r="J496" s="109"/>
      <c r="K496" s="109"/>
      <c r="L496" s="109"/>
      <c r="M496" s="109"/>
    </row>
    <row r="497" spans="2:13" x14ac:dyDescent="0.25">
      <c r="B497" s="413"/>
      <c r="C497" s="406"/>
      <c r="D497" s="406"/>
      <c r="E497" s="406"/>
      <c r="F497" s="406"/>
      <c r="G497" s="406"/>
      <c r="H497" s="406"/>
      <c r="I497" s="406"/>
      <c r="J497" s="406"/>
      <c r="K497" s="406"/>
      <c r="L497" s="406"/>
      <c r="M497" s="406"/>
    </row>
    <row r="498" spans="2:13" x14ac:dyDescent="0.25">
      <c r="B498" s="414"/>
      <c r="C498" s="109"/>
      <c r="D498" s="109"/>
      <c r="E498" s="109"/>
      <c r="F498" s="109"/>
      <c r="G498" s="109"/>
      <c r="H498" s="109"/>
      <c r="I498" s="109"/>
      <c r="J498" s="109"/>
      <c r="K498" s="109"/>
      <c r="L498" s="109"/>
      <c r="M498" s="109"/>
    </row>
    <row r="499" spans="2:13" x14ac:dyDescent="0.25">
      <c r="B499" s="413"/>
      <c r="C499" s="406"/>
      <c r="D499" s="406"/>
      <c r="E499" s="406"/>
      <c r="F499" s="406"/>
      <c r="G499" s="406"/>
      <c r="H499" s="406"/>
      <c r="I499" s="406"/>
      <c r="J499" s="406"/>
      <c r="K499" s="406"/>
      <c r="L499" s="406"/>
      <c r="M499" s="406"/>
    </row>
    <row r="500" spans="2:13" x14ac:dyDescent="0.25">
      <c r="B500" s="414"/>
      <c r="C500" s="109"/>
      <c r="D500" s="109"/>
      <c r="E500" s="109"/>
      <c r="F500" s="109"/>
      <c r="G500" s="109"/>
      <c r="H500" s="109"/>
      <c r="I500" s="109"/>
      <c r="J500" s="109"/>
      <c r="K500" s="109"/>
      <c r="L500" s="109"/>
      <c r="M500" s="109"/>
    </row>
    <row r="501" spans="2:13" x14ac:dyDescent="0.25">
      <c r="B501" s="413"/>
      <c r="C501" s="406"/>
      <c r="D501" s="406"/>
      <c r="E501" s="406"/>
      <c r="F501" s="406"/>
      <c r="G501" s="406"/>
      <c r="H501" s="406"/>
      <c r="I501" s="406"/>
      <c r="J501" s="406"/>
      <c r="K501" s="406"/>
      <c r="L501" s="406"/>
      <c r="M501" s="406"/>
    </row>
    <row r="502" spans="2:13" x14ac:dyDescent="0.25">
      <c r="B502" s="414"/>
      <c r="C502" s="109"/>
      <c r="D502" s="109"/>
      <c r="E502" s="109"/>
      <c r="F502" s="109"/>
      <c r="G502" s="109"/>
      <c r="H502" s="109"/>
      <c r="I502" s="109"/>
      <c r="J502" s="109"/>
      <c r="K502" s="109"/>
      <c r="L502" s="109"/>
      <c r="M502" s="109"/>
    </row>
    <row r="503" spans="2:13" x14ac:dyDescent="0.25">
      <c r="B503" s="413"/>
      <c r="C503" s="406"/>
      <c r="D503" s="406"/>
      <c r="E503" s="406"/>
      <c r="F503" s="406"/>
      <c r="G503" s="406"/>
      <c r="H503" s="406"/>
      <c r="I503" s="406"/>
      <c r="J503" s="406"/>
      <c r="K503" s="406"/>
      <c r="L503" s="406"/>
      <c r="M503" s="406"/>
    </row>
    <row r="504" spans="2:13" x14ac:dyDescent="0.25">
      <c r="B504" s="414"/>
      <c r="C504" s="109"/>
      <c r="D504" s="109"/>
      <c r="E504" s="109"/>
      <c r="F504" s="109"/>
      <c r="G504" s="109"/>
      <c r="H504" s="109"/>
      <c r="I504" s="109"/>
      <c r="J504" s="109"/>
      <c r="K504" s="109"/>
      <c r="L504" s="109"/>
      <c r="M504" s="109"/>
    </row>
    <row r="505" spans="2:13" x14ac:dyDescent="0.25">
      <c r="B505" s="413"/>
      <c r="C505" s="406"/>
      <c r="D505" s="406"/>
      <c r="E505" s="406"/>
      <c r="F505" s="406"/>
      <c r="G505" s="406"/>
      <c r="H505" s="406"/>
      <c r="I505" s="406"/>
      <c r="J505" s="406"/>
      <c r="K505" s="406"/>
      <c r="L505" s="406"/>
      <c r="M505" s="406"/>
    </row>
    <row r="506" spans="2:13" x14ac:dyDescent="0.25">
      <c r="B506" s="414"/>
      <c r="C506" s="109"/>
      <c r="D506" s="109"/>
      <c r="E506" s="109"/>
      <c r="F506" s="109"/>
      <c r="G506" s="109"/>
      <c r="H506" s="109"/>
      <c r="I506" s="109"/>
      <c r="J506" s="109"/>
      <c r="K506" s="109"/>
      <c r="L506" s="109"/>
      <c r="M506" s="109"/>
    </row>
    <row r="507" spans="2:13" x14ac:dyDescent="0.25">
      <c r="B507" s="413"/>
      <c r="C507" s="406"/>
      <c r="D507" s="406"/>
      <c r="E507" s="406"/>
      <c r="F507" s="406"/>
      <c r="G507" s="406"/>
      <c r="H507" s="406"/>
      <c r="I507" s="406"/>
      <c r="J507" s="406"/>
      <c r="K507" s="406"/>
      <c r="L507" s="406"/>
      <c r="M507" s="406"/>
    </row>
    <row r="508" spans="2:13" x14ac:dyDescent="0.25">
      <c r="B508" s="414"/>
      <c r="C508" s="109"/>
      <c r="D508" s="109"/>
      <c r="E508" s="109"/>
      <c r="F508" s="109"/>
      <c r="G508" s="109"/>
      <c r="H508" s="109"/>
      <c r="I508" s="109"/>
      <c r="J508" s="109"/>
      <c r="K508" s="109"/>
      <c r="L508" s="109"/>
      <c r="M508" s="109"/>
    </row>
    <row r="509" spans="2:13" x14ac:dyDescent="0.25">
      <c r="B509" s="413"/>
      <c r="C509" s="406"/>
      <c r="D509" s="406"/>
      <c r="E509" s="406"/>
      <c r="F509" s="406"/>
      <c r="G509" s="406"/>
      <c r="H509" s="406"/>
      <c r="I509" s="406"/>
      <c r="J509" s="406"/>
      <c r="K509" s="406"/>
      <c r="L509" s="406"/>
      <c r="M509" s="406"/>
    </row>
    <row r="510" spans="2:13" x14ac:dyDescent="0.25">
      <c r="B510" s="414"/>
      <c r="C510" s="109"/>
      <c r="D510" s="109"/>
      <c r="E510" s="109"/>
      <c r="F510" s="109"/>
      <c r="G510" s="109"/>
      <c r="H510" s="109"/>
      <c r="I510" s="109"/>
      <c r="J510" s="109"/>
      <c r="K510" s="109"/>
      <c r="L510" s="109"/>
      <c r="M510" s="109"/>
    </row>
    <row r="511" spans="2:13" x14ac:dyDescent="0.25">
      <c r="B511" s="413"/>
      <c r="C511" s="406"/>
      <c r="D511" s="406"/>
      <c r="E511" s="406"/>
      <c r="F511" s="406"/>
      <c r="G511" s="406"/>
      <c r="H511" s="406"/>
      <c r="I511" s="406"/>
      <c r="J511" s="406"/>
      <c r="K511" s="406"/>
      <c r="L511" s="406"/>
      <c r="M511" s="406"/>
    </row>
    <row r="512" spans="2:13" x14ac:dyDescent="0.25">
      <c r="B512" s="414"/>
      <c r="C512" s="109"/>
      <c r="D512" s="109"/>
      <c r="E512" s="109"/>
      <c r="F512" s="109"/>
      <c r="G512" s="109"/>
      <c r="H512" s="109"/>
      <c r="I512" s="109"/>
      <c r="J512" s="109"/>
      <c r="K512" s="109"/>
      <c r="L512" s="109"/>
      <c r="M512" s="109"/>
    </row>
    <row r="513" spans="2:13" x14ac:dyDescent="0.25">
      <c r="B513" s="413"/>
      <c r="C513" s="406"/>
      <c r="D513" s="406"/>
      <c r="E513" s="406"/>
      <c r="F513" s="406"/>
      <c r="G513" s="406"/>
      <c r="H513" s="406"/>
      <c r="I513" s="406"/>
      <c r="J513" s="406"/>
      <c r="K513" s="406"/>
      <c r="L513" s="406"/>
      <c r="M513" s="406"/>
    </row>
    <row r="514" spans="2:13" x14ac:dyDescent="0.25">
      <c r="B514" s="414"/>
      <c r="C514" s="109"/>
      <c r="D514" s="109"/>
      <c r="E514" s="109"/>
      <c r="F514" s="109"/>
      <c r="G514" s="109"/>
      <c r="H514" s="109"/>
      <c r="I514" s="109"/>
      <c r="J514" s="109"/>
      <c r="K514" s="109"/>
      <c r="L514" s="109"/>
      <c r="M514" s="109"/>
    </row>
    <row r="515" spans="2:13" x14ac:dyDescent="0.25">
      <c r="B515" s="413"/>
      <c r="C515" s="406"/>
      <c r="D515" s="406"/>
      <c r="E515" s="406"/>
      <c r="F515" s="406"/>
      <c r="G515" s="406"/>
      <c r="H515" s="406"/>
      <c r="I515" s="406"/>
      <c r="J515" s="406"/>
      <c r="K515" s="406"/>
      <c r="L515" s="406"/>
      <c r="M515" s="406"/>
    </row>
    <row r="516" spans="2:13" x14ac:dyDescent="0.25">
      <c r="B516" s="414"/>
      <c r="C516" s="109"/>
      <c r="D516" s="109"/>
      <c r="E516" s="109"/>
      <c r="F516" s="109"/>
      <c r="G516" s="109"/>
      <c r="H516" s="109"/>
      <c r="I516" s="109"/>
      <c r="J516" s="109"/>
      <c r="K516" s="109"/>
      <c r="L516" s="109"/>
      <c r="M516" s="109"/>
    </row>
    <row r="517" spans="2:13" x14ac:dyDescent="0.25">
      <c r="B517" s="413"/>
      <c r="C517" s="406"/>
      <c r="D517" s="406"/>
      <c r="E517" s="406"/>
      <c r="F517" s="406"/>
      <c r="G517" s="406"/>
      <c r="H517" s="406"/>
      <c r="I517" s="406"/>
      <c r="J517" s="406"/>
      <c r="K517" s="406"/>
      <c r="L517" s="406"/>
      <c r="M517" s="406"/>
    </row>
    <row r="518" spans="2:13" x14ac:dyDescent="0.25">
      <c r="B518" s="414"/>
      <c r="C518" s="109"/>
      <c r="D518" s="109"/>
      <c r="E518" s="109"/>
      <c r="F518" s="109"/>
      <c r="G518" s="109"/>
      <c r="H518" s="109"/>
      <c r="I518" s="109"/>
      <c r="J518" s="109"/>
      <c r="K518" s="109"/>
      <c r="L518" s="109"/>
      <c r="M518" s="109"/>
    </row>
    <row r="519" spans="2:13" x14ac:dyDescent="0.25">
      <c r="B519" s="413"/>
      <c r="C519" s="406"/>
      <c r="D519" s="406"/>
      <c r="E519" s="406"/>
      <c r="F519" s="406"/>
      <c r="G519" s="406"/>
      <c r="H519" s="406"/>
      <c r="I519" s="406"/>
      <c r="J519" s="406"/>
      <c r="K519" s="406"/>
      <c r="L519" s="406"/>
      <c r="M519" s="406"/>
    </row>
    <row r="520" spans="2:13" x14ac:dyDescent="0.25">
      <c r="B520" s="414"/>
      <c r="C520" s="109"/>
      <c r="D520" s="109"/>
      <c r="E520" s="109"/>
      <c r="F520" s="109"/>
      <c r="G520" s="109"/>
      <c r="H520" s="109"/>
      <c r="I520" s="109"/>
      <c r="J520" s="109"/>
      <c r="K520" s="109"/>
      <c r="L520" s="109"/>
      <c r="M520" s="109"/>
    </row>
    <row r="521" spans="2:13" x14ac:dyDescent="0.25">
      <c r="B521" s="413"/>
      <c r="C521" s="406"/>
      <c r="D521" s="406"/>
      <c r="E521" s="406"/>
      <c r="F521" s="406"/>
      <c r="G521" s="406"/>
      <c r="H521" s="406"/>
      <c r="I521" s="406"/>
      <c r="J521" s="406"/>
      <c r="K521" s="406"/>
      <c r="L521" s="406"/>
      <c r="M521" s="406"/>
    </row>
    <row r="522" spans="2:13" x14ac:dyDescent="0.25">
      <c r="B522" s="414"/>
      <c r="C522" s="109"/>
      <c r="D522" s="109"/>
      <c r="E522" s="109"/>
      <c r="F522" s="109"/>
      <c r="G522" s="109"/>
      <c r="H522" s="109"/>
      <c r="I522" s="109"/>
      <c r="J522" s="109"/>
      <c r="K522" s="109"/>
      <c r="L522" s="109"/>
      <c r="M522" s="109"/>
    </row>
    <row r="523" spans="2:13" x14ac:dyDescent="0.25">
      <c r="B523" s="413"/>
      <c r="C523" s="406"/>
      <c r="D523" s="406"/>
      <c r="E523" s="406"/>
      <c r="F523" s="406"/>
      <c r="G523" s="406"/>
      <c r="H523" s="406"/>
      <c r="I523" s="406"/>
      <c r="J523" s="406"/>
      <c r="K523" s="406"/>
      <c r="L523" s="406"/>
      <c r="M523" s="406"/>
    </row>
    <row r="524" spans="2:13" x14ac:dyDescent="0.25">
      <c r="B524" s="414"/>
      <c r="C524" s="109"/>
      <c r="D524" s="109"/>
      <c r="E524" s="109"/>
      <c r="F524" s="109"/>
      <c r="G524" s="109"/>
      <c r="H524" s="109"/>
      <c r="I524" s="109"/>
      <c r="J524" s="109"/>
      <c r="K524" s="109"/>
      <c r="L524" s="109"/>
      <c r="M524" s="109"/>
    </row>
    <row r="525" spans="2:13" x14ac:dyDescent="0.25">
      <c r="B525" s="413"/>
      <c r="C525" s="406"/>
      <c r="D525" s="406"/>
      <c r="E525" s="406"/>
      <c r="F525" s="406"/>
      <c r="G525" s="406"/>
      <c r="H525" s="406"/>
      <c r="I525" s="406"/>
      <c r="J525" s="406"/>
      <c r="K525" s="406"/>
      <c r="L525" s="406"/>
      <c r="M525" s="406"/>
    </row>
    <row r="526" spans="2:13" x14ac:dyDescent="0.25">
      <c r="B526" s="414"/>
      <c r="C526" s="109"/>
      <c r="D526" s="109"/>
      <c r="E526" s="109"/>
      <c r="F526" s="109"/>
      <c r="G526" s="109"/>
      <c r="H526" s="109"/>
      <c r="I526" s="109"/>
      <c r="J526" s="109"/>
      <c r="K526" s="109"/>
      <c r="L526" s="109"/>
      <c r="M526" s="109"/>
    </row>
    <row r="527" spans="2:13" x14ac:dyDescent="0.25">
      <c r="B527" s="413"/>
      <c r="C527" s="406"/>
      <c r="D527" s="406"/>
      <c r="E527" s="406"/>
      <c r="F527" s="406"/>
      <c r="G527" s="406"/>
      <c r="H527" s="406"/>
      <c r="I527" s="406"/>
      <c r="J527" s="406"/>
      <c r="K527" s="406"/>
      <c r="L527" s="406"/>
      <c r="M527" s="406"/>
    </row>
    <row r="528" spans="2:13" x14ac:dyDescent="0.25">
      <c r="B528" s="414"/>
      <c r="C528" s="109"/>
      <c r="D528" s="109"/>
      <c r="E528" s="109"/>
      <c r="F528" s="109"/>
      <c r="G528" s="109"/>
      <c r="H528" s="109"/>
      <c r="I528" s="109"/>
      <c r="J528" s="109"/>
      <c r="K528" s="109"/>
      <c r="L528" s="109"/>
      <c r="M528" s="109"/>
    </row>
    <row r="529" spans="2:13" x14ac:dyDescent="0.25">
      <c r="B529" s="413"/>
      <c r="C529" s="406"/>
      <c r="D529" s="406"/>
      <c r="E529" s="406"/>
      <c r="F529" s="406"/>
      <c r="G529" s="406"/>
      <c r="H529" s="406"/>
      <c r="I529" s="406"/>
      <c r="J529" s="406"/>
      <c r="K529" s="406"/>
      <c r="L529" s="406"/>
      <c r="M529" s="406"/>
    </row>
    <row r="530" spans="2:13" x14ac:dyDescent="0.25">
      <c r="B530" s="414"/>
      <c r="C530" s="109"/>
      <c r="D530" s="109"/>
      <c r="E530" s="109"/>
      <c r="F530" s="109"/>
      <c r="G530" s="109"/>
      <c r="H530" s="109"/>
      <c r="I530" s="109"/>
      <c r="J530" s="109"/>
      <c r="K530" s="109"/>
      <c r="L530" s="109"/>
      <c r="M530" s="109"/>
    </row>
    <row r="531" spans="2:13" x14ac:dyDescent="0.25">
      <c r="B531" s="413"/>
      <c r="C531" s="406"/>
      <c r="D531" s="406"/>
      <c r="E531" s="406"/>
      <c r="F531" s="406"/>
      <c r="G531" s="406"/>
      <c r="H531" s="406"/>
      <c r="I531" s="406"/>
      <c r="J531" s="406"/>
      <c r="K531" s="406"/>
      <c r="L531" s="406"/>
      <c r="M531" s="406"/>
    </row>
    <row r="532" spans="2:13" x14ac:dyDescent="0.25">
      <c r="B532" s="414"/>
      <c r="C532" s="109"/>
      <c r="D532" s="109"/>
      <c r="E532" s="109"/>
      <c r="F532" s="109"/>
      <c r="G532" s="109"/>
      <c r="H532" s="109"/>
      <c r="I532" s="109"/>
      <c r="J532" s="109"/>
      <c r="K532" s="109"/>
      <c r="L532" s="109"/>
      <c r="M532" s="109"/>
    </row>
    <row r="533" spans="2:13" x14ac:dyDescent="0.25">
      <c r="B533" s="413"/>
      <c r="C533" s="406"/>
      <c r="D533" s="406"/>
      <c r="E533" s="406"/>
      <c r="F533" s="406"/>
      <c r="G533" s="406"/>
      <c r="H533" s="406"/>
      <c r="I533" s="406"/>
      <c r="J533" s="406"/>
      <c r="K533" s="406"/>
      <c r="L533" s="406"/>
      <c r="M533" s="406"/>
    </row>
    <row r="534" spans="2:13" x14ac:dyDescent="0.25">
      <c r="B534" s="414"/>
      <c r="C534" s="109"/>
      <c r="D534" s="109"/>
      <c r="E534" s="109"/>
      <c r="F534" s="109"/>
      <c r="G534" s="109"/>
      <c r="H534" s="109"/>
      <c r="I534" s="109"/>
      <c r="J534" s="109"/>
      <c r="K534" s="109"/>
      <c r="L534" s="109"/>
      <c r="M534" s="109"/>
    </row>
  </sheetData>
  <mergeCells count="1">
    <mergeCell ref="B4:M4"/>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E00-000000000000}">
          <x14:formula1>
            <xm:f>OFFSET('P2-Primary Assets'!$D$6,1,,COUNTA('P2-Primary Assets'!$D$6:$D$1003)-1,)</xm:f>
          </x14:formula1>
          <xm:sqref>C6:L6</xm:sqref>
        </x14:dataValidation>
        <x14:dataValidation type="list" allowBlank="1" showInputMessage="1" showErrorMessage="1" xr:uid="{00000000-0002-0000-0E00-000001000000}">
          <x14:formula1>
            <xm:f>OFFSET('P3-Supporting assets'!$D$6,1,,COUNTA('P3-Supporting assets'!$D$6:$D$1006),)</xm:f>
          </x14:formula1>
          <xm:sqref>B7:B534</xm:sqref>
        </x14:dataValidation>
        <x14:dataValidation type="list" allowBlank="1" showInputMessage="1" showErrorMessage="1" xr:uid="{00000000-0002-0000-0E00-000002000000}">
          <x14:formula1>
            <xm:f>'Auxiliary data'!$B$234:$B$235</xm:f>
          </x14:formula1>
          <xm:sqref>C7:L534</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P550"/>
  <sheetViews>
    <sheetView showGridLines="0" workbookViewId="0">
      <selection activeCell="R7" sqref="R7"/>
    </sheetView>
  </sheetViews>
  <sheetFormatPr defaultColWidth="8.7109375" defaultRowHeight="15" x14ac:dyDescent="0.25"/>
  <cols>
    <col min="1" max="1" width="2.7109375" customWidth="1"/>
    <col min="2" max="2" width="19.7109375" bestFit="1" customWidth="1"/>
    <col min="3" max="3" width="10.42578125" bestFit="1" customWidth="1"/>
    <col min="4" max="13" width="15.7109375" customWidth="1"/>
    <col min="14" max="14" width="10.42578125" bestFit="1" customWidth="1"/>
    <col min="15" max="15" width="10.7109375" customWidth="1"/>
    <col min="16" max="16" width="23" customWidth="1"/>
  </cols>
  <sheetData>
    <row r="1" spans="2:16" s="5" customFormat="1" ht="75" customHeight="1" x14ac:dyDescent="0.25">
      <c r="D1" s="115"/>
    </row>
    <row r="2" spans="2:16" s="5" customFormat="1" ht="16.5" customHeight="1" x14ac:dyDescent="0.25">
      <c r="D2" s="115"/>
    </row>
    <row r="3" spans="2:16" s="5" customFormat="1" ht="16.5" hidden="1" customHeight="1" x14ac:dyDescent="0.25">
      <c r="D3" s="115"/>
    </row>
    <row r="4" spans="2:16" s="5" customFormat="1" ht="19.899999999999999" customHeight="1" x14ac:dyDescent="0.25">
      <c r="B4" s="524" t="s">
        <v>131</v>
      </c>
      <c r="C4" s="524"/>
      <c r="D4" s="524"/>
      <c r="E4" s="524"/>
      <c r="F4" s="524"/>
      <c r="G4" s="524"/>
      <c r="H4" s="524"/>
      <c r="I4" s="524"/>
      <c r="J4" s="524"/>
      <c r="K4" s="524"/>
      <c r="L4" s="524"/>
      <c r="M4" s="524"/>
      <c r="N4" s="524"/>
      <c r="O4" s="524"/>
      <c r="P4" s="524"/>
    </row>
    <row r="5" spans="2:16" s="5" customFormat="1" ht="4.9000000000000004" customHeight="1" x14ac:dyDescent="0.25">
      <c r="D5" s="115"/>
    </row>
    <row r="6" spans="2:16" ht="30" customHeight="1" x14ac:dyDescent="0.25">
      <c r="B6" s="362" t="s">
        <v>1455</v>
      </c>
      <c r="C6" s="409"/>
      <c r="D6" s="409" t="s">
        <v>1457</v>
      </c>
      <c r="E6" s="362" t="s">
        <v>1458</v>
      </c>
      <c r="F6" s="362" t="s">
        <v>1459</v>
      </c>
      <c r="G6" s="362" t="s">
        <v>1465</v>
      </c>
      <c r="H6" s="362" t="s">
        <v>1466</v>
      </c>
      <c r="I6" s="362" t="s">
        <v>1467</v>
      </c>
      <c r="J6" s="362" t="s">
        <v>1468</v>
      </c>
      <c r="K6" s="362" t="s">
        <v>1469</v>
      </c>
      <c r="L6" s="362" t="s">
        <v>1470</v>
      </c>
      <c r="M6" s="362" t="s">
        <v>1472</v>
      </c>
      <c r="N6" s="554" t="s">
        <v>1471</v>
      </c>
      <c r="O6" s="555"/>
      <c r="P6" s="362" t="s">
        <v>1437</v>
      </c>
    </row>
    <row r="7" spans="2:16" ht="30" x14ac:dyDescent="0.25">
      <c r="B7" s="559" t="s">
        <v>1456</v>
      </c>
      <c r="C7" s="407" t="s">
        <v>121</v>
      </c>
      <c r="D7" s="406" t="s">
        <v>69</v>
      </c>
      <c r="E7" s="406"/>
      <c r="F7" s="406"/>
      <c r="G7" s="406"/>
      <c r="H7" s="406" t="s">
        <v>69</v>
      </c>
      <c r="I7" s="406" t="s">
        <v>69</v>
      </c>
      <c r="J7" s="406" t="s">
        <v>69</v>
      </c>
      <c r="K7" s="406"/>
      <c r="L7" s="406"/>
      <c r="M7" s="406"/>
      <c r="N7" s="407" t="s">
        <v>121</v>
      </c>
      <c r="O7" s="411" t="s">
        <v>6</v>
      </c>
      <c r="P7" s="406"/>
    </row>
    <row r="8" spans="2:16" x14ac:dyDescent="0.25">
      <c r="B8" s="560"/>
      <c r="C8" s="407" t="s">
        <v>413</v>
      </c>
      <c r="D8" s="410">
        <f t="array" ref="D8">IF(D7&lt;&gt;"",MAX(IF('P2-Asset Valuation'!$E$7:$E$1006=$D$6,IF('P2-Asset Valuation'!$F$7:$F$1006="Confidentiality",'P2-Asset Valuation'!$I$7:$I$1006))),"")</f>
        <v>0</v>
      </c>
      <c r="E8" s="410" t="str">
        <f t="array" ref="E8">IF(E7&lt;&gt;"",MAX(IF('P2-Asset Valuation'!$E$7:$E$1006=$E$6,IF('P2-Asset Valuation'!$F$7:$F$1006="Confidentiality",'P2-Asset Valuation'!$I$7:$I$1006))),"")</f>
        <v/>
      </c>
      <c r="F8" s="410" t="str">
        <f t="array" ref="F8">IF(F7&lt;&gt;"",MAX(IF('P2-Asset Valuation'!$E$7:$E$1006=$F$6,IF('P2-Asset Valuation'!$F$7:$F$1006="Confidentiality",'P2-Asset Valuation'!$I$7:$I$1006))),"")</f>
        <v/>
      </c>
      <c r="G8" s="410" t="str">
        <f t="array" ref="G8">IF(G7&lt;&gt;"",MAX(IF('P2-Asset Valuation'!$E$7:$E$1006=$G$6,IF('P2-Asset Valuation'!$F$7:$F$1006="Confidentiality",'P2-Asset Valuation'!$I$7:$I$1006))),"")</f>
        <v/>
      </c>
      <c r="H8" s="410">
        <f t="array" ref="H8">IF(H7&lt;&gt;"",MAX(IF('P2-Asset Valuation'!$E$7:$E$1006=$H$6,IF('P2-Asset Valuation'!$F$7:$F$1006="Confidentiality",'P2-Asset Valuation'!$I$7:$I$1006))),"")</f>
        <v>0</v>
      </c>
      <c r="I8" s="410">
        <f t="array" ref="I8">IF(I7&lt;&gt;"",MAX(IF('P2-Asset Valuation'!$E$7:$E$1006=$I$6,IF('P2-Asset Valuation'!$F$7:$F$1006="Confidentiality",'P2-Asset Valuation'!$I$7:$I$1006))),"")</f>
        <v>0</v>
      </c>
      <c r="J8" s="410">
        <f t="array" ref="J8">IF(J7&lt;&gt;"",MAX(IF('P2-Asset Valuation'!$E$7:$E$1006=$J$6,IF('P2-Asset Valuation'!$F$7:$F$1006="Confidentiality",'P2-Asset Valuation'!$I$7:$I$1006))),"")</f>
        <v>0</v>
      </c>
      <c r="K8" s="410" t="str">
        <f t="array" ref="K8">IF(K7&lt;&gt;"",MAX(IF('P2-Asset Valuation'!$E$7:$E$1006=$K$6,IF('P2-Asset Valuation'!$F$7:$F$1006="Confidentiality",'P2-Asset Valuation'!$I$7:$I$1006))),"")</f>
        <v/>
      </c>
      <c r="L8" s="410" t="str">
        <f t="array" ref="L8">IF(L7&lt;&gt;"",MAX(IF('P2-Asset Valuation'!$E$7:$E$1006=$L$6,IF('P2-Asset Valuation'!$F$7:$F$1006="Confidentiality",'P2-Asset Valuation'!$I$7:$I$1006))),"")</f>
        <v/>
      </c>
      <c r="M8" s="410" t="str">
        <f t="array" ref="M8">IF(M7&lt;&gt;"",MAX(IF('P2-Asset Valuation'!$E$7:$E$1006=$M$6,IF('P2-Asset Valuation'!$F$7:$F$1006="Confidentiality",'P2-Asset Valuation'!$I$7:$I$1006))),"")</f>
        <v/>
      </c>
      <c r="N8" s="407" t="s">
        <v>413</v>
      </c>
      <c r="O8" s="406">
        <f>SUM(D8:M8)</f>
        <v>0</v>
      </c>
      <c r="P8" s="406"/>
    </row>
    <row r="9" spans="2:16" x14ac:dyDescent="0.25">
      <c r="B9" s="560"/>
      <c r="C9" s="407" t="s">
        <v>414</v>
      </c>
      <c r="D9" s="410">
        <f t="array" ref="D9">IF(D7&lt;&gt;"",MAX(IF('P2-Asset Valuation'!$E$7:$E$1006=$D$6,IF('P2-Asset Valuation'!$F$7:$F$1006="Integrity",'P2-Asset Valuation'!$I$7:$I$1006))),"")</f>
        <v>0</v>
      </c>
      <c r="E9" s="410" t="str">
        <f t="array" ref="E9">IF(E7&lt;&gt;"",MAX(IF('P2-Asset Valuation'!$E$7:$E$1006=$E$6,IF('P2-Asset Valuation'!$F$7:$F$1006="Integrity",'P2-Asset Valuation'!$I$7:$I$1006))),"")</f>
        <v/>
      </c>
      <c r="F9" s="410" t="str">
        <f t="array" ref="F9">IF(F7&lt;&gt;"",MAX(IF('P2-Asset Valuation'!$E$7:$E$1006=$F$6,IF('P2-Asset Valuation'!$F$7:$F$1006="Integrity",'P2-Asset Valuation'!$I$7:$I$1006))),"")</f>
        <v/>
      </c>
      <c r="G9" s="410" t="str">
        <f t="array" ref="G9">IF(G7&lt;&gt;"",MAX(IF('P2-Asset Valuation'!$E$7:$E$1006=$G$6,IF('P2-Asset Valuation'!$F$7:$F$1006="Integrity",'P2-Asset Valuation'!$I$7:$I$1006))),"")</f>
        <v/>
      </c>
      <c r="H9" s="410">
        <f t="array" ref="H9">IF(H7&lt;&gt;"",MAX(IF('P2-Asset Valuation'!$E$7:$E$1006=$H$6,IF('P2-Asset Valuation'!$F$7:$F$1006="Integrity",'P2-Asset Valuation'!$I$7:$I$1006))),"")</f>
        <v>0</v>
      </c>
      <c r="I9" s="410">
        <f t="array" ref="I9">IF(I7&lt;&gt;"",MAX(IF('P2-Asset Valuation'!$E$7:$E$1006=$I$6,IF('P2-Asset Valuation'!$F$7:$F$1006="Integrity",'P2-Asset Valuation'!$I$7:$I$1006))),"")</f>
        <v>0</v>
      </c>
      <c r="J9" s="410">
        <f t="array" ref="J9">IF(J7&lt;&gt;"",MAX(IF('P2-Asset Valuation'!$E$7:$E$1006=$J$6,IF('P2-Asset Valuation'!$F$7:$F$1006="Integrity",'P2-Asset Valuation'!$I$7:$I$1006))),"")</f>
        <v>0</v>
      </c>
      <c r="K9" s="410" t="str">
        <f t="array" ref="K9">IF(K7&lt;&gt;"",MAX(IF('P2-Asset Valuation'!$E$7:$E$1006=$K$6,IF('P2-Asset Valuation'!$F$7:$F$1006="Integrity",'P2-Asset Valuation'!$I$7:$I$1006))),"")</f>
        <v/>
      </c>
      <c r="L9" s="410" t="str">
        <f t="array" ref="L9">IF(L7&lt;&gt;"",MAX(IF('P2-Asset Valuation'!$E$7:$E$1006=$L$6,IF('P2-Asset Valuation'!$F$7:$F$1006="Integrity",'P2-Asset Valuation'!$I$7:$I$1006))),"")</f>
        <v/>
      </c>
      <c r="M9" s="410" t="str">
        <f t="array" ref="M9">IF(M7&lt;&gt;"",MAX(IF('P2-Asset Valuation'!$E$7:$E$1006=$M$6,IF('P2-Asset Valuation'!$F$7:$F$1006="Integrity",'P2-Asset Valuation'!$I$7:$I$1006))),"")</f>
        <v/>
      </c>
      <c r="N9" s="407" t="s">
        <v>414</v>
      </c>
      <c r="O9" s="406">
        <f>SUM(D9:M9)</f>
        <v>0</v>
      </c>
      <c r="P9" s="406"/>
    </row>
    <row r="10" spans="2:16" x14ac:dyDescent="0.25">
      <c r="B10" s="561"/>
      <c r="C10" s="407" t="s">
        <v>415</v>
      </c>
      <c r="D10" s="410">
        <f t="array" ref="D10">IF(D7&lt;&gt;"",MAX(IF('P2-Asset Valuation'!$E$7:$E$1006=$D$6,IF('P2-Asset Valuation'!$F$7:$F$1006="Availability",'P2-Asset Valuation'!$I$7:$I$1006))),"")</f>
        <v>0</v>
      </c>
      <c r="E10" s="410" t="str">
        <f t="array" ref="E10">IF(E7&lt;&gt;"",MAX(IF('P2-Asset Valuation'!$E$7:$E$1006=$E$6,IF('P2-Asset Valuation'!$F$7:$F$1006="Availability",'P2-Asset Valuation'!$I$7:$I$1006))),"")</f>
        <v/>
      </c>
      <c r="F10" s="410" t="str">
        <f t="array" ref="F10">IF(F7&lt;&gt;"",MAX(IF('P2-Asset Valuation'!$E$7:$E$1006=$F$6,IF('P2-Asset Valuation'!$F$7:$F$1006="Availability",'P2-Asset Valuation'!$I$7:$I$1006))),"")</f>
        <v/>
      </c>
      <c r="G10" s="410" t="str">
        <f t="array" ref="G10">IF(G7&lt;&gt;"",MAX(IF('P2-Asset Valuation'!$E$7:$E$1006=$G$6,IF('P2-Asset Valuation'!$F$7:$F$1006="Availability",'P2-Asset Valuation'!$I$7:$I$1006))),"")</f>
        <v/>
      </c>
      <c r="H10" s="410">
        <f t="array" ref="H10">IF(H7&lt;&gt;"",MAX(IF('P2-Asset Valuation'!$E$7:$E$1006=$H$6,IF('P2-Asset Valuation'!$F$7:$F$1006="Availability",'P2-Asset Valuation'!$I$7:$I$1006))),"")</f>
        <v>0</v>
      </c>
      <c r="I10" s="410">
        <f t="array" ref="I10">IF(I7&lt;&gt;"",MAX(IF('P2-Asset Valuation'!$E$7:$E$1006=$I$6,IF('P2-Asset Valuation'!$F$7:$F$1006="Availability",'P2-Asset Valuation'!$I$7:$I$1006))),"")</f>
        <v>0</v>
      </c>
      <c r="J10" s="410">
        <f t="array" ref="J10">IF(J7&lt;&gt;"",MAX(IF('P2-Asset Valuation'!$E$7:$E$1006=$J$6,IF('P2-Asset Valuation'!$F$7:$F$1006="Availability",'P2-Asset Valuation'!$I$7:$I$1006))),"")</f>
        <v>0</v>
      </c>
      <c r="K10" s="410" t="str">
        <f t="array" ref="K10">IF(K7&lt;&gt;"",MAX(IF('P2-Asset Valuation'!$E$7:$E$1006=$K$6,IF('P2-Asset Valuation'!$F$7:$F$1006="Availability",'P2-Asset Valuation'!$I$7:$I$1006))),"")</f>
        <v/>
      </c>
      <c r="L10" s="410" t="str">
        <f t="array" ref="L10">IF(L7&lt;&gt;"",MAX(IF('P2-Asset Valuation'!$E$7:$E$1006=$L$6,IF('P2-Asset Valuation'!$F$7:$F$1006="Availability",'P2-Asset Valuation'!$I$7:$I$1006))),"")</f>
        <v/>
      </c>
      <c r="M10" s="410" t="str">
        <f t="array" ref="M10">IF(M7&lt;&gt;"",MAX(IF('P2-Asset Valuation'!$E$7:$E$1006=$M$6,IF('P2-Asset Valuation'!$F$7:$F$1006="Availability",'P2-Asset Valuation'!$I$7:$I$1006))),"")</f>
        <v/>
      </c>
      <c r="N10" s="407" t="s">
        <v>415</v>
      </c>
      <c r="O10" s="406">
        <f>SUM(D10:M10)</f>
        <v>0</v>
      </c>
      <c r="P10" s="406"/>
    </row>
    <row r="11" spans="2:16" ht="30" x14ac:dyDescent="0.25">
      <c r="B11" s="556" t="s">
        <v>1473</v>
      </c>
      <c r="C11" s="408" t="s">
        <v>121</v>
      </c>
      <c r="D11" s="109"/>
      <c r="E11" s="109" t="s">
        <v>69</v>
      </c>
      <c r="F11" s="109"/>
      <c r="G11" s="109"/>
      <c r="H11" s="109"/>
      <c r="I11" s="109"/>
      <c r="J11" s="109"/>
      <c r="K11" s="109" t="s">
        <v>69</v>
      </c>
      <c r="L11" s="109" t="s">
        <v>69</v>
      </c>
      <c r="M11" s="109"/>
      <c r="N11" s="408" t="s">
        <v>121</v>
      </c>
      <c r="O11" s="412" t="s">
        <v>6</v>
      </c>
      <c r="P11" s="109"/>
    </row>
    <row r="12" spans="2:16" x14ac:dyDescent="0.25">
      <c r="B12" s="557"/>
      <c r="C12" s="408" t="s">
        <v>413</v>
      </c>
      <c r="D12" s="410" t="str">
        <f t="array" ref="D12">IF(D11&lt;&gt;"",MAX(IF('P2-Asset Valuation'!$E$7:$E$1006=$D$6,IF('P2-Asset Valuation'!$F$7:$F$1006="Confidentiality",'P2-Asset Valuation'!$I$7:$I$1006))),"")</f>
        <v/>
      </c>
      <c r="E12" s="410">
        <f t="array" ref="E12">IF(E11&lt;&gt;"",MAX(IF('P2-Asset Valuation'!$E$7:$E$1006=$E$6,IF('P2-Asset Valuation'!$F$7:$F$1006="Confidentiality",'P2-Asset Valuation'!$I$7:$I$1006))),"")</f>
        <v>0</v>
      </c>
      <c r="F12" s="410" t="str">
        <f t="array" ref="F12">IF(F11&lt;&gt;"",MAX(IF('P2-Asset Valuation'!$E$7:$E$1006=$F$6,IF('P2-Asset Valuation'!$F$7:$F$1006="Confidentiality",'P2-Asset Valuation'!$I$7:$I$1006))),"")</f>
        <v/>
      </c>
      <c r="G12" s="410" t="str">
        <f t="array" ref="G12">IF(G11&lt;&gt;"",MAX(IF('P2-Asset Valuation'!$E$7:$E$1006=$G$6,IF('P2-Asset Valuation'!$F$7:$F$1006="Confidentiality",'P2-Asset Valuation'!$I$7:$I$1006))),"")</f>
        <v/>
      </c>
      <c r="H12" s="410" t="str">
        <f t="array" ref="H12">IF(H11&lt;&gt;"",MAX(IF('P2-Asset Valuation'!$E$7:$E$1006=$H$6,IF('P2-Asset Valuation'!$F$7:$F$1006="Confidentiality",'P2-Asset Valuation'!$I$7:$I$1006))),"")</f>
        <v/>
      </c>
      <c r="I12" s="410" t="str">
        <f t="array" ref="I12">IF(I11&lt;&gt;"",MAX(IF('P2-Asset Valuation'!$E$7:$E$1006=$I$6,IF('P2-Asset Valuation'!$F$7:$F$1006="Confidentiality",'P2-Asset Valuation'!$I$7:$I$1006))),"")</f>
        <v/>
      </c>
      <c r="J12" s="410" t="str">
        <f t="array" ref="J12">IF(J11&lt;&gt;"",MAX(IF('P2-Asset Valuation'!$E$7:$E$1006=$J$6,IF('P2-Asset Valuation'!$F$7:$F$1006="Confidentiality",'P2-Asset Valuation'!$I$7:$I$1006))),"")</f>
        <v/>
      </c>
      <c r="K12" s="410">
        <f t="array" ref="K12">IF(K11&lt;&gt;"",MAX(IF('P2-Asset Valuation'!$E$7:$E$1006=$K$6,IF('P2-Asset Valuation'!$F$7:$F$1006="Confidentiality",'P2-Asset Valuation'!$I$7:$I$1006))),"")</f>
        <v>0</v>
      </c>
      <c r="L12" s="410">
        <f t="array" ref="L12">IF(L11&lt;&gt;"",MAX(IF('P2-Asset Valuation'!$E$7:$E$1006=$L$6,IF('P2-Asset Valuation'!$F$7:$F$1006="Confidentiality",'P2-Asset Valuation'!$I$7:$I$1006))),"")</f>
        <v>0</v>
      </c>
      <c r="M12" s="410" t="str">
        <f t="array" ref="M12">IF(M11&lt;&gt;"",MAX(IF('P2-Asset Valuation'!$E$7:$E$1006=$M$6,IF('P2-Asset Valuation'!$F$7:$F$1006="Confidentiality",'P2-Asset Valuation'!$I$7:$I$1006))),"")</f>
        <v/>
      </c>
      <c r="N12" s="408" t="s">
        <v>413</v>
      </c>
      <c r="O12" s="109">
        <f>SUM(D12:M12)</f>
        <v>0</v>
      </c>
      <c r="P12" s="109"/>
    </row>
    <row r="13" spans="2:16" x14ac:dyDescent="0.25">
      <c r="B13" s="557"/>
      <c r="C13" s="408" t="s">
        <v>414</v>
      </c>
      <c r="D13" s="410" t="str">
        <f t="array" ref="D13">IF(D11&lt;&gt;"",MAX(IF('P2-Asset Valuation'!$E$7:$E$1006=$D$6,IF('P2-Asset Valuation'!$F$7:$F$1006="Integrity",'P2-Asset Valuation'!$I$7:$I$1006))),"")</f>
        <v/>
      </c>
      <c r="E13" s="410">
        <f t="array" ref="E13">IF(E11&lt;&gt;"",MAX(IF('P2-Asset Valuation'!$E$7:$E$1006=$E$6,IF('P2-Asset Valuation'!$F$7:$F$1006="Integrity",'P2-Asset Valuation'!$I$7:$I$1006))),"")</f>
        <v>0</v>
      </c>
      <c r="F13" s="410" t="str">
        <f t="array" ref="F13">IF(F11&lt;&gt;"",MAX(IF('P2-Asset Valuation'!$E$7:$E$1006=$F$6,IF('P2-Asset Valuation'!$F$7:$F$1006="Integrity",'P2-Asset Valuation'!$I$7:$I$1006))),"")</f>
        <v/>
      </c>
      <c r="G13" s="410" t="str">
        <f t="array" ref="G13">IF(G11&lt;&gt;"",MAX(IF('P2-Asset Valuation'!$E$7:$E$1006=$G$6,IF('P2-Asset Valuation'!$F$7:$F$1006="Integrity",'P2-Asset Valuation'!$I$7:$I$1006))),"")</f>
        <v/>
      </c>
      <c r="H13" s="410" t="str">
        <f t="array" ref="H13">IF(H11&lt;&gt;"",MAX(IF('P2-Asset Valuation'!$E$7:$E$1006=$H$6,IF('P2-Asset Valuation'!$F$7:$F$1006="Integrity",'P2-Asset Valuation'!$I$7:$I$1006))),"")</f>
        <v/>
      </c>
      <c r="I13" s="410" t="str">
        <f t="array" ref="I13">IF(I11&lt;&gt;"",MAX(IF('P2-Asset Valuation'!$E$7:$E$1006=$I$6,IF('P2-Asset Valuation'!$F$7:$F$1006="Integrity",'P2-Asset Valuation'!$I$7:$I$1006))),"")</f>
        <v/>
      </c>
      <c r="J13" s="410" t="str">
        <f t="array" ref="J13">IF(J11&lt;&gt;"",MAX(IF('P2-Asset Valuation'!$E$7:$E$1006=$J$6,IF('P2-Asset Valuation'!$F$7:$F$1006="Integrity",'P2-Asset Valuation'!$I$7:$I$1006))),"")</f>
        <v/>
      </c>
      <c r="K13" s="410">
        <f t="array" ref="K13">IF(K11&lt;&gt;"",MAX(IF('P2-Asset Valuation'!$E$7:$E$1006=$K$6,IF('P2-Asset Valuation'!$F$7:$F$1006="Integrity",'P2-Asset Valuation'!$I$7:$I$1006))),"")</f>
        <v>0</v>
      </c>
      <c r="L13" s="410">
        <f t="array" ref="L13">IF(L11&lt;&gt;"",MAX(IF('P2-Asset Valuation'!$E$7:$E$1006=$L$6,IF('P2-Asset Valuation'!$F$7:$F$1006="Integrity",'P2-Asset Valuation'!$I$7:$I$1006))),"")</f>
        <v>0</v>
      </c>
      <c r="M13" s="410" t="str">
        <f t="array" ref="M13">IF(M11&lt;&gt;"",MAX(IF('P2-Asset Valuation'!$E$7:$E$1006=$M$6,IF('P2-Asset Valuation'!$F$7:$F$1006="Integrity",'P2-Asset Valuation'!$I$7:$I$1006))),"")</f>
        <v/>
      </c>
      <c r="N13" s="408" t="s">
        <v>414</v>
      </c>
      <c r="O13" s="109">
        <f>SUM(D13:M13)</f>
        <v>0</v>
      </c>
      <c r="P13" s="109"/>
    </row>
    <row r="14" spans="2:16" x14ac:dyDescent="0.25">
      <c r="B14" s="558"/>
      <c r="C14" s="408" t="s">
        <v>415</v>
      </c>
      <c r="D14" s="410" t="str">
        <f t="array" ref="D14">IF(D11&lt;&gt;"",MAX(IF('P2-Asset Valuation'!$E$7:$E$1006=$D$6,IF('P2-Asset Valuation'!$F$7:$F$1006="Availability",'P2-Asset Valuation'!$I$7:$I$1006))),"")</f>
        <v/>
      </c>
      <c r="E14" s="410">
        <f t="array" ref="E14">IF(E11&lt;&gt;"",MAX(IF('P2-Asset Valuation'!$E$7:$E$1006=$E$6,IF('P2-Asset Valuation'!$F$7:$F$1006="Availability",'P2-Asset Valuation'!$I$7:$I$1006))),"")</f>
        <v>0</v>
      </c>
      <c r="F14" s="410" t="str">
        <f t="array" ref="F14">IF(F11&lt;&gt;"",MAX(IF('P2-Asset Valuation'!$E$7:$E$1006=$F$6,IF('P2-Asset Valuation'!$F$7:$F$1006="Availability",'P2-Asset Valuation'!$I$7:$I$1006))),"")</f>
        <v/>
      </c>
      <c r="G14" s="410" t="str">
        <f t="array" ref="G14">IF(G11&lt;&gt;"",MAX(IF('P2-Asset Valuation'!$E$7:$E$1006=$G$6,IF('P2-Asset Valuation'!$F$7:$F$1006="Availability",'P2-Asset Valuation'!$I$7:$I$1006))),"")</f>
        <v/>
      </c>
      <c r="H14" s="410" t="str">
        <f t="array" ref="H14">IF(H11&lt;&gt;"",MAX(IF('P2-Asset Valuation'!$E$7:$E$1006=$H$6,IF('P2-Asset Valuation'!$F$7:$F$1006="Availability",'P2-Asset Valuation'!$I$7:$I$1006))),"")</f>
        <v/>
      </c>
      <c r="I14" s="410" t="str">
        <f t="array" ref="I14">IF(I11&lt;&gt;"",MAX(IF('P2-Asset Valuation'!$E$7:$E$1006=$I$6,IF('P2-Asset Valuation'!$F$7:$F$1006="Availability",'P2-Asset Valuation'!$I$7:$I$1006))),"")</f>
        <v/>
      </c>
      <c r="J14" s="410" t="str">
        <f t="array" ref="J14">IF(J11&lt;&gt;"",MAX(IF('P2-Asset Valuation'!$E$7:$E$1006=$J$6,IF('P2-Asset Valuation'!$F$7:$F$1006="Availability",'P2-Asset Valuation'!$I$7:$I$1006))),"")</f>
        <v/>
      </c>
      <c r="K14" s="410">
        <f t="array" ref="K14">IF(K11&lt;&gt;"",MAX(IF('P2-Asset Valuation'!$E$7:$E$1006=$K$6,IF('P2-Asset Valuation'!$F$7:$F$1006="Availability",'P2-Asset Valuation'!$I$7:$I$1006))),"")</f>
        <v>0</v>
      </c>
      <c r="L14" s="410">
        <f t="array" ref="L14">IF(L11&lt;&gt;"",MAX(IF('P2-Asset Valuation'!$E$7:$E$1006=$L$6,IF('P2-Asset Valuation'!$F$7:$F$1006="Availability",'P2-Asset Valuation'!$I$7:$I$1006))),"")</f>
        <v>0</v>
      </c>
      <c r="M14" s="410" t="str">
        <f t="array" ref="M14">IF(M11&lt;&gt;"",MAX(IF('P2-Asset Valuation'!$E$7:$E$1006=$M$6,IF('P2-Asset Valuation'!$F$7:$F$1006="Availability",'P2-Asset Valuation'!$I$7:$I$1006))),"")</f>
        <v/>
      </c>
      <c r="N14" s="408" t="s">
        <v>415</v>
      </c>
      <c r="O14" s="109">
        <f>SUM(D14:M14)</f>
        <v>0</v>
      </c>
      <c r="P14" s="109"/>
    </row>
    <row r="15" spans="2:16" ht="30" x14ac:dyDescent="0.25">
      <c r="B15" s="559" t="s">
        <v>1463</v>
      </c>
      <c r="C15" s="407" t="s">
        <v>121</v>
      </c>
      <c r="D15" s="406"/>
      <c r="E15" s="406"/>
      <c r="F15" s="406"/>
      <c r="G15" s="406"/>
      <c r="H15" s="406"/>
      <c r="I15" s="406"/>
      <c r="J15" s="406"/>
      <c r="K15" s="406"/>
      <c r="L15" s="406"/>
      <c r="M15" s="406" t="s">
        <v>69</v>
      </c>
      <c r="N15" s="407" t="s">
        <v>121</v>
      </c>
      <c r="O15" s="411" t="s">
        <v>6</v>
      </c>
      <c r="P15" s="406"/>
    </row>
    <row r="16" spans="2:16" x14ac:dyDescent="0.25">
      <c r="B16" s="560"/>
      <c r="C16" s="407" t="s">
        <v>413</v>
      </c>
      <c r="D16" s="410" t="str">
        <f t="array" ref="D16">IF(D15&lt;&gt;"",MAX(IF('P2-Asset Valuation'!$E$7:$E$1006=$D$6,IF('P2-Asset Valuation'!$F$7:$F$1006="Confidentiality",'P2-Asset Valuation'!$I$7:$I$1006))),"")</f>
        <v/>
      </c>
      <c r="E16" s="410" t="str">
        <f t="array" ref="E16">IF(E15&lt;&gt;"",MAX(IF('P2-Asset Valuation'!$E$7:$E$1006=$E$6,IF('P2-Asset Valuation'!$F$7:$F$1006="Confidentiality",'P2-Asset Valuation'!$I$7:$I$1006))),"")</f>
        <v/>
      </c>
      <c r="F16" s="410" t="str">
        <f t="array" ref="F16">IF(F15&lt;&gt;"",MAX(IF('P2-Asset Valuation'!$E$7:$E$1006=$F$6,IF('P2-Asset Valuation'!$F$7:$F$1006="Confidentiality",'P2-Asset Valuation'!$I$7:$I$1006))),"")</f>
        <v/>
      </c>
      <c r="G16" s="410" t="str">
        <f t="array" ref="G16">IF(G15&lt;&gt;"",MAX(IF('P2-Asset Valuation'!$E$7:$E$1006=$G$6,IF('P2-Asset Valuation'!$F$7:$F$1006="Confidentiality",'P2-Asset Valuation'!$I$7:$I$1006))),"")</f>
        <v/>
      </c>
      <c r="H16" s="410" t="str">
        <f t="array" ref="H16">IF(H15&lt;&gt;"",MAX(IF('P2-Asset Valuation'!$E$7:$E$1006=$H$6,IF('P2-Asset Valuation'!$F$7:$F$1006="Confidentiality",'P2-Asset Valuation'!$I$7:$I$1006))),"")</f>
        <v/>
      </c>
      <c r="I16" s="410" t="str">
        <f t="array" ref="I16">IF(I15&lt;&gt;"",MAX(IF('P2-Asset Valuation'!$E$7:$E$1006=$I$6,IF('P2-Asset Valuation'!$F$7:$F$1006="Confidentiality",'P2-Asset Valuation'!$I$7:$I$1006))),"")</f>
        <v/>
      </c>
      <c r="J16" s="410" t="str">
        <f t="array" ref="J16">IF(J15&lt;&gt;"",MAX(IF('P2-Asset Valuation'!$E$7:$E$1006=$J$6,IF('P2-Asset Valuation'!$F$7:$F$1006="Confidentiality",'P2-Asset Valuation'!$I$7:$I$1006))),"")</f>
        <v/>
      </c>
      <c r="K16" s="410" t="str">
        <f t="array" ref="K16">IF(K15&lt;&gt;"",MAX(IF('P2-Asset Valuation'!$E$7:$E$1006=$K$6,IF('P2-Asset Valuation'!$F$7:$F$1006="Confidentiality",'P2-Asset Valuation'!$I$7:$I$1006))),"")</f>
        <v/>
      </c>
      <c r="L16" s="410" t="str">
        <f t="array" ref="L16">IF(L15&lt;&gt;"",MAX(IF('P2-Asset Valuation'!$E$7:$E$1006=$L$6,IF('P2-Asset Valuation'!$F$7:$F$1006="Confidentiality",'P2-Asset Valuation'!$I$7:$I$1006))),"")</f>
        <v/>
      </c>
      <c r="M16" s="410">
        <f t="array" ref="M16">IF(M15&lt;&gt;"",MAX(IF('P2-Asset Valuation'!$E$7:$E$1006=$M$6,IF('P2-Asset Valuation'!$F$7:$F$1006="Confidentiality",'P2-Asset Valuation'!$I$7:$I$1006))),"")</f>
        <v>0</v>
      </c>
      <c r="N16" s="407" t="s">
        <v>413</v>
      </c>
      <c r="O16" s="406">
        <f>SUM(D16:M16)</f>
        <v>0</v>
      </c>
      <c r="P16" s="406"/>
    </row>
    <row r="17" spans="2:16" x14ac:dyDescent="0.25">
      <c r="B17" s="560"/>
      <c r="C17" s="407" t="s">
        <v>414</v>
      </c>
      <c r="D17" s="410" t="str">
        <f t="array" ref="D17">IF(D15&lt;&gt;"",MAX(IF('P2-Asset Valuation'!$E$7:$E$1006=$D$6,IF('P2-Asset Valuation'!$F$7:$F$1006="Integrity",'P2-Asset Valuation'!$I$7:$I$1006))),"")</f>
        <v/>
      </c>
      <c r="E17" s="410" t="str">
        <f t="array" ref="E17">IF(E15&lt;&gt;"",MAX(IF('P2-Asset Valuation'!$E$7:$E$1006=$E$6,IF('P2-Asset Valuation'!$F$7:$F$1006="Integrity",'P2-Asset Valuation'!$I$7:$I$1006))),"")</f>
        <v/>
      </c>
      <c r="F17" s="410" t="str">
        <f t="array" ref="F17">IF(F15&lt;&gt;"",MAX(IF('P2-Asset Valuation'!$E$7:$E$1006=$F$6,IF('P2-Asset Valuation'!$F$7:$F$1006="Integrity",'P2-Asset Valuation'!$I$7:$I$1006))),"")</f>
        <v/>
      </c>
      <c r="G17" s="410" t="str">
        <f t="array" ref="G17">IF(G15&lt;&gt;"",MAX(IF('P2-Asset Valuation'!$E$7:$E$1006=$G$6,IF('P2-Asset Valuation'!$F$7:$F$1006="Integrity",'P2-Asset Valuation'!$I$7:$I$1006))),"")</f>
        <v/>
      </c>
      <c r="H17" s="410" t="str">
        <f t="array" ref="H17">IF(H15&lt;&gt;"",MAX(IF('P2-Asset Valuation'!$E$7:$E$1006=$H$6,IF('P2-Asset Valuation'!$F$7:$F$1006="Integrity",'P2-Asset Valuation'!$I$7:$I$1006))),"")</f>
        <v/>
      </c>
      <c r="I17" s="410" t="str">
        <f t="array" ref="I17">IF(I15&lt;&gt;"",MAX(IF('P2-Asset Valuation'!$E$7:$E$1006=$I$6,IF('P2-Asset Valuation'!$F$7:$F$1006="Integrity",'P2-Asset Valuation'!$I$7:$I$1006))),"")</f>
        <v/>
      </c>
      <c r="J17" s="410" t="str">
        <f t="array" ref="J17">IF(J15&lt;&gt;"",MAX(IF('P2-Asset Valuation'!$E$7:$E$1006=$J$6,IF('P2-Asset Valuation'!$F$7:$F$1006="Integrity",'P2-Asset Valuation'!$I$7:$I$1006))),"")</f>
        <v/>
      </c>
      <c r="K17" s="410" t="str">
        <f t="array" ref="K17">IF(K15&lt;&gt;"",MAX(IF('P2-Asset Valuation'!$E$7:$E$1006=$K$6,IF('P2-Asset Valuation'!$F$7:$F$1006="Integrity",'P2-Asset Valuation'!$I$7:$I$1006))),"")</f>
        <v/>
      </c>
      <c r="L17" s="410" t="str">
        <f t="array" ref="L17">IF(L15&lt;&gt;"",MAX(IF('P2-Asset Valuation'!$E$7:$E$1006=$L$6,IF('P2-Asset Valuation'!$F$7:$F$1006="Integrity",'P2-Asset Valuation'!$I$7:$I$1006))),"")</f>
        <v/>
      </c>
      <c r="M17" s="410">
        <f t="array" ref="M17">IF(M15&lt;&gt;"",MAX(IF('P2-Asset Valuation'!$E$7:$E$1006=$M$6,IF('P2-Asset Valuation'!$F$7:$F$1006="Integrity",'P2-Asset Valuation'!$I$7:$I$1006))),"")</f>
        <v>0</v>
      </c>
      <c r="N17" s="407" t="s">
        <v>414</v>
      </c>
      <c r="O17" s="406">
        <f>SUM(D17:M17)</f>
        <v>0</v>
      </c>
      <c r="P17" s="406"/>
    </row>
    <row r="18" spans="2:16" x14ac:dyDescent="0.25">
      <c r="B18" s="561"/>
      <c r="C18" s="407" t="s">
        <v>415</v>
      </c>
      <c r="D18" s="410" t="str">
        <f t="array" ref="D18">IF(D15&lt;&gt;"",MAX(IF('P2-Asset Valuation'!$E$7:$E$1006=$D$6,IF('P2-Asset Valuation'!$F$7:$F$1006="Availability",'P2-Asset Valuation'!$I$7:$I$1006))),"")</f>
        <v/>
      </c>
      <c r="E18" s="410" t="str">
        <f t="array" ref="E18">IF(E15&lt;&gt;"",MAX(IF('P2-Asset Valuation'!$E$7:$E$1006=$E$6,IF('P2-Asset Valuation'!$F$7:$F$1006="Availability",'P2-Asset Valuation'!$I$7:$I$1006))),"")</f>
        <v/>
      </c>
      <c r="F18" s="410" t="str">
        <f t="array" ref="F18">IF(F15&lt;&gt;"",MAX(IF('P2-Asset Valuation'!$E$7:$E$1006=$F$6,IF('P2-Asset Valuation'!$F$7:$F$1006="Availability",'P2-Asset Valuation'!$I$7:$I$1006))),"")</f>
        <v/>
      </c>
      <c r="G18" s="410" t="str">
        <f t="array" ref="G18">IF(G15&lt;&gt;"",MAX(IF('P2-Asset Valuation'!$E$7:$E$1006=$G$6,IF('P2-Asset Valuation'!$F$7:$F$1006="Availability",'P2-Asset Valuation'!$I$7:$I$1006))),"")</f>
        <v/>
      </c>
      <c r="H18" s="410" t="str">
        <f t="array" ref="H18">IF(H15&lt;&gt;"",MAX(IF('P2-Asset Valuation'!$E$7:$E$1006=$H$6,IF('P2-Asset Valuation'!$F$7:$F$1006="Availability",'P2-Asset Valuation'!$I$7:$I$1006))),"")</f>
        <v/>
      </c>
      <c r="I18" s="410" t="str">
        <f t="array" ref="I18">IF(I15&lt;&gt;"",MAX(IF('P2-Asset Valuation'!$E$7:$E$1006=$I$6,IF('P2-Asset Valuation'!$F$7:$F$1006="Availability",'P2-Asset Valuation'!$I$7:$I$1006))),"")</f>
        <v/>
      </c>
      <c r="J18" s="410" t="str">
        <f t="array" ref="J18">IF(J15&lt;&gt;"",MAX(IF('P2-Asset Valuation'!$E$7:$E$1006=$J$6,IF('P2-Asset Valuation'!$F$7:$F$1006="Availability",'P2-Asset Valuation'!$I$7:$I$1006))),"")</f>
        <v/>
      </c>
      <c r="K18" s="410" t="str">
        <f t="array" ref="K18">IF(K15&lt;&gt;"",MAX(IF('P2-Asset Valuation'!$E$7:$E$1006=$K$6,IF('P2-Asset Valuation'!$F$7:$F$1006="Availability",'P2-Asset Valuation'!$I$7:$I$1006))),"")</f>
        <v/>
      </c>
      <c r="L18" s="410" t="str">
        <f t="array" ref="L18">IF(L15&lt;&gt;"",MAX(IF('P2-Asset Valuation'!$E$7:$E$1006=$L$6,IF('P2-Asset Valuation'!$F$7:$F$1006="Availability",'P2-Asset Valuation'!$I$7:$I$1006))),"")</f>
        <v/>
      </c>
      <c r="M18" s="410">
        <f t="array" ref="M18">IF(M15&lt;&gt;"",MAX(IF('P2-Asset Valuation'!$E$7:$E$1006=$M$6,IF('P2-Asset Valuation'!$F$7:$F$1006="Availability",'P2-Asset Valuation'!$I$7:$I$1006))),"")</f>
        <v>0</v>
      </c>
      <c r="N18" s="407" t="s">
        <v>415</v>
      </c>
      <c r="O18" s="406">
        <f>SUM(D18:M18)</f>
        <v>0</v>
      </c>
      <c r="P18" s="406"/>
    </row>
    <row r="19" spans="2:16" ht="30" x14ac:dyDescent="0.25">
      <c r="B19" s="556" t="s">
        <v>1464</v>
      </c>
      <c r="C19" s="408" t="s">
        <v>121</v>
      </c>
      <c r="D19" s="109"/>
      <c r="E19" s="109" t="s">
        <v>69</v>
      </c>
      <c r="F19" s="109"/>
      <c r="G19" s="109" t="s">
        <v>69</v>
      </c>
      <c r="H19" s="109"/>
      <c r="I19" s="109"/>
      <c r="J19" s="109"/>
      <c r="K19" s="109"/>
      <c r="L19" s="109"/>
      <c r="M19" s="109"/>
      <c r="N19" s="408" t="s">
        <v>121</v>
      </c>
      <c r="O19" s="412" t="s">
        <v>6</v>
      </c>
      <c r="P19" s="109"/>
    </row>
    <row r="20" spans="2:16" x14ac:dyDescent="0.25">
      <c r="B20" s="557"/>
      <c r="C20" s="408" t="s">
        <v>413</v>
      </c>
      <c r="D20" s="410" t="str">
        <f t="array" ref="D20">IF(D19&lt;&gt;"",MAX(IF('P2-Asset Valuation'!$E$7:$E$1006=$D$6,IF('P2-Asset Valuation'!$F$7:$F$1006="Confidentiality",'P2-Asset Valuation'!$I$7:$I$1006))),"")</f>
        <v/>
      </c>
      <c r="E20" s="410">
        <f t="array" ref="E20">IF(E19&lt;&gt;"",MAX(IF('P2-Asset Valuation'!$E$7:$E$1006=$E$6,IF('P2-Asset Valuation'!$F$7:$F$1006="Confidentiality",'P2-Asset Valuation'!$I$7:$I$1006))),"")</f>
        <v>0</v>
      </c>
      <c r="F20" s="410" t="str">
        <f t="array" ref="F20">IF(F19&lt;&gt;"",MAX(IF('P2-Asset Valuation'!$E$7:$E$1006=$F$6,IF('P2-Asset Valuation'!$F$7:$F$1006="Confidentiality",'P2-Asset Valuation'!$I$7:$I$1006))),"")</f>
        <v/>
      </c>
      <c r="G20" s="410">
        <f t="array" ref="G20">IF(G19&lt;&gt;"",MAX(IF('P2-Asset Valuation'!$E$7:$E$1006=$G$6,IF('P2-Asset Valuation'!$F$7:$F$1006="Confidentiality",'P2-Asset Valuation'!$I$7:$I$1006))),"")</f>
        <v>0</v>
      </c>
      <c r="H20" s="410" t="str">
        <f t="array" ref="H20">IF(H19&lt;&gt;"",MAX(IF('P2-Asset Valuation'!$E$7:$E$1006=$H$6,IF('P2-Asset Valuation'!$F$7:$F$1006="Confidentiality",'P2-Asset Valuation'!$I$7:$I$1006))),"")</f>
        <v/>
      </c>
      <c r="I20" s="410" t="str">
        <f t="array" ref="I20">IF(I19&lt;&gt;"",MAX(IF('P2-Asset Valuation'!$E$7:$E$1006=$I$6,IF('P2-Asset Valuation'!$F$7:$F$1006="Confidentiality",'P2-Asset Valuation'!$I$7:$I$1006))),"")</f>
        <v/>
      </c>
      <c r="J20" s="410" t="str">
        <f t="array" ref="J20">IF(J19&lt;&gt;"",MAX(IF('P2-Asset Valuation'!$E$7:$E$1006=$J$6,IF('P2-Asset Valuation'!$F$7:$F$1006="Confidentiality",'P2-Asset Valuation'!$I$7:$I$1006))),"")</f>
        <v/>
      </c>
      <c r="K20" s="410" t="str">
        <f t="array" ref="K20">IF(K19&lt;&gt;"",MAX(IF('P2-Asset Valuation'!$E$7:$E$1006=$K$6,IF('P2-Asset Valuation'!$F$7:$F$1006="Confidentiality",'P2-Asset Valuation'!$I$7:$I$1006))),"")</f>
        <v/>
      </c>
      <c r="L20" s="410" t="str">
        <f t="array" ref="L20">IF(L19&lt;&gt;"",MAX(IF('P2-Asset Valuation'!$E$7:$E$1006=$L$6,IF('P2-Asset Valuation'!$F$7:$F$1006="Confidentiality",'P2-Asset Valuation'!$I$7:$I$1006))),"")</f>
        <v/>
      </c>
      <c r="M20" s="410" t="str">
        <f t="array" ref="M20">IF(M19&lt;&gt;"",MAX(IF('P2-Asset Valuation'!$E$7:$E$1006=$M$6,IF('P2-Asset Valuation'!$F$7:$F$1006="Confidentiality",'P2-Asset Valuation'!$I$7:$I$1006))),"")</f>
        <v/>
      </c>
      <c r="N20" s="408" t="s">
        <v>413</v>
      </c>
      <c r="O20" s="109">
        <f>SUM(D20:M20)</f>
        <v>0</v>
      </c>
      <c r="P20" s="109"/>
    </row>
    <row r="21" spans="2:16" x14ac:dyDescent="0.25">
      <c r="B21" s="557"/>
      <c r="C21" s="408" t="s">
        <v>414</v>
      </c>
      <c r="D21" s="410" t="str">
        <f t="array" ref="D21">IF(D19&lt;&gt;"",MAX(IF('P2-Asset Valuation'!$E$7:$E$1006=$D$6,IF('P2-Asset Valuation'!$F$7:$F$1006="Integrity",'P2-Asset Valuation'!$I$7:$I$1006))),"")</f>
        <v/>
      </c>
      <c r="E21" s="410">
        <f t="array" ref="E21">IF(E19&lt;&gt;"",MAX(IF('P2-Asset Valuation'!$E$7:$E$1006=$E$6,IF('P2-Asset Valuation'!$F$7:$F$1006="Integrity",'P2-Asset Valuation'!$I$7:$I$1006))),"")</f>
        <v>0</v>
      </c>
      <c r="F21" s="410" t="str">
        <f t="array" ref="F21">IF(F19&lt;&gt;"",MAX(IF('P2-Asset Valuation'!$E$7:$E$1006=$F$6,IF('P2-Asset Valuation'!$F$7:$F$1006="Integrity",'P2-Asset Valuation'!$I$7:$I$1006))),"")</f>
        <v/>
      </c>
      <c r="G21" s="410">
        <f t="array" ref="G21">IF(G19&lt;&gt;"",MAX(IF('P2-Asset Valuation'!$E$7:$E$1006=$G$6,IF('P2-Asset Valuation'!$F$7:$F$1006="Integrity",'P2-Asset Valuation'!$I$7:$I$1006))),"")</f>
        <v>0</v>
      </c>
      <c r="H21" s="410" t="str">
        <f t="array" ref="H21">IF(H19&lt;&gt;"",MAX(IF('P2-Asset Valuation'!$E$7:$E$1006=$H$6,IF('P2-Asset Valuation'!$F$7:$F$1006="Integrity",'P2-Asset Valuation'!$I$7:$I$1006))),"")</f>
        <v/>
      </c>
      <c r="I21" s="410" t="str">
        <f t="array" ref="I21">IF(I19&lt;&gt;"",MAX(IF('P2-Asset Valuation'!$E$7:$E$1006=$I$6,IF('P2-Asset Valuation'!$F$7:$F$1006="Integrity",'P2-Asset Valuation'!$I$7:$I$1006))),"")</f>
        <v/>
      </c>
      <c r="J21" s="410" t="str">
        <f t="array" ref="J21">IF(J19&lt;&gt;"",MAX(IF('P2-Asset Valuation'!$E$7:$E$1006=$J$6,IF('P2-Asset Valuation'!$F$7:$F$1006="Integrity",'P2-Asset Valuation'!$I$7:$I$1006))),"")</f>
        <v/>
      </c>
      <c r="K21" s="410" t="str">
        <f t="array" ref="K21">IF(K19&lt;&gt;"",MAX(IF('P2-Asset Valuation'!$E$7:$E$1006=$K$6,IF('P2-Asset Valuation'!$F$7:$F$1006="Integrity",'P2-Asset Valuation'!$I$7:$I$1006))),"")</f>
        <v/>
      </c>
      <c r="L21" s="410" t="str">
        <f t="array" ref="L21">IF(L19&lt;&gt;"",MAX(IF('P2-Asset Valuation'!$E$7:$E$1006=$L$6,IF('P2-Asset Valuation'!$F$7:$F$1006="Integrity",'P2-Asset Valuation'!$I$7:$I$1006))),"")</f>
        <v/>
      </c>
      <c r="M21" s="410" t="str">
        <f t="array" ref="M21">IF(M19&lt;&gt;"",MAX(IF('P2-Asset Valuation'!$E$7:$E$1006=$M$6,IF('P2-Asset Valuation'!$F$7:$F$1006="Integrity",'P2-Asset Valuation'!$I$7:$I$1006))),"")</f>
        <v/>
      </c>
      <c r="N21" s="408" t="s">
        <v>414</v>
      </c>
      <c r="O21" s="109">
        <f>SUM(D21:M21)</f>
        <v>0</v>
      </c>
      <c r="P21" s="109"/>
    </row>
    <row r="22" spans="2:16" x14ac:dyDescent="0.25">
      <c r="B22" s="558"/>
      <c r="C22" s="408" t="s">
        <v>415</v>
      </c>
      <c r="D22" s="410" t="str">
        <f t="array" ref="D22">IF(D19&lt;&gt;"",MAX(IF('P2-Asset Valuation'!$E$7:$E$1006=$D$6,IF('P2-Asset Valuation'!$F$7:$F$1006="Availability",'P2-Asset Valuation'!$I$7:$I$1006))),"")</f>
        <v/>
      </c>
      <c r="E22" s="410">
        <f t="array" ref="E22">IF(E19&lt;&gt;"",MAX(IF('P2-Asset Valuation'!$E$7:$E$1006=$E$6,IF('P2-Asset Valuation'!$F$7:$F$1006="Availability",'P2-Asset Valuation'!$I$7:$I$1006))),"")</f>
        <v>0</v>
      </c>
      <c r="F22" s="410" t="str">
        <f t="array" ref="F22">IF(F19&lt;&gt;"",MAX(IF('P2-Asset Valuation'!$E$7:$E$1006=$F$6,IF('P2-Asset Valuation'!$F$7:$F$1006="Availability",'P2-Asset Valuation'!$I$7:$I$1006))),"")</f>
        <v/>
      </c>
      <c r="G22" s="410">
        <f t="array" ref="G22">IF(G19&lt;&gt;"",MAX(IF('P2-Asset Valuation'!$E$7:$E$1006=$G$6,IF('P2-Asset Valuation'!$F$7:$F$1006="Availability",'P2-Asset Valuation'!$I$7:$I$1006))),"")</f>
        <v>0</v>
      </c>
      <c r="H22" s="410" t="str">
        <f t="array" ref="H22">IF(H19&lt;&gt;"",MAX(IF('P2-Asset Valuation'!$E$7:$E$1006=$H$6,IF('P2-Asset Valuation'!$F$7:$F$1006="Availability",'P2-Asset Valuation'!$I$7:$I$1006))),"")</f>
        <v/>
      </c>
      <c r="I22" s="410" t="str">
        <f t="array" ref="I22">IF(I19&lt;&gt;"",MAX(IF('P2-Asset Valuation'!$E$7:$E$1006=$I$6,IF('P2-Asset Valuation'!$F$7:$F$1006="Availability",'P2-Asset Valuation'!$I$7:$I$1006))),"")</f>
        <v/>
      </c>
      <c r="J22" s="410" t="str">
        <f t="array" ref="J22">IF(J19&lt;&gt;"",MAX(IF('P2-Asset Valuation'!$E$7:$E$1006=$J$6,IF('P2-Asset Valuation'!$F$7:$F$1006="Availability",'P2-Asset Valuation'!$I$7:$I$1006))),"")</f>
        <v/>
      </c>
      <c r="K22" s="410" t="str">
        <f t="array" ref="K22">IF(K19&lt;&gt;"",MAX(IF('P2-Asset Valuation'!$E$7:$E$1006=$K$6,IF('P2-Asset Valuation'!$F$7:$F$1006="Availability",'P2-Asset Valuation'!$I$7:$I$1006))),"")</f>
        <v/>
      </c>
      <c r="L22" s="410" t="str">
        <f t="array" ref="L22">IF(L19&lt;&gt;"",MAX(IF('P2-Asset Valuation'!$E$7:$E$1006=$L$6,IF('P2-Asset Valuation'!$F$7:$F$1006="Availability",'P2-Asset Valuation'!$I$7:$I$1006))),"")</f>
        <v/>
      </c>
      <c r="M22" s="410" t="str">
        <f t="array" ref="M22">IF(M19&lt;&gt;"",MAX(IF('P2-Asset Valuation'!$E$7:$E$1006=$M$6,IF('P2-Asset Valuation'!$F$7:$F$1006="Availability",'P2-Asset Valuation'!$I$7:$I$1006))),"")</f>
        <v/>
      </c>
      <c r="N22" s="408" t="s">
        <v>415</v>
      </c>
      <c r="O22" s="109">
        <f>SUM(D22:M22)</f>
        <v>0</v>
      </c>
      <c r="P22" s="109"/>
    </row>
    <row r="23" spans="2:16" ht="30" x14ac:dyDescent="0.25">
      <c r="B23" s="559" t="s">
        <v>1474</v>
      </c>
      <c r="C23" s="407" t="s">
        <v>121</v>
      </c>
      <c r="D23" s="105"/>
      <c r="E23" s="105"/>
      <c r="F23" s="105" t="s">
        <v>69</v>
      </c>
      <c r="G23" s="105"/>
      <c r="H23" s="105"/>
      <c r="I23" s="105"/>
      <c r="J23" s="105"/>
      <c r="K23" s="105"/>
      <c r="L23" s="105"/>
      <c r="M23" s="105" t="s">
        <v>69</v>
      </c>
      <c r="N23" s="407" t="s">
        <v>121</v>
      </c>
      <c r="O23" s="411" t="s">
        <v>6</v>
      </c>
      <c r="P23" s="406"/>
    </row>
    <row r="24" spans="2:16" x14ac:dyDescent="0.25">
      <c r="B24" s="560"/>
      <c r="C24" s="407" t="s">
        <v>413</v>
      </c>
      <c r="D24" s="410" t="str">
        <f t="array" ref="D24">IF(D23&lt;&gt;"",MAX(IF('P2-Asset Valuation'!$E$7:$E$1006=$D$6,IF('P2-Asset Valuation'!$F$7:$F$1006="Confidentiality",'P2-Asset Valuation'!$I$7:$I$1006))),"")</f>
        <v/>
      </c>
      <c r="E24" s="410" t="str">
        <f t="array" ref="E24">IF(E23&lt;&gt;"",MAX(IF('P2-Asset Valuation'!$E$7:$E$1006=$E$6,IF('P2-Asset Valuation'!$F$7:$F$1006="Confidentiality",'P2-Asset Valuation'!$I$7:$I$1006))),"")</f>
        <v/>
      </c>
      <c r="F24" s="410">
        <f t="array" ref="F24">IF(F23&lt;&gt;"",MAX(IF('P2-Asset Valuation'!$E$7:$E$1006=$F$6,IF('P2-Asset Valuation'!$F$7:$F$1006="Confidentiality",'P2-Asset Valuation'!$I$7:$I$1006))),"")</f>
        <v>0</v>
      </c>
      <c r="G24" s="410" t="str">
        <f t="array" ref="G24">IF(G23&lt;&gt;"",MAX(IF('P2-Asset Valuation'!$E$7:$E$1006=$G$6,IF('P2-Asset Valuation'!$F$7:$F$1006="Confidentiality",'P2-Asset Valuation'!$I$7:$I$1006))),"")</f>
        <v/>
      </c>
      <c r="H24" s="410" t="str">
        <f t="array" ref="H24">IF(H23&lt;&gt;"",MAX(IF('P2-Asset Valuation'!$E$7:$E$1006=$H$6,IF('P2-Asset Valuation'!$F$7:$F$1006="Confidentiality",'P2-Asset Valuation'!$I$7:$I$1006))),"")</f>
        <v/>
      </c>
      <c r="I24" s="410" t="str">
        <f t="array" ref="I24">IF(I23&lt;&gt;"",MAX(IF('P2-Asset Valuation'!$E$7:$E$1006=$I$6,IF('P2-Asset Valuation'!$F$7:$F$1006="Confidentiality",'P2-Asset Valuation'!$I$7:$I$1006))),"")</f>
        <v/>
      </c>
      <c r="J24" s="410" t="str">
        <f t="array" ref="J24">IF(J23&lt;&gt;"",MAX(IF('P2-Asset Valuation'!$E$7:$E$1006=$J$6,IF('P2-Asset Valuation'!$F$7:$F$1006="Confidentiality",'P2-Asset Valuation'!$I$7:$I$1006))),"")</f>
        <v/>
      </c>
      <c r="K24" s="410" t="str">
        <f t="array" ref="K24">IF(K23&lt;&gt;"",MAX(IF('P2-Asset Valuation'!$E$7:$E$1006=$K$6,IF('P2-Asset Valuation'!$F$7:$F$1006="Confidentiality",'P2-Asset Valuation'!$I$7:$I$1006))),"")</f>
        <v/>
      </c>
      <c r="L24" s="410" t="str">
        <f t="array" ref="L24">IF(L23&lt;&gt;"",MAX(IF('P2-Asset Valuation'!$E$7:$E$1006=$L$6,IF('P2-Asset Valuation'!$F$7:$F$1006="Confidentiality",'P2-Asset Valuation'!$I$7:$I$1006))),"")</f>
        <v/>
      </c>
      <c r="M24" s="410">
        <f t="array" ref="M24">IF(M23&lt;&gt;"",MAX(IF('P2-Asset Valuation'!$E$7:$E$1006=$M$6,IF('P2-Asset Valuation'!$F$7:$F$1006="Confidentiality",'P2-Asset Valuation'!$I$7:$I$1006))),"")</f>
        <v>0</v>
      </c>
      <c r="N24" s="407" t="s">
        <v>413</v>
      </c>
      <c r="O24" s="406">
        <f>SUM(D24:M24)</f>
        <v>0</v>
      </c>
      <c r="P24" s="406"/>
    </row>
    <row r="25" spans="2:16" x14ac:dyDescent="0.25">
      <c r="B25" s="560"/>
      <c r="C25" s="407" t="s">
        <v>414</v>
      </c>
      <c r="D25" s="410" t="str">
        <f t="array" ref="D25">IF(D23&lt;&gt;"",MAX(IF('P2-Asset Valuation'!$E$7:$E$1006=$D$6,IF('P2-Asset Valuation'!$F$7:$F$1006="Integrity",'P2-Asset Valuation'!$I$7:$I$1006))),"")</f>
        <v/>
      </c>
      <c r="E25" s="410" t="str">
        <f t="array" ref="E25">IF(E23&lt;&gt;"",MAX(IF('P2-Asset Valuation'!$E$7:$E$1006=$E$6,IF('P2-Asset Valuation'!$F$7:$F$1006="Integrity",'P2-Asset Valuation'!$I$7:$I$1006))),"")</f>
        <v/>
      </c>
      <c r="F25" s="410">
        <f t="array" ref="F25">IF(F23&lt;&gt;"",MAX(IF('P2-Asset Valuation'!$E$7:$E$1006=$F$6,IF('P2-Asset Valuation'!$F$7:$F$1006="Integrity",'P2-Asset Valuation'!$I$7:$I$1006))),"")</f>
        <v>0</v>
      </c>
      <c r="G25" s="410" t="str">
        <f t="array" ref="G25">IF(G23&lt;&gt;"",MAX(IF('P2-Asset Valuation'!$E$7:$E$1006=$G$6,IF('P2-Asset Valuation'!$F$7:$F$1006="Integrity",'P2-Asset Valuation'!$I$7:$I$1006))),"")</f>
        <v/>
      </c>
      <c r="H25" s="410" t="str">
        <f t="array" ref="H25">IF(H23&lt;&gt;"",MAX(IF('P2-Asset Valuation'!$E$7:$E$1006=$H$6,IF('P2-Asset Valuation'!$F$7:$F$1006="Integrity",'P2-Asset Valuation'!$I$7:$I$1006))),"")</f>
        <v/>
      </c>
      <c r="I25" s="410" t="str">
        <f t="array" ref="I25">IF(I23&lt;&gt;"",MAX(IF('P2-Asset Valuation'!$E$7:$E$1006=$I$6,IF('P2-Asset Valuation'!$F$7:$F$1006="Integrity",'P2-Asset Valuation'!$I$7:$I$1006))),"")</f>
        <v/>
      </c>
      <c r="J25" s="410" t="str">
        <f t="array" ref="J25">IF(J23&lt;&gt;"",MAX(IF('P2-Asset Valuation'!$E$7:$E$1006=$J$6,IF('P2-Asset Valuation'!$F$7:$F$1006="Integrity",'P2-Asset Valuation'!$I$7:$I$1006))),"")</f>
        <v/>
      </c>
      <c r="K25" s="410" t="str">
        <f t="array" ref="K25">IF(K23&lt;&gt;"",MAX(IF('P2-Asset Valuation'!$E$7:$E$1006=$K$6,IF('P2-Asset Valuation'!$F$7:$F$1006="Integrity",'P2-Asset Valuation'!$I$7:$I$1006))),"")</f>
        <v/>
      </c>
      <c r="L25" s="410" t="str">
        <f t="array" ref="L25">IF(L23&lt;&gt;"",MAX(IF('P2-Asset Valuation'!$E$7:$E$1006=$L$6,IF('P2-Asset Valuation'!$F$7:$F$1006="Integrity",'P2-Asset Valuation'!$I$7:$I$1006))),"")</f>
        <v/>
      </c>
      <c r="M25" s="410">
        <f t="array" ref="M25">IF(M23&lt;&gt;"",MAX(IF('P2-Asset Valuation'!$E$7:$E$1006=$M$6,IF('P2-Asset Valuation'!$F$7:$F$1006="Integrity",'P2-Asset Valuation'!$I$7:$I$1006))),"")</f>
        <v>0</v>
      </c>
      <c r="N25" s="407" t="s">
        <v>414</v>
      </c>
      <c r="O25" s="406">
        <f>SUM(D25:M25)</f>
        <v>0</v>
      </c>
      <c r="P25" s="406"/>
    </row>
    <row r="26" spans="2:16" x14ac:dyDescent="0.25">
      <c r="B26" s="561"/>
      <c r="C26" s="407" t="s">
        <v>415</v>
      </c>
      <c r="D26" s="410" t="str">
        <f t="array" ref="D26">IF(D23&lt;&gt;"",MAX(IF('P2-Asset Valuation'!$E$7:$E$1006=$D$6,IF('P2-Asset Valuation'!$F$7:$F$1006="Availability",'P2-Asset Valuation'!$I$7:$I$1006))),"")</f>
        <v/>
      </c>
      <c r="E26" s="410" t="str">
        <f t="array" ref="E26">IF(E23&lt;&gt;"",MAX(IF('P2-Asset Valuation'!$E$7:$E$1006=$E$6,IF('P2-Asset Valuation'!$F$7:$F$1006="Availability",'P2-Asset Valuation'!$I$7:$I$1006))),"")</f>
        <v/>
      </c>
      <c r="F26" s="410">
        <f t="array" ref="F26">IF(F23&lt;&gt;"",MAX(IF('P2-Asset Valuation'!$E$7:$E$1006=$F$6,IF('P2-Asset Valuation'!$F$7:$F$1006="Availability",'P2-Asset Valuation'!$I$7:$I$1006))),"")</f>
        <v>0</v>
      </c>
      <c r="G26" s="410" t="str">
        <f t="array" ref="G26">IF(G23&lt;&gt;"",MAX(IF('P2-Asset Valuation'!$E$7:$E$1006=$G$6,IF('P2-Asset Valuation'!$F$7:$F$1006="Availability",'P2-Asset Valuation'!$I$7:$I$1006))),"")</f>
        <v/>
      </c>
      <c r="H26" s="410" t="str">
        <f t="array" ref="H26">IF(H23&lt;&gt;"",MAX(IF('P2-Asset Valuation'!$E$7:$E$1006=$H$6,IF('P2-Asset Valuation'!$F$7:$F$1006="Availability",'P2-Asset Valuation'!$I$7:$I$1006))),"")</f>
        <v/>
      </c>
      <c r="I26" s="410" t="str">
        <f t="array" ref="I26">IF(I23&lt;&gt;"",MAX(IF('P2-Asset Valuation'!$E$7:$E$1006=$I$6,IF('P2-Asset Valuation'!$F$7:$F$1006="Availability",'P2-Asset Valuation'!$I$7:$I$1006))),"")</f>
        <v/>
      </c>
      <c r="J26" s="410" t="str">
        <f t="array" ref="J26">IF(J23&lt;&gt;"",MAX(IF('P2-Asset Valuation'!$E$7:$E$1006=$J$6,IF('P2-Asset Valuation'!$F$7:$F$1006="Availability",'P2-Asset Valuation'!$I$7:$I$1006))),"")</f>
        <v/>
      </c>
      <c r="K26" s="410" t="str">
        <f t="array" ref="K26">IF(K23&lt;&gt;"",MAX(IF('P2-Asset Valuation'!$E$7:$E$1006=$K$6,IF('P2-Asset Valuation'!$F$7:$F$1006="Availability",'P2-Asset Valuation'!$I$7:$I$1006))),"")</f>
        <v/>
      </c>
      <c r="L26" s="410" t="str">
        <f t="array" ref="L26">IF(L23&lt;&gt;"",MAX(IF('P2-Asset Valuation'!$E$7:$E$1006=$L$6,IF('P2-Asset Valuation'!$F$7:$F$1006="Availability",'P2-Asset Valuation'!$I$7:$I$1006))),"")</f>
        <v/>
      </c>
      <c r="M26" s="410">
        <f t="array" ref="M26">IF(M23&lt;&gt;"",MAX(IF('P2-Asset Valuation'!$E$7:$E$1006=$M$6,IF('P2-Asset Valuation'!$F$7:$F$1006="Availability",'P2-Asset Valuation'!$I$7:$I$1006))),"")</f>
        <v>0</v>
      </c>
      <c r="N26" s="407" t="s">
        <v>415</v>
      </c>
      <c r="O26" s="406">
        <f>SUM(D26:M26)</f>
        <v>0</v>
      </c>
      <c r="P26" s="406"/>
    </row>
    <row r="27" spans="2:16" ht="30" x14ac:dyDescent="0.25">
      <c r="B27" s="556" t="s">
        <v>1475</v>
      </c>
      <c r="C27" s="408" t="s">
        <v>121</v>
      </c>
      <c r="D27" s="109" t="s">
        <v>69</v>
      </c>
      <c r="E27" s="109"/>
      <c r="F27" s="109"/>
      <c r="G27" s="109"/>
      <c r="H27" s="109"/>
      <c r="I27" s="109"/>
      <c r="J27" s="109"/>
      <c r="K27" s="109"/>
      <c r="L27" s="109"/>
      <c r="M27" s="109" t="s">
        <v>69</v>
      </c>
      <c r="N27" s="408" t="s">
        <v>121</v>
      </c>
      <c r="O27" s="412" t="s">
        <v>6</v>
      </c>
      <c r="P27" s="109"/>
    </row>
    <row r="28" spans="2:16" x14ac:dyDescent="0.25">
      <c r="B28" s="557"/>
      <c r="C28" s="408" t="s">
        <v>413</v>
      </c>
      <c r="D28" s="410">
        <f t="array" ref="D28">IF(D27&lt;&gt;"",MAX(IF('P2-Asset Valuation'!$E$7:$E$1006=$D$6,IF('P2-Asset Valuation'!$F$7:$F$1006="Confidentiality",'P2-Asset Valuation'!$I$7:$I$1006))),"")</f>
        <v>0</v>
      </c>
      <c r="E28" s="410" t="str">
        <f t="array" ref="E28">IF(E27&lt;&gt;"",MAX(IF('P2-Asset Valuation'!$E$7:$E$1006=$E$6,IF('P2-Asset Valuation'!$F$7:$F$1006="Confidentiality",'P2-Asset Valuation'!$I$7:$I$1006))),"")</f>
        <v/>
      </c>
      <c r="F28" s="410" t="str">
        <f t="array" ref="F28">IF(F27&lt;&gt;"",MAX(IF('P2-Asset Valuation'!$E$7:$E$1006=$F$6,IF('P2-Asset Valuation'!$F$7:$F$1006="Confidentiality",'P2-Asset Valuation'!$I$7:$I$1006))),"")</f>
        <v/>
      </c>
      <c r="G28" s="410" t="str">
        <f t="array" ref="G28">IF(G27&lt;&gt;"",MAX(IF('P2-Asset Valuation'!$E$7:$E$1006=$G$6,IF('P2-Asset Valuation'!$F$7:$F$1006="Confidentiality",'P2-Asset Valuation'!$I$7:$I$1006))),"")</f>
        <v/>
      </c>
      <c r="H28" s="410" t="str">
        <f t="array" ref="H28">IF(H27&lt;&gt;"",MAX(IF('P2-Asset Valuation'!$E$7:$E$1006=$H$6,IF('P2-Asset Valuation'!$F$7:$F$1006="Confidentiality",'P2-Asset Valuation'!$I$7:$I$1006))),"")</f>
        <v/>
      </c>
      <c r="I28" s="410" t="str">
        <f t="array" ref="I28">IF(I27&lt;&gt;"",MAX(IF('P2-Asset Valuation'!$E$7:$E$1006=$I$6,IF('P2-Asset Valuation'!$F$7:$F$1006="Confidentiality",'P2-Asset Valuation'!$I$7:$I$1006))),"")</f>
        <v/>
      </c>
      <c r="J28" s="410" t="str">
        <f t="array" ref="J28">IF(J27&lt;&gt;"",MAX(IF('P2-Asset Valuation'!$E$7:$E$1006=$J$6,IF('P2-Asset Valuation'!$F$7:$F$1006="Confidentiality",'P2-Asset Valuation'!$I$7:$I$1006))),"")</f>
        <v/>
      </c>
      <c r="K28" s="410" t="str">
        <f t="array" ref="K28">IF(K27&lt;&gt;"",MAX(IF('P2-Asset Valuation'!$E$7:$E$1006=$K$6,IF('P2-Asset Valuation'!$F$7:$F$1006="Confidentiality",'P2-Asset Valuation'!$I$7:$I$1006))),"")</f>
        <v/>
      </c>
      <c r="L28" s="410" t="str">
        <f t="array" ref="L28">IF(L27&lt;&gt;"",MAX(IF('P2-Asset Valuation'!$E$7:$E$1006=$L$6,IF('P2-Asset Valuation'!$F$7:$F$1006="Confidentiality",'P2-Asset Valuation'!$I$7:$I$1006))),"")</f>
        <v/>
      </c>
      <c r="M28" s="410">
        <f t="array" ref="M28">IF(M27&lt;&gt;"",MAX(IF('P2-Asset Valuation'!$E$7:$E$1006=$M$6,IF('P2-Asset Valuation'!$F$7:$F$1006="Confidentiality",'P2-Asset Valuation'!$I$7:$I$1006))),"")</f>
        <v>0</v>
      </c>
      <c r="N28" s="408" t="s">
        <v>413</v>
      </c>
      <c r="O28" s="109">
        <f>SUM(D28:M28)</f>
        <v>0</v>
      </c>
      <c r="P28" s="109"/>
    </row>
    <row r="29" spans="2:16" x14ac:dyDescent="0.25">
      <c r="B29" s="557"/>
      <c r="C29" s="408" t="s">
        <v>414</v>
      </c>
      <c r="D29" s="410">
        <f t="array" ref="D29">IF(D27&lt;&gt;"",MAX(IF('P2-Asset Valuation'!$E$7:$E$1006=$D$6,IF('P2-Asset Valuation'!$F$7:$F$1006="Integrity",'P2-Asset Valuation'!$I$7:$I$1006))),"")</f>
        <v>0</v>
      </c>
      <c r="E29" s="410" t="str">
        <f t="array" ref="E29">IF(E27&lt;&gt;"",MAX(IF('P2-Asset Valuation'!$E$7:$E$1006=$E$6,IF('P2-Asset Valuation'!$F$7:$F$1006="Integrity",'P2-Asset Valuation'!$I$7:$I$1006))),"")</f>
        <v/>
      </c>
      <c r="F29" s="410" t="str">
        <f t="array" ref="F29">IF(F27&lt;&gt;"",MAX(IF('P2-Asset Valuation'!$E$7:$E$1006=$F$6,IF('P2-Asset Valuation'!$F$7:$F$1006="Integrity",'P2-Asset Valuation'!$I$7:$I$1006))),"")</f>
        <v/>
      </c>
      <c r="G29" s="410" t="str">
        <f t="array" ref="G29">IF(G27&lt;&gt;"",MAX(IF('P2-Asset Valuation'!$E$7:$E$1006=$G$6,IF('P2-Asset Valuation'!$F$7:$F$1006="Integrity",'P2-Asset Valuation'!$I$7:$I$1006))),"")</f>
        <v/>
      </c>
      <c r="H29" s="410" t="str">
        <f t="array" ref="H29">IF(H27&lt;&gt;"",MAX(IF('P2-Asset Valuation'!$E$7:$E$1006=$H$6,IF('P2-Asset Valuation'!$F$7:$F$1006="Integrity",'P2-Asset Valuation'!$I$7:$I$1006))),"")</f>
        <v/>
      </c>
      <c r="I29" s="410" t="str">
        <f t="array" ref="I29">IF(I27&lt;&gt;"",MAX(IF('P2-Asset Valuation'!$E$7:$E$1006=$I$6,IF('P2-Asset Valuation'!$F$7:$F$1006="Integrity",'P2-Asset Valuation'!$I$7:$I$1006))),"")</f>
        <v/>
      </c>
      <c r="J29" s="410" t="str">
        <f t="array" ref="J29">IF(J27&lt;&gt;"",MAX(IF('P2-Asset Valuation'!$E$7:$E$1006=$J$6,IF('P2-Asset Valuation'!$F$7:$F$1006="Integrity",'P2-Asset Valuation'!$I$7:$I$1006))),"")</f>
        <v/>
      </c>
      <c r="K29" s="410" t="str">
        <f t="array" ref="K29">IF(K27&lt;&gt;"",MAX(IF('P2-Asset Valuation'!$E$7:$E$1006=$K$6,IF('P2-Asset Valuation'!$F$7:$F$1006="Integrity",'P2-Asset Valuation'!$I$7:$I$1006))),"")</f>
        <v/>
      </c>
      <c r="L29" s="410" t="str">
        <f t="array" ref="L29">IF(L27&lt;&gt;"",MAX(IF('P2-Asset Valuation'!$E$7:$E$1006=$L$6,IF('P2-Asset Valuation'!$F$7:$F$1006="Integrity",'P2-Asset Valuation'!$I$7:$I$1006))),"")</f>
        <v/>
      </c>
      <c r="M29" s="410">
        <f t="array" ref="M29">IF(M27&lt;&gt;"",MAX(IF('P2-Asset Valuation'!$E$7:$E$1006=$M$6,IF('P2-Asset Valuation'!$F$7:$F$1006="Integrity",'P2-Asset Valuation'!$I$7:$I$1006))),"")</f>
        <v>0</v>
      </c>
      <c r="N29" s="408" t="s">
        <v>414</v>
      </c>
      <c r="O29" s="109">
        <f>SUM(D29:M29)</f>
        <v>0</v>
      </c>
      <c r="P29" s="109"/>
    </row>
    <row r="30" spans="2:16" x14ac:dyDescent="0.25">
      <c r="B30" s="558"/>
      <c r="C30" s="408" t="s">
        <v>415</v>
      </c>
      <c r="D30" s="410">
        <f t="array" ref="D30">IF(D27&lt;&gt;"",MAX(IF('P2-Asset Valuation'!$E$7:$E$1006=$D$6,IF('P2-Asset Valuation'!$F$7:$F$1006="Availability",'P2-Asset Valuation'!$I$7:$I$1006))),"")</f>
        <v>0</v>
      </c>
      <c r="E30" s="410" t="str">
        <f t="array" ref="E30">IF(E27&lt;&gt;"",MAX(IF('P2-Asset Valuation'!$E$7:$E$1006=$E$6,IF('P2-Asset Valuation'!$F$7:$F$1006="Availability",'P2-Asset Valuation'!$I$7:$I$1006))),"")</f>
        <v/>
      </c>
      <c r="F30" s="410" t="str">
        <f t="array" ref="F30">IF(F27&lt;&gt;"",MAX(IF('P2-Asset Valuation'!$E$7:$E$1006=$F$6,IF('P2-Asset Valuation'!$F$7:$F$1006="Availability",'P2-Asset Valuation'!$I$7:$I$1006))),"")</f>
        <v/>
      </c>
      <c r="G30" s="410" t="str">
        <f t="array" ref="G30">IF(G27&lt;&gt;"",MAX(IF('P2-Asset Valuation'!$E$7:$E$1006=$G$6,IF('P2-Asset Valuation'!$F$7:$F$1006="Availability",'P2-Asset Valuation'!$I$7:$I$1006))),"")</f>
        <v/>
      </c>
      <c r="H30" s="410" t="str">
        <f t="array" ref="H30">IF(H27&lt;&gt;"",MAX(IF('P2-Asset Valuation'!$E$7:$E$1006=$H$6,IF('P2-Asset Valuation'!$F$7:$F$1006="Availability",'P2-Asset Valuation'!$I$7:$I$1006))),"")</f>
        <v/>
      </c>
      <c r="I30" s="410" t="str">
        <f t="array" ref="I30">IF(I27&lt;&gt;"",MAX(IF('P2-Asset Valuation'!$E$7:$E$1006=$I$6,IF('P2-Asset Valuation'!$F$7:$F$1006="Availability",'P2-Asset Valuation'!$I$7:$I$1006))),"")</f>
        <v/>
      </c>
      <c r="J30" s="410" t="str">
        <f t="array" ref="J30">IF(J27&lt;&gt;"",MAX(IF('P2-Asset Valuation'!$E$7:$E$1006=$J$6,IF('P2-Asset Valuation'!$F$7:$F$1006="Availability",'P2-Asset Valuation'!$I$7:$I$1006))),"")</f>
        <v/>
      </c>
      <c r="K30" s="410" t="str">
        <f t="array" ref="K30">IF(K27&lt;&gt;"",MAX(IF('P2-Asset Valuation'!$E$7:$E$1006=$K$6,IF('P2-Asset Valuation'!$F$7:$F$1006="Availability",'P2-Asset Valuation'!$I$7:$I$1006))),"")</f>
        <v/>
      </c>
      <c r="L30" s="410" t="str">
        <f t="array" ref="L30">IF(L27&lt;&gt;"",MAX(IF('P2-Asset Valuation'!$E$7:$E$1006=$L$6,IF('P2-Asset Valuation'!$F$7:$F$1006="Availability",'P2-Asset Valuation'!$I$7:$I$1006))),"")</f>
        <v/>
      </c>
      <c r="M30" s="410">
        <f t="array" ref="M30">IF(M27&lt;&gt;"",MAX(IF('P2-Asset Valuation'!$E$7:$E$1006=$M$6,IF('P2-Asset Valuation'!$F$7:$F$1006="Availability",'P2-Asset Valuation'!$I$7:$I$1006))),"")</f>
        <v>0</v>
      </c>
      <c r="N30" s="408" t="s">
        <v>415</v>
      </c>
      <c r="O30" s="109">
        <f>SUM(D30:M30)</f>
        <v>0</v>
      </c>
      <c r="P30" s="109"/>
    </row>
    <row r="31" spans="2:16" ht="30" x14ac:dyDescent="0.25">
      <c r="B31" s="559" t="s">
        <v>1476</v>
      </c>
      <c r="C31" s="407" t="s">
        <v>121</v>
      </c>
      <c r="D31" s="105"/>
      <c r="E31" s="105" t="s">
        <v>69</v>
      </c>
      <c r="F31" s="105"/>
      <c r="G31" s="105"/>
      <c r="H31" s="105"/>
      <c r="I31" s="105"/>
      <c r="J31" s="105"/>
      <c r="K31" s="105"/>
      <c r="L31" s="105" t="s">
        <v>69</v>
      </c>
      <c r="M31" s="105"/>
      <c r="N31" s="407" t="s">
        <v>121</v>
      </c>
      <c r="O31" s="411" t="s">
        <v>6</v>
      </c>
      <c r="P31" s="406"/>
    </row>
    <row r="32" spans="2:16" x14ac:dyDescent="0.25">
      <c r="B32" s="560"/>
      <c r="C32" s="407" t="s">
        <v>413</v>
      </c>
      <c r="D32" s="410" t="str">
        <f t="array" ref="D32">IF(D31&lt;&gt;"",MAX(IF('P2-Asset Valuation'!$E$7:$E$1006=$D$6,IF('P2-Asset Valuation'!$F$7:$F$1006="Confidentiality",'P2-Asset Valuation'!$I$7:$I$1006))),"")</f>
        <v/>
      </c>
      <c r="E32" s="410">
        <f t="array" ref="E32">IF(E31&lt;&gt;"",MAX(IF('P2-Asset Valuation'!$E$7:$E$1006=$E$6,IF('P2-Asset Valuation'!$F$7:$F$1006="Confidentiality",'P2-Asset Valuation'!$I$7:$I$1006))),"")</f>
        <v>0</v>
      </c>
      <c r="F32" s="410" t="str">
        <f t="array" ref="F32">IF(F31&lt;&gt;"",MAX(IF('P2-Asset Valuation'!$E$7:$E$1006=$F$6,IF('P2-Asset Valuation'!$F$7:$F$1006="Confidentiality",'P2-Asset Valuation'!$I$7:$I$1006))),"")</f>
        <v/>
      </c>
      <c r="G32" s="410" t="str">
        <f t="array" ref="G32">IF(G31&lt;&gt;"",MAX(IF('P2-Asset Valuation'!$E$7:$E$1006=$G$6,IF('P2-Asset Valuation'!$F$7:$F$1006="Confidentiality",'P2-Asset Valuation'!$I$7:$I$1006))),"")</f>
        <v/>
      </c>
      <c r="H32" s="410" t="str">
        <f t="array" ref="H32">IF(H31&lt;&gt;"",MAX(IF('P2-Asset Valuation'!$E$7:$E$1006=$H$6,IF('P2-Asset Valuation'!$F$7:$F$1006="Confidentiality",'P2-Asset Valuation'!$I$7:$I$1006))),"")</f>
        <v/>
      </c>
      <c r="I32" s="410" t="str">
        <f t="array" ref="I32">IF(I31&lt;&gt;"",MAX(IF('P2-Asset Valuation'!$E$7:$E$1006=$I$6,IF('P2-Asset Valuation'!$F$7:$F$1006="Confidentiality",'P2-Asset Valuation'!$I$7:$I$1006))),"")</f>
        <v/>
      </c>
      <c r="J32" s="410" t="str">
        <f t="array" ref="J32">IF(J31&lt;&gt;"",MAX(IF('P2-Asset Valuation'!$E$7:$E$1006=$J$6,IF('P2-Asset Valuation'!$F$7:$F$1006="Confidentiality",'P2-Asset Valuation'!$I$7:$I$1006))),"")</f>
        <v/>
      </c>
      <c r="K32" s="410" t="str">
        <f t="array" ref="K32">IF(K31&lt;&gt;"",MAX(IF('P2-Asset Valuation'!$E$7:$E$1006=$K$6,IF('P2-Asset Valuation'!$F$7:$F$1006="Confidentiality",'P2-Asset Valuation'!$I$7:$I$1006))),"")</f>
        <v/>
      </c>
      <c r="L32" s="410">
        <f t="array" ref="L32">IF(L31&lt;&gt;"",MAX(IF('P2-Asset Valuation'!$E$7:$E$1006=$L$6,IF('P2-Asset Valuation'!$F$7:$F$1006="Confidentiality",'P2-Asset Valuation'!$I$7:$I$1006))),"")</f>
        <v>0</v>
      </c>
      <c r="M32" s="410" t="str">
        <f t="array" ref="M32">IF(M31&lt;&gt;"",MAX(IF('P2-Asset Valuation'!$E$7:$E$1006=$M$6,IF('P2-Asset Valuation'!$F$7:$F$1006="Confidentiality",'P2-Asset Valuation'!$I$7:$I$1006))),"")</f>
        <v/>
      </c>
      <c r="N32" s="407" t="s">
        <v>413</v>
      </c>
      <c r="O32" s="406">
        <f>SUM(D32:M32)</f>
        <v>0</v>
      </c>
      <c r="P32" s="406"/>
    </row>
    <row r="33" spans="2:16" x14ac:dyDescent="0.25">
      <c r="B33" s="560"/>
      <c r="C33" s="407" t="s">
        <v>414</v>
      </c>
      <c r="D33" s="410" t="str">
        <f t="array" ref="D33">IF(D31&lt;&gt;"",MAX(IF('P2-Asset Valuation'!$E$7:$E$1006=$D$6,IF('P2-Asset Valuation'!$F$7:$F$1006="Integrity",'P2-Asset Valuation'!$I$7:$I$1006))),"")</f>
        <v/>
      </c>
      <c r="E33" s="410">
        <f t="array" ref="E33">IF(E31&lt;&gt;"",MAX(IF('P2-Asset Valuation'!$E$7:$E$1006=$E$6,IF('P2-Asset Valuation'!$F$7:$F$1006="Integrity",'P2-Asset Valuation'!$I$7:$I$1006))),"")</f>
        <v>0</v>
      </c>
      <c r="F33" s="410" t="str">
        <f t="array" ref="F33">IF(F31&lt;&gt;"",MAX(IF('P2-Asset Valuation'!$E$7:$E$1006=$F$6,IF('P2-Asset Valuation'!$F$7:$F$1006="Integrity",'P2-Asset Valuation'!$I$7:$I$1006))),"")</f>
        <v/>
      </c>
      <c r="G33" s="410" t="str">
        <f t="array" ref="G33">IF(G31&lt;&gt;"",MAX(IF('P2-Asset Valuation'!$E$7:$E$1006=$G$6,IF('P2-Asset Valuation'!$F$7:$F$1006="Integrity",'P2-Asset Valuation'!$I$7:$I$1006))),"")</f>
        <v/>
      </c>
      <c r="H33" s="410" t="str">
        <f t="array" ref="H33">IF(H31&lt;&gt;"",MAX(IF('P2-Asset Valuation'!$E$7:$E$1006=$H$6,IF('P2-Asset Valuation'!$F$7:$F$1006="Integrity",'P2-Asset Valuation'!$I$7:$I$1006))),"")</f>
        <v/>
      </c>
      <c r="I33" s="410" t="str">
        <f t="array" ref="I33">IF(I31&lt;&gt;"",MAX(IF('P2-Asset Valuation'!$E$7:$E$1006=$I$6,IF('P2-Asset Valuation'!$F$7:$F$1006="Integrity",'P2-Asset Valuation'!$I$7:$I$1006))),"")</f>
        <v/>
      </c>
      <c r="J33" s="410" t="str">
        <f t="array" ref="J33">IF(J31&lt;&gt;"",MAX(IF('P2-Asset Valuation'!$E$7:$E$1006=$J$6,IF('P2-Asset Valuation'!$F$7:$F$1006="Integrity",'P2-Asset Valuation'!$I$7:$I$1006))),"")</f>
        <v/>
      </c>
      <c r="K33" s="410" t="str">
        <f t="array" ref="K33">IF(K31&lt;&gt;"",MAX(IF('P2-Asset Valuation'!$E$7:$E$1006=$K$6,IF('P2-Asset Valuation'!$F$7:$F$1006="Integrity",'P2-Asset Valuation'!$I$7:$I$1006))),"")</f>
        <v/>
      </c>
      <c r="L33" s="410">
        <f t="array" ref="L33">IF(L31&lt;&gt;"",MAX(IF('P2-Asset Valuation'!$E$7:$E$1006=$L$6,IF('P2-Asset Valuation'!$F$7:$F$1006="Integrity",'P2-Asset Valuation'!$I$7:$I$1006))),"")</f>
        <v>0</v>
      </c>
      <c r="M33" s="410" t="str">
        <f t="array" ref="M33">IF(M31&lt;&gt;"",MAX(IF('P2-Asset Valuation'!$E$7:$E$1006=$M$6,IF('P2-Asset Valuation'!$F$7:$F$1006="Integrity",'P2-Asset Valuation'!$I$7:$I$1006))),"")</f>
        <v/>
      </c>
      <c r="N33" s="407" t="s">
        <v>414</v>
      </c>
      <c r="O33" s="406">
        <f>SUM(D33:M33)</f>
        <v>0</v>
      </c>
      <c r="P33" s="406"/>
    </row>
    <row r="34" spans="2:16" x14ac:dyDescent="0.25">
      <c r="B34" s="561"/>
      <c r="C34" s="407" t="s">
        <v>415</v>
      </c>
      <c r="D34" s="410" t="str">
        <f t="array" ref="D34">IF(D31&lt;&gt;"",MAX(IF('P2-Asset Valuation'!$E$7:$E$1006=$D$6,IF('P2-Asset Valuation'!$F$7:$F$1006="Availability",'P2-Asset Valuation'!$I$7:$I$1006))),"")</f>
        <v/>
      </c>
      <c r="E34" s="410">
        <f t="array" ref="E34">IF(E31&lt;&gt;"",MAX(IF('P2-Asset Valuation'!$E$7:$E$1006=$E$6,IF('P2-Asset Valuation'!$F$7:$F$1006="Availability",'P2-Asset Valuation'!$I$7:$I$1006))),"")</f>
        <v>0</v>
      </c>
      <c r="F34" s="410" t="str">
        <f t="array" ref="F34">IF(F31&lt;&gt;"",MAX(IF('P2-Asset Valuation'!$E$7:$E$1006=$F$6,IF('P2-Asset Valuation'!$F$7:$F$1006="Availability",'P2-Asset Valuation'!$I$7:$I$1006))),"")</f>
        <v/>
      </c>
      <c r="G34" s="410" t="str">
        <f t="array" ref="G34">IF(G31&lt;&gt;"",MAX(IF('P2-Asset Valuation'!$E$7:$E$1006=$G$6,IF('P2-Asset Valuation'!$F$7:$F$1006="Availability",'P2-Asset Valuation'!$I$7:$I$1006))),"")</f>
        <v/>
      </c>
      <c r="H34" s="410" t="str">
        <f t="array" ref="H34">IF(H31&lt;&gt;"",MAX(IF('P2-Asset Valuation'!$E$7:$E$1006=$H$6,IF('P2-Asset Valuation'!$F$7:$F$1006="Availability",'P2-Asset Valuation'!$I$7:$I$1006))),"")</f>
        <v/>
      </c>
      <c r="I34" s="410" t="str">
        <f t="array" ref="I34">IF(I31&lt;&gt;"",MAX(IF('P2-Asset Valuation'!$E$7:$E$1006=$I$6,IF('P2-Asset Valuation'!$F$7:$F$1006="Availability",'P2-Asset Valuation'!$I$7:$I$1006))),"")</f>
        <v/>
      </c>
      <c r="J34" s="410" t="str">
        <f t="array" ref="J34">IF(J31&lt;&gt;"",MAX(IF('P2-Asset Valuation'!$E$7:$E$1006=$J$6,IF('P2-Asset Valuation'!$F$7:$F$1006="Availability",'P2-Asset Valuation'!$I$7:$I$1006))),"")</f>
        <v/>
      </c>
      <c r="K34" s="410" t="str">
        <f t="array" ref="K34">IF(K31&lt;&gt;"",MAX(IF('P2-Asset Valuation'!$E$7:$E$1006=$K$6,IF('P2-Asset Valuation'!$F$7:$F$1006="Availability",'P2-Asset Valuation'!$I$7:$I$1006))),"")</f>
        <v/>
      </c>
      <c r="L34" s="410">
        <f t="array" ref="L34">IF(L31&lt;&gt;"",MAX(IF('P2-Asset Valuation'!$E$7:$E$1006=$L$6,IF('P2-Asset Valuation'!$F$7:$F$1006="Availability",'P2-Asset Valuation'!$I$7:$I$1006))),"")</f>
        <v>0</v>
      </c>
      <c r="M34" s="410" t="str">
        <f t="array" ref="M34">IF(M31&lt;&gt;"",MAX(IF('P2-Asset Valuation'!$E$7:$E$1006=$M$6,IF('P2-Asset Valuation'!$F$7:$F$1006="Availability",'P2-Asset Valuation'!$I$7:$I$1006))),"")</f>
        <v/>
      </c>
      <c r="N34" s="407" t="s">
        <v>415</v>
      </c>
      <c r="O34" s="406">
        <f>SUM(D34:M34)</f>
        <v>0</v>
      </c>
      <c r="P34" s="406"/>
    </row>
    <row r="35" spans="2:16" ht="30" x14ac:dyDescent="0.25">
      <c r="B35" s="556" t="s">
        <v>1477</v>
      </c>
      <c r="C35" s="408" t="s">
        <v>121</v>
      </c>
      <c r="D35" s="109"/>
      <c r="E35" s="109"/>
      <c r="F35" s="109" t="s">
        <v>69</v>
      </c>
      <c r="G35" s="109"/>
      <c r="H35" s="109"/>
      <c r="I35" s="109"/>
      <c r="J35" s="109"/>
      <c r="K35" s="109" t="s">
        <v>69</v>
      </c>
      <c r="L35" s="109"/>
      <c r="M35" s="109"/>
      <c r="N35" s="408" t="s">
        <v>121</v>
      </c>
      <c r="O35" s="412" t="s">
        <v>6</v>
      </c>
      <c r="P35" s="109"/>
    </row>
    <row r="36" spans="2:16" x14ac:dyDescent="0.25">
      <c r="B36" s="557"/>
      <c r="C36" s="408" t="s">
        <v>413</v>
      </c>
      <c r="D36" s="410" t="str">
        <f t="array" ref="D36">IF(D35&lt;&gt;"",MAX(IF('P2-Asset Valuation'!$E$7:$E$1006=$D$6,IF('P2-Asset Valuation'!$F$7:$F$1006="Confidentiality",'P2-Asset Valuation'!$I$7:$I$1006))),"")</f>
        <v/>
      </c>
      <c r="E36" s="410" t="str">
        <f t="array" ref="E36">IF(E35&lt;&gt;"",MAX(IF('P2-Asset Valuation'!$E$7:$E$1006=$E$6,IF('P2-Asset Valuation'!$F$7:$F$1006="Confidentiality",'P2-Asset Valuation'!$I$7:$I$1006))),"")</f>
        <v/>
      </c>
      <c r="F36" s="410">
        <f t="array" ref="F36">IF(F35&lt;&gt;"",MAX(IF('P2-Asset Valuation'!$E$7:$E$1006=$F$6,IF('P2-Asset Valuation'!$F$7:$F$1006="Confidentiality",'P2-Asset Valuation'!$I$7:$I$1006))),"")</f>
        <v>0</v>
      </c>
      <c r="G36" s="410" t="str">
        <f t="array" ref="G36">IF(G35&lt;&gt;"",MAX(IF('P2-Asset Valuation'!$E$7:$E$1006=$G$6,IF('P2-Asset Valuation'!$F$7:$F$1006="Confidentiality",'P2-Asset Valuation'!$I$7:$I$1006))),"")</f>
        <v/>
      </c>
      <c r="H36" s="410" t="str">
        <f t="array" ref="H36">IF(H35&lt;&gt;"",MAX(IF('P2-Asset Valuation'!$E$7:$E$1006=$H$6,IF('P2-Asset Valuation'!$F$7:$F$1006="Confidentiality",'P2-Asset Valuation'!$I$7:$I$1006))),"")</f>
        <v/>
      </c>
      <c r="I36" s="410" t="str">
        <f t="array" ref="I36">IF(I35&lt;&gt;"",MAX(IF('P2-Asset Valuation'!$E$7:$E$1006=$I$6,IF('P2-Asset Valuation'!$F$7:$F$1006="Confidentiality",'P2-Asset Valuation'!$I$7:$I$1006))),"")</f>
        <v/>
      </c>
      <c r="J36" s="410" t="str">
        <f t="array" ref="J36">IF(J35&lt;&gt;"",MAX(IF('P2-Asset Valuation'!$E$7:$E$1006=$J$6,IF('P2-Asset Valuation'!$F$7:$F$1006="Confidentiality",'P2-Asset Valuation'!$I$7:$I$1006))),"")</f>
        <v/>
      </c>
      <c r="K36" s="410">
        <f t="array" ref="K36">IF(K35&lt;&gt;"",MAX(IF('P2-Asset Valuation'!$E$7:$E$1006=$K$6,IF('P2-Asset Valuation'!$F$7:$F$1006="Confidentiality",'P2-Asset Valuation'!$I$7:$I$1006))),"")</f>
        <v>0</v>
      </c>
      <c r="L36" s="410" t="str">
        <f t="array" ref="L36">IF(L35&lt;&gt;"",MAX(IF('P2-Asset Valuation'!$E$7:$E$1006=$L$6,IF('P2-Asset Valuation'!$F$7:$F$1006="Confidentiality",'P2-Asset Valuation'!$I$7:$I$1006))),"")</f>
        <v/>
      </c>
      <c r="M36" s="410" t="str">
        <f t="array" ref="M36">IF(M35&lt;&gt;"",MAX(IF('P2-Asset Valuation'!$E$7:$E$1006=$M$6,IF('P2-Asset Valuation'!$F$7:$F$1006="Confidentiality",'P2-Asset Valuation'!$I$7:$I$1006))),"")</f>
        <v/>
      </c>
      <c r="N36" s="408" t="s">
        <v>413</v>
      </c>
      <c r="O36" s="109">
        <f>SUM(D36:M36)</f>
        <v>0</v>
      </c>
      <c r="P36" s="109"/>
    </row>
    <row r="37" spans="2:16" x14ac:dyDescent="0.25">
      <c r="B37" s="557"/>
      <c r="C37" s="408" t="s">
        <v>414</v>
      </c>
      <c r="D37" s="410" t="str">
        <f t="array" ref="D37">IF(D35&lt;&gt;"",MAX(IF('P2-Asset Valuation'!$E$7:$E$1006=$D$6,IF('P2-Asset Valuation'!$F$7:$F$1006="Integrity",'P2-Asset Valuation'!$I$7:$I$1006))),"")</f>
        <v/>
      </c>
      <c r="E37" s="410" t="str">
        <f t="array" ref="E37">IF(E35&lt;&gt;"",MAX(IF('P2-Asset Valuation'!$E$7:$E$1006=$E$6,IF('P2-Asset Valuation'!$F$7:$F$1006="Integrity",'P2-Asset Valuation'!$I$7:$I$1006))),"")</f>
        <v/>
      </c>
      <c r="F37" s="410">
        <f t="array" ref="F37">IF(F35&lt;&gt;"",MAX(IF('P2-Asset Valuation'!$E$7:$E$1006=$F$6,IF('P2-Asset Valuation'!$F$7:$F$1006="Integrity",'P2-Asset Valuation'!$I$7:$I$1006))),"")</f>
        <v>0</v>
      </c>
      <c r="G37" s="410" t="str">
        <f t="array" ref="G37">IF(G35&lt;&gt;"",MAX(IF('P2-Asset Valuation'!$E$7:$E$1006=$G$6,IF('P2-Asset Valuation'!$F$7:$F$1006="Integrity",'P2-Asset Valuation'!$I$7:$I$1006))),"")</f>
        <v/>
      </c>
      <c r="H37" s="410" t="str">
        <f t="array" ref="H37">IF(H35&lt;&gt;"",MAX(IF('P2-Asset Valuation'!$E$7:$E$1006=$H$6,IF('P2-Asset Valuation'!$F$7:$F$1006="Integrity",'P2-Asset Valuation'!$I$7:$I$1006))),"")</f>
        <v/>
      </c>
      <c r="I37" s="410" t="str">
        <f t="array" ref="I37">IF(I35&lt;&gt;"",MAX(IF('P2-Asset Valuation'!$E$7:$E$1006=$I$6,IF('P2-Asset Valuation'!$F$7:$F$1006="Integrity",'P2-Asset Valuation'!$I$7:$I$1006))),"")</f>
        <v/>
      </c>
      <c r="J37" s="410" t="str">
        <f t="array" ref="J37">IF(J35&lt;&gt;"",MAX(IF('P2-Asset Valuation'!$E$7:$E$1006=$J$6,IF('P2-Asset Valuation'!$F$7:$F$1006="Integrity",'P2-Asset Valuation'!$I$7:$I$1006))),"")</f>
        <v/>
      </c>
      <c r="K37" s="410">
        <f t="array" ref="K37">IF(K35&lt;&gt;"",MAX(IF('P2-Asset Valuation'!$E$7:$E$1006=$K$6,IF('P2-Asset Valuation'!$F$7:$F$1006="Integrity",'P2-Asset Valuation'!$I$7:$I$1006))),"")</f>
        <v>0</v>
      </c>
      <c r="L37" s="410" t="str">
        <f t="array" ref="L37">IF(L35&lt;&gt;"",MAX(IF('P2-Asset Valuation'!$E$7:$E$1006=$L$6,IF('P2-Asset Valuation'!$F$7:$F$1006="Integrity",'P2-Asset Valuation'!$I$7:$I$1006))),"")</f>
        <v/>
      </c>
      <c r="M37" s="410" t="str">
        <f t="array" ref="M37">IF(M35&lt;&gt;"",MAX(IF('P2-Asset Valuation'!$E$7:$E$1006=$M$6,IF('P2-Asset Valuation'!$F$7:$F$1006="Integrity",'P2-Asset Valuation'!$I$7:$I$1006))),"")</f>
        <v/>
      </c>
      <c r="N37" s="408" t="s">
        <v>414</v>
      </c>
      <c r="O37" s="109">
        <f>SUM(D37:M37)</f>
        <v>0</v>
      </c>
      <c r="P37" s="109"/>
    </row>
    <row r="38" spans="2:16" x14ac:dyDescent="0.25">
      <c r="B38" s="558"/>
      <c r="C38" s="408" t="s">
        <v>415</v>
      </c>
      <c r="D38" s="410" t="str">
        <f t="array" ref="D38">IF(D35&lt;&gt;"",MAX(IF('P2-Asset Valuation'!$E$7:$E$1006=$D$6,IF('P2-Asset Valuation'!$F$7:$F$1006="Availability",'P2-Asset Valuation'!$I$7:$I$1006))),"")</f>
        <v/>
      </c>
      <c r="E38" s="410" t="str">
        <f t="array" ref="E38">IF(E35&lt;&gt;"",MAX(IF('P2-Asset Valuation'!$E$7:$E$1006=$E$6,IF('P2-Asset Valuation'!$F$7:$F$1006="Availability",'P2-Asset Valuation'!$I$7:$I$1006))),"")</f>
        <v/>
      </c>
      <c r="F38" s="410">
        <f t="array" ref="F38">IF(F35&lt;&gt;"",MAX(IF('P2-Asset Valuation'!$E$7:$E$1006=$F$6,IF('P2-Asset Valuation'!$F$7:$F$1006="Availability",'P2-Asset Valuation'!$I$7:$I$1006))),"")</f>
        <v>0</v>
      </c>
      <c r="G38" s="410" t="str">
        <f t="array" ref="G38">IF(G35&lt;&gt;"",MAX(IF('P2-Asset Valuation'!$E$7:$E$1006=$G$6,IF('P2-Asset Valuation'!$F$7:$F$1006="Availability",'P2-Asset Valuation'!$I$7:$I$1006))),"")</f>
        <v/>
      </c>
      <c r="H38" s="410" t="str">
        <f t="array" ref="H38">IF(H35&lt;&gt;"",MAX(IF('P2-Asset Valuation'!$E$7:$E$1006=$H$6,IF('P2-Asset Valuation'!$F$7:$F$1006="Availability",'P2-Asset Valuation'!$I$7:$I$1006))),"")</f>
        <v/>
      </c>
      <c r="I38" s="410" t="str">
        <f t="array" ref="I38">IF(I35&lt;&gt;"",MAX(IF('P2-Asset Valuation'!$E$7:$E$1006=$I$6,IF('P2-Asset Valuation'!$F$7:$F$1006="Availability",'P2-Asset Valuation'!$I$7:$I$1006))),"")</f>
        <v/>
      </c>
      <c r="J38" s="410" t="str">
        <f t="array" ref="J38">IF(J35&lt;&gt;"",MAX(IF('P2-Asset Valuation'!$E$7:$E$1006=$J$6,IF('P2-Asset Valuation'!$F$7:$F$1006="Availability",'P2-Asset Valuation'!$I$7:$I$1006))),"")</f>
        <v/>
      </c>
      <c r="K38" s="410">
        <f t="array" ref="K38">IF(K35&lt;&gt;"",MAX(IF('P2-Asset Valuation'!$E$7:$E$1006=$K$6,IF('P2-Asset Valuation'!$F$7:$F$1006="Availability",'P2-Asset Valuation'!$I$7:$I$1006))),"")</f>
        <v>0</v>
      </c>
      <c r="L38" s="410" t="str">
        <f t="array" ref="L38">IF(L35&lt;&gt;"",MAX(IF('P2-Asset Valuation'!$E$7:$E$1006=$L$6,IF('P2-Asset Valuation'!$F$7:$F$1006="Availability",'P2-Asset Valuation'!$I$7:$I$1006))),"")</f>
        <v/>
      </c>
      <c r="M38" s="410" t="str">
        <f t="array" ref="M38">IF(M35&lt;&gt;"",MAX(IF('P2-Asset Valuation'!$E$7:$E$1006=$M$6,IF('P2-Asset Valuation'!$F$7:$F$1006="Availability",'P2-Asset Valuation'!$I$7:$I$1006))),"")</f>
        <v/>
      </c>
      <c r="N38" s="408" t="s">
        <v>415</v>
      </c>
      <c r="O38" s="109">
        <f>SUM(D38:M38)</f>
        <v>0</v>
      </c>
      <c r="P38" s="109"/>
    </row>
    <row r="39" spans="2:16" ht="30" x14ac:dyDescent="0.25">
      <c r="B39" s="559" t="s">
        <v>1478</v>
      </c>
      <c r="C39" s="407" t="s">
        <v>121</v>
      </c>
      <c r="D39" s="406"/>
      <c r="E39" s="406"/>
      <c r="F39" s="406"/>
      <c r="G39" s="406" t="s">
        <v>69</v>
      </c>
      <c r="H39" s="406"/>
      <c r="I39" s="406"/>
      <c r="J39" s="406" t="s">
        <v>69</v>
      </c>
      <c r="K39" s="406"/>
      <c r="L39" s="406"/>
      <c r="M39" s="406"/>
      <c r="N39" s="407" t="s">
        <v>121</v>
      </c>
      <c r="O39" s="411" t="s">
        <v>6</v>
      </c>
      <c r="P39" s="406"/>
    </row>
    <row r="40" spans="2:16" x14ac:dyDescent="0.25">
      <c r="B40" s="560"/>
      <c r="C40" s="407" t="s">
        <v>413</v>
      </c>
      <c r="D40" s="410" t="str">
        <f t="array" ref="D40">IF(D39&lt;&gt;"",MAX(IF('P2-Asset Valuation'!$E$7:$E$1006=$D$6,IF('P2-Asset Valuation'!$F$7:$F$1006="Confidentiality",'P2-Asset Valuation'!$I$7:$I$1006))),"")</f>
        <v/>
      </c>
      <c r="E40" s="410" t="str">
        <f t="array" ref="E40">IF(E39&lt;&gt;"",MAX(IF('P2-Asset Valuation'!$E$7:$E$1006=$E$6,IF('P2-Asset Valuation'!$F$7:$F$1006="Confidentiality",'P2-Asset Valuation'!$I$7:$I$1006))),"")</f>
        <v/>
      </c>
      <c r="F40" s="410" t="str">
        <f t="array" ref="F40">IF(F39&lt;&gt;"",MAX(IF('P2-Asset Valuation'!$E$7:$E$1006=$F$6,IF('P2-Asset Valuation'!$F$7:$F$1006="Confidentiality",'P2-Asset Valuation'!$I$7:$I$1006))),"")</f>
        <v/>
      </c>
      <c r="G40" s="410">
        <f t="array" ref="G40">IF(G39&lt;&gt;"",MAX(IF('P2-Asset Valuation'!$E$7:$E$1006=$G$6,IF('P2-Asset Valuation'!$F$7:$F$1006="Confidentiality",'P2-Asset Valuation'!$I$7:$I$1006))),"")</f>
        <v>0</v>
      </c>
      <c r="H40" s="410" t="str">
        <f t="array" ref="H40">IF(H39&lt;&gt;"",MAX(IF('P2-Asset Valuation'!$E$7:$E$1006=$H$6,IF('P2-Asset Valuation'!$F$7:$F$1006="Confidentiality",'P2-Asset Valuation'!$I$7:$I$1006))),"")</f>
        <v/>
      </c>
      <c r="I40" s="410" t="str">
        <f t="array" ref="I40">IF(I39&lt;&gt;"",MAX(IF('P2-Asset Valuation'!$E$7:$E$1006=$I$6,IF('P2-Asset Valuation'!$F$7:$F$1006="Confidentiality",'P2-Asset Valuation'!$I$7:$I$1006))),"")</f>
        <v/>
      </c>
      <c r="J40" s="410">
        <f t="array" ref="J40">IF(J39&lt;&gt;"",MAX(IF('P2-Asset Valuation'!$E$7:$E$1006=$J$6,IF('P2-Asset Valuation'!$F$7:$F$1006="Confidentiality",'P2-Asset Valuation'!$I$7:$I$1006))),"")</f>
        <v>0</v>
      </c>
      <c r="K40" s="410" t="str">
        <f t="array" ref="K40">IF(K39&lt;&gt;"",MAX(IF('P2-Asset Valuation'!$E$7:$E$1006=$K$6,IF('P2-Asset Valuation'!$F$7:$F$1006="Confidentiality",'P2-Asset Valuation'!$I$7:$I$1006))),"")</f>
        <v/>
      </c>
      <c r="L40" s="410" t="str">
        <f t="array" ref="L40">IF(L39&lt;&gt;"",MAX(IF('P2-Asset Valuation'!$E$7:$E$1006=$L$6,IF('P2-Asset Valuation'!$F$7:$F$1006="Confidentiality",'P2-Asset Valuation'!$I$7:$I$1006))),"")</f>
        <v/>
      </c>
      <c r="M40" s="410" t="str">
        <f t="array" ref="M40">IF(M39&lt;&gt;"",MAX(IF('P2-Asset Valuation'!$E$7:$E$1006=$M$6,IF('P2-Asset Valuation'!$F$7:$F$1006="Confidentiality",'P2-Asset Valuation'!$I$7:$I$1006))),"")</f>
        <v/>
      </c>
      <c r="N40" s="407" t="s">
        <v>413</v>
      </c>
      <c r="O40" s="406">
        <f>SUM(D40:M40)</f>
        <v>0</v>
      </c>
      <c r="P40" s="406"/>
    </row>
    <row r="41" spans="2:16" x14ac:dyDescent="0.25">
      <c r="B41" s="560"/>
      <c r="C41" s="407" t="s">
        <v>414</v>
      </c>
      <c r="D41" s="410" t="str">
        <f t="array" ref="D41">IF(D39&lt;&gt;"",MAX(IF('P2-Asset Valuation'!$E$7:$E$1006=$D$6,IF('P2-Asset Valuation'!$F$7:$F$1006="Integrity",'P2-Asset Valuation'!$I$7:$I$1006))),"")</f>
        <v/>
      </c>
      <c r="E41" s="410" t="str">
        <f t="array" ref="E41">IF(E39&lt;&gt;"",MAX(IF('P2-Asset Valuation'!$E$7:$E$1006=$E$6,IF('P2-Asset Valuation'!$F$7:$F$1006="Integrity",'P2-Asset Valuation'!$I$7:$I$1006))),"")</f>
        <v/>
      </c>
      <c r="F41" s="410" t="str">
        <f t="array" ref="F41">IF(F39&lt;&gt;"",MAX(IF('P2-Asset Valuation'!$E$7:$E$1006=$F$6,IF('P2-Asset Valuation'!$F$7:$F$1006="Integrity",'P2-Asset Valuation'!$I$7:$I$1006))),"")</f>
        <v/>
      </c>
      <c r="G41" s="410">
        <f t="array" ref="G41">IF(G39&lt;&gt;"",MAX(IF('P2-Asset Valuation'!$E$7:$E$1006=$G$6,IF('P2-Asset Valuation'!$F$7:$F$1006="Integrity",'P2-Asset Valuation'!$I$7:$I$1006))),"")</f>
        <v>0</v>
      </c>
      <c r="H41" s="410" t="str">
        <f t="array" ref="H41">IF(H39&lt;&gt;"",MAX(IF('P2-Asset Valuation'!$E$7:$E$1006=$H$6,IF('P2-Asset Valuation'!$F$7:$F$1006="Integrity",'P2-Asset Valuation'!$I$7:$I$1006))),"")</f>
        <v/>
      </c>
      <c r="I41" s="410" t="str">
        <f t="array" ref="I41">IF(I39&lt;&gt;"",MAX(IF('P2-Asset Valuation'!$E$7:$E$1006=$I$6,IF('P2-Asset Valuation'!$F$7:$F$1006="Integrity",'P2-Asset Valuation'!$I$7:$I$1006))),"")</f>
        <v/>
      </c>
      <c r="J41" s="410">
        <f t="array" ref="J41">IF(J39&lt;&gt;"",MAX(IF('P2-Asset Valuation'!$E$7:$E$1006=$J$6,IF('P2-Asset Valuation'!$F$7:$F$1006="Integrity",'P2-Asset Valuation'!$I$7:$I$1006))),"")</f>
        <v>0</v>
      </c>
      <c r="K41" s="410" t="str">
        <f t="array" ref="K41">IF(K39&lt;&gt;"",MAX(IF('P2-Asset Valuation'!$E$7:$E$1006=$K$6,IF('P2-Asset Valuation'!$F$7:$F$1006="Integrity",'P2-Asset Valuation'!$I$7:$I$1006))),"")</f>
        <v/>
      </c>
      <c r="L41" s="410" t="str">
        <f t="array" ref="L41">IF(L39&lt;&gt;"",MAX(IF('P2-Asset Valuation'!$E$7:$E$1006=$L$6,IF('P2-Asset Valuation'!$F$7:$F$1006="Integrity",'P2-Asset Valuation'!$I$7:$I$1006))),"")</f>
        <v/>
      </c>
      <c r="M41" s="410" t="str">
        <f t="array" ref="M41">IF(M39&lt;&gt;"",MAX(IF('P2-Asset Valuation'!$E$7:$E$1006=$M$6,IF('P2-Asset Valuation'!$F$7:$F$1006="Integrity",'P2-Asset Valuation'!$I$7:$I$1006))),"")</f>
        <v/>
      </c>
      <c r="N41" s="407" t="s">
        <v>414</v>
      </c>
      <c r="O41" s="406">
        <f>SUM(D41:M41)</f>
        <v>0</v>
      </c>
      <c r="P41" s="406"/>
    </row>
    <row r="42" spans="2:16" x14ac:dyDescent="0.25">
      <c r="B42" s="561"/>
      <c r="C42" s="407" t="s">
        <v>415</v>
      </c>
      <c r="D42" s="410" t="str">
        <f t="array" ref="D42">IF(D39&lt;&gt;"",MAX(IF('P2-Asset Valuation'!$E$7:$E$1006=$D$6,IF('P2-Asset Valuation'!$F$7:$F$1006="Availability",'P2-Asset Valuation'!$I$7:$I$1006))),"")</f>
        <v/>
      </c>
      <c r="E42" s="410" t="str">
        <f t="array" ref="E42">IF(E39&lt;&gt;"",MAX(IF('P2-Asset Valuation'!$E$7:$E$1006=$E$6,IF('P2-Asset Valuation'!$F$7:$F$1006="Availability",'P2-Asset Valuation'!$I$7:$I$1006))),"")</f>
        <v/>
      </c>
      <c r="F42" s="410" t="str">
        <f t="array" ref="F42">IF(F39&lt;&gt;"",MAX(IF('P2-Asset Valuation'!$E$7:$E$1006=$F$6,IF('P2-Asset Valuation'!$F$7:$F$1006="Availability",'P2-Asset Valuation'!$I$7:$I$1006))),"")</f>
        <v/>
      </c>
      <c r="G42" s="410">
        <f t="array" ref="G42">IF(G39&lt;&gt;"",MAX(IF('P2-Asset Valuation'!$E$7:$E$1006=$G$6,IF('P2-Asset Valuation'!$F$7:$F$1006="Availability",'P2-Asset Valuation'!$I$7:$I$1006))),"")</f>
        <v>0</v>
      </c>
      <c r="H42" s="410" t="str">
        <f t="array" ref="H42">IF(H39&lt;&gt;"",MAX(IF('P2-Asset Valuation'!$E$7:$E$1006=$H$6,IF('P2-Asset Valuation'!$F$7:$F$1006="Availability",'P2-Asset Valuation'!$I$7:$I$1006))),"")</f>
        <v/>
      </c>
      <c r="I42" s="410" t="str">
        <f t="array" ref="I42">IF(I39&lt;&gt;"",MAX(IF('P2-Asset Valuation'!$E$7:$E$1006=$I$6,IF('P2-Asset Valuation'!$F$7:$F$1006="Availability",'P2-Asset Valuation'!$I$7:$I$1006))),"")</f>
        <v/>
      </c>
      <c r="J42" s="410">
        <f t="array" ref="J42">IF(J39&lt;&gt;"",MAX(IF('P2-Asset Valuation'!$E$7:$E$1006=$J$6,IF('P2-Asset Valuation'!$F$7:$F$1006="Availability",'P2-Asset Valuation'!$I$7:$I$1006))),"")</f>
        <v>0</v>
      </c>
      <c r="K42" s="410" t="str">
        <f t="array" ref="K42">IF(K39&lt;&gt;"",MAX(IF('P2-Asset Valuation'!$E$7:$E$1006=$K$6,IF('P2-Asset Valuation'!$F$7:$F$1006="Availability",'P2-Asset Valuation'!$I$7:$I$1006))),"")</f>
        <v/>
      </c>
      <c r="L42" s="410" t="str">
        <f t="array" ref="L42">IF(L39&lt;&gt;"",MAX(IF('P2-Asset Valuation'!$E$7:$E$1006=$L$6,IF('P2-Asset Valuation'!$F$7:$F$1006="Availability",'P2-Asset Valuation'!$I$7:$I$1006))),"")</f>
        <v/>
      </c>
      <c r="M42" s="410" t="str">
        <f t="array" ref="M42">IF(M39&lt;&gt;"",MAX(IF('P2-Asset Valuation'!$E$7:$E$1006=$M$6,IF('P2-Asset Valuation'!$F$7:$F$1006="Availability",'P2-Asset Valuation'!$I$7:$I$1006))),"")</f>
        <v/>
      </c>
      <c r="N42" s="407" t="s">
        <v>415</v>
      </c>
      <c r="O42" s="406">
        <f>SUM(D42:M42)</f>
        <v>0</v>
      </c>
      <c r="P42" s="406"/>
    </row>
    <row r="43" spans="2:16" ht="30" x14ac:dyDescent="0.25">
      <c r="B43" s="556" t="s">
        <v>1479</v>
      </c>
      <c r="C43" s="408" t="s">
        <v>121</v>
      </c>
      <c r="D43" s="109" t="s">
        <v>69</v>
      </c>
      <c r="E43" s="109" t="s">
        <v>69</v>
      </c>
      <c r="F43" s="109" t="s">
        <v>69</v>
      </c>
      <c r="G43" s="109" t="s">
        <v>69</v>
      </c>
      <c r="H43" s="109" t="s">
        <v>69</v>
      </c>
      <c r="I43" s="109" t="s">
        <v>69</v>
      </c>
      <c r="J43" s="109" t="s">
        <v>69</v>
      </c>
      <c r="K43" s="109" t="s">
        <v>69</v>
      </c>
      <c r="L43" s="109" t="s">
        <v>69</v>
      </c>
      <c r="M43" s="109" t="s">
        <v>69</v>
      </c>
      <c r="N43" s="408" t="s">
        <v>121</v>
      </c>
      <c r="O43" s="412" t="s">
        <v>6</v>
      </c>
      <c r="P43" s="109"/>
    </row>
    <row r="44" spans="2:16" x14ac:dyDescent="0.25">
      <c r="B44" s="557"/>
      <c r="C44" s="408" t="s">
        <v>413</v>
      </c>
      <c r="D44" s="410">
        <f t="array" ref="D44">IF(D43&lt;&gt;"",MAX(IF('P2-Asset Valuation'!$E$7:$E$1006=$D$6,IF('P2-Asset Valuation'!$F$7:$F$1006="Confidentiality",'P2-Asset Valuation'!$I$7:$I$1006))),"")</f>
        <v>0</v>
      </c>
      <c r="E44" s="410">
        <f t="array" ref="E44">IF(E43&lt;&gt;"",MAX(IF('P2-Asset Valuation'!$E$7:$E$1006=$E$6,IF('P2-Asset Valuation'!$F$7:$F$1006="Confidentiality",'P2-Asset Valuation'!$I$7:$I$1006))),"")</f>
        <v>0</v>
      </c>
      <c r="F44" s="410">
        <f t="array" ref="F44">IF(F43&lt;&gt;"",MAX(IF('P2-Asset Valuation'!$E$7:$E$1006=$F$6,IF('P2-Asset Valuation'!$F$7:$F$1006="Confidentiality",'P2-Asset Valuation'!$I$7:$I$1006))),"")</f>
        <v>0</v>
      </c>
      <c r="G44" s="410">
        <f t="array" ref="G44">IF(G43&lt;&gt;"",MAX(IF('P2-Asset Valuation'!$E$7:$E$1006=$G$6,IF('P2-Asset Valuation'!$F$7:$F$1006="Confidentiality",'P2-Asset Valuation'!$I$7:$I$1006))),"")</f>
        <v>0</v>
      </c>
      <c r="H44" s="410">
        <f t="array" ref="H44">IF(H43&lt;&gt;"",MAX(IF('P2-Asset Valuation'!$E$7:$E$1006=$H$6,IF('P2-Asset Valuation'!$F$7:$F$1006="Confidentiality",'P2-Asset Valuation'!$I$7:$I$1006))),"")</f>
        <v>0</v>
      </c>
      <c r="I44" s="410">
        <f t="array" ref="I44">IF(I43&lt;&gt;"",MAX(IF('P2-Asset Valuation'!$E$7:$E$1006=$I$6,IF('P2-Asset Valuation'!$F$7:$F$1006="Confidentiality",'P2-Asset Valuation'!$I$7:$I$1006))),"")</f>
        <v>0</v>
      </c>
      <c r="J44" s="410">
        <f t="array" ref="J44">IF(J43&lt;&gt;"",MAX(IF('P2-Asset Valuation'!$E$7:$E$1006=$J$6,IF('P2-Asset Valuation'!$F$7:$F$1006="Confidentiality",'P2-Asset Valuation'!$I$7:$I$1006))),"")</f>
        <v>0</v>
      </c>
      <c r="K44" s="410">
        <f t="array" ref="K44">IF(K43&lt;&gt;"",MAX(IF('P2-Asset Valuation'!$E$7:$E$1006=$K$6,IF('P2-Asset Valuation'!$F$7:$F$1006="Confidentiality",'P2-Asset Valuation'!$I$7:$I$1006))),"")</f>
        <v>0</v>
      </c>
      <c r="L44" s="410">
        <f t="array" ref="L44">IF(L43&lt;&gt;"",MAX(IF('P2-Asset Valuation'!$E$7:$E$1006=$L$6,IF('P2-Asset Valuation'!$F$7:$F$1006="Confidentiality",'P2-Asset Valuation'!$I$7:$I$1006))),"")</f>
        <v>0</v>
      </c>
      <c r="M44" s="410">
        <f t="array" ref="M44">IF(M43&lt;&gt;"",MAX(IF('P2-Asset Valuation'!$E$7:$E$1006=$M$6,IF('P2-Asset Valuation'!$F$7:$F$1006="Confidentiality",'P2-Asset Valuation'!$I$7:$I$1006))),"")</f>
        <v>0</v>
      </c>
      <c r="N44" s="408" t="s">
        <v>413</v>
      </c>
      <c r="O44" s="109">
        <f>SUM(D44:M44)</f>
        <v>0</v>
      </c>
      <c r="P44" s="109"/>
    </row>
    <row r="45" spans="2:16" x14ac:dyDescent="0.25">
      <c r="B45" s="557"/>
      <c r="C45" s="408" t="s">
        <v>414</v>
      </c>
      <c r="D45" s="410">
        <f t="array" ref="D45">IF(D43&lt;&gt;"",MAX(IF('P2-Asset Valuation'!$E$7:$E$1006=$D$6,IF('P2-Asset Valuation'!$F$7:$F$1006="Integrity",'P2-Asset Valuation'!$I$7:$I$1006))),"")</f>
        <v>0</v>
      </c>
      <c r="E45" s="410">
        <f t="array" ref="E45">IF(E43&lt;&gt;"",MAX(IF('P2-Asset Valuation'!$E$7:$E$1006=$E$6,IF('P2-Asset Valuation'!$F$7:$F$1006="Integrity",'P2-Asset Valuation'!$I$7:$I$1006))),"")</f>
        <v>0</v>
      </c>
      <c r="F45" s="410">
        <f t="array" ref="F45">IF(F43&lt;&gt;"",MAX(IF('P2-Asset Valuation'!$E$7:$E$1006=$F$6,IF('P2-Asset Valuation'!$F$7:$F$1006="Integrity",'P2-Asset Valuation'!$I$7:$I$1006))),"")</f>
        <v>0</v>
      </c>
      <c r="G45" s="410">
        <f t="array" ref="G45">IF(G43&lt;&gt;"",MAX(IF('P2-Asset Valuation'!$E$7:$E$1006=$G$6,IF('P2-Asset Valuation'!$F$7:$F$1006="Integrity",'P2-Asset Valuation'!$I$7:$I$1006))),"")</f>
        <v>0</v>
      </c>
      <c r="H45" s="410">
        <f t="array" ref="H45">IF(H43&lt;&gt;"",MAX(IF('P2-Asset Valuation'!$E$7:$E$1006=$H$6,IF('P2-Asset Valuation'!$F$7:$F$1006="Integrity",'P2-Asset Valuation'!$I$7:$I$1006))),"")</f>
        <v>0</v>
      </c>
      <c r="I45" s="410">
        <f t="array" ref="I45">IF(I43&lt;&gt;"",MAX(IF('P2-Asset Valuation'!$E$7:$E$1006=$I$6,IF('P2-Asset Valuation'!$F$7:$F$1006="Integrity",'P2-Asset Valuation'!$I$7:$I$1006))),"")</f>
        <v>0</v>
      </c>
      <c r="J45" s="410">
        <f t="array" ref="J45">IF(J43&lt;&gt;"",MAX(IF('P2-Asset Valuation'!$E$7:$E$1006=$J$6,IF('P2-Asset Valuation'!$F$7:$F$1006="Integrity",'P2-Asset Valuation'!$I$7:$I$1006))),"")</f>
        <v>0</v>
      </c>
      <c r="K45" s="410">
        <f t="array" ref="K45">IF(K43&lt;&gt;"",MAX(IF('P2-Asset Valuation'!$E$7:$E$1006=$K$6,IF('P2-Asset Valuation'!$F$7:$F$1006="Integrity",'P2-Asset Valuation'!$I$7:$I$1006))),"")</f>
        <v>0</v>
      </c>
      <c r="L45" s="410">
        <f t="array" ref="L45">IF(L43&lt;&gt;"",MAX(IF('P2-Asset Valuation'!$E$7:$E$1006=$L$6,IF('P2-Asset Valuation'!$F$7:$F$1006="Integrity",'P2-Asset Valuation'!$I$7:$I$1006))),"")</f>
        <v>0</v>
      </c>
      <c r="M45" s="410">
        <f t="array" ref="M45">IF(M43&lt;&gt;"",MAX(IF('P2-Asset Valuation'!$E$7:$E$1006=$M$6,IF('P2-Asset Valuation'!$F$7:$F$1006="Integrity",'P2-Asset Valuation'!$I$7:$I$1006))),"")</f>
        <v>0</v>
      </c>
      <c r="N45" s="408" t="s">
        <v>414</v>
      </c>
      <c r="O45" s="109">
        <f>SUM(D45:M45)</f>
        <v>0</v>
      </c>
      <c r="P45" s="109"/>
    </row>
    <row r="46" spans="2:16" x14ac:dyDescent="0.25">
      <c r="B46" s="558"/>
      <c r="C46" s="408" t="s">
        <v>415</v>
      </c>
      <c r="D46" s="410">
        <f t="array" ref="D46">IF(D43&lt;&gt;"",MAX(IF('P2-Asset Valuation'!$E$7:$E$1006=$D$6,IF('P2-Asset Valuation'!$F$7:$F$1006="Availability",'P2-Asset Valuation'!$I$7:$I$1006))),"")</f>
        <v>0</v>
      </c>
      <c r="E46" s="410">
        <f t="array" ref="E46">IF(E43&lt;&gt;"",MAX(IF('P2-Asset Valuation'!$E$7:$E$1006=$E$6,IF('P2-Asset Valuation'!$F$7:$F$1006="Availability",'P2-Asset Valuation'!$I$7:$I$1006))),"")</f>
        <v>0</v>
      </c>
      <c r="F46" s="410">
        <f t="array" ref="F46">IF(F43&lt;&gt;"",MAX(IF('P2-Asset Valuation'!$E$7:$E$1006=$F$6,IF('P2-Asset Valuation'!$F$7:$F$1006="Availability",'P2-Asset Valuation'!$I$7:$I$1006))),"")</f>
        <v>0</v>
      </c>
      <c r="G46" s="410">
        <f t="array" ref="G46">IF(G43&lt;&gt;"",MAX(IF('P2-Asset Valuation'!$E$7:$E$1006=$G$6,IF('P2-Asset Valuation'!$F$7:$F$1006="Availability",'P2-Asset Valuation'!$I$7:$I$1006))),"")</f>
        <v>0</v>
      </c>
      <c r="H46" s="410">
        <f t="array" ref="H46">IF(H43&lt;&gt;"",MAX(IF('P2-Asset Valuation'!$E$7:$E$1006=$H$6,IF('P2-Asset Valuation'!$F$7:$F$1006="Availability",'P2-Asset Valuation'!$I$7:$I$1006))),"")</f>
        <v>0</v>
      </c>
      <c r="I46" s="410">
        <f t="array" ref="I46">IF(I43&lt;&gt;"",MAX(IF('P2-Asset Valuation'!$E$7:$E$1006=$I$6,IF('P2-Asset Valuation'!$F$7:$F$1006="Availability",'P2-Asset Valuation'!$I$7:$I$1006))),"")</f>
        <v>0</v>
      </c>
      <c r="J46" s="410">
        <f t="array" ref="J46">IF(J43&lt;&gt;"",MAX(IF('P2-Asset Valuation'!$E$7:$E$1006=$J$6,IF('P2-Asset Valuation'!$F$7:$F$1006="Availability",'P2-Asset Valuation'!$I$7:$I$1006))),"")</f>
        <v>0</v>
      </c>
      <c r="K46" s="410">
        <f t="array" ref="K46">IF(K43&lt;&gt;"",MAX(IF('P2-Asset Valuation'!$E$7:$E$1006=$K$6,IF('P2-Asset Valuation'!$F$7:$F$1006="Availability",'P2-Asset Valuation'!$I$7:$I$1006))),"")</f>
        <v>0</v>
      </c>
      <c r="L46" s="410">
        <f t="array" ref="L46">IF(L43&lt;&gt;"",MAX(IF('P2-Asset Valuation'!$E$7:$E$1006=$L$6,IF('P2-Asset Valuation'!$F$7:$F$1006="Availability",'P2-Asset Valuation'!$I$7:$I$1006))),"")</f>
        <v>0</v>
      </c>
      <c r="M46" s="410">
        <f t="array" ref="M46">IF(M43&lt;&gt;"",MAX(IF('P2-Asset Valuation'!$E$7:$E$1006=$M$6,IF('P2-Asset Valuation'!$F$7:$F$1006="Availability",'P2-Asset Valuation'!$I$7:$I$1006))),"")</f>
        <v>0</v>
      </c>
      <c r="N46" s="408" t="s">
        <v>415</v>
      </c>
      <c r="O46" s="109">
        <f>SUM(D46:M46)</f>
        <v>0</v>
      </c>
      <c r="P46" s="109"/>
    </row>
    <row r="47" spans="2:16" ht="30" x14ac:dyDescent="0.25">
      <c r="B47" s="559"/>
      <c r="C47" s="407" t="s">
        <v>121</v>
      </c>
      <c r="D47" s="406"/>
      <c r="E47" s="406"/>
      <c r="F47" s="406"/>
      <c r="G47" s="406"/>
      <c r="H47" s="406"/>
      <c r="I47" s="406"/>
      <c r="J47" s="406"/>
      <c r="K47" s="406"/>
      <c r="L47" s="406"/>
      <c r="M47" s="406"/>
      <c r="N47" s="407" t="s">
        <v>121</v>
      </c>
      <c r="O47" s="411" t="s">
        <v>6</v>
      </c>
      <c r="P47" s="406"/>
    </row>
    <row r="48" spans="2:16" x14ac:dyDescent="0.25">
      <c r="B48" s="560"/>
      <c r="C48" s="407" t="s">
        <v>413</v>
      </c>
      <c r="D48" s="410" t="str">
        <f t="array" ref="D48">IF(D47&lt;&gt;"",MAX(IF('P2-Asset Valuation'!$E$7:$E$1006=$D$6,IF('P2-Asset Valuation'!$F$7:$F$1006="Confidentiality",'P2-Asset Valuation'!$I$7:$I$1006))),"")</f>
        <v/>
      </c>
      <c r="E48" s="410" t="str">
        <f t="array" ref="E48">IF(E47&lt;&gt;"",MAX(IF('P2-Asset Valuation'!$E$7:$E$1006=$E$6,IF('P2-Asset Valuation'!$F$7:$F$1006="Confidentiality",'P2-Asset Valuation'!$I$7:$I$1006))),"")</f>
        <v/>
      </c>
      <c r="F48" s="410" t="str">
        <f t="array" ref="F48">IF(F47&lt;&gt;"",MAX(IF('P2-Asset Valuation'!$E$7:$E$1006=$F$6,IF('P2-Asset Valuation'!$F$7:$F$1006="Confidentiality",'P2-Asset Valuation'!$I$7:$I$1006))),"")</f>
        <v/>
      </c>
      <c r="G48" s="410" t="str">
        <f t="array" ref="G48">IF(G47&lt;&gt;"",MAX(IF('P2-Asset Valuation'!$E$7:$E$1006=$G$6,IF('P2-Asset Valuation'!$F$7:$F$1006="Confidentiality",'P2-Asset Valuation'!$I$7:$I$1006))),"")</f>
        <v/>
      </c>
      <c r="H48" s="410" t="str">
        <f t="array" ref="H48">IF(H47&lt;&gt;"",MAX(IF('P2-Asset Valuation'!$E$7:$E$1006=$H$6,IF('P2-Asset Valuation'!$F$7:$F$1006="Confidentiality",'P2-Asset Valuation'!$I$7:$I$1006))),"")</f>
        <v/>
      </c>
      <c r="I48" s="410" t="str">
        <f t="array" ref="I48">IF(I47&lt;&gt;"",MAX(IF('P2-Asset Valuation'!$E$7:$E$1006=$I$6,IF('P2-Asset Valuation'!$F$7:$F$1006="Confidentiality",'P2-Asset Valuation'!$I$7:$I$1006))),"")</f>
        <v/>
      </c>
      <c r="J48" s="410" t="str">
        <f t="array" ref="J48">IF(J47&lt;&gt;"",MAX(IF('P2-Asset Valuation'!$E$7:$E$1006=$J$6,IF('P2-Asset Valuation'!$F$7:$F$1006="Confidentiality",'P2-Asset Valuation'!$I$7:$I$1006))),"")</f>
        <v/>
      </c>
      <c r="K48" s="410" t="str">
        <f t="array" ref="K48">IF(K47&lt;&gt;"",MAX(IF('P2-Asset Valuation'!$E$7:$E$1006=$K$6,IF('P2-Asset Valuation'!$F$7:$F$1006="Confidentiality",'P2-Asset Valuation'!$I$7:$I$1006))),"")</f>
        <v/>
      </c>
      <c r="L48" s="410" t="str">
        <f t="array" ref="L48">IF(L47&lt;&gt;"",MAX(IF('P2-Asset Valuation'!$E$7:$E$1006=$L$6,IF('P2-Asset Valuation'!$F$7:$F$1006="Confidentiality",'P2-Asset Valuation'!$I$7:$I$1006))),"")</f>
        <v/>
      </c>
      <c r="M48" s="410" t="str">
        <f t="array" ref="M48">IF(M47&lt;&gt;"",MAX(IF('P2-Asset Valuation'!$E$7:$E$1006=$M$6,IF('P2-Asset Valuation'!$F$7:$F$1006="Confidentiality",'P2-Asset Valuation'!$I$7:$I$1006))),"")</f>
        <v/>
      </c>
      <c r="N48" s="407" t="s">
        <v>413</v>
      </c>
      <c r="O48" s="406">
        <f>SUM(D48:M48)</f>
        <v>0</v>
      </c>
      <c r="P48" s="406"/>
    </row>
    <row r="49" spans="2:16" x14ac:dyDescent="0.25">
      <c r="B49" s="560"/>
      <c r="C49" s="407" t="s">
        <v>414</v>
      </c>
      <c r="D49" s="410" t="str">
        <f t="array" ref="D49">IF(D47&lt;&gt;"",MAX(IF('P2-Asset Valuation'!$E$7:$E$1006=$D$6,IF('P2-Asset Valuation'!$F$7:$F$1006="Integrity",'P2-Asset Valuation'!$I$7:$I$1006))),"")</f>
        <v/>
      </c>
      <c r="E49" s="410" t="str">
        <f t="array" ref="E49">IF(E47&lt;&gt;"",MAX(IF('P2-Asset Valuation'!$E$7:$E$1006=$E$6,IF('P2-Asset Valuation'!$F$7:$F$1006="Integrity",'P2-Asset Valuation'!$I$7:$I$1006))),"")</f>
        <v/>
      </c>
      <c r="F49" s="410" t="str">
        <f t="array" ref="F49">IF(F47&lt;&gt;"",MAX(IF('P2-Asset Valuation'!$E$7:$E$1006=$F$6,IF('P2-Asset Valuation'!$F$7:$F$1006="Integrity",'P2-Asset Valuation'!$I$7:$I$1006))),"")</f>
        <v/>
      </c>
      <c r="G49" s="410" t="str">
        <f t="array" ref="G49">IF(G47&lt;&gt;"",MAX(IF('P2-Asset Valuation'!$E$7:$E$1006=$G$6,IF('P2-Asset Valuation'!$F$7:$F$1006="Integrity",'P2-Asset Valuation'!$I$7:$I$1006))),"")</f>
        <v/>
      </c>
      <c r="H49" s="410" t="str">
        <f t="array" ref="H49">IF(H47&lt;&gt;"",MAX(IF('P2-Asset Valuation'!$E$7:$E$1006=$H$6,IF('P2-Asset Valuation'!$F$7:$F$1006="Integrity",'P2-Asset Valuation'!$I$7:$I$1006))),"")</f>
        <v/>
      </c>
      <c r="I49" s="410" t="str">
        <f t="array" ref="I49">IF(I47&lt;&gt;"",MAX(IF('P2-Asset Valuation'!$E$7:$E$1006=$I$6,IF('P2-Asset Valuation'!$F$7:$F$1006="Integrity",'P2-Asset Valuation'!$I$7:$I$1006))),"")</f>
        <v/>
      </c>
      <c r="J49" s="410" t="str">
        <f t="array" ref="J49">IF(J47&lt;&gt;"",MAX(IF('P2-Asset Valuation'!$E$7:$E$1006=$J$6,IF('P2-Asset Valuation'!$F$7:$F$1006="Integrity",'P2-Asset Valuation'!$I$7:$I$1006))),"")</f>
        <v/>
      </c>
      <c r="K49" s="410" t="str">
        <f t="array" ref="K49">IF(K47&lt;&gt;"",MAX(IF('P2-Asset Valuation'!$E$7:$E$1006=$K$6,IF('P2-Asset Valuation'!$F$7:$F$1006="Integrity",'P2-Asset Valuation'!$I$7:$I$1006))),"")</f>
        <v/>
      </c>
      <c r="L49" s="410" t="str">
        <f t="array" ref="L49">IF(L47&lt;&gt;"",MAX(IF('P2-Asset Valuation'!$E$7:$E$1006=$L$6,IF('P2-Asset Valuation'!$F$7:$F$1006="Integrity",'P2-Asset Valuation'!$I$7:$I$1006))),"")</f>
        <v/>
      </c>
      <c r="M49" s="410" t="str">
        <f t="array" ref="M49">IF(M47&lt;&gt;"",MAX(IF('P2-Asset Valuation'!$E$7:$E$1006=$M$6,IF('P2-Asset Valuation'!$F$7:$F$1006="Integrity",'P2-Asset Valuation'!$I$7:$I$1006))),"")</f>
        <v/>
      </c>
      <c r="N49" s="407" t="s">
        <v>414</v>
      </c>
      <c r="O49" s="406">
        <f>SUM(D49:M49)</f>
        <v>0</v>
      </c>
      <c r="P49" s="406"/>
    </row>
    <row r="50" spans="2:16" x14ac:dyDescent="0.25">
      <c r="B50" s="561"/>
      <c r="C50" s="407" t="s">
        <v>415</v>
      </c>
      <c r="D50" s="410" t="str">
        <f t="array" ref="D50">IF(D47&lt;&gt;"",MAX(IF('P2-Asset Valuation'!$E$7:$E$1006=$D$6,IF('P2-Asset Valuation'!$F$7:$F$1006="Availability",'P2-Asset Valuation'!$I$7:$I$1006))),"")</f>
        <v/>
      </c>
      <c r="E50" s="410" t="str">
        <f t="array" ref="E50">IF(E47&lt;&gt;"",MAX(IF('P2-Asset Valuation'!$E$7:$E$1006=$E$6,IF('P2-Asset Valuation'!$F$7:$F$1006="Availability",'P2-Asset Valuation'!$I$7:$I$1006))),"")</f>
        <v/>
      </c>
      <c r="F50" s="410" t="str">
        <f t="array" ref="F50">IF(F47&lt;&gt;"",MAX(IF('P2-Asset Valuation'!$E$7:$E$1006=$F$6,IF('P2-Asset Valuation'!$F$7:$F$1006="Availability",'P2-Asset Valuation'!$I$7:$I$1006))),"")</f>
        <v/>
      </c>
      <c r="G50" s="410" t="str">
        <f t="array" ref="G50">IF(G47&lt;&gt;"",MAX(IF('P2-Asset Valuation'!$E$7:$E$1006=$G$6,IF('P2-Asset Valuation'!$F$7:$F$1006="Availability",'P2-Asset Valuation'!$I$7:$I$1006))),"")</f>
        <v/>
      </c>
      <c r="H50" s="410" t="str">
        <f t="array" ref="H50">IF(H47&lt;&gt;"",MAX(IF('P2-Asset Valuation'!$E$7:$E$1006=$H$6,IF('P2-Asset Valuation'!$F$7:$F$1006="Availability",'P2-Asset Valuation'!$I$7:$I$1006))),"")</f>
        <v/>
      </c>
      <c r="I50" s="410" t="str">
        <f t="array" ref="I50">IF(I47&lt;&gt;"",MAX(IF('P2-Asset Valuation'!$E$7:$E$1006=$I$6,IF('P2-Asset Valuation'!$F$7:$F$1006="Availability",'P2-Asset Valuation'!$I$7:$I$1006))),"")</f>
        <v/>
      </c>
      <c r="J50" s="410" t="str">
        <f t="array" ref="J50">IF(J47&lt;&gt;"",MAX(IF('P2-Asset Valuation'!$E$7:$E$1006=$J$6,IF('P2-Asset Valuation'!$F$7:$F$1006="Availability",'P2-Asset Valuation'!$I$7:$I$1006))),"")</f>
        <v/>
      </c>
      <c r="K50" s="410" t="str">
        <f t="array" ref="K50">IF(K47&lt;&gt;"",MAX(IF('P2-Asset Valuation'!$E$7:$E$1006=$K$6,IF('P2-Asset Valuation'!$F$7:$F$1006="Availability",'P2-Asset Valuation'!$I$7:$I$1006))),"")</f>
        <v/>
      </c>
      <c r="L50" s="410" t="str">
        <f t="array" ref="L50">IF(L47&lt;&gt;"",MAX(IF('P2-Asset Valuation'!$E$7:$E$1006=$L$6,IF('P2-Asset Valuation'!$F$7:$F$1006="Availability",'P2-Asset Valuation'!$I$7:$I$1006))),"")</f>
        <v/>
      </c>
      <c r="M50" s="410" t="str">
        <f t="array" ref="M50">IF(M47&lt;&gt;"",MAX(IF('P2-Asset Valuation'!$E$7:$E$1006=$M$6,IF('P2-Asset Valuation'!$F$7:$F$1006="Availability",'P2-Asset Valuation'!$I$7:$I$1006))),"")</f>
        <v/>
      </c>
      <c r="N50" s="407" t="s">
        <v>415</v>
      </c>
      <c r="O50" s="406">
        <f>SUM(D50:M50)</f>
        <v>0</v>
      </c>
      <c r="P50" s="406"/>
    </row>
    <row r="51" spans="2:16" ht="30" x14ac:dyDescent="0.25">
      <c r="B51" s="556"/>
      <c r="C51" s="408" t="s">
        <v>121</v>
      </c>
      <c r="D51" s="109"/>
      <c r="E51" s="109"/>
      <c r="F51" s="109"/>
      <c r="G51" s="109"/>
      <c r="H51" s="109"/>
      <c r="I51" s="109"/>
      <c r="J51" s="109"/>
      <c r="K51" s="109"/>
      <c r="L51" s="109"/>
      <c r="M51" s="109"/>
      <c r="N51" s="408" t="s">
        <v>121</v>
      </c>
      <c r="O51" s="412" t="s">
        <v>6</v>
      </c>
      <c r="P51" s="109"/>
    </row>
    <row r="52" spans="2:16" x14ac:dyDescent="0.25">
      <c r="B52" s="557"/>
      <c r="C52" s="408" t="s">
        <v>413</v>
      </c>
      <c r="D52" s="410" t="str">
        <f t="array" ref="D52">IF(D51&lt;&gt;"",MAX(IF('P2-Asset Valuation'!$E$7:$E$1006=$D$6,IF('P2-Asset Valuation'!$F$7:$F$1006="Confidentiality",'P2-Asset Valuation'!$I$7:$I$1006))),"")</f>
        <v/>
      </c>
      <c r="E52" s="410" t="str">
        <f t="array" ref="E52">IF(E51&lt;&gt;"",MAX(IF('P2-Asset Valuation'!$E$7:$E$1006=$E$6,IF('P2-Asset Valuation'!$F$7:$F$1006="Confidentiality",'P2-Asset Valuation'!$I$7:$I$1006))),"")</f>
        <v/>
      </c>
      <c r="F52" s="410" t="str">
        <f t="array" ref="F52">IF(F51&lt;&gt;"",MAX(IF('P2-Asset Valuation'!$E$7:$E$1006=$F$6,IF('P2-Asset Valuation'!$F$7:$F$1006="Confidentiality",'P2-Asset Valuation'!$I$7:$I$1006))),"")</f>
        <v/>
      </c>
      <c r="G52" s="410" t="str">
        <f t="array" ref="G52">IF(G51&lt;&gt;"",MAX(IF('P2-Asset Valuation'!$E$7:$E$1006=$G$6,IF('P2-Asset Valuation'!$F$7:$F$1006="Confidentiality",'P2-Asset Valuation'!$I$7:$I$1006))),"")</f>
        <v/>
      </c>
      <c r="H52" s="410" t="str">
        <f t="array" ref="H52">IF(H51&lt;&gt;"",MAX(IF('P2-Asset Valuation'!$E$7:$E$1006=$H$6,IF('P2-Asset Valuation'!$F$7:$F$1006="Confidentiality",'P2-Asset Valuation'!$I$7:$I$1006))),"")</f>
        <v/>
      </c>
      <c r="I52" s="410" t="str">
        <f t="array" ref="I52">IF(I51&lt;&gt;"",MAX(IF('P2-Asset Valuation'!$E$7:$E$1006=$I$6,IF('P2-Asset Valuation'!$F$7:$F$1006="Confidentiality",'P2-Asset Valuation'!$I$7:$I$1006))),"")</f>
        <v/>
      </c>
      <c r="J52" s="410" t="str">
        <f t="array" ref="J52">IF(J51&lt;&gt;"",MAX(IF('P2-Asset Valuation'!$E$7:$E$1006=$J$6,IF('P2-Asset Valuation'!$F$7:$F$1006="Confidentiality",'P2-Asset Valuation'!$I$7:$I$1006))),"")</f>
        <v/>
      </c>
      <c r="K52" s="410" t="str">
        <f t="array" ref="K52">IF(K51&lt;&gt;"",MAX(IF('P2-Asset Valuation'!$E$7:$E$1006=$K$6,IF('P2-Asset Valuation'!$F$7:$F$1006="Confidentiality",'P2-Asset Valuation'!$I$7:$I$1006))),"")</f>
        <v/>
      </c>
      <c r="L52" s="410" t="str">
        <f t="array" ref="L52">IF(L51&lt;&gt;"",MAX(IF('P2-Asset Valuation'!$E$7:$E$1006=$L$6,IF('P2-Asset Valuation'!$F$7:$F$1006="Confidentiality",'P2-Asset Valuation'!$I$7:$I$1006))),"")</f>
        <v/>
      </c>
      <c r="M52" s="410" t="str">
        <f t="array" ref="M52">IF(M51&lt;&gt;"",MAX(IF('P2-Asset Valuation'!$E$7:$E$1006=$M$6,IF('P2-Asset Valuation'!$F$7:$F$1006="Confidentiality",'P2-Asset Valuation'!$I$7:$I$1006))),"")</f>
        <v/>
      </c>
      <c r="N52" s="408" t="s">
        <v>413</v>
      </c>
      <c r="O52" s="109">
        <f>SUM(D52:M52)</f>
        <v>0</v>
      </c>
      <c r="P52" s="109"/>
    </row>
    <row r="53" spans="2:16" x14ac:dyDescent="0.25">
      <c r="B53" s="557"/>
      <c r="C53" s="408" t="s">
        <v>414</v>
      </c>
      <c r="D53" s="410" t="str">
        <f t="array" ref="D53">IF(D51&lt;&gt;"",MAX(IF('P2-Asset Valuation'!$E$7:$E$1006=$D$6,IF('P2-Asset Valuation'!$F$7:$F$1006="Integrity",'P2-Asset Valuation'!$I$7:$I$1006))),"")</f>
        <v/>
      </c>
      <c r="E53" s="410" t="str">
        <f t="array" ref="E53">IF(E51&lt;&gt;"",MAX(IF('P2-Asset Valuation'!$E$7:$E$1006=$E$6,IF('P2-Asset Valuation'!$F$7:$F$1006="Integrity",'P2-Asset Valuation'!$I$7:$I$1006))),"")</f>
        <v/>
      </c>
      <c r="F53" s="410" t="str">
        <f t="array" ref="F53">IF(F51&lt;&gt;"",MAX(IF('P2-Asset Valuation'!$E$7:$E$1006=$F$6,IF('P2-Asset Valuation'!$F$7:$F$1006="Integrity",'P2-Asset Valuation'!$I$7:$I$1006))),"")</f>
        <v/>
      </c>
      <c r="G53" s="410" t="str">
        <f t="array" ref="G53">IF(G51&lt;&gt;"",MAX(IF('P2-Asset Valuation'!$E$7:$E$1006=$G$6,IF('P2-Asset Valuation'!$F$7:$F$1006="Integrity",'P2-Asset Valuation'!$I$7:$I$1006))),"")</f>
        <v/>
      </c>
      <c r="H53" s="410" t="str">
        <f t="array" ref="H53">IF(H51&lt;&gt;"",MAX(IF('P2-Asset Valuation'!$E$7:$E$1006=$H$6,IF('P2-Asset Valuation'!$F$7:$F$1006="Integrity",'P2-Asset Valuation'!$I$7:$I$1006))),"")</f>
        <v/>
      </c>
      <c r="I53" s="410" t="str">
        <f t="array" ref="I53">IF(I51&lt;&gt;"",MAX(IF('P2-Asset Valuation'!$E$7:$E$1006=$I$6,IF('P2-Asset Valuation'!$F$7:$F$1006="Integrity",'P2-Asset Valuation'!$I$7:$I$1006))),"")</f>
        <v/>
      </c>
      <c r="J53" s="410" t="str">
        <f t="array" ref="J53">IF(J51&lt;&gt;"",MAX(IF('P2-Asset Valuation'!$E$7:$E$1006=$J$6,IF('P2-Asset Valuation'!$F$7:$F$1006="Integrity",'P2-Asset Valuation'!$I$7:$I$1006))),"")</f>
        <v/>
      </c>
      <c r="K53" s="410" t="str">
        <f t="array" ref="K53">IF(K51&lt;&gt;"",MAX(IF('P2-Asset Valuation'!$E$7:$E$1006=$K$6,IF('P2-Asset Valuation'!$F$7:$F$1006="Integrity",'P2-Asset Valuation'!$I$7:$I$1006))),"")</f>
        <v/>
      </c>
      <c r="L53" s="410" t="str">
        <f t="array" ref="L53">IF(L51&lt;&gt;"",MAX(IF('P2-Asset Valuation'!$E$7:$E$1006=$L$6,IF('P2-Asset Valuation'!$F$7:$F$1006="Integrity",'P2-Asset Valuation'!$I$7:$I$1006))),"")</f>
        <v/>
      </c>
      <c r="M53" s="410" t="str">
        <f t="array" ref="M53">IF(M51&lt;&gt;"",MAX(IF('P2-Asset Valuation'!$E$7:$E$1006=$M$6,IF('P2-Asset Valuation'!$F$7:$F$1006="Integrity",'P2-Asset Valuation'!$I$7:$I$1006))),"")</f>
        <v/>
      </c>
      <c r="N53" s="408" t="s">
        <v>414</v>
      </c>
      <c r="O53" s="109">
        <f>SUM(D53:M53)</f>
        <v>0</v>
      </c>
      <c r="P53" s="109"/>
    </row>
    <row r="54" spans="2:16" x14ac:dyDescent="0.25">
      <c r="B54" s="558"/>
      <c r="C54" s="408" t="s">
        <v>415</v>
      </c>
      <c r="D54" s="410" t="str">
        <f t="array" ref="D54">IF(D51&lt;&gt;"",MAX(IF('P2-Asset Valuation'!$E$7:$E$1006=$D$6,IF('P2-Asset Valuation'!$F$7:$F$1006="Availability",'P2-Asset Valuation'!$I$7:$I$1006))),"")</f>
        <v/>
      </c>
      <c r="E54" s="410" t="str">
        <f t="array" ref="E54">IF(E51&lt;&gt;"",MAX(IF('P2-Asset Valuation'!$E$7:$E$1006=$E$6,IF('P2-Asset Valuation'!$F$7:$F$1006="Availability",'P2-Asset Valuation'!$I$7:$I$1006))),"")</f>
        <v/>
      </c>
      <c r="F54" s="410" t="str">
        <f t="array" ref="F54">IF(F51&lt;&gt;"",MAX(IF('P2-Asset Valuation'!$E$7:$E$1006=$F$6,IF('P2-Asset Valuation'!$F$7:$F$1006="Availability",'P2-Asset Valuation'!$I$7:$I$1006))),"")</f>
        <v/>
      </c>
      <c r="G54" s="410" t="str">
        <f t="array" ref="G54">IF(G51&lt;&gt;"",MAX(IF('P2-Asset Valuation'!$E$7:$E$1006=$G$6,IF('P2-Asset Valuation'!$F$7:$F$1006="Availability",'P2-Asset Valuation'!$I$7:$I$1006))),"")</f>
        <v/>
      </c>
      <c r="H54" s="410" t="str">
        <f t="array" ref="H54">IF(H51&lt;&gt;"",MAX(IF('P2-Asset Valuation'!$E$7:$E$1006=$H$6,IF('P2-Asset Valuation'!$F$7:$F$1006="Availability",'P2-Asset Valuation'!$I$7:$I$1006))),"")</f>
        <v/>
      </c>
      <c r="I54" s="410" t="str">
        <f t="array" ref="I54">IF(I51&lt;&gt;"",MAX(IF('P2-Asset Valuation'!$E$7:$E$1006=$I$6,IF('P2-Asset Valuation'!$F$7:$F$1006="Availability",'P2-Asset Valuation'!$I$7:$I$1006))),"")</f>
        <v/>
      </c>
      <c r="J54" s="410" t="str">
        <f t="array" ref="J54">IF(J51&lt;&gt;"",MAX(IF('P2-Asset Valuation'!$E$7:$E$1006=$J$6,IF('P2-Asset Valuation'!$F$7:$F$1006="Availability",'P2-Asset Valuation'!$I$7:$I$1006))),"")</f>
        <v/>
      </c>
      <c r="K54" s="410" t="str">
        <f t="array" ref="K54">IF(K51&lt;&gt;"",MAX(IF('P2-Asset Valuation'!$E$7:$E$1006=$K$6,IF('P2-Asset Valuation'!$F$7:$F$1006="Availability",'P2-Asset Valuation'!$I$7:$I$1006))),"")</f>
        <v/>
      </c>
      <c r="L54" s="410" t="str">
        <f t="array" ref="L54">IF(L51&lt;&gt;"",MAX(IF('P2-Asset Valuation'!$E$7:$E$1006=$L$6,IF('P2-Asset Valuation'!$F$7:$F$1006="Availability",'P2-Asset Valuation'!$I$7:$I$1006))),"")</f>
        <v/>
      </c>
      <c r="M54" s="410" t="str">
        <f t="array" ref="M54">IF(M51&lt;&gt;"",MAX(IF('P2-Asset Valuation'!$E$7:$E$1006=$M$6,IF('P2-Asset Valuation'!$F$7:$F$1006="Availability",'P2-Asset Valuation'!$I$7:$I$1006))),"")</f>
        <v/>
      </c>
      <c r="N54" s="408" t="s">
        <v>415</v>
      </c>
      <c r="O54" s="109">
        <f>SUM(D54:M54)</f>
        <v>0</v>
      </c>
      <c r="P54" s="109"/>
    </row>
    <row r="55" spans="2:16" ht="30" x14ac:dyDescent="0.25">
      <c r="B55" s="559"/>
      <c r="C55" s="407" t="s">
        <v>121</v>
      </c>
      <c r="D55" s="105"/>
      <c r="E55" s="105"/>
      <c r="F55" s="105"/>
      <c r="G55" s="105"/>
      <c r="H55" s="105"/>
      <c r="I55" s="105"/>
      <c r="J55" s="105"/>
      <c r="K55" s="105"/>
      <c r="L55" s="105"/>
      <c r="M55" s="105"/>
      <c r="N55" s="407" t="s">
        <v>121</v>
      </c>
      <c r="O55" s="411" t="s">
        <v>6</v>
      </c>
      <c r="P55" s="406"/>
    </row>
    <row r="56" spans="2:16" x14ac:dyDescent="0.25">
      <c r="B56" s="560"/>
      <c r="C56" s="407" t="s">
        <v>413</v>
      </c>
      <c r="D56" s="410" t="str">
        <f t="array" ref="D56">IF(D55&lt;&gt;"",MAX(IF('P2-Asset Valuation'!$E$7:$E$1006=$D$6,IF('P2-Asset Valuation'!$F$7:$F$1006="Confidentiality",'P2-Asset Valuation'!$I$7:$I$1006))),"")</f>
        <v/>
      </c>
      <c r="E56" s="410" t="str">
        <f t="array" ref="E56">IF(E55&lt;&gt;"",MAX(IF('P2-Asset Valuation'!$E$7:$E$1006=$E$6,IF('P2-Asset Valuation'!$F$7:$F$1006="Confidentiality",'P2-Asset Valuation'!$I$7:$I$1006))),"")</f>
        <v/>
      </c>
      <c r="F56" s="410" t="str">
        <f t="array" ref="F56">IF(F55&lt;&gt;"",MAX(IF('P2-Asset Valuation'!$E$7:$E$1006=$F$6,IF('P2-Asset Valuation'!$F$7:$F$1006="Confidentiality",'P2-Asset Valuation'!$I$7:$I$1006))),"")</f>
        <v/>
      </c>
      <c r="G56" s="410" t="str">
        <f t="array" ref="G56">IF(G55&lt;&gt;"",MAX(IF('P2-Asset Valuation'!$E$7:$E$1006=$G$6,IF('P2-Asset Valuation'!$F$7:$F$1006="Confidentiality",'P2-Asset Valuation'!$I$7:$I$1006))),"")</f>
        <v/>
      </c>
      <c r="H56" s="410" t="str">
        <f t="array" ref="H56">IF(H55&lt;&gt;"",MAX(IF('P2-Asset Valuation'!$E$7:$E$1006=$H$6,IF('P2-Asset Valuation'!$F$7:$F$1006="Confidentiality",'P2-Asset Valuation'!$I$7:$I$1006))),"")</f>
        <v/>
      </c>
      <c r="I56" s="410" t="str">
        <f t="array" ref="I56">IF(I55&lt;&gt;"",MAX(IF('P2-Asset Valuation'!$E$7:$E$1006=$I$6,IF('P2-Asset Valuation'!$F$7:$F$1006="Confidentiality",'P2-Asset Valuation'!$I$7:$I$1006))),"")</f>
        <v/>
      </c>
      <c r="J56" s="410" t="str">
        <f t="array" ref="J56">IF(J55&lt;&gt;"",MAX(IF('P2-Asset Valuation'!$E$7:$E$1006=$J$6,IF('P2-Asset Valuation'!$F$7:$F$1006="Confidentiality",'P2-Asset Valuation'!$I$7:$I$1006))),"")</f>
        <v/>
      </c>
      <c r="K56" s="410" t="str">
        <f t="array" ref="K56">IF(K55&lt;&gt;"",MAX(IF('P2-Asset Valuation'!$E$7:$E$1006=$K$6,IF('P2-Asset Valuation'!$F$7:$F$1006="Confidentiality",'P2-Asset Valuation'!$I$7:$I$1006))),"")</f>
        <v/>
      </c>
      <c r="L56" s="410" t="str">
        <f t="array" ref="L56">IF(L55&lt;&gt;"",MAX(IF('P2-Asset Valuation'!$E$7:$E$1006=$L$6,IF('P2-Asset Valuation'!$F$7:$F$1006="Confidentiality",'P2-Asset Valuation'!$I$7:$I$1006))),"")</f>
        <v/>
      </c>
      <c r="M56" s="410" t="str">
        <f t="array" ref="M56">IF(M55&lt;&gt;"",MAX(IF('P2-Asset Valuation'!$E$7:$E$1006=$M$6,IF('P2-Asset Valuation'!$F$7:$F$1006="Confidentiality",'P2-Asset Valuation'!$I$7:$I$1006))),"")</f>
        <v/>
      </c>
      <c r="N56" s="407" t="s">
        <v>413</v>
      </c>
      <c r="O56" s="406">
        <f>SUM(D56:M56)</f>
        <v>0</v>
      </c>
      <c r="P56" s="406"/>
    </row>
    <row r="57" spans="2:16" x14ac:dyDescent="0.25">
      <c r="B57" s="560"/>
      <c r="C57" s="407" t="s">
        <v>414</v>
      </c>
      <c r="D57" s="410" t="str">
        <f t="array" ref="D57">IF(D55&lt;&gt;"",MAX(IF('P2-Asset Valuation'!$E$7:$E$1006=$D$6,IF('P2-Asset Valuation'!$F$7:$F$1006="Integrity",'P2-Asset Valuation'!$I$7:$I$1006))),"")</f>
        <v/>
      </c>
      <c r="E57" s="410" t="str">
        <f t="array" ref="E57">IF(E55&lt;&gt;"",MAX(IF('P2-Asset Valuation'!$E$7:$E$1006=$E$6,IF('P2-Asset Valuation'!$F$7:$F$1006="Integrity",'P2-Asset Valuation'!$I$7:$I$1006))),"")</f>
        <v/>
      </c>
      <c r="F57" s="410" t="str">
        <f t="array" ref="F57">IF(F55&lt;&gt;"",MAX(IF('P2-Asset Valuation'!$E$7:$E$1006=$F$6,IF('P2-Asset Valuation'!$F$7:$F$1006="Integrity",'P2-Asset Valuation'!$I$7:$I$1006))),"")</f>
        <v/>
      </c>
      <c r="G57" s="410" t="str">
        <f t="array" ref="G57">IF(G55&lt;&gt;"",MAX(IF('P2-Asset Valuation'!$E$7:$E$1006=$G$6,IF('P2-Asset Valuation'!$F$7:$F$1006="Integrity",'P2-Asset Valuation'!$I$7:$I$1006))),"")</f>
        <v/>
      </c>
      <c r="H57" s="410" t="str">
        <f t="array" ref="H57">IF(H55&lt;&gt;"",MAX(IF('P2-Asset Valuation'!$E$7:$E$1006=$H$6,IF('P2-Asset Valuation'!$F$7:$F$1006="Integrity",'P2-Asset Valuation'!$I$7:$I$1006))),"")</f>
        <v/>
      </c>
      <c r="I57" s="410" t="str">
        <f t="array" ref="I57">IF(I55&lt;&gt;"",MAX(IF('P2-Asset Valuation'!$E$7:$E$1006=$I$6,IF('P2-Asset Valuation'!$F$7:$F$1006="Integrity",'P2-Asset Valuation'!$I$7:$I$1006))),"")</f>
        <v/>
      </c>
      <c r="J57" s="410" t="str">
        <f t="array" ref="J57">IF(J55&lt;&gt;"",MAX(IF('P2-Asset Valuation'!$E$7:$E$1006=$J$6,IF('P2-Asset Valuation'!$F$7:$F$1006="Integrity",'P2-Asset Valuation'!$I$7:$I$1006))),"")</f>
        <v/>
      </c>
      <c r="K57" s="410" t="str">
        <f t="array" ref="K57">IF(K55&lt;&gt;"",MAX(IF('P2-Asset Valuation'!$E$7:$E$1006=$K$6,IF('P2-Asset Valuation'!$F$7:$F$1006="Integrity",'P2-Asset Valuation'!$I$7:$I$1006))),"")</f>
        <v/>
      </c>
      <c r="L57" s="410" t="str">
        <f t="array" ref="L57">IF(L55&lt;&gt;"",MAX(IF('P2-Asset Valuation'!$E$7:$E$1006=$L$6,IF('P2-Asset Valuation'!$F$7:$F$1006="Integrity",'P2-Asset Valuation'!$I$7:$I$1006))),"")</f>
        <v/>
      </c>
      <c r="M57" s="410" t="str">
        <f t="array" ref="M57">IF(M55&lt;&gt;"",MAX(IF('P2-Asset Valuation'!$E$7:$E$1006=$M$6,IF('P2-Asset Valuation'!$F$7:$F$1006="Integrity",'P2-Asset Valuation'!$I$7:$I$1006))),"")</f>
        <v/>
      </c>
      <c r="N57" s="407" t="s">
        <v>414</v>
      </c>
      <c r="O57" s="406">
        <f>SUM(D57:M57)</f>
        <v>0</v>
      </c>
      <c r="P57" s="406"/>
    </row>
    <row r="58" spans="2:16" x14ac:dyDescent="0.25">
      <c r="B58" s="561"/>
      <c r="C58" s="407" t="s">
        <v>415</v>
      </c>
      <c r="D58" s="410" t="str">
        <f t="array" ref="D58">IF(D55&lt;&gt;"",MAX(IF('P2-Asset Valuation'!$E$7:$E$1006=$D$6,IF('P2-Asset Valuation'!$F$7:$F$1006="Availability",'P2-Asset Valuation'!$I$7:$I$1006))),"")</f>
        <v/>
      </c>
      <c r="E58" s="410" t="str">
        <f t="array" ref="E58">IF(E55&lt;&gt;"",MAX(IF('P2-Asset Valuation'!$E$7:$E$1006=$E$6,IF('P2-Asset Valuation'!$F$7:$F$1006="Availability",'P2-Asset Valuation'!$I$7:$I$1006))),"")</f>
        <v/>
      </c>
      <c r="F58" s="410" t="str">
        <f t="array" ref="F58">IF(F55&lt;&gt;"",MAX(IF('P2-Asset Valuation'!$E$7:$E$1006=$F$6,IF('P2-Asset Valuation'!$F$7:$F$1006="Availability",'P2-Asset Valuation'!$I$7:$I$1006))),"")</f>
        <v/>
      </c>
      <c r="G58" s="410" t="str">
        <f t="array" ref="G58">IF(G55&lt;&gt;"",MAX(IF('P2-Asset Valuation'!$E$7:$E$1006=$G$6,IF('P2-Asset Valuation'!$F$7:$F$1006="Availability",'P2-Asset Valuation'!$I$7:$I$1006))),"")</f>
        <v/>
      </c>
      <c r="H58" s="410" t="str">
        <f t="array" ref="H58">IF(H55&lt;&gt;"",MAX(IF('P2-Asset Valuation'!$E$7:$E$1006=$H$6,IF('P2-Asset Valuation'!$F$7:$F$1006="Availability",'P2-Asset Valuation'!$I$7:$I$1006))),"")</f>
        <v/>
      </c>
      <c r="I58" s="410" t="str">
        <f t="array" ref="I58">IF(I55&lt;&gt;"",MAX(IF('P2-Asset Valuation'!$E$7:$E$1006=$I$6,IF('P2-Asset Valuation'!$F$7:$F$1006="Availability",'P2-Asset Valuation'!$I$7:$I$1006))),"")</f>
        <v/>
      </c>
      <c r="J58" s="410" t="str">
        <f t="array" ref="J58">IF(J55&lt;&gt;"",MAX(IF('P2-Asset Valuation'!$E$7:$E$1006=$J$6,IF('P2-Asset Valuation'!$F$7:$F$1006="Availability",'P2-Asset Valuation'!$I$7:$I$1006))),"")</f>
        <v/>
      </c>
      <c r="K58" s="410" t="str">
        <f t="array" ref="K58">IF(K55&lt;&gt;"",MAX(IF('P2-Asset Valuation'!$E$7:$E$1006=$K$6,IF('P2-Asset Valuation'!$F$7:$F$1006="Availability",'P2-Asset Valuation'!$I$7:$I$1006))),"")</f>
        <v/>
      </c>
      <c r="L58" s="410" t="str">
        <f t="array" ref="L58">IF(L55&lt;&gt;"",MAX(IF('P2-Asset Valuation'!$E$7:$E$1006=$L$6,IF('P2-Asset Valuation'!$F$7:$F$1006="Availability",'P2-Asset Valuation'!$I$7:$I$1006))),"")</f>
        <v/>
      </c>
      <c r="M58" s="410" t="str">
        <f t="array" ref="M58">IF(M55&lt;&gt;"",MAX(IF('P2-Asset Valuation'!$E$7:$E$1006=$M$6,IF('P2-Asset Valuation'!$F$7:$F$1006="Availability",'P2-Asset Valuation'!$I$7:$I$1006))),"")</f>
        <v/>
      </c>
      <c r="N58" s="407" t="s">
        <v>415</v>
      </c>
      <c r="O58" s="406">
        <f>SUM(D58:M58)</f>
        <v>0</v>
      </c>
      <c r="P58" s="406"/>
    </row>
    <row r="59" spans="2:16" ht="30" x14ac:dyDescent="0.25">
      <c r="B59" s="556"/>
      <c r="C59" s="408" t="s">
        <v>121</v>
      </c>
      <c r="D59" s="109"/>
      <c r="E59" s="109"/>
      <c r="F59" s="109"/>
      <c r="G59" s="109"/>
      <c r="H59" s="109"/>
      <c r="I59" s="109"/>
      <c r="J59" s="109"/>
      <c r="K59" s="109"/>
      <c r="L59" s="109"/>
      <c r="M59" s="109"/>
      <c r="N59" s="408" t="s">
        <v>121</v>
      </c>
      <c r="O59" s="412" t="s">
        <v>6</v>
      </c>
      <c r="P59" s="109"/>
    </row>
    <row r="60" spans="2:16" x14ac:dyDescent="0.25">
      <c r="B60" s="557"/>
      <c r="C60" s="408" t="s">
        <v>413</v>
      </c>
      <c r="D60" s="410" t="str">
        <f t="array" ref="D60">IF(D59&lt;&gt;"",MAX(IF('P2-Asset Valuation'!$E$7:$E$1006=$D$6,IF('P2-Asset Valuation'!$F$7:$F$1006="Confidentiality",'P2-Asset Valuation'!$I$7:$I$1006))),"")</f>
        <v/>
      </c>
      <c r="E60" s="410" t="str">
        <f t="array" ref="E60">IF(E59&lt;&gt;"",MAX(IF('P2-Asset Valuation'!$E$7:$E$1006=$E$6,IF('P2-Asset Valuation'!$F$7:$F$1006="Confidentiality",'P2-Asset Valuation'!$I$7:$I$1006))),"")</f>
        <v/>
      </c>
      <c r="F60" s="410" t="str">
        <f t="array" ref="F60">IF(F59&lt;&gt;"",MAX(IF('P2-Asset Valuation'!$E$7:$E$1006=$F$6,IF('P2-Asset Valuation'!$F$7:$F$1006="Confidentiality",'P2-Asset Valuation'!$I$7:$I$1006))),"")</f>
        <v/>
      </c>
      <c r="G60" s="410" t="str">
        <f t="array" ref="G60">IF(G59&lt;&gt;"",MAX(IF('P2-Asset Valuation'!$E$7:$E$1006=$G$6,IF('P2-Asset Valuation'!$F$7:$F$1006="Confidentiality",'P2-Asset Valuation'!$I$7:$I$1006))),"")</f>
        <v/>
      </c>
      <c r="H60" s="410" t="str">
        <f t="array" ref="H60">IF(H59&lt;&gt;"",MAX(IF('P2-Asset Valuation'!$E$7:$E$1006=$H$6,IF('P2-Asset Valuation'!$F$7:$F$1006="Confidentiality",'P2-Asset Valuation'!$I$7:$I$1006))),"")</f>
        <v/>
      </c>
      <c r="I60" s="410" t="str">
        <f t="array" ref="I60">IF(I59&lt;&gt;"",MAX(IF('P2-Asset Valuation'!$E$7:$E$1006=$I$6,IF('P2-Asset Valuation'!$F$7:$F$1006="Confidentiality",'P2-Asset Valuation'!$I$7:$I$1006))),"")</f>
        <v/>
      </c>
      <c r="J60" s="410" t="str">
        <f t="array" ref="J60">IF(J59&lt;&gt;"",MAX(IF('P2-Asset Valuation'!$E$7:$E$1006=$J$6,IF('P2-Asset Valuation'!$F$7:$F$1006="Confidentiality",'P2-Asset Valuation'!$I$7:$I$1006))),"")</f>
        <v/>
      </c>
      <c r="K60" s="410" t="str">
        <f t="array" ref="K60">IF(K59&lt;&gt;"",MAX(IF('P2-Asset Valuation'!$E$7:$E$1006=$K$6,IF('P2-Asset Valuation'!$F$7:$F$1006="Confidentiality",'P2-Asset Valuation'!$I$7:$I$1006))),"")</f>
        <v/>
      </c>
      <c r="L60" s="410" t="str">
        <f t="array" ref="L60">IF(L59&lt;&gt;"",MAX(IF('P2-Asset Valuation'!$E$7:$E$1006=$L$6,IF('P2-Asset Valuation'!$F$7:$F$1006="Confidentiality",'P2-Asset Valuation'!$I$7:$I$1006))),"")</f>
        <v/>
      </c>
      <c r="M60" s="410" t="str">
        <f t="array" ref="M60">IF(M59&lt;&gt;"",MAX(IF('P2-Asset Valuation'!$E$7:$E$1006=$M$6,IF('P2-Asset Valuation'!$F$7:$F$1006="Confidentiality",'P2-Asset Valuation'!$I$7:$I$1006))),"")</f>
        <v/>
      </c>
      <c r="N60" s="408" t="s">
        <v>413</v>
      </c>
      <c r="O60" s="109">
        <f>SUM(D60:M60)</f>
        <v>0</v>
      </c>
      <c r="P60" s="109"/>
    </row>
    <row r="61" spans="2:16" x14ac:dyDescent="0.25">
      <c r="B61" s="557"/>
      <c r="C61" s="408" t="s">
        <v>414</v>
      </c>
      <c r="D61" s="410" t="str">
        <f t="array" ref="D61">IF(D59&lt;&gt;"",MAX(IF('P2-Asset Valuation'!$E$7:$E$1006=$D$6,IF('P2-Asset Valuation'!$F$7:$F$1006="Integrity",'P2-Asset Valuation'!$I$7:$I$1006))),"")</f>
        <v/>
      </c>
      <c r="E61" s="410" t="str">
        <f t="array" ref="E61">IF(E59&lt;&gt;"",MAX(IF('P2-Asset Valuation'!$E$7:$E$1006=$E$6,IF('P2-Asset Valuation'!$F$7:$F$1006="Integrity",'P2-Asset Valuation'!$I$7:$I$1006))),"")</f>
        <v/>
      </c>
      <c r="F61" s="410" t="str">
        <f t="array" ref="F61">IF(F59&lt;&gt;"",MAX(IF('P2-Asset Valuation'!$E$7:$E$1006=$F$6,IF('P2-Asset Valuation'!$F$7:$F$1006="Integrity",'P2-Asset Valuation'!$I$7:$I$1006))),"")</f>
        <v/>
      </c>
      <c r="G61" s="410" t="str">
        <f t="array" ref="G61">IF(G59&lt;&gt;"",MAX(IF('P2-Asset Valuation'!$E$7:$E$1006=$G$6,IF('P2-Asset Valuation'!$F$7:$F$1006="Integrity",'P2-Asset Valuation'!$I$7:$I$1006))),"")</f>
        <v/>
      </c>
      <c r="H61" s="410" t="str">
        <f t="array" ref="H61">IF(H59&lt;&gt;"",MAX(IF('P2-Asset Valuation'!$E$7:$E$1006=$H$6,IF('P2-Asset Valuation'!$F$7:$F$1006="Integrity",'P2-Asset Valuation'!$I$7:$I$1006))),"")</f>
        <v/>
      </c>
      <c r="I61" s="410" t="str">
        <f t="array" ref="I61">IF(I59&lt;&gt;"",MAX(IF('P2-Asset Valuation'!$E$7:$E$1006=$I$6,IF('P2-Asset Valuation'!$F$7:$F$1006="Integrity",'P2-Asset Valuation'!$I$7:$I$1006))),"")</f>
        <v/>
      </c>
      <c r="J61" s="410" t="str">
        <f t="array" ref="J61">IF(J59&lt;&gt;"",MAX(IF('P2-Asset Valuation'!$E$7:$E$1006=$J$6,IF('P2-Asset Valuation'!$F$7:$F$1006="Integrity",'P2-Asset Valuation'!$I$7:$I$1006))),"")</f>
        <v/>
      </c>
      <c r="K61" s="410" t="str">
        <f t="array" ref="K61">IF(K59&lt;&gt;"",MAX(IF('P2-Asset Valuation'!$E$7:$E$1006=$K$6,IF('P2-Asset Valuation'!$F$7:$F$1006="Integrity",'P2-Asset Valuation'!$I$7:$I$1006))),"")</f>
        <v/>
      </c>
      <c r="L61" s="410" t="str">
        <f t="array" ref="L61">IF(L59&lt;&gt;"",MAX(IF('P2-Asset Valuation'!$E$7:$E$1006=$L$6,IF('P2-Asset Valuation'!$F$7:$F$1006="Integrity",'P2-Asset Valuation'!$I$7:$I$1006))),"")</f>
        <v/>
      </c>
      <c r="M61" s="410" t="str">
        <f t="array" ref="M61">IF(M59&lt;&gt;"",MAX(IF('P2-Asset Valuation'!$E$7:$E$1006=$M$6,IF('P2-Asset Valuation'!$F$7:$F$1006="Integrity",'P2-Asset Valuation'!$I$7:$I$1006))),"")</f>
        <v/>
      </c>
      <c r="N61" s="408" t="s">
        <v>414</v>
      </c>
      <c r="O61" s="109">
        <f>SUM(D61:M61)</f>
        <v>0</v>
      </c>
      <c r="P61" s="109"/>
    </row>
    <row r="62" spans="2:16" x14ac:dyDescent="0.25">
      <c r="B62" s="558"/>
      <c r="C62" s="408" t="s">
        <v>415</v>
      </c>
      <c r="D62" s="410" t="str">
        <f t="array" ref="D62">IF(D59&lt;&gt;"",MAX(IF('P2-Asset Valuation'!$E$7:$E$1006=$D$6,IF('P2-Asset Valuation'!$F$7:$F$1006="Availability",'P2-Asset Valuation'!$I$7:$I$1006))),"")</f>
        <v/>
      </c>
      <c r="E62" s="410" t="str">
        <f t="array" ref="E62">IF(E59&lt;&gt;"",MAX(IF('P2-Asset Valuation'!$E$7:$E$1006=$E$6,IF('P2-Asset Valuation'!$F$7:$F$1006="Availability",'P2-Asset Valuation'!$I$7:$I$1006))),"")</f>
        <v/>
      </c>
      <c r="F62" s="410" t="str">
        <f t="array" ref="F62">IF(F59&lt;&gt;"",MAX(IF('P2-Asset Valuation'!$E$7:$E$1006=$F$6,IF('P2-Asset Valuation'!$F$7:$F$1006="Availability",'P2-Asset Valuation'!$I$7:$I$1006))),"")</f>
        <v/>
      </c>
      <c r="G62" s="410" t="str">
        <f t="array" ref="G62">IF(G59&lt;&gt;"",MAX(IF('P2-Asset Valuation'!$E$7:$E$1006=$G$6,IF('P2-Asset Valuation'!$F$7:$F$1006="Availability",'P2-Asset Valuation'!$I$7:$I$1006))),"")</f>
        <v/>
      </c>
      <c r="H62" s="410" t="str">
        <f t="array" ref="H62">IF(H59&lt;&gt;"",MAX(IF('P2-Asset Valuation'!$E$7:$E$1006=$H$6,IF('P2-Asset Valuation'!$F$7:$F$1006="Availability",'P2-Asset Valuation'!$I$7:$I$1006))),"")</f>
        <v/>
      </c>
      <c r="I62" s="410" t="str">
        <f t="array" ref="I62">IF(I59&lt;&gt;"",MAX(IF('P2-Asset Valuation'!$E$7:$E$1006=$I$6,IF('P2-Asset Valuation'!$F$7:$F$1006="Availability",'P2-Asset Valuation'!$I$7:$I$1006))),"")</f>
        <v/>
      </c>
      <c r="J62" s="410" t="str">
        <f t="array" ref="J62">IF(J59&lt;&gt;"",MAX(IF('P2-Asset Valuation'!$E$7:$E$1006=$J$6,IF('P2-Asset Valuation'!$F$7:$F$1006="Availability",'P2-Asset Valuation'!$I$7:$I$1006))),"")</f>
        <v/>
      </c>
      <c r="K62" s="410" t="str">
        <f t="array" ref="K62">IF(K59&lt;&gt;"",MAX(IF('P2-Asset Valuation'!$E$7:$E$1006=$K$6,IF('P2-Asset Valuation'!$F$7:$F$1006="Availability",'P2-Asset Valuation'!$I$7:$I$1006))),"")</f>
        <v/>
      </c>
      <c r="L62" s="410" t="str">
        <f t="array" ref="L62">IF(L59&lt;&gt;"",MAX(IF('P2-Asset Valuation'!$E$7:$E$1006=$L$6,IF('P2-Asset Valuation'!$F$7:$F$1006="Availability",'P2-Asset Valuation'!$I$7:$I$1006))),"")</f>
        <v/>
      </c>
      <c r="M62" s="410" t="str">
        <f t="array" ref="M62">IF(M59&lt;&gt;"",MAX(IF('P2-Asset Valuation'!$E$7:$E$1006=$M$6,IF('P2-Asset Valuation'!$F$7:$F$1006="Availability",'P2-Asset Valuation'!$I$7:$I$1006))),"")</f>
        <v/>
      </c>
      <c r="N62" s="408" t="s">
        <v>415</v>
      </c>
      <c r="O62" s="109">
        <f>SUM(D62:M62)</f>
        <v>0</v>
      </c>
      <c r="P62" s="109"/>
    </row>
    <row r="63" spans="2:16" ht="30" x14ac:dyDescent="0.25">
      <c r="B63" s="559"/>
      <c r="C63" s="407" t="s">
        <v>121</v>
      </c>
      <c r="D63" s="105"/>
      <c r="E63" s="105"/>
      <c r="F63" s="105"/>
      <c r="G63" s="105"/>
      <c r="H63" s="105"/>
      <c r="I63" s="105"/>
      <c r="J63" s="105"/>
      <c r="K63" s="105"/>
      <c r="L63" s="105"/>
      <c r="M63" s="105"/>
      <c r="N63" s="407" t="s">
        <v>121</v>
      </c>
      <c r="O63" s="411" t="s">
        <v>6</v>
      </c>
      <c r="P63" s="406"/>
    </row>
    <row r="64" spans="2:16" x14ac:dyDescent="0.25">
      <c r="B64" s="560"/>
      <c r="C64" s="407" t="s">
        <v>413</v>
      </c>
      <c r="D64" s="410" t="str">
        <f t="array" ref="D64">IF(D63&lt;&gt;"",MAX(IF('P2-Asset Valuation'!$E$7:$E$1006=$D$6,IF('P2-Asset Valuation'!$F$7:$F$1006="Confidentiality",'P2-Asset Valuation'!$I$7:$I$1006))),"")</f>
        <v/>
      </c>
      <c r="E64" s="410" t="str">
        <f t="array" ref="E64">IF(E63&lt;&gt;"",MAX(IF('P2-Asset Valuation'!$E$7:$E$1006=$E$6,IF('P2-Asset Valuation'!$F$7:$F$1006="Confidentiality",'P2-Asset Valuation'!$I$7:$I$1006))),"")</f>
        <v/>
      </c>
      <c r="F64" s="410" t="str">
        <f t="array" ref="F64">IF(F63&lt;&gt;"",MAX(IF('P2-Asset Valuation'!$E$7:$E$1006=$F$6,IF('P2-Asset Valuation'!$F$7:$F$1006="Confidentiality",'P2-Asset Valuation'!$I$7:$I$1006))),"")</f>
        <v/>
      </c>
      <c r="G64" s="410" t="str">
        <f t="array" ref="G64">IF(G63&lt;&gt;"",MAX(IF('P2-Asset Valuation'!$E$7:$E$1006=$G$6,IF('P2-Asset Valuation'!$F$7:$F$1006="Confidentiality",'P2-Asset Valuation'!$I$7:$I$1006))),"")</f>
        <v/>
      </c>
      <c r="H64" s="410" t="str">
        <f t="array" ref="H64">IF(H63&lt;&gt;"",MAX(IF('P2-Asset Valuation'!$E$7:$E$1006=$H$6,IF('P2-Asset Valuation'!$F$7:$F$1006="Confidentiality",'P2-Asset Valuation'!$I$7:$I$1006))),"")</f>
        <v/>
      </c>
      <c r="I64" s="410" t="str">
        <f t="array" ref="I64">IF(I63&lt;&gt;"",MAX(IF('P2-Asset Valuation'!$E$7:$E$1006=$I$6,IF('P2-Asset Valuation'!$F$7:$F$1006="Confidentiality",'P2-Asset Valuation'!$I$7:$I$1006))),"")</f>
        <v/>
      </c>
      <c r="J64" s="410" t="str">
        <f t="array" ref="J64">IF(J63&lt;&gt;"",MAX(IF('P2-Asset Valuation'!$E$7:$E$1006=$J$6,IF('P2-Asset Valuation'!$F$7:$F$1006="Confidentiality",'P2-Asset Valuation'!$I$7:$I$1006))),"")</f>
        <v/>
      </c>
      <c r="K64" s="410" t="str">
        <f t="array" ref="K64">IF(K63&lt;&gt;"",MAX(IF('P2-Asset Valuation'!$E$7:$E$1006=$K$6,IF('P2-Asset Valuation'!$F$7:$F$1006="Confidentiality",'P2-Asset Valuation'!$I$7:$I$1006))),"")</f>
        <v/>
      </c>
      <c r="L64" s="410" t="str">
        <f t="array" ref="L64">IF(L63&lt;&gt;"",MAX(IF('P2-Asset Valuation'!$E$7:$E$1006=$L$6,IF('P2-Asset Valuation'!$F$7:$F$1006="Confidentiality",'P2-Asset Valuation'!$I$7:$I$1006))),"")</f>
        <v/>
      </c>
      <c r="M64" s="410" t="str">
        <f t="array" ref="M64">IF(M63&lt;&gt;"",MAX(IF('P2-Asset Valuation'!$E$7:$E$1006=$M$6,IF('P2-Asset Valuation'!$F$7:$F$1006="Confidentiality",'P2-Asset Valuation'!$I$7:$I$1006))),"")</f>
        <v/>
      </c>
      <c r="N64" s="407" t="s">
        <v>413</v>
      </c>
      <c r="O64" s="406">
        <f>SUM(D64:M64)</f>
        <v>0</v>
      </c>
      <c r="P64" s="406"/>
    </row>
    <row r="65" spans="2:16" x14ac:dyDescent="0.25">
      <c r="B65" s="560"/>
      <c r="C65" s="407" t="s">
        <v>414</v>
      </c>
      <c r="D65" s="410" t="str">
        <f t="array" ref="D65">IF(D63&lt;&gt;"",MAX(IF('P2-Asset Valuation'!$E$7:$E$1006=$D$6,IF('P2-Asset Valuation'!$F$7:$F$1006="Integrity",'P2-Asset Valuation'!$I$7:$I$1006))),"")</f>
        <v/>
      </c>
      <c r="E65" s="410" t="str">
        <f t="array" ref="E65">IF(E63&lt;&gt;"",MAX(IF('P2-Asset Valuation'!$E$7:$E$1006=$E$6,IF('P2-Asset Valuation'!$F$7:$F$1006="Integrity",'P2-Asset Valuation'!$I$7:$I$1006))),"")</f>
        <v/>
      </c>
      <c r="F65" s="410" t="str">
        <f t="array" ref="F65">IF(F63&lt;&gt;"",MAX(IF('P2-Asset Valuation'!$E$7:$E$1006=$F$6,IF('P2-Asset Valuation'!$F$7:$F$1006="Integrity",'P2-Asset Valuation'!$I$7:$I$1006))),"")</f>
        <v/>
      </c>
      <c r="G65" s="410" t="str">
        <f t="array" ref="G65">IF(G63&lt;&gt;"",MAX(IF('P2-Asset Valuation'!$E$7:$E$1006=$G$6,IF('P2-Asset Valuation'!$F$7:$F$1006="Integrity",'P2-Asset Valuation'!$I$7:$I$1006))),"")</f>
        <v/>
      </c>
      <c r="H65" s="410" t="str">
        <f t="array" ref="H65">IF(H63&lt;&gt;"",MAX(IF('P2-Asset Valuation'!$E$7:$E$1006=$H$6,IF('P2-Asset Valuation'!$F$7:$F$1006="Integrity",'P2-Asset Valuation'!$I$7:$I$1006))),"")</f>
        <v/>
      </c>
      <c r="I65" s="410" t="str">
        <f t="array" ref="I65">IF(I63&lt;&gt;"",MAX(IF('P2-Asset Valuation'!$E$7:$E$1006=$I$6,IF('P2-Asset Valuation'!$F$7:$F$1006="Integrity",'P2-Asset Valuation'!$I$7:$I$1006))),"")</f>
        <v/>
      </c>
      <c r="J65" s="410" t="str">
        <f t="array" ref="J65">IF(J63&lt;&gt;"",MAX(IF('P2-Asset Valuation'!$E$7:$E$1006=$J$6,IF('P2-Asset Valuation'!$F$7:$F$1006="Integrity",'P2-Asset Valuation'!$I$7:$I$1006))),"")</f>
        <v/>
      </c>
      <c r="K65" s="410" t="str">
        <f t="array" ref="K65">IF(K63&lt;&gt;"",MAX(IF('P2-Asset Valuation'!$E$7:$E$1006=$K$6,IF('P2-Asset Valuation'!$F$7:$F$1006="Integrity",'P2-Asset Valuation'!$I$7:$I$1006))),"")</f>
        <v/>
      </c>
      <c r="L65" s="410" t="str">
        <f t="array" ref="L65">IF(L63&lt;&gt;"",MAX(IF('P2-Asset Valuation'!$E$7:$E$1006=$L$6,IF('P2-Asset Valuation'!$F$7:$F$1006="Integrity",'P2-Asset Valuation'!$I$7:$I$1006))),"")</f>
        <v/>
      </c>
      <c r="M65" s="410" t="str">
        <f t="array" ref="M65">IF(M63&lt;&gt;"",MAX(IF('P2-Asset Valuation'!$E$7:$E$1006=$M$6,IF('P2-Asset Valuation'!$F$7:$F$1006="Integrity",'P2-Asset Valuation'!$I$7:$I$1006))),"")</f>
        <v/>
      </c>
      <c r="N65" s="407" t="s">
        <v>414</v>
      </c>
      <c r="O65" s="406">
        <f>SUM(D65:M65)</f>
        <v>0</v>
      </c>
      <c r="P65" s="406"/>
    </row>
    <row r="66" spans="2:16" x14ac:dyDescent="0.25">
      <c r="B66" s="561"/>
      <c r="C66" s="407" t="s">
        <v>415</v>
      </c>
      <c r="D66" s="410" t="str">
        <f t="array" ref="D66">IF(D63&lt;&gt;"",MAX(IF('P2-Asset Valuation'!$E$7:$E$1006=$D$6,IF('P2-Asset Valuation'!$F$7:$F$1006="Availability",'P2-Asset Valuation'!$I$7:$I$1006))),"")</f>
        <v/>
      </c>
      <c r="E66" s="410" t="str">
        <f t="array" ref="E66">IF(E63&lt;&gt;"",MAX(IF('P2-Asset Valuation'!$E$7:$E$1006=$E$6,IF('P2-Asset Valuation'!$F$7:$F$1006="Availability",'P2-Asset Valuation'!$I$7:$I$1006))),"")</f>
        <v/>
      </c>
      <c r="F66" s="410" t="str">
        <f t="array" ref="F66">IF(F63&lt;&gt;"",MAX(IF('P2-Asset Valuation'!$E$7:$E$1006=$F$6,IF('P2-Asset Valuation'!$F$7:$F$1006="Availability",'P2-Asset Valuation'!$I$7:$I$1006))),"")</f>
        <v/>
      </c>
      <c r="G66" s="410" t="str">
        <f t="array" ref="G66">IF(G63&lt;&gt;"",MAX(IF('P2-Asset Valuation'!$E$7:$E$1006=$G$6,IF('P2-Asset Valuation'!$F$7:$F$1006="Availability",'P2-Asset Valuation'!$I$7:$I$1006))),"")</f>
        <v/>
      </c>
      <c r="H66" s="410" t="str">
        <f t="array" ref="H66">IF(H63&lt;&gt;"",MAX(IF('P2-Asset Valuation'!$E$7:$E$1006=$H$6,IF('P2-Asset Valuation'!$F$7:$F$1006="Availability",'P2-Asset Valuation'!$I$7:$I$1006))),"")</f>
        <v/>
      </c>
      <c r="I66" s="410" t="str">
        <f t="array" ref="I66">IF(I63&lt;&gt;"",MAX(IF('P2-Asset Valuation'!$E$7:$E$1006=$I$6,IF('P2-Asset Valuation'!$F$7:$F$1006="Availability",'P2-Asset Valuation'!$I$7:$I$1006))),"")</f>
        <v/>
      </c>
      <c r="J66" s="410" t="str">
        <f t="array" ref="J66">IF(J63&lt;&gt;"",MAX(IF('P2-Asset Valuation'!$E$7:$E$1006=$J$6,IF('P2-Asset Valuation'!$F$7:$F$1006="Availability",'P2-Asset Valuation'!$I$7:$I$1006))),"")</f>
        <v/>
      </c>
      <c r="K66" s="410" t="str">
        <f t="array" ref="K66">IF(K63&lt;&gt;"",MAX(IF('P2-Asset Valuation'!$E$7:$E$1006=$K$6,IF('P2-Asset Valuation'!$F$7:$F$1006="Availability",'P2-Asset Valuation'!$I$7:$I$1006))),"")</f>
        <v/>
      </c>
      <c r="L66" s="410" t="str">
        <f t="array" ref="L66">IF(L63&lt;&gt;"",MAX(IF('P2-Asset Valuation'!$E$7:$E$1006=$L$6,IF('P2-Asset Valuation'!$F$7:$F$1006="Availability",'P2-Asset Valuation'!$I$7:$I$1006))),"")</f>
        <v/>
      </c>
      <c r="M66" s="410" t="str">
        <f t="array" ref="M66">IF(M63&lt;&gt;"",MAX(IF('P2-Asset Valuation'!$E$7:$E$1006=$M$6,IF('P2-Asset Valuation'!$F$7:$F$1006="Availability",'P2-Asset Valuation'!$I$7:$I$1006))),"")</f>
        <v/>
      </c>
      <c r="N66" s="407" t="s">
        <v>415</v>
      </c>
      <c r="O66" s="406">
        <f>SUM(D66:M66)</f>
        <v>0</v>
      </c>
      <c r="P66" s="406"/>
    </row>
    <row r="67" spans="2:16" ht="30" x14ac:dyDescent="0.25">
      <c r="B67" s="556"/>
      <c r="C67" s="408" t="s">
        <v>121</v>
      </c>
      <c r="D67" s="109"/>
      <c r="E67" s="109"/>
      <c r="F67" s="109"/>
      <c r="G67" s="109"/>
      <c r="H67" s="109"/>
      <c r="I67" s="109"/>
      <c r="J67" s="109"/>
      <c r="K67" s="109"/>
      <c r="L67" s="109"/>
      <c r="M67" s="109"/>
      <c r="N67" s="408" t="s">
        <v>121</v>
      </c>
      <c r="O67" s="412" t="s">
        <v>6</v>
      </c>
      <c r="P67" s="109"/>
    </row>
    <row r="68" spans="2:16" x14ac:dyDescent="0.25">
      <c r="B68" s="557"/>
      <c r="C68" s="408" t="s">
        <v>413</v>
      </c>
      <c r="D68" s="410" t="str">
        <f t="array" ref="D68">IF(D67&lt;&gt;"",MAX(IF('P2-Asset Valuation'!$E$7:$E$1006=$D$6,IF('P2-Asset Valuation'!$F$7:$F$1006="Confidentiality",'P2-Asset Valuation'!$I$7:$I$1006))),"")</f>
        <v/>
      </c>
      <c r="E68" s="410" t="str">
        <f t="array" ref="E68">IF(E67&lt;&gt;"",MAX(IF('P2-Asset Valuation'!$E$7:$E$1006=$E$6,IF('P2-Asset Valuation'!$F$7:$F$1006="Confidentiality",'P2-Asset Valuation'!$I$7:$I$1006))),"")</f>
        <v/>
      </c>
      <c r="F68" s="410" t="str">
        <f t="array" ref="F68">IF(F67&lt;&gt;"",MAX(IF('P2-Asset Valuation'!$E$7:$E$1006=$F$6,IF('P2-Asset Valuation'!$F$7:$F$1006="Confidentiality",'P2-Asset Valuation'!$I$7:$I$1006))),"")</f>
        <v/>
      </c>
      <c r="G68" s="410" t="str">
        <f t="array" ref="G68">IF(G67&lt;&gt;"",MAX(IF('P2-Asset Valuation'!$E$7:$E$1006=$G$6,IF('P2-Asset Valuation'!$F$7:$F$1006="Confidentiality",'P2-Asset Valuation'!$I$7:$I$1006))),"")</f>
        <v/>
      </c>
      <c r="H68" s="410" t="str">
        <f t="array" ref="H68">IF(H67&lt;&gt;"",MAX(IF('P2-Asset Valuation'!$E$7:$E$1006=$H$6,IF('P2-Asset Valuation'!$F$7:$F$1006="Confidentiality",'P2-Asset Valuation'!$I$7:$I$1006))),"")</f>
        <v/>
      </c>
      <c r="I68" s="410" t="str">
        <f t="array" ref="I68">IF(I67&lt;&gt;"",MAX(IF('P2-Asset Valuation'!$E$7:$E$1006=$I$6,IF('P2-Asset Valuation'!$F$7:$F$1006="Confidentiality",'P2-Asset Valuation'!$I$7:$I$1006))),"")</f>
        <v/>
      </c>
      <c r="J68" s="410" t="str">
        <f t="array" ref="J68">IF(J67&lt;&gt;"",MAX(IF('P2-Asset Valuation'!$E$7:$E$1006=$J$6,IF('P2-Asset Valuation'!$F$7:$F$1006="Confidentiality",'P2-Asset Valuation'!$I$7:$I$1006))),"")</f>
        <v/>
      </c>
      <c r="K68" s="410" t="str">
        <f t="array" ref="K68">IF(K67&lt;&gt;"",MAX(IF('P2-Asset Valuation'!$E$7:$E$1006=$K$6,IF('P2-Asset Valuation'!$F$7:$F$1006="Confidentiality",'P2-Asset Valuation'!$I$7:$I$1006))),"")</f>
        <v/>
      </c>
      <c r="L68" s="410" t="str">
        <f t="array" ref="L68">IF(L67&lt;&gt;"",MAX(IF('P2-Asset Valuation'!$E$7:$E$1006=$L$6,IF('P2-Asset Valuation'!$F$7:$F$1006="Confidentiality",'P2-Asset Valuation'!$I$7:$I$1006))),"")</f>
        <v/>
      </c>
      <c r="M68" s="410" t="str">
        <f t="array" ref="M68">IF(M67&lt;&gt;"",MAX(IF('P2-Asset Valuation'!$E$7:$E$1006=$M$6,IF('P2-Asset Valuation'!$F$7:$F$1006="Confidentiality",'P2-Asset Valuation'!$I$7:$I$1006))),"")</f>
        <v/>
      </c>
      <c r="N68" s="408" t="s">
        <v>413</v>
      </c>
      <c r="O68" s="109">
        <f>SUM(D68:M68)</f>
        <v>0</v>
      </c>
      <c r="P68" s="109"/>
    </row>
    <row r="69" spans="2:16" x14ac:dyDescent="0.25">
      <c r="B69" s="557"/>
      <c r="C69" s="408" t="s">
        <v>414</v>
      </c>
      <c r="D69" s="410" t="str">
        <f t="array" ref="D69">IF(D67&lt;&gt;"",MAX(IF('P2-Asset Valuation'!$E$7:$E$1006=$D$6,IF('P2-Asset Valuation'!$F$7:$F$1006="Integrity",'P2-Asset Valuation'!$I$7:$I$1006))),"")</f>
        <v/>
      </c>
      <c r="E69" s="410" t="str">
        <f t="array" ref="E69">IF(E67&lt;&gt;"",MAX(IF('P2-Asset Valuation'!$E$7:$E$1006=$E$6,IF('P2-Asset Valuation'!$F$7:$F$1006="Integrity",'P2-Asset Valuation'!$I$7:$I$1006))),"")</f>
        <v/>
      </c>
      <c r="F69" s="410" t="str">
        <f t="array" ref="F69">IF(F67&lt;&gt;"",MAX(IF('P2-Asset Valuation'!$E$7:$E$1006=$F$6,IF('P2-Asset Valuation'!$F$7:$F$1006="Integrity",'P2-Asset Valuation'!$I$7:$I$1006))),"")</f>
        <v/>
      </c>
      <c r="G69" s="410" t="str">
        <f t="array" ref="G69">IF(G67&lt;&gt;"",MAX(IF('P2-Asset Valuation'!$E$7:$E$1006=$G$6,IF('P2-Asset Valuation'!$F$7:$F$1006="Integrity",'P2-Asset Valuation'!$I$7:$I$1006))),"")</f>
        <v/>
      </c>
      <c r="H69" s="410" t="str">
        <f t="array" ref="H69">IF(H67&lt;&gt;"",MAX(IF('P2-Asset Valuation'!$E$7:$E$1006=$H$6,IF('P2-Asset Valuation'!$F$7:$F$1006="Integrity",'P2-Asset Valuation'!$I$7:$I$1006))),"")</f>
        <v/>
      </c>
      <c r="I69" s="410" t="str">
        <f t="array" ref="I69">IF(I67&lt;&gt;"",MAX(IF('P2-Asset Valuation'!$E$7:$E$1006=$I$6,IF('P2-Asset Valuation'!$F$7:$F$1006="Integrity",'P2-Asset Valuation'!$I$7:$I$1006))),"")</f>
        <v/>
      </c>
      <c r="J69" s="410" t="str">
        <f t="array" ref="J69">IF(J67&lt;&gt;"",MAX(IF('P2-Asset Valuation'!$E$7:$E$1006=$J$6,IF('P2-Asset Valuation'!$F$7:$F$1006="Integrity",'P2-Asset Valuation'!$I$7:$I$1006))),"")</f>
        <v/>
      </c>
      <c r="K69" s="410" t="str">
        <f t="array" ref="K69">IF(K67&lt;&gt;"",MAX(IF('P2-Asset Valuation'!$E$7:$E$1006=$K$6,IF('P2-Asset Valuation'!$F$7:$F$1006="Integrity",'P2-Asset Valuation'!$I$7:$I$1006))),"")</f>
        <v/>
      </c>
      <c r="L69" s="410" t="str">
        <f t="array" ref="L69">IF(L67&lt;&gt;"",MAX(IF('P2-Asset Valuation'!$E$7:$E$1006=$L$6,IF('P2-Asset Valuation'!$F$7:$F$1006="Integrity",'P2-Asset Valuation'!$I$7:$I$1006))),"")</f>
        <v/>
      </c>
      <c r="M69" s="410" t="str">
        <f t="array" ref="M69">IF(M67&lt;&gt;"",MAX(IF('P2-Asset Valuation'!$E$7:$E$1006=$M$6,IF('P2-Asset Valuation'!$F$7:$F$1006="Integrity",'P2-Asset Valuation'!$I$7:$I$1006))),"")</f>
        <v/>
      </c>
      <c r="N69" s="408" t="s">
        <v>414</v>
      </c>
      <c r="O69" s="109">
        <f>SUM(D69:M69)</f>
        <v>0</v>
      </c>
      <c r="P69" s="109"/>
    </row>
    <row r="70" spans="2:16" x14ac:dyDescent="0.25">
      <c r="B70" s="558"/>
      <c r="C70" s="408" t="s">
        <v>415</v>
      </c>
      <c r="D70" s="410" t="str">
        <f t="array" ref="D70">IF(D67&lt;&gt;"",MAX(IF('P2-Asset Valuation'!$E$7:$E$1006=$D$6,IF('P2-Asset Valuation'!$F$7:$F$1006="Availability",'P2-Asset Valuation'!$I$7:$I$1006))),"")</f>
        <v/>
      </c>
      <c r="E70" s="410" t="str">
        <f t="array" ref="E70">IF(E67&lt;&gt;"",MAX(IF('P2-Asset Valuation'!$E$7:$E$1006=$E$6,IF('P2-Asset Valuation'!$F$7:$F$1006="Availability",'P2-Asset Valuation'!$I$7:$I$1006))),"")</f>
        <v/>
      </c>
      <c r="F70" s="410" t="str">
        <f t="array" ref="F70">IF(F67&lt;&gt;"",MAX(IF('P2-Asset Valuation'!$E$7:$E$1006=$F$6,IF('P2-Asset Valuation'!$F$7:$F$1006="Availability",'P2-Asset Valuation'!$I$7:$I$1006))),"")</f>
        <v/>
      </c>
      <c r="G70" s="410" t="str">
        <f t="array" ref="G70">IF(G67&lt;&gt;"",MAX(IF('P2-Asset Valuation'!$E$7:$E$1006=$G$6,IF('P2-Asset Valuation'!$F$7:$F$1006="Availability",'P2-Asset Valuation'!$I$7:$I$1006))),"")</f>
        <v/>
      </c>
      <c r="H70" s="410" t="str">
        <f t="array" ref="H70">IF(H67&lt;&gt;"",MAX(IF('P2-Asset Valuation'!$E$7:$E$1006=$H$6,IF('P2-Asset Valuation'!$F$7:$F$1006="Availability",'P2-Asset Valuation'!$I$7:$I$1006))),"")</f>
        <v/>
      </c>
      <c r="I70" s="410" t="str">
        <f t="array" ref="I70">IF(I67&lt;&gt;"",MAX(IF('P2-Asset Valuation'!$E$7:$E$1006=$I$6,IF('P2-Asset Valuation'!$F$7:$F$1006="Availability",'P2-Asset Valuation'!$I$7:$I$1006))),"")</f>
        <v/>
      </c>
      <c r="J70" s="410" t="str">
        <f t="array" ref="J70">IF(J67&lt;&gt;"",MAX(IF('P2-Asset Valuation'!$E$7:$E$1006=$J$6,IF('P2-Asset Valuation'!$F$7:$F$1006="Availability",'P2-Asset Valuation'!$I$7:$I$1006))),"")</f>
        <v/>
      </c>
      <c r="K70" s="410" t="str">
        <f t="array" ref="K70">IF(K67&lt;&gt;"",MAX(IF('P2-Asset Valuation'!$E$7:$E$1006=$K$6,IF('P2-Asset Valuation'!$F$7:$F$1006="Availability",'P2-Asset Valuation'!$I$7:$I$1006))),"")</f>
        <v/>
      </c>
      <c r="L70" s="410" t="str">
        <f t="array" ref="L70">IF(L67&lt;&gt;"",MAX(IF('P2-Asset Valuation'!$E$7:$E$1006=$L$6,IF('P2-Asset Valuation'!$F$7:$F$1006="Availability",'P2-Asset Valuation'!$I$7:$I$1006))),"")</f>
        <v/>
      </c>
      <c r="M70" s="410" t="str">
        <f t="array" ref="M70">IF(M67&lt;&gt;"",MAX(IF('P2-Asset Valuation'!$E$7:$E$1006=$M$6,IF('P2-Asset Valuation'!$F$7:$F$1006="Availability",'P2-Asset Valuation'!$I$7:$I$1006))),"")</f>
        <v/>
      </c>
      <c r="N70" s="408" t="s">
        <v>415</v>
      </c>
      <c r="O70" s="109">
        <f>SUM(D70:M70)</f>
        <v>0</v>
      </c>
      <c r="P70" s="109"/>
    </row>
    <row r="71" spans="2:16" ht="30" x14ac:dyDescent="0.25">
      <c r="B71" s="559"/>
      <c r="C71" s="407" t="s">
        <v>121</v>
      </c>
      <c r="D71" s="406"/>
      <c r="E71" s="406"/>
      <c r="F71" s="406"/>
      <c r="G71" s="406"/>
      <c r="H71" s="406"/>
      <c r="I71" s="406"/>
      <c r="J71" s="406"/>
      <c r="K71" s="406"/>
      <c r="L71" s="406"/>
      <c r="M71" s="406"/>
      <c r="N71" s="407" t="s">
        <v>121</v>
      </c>
      <c r="O71" s="411" t="s">
        <v>6</v>
      </c>
      <c r="P71" s="406"/>
    </row>
    <row r="72" spans="2:16" x14ac:dyDescent="0.25">
      <c r="B72" s="560"/>
      <c r="C72" s="407" t="s">
        <v>413</v>
      </c>
      <c r="D72" s="410" t="str">
        <f t="array" ref="D72">IF(D71&lt;&gt;"",MAX(IF('P2-Asset Valuation'!$E$7:$E$1006=$D$6,IF('P2-Asset Valuation'!$F$7:$F$1006="Confidentiality",'P2-Asset Valuation'!$I$7:$I$1006))),"")</f>
        <v/>
      </c>
      <c r="E72" s="410" t="str">
        <f t="array" ref="E72">IF(E71&lt;&gt;"",MAX(IF('P2-Asset Valuation'!$E$7:$E$1006=$E$6,IF('P2-Asset Valuation'!$F$7:$F$1006="Confidentiality",'P2-Asset Valuation'!$I$7:$I$1006))),"")</f>
        <v/>
      </c>
      <c r="F72" s="410" t="str">
        <f t="array" ref="F72">IF(F71&lt;&gt;"",MAX(IF('P2-Asset Valuation'!$E$7:$E$1006=$F$6,IF('P2-Asset Valuation'!$F$7:$F$1006="Confidentiality",'P2-Asset Valuation'!$I$7:$I$1006))),"")</f>
        <v/>
      </c>
      <c r="G72" s="410" t="str">
        <f t="array" ref="G72">IF(G71&lt;&gt;"",MAX(IF('P2-Asset Valuation'!$E$7:$E$1006=$G$6,IF('P2-Asset Valuation'!$F$7:$F$1006="Confidentiality",'P2-Asset Valuation'!$I$7:$I$1006))),"")</f>
        <v/>
      </c>
      <c r="H72" s="410" t="str">
        <f t="array" ref="H72">IF(H71&lt;&gt;"",MAX(IF('P2-Asset Valuation'!$E$7:$E$1006=$H$6,IF('P2-Asset Valuation'!$F$7:$F$1006="Confidentiality",'P2-Asset Valuation'!$I$7:$I$1006))),"")</f>
        <v/>
      </c>
      <c r="I72" s="410" t="str">
        <f t="array" ref="I72">IF(I71&lt;&gt;"",MAX(IF('P2-Asset Valuation'!$E$7:$E$1006=$I$6,IF('P2-Asset Valuation'!$F$7:$F$1006="Confidentiality",'P2-Asset Valuation'!$I$7:$I$1006))),"")</f>
        <v/>
      </c>
      <c r="J72" s="410" t="str">
        <f t="array" ref="J72">IF(J71&lt;&gt;"",MAX(IF('P2-Asset Valuation'!$E$7:$E$1006=$J$6,IF('P2-Asset Valuation'!$F$7:$F$1006="Confidentiality",'P2-Asset Valuation'!$I$7:$I$1006))),"")</f>
        <v/>
      </c>
      <c r="K72" s="410" t="str">
        <f t="array" ref="K72">IF(K71&lt;&gt;"",MAX(IF('P2-Asset Valuation'!$E$7:$E$1006=$K$6,IF('P2-Asset Valuation'!$F$7:$F$1006="Confidentiality",'P2-Asset Valuation'!$I$7:$I$1006))),"")</f>
        <v/>
      </c>
      <c r="L72" s="410" t="str">
        <f t="array" ref="L72">IF(L71&lt;&gt;"",MAX(IF('P2-Asset Valuation'!$E$7:$E$1006=$L$6,IF('P2-Asset Valuation'!$F$7:$F$1006="Confidentiality",'P2-Asset Valuation'!$I$7:$I$1006))),"")</f>
        <v/>
      </c>
      <c r="M72" s="410" t="str">
        <f t="array" ref="M72">IF(M71&lt;&gt;"",MAX(IF('P2-Asset Valuation'!$E$7:$E$1006=$M$6,IF('P2-Asset Valuation'!$F$7:$F$1006="Confidentiality",'P2-Asset Valuation'!$I$7:$I$1006))),"")</f>
        <v/>
      </c>
      <c r="N72" s="407" t="s">
        <v>413</v>
      </c>
      <c r="O72" s="406">
        <f>SUM(D72:M72)</f>
        <v>0</v>
      </c>
      <c r="P72" s="406"/>
    </row>
    <row r="73" spans="2:16" x14ac:dyDescent="0.25">
      <c r="B73" s="560"/>
      <c r="C73" s="407" t="s">
        <v>414</v>
      </c>
      <c r="D73" s="410" t="str">
        <f t="array" ref="D73">IF(D71&lt;&gt;"",MAX(IF('P2-Asset Valuation'!$E$7:$E$1006=$D$6,IF('P2-Asset Valuation'!$F$7:$F$1006="Integrity",'P2-Asset Valuation'!$I$7:$I$1006))),"")</f>
        <v/>
      </c>
      <c r="E73" s="410" t="str">
        <f t="array" ref="E73">IF(E71&lt;&gt;"",MAX(IF('P2-Asset Valuation'!$E$7:$E$1006=$E$6,IF('P2-Asset Valuation'!$F$7:$F$1006="Integrity",'P2-Asset Valuation'!$I$7:$I$1006))),"")</f>
        <v/>
      </c>
      <c r="F73" s="410" t="str">
        <f t="array" ref="F73">IF(F71&lt;&gt;"",MAX(IF('P2-Asset Valuation'!$E$7:$E$1006=$F$6,IF('P2-Asset Valuation'!$F$7:$F$1006="Integrity",'P2-Asset Valuation'!$I$7:$I$1006))),"")</f>
        <v/>
      </c>
      <c r="G73" s="410" t="str">
        <f t="array" ref="G73">IF(G71&lt;&gt;"",MAX(IF('P2-Asset Valuation'!$E$7:$E$1006=$G$6,IF('P2-Asset Valuation'!$F$7:$F$1006="Integrity",'P2-Asset Valuation'!$I$7:$I$1006))),"")</f>
        <v/>
      </c>
      <c r="H73" s="410" t="str">
        <f t="array" ref="H73">IF(H71&lt;&gt;"",MAX(IF('P2-Asset Valuation'!$E$7:$E$1006=$H$6,IF('P2-Asset Valuation'!$F$7:$F$1006="Integrity",'P2-Asset Valuation'!$I$7:$I$1006))),"")</f>
        <v/>
      </c>
      <c r="I73" s="410" t="str">
        <f t="array" ref="I73">IF(I71&lt;&gt;"",MAX(IF('P2-Asset Valuation'!$E$7:$E$1006=$I$6,IF('P2-Asset Valuation'!$F$7:$F$1006="Integrity",'P2-Asset Valuation'!$I$7:$I$1006))),"")</f>
        <v/>
      </c>
      <c r="J73" s="410" t="str">
        <f t="array" ref="J73">IF(J71&lt;&gt;"",MAX(IF('P2-Asset Valuation'!$E$7:$E$1006=$J$6,IF('P2-Asset Valuation'!$F$7:$F$1006="Integrity",'P2-Asset Valuation'!$I$7:$I$1006))),"")</f>
        <v/>
      </c>
      <c r="K73" s="410" t="str">
        <f t="array" ref="K73">IF(K71&lt;&gt;"",MAX(IF('P2-Asset Valuation'!$E$7:$E$1006=$K$6,IF('P2-Asset Valuation'!$F$7:$F$1006="Integrity",'P2-Asset Valuation'!$I$7:$I$1006))),"")</f>
        <v/>
      </c>
      <c r="L73" s="410" t="str">
        <f t="array" ref="L73">IF(L71&lt;&gt;"",MAX(IF('P2-Asset Valuation'!$E$7:$E$1006=$L$6,IF('P2-Asset Valuation'!$F$7:$F$1006="Integrity",'P2-Asset Valuation'!$I$7:$I$1006))),"")</f>
        <v/>
      </c>
      <c r="M73" s="410" t="str">
        <f t="array" ref="M73">IF(M71&lt;&gt;"",MAX(IF('P2-Asset Valuation'!$E$7:$E$1006=$M$6,IF('P2-Asset Valuation'!$F$7:$F$1006="Integrity",'P2-Asset Valuation'!$I$7:$I$1006))),"")</f>
        <v/>
      </c>
      <c r="N73" s="407" t="s">
        <v>414</v>
      </c>
      <c r="O73" s="406">
        <f>SUM(D73:M73)</f>
        <v>0</v>
      </c>
      <c r="P73" s="406"/>
    </row>
    <row r="74" spans="2:16" x14ac:dyDescent="0.25">
      <c r="B74" s="561"/>
      <c r="C74" s="407" t="s">
        <v>415</v>
      </c>
      <c r="D74" s="410" t="str">
        <f t="array" ref="D74">IF(D71&lt;&gt;"",MAX(IF('P2-Asset Valuation'!$E$7:$E$1006=$D$6,IF('P2-Asset Valuation'!$F$7:$F$1006="Availability",'P2-Asset Valuation'!$I$7:$I$1006))),"")</f>
        <v/>
      </c>
      <c r="E74" s="410" t="str">
        <f t="array" ref="E74">IF(E71&lt;&gt;"",MAX(IF('P2-Asset Valuation'!$E$7:$E$1006=$E$6,IF('P2-Asset Valuation'!$F$7:$F$1006="Availability",'P2-Asset Valuation'!$I$7:$I$1006))),"")</f>
        <v/>
      </c>
      <c r="F74" s="410" t="str">
        <f t="array" ref="F74">IF(F71&lt;&gt;"",MAX(IF('P2-Asset Valuation'!$E$7:$E$1006=$F$6,IF('P2-Asset Valuation'!$F$7:$F$1006="Availability",'P2-Asset Valuation'!$I$7:$I$1006))),"")</f>
        <v/>
      </c>
      <c r="G74" s="410" t="str">
        <f t="array" ref="G74">IF(G71&lt;&gt;"",MAX(IF('P2-Asset Valuation'!$E$7:$E$1006=$G$6,IF('P2-Asset Valuation'!$F$7:$F$1006="Availability",'P2-Asset Valuation'!$I$7:$I$1006))),"")</f>
        <v/>
      </c>
      <c r="H74" s="410" t="str">
        <f t="array" ref="H74">IF(H71&lt;&gt;"",MAX(IF('P2-Asset Valuation'!$E$7:$E$1006=$H$6,IF('P2-Asset Valuation'!$F$7:$F$1006="Availability",'P2-Asset Valuation'!$I$7:$I$1006))),"")</f>
        <v/>
      </c>
      <c r="I74" s="410" t="str">
        <f t="array" ref="I74">IF(I71&lt;&gt;"",MAX(IF('P2-Asset Valuation'!$E$7:$E$1006=$I$6,IF('P2-Asset Valuation'!$F$7:$F$1006="Availability",'P2-Asset Valuation'!$I$7:$I$1006))),"")</f>
        <v/>
      </c>
      <c r="J74" s="410" t="str">
        <f t="array" ref="J74">IF(J71&lt;&gt;"",MAX(IF('P2-Asset Valuation'!$E$7:$E$1006=$J$6,IF('P2-Asset Valuation'!$F$7:$F$1006="Availability",'P2-Asset Valuation'!$I$7:$I$1006))),"")</f>
        <v/>
      </c>
      <c r="K74" s="410" t="str">
        <f t="array" ref="K74">IF(K71&lt;&gt;"",MAX(IF('P2-Asset Valuation'!$E$7:$E$1006=$K$6,IF('P2-Asset Valuation'!$F$7:$F$1006="Availability",'P2-Asset Valuation'!$I$7:$I$1006))),"")</f>
        <v/>
      </c>
      <c r="L74" s="410" t="str">
        <f t="array" ref="L74">IF(L71&lt;&gt;"",MAX(IF('P2-Asset Valuation'!$E$7:$E$1006=$L$6,IF('P2-Asset Valuation'!$F$7:$F$1006="Availability",'P2-Asset Valuation'!$I$7:$I$1006))),"")</f>
        <v/>
      </c>
      <c r="M74" s="410" t="str">
        <f t="array" ref="M74">IF(M71&lt;&gt;"",MAX(IF('P2-Asset Valuation'!$E$7:$E$1006=$M$6,IF('P2-Asset Valuation'!$F$7:$F$1006="Availability",'P2-Asset Valuation'!$I$7:$I$1006))),"")</f>
        <v/>
      </c>
      <c r="N74" s="407" t="s">
        <v>415</v>
      </c>
      <c r="O74" s="406">
        <f>SUM(D74:M74)</f>
        <v>0</v>
      </c>
      <c r="P74" s="406"/>
    </row>
    <row r="75" spans="2:16" ht="30" x14ac:dyDescent="0.25">
      <c r="B75" s="556"/>
      <c r="C75" s="408" t="s">
        <v>121</v>
      </c>
      <c r="D75" s="109"/>
      <c r="E75" s="109"/>
      <c r="F75" s="109"/>
      <c r="G75" s="109"/>
      <c r="H75" s="109"/>
      <c r="I75" s="109"/>
      <c r="J75" s="109"/>
      <c r="K75" s="109"/>
      <c r="L75" s="109"/>
      <c r="M75" s="109"/>
      <c r="N75" s="408" t="s">
        <v>121</v>
      </c>
      <c r="O75" s="412" t="s">
        <v>6</v>
      </c>
      <c r="P75" s="109"/>
    </row>
    <row r="76" spans="2:16" x14ac:dyDescent="0.25">
      <c r="B76" s="557"/>
      <c r="C76" s="408" t="s">
        <v>413</v>
      </c>
      <c r="D76" s="410" t="str">
        <f t="array" ref="D76">IF(D75&lt;&gt;"",MAX(IF('P2-Asset Valuation'!$E$7:$E$1006=$D$6,IF('P2-Asset Valuation'!$F$7:$F$1006="Confidentiality",'P2-Asset Valuation'!$I$7:$I$1006))),"")</f>
        <v/>
      </c>
      <c r="E76" s="410" t="str">
        <f t="array" ref="E76">IF(E75&lt;&gt;"",MAX(IF('P2-Asset Valuation'!$E$7:$E$1006=$E$6,IF('P2-Asset Valuation'!$F$7:$F$1006="Confidentiality",'P2-Asset Valuation'!$I$7:$I$1006))),"")</f>
        <v/>
      </c>
      <c r="F76" s="410" t="str">
        <f t="array" ref="F76">IF(F75&lt;&gt;"",MAX(IF('P2-Asset Valuation'!$E$7:$E$1006=$F$6,IF('P2-Asset Valuation'!$F$7:$F$1006="Confidentiality",'P2-Asset Valuation'!$I$7:$I$1006))),"")</f>
        <v/>
      </c>
      <c r="G76" s="410" t="str">
        <f t="array" ref="G76">IF(G75&lt;&gt;"",MAX(IF('P2-Asset Valuation'!$E$7:$E$1006=$G$6,IF('P2-Asset Valuation'!$F$7:$F$1006="Confidentiality",'P2-Asset Valuation'!$I$7:$I$1006))),"")</f>
        <v/>
      </c>
      <c r="H76" s="410" t="str">
        <f t="array" ref="H76">IF(H75&lt;&gt;"",MAX(IF('P2-Asset Valuation'!$E$7:$E$1006=$H$6,IF('P2-Asset Valuation'!$F$7:$F$1006="Confidentiality",'P2-Asset Valuation'!$I$7:$I$1006))),"")</f>
        <v/>
      </c>
      <c r="I76" s="410" t="str">
        <f t="array" ref="I76">IF(I75&lt;&gt;"",MAX(IF('P2-Asset Valuation'!$E$7:$E$1006=$I$6,IF('P2-Asset Valuation'!$F$7:$F$1006="Confidentiality",'P2-Asset Valuation'!$I$7:$I$1006))),"")</f>
        <v/>
      </c>
      <c r="J76" s="410" t="str">
        <f t="array" ref="J76">IF(J75&lt;&gt;"",MAX(IF('P2-Asset Valuation'!$E$7:$E$1006=$J$6,IF('P2-Asset Valuation'!$F$7:$F$1006="Confidentiality",'P2-Asset Valuation'!$I$7:$I$1006))),"")</f>
        <v/>
      </c>
      <c r="K76" s="410" t="str">
        <f t="array" ref="K76">IF(K75&lt;&gt;"",MAX(IF('P2-Asset Valuation'!$E$7:$E$1006=$K$6,IF('P2-Asset Valuation'!$F$7:$F$1006="Confidentiality",'P2-Asset Valuation'!$I$7:$I$1006))),"")</f>
        <v/>
      </c>
      <c r="L76" s="410" t="str">
        <f t="array" ref="L76">IF(L75&lt;&gt;"",MAX(IF('P2-Asset Valuation'!$E$7:$E$1006=$L$6,IF('P2-Asset Valuation'!$F$7:$F$1006="Confidentiality",'P2-Asset Valuation'!$I$7:$I$1006))),"")</f>
        <v/>
      </c>
      <c r="M76" s="410" t="str">
        <f t="array" ref="M76">IF(M75&lt;&gt;"",MAX(IF('P2-Asset Valuation'!$E$7:$E$1006=$M$6,IF('P2-Asset Valuation'!$F$7:$F$1006="Confidentiality",'P2-Asset Valuation'!$I$7:$I$1006))),"")</f>
        <v/>
      </c>
      <c r="N76" s="408" t="s">
        <v>413</v>
      </c>
      <c r="O76" s="109">
        <f>SUM(D76:M76)</f>
        <v>0</v>
      </c>
      <c r="P76" s="109"/>
    </row>
    <row r="77" spans="2:16" x14ac:dyDescent="0.25">
      <c r="B77" s="557"/>
      <c r="C77" s="408" t="s">
        <v>414</v>
      </c>
      <c r="D77" s="410" t="str">
        <f t="array" ref="D77">IF(D75&lt;&gt;"",MAX(IF('P2-Asset Valuation'!$E$7:$E$1006=$D$6,IF('P2-Asset Valuation'!$F$7:$F$1006="Integrity",'P2-Asset Valuation'!$I$7:$I$1006))),"")</f>
        <v/>
      </c>
      <c r="E77" s="410" t="str">
        <f t="array" ref="E77">IF(E75&lt;&gt;"",MAX(IF('P2-Asset Valuation'!$E$7:$E$1006=$E$6,IF('P2-Asset Valuation'!$F$7:$F$1006="Integrity",'P2-Asset Valuation'!$I$7:$I$1006))),"")</f>
        <v/>
      </c>
      <c r="F77" s="410" t="str">
        <f t="array" ref="F77">IF(F75&lt;&gt;"",MAX(IF('P2-Asset Valuation'!$E$7:$E$1006=$F$6,IF('P2-Asset Valuation'!$F$7:$F$1006="Integrity",'P2-Asset Valuation'!$I$7:$I$1006))),"")</f>
        <v/>
      </c>
      <c r="G77" s="410" t="str">
        <f t="array" ref="G77">IF(G75&lt;&gt;"",MAX(IF('P2-Asset Valuation'!$E$7:$E$1006=$G$6,IF('P2-Asset Valuation'!$F$7:$F$1006="Integrity",'P2-Asset Valuation'!$I$7:$I$1006))),"")</f>
        <v/>
      </c>
      <c r="H77" s="410" t="str">
        <f t="array" ref="H77">IF(H75&lt;&gt;"",MAX(IF('P2-Asset Valuation'!$E$7:$E$1006=$H$6,IF('P2-Asset Valuation'!$F$7:$F$1006="Integrity",'P2-Asset Valuation'!$I$7:$I$1006))),"")</f>
        <v/>
      </c>
      <c r="I77" s="410" t="str">
        <f t="array" ref="I77">IF(I75&lt;&gt;"",MAX(IF('P2-Asset Valuation'!$E$7:$E$1006=$I$6,IF('P2-Asset Valuation'!$F$7:$F$1006="Integrity",'P2-Asset Valuation'!$I$7:$I$1006))),"")</f>
        <v/>
      </c>
      <c r="J77" s="410" t="str">
        <f t="array" ref="J77">IF(J75&lt;&gt;"",MAX(IF('P2-Asset Valuation'!$E$7:$E$1006=$J$6,IF('P2-Asset Valuation'!$F$7:$F$1006="Integrity",'P2-Asset Valuation'!$I$7:$I$1006))),"")</f>
        <v/>
      </c>
      <c r="K77" s="410" t="str">
        <f t="array" ref="K77">IF(K75&lt;&gt;"",MAX(IF('P2-Asset Valuation'!$E$7:$E$1006=$K$6,IF('P2-Asset Valuation'!$F$7:$F$1006="Integrity",'P2-Asset Valuation'!$I$7:$I$1006))),"")</f>
        <v/>
      </c>
      <c r="L77" s="410" t="str">
        <f t="array" ref="L77">IF(L75&lt;&gt;"",MAX(IF('P2-Asset Valuation'!$E$7:$E$1006=$L$6,IF('P2-Asset Valuation'!$F$7:$F$1006="Integrity",'P2-Asset Valuation'!$I$7:$I$1006))),"")</f>
        <v/>
      </c>
      <c r="M77" s="410" t="str">
        <f t="array" ref="M77">IF(M75&lt;&gt;"",MAX(IF('P2-Asset Valuation'!$E$7:$E$1006=$M$6,IF('P2-Asset Valuation'!$F$7:$F$1006="Integrity",'P2-Asset Valuation'!$I$7:$I$1006))),"")</f>
        <v/>
      </c>
      <c r="N77" s="408" t="s">
        <v>414</v>
      </c>
      <c r="O77" s="109">
        <f>SUM(D77:M77)</f>
        <v>0</v>
      </c>
      <c r="P77" s="109"/>
    </row>
    <row r="78" spans="2:16" x14ac:dyDescent="0.25">
      <c r="B78" s="558"/>
      <c r="C78" s="408" t="s">
        <v>415</v>
      </c>
      <c r="D78" s="410" t="str">
        <f t="array" ref="D78">IF(D75&lt;&gt;"",MAX(IF('P2-Asset Valuation'!$E$7:$E$1006=$D$6,IF('P2-Asset Valuation'!$F$7:$F$1006="Availability",'P2-Asset Valuation'!$I$7:$I$1006))),"")</f>
        <v/>
      </c>
      <c r="E78" s="410" t="str">
        <f t="array" ref="E78">IF(E75&lt;&gt;"",MAX(IF('P2-Asset Valuation'!$E$7:$E$1006=$E$6,IF('P2-Asset Valuation'!$F$7:$F$1006="Availability",'P2-Asset Valuation'!$I$7:$I$1006))),"")</f>
        <v/>
      </c>
      <c r="F78" s="410" t="str">
        <f t="array" ref="F78">IF(F75&lt;&gt;"",MAX(IF('P2-Asset Valuation'!$E$7:$E$1006=$F$6,IF('P2-Asset Valuation'!$F$7:$F$1006="Availability",'P2-Asset Valuation'!$I$7:$I$1006))),"")</f>
        <v/>
      </c>
      <c r="G78" s="410" t="str">
        <f t="array" ref="G78">IF(G75&lt;&gt;"",MAX(IF('P2-Asset Valuation'!$E$7:$E$1006=$G$6,IF('P2-Asset Valuation'!$F$7:$F$1006="Availability",'P2-Asset Valuation'!$I$7:$I$1006))),"")</f>
        <v/>
      </c>
      <c r="H78" s="410" t="str">
        <f t="array" ref="H78">IF(H75&lt;&gt;"",MAX(IF('P2-Asset Valuation'!$E$7:$E$1006=$H$6,IF('P2-Asset Valuation'!$F$7:$F$1006="Availability",'P2-Asset Valuation'!$I$7:$I$1006))),"")</f>
        <v/>
      </c>
      <c r="I78" s="410" t="str">
        <f t="array" ref="I78">IF(I75&lt;&gt;"",MAX(IF('P2-Asset Valuation'!$E$7:$E$1006=$I$6,IF('P2-Asset Valuation'!$F$7:$F$1006="Availability",'P2-Asset Valuation'!$I$7:$I$1006))),"")</f>
        <v/>
      </c>
      <c r="J78" s="410" t="str">
        <f t="array" ref="J78">IF(J75&lt;&gt;"",MAX(IF('P2-Asset Valuation'!$E$7:$E$1006=$J$6,IF('P2-Asset Valuation'!$F$7:$F$1006="Availability",'P2-Asset Valuation'!$I$7:$I$1006))),"")</f>
        <v/>
      </c>
      <c r="K78" s="410" t="str">
        <f t="array" ref="K78">IF(K75&lt;&gt;"",MAX(IF('P2-Asset Valuation'!$E$7:$E$1006=$K$6,IF('P2-Asset Valuation'!$F$7:$F$1006="Availability",'P2-Asset Valuation'!$I$7:$I$1006))),"")</f>
        <v/>
      </c>
      <c r="L78" s="410" t="str">
        <f t="array" ref="L78">IF(L75&lt;&gt;"",MAX(IF('P2-Asset Valuation'!$E$7:$E$1006=$L$6,IF('P2-Asset Valuation'!$F$7:$F$1006="Availability",'P2-Asset Valuation'!$I$7:$I$1006))),"")</f>
        <v/>
      </c>
      <c r="M78" s="410" t="str">
        <f t="array" ref="M78">IF(M75&lt;&gt;"",MAX(IF('P2-Asset Valuation'!$E$7:$E$1006=$M$6,IF('P2-Asset Valuation'!$F$7:$F$1006="Availability",'P2-Asset Valuation'!$I$7:$I$1006))),"")</f>
        <v/>
      </c>
      <c r="N78" s="408" t="s">
        <v>415</v>
      </c>
      <c r="O78" s="109">
        <f>SUM(D78:M78)</f>
        <v>0</v>
      </c>
      <c r="P78" s="109"/>
    </row>
    <row r="79" spans="2:16" ht="30" x14ac:dyDescent="0.25">
      <c r="B79" s="559"/>
      <c r="C79" s="407" t="s">
        <v>121</v>
      </c>
      <c r="D79" s="406"/>
      <c r="E79" s="406"/>
      <c r="F79" s="406"/>
      <c r="G79" s="406"/>
      <c r="H79" s="406"/>
      <c r="I79" s="406"/>
      <c r="J79" s="406"/>
      <c r="K79" s="406"/>
      <c r="L79" s="406"/>
      <c r="M79" s="406"/>
      <c r="N79" s="407" t="s">
        <v>121</v>
      </c>
      <c r="O79" s="411" t="s">
        <v>6</v>
      </c>
      <c r="P79" s="406"/>
    </row>
    <row r="80" spans="2:16" x14ac:dyDescent="0.25">
      <c r="B80" s="560"/>
      <c r="C80" s="407" t="s">
        <v>413</v>
      </c>
      <c r="D80" s="410" t="str">
        <f t="array" ref="D80">IF(D79&lt;&gt;"",MAX(IF('P2-Asset Valuation'!$E$7:$E$1006=$D$6,IF('P2-Asset Valuation'!$F$7:$F$1006="Confidentiality",'P2-Asset Valuation'!$I$7:$I$1006))),"")</f>
        <v/>
      </c>
      <c r="E80" s="410" t="str">
        <f t="array" ref="E80">IF(E79&lt;&gt;"",MAX(IF('P2-Asset Valuation'!$E$7:$E$1006=$E$6,IF('P2-Asset Valuation'!$F$7:$F$1006="Confidentiality",'P2-Asset Valuation'!$I$7:$I$1006))),"")</f>
        <v/>
      </c>
      <c r="F80" s="410" t="str">
        <f t="array" ref="F80">IF(F79&lt;&gt;"",MAX(IF('P2-Asset Valuation'!$E$7:$E$1006=$F$6,IF('P2-Asset Valuation'!$F$7:$F$1006="Confidentiality",'P2-Asset Valuation'!$I$7:$I$1006))),"")</f>
        <v/>
      </c>
      <c r="G80" s="410" t="str">
        <f t="array" ref="G80">IF(G79&lt;&gt;"",MAX(IF('P2-Asset Valuation'!$E$7:$E$1006=$G$6,IF('P2-Asset Valuation'!$F$7:$F$1006="Confidentiality",'P2-Asset Valuation'!$I$7:$I$1006))),"")</f>
        <v/>
      </c>
      <c r="H80" s="410" t="str">
        <f t="array" ref="H80">IF(H79&lt;&gt;"",MAX(IF('P2-Asset Valuation'!$E$7:$E$1006=$H$6,IF('P2-Asset Valuation'!$F$7:$F$1006="Confidentiality",'P2-Asset Valuation'!$I$7:$I$1006))),"")</f>
        <v/>
      </c>
      <c r="I80" s="410" t="str">
        <f t="array" ref="I80">IF(I79&lt;&gt;"",MAX(IF('P2-Asset Valuation'!$E$7:$E$1006=$I$6,IF('P2-Asset Valuation'!$F$7:$F$1006="Confidentiality",'P2-Asset Valuation'!$I$7:$I$1006))),"")</f>
        <v/>
      </c>
      <c r="J80" s="410" t="str">
        <f t="array" ref="J80">IF(J79&lt;&gt;"",MAX(IF('P2-Asset Valuation'!$E$7:$E$1006=$J$6,IF('P2-Asset Valuation'!$F$7:$F$1006="Confidentiality",'P2-Asset Valuation'!$I$7:$I$1006))),"")</f>
        <v/>
      </c>
      <c r="K80" s="410" t="str">
        <f t="array" ref="K80">IF(K79&lt;&gt;"",MAX(IF('P2-Asset Valuation'!$E$7:$E$1006=$K$6,IF('P2-Asset Valuation'!$F$7:$F$1006="Confidentiality",'P2-Asset Valuation'!$I$7:$I$1006))),"")</f>
        <v/>
      </c>
      <c r="L80" s="410" t="str">
        <f t="array" ref="L80">IF(L79&lt;&gt;"",MAX(IF('P2-Asset Valuation'!$E$7:$E$1006=$L$6,IF('P2-Asset Valuation'!$F$7:$F$1006="Confidentiality",'P2-Asset Valuation'!$I$7:$I$1006))),"")</f>
        <v/>
      </c>
      <c r="M80" s="410" t="str">
        <f t="array" ref="M80">IF(M79&lt;&gt;"",MAX(IF('P2-Asset Valuation'!$E$7:$E$1006=$M$6,IF('P2-Asset Valuation'!$F$7:$F$1006="Confidentiality",'P2-Asset Valuation'!$I$7:$I$1006))),"")</f>
        <v/>
      </c>
      <c r="N80" s="407" t="s">
        <v>413</v>
      </c>
      <c r="O80" s="406">
        <f>SUM(D80:M80)</f>
        <v>0</v>
      </c>
      <c r="P80" s="406"/>
    </row>
    <row r="81" spans="2:16" x14ac:dyDescent="0.25">
      <c r="B81" s="560"/>
      <c r="C81" s="407" t="s">
        <v>414</v>
      </c>
      <c r="D81" s="410" t="str">
        <f t="array" ref="D81">IF(D79&lt;&gt;"",MAX(IF('P2-Asset Valuation'!$E$7:$E$1006=$D$6,IF('P2-Asset Valuation'!$F$7:$F$1006="Integrity",'P2-Asset Valuation'!$I$7:$I$1006))),"")</f>
        <v/>
      </c>
      <c r="E81" s="410" t="str">
        <f t="array" ref="E81">IF(E79&lt;&gt;"",MAX(IF('P2-Asset Valuation'!$E$7:$E$1006=$E$6,IF('P2-Asset Valuation'!$F$7:$F$1006="Integrity",'P2-Asset Valuation'!$I$7:$I$1006))),"")</f>
        <v/>
      </c>
      <c r="F81" s="410" t="str">
        <f t="array" ref="F81">IF(F79&lt;&gt;"",MAX(IF('P2-Asset Valuation'!$E$7:$E$1006=$F$6,IF('P2-Asset Valuation'!$F$7:$F$1006="Integrity",'P2-Asset Valuation'!$I$7:$I$1006))),"")</f>
        <v/>
      </c>
      <c r="G81" s="410" t="str">
        <f t="array" ref="G81">IF(G79&lt;&gt;"",MAX(IF('P2-Asset Valuation'!$E$7:$E$1006=$G$6,IF('P2-Asset Valuation'!$F$7:$F$1006="Integrity",'P2-Asset Valuation'!$I$7:$I$1006))),"")</f>
        <v/>
      </c>
      <c r="H81" s="410" t="str">
        <f t="array" ref="H81">IF(H79&lt;&gt;"",MAX(IF('P2-Asset Valuation'!$E$7:$E$1006=$H$6,IF('P2-Asset Valuation'!$F$7:$F$1006="Integrity",'P2-Asset Valuation'!$I$7:$I$1006))),"")</f>
        <v/>
      </c>
      <c r="I81" s="410" t="str">
        <f t="array" ref="I81">IF(I79&lt;&gt;"",MAX(IF('P2-Asset Valuation'!$E$7:$E$1006=$I$6,IF('P2-Asset Valuation'!$F$7:$F$1006="Integrity",'P2-Asset Valuation'!$I$7:$I$1006))),"")</f>
        <v/>
      </c>
      <c r="J81" s="410" t="str">
        <f t="array" ref="J81">IF(J79&lt;&gt;"",MAX(IF('P2-Asset Valuation'!$E$7:$E$1006=$J$6,IF('P2-Asset Valuation'!$F$7:$F$1006="Integrity",'P2-Asset Valuation'!$I$7:$I$1006))),"")</f>
        <v/>
      </c>
      <c r="K81" s="410" t="str">
        <f t="array" ref="K81">IF(K79&lt;&gt;"",MAX(IF('P2-Asset Valuation'!$E$7:$E$1006=$K$6,IF('P2-Asset Valuation'!$F$7:$F$1006="Integrity",'P2-Asset Valuation'!$I$7:$I$1006))),"")</f>
        <v/>
      </c>
      <c r="L81" s="410" t="str">
        <f t="array" ref="L81">IF(L79&lt;&gt;"",MAX(IF('P2-Asset Valuation'!$E$7:$E$1006=$L$6,IF('P2-Asset Valuation'!$F$7:$F$1006="Integrity",'P2-Asset Valuation'!$I$7:$I$1006))),"")</f>
        <v/>
      </c>
      <c r="M81" s="410" t="str">
        <f t="array" ref="M81">IF(M79&lt;&gt;"",MAX(IF('P2-Asset Valuation'!$E$7:$E$1006=$M$6,IF('P2-Asset Valuation'!$F$7:$F$1006="Integrity",'P2-Asset Valuation'!$I$7:$I$1006))),"")</f>
        <v/>
      </c>
      <c r="N81" s="407" t="s">
        <v>414</v>
      </c>
      <c r="O81" s="406">
        <f>SUM(D81:M81)</f>
        <v>0</v>
      </c>
      <c r="P81" s="406"/>
    </row>
    <row r="82" spans="2:16" x14ac:dyDescent="0.25">
      <c r="B82" s="561"/>
      <c r="C82" s="407" t="s">
        <v>415</v>
      </c>
      <c r="D82" s="410" t="str">
        <f t="array" ref="D82">IF(D79&lt;&gt;"",MAX(IF('P2-Asset Valuation'!$E$7:$E$1006=$D$6,IF('P2-Asset Valuation'!$F$7:$F$1006="Availability",'P2-Asset Valuation'!$I$7:$I$1006))),"")</f>
        <v/>
      </c>
      <c r="E82" s="410" t="str">
        <f t="array" ref="E82">IF(E79&lt;&gt;"",MAX(IF('P2-Asset Valuation'!$E$7:$E$1006=$E$6,IF('P2-Asset Valuation'!$F$7:$F$1006="Availability",'P2-Asset Valuation'!$I$7:$I$1006))),"")</f>
        <v/>
      </c>
      <c r="F82" s="410" t="str">
        <f t="array" ref="F82">IF(F79&lt;&gt;"",MAX(IF('P2-Asset Valuation'!$E$7:$E$1006=$F$6,IF('P2-Asset Valuation'!$F$7:$F$1006="Availability",'P2-Asset Valuation'!$I$7:$I$1006))),"")</f>
        <v/>
      </c>
      <c r="G82" s="410" t="str">
        <f t="array" ref="G82">IF(G79&lt;&gt;"",MAX(IF('P2-Asset Valuation'!$E$7:$E$1006=$G$6,IF('P2-Asset Valuation'!$F$7:$F$1006="Availability",'P2-Asset Valuation'!$I$7:$I$1006))),"")</f>
        <v/>
      </c>
      <c r="H82" s="410" t="str">
        <f t="array" ref="H82">IF(H79&lt;&gt;"",MAX(IF('P2-Asset Valuation'!$E$7:$E$1006=$H$6,IF('P2-Asset Valuation'!$F$7:$F$1006="Availability",'P2-Asset Valuation'!$I$7:$I$1006))),"")</f>
        <v/>
      </c>
      <c r="I82" s="410" t="str">
        <f t="array" ref="I82">IF(I79&lt;&gt;"",MAX(IF('P2-Asset Valuation'!$E$7:$E$1006=$I$6,IF('P2-Asset Valuation'!$F$7:$F$1006="Availability",'P2-Asset Valuation'!$I$7:$I$1006))),"")</f>
        <v/>
      </c>
      <c r="J82" s="410" t="str">
        <f t="array" ref="J82">IF(J79&lt;&gt;"",MAX(IF('P2-Asset Valuation'!$E$7:$E$1006=$J$6,IF('P2-Asset Valuation'!$F$7:$F$1006="Availability",'P2-Asset Valuation'!$I$7:$I$1006))),"")</f>
        <v/>
      </c>
      <c r="K82" s="410" t="str">
        <f t="array" ref="K82">IF(K79&lt;&gt;"",MAX(IF('P2-Asset Valuation'!$E$7:$E$1006=$K$6,IF('P2-Asset Valuation'!$F$7:$F$1006="Availability",'P2-Asset Valuation'!$I$7:$I$1006))),"")</f>
        <v/>
      </c>
      <c r="L82" s="410" t="str">
        <f t="array" ref="L82">IF(L79&lt;&gt;"",MAX(IF('P2-Asset Valuation'!$E$7:$E$1006=$L$6,IF('P2-Asset Valuation'!$F$7:$F$1006="Availability",'P2-Asset Valuation'!$I$7:$I$1006))),"")</f>
        <v/>
      </c>
      <c r="M82" s="410" t="str">
        <f t="array" ref="M82">IF(M79&lt;&gt;"",MAX(IF('P2-Asset Valuation'!$E$7:$E$1006=$M$6,IF('P2-Asset Valuation'!$F$7:$F$1006="Availability",'P2-Asset Valuation'!$I$7:$I$1006))),"")</f>
        <v/>
      </c>
      <c r="N82" s="407" t="s">
        <v>415</v>
      </c>
      <c r="O82" s="406">
        <f>SUM(D82:M82)</f>
        <v>0</v>
      </c>
      <c r="P82" s="406"/>
    </row>
    <row r="83" spans="2:16" ht="30" x14ac:dyDescent="0.25">
      <c r="B83" s="556"/>
      <c r="C83" s="408" t="s">
        <v>121</v>
      </c>
      <c r="D83" s="109"/>
      <c r="E83" s="109"/>
      <c r="F83" s="109"/>
      <c r="G83" s="109"/>
      <c r="H83" s="109"/>
      <c r="I83" s="109"/>
      <c r="J83" s="109"/>
      <c r="K83" s="109"/>
      <c r="L83" s="109"/>
      <c r="M83" s="109"/>
      <c r="N83" s="408" t="s">
        <v>121</v>
      </c>
      <c r="O83" s="412" t="s">
        <v>6</v>
      </c>
      <c r="P83" s="109"/>
    </row>
    <row r="84" spans="2:16" x14ac:dyDescent="0.25">
      <c r="B84" s="557"/>
      <c r="C84" s="408" t="s">
        <v>413</v>
      </c>
      <c r="D84" s="410" t="str">
        <f t="array" ref="D84">IF(D83&lt;&gt;"",MAX(IF('P2-Asset Valuation'!$E$7:$E$1006=$D$6,IF('P2-Asset Valuation'!$F$7:$F$1006="Confidentiality",'P2-Asset Valuation'!$I$7:$I$1006))),"")</f>
        <v/>
      </c>
      <c r="E84" s="410" t="str">
        <f t="array" ref="E84">IF(E83&lt;&gt;"",MAX(IF('P2-Asset Valuation'!$E$7:$E$1006=$E$6,IF('P2-Asset Valuation'!$F$7:$F$1006="Confidentiality",'P2-Asset Valuation'!$I$7:$I$1006))),"")</f>
        <v/>
      </c>
      <c r="F84" s="410" t="str">
        <f t="array" ref="F84">IF(F83&lt;&gt;"",MAX(IF('P2-Asset Valuation'!$E$7:$E$1006=$F$6,IF('P2-Asset Valuation'!$F$7:$F$1006="Confidentiality",'P2-Asset Valuation'!$I$7:$I$1006))),"")</f>
        <v/>
      </c>
      <c r="G84" s="410" t="str">
        <f t="array" ref="G84">IF(G83&lt;&gt;"",MAX(IF('P2-Asset Valuation'!$E$7:$E$1006=$G$6,IF('P2-Asset Valuation'!$F$7:$F$1006="Confidentiality",'P2-Asset Valuation'!$I$7:$I$1006))),"")</f>
        <v/>
      </c>
      <c r="H84" s="410" t="str">
        <f t="array" ref="H84">IF(H83&lt;&gt;"",MAX(IF('P2-Asset Valuation'!$E$7:$E$1006=$H$6,IF('P2-Asset Valuation'!$F$7:$F$1006="Confidentiality",'P2-Asset Valuation'!$I$7:$I$1006))),"")</f>
        <v/>
      </c>
      <c r="I84" s="410" t="str">
        <f t="array" ref="I84">IF(I83&lt;&gt;"",MAX(IF('P2-Asset Valuation'!$E$7:$E$1006=$I$6,IF('P2-Asset Valuation'!$F$7:$F$1006="Confidentiality",'P2-Asset Valuation'!$I$7:$I$1006))),"")</f>
        <v/>
      </c>
      <c r="J84" s="410" t="str">
        <f t="array" ref="J84">IF(J83&lt;&gt;"",MAX(IF('P2-Asset Valuation'!$E$7:$E$1006=$J$6,IF('P2-Asset Valuation'!$F$7:$F$1006="Confidentiality",'P2-Asset Valuation'!$I$7:$I$1006))),"")</f>
        <v/>
      </c>
      <c r="K84" s="410" t="str">
        <f t="array" ref="K84">IF(K83&lt;&gt;"",MAX(IF('P2-Asset Valuation'!$E$7:$E$1006=$K$6,IF('P2-Asset Valuation'!$F$7:$F$1006="Confidentiality",'P2-Asset Valuation'!$I$7:$I$1006))),"")</f>
        <v/>
      </c>
      <c r="L84" s="410" t="str">
        <f t="array" ref="L84">IF(L83&lt;&gt;"",MAX(IF('P2-Asset Valuation'!$E$7:$E$1006=$L$6,IF('P2-Asset Valuation'!$F$7:$F$1006="Confidentiality",'P2-Asset Valuation'!$I$7:$I$1006))),"")</f>
        <v/>
      </c>
      <c r="M84" s="410" t="str">
        <f t="array" ref="M84">IF(M83&lt;&gt;"",MAX(IF('P2-Asset Valuation'!$E$7:$E$1006=$M$6,IF('P2-Asset Valuation'!$F$7:$F$1006="Confidentiality",'P2-Asset Valuation'!$I$7:$I$1006))),"")</f>
        <v/>
      </c>
      <c r="N84" s="408" t="s">
        <v>413</v>
      </c>
      <c r="O84" s="109">
        <f>SUM(D84:M84)</f>
        <v>0</v>
      </c>
      <c r="P84" s="109"/>
    </row>
    <row r="85" spans="2:16" x14ac:dyDescent="0.25">
      <c r="B85" s="557"/>
      <c r="C85" s="408" t="s">
        <v>414</v>
      </c>
      <c r="D85" s="410" t="str">
        <f t="array" ref="D85">IF(D83&lt;&gt;"",MAX(IF('P2-Asset Valuation'!$E$7:$E$1006=$D$6,IF('P2-Asset Valuation'!$F$7:$F$1006="Integrity",'P2-Asset Valuation'!$I$7:$I$1006))),"")</f>
        <v/>
      </c>
      <c r="E85" s="410" t="str">
        <f t="array" ref="E85">IF(E83&lt;&gt;"",MAX(IF('P2-Asset Valuation'!$E$7:$E$1006=$E$6,IF('P2-Asset Valuation'!$F$7:$F$1006="Integrity",'P2-Asset Valuation'!$I$7:$I$1006))),"")</f>
        <v/>
      </c>
      <c r="F85" s="410" t="str">
        <f t="array" ref="F85">IF(F83&lt;&gt;"",MAX(IF('P2-Asset Valuation'!$E$7:$E$1006=$F$6,IF('P2-Asset Valuation'!$F$7:$F$1006="Integrity",'P2-Asset Valuation'!$I$7:$I$1006))),"")</f>
        <v/>
      </c>
      <c r="G85" s="410" t="str">
        <f t="array" ref="G85">IF(G83&lt;&gt;"",MAX(IF('P2-Asset Valuation'!$E$7:$E$1006=$G$6,IF('P2-Asset Valuation'!$F$7:$F$1006="Integrity",'P2-Asset Valuation'!$I$7:$I$1006))),"")</f>
        <v/>
      </c>
      <c r="H85" s="410" t="str">
        <f t="array" ref="H85">IF(H83&lt;&gt;"",MAX(IF('P2-Asset Valuation'!$E$7:$E$1006=$H$6,IF('P2-Asset Valuation'!$F$7:$F$1006="Integrity",'P2-Asset Valuation'!$I$7:$I$1006))),"")</f>
        <v/>
      </c>
      <c r="I85" s="410" t="str">
        <f t="array" ref="I85">IF(I83&lt;&gt;"",MAX(IF('P2-Asset Valuation'!$E$7:$E$1006=$I$6,IF('P2-Asset Valuation'!$F$7:$F$1006="Integrity",'P2-Asset Valuation'!$I$7:$I$1006))),"")</f>
        <v/>
      </c>
      <c r="J85" s="410" t="str">
        <f t="array" ref="J85">IF(J83&lt;&gt;"",MAX(IF('P2-Asset Valuation'!$E$7:$E$1006=$J$6,IF('P2-Asset Valuation'!$F$7:$F$1006="Integrity",'P2-Asset Valuation'!$I$7:$I$1006))),"")</f>
        <v/>
      </c>
      <c r="K85" s="410" t="str">
        <f t="array" ref="K85">IF(K83&lt;&gt;"",MAX(IF('P2-Asset Valuation'!$E$7:$E$1006=$K$6,IF('P2-Asset Valuation'!$F$7:$F$1006="Integrity",'P2-Asset Valuation'!$I$7:$I$1006))),"")</f>
        <v/>
      </c>
      <c r="L85" s="410" t="str">
        <f t="array" ref="L85">IF(L83&lt;&gt;"",MAX(IF('P2-Asset Valuation'!$E$7:$E$1006=$L$6,IF('P2-Asset Valuation'!$F$7:$F$1006="Integrity",'P2-Asset Valuation'!$I$7:$I$1006))),"")</f>
        <v/>
      </c>
      <c r="M85" s="410" t="str">
        <f t="array" ref="M85">IF(M83&lt;&gt;"",MAX(IF('P2-Asset Valuation'!$E$7:$E$1006=$M$6,IF('P2-Asset Valuation'!$F$7:$F$1006="Integrity",'P2-Asset Valuation'!$I$7:$I$1006))),"")</f>
        <v/>
      </c>
      <c r="N85" s="408" t="s">
        <v>414</v>
      </c>
      <c r="O85" s="109">
        <f>SUM(D85:M85)</f>
        <v>0</v>
      </c>
      <c r="P85" s="109"/>
    </row>
    <row r="86" spans="2:16" x14ac:dyDescent="0.25">
      <c r="B86" s="558"/>
      <c r="C86" s="408" t="s">
        <v>415</v>
      </c>
      <c r="D86" s="410" t="str">
        <f t="array" ref="D86">IF(D83&lt;&gt;"",MAX(IF('P2-Asset Valuation'!$E$7:$E$1006=$D$6,IF('P2-Asset Valuation'!$F$7:$F$1006="Availability",'P2-Asset Valuation'!$I$7:$I$1006))),"")</f>
        <v/>
      </c>
      <c r="E86" s="410" t="str">
        <f t="array" ref="E86">IF(E83&lt;&gt;"",MAX(IF('P2-Asset Valuation'!$E$7:$E$1006=$E$6,IF('P2-Asset Valuation'!$F$7:$F$1006="Availability",'P2-Asset Valuation'!$I$7:$I$1006))),"")</f>
        <v/>
      </c>
      <c r="F86" s="410" t="str">
        <f t="array" ref="F86">IF(F83&lt;&gt;"",MAX(IF('P2-Asset Valuation'!$E$7:$E$1006=$F$6,IF('P2-Asset Valuation'!$F$7:$F$1006="Availability",'P2-Asset Valuation'!$I$7:$I$1006))),"")</f>
        <v/>
      </c>
      <c r="G86" s="410" t="str">
        <f t="array" ref="G86">IF(G83&lt;&gt;"",MAX(IF('P2-Asset Valuation'!$E$7:$E$1006=$G$6,IF('P2-Asset Valuation'!$F$7:$F$1006="Availability",'P2-Asset Valuation'!$I$7:$I$1006))),"")</f>
        <v/>
      </c>
      <c r="H86" s="410" t="str">
        <f t="array" ref="H86">IF(H83&lt;&gt;"",MAX(IF('P2-Asset Valuation'!$E$7:$E$1006=$H$6,IF('P2-Asset Valuation'!$F$7:$F$1006="Availability",'P2-Asset Valuation'!$I$7:$I$1006))),"")</f>
        <v/>
      </c>
      <c r="I86" s="410" t="str">
        <f t="array" ref="I86">IF(I83&lt;&gt;"",MAX(IF('P2-Asset Valuation'!$E$7:$E$1006=$I$6,IF('P2-Asset Valuation'!$F$7:$F$1006="Availability",'P2-Asset Valuation'!$I$7:$I$1006))),"")</f>
        <v/>
      </c>
      <c r="J86" s="410" t="str">
        <f t="array" ref="J86">IF(J83&lt;&gt;"",MAX(IF('P2-Asset Valuation'!$E$7:$E$1006=$J$6,IF('P2-Asset Valuation'!$F$7:$F$1006="Availability",'P2-Asset Valuation'!$I$7:$I$1006))),"")</f>
        <v/>
      </c>
      <c r="K86" s="410" t="str">
        <f t="array" ref="K86">IF(K83&lt;&gt;"",MAX(IF('P2-Asset Valuation'!$E$7:$E$1006=$K$6,IF('P2-Asset Valuation'!$F$7:$F$1006="Availability",'P2-Asset Valuation'!$I$7:$I$1006))),"")</f>
        <v/>
      </c>
      <c r="L86" s="410" t="str">
        <f t="array" ref="L86">IF(L83&lt;&gt;"",MAX(IF('P2-Asset Valuation'!$E$7:$E$1006=$L$6,IF('P2-Asset Valuation'!$F$7:$F$1006="Availability",'P2-Asset Valuation'!$I$7:$I$1006))),"")</f>
        <v/>
      </c>
      <c r="M86" s="410" t="str">
        <f t="array" ref="M86">IF(M83&lt;&gt;"",MAX(IF('P2-Asset Valuation'!$E$7:$E$1006=$M$6,IF('P2-Asset Valuation'!$F$7:$F$1006="Availability",'P2-Asset Valuation'!$I$7:$I$1006))),"")</f>
        <v/>
      </c>
      <c r="N86" s="408" t="s">
        <v>415</v>
      </c>
      <c r="O86" s="109">
        <f>SUM(D86:M86)</f>
        <v>0</v>
      </c>
      <c r="P86" s="109"/>
    </row>
    <row r="87" spans="2:16" ht="30" x14ac:dyDescent="0.25">
      <c r="B87" s="559"/>
      <c r="C87" s="407" t="s">
        <v>121</v>
      </c>
      <c r="D87" s="105"/>
      <c r="E87" s="105"/>
      <c r="F87" s="105"/>
      <c r="G87" s="105"/>
      <c r="H87" s="105"/>
      <c r="I87" s="105"/>
      <c r="J87" s="105"/>
      <c r="K87" s="105"/>
      <c r="L87" s="105"/>
      <c r="M87" s="105"/>
      <c r="N87" s="407" t="s">
        <v>121</v>
      </c>
      <c r="O87" s="411" t="s">
        <v>6</v>
      </c>
      <c r="P87" s="406"/>
    </row>
    <row r="88" spans="2:16" x14ac:dyDescent="0.25">
      <c r="B88" s="560"/>
      <c r="C88" s="407" t="s">
        <v>413</v>
      </c>
      <c r="D88" s="410" t="str">
        <f t="array" ref="D88">IF(D87&lt;&gt;"",MAX(IF('P2-Asset Valuation'!$E$7:$E$1006=$D$6,IF('P2-Asset Valuation'!$F$7:$F$1006="Confidentiality",'P2-Asset Valuation'!$I$7:$I$1006))),"")</f>
        <v/>
      </c>
      <c r="E88" s="410" t="str">
        <f t="array" ref="E88">IF(E87&lt;&gt;"",MAX(IF('P2-Asset Valuation'!$E$7:$E$1006=$E$6,IF('P2-Asset Valuation'!$F$7:$F$1006="Confidentiality",'P2-Asset Valuation'!$I$7:$I$1006))),"")</f>
        <v/>
      </c>
      <c r="F88" s="410" t="str">
        <f t="array" ref="F88">IF(F87&lt;&gt;"",MAX(IF('P2-Asset Valuation'!$E$7:$E$1006=$F$6,IF('P2-Asset Valuation'!$F$7:$F$1006="Confidentiality",'P2-Asset Valuation'!$I$7:$I$1006))),"")</f>
        <v/>
      </c>
      <c r="G88" s="410" t="str">
        <f t="array" ref="G88">IF(G87&lt;&gt;"",MAX(IF('P2-Asset Valuation'!$E$7:$E$1006=$G$6,IF('P2-Asset Valuation'!$F$7:$F$1006="Confidentiality",'P2-Asset Valuation'!$I$7:$I$1006))),"")</f>
        <v/>
      </c>
      <c r="H88" s="410" t="str">
        <f t="array" ref="H88">IF(H87&lt;&gt;"",MAX(IF('P2-Asset Valuation'!$E$7:$E$1006=$H$6,IF('P2-Asset Valuation'!$F$7:$F$1006="Confidentiality",'P2-Asset Valuation'!$I$7:$I$1006))),"")</f>
        <v/>
      </c>
      <c r="I88" s="410" t="str">
        <f t="array" ref="I88">IF(I87&lt;&gt;"",MAX(IF('P2-Asset Valuation'!$E$7:$E$1006=$I$6,IF('P2-Asset Valuation'!$F$7:$F$1006="Confidentiality",'P2-Asset Valuation'!$I$7:$I$1006))),"")</f>
        <v/>
      </c>
      <c r="J88" s="410" t="str">
        <f t="array" ref="J88">IF(J87&lt;&gt;"",MAX(IF('P2-Asset Valuation'!$E$7:$E$1006=$J$6,IF('P2-Asset Valuation'!$F$7:$F$1006="Confidentiality",'P2-Asset Valuation'!$I$7:$I$1006))),"")</f>
        <v/>
      </c>
      <c r="K88" s="410" t="str">
        <f t="array" ref="K88">IF(K87&lt;&gt;"",MAX(IF('P2-Asset Valuation'!$E$7:$E$1006=$K$6,IF('P2-Asset Valuation'!$F$7:$F$1006="Confidentiality",'P2-Asset Valuation'!$I$7:$I$1006))),"")</f>
        <v/>
      </c>
      <c r="L88" s="410" t="str">
        <f t="array" ref="L88">IF(L87&lt;&gt;"",MAX(IF('P2-Asset Valuation'!$E$7:$E$1006=$L$6,IF('P2-Asset Valuation'!$F$7:$F$1006="Confidentiality",'P2-Asset Valuation'!$I$7:$I$1006))),"")</f>
        <v/>
      </c>
      <c r="M88" s="410" t="str">
        <f t="array" ref="M88">IF(M87&lt;&gt;"",MAX(IF('P2-Asset Valuation'!$E$7:$E$1006=$M$6,IF('P2-Asset Valuation'!$F$7:$F$1006="Confidentiality",'P2-Asset Valuation'!$I$7:$I$1006))),"")</f>
        <v/>
      </c>
      <c r="N88" s="407" t="s">
        <v>413</v>
      </c>
      <c r="O88" s="406">
        <f>SUM(D88:M88)</f>
        <v>0</v>
      </c>
      <c r="P88" s="406"/>
    </row>
    <row r="89" spans="2:16" x14ac:dyDescent="0.25">
      <c r="B89" s="560"/>
      <c r="C89" s="407" t="s">
        <v>414</v>
      </c>
      <c r="D89" s="410" t="str">
        <f t="array" ref="D89">IF(D87&lt;&gt;"",MAX(IF('P2-Asset Valuation'!$E$7:$E$1006=$D$6,IF('P2-Asset Valuation'!$F$7:$F$1006="Integrity",'P2-Asset Valuation'!$I$7:$I$1006))),"")</f>
        <v/>
      </c>
      <c r="E89" s="410" t="str">
        <f t="array" ref="E89">IF(E87&lt;&gt;"",MAX(IF('P2-Asset Valuation'!$E$7:$E$1006=$E$6,IF('P2-Asset Valuation'!$F$7:$F$1006="Integrity",'P2-Asset Valuation'!$I$7:$I$1006))),"")</f>
        <v/>
      </c>
      <c r="F89" s="410" t="str">
        <f t="array" ref="F89">IF(F87&lt;&gt;"",MAX(IF('P2-Asset Valuation'!$E$7:$E$1006=$F$6,IF('P2-Asset Valuation'!$F$7:$F$1006="Integrity",'P2-Asset Valuation'!$I$7:$I$1006))),"")</f>
        <v/>
      </c>
      <c r="G89" s="410" t="str">
        <f t="array" ref="G89">IF(G87&lt;&gt;"",MAX(IF('P2-Asset Valuation'!$E$7:$E$1006=$G$6,IF('P2-Asset Valuation'!$F$7:$F$1006="Integrity",'P2-Asset Valuation'!$I$7:$I$1006))),"")</f>
        <v/>
      </c>
      <c r="H89" s="410" t="str">
        <f t="array" ref="H89">IF(H87&lt;&gt;"",MAX(IF('P2-Asset Valuation'!$E$7:$E$1006=$H$6,IF('P2-Asset Valuation'!$F$7:$F$1006="Integrity",'P2-Asset Valuation'!$I$7:$I$1006))),"")</f>
        <v/>
      </c>
      <c r="I89" s="410" t="str">
        <f t="array" ref="I89">IF(I87&lt;&gt;"",MAX(IF('P2-Asset Valuation'!$E$7:$E$1006=$I$6,IF('P2-Asset Valuation'!$F$7:$F$1006="Integrity",'P2-Asset Valuation'!$I$7:$I$1006))),"")</f>
        <v/>
      </c>
      <c r="J89" s="410" t="str">
        <f t="array" ref="J89">IF(J87&lt;&gt;"",MAX(IF('P2-Asset Valuation'!$E$7:$E$1006=$J$6,IF('P2-Asset Valuation'!$F$7:$F$1006="Integrity",'P2-Asset Valuation'!$I$7:$I$1006))),"")</f>
        <v/>
      </c>
      <c r="K89" s="410" t="str">
        <f t="array" ref="K89">IF(K87&lt;&gt;"",MAX(IF('P2-Asset Valuation'!$E$7:$E$1006=$K$6,IF('P2-Asset Valuation'!$F$7:$F$1006="Integrity",'P2-Asset Valuation'!$I$7:$I$1006))),"")</f>
        <v/>
      </c>
      <c r="L89" s="410" t="str">
        <f t="array" ref="L89">IF(L87&lt;&gt;"",MAX(IF('P2-Asset Valuation'!$E$7:$E$1006=$L$6,IF('P2-Asset Valuation'!$F$7:$F$1006="Integrity",'P2-Asset Valuation'!$I$7:$I$1006))),"")</f>
        <v/>
      </c>
      <c r="M89" s="410" t="str">
        <f t="array" ref="M89">IF(M87&lt;&gt;"",MAX(IF('P2-Asset Valuation'!$E$7:$E$1006=$M$6,IF('P2-Asset Valuation'!$F$7:$F$1006="Integrity",'P2-Asset Valuation'!$I$7:$I$1006))),"")</f>
        <v/>
      </c>
      <c r="N89" s="407" t="s">
        <v>414</v>
      </c>
      <c r="O89" s="406">
        <f>SUM(D89:M89)</f>
        <v>0</v>
      </c>
      <c r="P89" s="406"/>
    </row>
    <row r="90" spans="2:16" x14ac:dyDescent="0.25">
      <c r="B90" s="561"/>
      <c r="C90" s="407" t="s">
        <v>415</v>
      </c>
      <c r="D90" s="410" t="str">
        <f t="array" ref="D90">IF(D87&lt;&gt;"",MAX(IF('P2-Asset Valuation'!$E$7:$E$1006=$D$6,IF('P2-Asset Valuation'!$F$7:$F$1006="Availability",'P2-Asset Valuation'!$I$7:$I$1006))),"")</f>
        <v/>
      </c>
      <c r="E90" s="410" t="str">
        <f t="array" ref="E90">IF(E87&lt;&gt;"",MAX(IF('P2-Asset Valuation'!$E$7:$E$1006=$E$6,IF('P2-Asset Valuation'!$F$7:$F$1006="Availability",'P2-Asset Valuation'!$I$7:$I$1006))),"")</f>
        <v/>
      </c>
      <c r="F90" s="410" t="str">
        <f t="array" ref="F90">IF(F87&lt;&gt;"",MAX(IF('P2-Asset Valuation'!$E$7:$E$1006=$F$6,IF('P2-Asset Valuation'!$F$7:$F$1006="Availability",'P2-Asset Valuation'!$I$7:$I$1006))),"")</f>
        <v/>
      </c>
      <c r="G90" s="410" t="str">
        <f t="array" ref="G90">IF(G87&lt;&gt;"",MAX(IF('P2-Asset Valuation'!$E$7:$E$1006=$G$6,IF('P2-Asset Valuation'!$F$7:$F$1006="Availability",'P2-Asset Valuation'!$I$7:$I$1006))),"")</f>
        <v/>
      </c>
      <c r="H90" s="410" t="str">
        <f t="array" ref="H90">IF(H87&lt;&gt;"",MAX(IF('P2-Asset Valuation'!$E$7:$E$1006=$H$6,IF('P2-Asset Valuation'!$F$7:$F$1006="Availability",'P2-Asset Valuation'!$I$7:$I$1006))),"")</f>
        <v/>
      </c>
      <c r="I90" s="410" t="str">
        <f t="array" ref="I90">IF(I87&lt;&gt;"",MAX(IF('P2-Asset Valuation'!$E$7:$E$1006=$I$6,IF('P2-Asset Valuation'!$F$7:$F$1006="Availability",'P2-Asset Valuation'!$I$7:$I$1006))),"")</f>
        <v/>
      </c>
      <c r="J90" s="410" t="str">
        <f t="array" ref="J90">IF(J87&lt;&gt;"",MAX(IF('P2-Asset Valuation'!$E$7:$E$1006=$J$6,IF('P2-Asset Valuation'!$F$7:$F$1006="Availability",'P2-Asset Valuation'!$I$7:$I$1006))),"")</f>
        <v/>
      </c>
      <c r="K90" s="410" t="str">
        <f t="array" ref="K90">IF(K87&lt;&gt;"",MAX(IF('P2-Asset Valuation'!$E$7:$E$1006=$K$6,IF('P2-Asset Valuation'!$F$7:$F$1006="Availability",'P2-Asset Valuation'!$I$7:$I$1006))),"")</f>
        <v/>
      </c>
      <c r="L90" s="410" t="str">
        <f t="array" ref="L90">IF(L87&lt;&gt;"",MAX(IF('P2-Asset Valuation'!$E$7:$E$1006=$L$6,IF('P2-Asset Valuation'!$F$7:$F$1006="Availability",'P2-Asset Valuation'!$I$7:$I$1006))),"")</f>
        <v/>
      </c>
      <c r="M90" s="410" t="str">
        <f t="array" ref="M90">IF(M87&lt;&gt;"",MAX(IF('P2-Asset Valuation'!$E$7:$E$1006=$M$6,IF('P2-Asset Valuation'!$F$7:$F$1006="Availability",'P2-Asset Valuation'!$I$7:$I$1006))),"")</f>
        <v/>
      </c>
      <c r="N90" s="407" t="s">
        <v>415</v>
      </c>
      <c r="O90" s="406">
        <f>SUM(D90:M90)</f>
        <v>0</v>
      </c>
      <c r="P90" s="406"/>
    </row>
    <row r="91" spans="2:16" ht="30" x14ac:dyDescent="0.25">
      <c r="B91" s="556"/>
      <c r="C91" s="408" t="s">
        <v>121</v>
      </c>
      <c r="D91" s="109"/>
      <c r="E91" s="109"/>
      <c r="F91" s="109"/>
      <c r="G91" s="109"/>
      <c r="H91" s="109"/>
      <c r="I91" s="109"/>
      <c r="J91" s="109"/>
      <c r="K91" s="109"/>
      <c r="L91" s="109"/>
      <c r="M91" s="109"/>
      <c r="N91" s="408" t="s">
        <v>121</v>
      </c>
      <c r="O91" s="412" t="s">
        <v>6</v>
      </c>
      <c r="P91" s="109"/>
    </row>
    <row r="92" spans="2:16" x14ac:dyDescent="0.25">
      <c r="B92" s="557"/>
      <c r="C92" s="408" t="s">
        <v>413</v>
      </c>
      <c r="D92" s="410" t="str">
        <f t="array" ref="D92">IF(D91&lt;&gt;"",MAX(IF('P2-Asset Valuation'!$E$7:$E$1006=$D$6,IF('P2-Asset Valuation'!$F$7:$F$1006="Confidentiality",'P2-Asset Valuation'!$I$7:$I$1006))),"")</f>
        <v/>
      </c>
      <c r="E92" s="410" t="str">
        <f t="array" ref="E92">IF(E91&lt;&gt;"",MAX(IF('P2-Asset Valuation'!$E$7:$E$1006=$E$6,IF('P2-Asset Valuation'!$F$7:$F$1006="Confidentiality",'P2-Asset Valuation'!$I$7:$I$1006))),"")</f>
        <v/>
      </c>
      <c r="F92" s="410" t="str">
        <f t="array" ref="F92">IF(F91&lt;&gt;"",MAX(IF('P2-Asset Valuation'!$E$7:$E$1006=$F$6,IF('P2-Asset Valuation'!$F$7:$F$1006="Confidentiality",'P2-Asset Valuation'!$I$7:$I$1006))),"")</f>
        <v/>
      </c>
      <c r="G92" s="410" t="str">
        <f t="array" ref="G92">IF(G91&lt;&gt;"",MAX(IF('P2-Asset Valuation'!$E$7:$E$1006=$G$6,IF('P2-Asset Valuation'!$F$7:$F$1006="Confidentiality",'P2-Asset Valuation'!$I$7:$I$1006))),"")</f>
        <v/>
      </c>
      <c r="H92" s="410" t="str">
        <f t="array" ref="H92">IF(H91&lt;&gt;"",MAX(IF('P2-Asset Valuation'!$E$7:$E$1006=$H$6,IF('P2-Asset Valuation'!$F$7:$F$1006="Confidentiality",'P2-Asset Valuation'!$I$7:$I$1006))),"")</f>
        <v/>
      </c>
      <c r="I92" s="410" t="str">
        <f t="array" ref="I92">IF(I91&lt;&gt;"",MAX(IF('P2-Asset Valuation'!$E$7:$E$1006=$I$6,IF('P2-Asset Valuation'!$F$7:$F$1006="Confidentiality",'P2-Asset Valuation'!$I$7:$I$1006))),"")</f>
        <v/>
      </c>
      <c r="J92" s="410" t="str">
        <f t="array" ref="J92">IF(J91&lt;&gt;"",MAX(IF('P2-Asset Valuation'!$E$7:$E$1006=$J$6,IF('P2-Asset Valuation'!$F$7:$F$1006="Confidentiality",'P2-Asset Valuation'!$I$7:$I$1006))),"")</f>
        <v/>
      </c>
      <c r="K92" s="410" t="str">
        <f t="array" ref="K92">IF(K91&lt;&gt;"",MAX(IF('P2-Asset Valuation'!$E$7:$E$1006=$K$6,IF('P2-Asset Valuation'!$F$7:$F$1006="Confidentiality",'P2-Asset Valuation'!$I$7:$I$1006))),"")</f>
        <v/>
      </c>
      <c r="L92" s="410" t="str">
        <f t="array" ref="L92">IF(L91&lt;&gt;"",MAX(IF('P2-Asset Valuation'!$E$7:$E$1006=$L$6,IF('P2-Asset Valuation'!$F$7:$F$1006="Confidentiality",'P2-Asset Valuation'!$I$7:$I$1006))),"")</f>
        <v/>
      </c>
      <c r="M92" s="410" t="str">
        <f t="array" ref="M92">IF(M91&lt;&gt;"",MAX(IF('P2-Asset Valuation'!$E$7:$E$1006=$M$6,IF('P2-Asset Valuation'!$F$7:$F$1006="Confidentiality",'P2-Asset Valuation'!$I$7:$I$1006))),"")</f>
        <v/>
      </c>
      <c r="N92" s="408" t="s">
        <v>413</v>
      </c>
      <c r="O92" s="109">
        <f>SUM(D92:M92)</f>
        <v>0</v>
      </c>
      <c r="P92" s="109"/>
    </row>
    <row r="93" spans="2:16" x14ac:dyDescent="0.25">
      <c r="B93" s="557"/>
      <c r="C93" s="408" t="s">
        <v>414</v>
      </c>
      <c r="D93" s="410" t="str">
        <f t="array" ref="D93">IF(D91&lt;&gt;"",MAX(IF('P2-Asset Valuation'!$E$7:$E$1006=$D$6,IF('P2-Asset Valuation'!$F$7:$F$1006="Integrity",'P2-Asset Valuation'!$I$7:$I$1006))),"")</f>
        <v/>
      </c>
      <c r="E93" s="410" t="str">
        <f t="array" ref="E93">IF(E91&lt;&gt;"",MAX(IF('P2-Asset Valuation'!$E$7:$E$1006=$E$6,IF('P2-Asset Valuation'!$F$7:$F$1006="Integrity",'P2-Asset Valuation'!$I$7:$I$1006))),"")</f>
        <v/>
      </c>
      <c r="F93" s="410" t="str">
        <f t="array" ref="F93">IF(F91&lt;&gt;"",MAX(IF('P2-Asset Valuation'!$E$7:$E$1006=$F$6,IF('P2-Asset Valuation'!$F$7:$F$1006="Integrity",'P2-Asset Valuation'!$I$7:$I$1006))),"")</f>
        <v/>
      </c>
      <c r="G93" s="410" t="str">
        <f t="array" ref="G93">IF(G91&lt;&gt;"",MAX(IF('P2-Asset Valuation'!$E$7:$E$1006=$G$6,IF('P2-Asset Valuation'!$F$7:$F$1006="Integrity",'P2-Asset Valuation'!$I$7:$I$1006))),"")</f>
        <v/>
      </c>
      <c r="H93" s="410" t="str">
        <f t="array" ref="H93">IF(H91&lt;&gt;"",MAX(IF('P2-Asset Valuation'!$E$7:$E$1006=$H$6,IF('P2-Asset Valuation'!$F$7:$F$1006="Integrity",'P2-Asset Valuation'!$I$7:$I$1006))),"")</f>
        <v/>
      </c>
      <c r="I93" s="410" t="str">
        <f t="array" ref="I93">IF(I91&lt;&gt;"",MAX(IF('P2-Asset Valuation'!$E$7:$E$1006=$I$6,IF('P2-Asset Valuation'!$F$7:$F$1006="Integrity",'P2-Asset Valuation'!$I$7:$I$1006))),"")</f>
        <v/>
      </c>
      <c r="J93" s="410" t="str">
        <f t="array" ref="J93">IF(J91&lt;&gt;"",MAX(IF('P2-Asset Valuation'!$E$7:$E$1006=$J$6,IF('P2-Asset Valuation'!$F$7:$F$1006="Integrity",'P2-Asset Valuation'!$I$7:$I$1006))),"")</f>
        <v/>
      </c>
      <c r="K93" s="410" t="str">
        <f t="array" ref="K93">IF(K91&lt;&gt;"",MAX(IF('P2-Asset Valuation'!$E$7:$E$1006=$K$6,IF('P2-Asset Valuation'!$F$7:$F$1006="Integrity",'P2-Asset Valuation'!$I$7:$I$1006))),"")</f>
        <v/>
      </c>
      <c r="L93" s="410" t="str">
        <f t="array" ref="L93">IF(L91&lt;&gt;"",MAX(IF('P2-Asset Valuation'!$E$7:$E$1006=$L$6,IF('P2-Asset Valuation'!$F$7:$F$1006="Integrity",'P2-Asset Valuation'!$I$7:$I$1006))),"")</f>
        <v/>
      </c>
      <c r="M93" s="410" t="str">
        <f t="array" ref="M93">IF(M91&lt;&gt;"",MAX(IF('P2-Asset Valuation'!$E$7:$E$1006=$M$6,IF('P2-Asset Valuation'!$F$7:$F$1006="Integrity",'P2-Asset Valuation'!$I$7:$I$1006))),"")</f>
        <v/>
      </c>
      <c r="N93" s="408" t="s">
        <v>414</v>
      </c>
      <c r="O93" s="109">
        <f>SUM(D93:M93)</f>
        <v>0</v>
      </c>
      <c r="P93" s="109"/>
    </row>
    <row r="94" spans="2:16" x14ac:dyDescent="0.25">
      <c r="B94" s="558"/>
      <c r="C94" s="408" t="s">
        <v>415</v>
      </c>
      <c r="D94" s="410" t="str">
        <f t="array" ref="D94">IF(D91&lt;&gt;"",MAX(IF('P2-Asset Valuation'!$E$7:$E$1006=$D$6,IF('P2-Asset Valuation'!$F$7:$F$1006="Availability",'P2-Asset Valuation'!$I$7:$I$1006))),"")</f>
        <v/>
      </c>
      <c r="E94" s="410" t="str">
        <f t="array" ref="E94">IF(E91&lt;&gt;"",MAX(IF('P2-Asset Valuation'!$E$7:$E$1006=$E$6,IF('P2-Asset Valuation'!$F$7:$F$1006="Availability",'P2-Asset Valuation'!$I$7:$I$1006))),"")</f>
        <v/>
      </c>
      <c r="F94" s="410" t="str">
        <f t="array" ref="F94">IF(F91&lt;&gt;"",MAX(IF('P2-Asset Valuation'!$E$7:$E$1006=$F$6,IF('P2-Asset Valuation'!$F$7:$F$1006="Availability",'P2-Asset Valuation'!$I$7:$I$1006))),"")</f>
        <v/>
      </c>
      <c r="G94" s="410" t="str">
        <f t="array" ref="G94">IF(G91&lt;&gt;"",MAX(IF('P2-Asset Valuation'!$E$7:$E$1006=$G$6,IF('P2-Asset Valuation'!$F$7:$F$1006="Availability",'P2-Asset Valuation'!$I$7:$I$1006))),"")</f>
        <v/>
      </c>
      <c r="H94" s="410" t="str">
        <f t="array" ref="H94">IF(H91&lt;&gt;"",MAX(IF('P2-Asset Valuation'!$E$7:$E$1006=$H$6,IF('P2-Asset Valuation'!$F$7:$F$1006="Availability",'P2-Asset Valuation'!$I$7:$I$1006))),"")</f>
        <v/>
      </c>
      <c r="I94" s="410" t="str">
        <f t="array" ref="I94">IF(I91&lt;&gt;"",MAX(IF('P2-Asset Valuation'!$E$7:$E$1006=$I$6,IF('P2-Asset Valuation'!$F$7:$F$1006="Availability",'P2-Asset Valuation'!$I$7:$I$1006))),"")</f>
        <v/>
      </c>
      <c r="J94" s="410" t="str">
        <f t="array" ref="J94">IF(J91&lt;&gt;"",MAX(IF('P2-Asset Valuation'!$E$7:$E$1006=$J$6,IF('P2-Asset Valuation'!$F$7:$F$1006="Availability",'P2-Asset Valuation'!$I$7:$I$1006))),"")</f>
        <v/>
      </c>
      <c r="K94" s="410" t="str">
        <f t="array" ref="K94">IF(K91&lt;&gt;"",MAX(IF('P2-Asset Valuation'!$E$7:$E$1006=$K$6,IF('P2-Asset Valuation'!$F$7:$F$1006="Availability",'P2-Asset Valuation'!$I$7:$I$1006))),"")</f>
        <v/>
      </c>
      <c r="L94" s="410" t="str">
        <f t="array" ref="L94">IF(L91&lt;&gt;"",MAX(IF('P2-Asset Valuation'!$E$7:$E$1006=$L$6,IF('P2-Asset Valuation'!$F$7:$F$1006="Availability",'P2-Asset Valuation'!$I$7:$I$1006))),"")</f>
        <v/>
      </c>
      <c r="M94" s="410" t="str">
        <f t="array" ref="M94">IF(M91&lt;&gt;"",MAX(IF('P2-Asset Valuation'!$E$7:$E$1006=$M$6,IF('P2-Asset Valuation'!$F$7:$F$1006="Availability",'P2-Asset Valuation'!$I$7:$I$1006))),"")</f>
        <v/>
      </c>
      <c r="N94" s="408" t="s">
        <v>415</v>
      </c>
      <c r="O94" s="109">
        <f>SUM(D94:M94)</f>
        <v>0</v>
      </c>
      <c r="P94" s="109"/>
    </row>
    <row r="95" spans="2:16" ht="30" x14ac:dyDescent="0.25">
      <c r="B95" s="559"/>
      <c r="C95" s="407" t="s">
        <v>121</v>
      </c>
      <c r="D95" s="105"/>
      <c r="E95" s="105"/>
      <c r="F95" s="105"/>
      <c r="G95" s="105"/>
      <c r="H95" s="105"/>
      <c r="I95" s="105"/>
      <c r="J95" s="105"/>
      <c r="K95" s="105"/>
      <c r="L95" s="105"/>
      <c r="M95" s="105"/>
      <c r="N95" s="407" t="s">
        <v>121</v>
      </c>
      <c r="O95" s="411" t="s">
        <v>6</v>
      </c>
      <c r="P95" s="406"/>
    </row>
    <row r="96" spans="2:16" x14ac:dyDescent="0.25">
      <c r="B96" s="560"/>
      <c r="C96" s="407" t="s">
        <v>413</v>
      </c>
      <c r="D96" s="410" t="str">
        <f t="array" ref="D96">IF(D95&lt;&gt;"",MAX(IF('P2-Asset Valuation'!$E$7:$E$1006=$D$6,IF('P2-Asset Valuation'!$F$7:$F$1006="Confidentiality",'P2-Asset Valuation'!$I$7:$I$1006))),"")</f>
        <v/>
      </c>
      <c r="E96" s="410" t="str">
        <f t="array" ref="E96">IF(E95&lt;&gt;"",MAX(IF('P2-Asset Valuation'!$E$7:$E$1006=$E$6,IF('P2-Asset Valuation'!$F$7:$F$1006="Confidentiality",'P2-Asset Valuation'!$I$7:$I$1006))),"")</f>
        <v/>
      </c>
      <c r="F96" s="410" t="str">
        <f t="array" ref="F96">IF(F95&lt;&gt;"",MAX(IF('P2-Asset Valuation'!$E$7:$E$1006=$F$6,IF('P2-Asset Valuation'!$F$7:$F$1006="Confidentiality",'P2-Asset Valuation'!$I$7:$I$1006))),"")</f>
        <v/>
      </c>
      <c r="G96" s="410" t="str">
        <f t="array" ref="G96">IF(G95&lt;&gt;"",MAX(IF('P2-Asset Valuation'!$E$7:$E$1006=$G$6,IF('P2-Asset Valuation'!$F$7:$F$1006="Confidentiality",'P2-Asset Valuation'!$I$7:$I$1006))),"")</f>
        <v/>
      </c>
      <c r="H96" s="410" t="str">
        <f t="array" ref="H96">IF(H95&lt;&gt;"",MAX(IF('P2-Asset Valuation'!$E$7:$E$1006=$H$6,IF('P2-Asset Valuation'!$F$7:$F$1006="Confidentiality",'P2-Asset Valuation'!$I$7:$I$1006))),"")</f>
        <v/>
      </c>
      <c r="I96" s="410" t="str">
        <f t="array" ref="I96">IF(I95&lt;&gt;"",MAX(IF('P2-Asset Valuation'!$E$7:$E$1006=$I$6,IF('P2-Asset Valuation'!$F$7:$F$1006="Confidentiality",'P2-Asset Valuation'!$I$7:$I$1006))),"")</f>
        <v/>
      </c>
      <c r="J96" s="410" t="str">
        <f t="array" ref="J96">IF(J95&lt;&gt;"",MAX(IF('P2-Asset Valuation'!$E$7:$E$1006=$J$6,IF('P2-Asset Valuation'!$F$7:$F$1006="Confidentiality",'P2-Asset Valuation'!$I$7:$I$1006))),"")</f>
        <v/>
      </c>
      <c r="K96" s="410" t="str">
        <f t="array" ref="K96">IF(K95&lt;&gt;"",MAX(IF('P2-Asset Valuation'!$E$7:$E$1006=$K$6,IF('P2-Asset Valuation'!$F$7:$F$1006="Confidentiality",'P2-Asset Valuation'!$I$7:$I$1006))),"")</f>
        <v/>
      </c>
      <c r="L96" s="410" t="str">
        <f t="array" ref="L96">IF(L95&lt;&gt;"",MAX(IF('P2-Asset Valuation'!$E$7:$E$1006=$L$6,IF('P2-Asset Valuation'!$F$7:$F$1006="Confidentiality",'P2-Asset Valuation'!$I$7:$I$1006))),"")</f>
        <v/>
      </c>
      <c r="M96" s="410" t="str">
        <f t="array" ref="M96">IF(M95&lt;&gt;"",MAX(IF('P2-Asset Valuation'!$E$7:$E$1006=$M$6,IF('P2-Asset Valuation'!$F$7:$F$1006="Confidentiality",'P2-Asset Valuation'!$I$7:$I$1006))),"")</f>
        <v/>
      </c>
      <c r="N96" s="407" t="s">
        <v>413</v>
      </c>
      <c r="O96" s="406">
        <f>SUM(D96:M96)</f>
        <v>0</v>
      </c>
      <c r="P96" s="406"/>
    </row>
    <row r="97" spans="2:16" x14ac:dyDescent="0.25">
      <c r="B97" s="560"/>
      <c r="C97" s="407" t="s">
        <v>414</v>
      </c>
      <c r="D97" s="410" t="str">
        <f t="array" ref="D97">IF(D95&lt;&gt;"",MAX(IF('P2-Asset Valuation'!$E$7:$E$1006=$D$6,IF('P2-Asset Valuation'!$F$7:$F$1006="Integrity",'P2-Asset Valuation'!$I$7:$I$1006))),"")</f>
        <v/>
      </c>
      <c r="E97" s="410" t="str">
        <f t="array" ref="E97">IF(E95&lt;&gt;"",MAX(IF('P2-Asset Valuation'!$E$7:$E$1006=$E$6,IF('P2-Asset Valuation'!$F$7:$F$1006="Integrity",'P2-Asset Valuation'!$I$7:$I$1006))),"")</f>
        <v/>
      </c>
      <c r="F97" s="410" t="str">
        <f t="array" ref="F97">IF(F95&lt;&gt;"",MAX(IF('P2-Asset Valuation'!$E$7:$E$1006=$F$6,IF('P2-Asset Valuation'!$F$7:$F$1006="Integrity",'P2-Asset Valuation'!$I$7:$I$1006))),"")</f>
        <v/>
      </c>
      <c r="G97" s="410" t="str">
        <f t="array" ref="G97">IF(G95&lt;&gt;"",MAX(IF('P2-Asset Valuation'!$E$7:$E$1006=$G$6,IF('P2-Asset Valuation'!$F$7:$F$1006="Integrity",'P2-Asset Valuation'!$I$7:$I$1006))),"")</f>
        <v/>
      </c>
      <c r="H97" s="410" t="str">
        <f t="array" ref="H97">IF(H95&lt;&gt;"",MAX(IF('P2-Asset Valuation'!$E$7:$E$1006=$H$6,IF('P2-Asset Valuation'!$F$7:$F$1006="Integrity",'P2-Asset Valuation'!$I$7:$I$1006))),"")</f>
        <v/>
      </c>
      <c r="I97" s="410" t="str">
        <f t="array" ref="I97">IF(I95&lt;&gt;"",MAX(IF('P2-Asset Valuation'!$E$7:$E$1006=$I$6,IF('P2-Asset Valuation'!$F$7:$F$1006="Integrity",'P2-Asset Valuation'!$I$7:$I$1006))),"")</f>
        <v/>
      </c>
      <c r="J97" s="410" t="str">
        <f t="array" ref="J97">IF(J95&lt;&gt;"",MAX(IF('P2-Asset Valuation'!$E$7:$E$1006=$J$6,IF('P2-Asset Valuation'!$F$7:$F$1006="Integrity",'P2-Asset Valuation'!$I$7:$I$1006))),"")</f>
        <v/>
      </c>
      <c r="K97" s="410" t="str">
        <f t="array" ref="K97">IF(K95&lt;&gt;"",MAX(IF('P2-Asset Valuation'!$E$7:$E$1006=$K$6,IF('P2-Asset Valuation'!$F$7:$F$1006="Integrity",'P2-Asset Valuation'!$I$7:$I$1006))),"")</f>
        <v/>
      </c>
      <c r="L97" s="410" t="str">
        <f t="array" ref="L97">IF(L95&lt;&gt;"",MAX(IF('P2-Asset Valuation'!$E$7:$E$1006=$L$6,IF('P2-Asset Valuation'!$F$7:$F$1006="Integrity",'P2-Asset Valuation'!$I$7:$I$1006))),"")</f>
        <v/>
      </c>
      <c r="M97" s="410" t="str">
        <f t="array" ref="M97">IF(M95&lt;&gt;"",MAX(IF('P2-Asset Valuation'!$E$7:$E$1006=$M$6,IF('P2-Asset Valuation'!$F$7:$F$1006="Integrity",'P2-Asset Valuation'!$I$7:$I$1006))),"")</f>
        <v/>
      </c>
      <c r="N97" s="407" t="s">
        <v>414</v>
      </c>
      <c r="O97" s="406">
        <f>SUM(D97:M97)</f>
        <v>0</v>
      </c>
      <c r="P97" s="406"/>
    </row>
    <row r="98" spans="2:16" x14ac:dyDescent="0.25">
      <c r="B98" s="561"/>
      <c r="C98" s="407" t="s">
        <v>415</v>
      </c>
      <c r="D98" s="410" t="str">
        <f t="array" ref="D98">IF(D95&lt;&gt;"",MAX(IF('P2-Asset Valuation'!$E$7:$E$1006=$D$6,IF('P2-Asset Valuation'!$F$7:$F$1006="Availability",'P2-Asset Valuation'!$I$7:$I$1006))),"")</f>
        <v/>
      </c>
      <c r="E98" s="410" t="str">
        <f t="array" ref="E98">IF(E95&lt;&gt;"",MAX(IF('P2-Asset Valuation'!$E$7:$E$1006=$E$6,IF('P2-Asset Valuation'!$F$7:$F$1006="Availability",'P2-Asset Valuation'!$I$7:$I$1006))),"")</f>
        <v/>
      </c>
      <c r="F98" s="410" t="str">
        <f t="array" ref="F98">IF(F95&lt;&gt;"",MAX(IF('P2-Asset Valuation'!$E$7:$E$1006=$F$6,IF('P2-Asset Valuation'!$F$7:$F$1006="Availability",'P2-Asset Valuation'!$I$7:$I$1006))),"")</f>
        <v/>
      </c>
      <c r="G98" s="410" t="str">
        <f t="array" ref="G98">IF(G95&lt;&gt;"",MAX(IF('P2-Asset Valuation'!$E$7:$E$1006=$G$6,IF('P2-Asset Valuation'!$F$7:$F$1006="Availability",'P2-Asset Valuation'!$I$7:$I$1006))),"")</f>
        <v/>
      </c>
      <c r="H98" s="410" t="str">
        <f t="array" ref="H98">IF(H95&lt;&gt;"",MAX(IF('P2-Asset Valuation'!$E$7:$E$1006=$H$6,IF('P2-Asset Valuation'!$F$7:$F$1006="Availability",'P2-Asset Valuation'!$I$7:$I$1006))),"")</f>
        <v/>
      </c>
      <c r="I98" s="410" t="str">
        <f t="array" ref="I98">IF(I95&lt;&gt;"",MAX(IF('P2-Asset Valuation'!$E$7:$E$1006=$I$6,IF('P2-Asset Valuation'!$F$7:$F$1006="Availability",'P2-Asset Valuation'!$I$7:$I$1006))),"")</f>
        <v/>
      </c>
      <c r="J98" s="410" t="str">
        <f t="array" ref="J98">IF(J95&lt;&gt;"",MAX(IF('P2-Asset Valuation'!$E$7:$E$1006=$J$6,IF('P2-Asset Valuation'!$F$7:$F$1006="Availability",'P2-Asset Valuation'!$I$7:$I$1006))),"")</f>
        <v/>
      </c>
      <c r="K98" s="410" t="str">
        <f t="array" ref="K98">IF(K95&lt;&gt;"",MAX(IF('P2-Asset Valuation'!$E$7:$E$1006=$K$6,IF('P2-Asset Valuation'!$F$7:$F$1006="Availability",'P2-Asset Valuation'!$I$7:$I$1006))),"")</f>
        <v/>
      </c>
      <c r="L98" s="410" t="str">
        <f t="array" ref="L98">IF(L95&lt;&gt;"",MAX(IF('P2-Asset Valuation'!$E$7:$E$1006=$L$6,IF('P2-Asset Valuation'!$F$7:$F$1006="Availability",'P2-Asset Valuation'!$I$7:$I$1006))),"")</f>
        <v/>
      </c>
      <c r="M98" s="410" t="str">
        <f t="array" ref="M98">IF(M95&lt;&gt;"",MAX(IF('P2-Asset Valuation'!$E$7:$E$1006=$M$6,IF('P2-Asset Valuation'!$F$7:$F$1006="Availability",'P2-Asset Valuation'!$I$7:$I$1006))),"")</f>
        <v/>
      </c>
      <c r="N98" s="407" t="s">
        <v>415</v>
      </c>
      <c r="O98" s="406">
        <f>SUM(D98:M98)</f>
        <v>0</v>
      </c>
      <c r="P98" s="406"/>
    </row>
    <row r="99" spans="2:16" ht="30" x14ac:dyDescent="0.25">
      <c r="B99" s="556"/>
      <c r="C99" s="408" t="s">
        <v>121</v>
      </c>
      <c r="D99" s="109"/>
      <c r="E99" s="109"/>
      <c r="F99" s="109"/>
      <c r="G99" s="109"/>
      <c r="H99" s="109"/>
      <c r="I99" s="109"/>
      <c r="J99" s="109"/>
      <c r="K99" s="109"/>
      <c r="L99" s="109"/>
      <c r="M99" s="109"/>
      <c r="N99" s="408" t="s">
        <v>121</v>
      </c>
      <c r="O99" s="412" t="s">
        <v>6</v>
      </c>
      <c r="P99" s="109"/>
    </row>
    <row r="100" spans="2:16" x14ac:dyDescent="0.25">
      <c r="B100" s="557"/>
      <c r="C100" s="408" t="s">
        <v>413</v>
      </c>
      <c r="D100" s="410" t="str">
        <f t="array" ref="D100">IF(D99&lt;&gt;"",MAX(IF('P2-Asset Valuation'!$E$7:$E$1006=$D$6,IF('P2-Asset Valuation'!$F$7:$F$1006="Confidentiality",'P2-Asset Valuation'!$I$7:$I$1006))),"")</f>
        <v/>
      </c>
      <c r="E100" s="410" t="str">
        <f t="array" ref="E100">IF(E99&lt;&gt;"",MAX(IF('P2-Asset Valuation'!$E$7:$E$1006=$E$6,IF('P2-Asset Valuation'!$F$7:$F$1006="Confidentiality",'P2-Asset Valuation'!$I$7:$I$1006))),"")</f>
        <v/>
      </c>
      <c r="F100" s="410" t="str">
        <f t="array" ref="F100">IF(F99&lt;&gt;"",MAX(IF('P2-Asset Valuation'!$E$7:$E$1006=$F$6,IF('P2-Asset Valuation'!$F$7:$F$1006="Confidentiality",'P2-Asset Valuation'!$I$7:$I$1006))),"")</f>
        <v/>
      </c>
      <c r="G100" s="410" t="str">
        <f t="array" ref="G100">IF(G99&lt;&gt;"",MAX(IF('P2-Asset Valuation'!$E$7:$E$1006=$G$6,IF('P2-Asset Valuation'!$F$7:$F$1006="Confidentiality",'P2-Asset Valuation'!$I$7:$I$1006))),"")</f>
        <v/>
      </c>
      <c r="H100" s="410" t="str">
        <f t="array" ref="H100">IF(H99&lt;&gt;"",MAX(IF('P2-Asset Valuation'!$E$7:$E$1006=$H$6,IF('P2-Asset Valuation'!$F$7:$F$1006="Confidentiality",'P2-Asset Valuation'!$I$7:$I$1006))),"")</f>
        <v/>
      </c>
      <c r="I100" s="410" t="str">
        <f t="array" ref="I100">IF(I99&lt;&gt;"",MAX(IF('P2-Asset Valuation'!$E$7:$E$1006=$I$6,IF('P2-Asset Valuation'!$F$7:$F$1006="Confidentiality",'P2-Asset Valuation'!$I$7:$I$1006))),"")</f>
        <v/>
      </c>
      <c r="J100" s="410" t="str">
        <f t="array" ref="J100">IF(J99&lt;&gt;"",MAX(IF('P2-Asset Valuation'!$E$7:$E$1006=$J$6,IF('P2-Asset Valuation'!$F$7:$F$1006="Confidentiality",'P2-Asset Valuation'!$I$7:$I$1006))),"")</f>
        <v/>
      </c>
      <c r="K100" s="410" t="str">
        <f t="array" ref="K100">IF(K99&lt;&gt;"",MAX(IF('P2-Asset Valuation'!$E$7:$E$1006=$K$6,IF('P2-Asset Valuation'!$F$7:$F$1006="Confidentiality",'P2-Asset Valuation'!$I$7:$I$1006))),"")</f>
        <v/>
      </c>
      <c r="L100" s="410" t="str">
        <f t="array" ref="L100">IF(L99&lt;&gt;"",MAX(IF('P2-Asset Valuation'!$E$7:$E$1006=$L$6,IF('P2-Asset Valuation'!$F$7:$F$1006="Confidentiality",'P2-Asset Valuation'!$I$7:$I$1006))),"")</f>
        <v/>
      </c>
      <c r="M100" s="410" t="str">
        <f t="array" ref="M100">IF(M99&lt;&gt;"",MAX(IF('P2-Asset Valuation'!$E$7:$E$1006=$M$6,IF('P2-Asset Valuation'!$F$7:$F$1006="Confidentiality",'P2-Asset Valuation'!$I$7:$I$1006))),"")</f>
        <v/>
      </c>
      <c r="N100" s="408" t="s">
        <v>413</v>
      </c>
      <c r="O100" s="109">
        <f>SUM(D100:M100)</f>
        <v>0</v>
      </c>
      <c r="P100" s="109"/>
    </row>
    <row r="101" spans="2:16" x14ac:dyDescent="0.25">
      <c r="B101" s="557"/>
      <c r="C101" s="408" t="s">
        <v>414</v>
      </c>
      <c r="D101" s="410" t="str">
        <f t="array" ref="D101">IF(D99&lt;&gt;"",MAX(IF('P2-Asset Valuation'!$E$7:$E$1006=$D$6,IF('P2-Asset Valuation'!$F$7:$F$1006="Integrity",'P2-Asset Valuation'!$I$7:$I$1006))),"")</f>
        <v/>
      </c>
      <c r="E101" s="410" t="str">
        <f t="array" ref="E101">IF(E99&lt;&gt;"",MAX(IF('P2-Asset Valuation'!$E$7:$E$1006=$E$6,IF('P2-Asset Valuation'!$F$7:$F$1006="Integrity",'P2-Asset Valuation'!$I$7:$I$1006))),"")</f>
        <v/>
      </c>
      <c r="F101" s="410" t="str">
        <f t="array" ref="F101">IF(F99&lt;&gt;"",MAX(IF('P2-Asset Valuation'!$E$7:$E$1006=$F$6,IF('P2-Asset Valuation'!$F$7:$F$1006="Integrity",'P2-Asset Valuation'!$I$7:$I$1006))),"")</f>
        <v/>
      </c>
      <c r="G101" s="410" t="str">
        <f t="array" ref="G101">IF(G99&lt;&gt;"",MAX(IF('P2-Asset Valuation'!$E$7:$E$1006=$G$6,IF('P2-Asset Valuation'!$F$7:$F$1006="Integrity",'P2-Asset Valuation'!$I$7:$I$1006))),"")</f>
        <v/>
      </c>
      <c r="H101" s="410" t="str">
        <f t="array" ref="H101">IF(H99&lt;&gt;"",MAX(IF('P2-Asset Valuation'!$E$7:$E$1006=$H$6,IF('P2-Asset Valuation'!$F$7:$F$1006="Integrity",'P2-Asset Valuation'!$I$7:$I$1006))),"")</f>
        <v/>
      </c>
      <c r="I101" s="410" t="str">
        <f t="array" ref="I101">IF(I99&lt;&gt;"",MAX(IF('P2-Asset Valuation'!$E$7:$E$1006=$I$6,IF('P2-Asset Valuation'!$F$7:$F$1006="Integrity",'P2-Asset Valuation'!$I$7:$I$1006))),"")</f>
        <v/>
      </c>
      <c r="J101" s="410" t="str">
        <f t="array" ref="J101">IF(J99&lt;&gt;"",MAX(IF('P2-Asset Valuation'!$E$7:$E$1006=$J$6,IF('P2-Asset Valuation'!$F$7:$F$1006="Integrity",'P2-Asset Valuation'!$I$7:$I$1006))),"")</f>
        <v/>
      </c>
      <c r="K101" s="410" t="str">
        <f t="array" ref="K101">IF(K99&lt;&gt;"",MAX(IF('P2-Asset Valuation'!$E$7:$E$1006=$K$6,IF('P2-Asset Valuation'!$F$7:$F$1006="Integrity",'P2-Asset Valuation'!$I$7:$I$1006))),"")</f>
        <v/>
      </c>
      <c r="L101" s="410" t="str">
        <f t="array" ref="L101">IF(L99&lt;&gt;"",MAX(IF('P2-Asset Valuation'!$E$7:$E$1006=$L$6,IF('P2-Asset Valuation'!$F$7:$F$1006="Integrity",'P2-Asset Valuation'!$I$7:$I$1006))),"")</f>
        <v/>
      </c>
      <c r="M101" s="410" t="str">
        <f t="array" ref="M101">IF(M99&lt;&gt;"",MAX(IF('P2-Asset Valuation'!$E$7:$E$1006=$M$6,IF('P2-Asset Valuation'!$F$7:$F$1006="Integrity",'P2-Asset Valuation'!$I$7:$I$1006))),"")</f>
        <v/>
      </c>
      <c r="N101" s="408" t="s">
        <v>414</v>
      </c>
      <c r="O101" s="109">
        <f>SUM(D101:M101)</f>
        <v>0</v>
      </c>
      <c r="P101" s="109"/>
    </row>
    <row r="102" spans="2:16" x14ac:dyDescent="0.25">
      <c r="B102" s="558"/>
      <c r="C102" s="408" t="s">
        <v>415</v>
      </c>
      <c r="D102" s="410" t="str">
        <f t="array" ref="D102">IF(D99&lt;&gt;"",MAX(IF('P2-Asset Valuation'!$E$7:$E$1006=$D$6,IF('P2-Asset Valuation'!$F$7:$F$1006="Availability",'P2-Asset Valuation'!$I$7:$I$1006))),"")</f>
        <v/>
      </c>
      <c r="E102" s="410" t="str">
        <f t="array" ref="E102">IF(E99&lt;&gt;"",MAX(IF('P2-Asset Valuation'!$E$7:$E$1006=$E$6,IF('P2-Asset Valuation'!$F$7:$F$1006="Availability",'P2-Asset Valuation'!$I$7:$I$1006))),"")</f>
        <v/>
      </c>
      <c r="F102" s="410" t="str">
        <f t="array" ref="F102">IF(F99&lt;&gt;"",MAX(IF('P2-Asset Valuation'!$E$7:$E$1006=$F$6,IF('P2-Asset Valuation'!$F$7:$F$1006="Availability",'P2-Asset Valuation'!$I$7:$I$1006))),"")</f>
        <v/>
      </c>
      <c r="G102" s="410" t="str">
        <f t="array" ref="G102">IF(G99&lt;&gt;"",MAX(IF('P2-Asset Valuation'!$E$7:$E$1006=$G$6,IF('P2-Asset Valuation'!$F$7:$F$1006="Availability",'P2-Asset Valuation'!$I$7:$I$1006))),"")</f>
        <v/>
      </c>
      <c r="H102" s="410" t="str">
        <f t="array" ref="H102">IF(H99&lt;&gt;"",MAX(IF('P2-Asset Valuation'!$E$7:$E$1006=$H$6,IF('P2-Asset Valuation'!$F$7:$F$1006="Availability",'P2-Asset Valuation'!$I$7:$I$1006))),"")</f>
        <v/>
      </c>
      <c r="I102" s="410" t="str">
        <f t="array" ref="I102">IF(I99&lt;&gt;"",MAX(IF('P2-Asset Valuation'!$E$7:$E$1006=$I$6,IF('P2-Asset Valuation'!$F$7:$F$1006="Availability",'P2-Asset Valuation'!$I$7:$I$1006))),"")</f>
        <v/>
      </c>
      <c r="J102" s="410" t="str">
        <f t="array" ref="J102">IF(J99&lt;&gt;"",MAX(IF('P2-Asset Valuation'!$E$7:$E$1006=$J$6,IF('P2-Asset Valuation'!$F$7:$F$1006="Availability",'P2-Asset Valuation'!$I$7:$I$1006))),"")</f>
        <v/>
      </c>
      <c r="K102" s="410" t="str">
        <f t="array" ref="K102">IF(K99&lt;&gt;"",MAX(IF('P2-Asset Valuation'!$E$7:$E$1006=$K$6,IF('P2-Asset Valuation'!$F$7:$F$1006="Availability",'P2-Asset Valuation'!$I$7:$I$1006))),"")</f>
        <v/>
      </c>
      <c r="L102" s="410" t="str">
        <f t="array" ref="L102">IF(L99&lt;&gt;"",MAX(IF('P2-Asset Valuation'!$E$7:$E$1006=$L$6,IF('P2-Asset Valuation'!$F$7:$F$1006="Availability",'P2-Asset Valuation'!$I$7:$I$1006))),"")</f>
        <v/>
      </c>
      <c r="M102" s="410" t="str">
        <f t="array" ref="M102">IF(M99&lt;&gt;"",MAX(IF('P2-Asset Valuation'!$E$7:$E$1006=$M$6,IF('P2-Asset Valuation'!$F$7:$F$1006="Availability",'P2-Asset Valuation'!$I$7:$I$1006))),"")</f>
        <v/>
      </c>
      <c r="N102" s="408" t="s">
        <v>415</v>
      </c>
      <c r="O102" s="109">
        <f>SUM(D102:M102)</f>
        <v>0</v>
      </c>
      <c r="P102" s="109"/>
    </row>
    <row r="103" spans="2:16" ht="30" x14ac:dyDescent="0.25">
      <c r="B103" s="559"/>
      <c r="C103" s="407" t="s">
        <v>121</v>
      </c>
      <c r="D103" s="406"/>
      <c r="E103" s="406"/>
      <c r="F103" s="406"/>
      <c r="G103" s="406"/>
      <c r="H103" s="406"/>
      <c r="I103" s="406"/>
      <c r="J103" s="406"/>
      <c r="K103" s="406"/>
      <c r="L103" s="406"/>
      <c r="M103" s="406"/>
      <c r="N103" s="407" t="s">
        <v>121</v>
      </c>
      <c r="O103" s="411" t="s">
        <v>6</v>
      </c>
      <c r="P103" s="406"/>
    </row>
    <row r="104" spans="2:16" x14ac:dyDescent="0.25">
      <c r="B104" s="560"/>
      <c r="C104" s="407" t="s">
        <v>413</v>
      </c>
      <c r="D104" s="410" t="str">
        <f t="array" ref="D104">IF(D103&lt;&gt;"",MAX(IF('P2-Asset Valuation'!$E$7:$E$1006=$D$6,IF('P2-Asset Valuation'!$F$7:$F$1006="Confidentiality",'P2-Asset Valuation'!$I$7:$I$1006))),"")</f>
        <v/>
      </c>
      <c r="E104" s="410" t="str">
        <f t="array" ref="E104">IF(E103&lt;&gt;"",MAX(IF('P2-Asset Valuation'!$E$7:$E$1006=$E$6,IF('P2-Asset Valuation'!$F$7:$F$1006="Confidentiality",'P2-Asset Valuation'!$I$7:$I$1006))),"")</f>
        <v/>
      </c>
      <c r="F104" s="410" t="str">
        <f t="array" ref="F104">IF(F103&lt;&gt;"",MAX(IF('P2-Asset Valuation'!$E$7:$E$1006=$F$6,IF('P2-Asset Valuation'!$F$7:$F$1006="Confidentiality",'P2-Asset Valuation'!$I$7:$I$1006))),"")</f>
        <v/>
      </c>
      <c r="G104" s="410" t="str">
        <f t="array" ref="G104">IF(G103&lt;&gt;"",MAX(IF('P2-Asset Valuation'!$E$7:$E$1006=$G$6,IF('P2-Asset Valuation'!$F$7:$F$1006="Confidentiality",'P2-Asset Valuation'!$I$7:$I$1006))),"")</f>
        <v/>
      </c>
      <c r="H104" s="410" t="str">
        <f t="array" ref="H104">IF(H103&lt;&gt;"",MAX(IF('P2-Asset Valuation'!$E$7:$E$1006=$H$6,IF('P2-Asset Valuation'!$F$7:$F$1006="Confidentiality",'P2-Asset Valuation'!$I$7:$I$1006))),"")</f>
        <v/>
      </c>
      <c r="I104" s="410" t="str">
        <f t="array" ref="I104">IF(I103&lt;&gt;"",MAX(IF('P2-Asset Valuation'!$E$7:$E$1006=$I$6,IF('P2-Asset Valuation'!$F$7:$F$1006="Confidentiality",'P2-Asset Valuation'!$I$7:$I$1006))),"")</f>
        <v/>
      </c>
      <c r="J104" s="410" t="str">
        <f t="array" ref="J104">IF(J103&lt;&gt;"",MAX(IF('P2-Asset Valuation'!$E$7:$E$1006=$J$6,IF('P2-Asset Valuation'!$F$7:$F$1006="Confidentiality",'P2-Asset Valuation'!$I$7:$I$1006))),"")</f>
        <v/>
      </c>
      <c r="K104" s="410" t="str">
        <f t="array" ref="K104">IF(K103&lt;&gt;"",MAX(IF('P2-Asset Valuation'!$E$7:$E$1006=$K$6,IF('P2-Asset Valuation'!$F$7:$F$1006="Confidentiality",'P2-Asset Valuation'!$I$7:$I$1006))),"")</f>
        <v/>
      </c>
      <c r="L104" s="410" t="str">
        <f t="array" ref="L104">IF(L103&lt;&gt;"",MAX(IF('P2-Asset Valuation'!$E$7:$E$1006=$L$6,IF('P2-Asset Valuation'!$F$7:$F$1006="Confidentiality",'P2-Asset Valuation'!$I$7:$I$1006))),"")</f>
        <v/>
      </c>
      <c r="M104" s="410" t="str">
        <f t="array" ref="M104">IF(M103&lt;&gt;"",MAX(IF('P2-Asset Valuation'!$E$7:$E$1006=$M$6,IF('P2-Asset Valuation'!$F$7:$F$1006="Confidentiality",'P2-Asset Valuation'!$I$7:$I$1006))),"")</f>
        <v/>
      </c>
      <c r="N104" s="407" t="s">
        <v>413</v>
      </c>
      <c r="O104" s="406">
        <f>SUM(D104:M104)</f>
        <v>0</v>
      </c>
      <c r="P104" s="406"/>
    </row>
    <row r="105" spans="2:16" x14ac:dyDescent="0.25">
      <c r="B105" s="560"/>
      <c r="C105" s="407" t="s">
        <v>414</v>
      </c>
      <c r="D105" s="410" t="str">
        <f t="array" ref="D105">IF(D103&lt;&gt;"",MAX(IF('P2-Asset Valuation'!$E$7:$E$1006=$D$6,IF('P2-Asset Valuation'!$F$7:$F$1006="Integrity",'P2-Asset Valuation'!$I$7:$I$1006))),"")</f>
        <v/>
      </c>
      <c r="E105" s="410" t="str">
        <f t="array" ref="E105">IF(E103&lt;&gt;"",MAX(IF('P2-Asset Valuation'!$E$7:$E$1006=$E$6,IF('P2-Asset Valuation'!$F$7:$F$1006="Integrity",'P2-Asset Valuation'!$I$7:$I$1006))),"")</f>
        <v/>
      </c>
      <c r="F105" s="410" t="str">
        <f t="array" ref="F105">IF(F103&lt;&gt;"",MAX(IF('P2-Asset Valuation'!$E$7:$E$1006=$F$6,IF('P2-Asset Valuation'!$F$7:$F$1006="Integrity",'P2-Asset Valuation'!$I$7:$I$1006))),"")</f>
        <v/>
      </c>
      <c r="G105" s="410" t="str">
        <f t="array" ref="G105">IF(G103&lt;&gt;"",MAX(IF('P2-Asset Valuation'!$E$7:$E$1006=$G$6,IF('P2-Asset Valuation'!$F$7:$F$1006="Integrity",'P2-Asset Valuation'!$I$7:$I$1006))),"")</f>
        <v/>
      </c>
      <c r="H105" s="410" t="str">
        <f t="array" ref="H105">IF(H103&lt;&gt;"",MAX(IF('P2-Asset Valuation'!$E$7:$E$1006=$H$6,IF('P2-Asset Valuation'!$F$7:$F$1006="Integrity",'P2-Asset Valuation'!$I$7:$I$1006))),"")</f>
        <v/>
      </c>
      <c r="I105" s="410" t="str">
        <f t="array" ref="I105">IF(I103&lt;&gt;"",MAX(IF('P2-Asset Valuation'!$E$7:$E$1006=$I$6,IF('P2-Asset Valuation'!$F$7:$F$1006="Integrity",'P2-Asset Valuation'!$I$7:$I$1006))),"")</f>
        <v/>
      </c>
      <c r="J105" s="410" t="str">
        <f t="array" ref="J105">IF(J103&lt;&gt;"",MAX(IF('P2-Asset Valuation'!$E$7:$E$1006=$J$6,IF('P2-Asset Valuation'!$F$7:$F$1006="Integrity",'P2-Asset Valuation'!$I$7:$I$1006))),"")</f>
        <v/>
      </c>
      <c r="K105" s="410" t="str">
        <f t="array" ref="K105">IF(K103&lt;&gt;"",MAX(IF('P2-Asset Valuation'!$E$7:$E$1006=$K$6,IF('P2-Asset Valuation'!$F$7:$F$1006="Integrity",'P2-Asset Valuation'!$I$7:$I$1006))),"")</f>
        <v/>
      </c>
      <c r="L105" s="410" t="str">
        <f t="array" ref="L105">IF(L103&lt;&gt;"",MAX(IF('P2-Asset Valuation'!$E$7:$E$1006=$L$6,IF('P2-Asset Valuation'!$F$7:$F$1006="Integrity",'P2-Asset Valuation'!$I$7:$I$1006))),"")</f>
        <v/>
      </c>
      <c r="M105" s="410" t="str">
        <f t="array" ref="M105">IF(M103&lt;&gt;"",MAX(IF('P2-Asset Valuation'!$E$7:$E$1006=$M$6,IF('P2-Asset Valuation'!$F$7:$F$1006="Integrity",'P2-Asset Valuation'!$I$7:$I$1006))),"")</f>
        <v/>
      </c>
      <c r="N105" s="407" t="s">
        <v>414</v>
      </c>
      <c r="O105" s="406">
        <f>SUM(D105:M105)</f>
        <v>0</v>
      </c>
      <c r="P105" s="406"/>
    </row>
    <row r="106" spans="2:16" x14ac:dyDescent="0.25">
      <c r="B106" s="561"/>
      <c r="C106" s="407" t="s">
        <v>415</v>
      </c>
      <c r="D106" s="410" t="str">
        <f t="array" ref="D106">IF(D103&lt;&gt;"",MAX(IF('P2-Asset Valuation'!$E$7:$E$1006=$D$6,IF('P2-Asset Valuation'!$F$7:$F$1006="Availability",'P2-Asset Valuation'!$I$7:$I$1006))),"")</f>
        <v/>
      </c>
      <c r="E106" s="410" t="str">
        <f t="array" ref="E106">IF(E103&lt;&gt;"",MAX(IF('P2-Asset Valuation'!$E$7:$E$1006=$E$6,IF('P2-Asset Valuation'!$F$7:$F$1006="Availability",'P2-Asset Valuation'!$I$7:$I$1006))),"")</f>
        <v/>
      </c>
      <c r="F106" s="410" t="str">
        <f t="array" ref="F106">IF(F103&lt;&gt;"",MAX(IF('P2-Asset Valuation'!$E$7:$E$1006=$F$6,IF('P2-Asset Valuation'!$F$7:$F$1006="Availability",'P2-Asset Valuation'!$I$7:$I$1006))),"")</f>
        <v/>
      </c>
      <c r="G106" s="410" t="str">
        <f t="array" ref="G106">IF(G103&lt;&gt;"",MAX(IF('P2-Asset Valuation'!$E$7:$E$1006=$G$6,IF('P2-Asset Valuation'!$F$7:$F$1006="Availability",'P2-Asset Valuation'!$I$7:$I$1006))),"")</f>
        <v/>
      </c>
      <c r="H106" s="410" t="str">
        <f t="array" ref="H106">IF(H103&lt;&gt;"",MAX(IF('P2-Asset Valuation'!$E$7:$E$1006=$H$6,IF('P2-Asset Valuation'!$F$7:$F$1006="Availability",'P2-Asset Valuation'!$I$7:$I$1006))),"")</f>
        <v/>
      </c>
      <c r="I106" s="410" t="str">
        <f t="array" ref="I106">IF(I103&lt;&gt;"",MAX(IF('P2-Asset Valuation'!$E$7:$E$1006=$I$6,IF('P2-Asset Valuation'!$F$7:$F$1006="Availability",'P2-Asset Valuation'!$I$7:$I$1006))),"")</f>
        <v/>
      </c>
      <c r="J106" s="410" t="str">
        <f t="array" ref="J106">IF(J103&lt;&gt;"",MAX(IF('P2-Asset Valuation'!$E$7:$E$1006=$J$6,IF('P2-Asset Valuation'!$F$7:$F$1006="Availability",'P2-Asset Valuation'!$I$7:$I$1006))),"")</f>
        <v/>
      </c>
      <c r="K106" s="410" t="str">
        <f t="array" ref="K106">IF(K103&lt;&gt;"",MAX(IF('P2-Asset Valuation'!$E$7:$E$1006=$K$6,IF('P2-Asset Valuation'!$F$7:$F$1006="Availability",'P2-Asset Valuation'!$I$7:$I$1006))),"")</f>
        <v/>
      </c>
      <c r="L106" s="410" t="str">
        <f t="array" ref="L106">IF(L103&lt;&gt;"",MAX(IF('P2-Asset Valuation'!$E$7:$E$1006=$L$6,IF('P2-Asset Valuation'!$F$7:$F$1006="Availability",'P2-Asset Valuation'!$I$7:$I$1006))),"")</f>
        <v/>
      </c>
      <c r="M106" s="410" t="str">
        <f t="array" ref="M106">IF(M103&lt;&gt;"",MAX(IF('P2-Asset Valuation'!$E$7:$E$1006=$M$6,IF('P2-Asset Valuation'!$F$7:$F$1006="Availability",'P2-Asset Valuation'!$I$7:$I$1006))),"")</f>
        <v/>
      </c>
      <c r="N106" s="407" t="s">
        <v>415</v>
      </c>
      <c r="O106" s="406">
        <f>SUM(D106:M106)</f>
        <v>0</v>
      </c>
      <c r="P106" s="406"/>
    </row>
    <row r="107" spans="2:16" ht="30" x14ac:dyDescent="0.25">
      <c r="B107" s="556"/>
      <c r="C107" s="408" t="s">
        <v>121</v>
      </c>
      <c r="D107" s="109"/>
      <c r="E107" s="109"/>
      <c r="F107" s="109"/>
      <c r="G107" s="109"/>
      <c r="H107" s="109"/>
      <c r="I107" s="109"/>
      <c r="J107" s="109"/>
      <c r="K107" s="109"/>
      <c r="L107" s="109"/>
      <c r="M107" s="109"/>
      <c r="N107" s="408" t="s">
        <v>121</v>
      </c>
      <c r="O107" s="412" t="s">
        <v>6</v>
      </c>
      <c r="P107" s="109"/>
    </row>
    <row r="108" spans="2:16" x14ac:dyDescent="0.25">
      <c r="B108" s="557"/>
      <c r="C108" s="408" t="s">
        <v>413</v>
      </c>
      <c r="D108" s="410" t="str">
        <f t="array" ref="D108">IF(D107&lt;&gt;"",MAX(IF('P2-Asset Valuation'!$E$7:$E$1006=$D$6,IF('P2-Asset Valuation'!$F$7:$F$1006="Confidentiality",'P2-Asset Valuation'!$I$7:$I$1006))),"")</f>
        <v/>
      </c>
      <c r="E108" s="410" t="str">
        <f t="array" ref="E108">IF(E107&lt;&gt;"",MAX(IF('P2-Asset Valuation'!$E$7:$E$1006=$E$6,IF('P2-Asset Valuation'!$F$7:$F$1006="Confidentiality",'P2-Asset Valuation'!$I$7:$I$1006))),"")</f>
        <v/>
      </c>
      <c r="F108" s="410" t="str">
        <f t="array" ref="F108">IF(F107&lt;&gt;"",MAX(IF('P2-Asset Valuation'!$E$7:$E$1006=$F$6,IF('P2-Asset Valuation'!$F$7:$F$1006="Confidentiality",'P2-Asset Valuation'!$I$7:$I$1006))),"")</f>
        <v/>
      </c>
      <c r="G108" s="410" t="str">
        <f t="array" ref="G108">IF(G107&lt;&gt;"",MAX(IF('P2-Asset Valuation'!$E$7:$E$1006=$G$6,IF('P2-Asset Valuation'!$F$7:$F$1006="Confidentiality",'P2-Asset Valuation'!$I$7:$I$1006))),"")</f>
        <v/>
      </c>
      <c r="H108" s="410" t="str">
        <f t="array" ref="H108">IF(H107&lt;&gt;"",MAX(IF('P2-Asset Valuation'!$E$7:$E$1006=$H$6,IF('P2-Asset Valuation'!$F$7:$F$1006="Confidentiality",'P2-Asset Valuation'!$I$7:$I$1006))),"")</f>
        <v/>
      </c>
      <c r="I108" s="410" t="str">
        <f t="array" ref="I108">IF(I107&lt;&gt;"",MAX(IF('P2-Asset Valuation'!$E$7:$E$1006=$I$6,IF('P2-Asset Valuation'!$F$7:$F$1006="Confidentiality",'P2-Asset Valuation'!$I$7:$I$1006))),"")</f>
        <v/>
      </c>
      <c r="J108" s="410" t="str">
        <f t="array" ref="J108">IF(J107&lt;&gt;"",MAX(IF('P2-Asset Valuation'!$E$7:$E$1006=$J$6,IF('P2-Asset Valuation'!$F$7:$F$1006="Confidentiality",'P2-Asset Valuation'!$I$7:$I$1006))),"")</f>
        <v/>
      </c>
      <c r="K108" s="410" t="str">
        <f t="array" ref="K108">IF(K107&lt;&gt;"",MAX(IF('P2-Asset Valuation'!$E$7:$E$1006=$K$6,IF('P2-Asset Valuation'!$F$7:$F$1006="Confidentiality",'P2-Asset Valuation'!$I$7:$I$1006))),"")</f>
        <v/>
      </c>
      <c r="L108" s="410" t="str">
        <f t="array" ref="L108">IF(L107&lt;&gt;"",MAX(IF('P2-Asset Valuation'!$E$7:$E$1006=$L$6,IF('P2-Asset Valuation'!$F$7:$F$1006="Confidentiality",'P2-Asset Valuation'!$I$7:$I$1006))),"")</f>
        <v/>
      </c>
      <c r="M108" s="410" t="str">
        <f t="array" ref="M108">IF(M107&lt;&gt;"",MAX(IF('P2-Asset Valuation'!$E$7:$E$1006=$M$6,IF('P2-Asset Valuation'!$F$7:$F$1006="Confidentiality",'P2-Asset Valuation'!$I$7:$I$1006))),"")</f>
        <v/>
      </c>
      <c r="N108" s="408" t="s">
        <v>413</v>
      </c>
      <c r="O108" s="109">
        <f>SUM(D108:M108)</f>
        <v>0</v>
      </c>
      <c r="P108" s="109"/>
    </row>
    <row r="109" spans="2:16" x14ac:dyDescent="0.25">
      <c r="B109" s="557"/>
      <c r="C109" s="408" t="s">
        <v>414</v>
      </c>
      <c r="D109" s="410" t="str">
        <f t="array" ref="D109">IF(D107&lt;&gt;"",MAX(IF('P2-Asset Valuation'!$E$7:$E$1006=$D$6,IF('P2-Asset Valuation'!$F$7:$F$1006="Integrity",'P2-Asset Valuation'!$I$7:$I$1006))),"")</f>
        <v/>
      </c>
      <c r="E109" s="410" t="str">
        <f t="array" ref="E109">IF(E107&lt;&gt;"",MAX(IF('P2-Asset Valuation'!$E$7:$E$1006=$E$6,IF('P2-Asset Valuation'!$F$7:$F$1006="Integrity",'P2-Asset Valuation'!$I$7:$I$1006))),"")</f>
        <v/>
      </c>
      <c r="F109" s="410" t="str">
        <f t="array" ref="F109">IF(F107&lt;&gt;"",MAX(IF('P2-Asset Valuation'!$E$7:$E$1006=$F$6,IF('P2-Asset Valuation'!$F$7:$F$1006="Integrity",'P2-Asset Valuation'!$I$7:$I$1006))),"")</f>
        <v/>
      </c>
      <c r="G109" s="410" t="str">
        <f t="array" ref="G109">IF(G107&lt;&gt;"",MAX(IF('P2-Asset Valuation'!$E$7:$E$1006=$G$6,IF('P2-Asset Valuation'!$F$7:$F$1006="Integrity",'P2-Asset Valuation'!$I$7:$I$1006))),"")</f>
        <v/>
      </c>
      <c r="H109" s="410" t="str">
        <f t="array" ref="H109">IF(H107&lt;&gt;"",MAX(IF('P2-Asset Valuation'!$E$7:$E$1006=$H$6,IF('P2-Asset Valuation'!$F$7:$F$1006="Integrity",'P2-Asset Valuation'!$I$7:$I$1006))),"")</f>
        <v/>
      </c>
      <c r="I109" s="410" t="str">
        <f t="array" ref="I109">IF(I107&lt;&gt;"",MAX(IF('P2-Asset Valuation'!$E$7:$E$1006=$I$6,IF('P2-Asset Valuation'!$F$7:$F$1006="Integrity",'P2-Asset Valuation'!$I$7:$I$1006))),"")</f>
        <v/>
      </c>
      <c r="J109" s="410" t="str">
        <f t="array" ref="J109">IF(J107&lt;&gt;"",MAX(IF('P2-Asset Valuation'!$E$7:$E$1006=$J$6,IF('P2-Asset Valuation'!$F$7:$F$1006="Integrity",'P2-Asset Valuation'!$I$7:$I$1006))),"")</f>
        <v/>
      </c>
      <c r="K109" s="410" t="str">
        <f t="array" ref="K109">IF(K107&lt;&gt;"",MAX(IF('P2-Asset Valuation'!$E$7:$E$1006=$K$6,IF('P2-Asset Valuation'!$F$7:$F$1006="Integrity",'P2-Asset Valuation'!$I$7:$I$1006))),"")</f>
        <v/>
      </c>
      <c r="L109" s="410" t="str">
        <f t="array" ref="L109">IF(L107&lt;&gt;"",MAX(IF('P2-Asset Valuation'!$E$7:$E$1006=$L$6,IF('P2-Asset Valuation'!$F$7:$F$1006="Integrity",'P2-Asset Valuation'!$I$7:$I$1006))),"")</f>
        <v/>
      </c>
      <c r="M109" s="410" t="str">
        <f t="array" ref="M109">IF(M107&lt;&gt;"",MAX(IF('P2-Asset Valuation'!$E$7:$E$1006=$M$6,IF('P2-Asset Valuation'!$F$7:$F$1006="Integrity",'P2-Asset Valuation'!$I$7:$I$1006))),"")</f>
        <v/>
      </c>
      <c r="N109" s="408" t="s">
        <v>414</v>
      </c>
      <c r="O109" s="109">
        <f>SUM(D109:M109)</f>
        <v>0</v>
      </c>
      <c r="P109" s="109"/>
    </row>
    <row r="110" spans="2:16" x14ac:dyDescent="0.25">
      <c r="B110" s="558"/>
      <c r="C110" s="408" t="s">
        <v>415</v>
      </c>
      <c r="D110" s="410" t="str">
        <f t="array" ref="D110">IF(D107&lt;&gt;"",MAX(IF('P2-Asset Valuation'!$E$7:$E$1006=$D$6,IF('P2-Asset Valuation'!$F$7:$F$1006="Availability",'P2-Asset Valuation'!$I$7:$I$1006))),"")</f>
        <v/>
      </c>
      <c r="E110" s="410" t="str">
        <f t="array" ref="E110">IF(E107&lt;&gt;"",MAX(IF('P2-Asset Valuation'!$E$7:$E$1006=$E$6,IF('P2-Asset Valuation'!$F$7:$F$1006="Availability",'P2-Asset Valuation'!$I$7:$I$1006))),"")</f>
        <v/>
      </c>
      <c r="F110" s="410" t="str">
        <f t="array" ref="F110">IF(F107&lt;&gt;"",MAX(IF('P2-Asset Valuation'!$E$7:$E$1006=$F$6,IF('P2-Asset Valuation'!$F$7:$F$1006="Availability",'P2-Asset Valuation'!$I$7:$I$1006))),"")</f>
        <v/>
      </c>
      <c r="G110" s="410" t="str">
        <f t="array" ref="G110">IF(G107&lt;&gt;"",MAX(IF('P2-Asset Valuation'!$E$7:$E$1006=$G$6,IF('P2-Asset Valuation'!$F$7:$F$1006="Availability",'P2-Asset Valuation'!$I$7:$I$1006))),"")</f>
        <v/>
      </c>
      <c r="H110" s="410" t="str">
        <f t="array" ref="H110">IF(H107&lt;&gt;"",MAX(IF('P2-Asset Valuation'!$E$7:$E$1006=$H$6,IF('P2-Asset Valuation'!$F$7:$F$1006="Availability",'P2-Asset Valuation'!$I$7:$I$1006))),"")</f>
        <v/>
      </c>
      <c r="I110" s="410" t="str">
        <f t="array" ref="I110">IF(I107&lt;&gt;"",MAX(IF('P2-Asset Valuation'!$E$7:$E$1006=$I$6,IF('P2-Asset Valuation'!$F$7:$F$1006="Availability",'P2-Asset Valuation'!$I$7:$I$1006))),"")</f>
        <v/>
      </c>
      <c r="J110" s="410" t="str">
        <f t="array" ref="J110">IF(J107&lt;&gt;"",MAX(IF('P2-Asset Valuation'!$E$7:$E$1006=$J$6,IF('P2-Asset Valuation'!$F$7:$F$1006="Availability",'P2-Asset Valuation'!$I$7:$I$1006))),"")</f>
        <v/>
      </c>
      <c r="K110" s="410" t="str">
        <f t="array" ref="K110">IF(K107&lt;&gt;"",MAX(IF('P2-Asset Valuation'!$E$7:$E$1006=$K$6,IF('P2-Asset Valuation'!$F$7:$F$1006="Availability",'P2-Asset Valuation'!$I$7:$I$1006))),"")</f>
        <v/>
      </c>
      <c r="L110" s="410" t="str">
        <f t="array" ref="L110">IF(L107&lt;&gt;"",MAX(IF('P2-Asset Valuation'!$E$7:$E$1006=$L$6,IF('P2-Asset Valuation'!$F$7:$F$1006="Availability",'P2-Asset Valuation'!$I$7:$I$1006))),"")</f>
        <v/>
      </c>
      <c r="M110" s="410" t="str">
        <f t="array" ref="M110">IF(M107&lt;&gt;"",MAX(IF('P2-Asset Valuation'!$E$7:$E$1006=$M$6,IF('P2-Asset Valuation'!$F$7:$F$1006="Availability",'P2-Asset Valuation'!$I$7:$I$1006))),"")</f>
        <v/>
      </c>
      <c r="N110" s="408" t="s">
        <v>415</v>
      </c>
      <c r="O110" s="109">
        <f>SUM(D110:M110)</f>
        <v>0</v>
      </c>
      <c r="P110" s="109"/>
    </row>
    <row r="111" spans="2:16" ht="30" x14ac:dyDescent="0.25">
      <c r="B111" s="559"/>
      <c r="C111" s="407" t="s">
        <v>121</v>
      </c>
      <c r="D111" s="406"/>
      <c r="E111" s="406"/>
      <c r="F111" s="406"/>
      <c r="G111" s="406"/>
      <c r="H111" s="406"/>
      <c r="I111" s="406"/>
      <c r="J111" s="406"/>
      <c r="K111" s="406"/>
      <c r="L111" s="406"/>
      <c r="M111" s="406"/>
      <c r="N111" s="407" t="s">
        <v>121</v>
      </c>
      <c r="O111" s="411" t="s">
        <v>6</v>
      </c>
      <c r="P111" s="406"/>
    </row>
    <row r="112" spans="2:16" x14ac:dyDescent="0.25">
      <c r="B112" s="560"/>
      <c r="C112" s="407" t="s">
        <v>413</v>
      </c>
      <c r="D112" s="410" t="str">
        <f t="array" ref="D112">IF(D111&lt;&gt;"",MAX(IF('P2-Asset Valuation'!$E$7:$E$1006=$D$6,IF('P2-Asset Valuation'!$F$7:$F$1006="Confidentiality",'P2-Asset Valuation'!$I$7:$I$1006))),"")</f>
        <v/>
      </c>
      <c r="E112" s="410" t="str">
        <f t="array" ref="E112">IF(E111&lt;&gt;"",MAX(IF('P2-Asset Valuation'!$E$7:$E$1006=$E$6,IF('P2-Asset Valuation'!$F$7:$F$1006="Confidentiality",'P2-Asset Valuation'!$I$7:$I$1006))),"")</f>
        <v/>
      </c>
      <c r="F112" s="410" t="str">
        <f t="array" ref="F112">IF(F111&lt;&gt;"",MAX(IF('P2-Asset Valuation'!$E$7:$E$1006=$F$6,IF('P2-Asset Valuation'!$F$7:$F$1006="Confidentiality",'P2-Asset Valuation'!$I$7:$I$1006))),"")</f>
        <v/>
      </c>
      <c r="G112" s="410" t="str">
        <f t="array" ref="G112">IF(G111&lt;&gt;"",MAX(IF('P2-Asset Valuation'!$E$7:$E$1006=$G$6,IF('P2-Asset Valuation'!$F$7:$F$1006="Confidentiality",'P2-Asset Valuation'!$I$7:$I$1006))),"")</f>
        <v/>
      </c>
      <c r="H112" s="410" t="str">
        <f t="array" ref="H112">IF(H111&lt;&gt;"",MAX(IF('P2-Asset Valuation'!$E$7:$E$1006=$H$6,IF('P2-Asset Valuation'!$F$7:$F$1006="Confidentiality",'P2-Asset Valuation'!$I$7:$I$1006))),"")</f>
        <v/>
      </c>
      <c r="I112" s="410" t="str">
        <f t="array" ref="I112">IF(I111&lt;&gt;"",MAX(IF('P2-Asset Valuation'!$E$7:$E$1006=$I$6,IF('P2-Asset Valuation'!$F$7:$F$1006="Confidentiality",'P2-Asset Valuation'!$I$7:$I$1006))),"")</f>
        <v/>
      </c>
      <c r="J112" s="410" t="str">
        <f t="array" ref="J112">IF(J111&lt;&gt;"",MAX(IF('P2-Asset Valuation'!$E$7:$E$1006=$J$6,IF('P2-Asset Valuation'!$F$7:$F$1006="Confidentiality",'P2-Asset Valuation'!$I$7:$I$1006))),"")</f>
        <v/>
      </c>
      <c r="K112" s="410" t="str">
        <f t="array" ref="K112">IF(K111&lt;&gt;"",MAX(IF('P2-Asset Valuation'!$E$7:$E$1006=$K$6,IF('P2-Asset Valuation'!$F$7:$F$1006="Confidentiality",'P2-Asset Valuation'!$I$7:$I$1006))),"")</f>
        <v/>
      </c>
      <c r="L112" s="410" t="str">
        <f t="array" ref="L112">IF(L111&lt;&gt;"",MAX(IF('P2-Asset Valuation'!$E$7:$E$1006=$L$6,IF('P2-Asset Valuation'!$F$7:$F$1006="Confidentiality",'P2-Asset Valuation'!$I$7:$I$1006))),"")</f>
        <v/>
      </c>
      <c r="M112" s="410" t="str">
        <f t="array" ref="M112">IF(M111&lt;&gt;"",MAX(IF('P2-Asset Valuation'!$E$7:$E$1006=$M$6,IF('P2-Asset Valuation'!$F$7:$F$1006="Confidentiality",'P2-Asset Valuation'!$I$7:$I$1006))),"")</f>
        <v/>
      </c>
      <c r="N112" s="407" t="s">
        <v>413</v>
      </c>
      <c r="O112" s="406">
        <f>SUM(D112:M112)</f>
        <v>0</v>
      </c>
      <c r="P112" s="406"/>
    </row>
    <row r="113" spans="2:16" x14ac:dyDescent="0.25">
      <c r="B113" s="560"/>
      <c r="C113" s="407" t="s">
        <v>414</v>
      </c>
      <c r="D113" s="410" t="str">
        <f t="array" ref="D113">IF(D111&lt;&gt;"",MAX(IF('P2-Asset Valuation'!$E$7:$E$1006=$D$6,IF('P2-Asset Valuation'!$F$7:$F$1006="Integrity",'P2-Asset Valuation'!$I$7:$I$1006))),"")</f>
        <v/>
      </c>
      <c r="E113" s="410" t="str">
        <f t="array" ref="E113">IF(E111&lt;&gt;"",MAX(IF('P2-Asset Valuation'!$E$7:$E$1006=$E$6,IF('P2-Asset Valuation'!$F$7:$F$1006="Integrity",'P2-Asset Valuation'!$I$7:$I$1006))),"")</f>
        <v/>
      </c>
      <c r="F113" s="410" t="str">
        <f t="array" ref="F113">IF(F111&lt;&gt;"",MAX(IF('P2-Asset Valuation'!$E$7:$E$1006=$F$6,IF('P2-Asset Valuation'!$F$7:$F$1006="Integrity",'P2-Asset Valuation'!$I$7:$I$1006))),"")</f>
        <v/>
      </c>
      <c r="G113" s="410" t="str">
        <f t="array" ref="G113">IF(G111&lt;&gt;"",MAX(IF('P2-Asset Valuation'!$E$7:$E$1006=$G$6,IF('P2-Asset Valuation'!$F$7:$F$1006="Integrity",'P2-Asset Valuation'!$I$7:$I$1006))),"")</f>
        <v/>
      </c>
      <c r="H113" s="410" t="str">
        <f t="array" ref="H113">IF(H111&lt;&gt;"",MAX(IF('P2-Asset Valuation'!$E$7:$E$1006=$H$6,IF('P2-Asset Valuation'!$F$7:$F$1006="Integrity",'P2-Asset Valuation'!$I$7:$I$1006))),"")</f>
        <v/>
      </c>
      <c r="I113" s="410" t="str">
        <f t="array" ref="I113">IF(I111&lt;&gt;"",MAX(IF('P2-Asset Valuation'!$E$7:$E$1006=$I$6,IF('P2-Asset Valuation'!$F$7:$F$1006="Integrity",'P2-Asset Valuation'!$I$7:$I$1006))),"")</f>
        <v/>
      </c>
      <c r="J113" s="410" t="str">
        <f t="array" ref="J113">IF(J111&lt;&gt;"",MAX(IF('P2-Asset Valuation'!$E$7:$E$1006=$J$6,IF('P2-Asset Valuation'!$F$7:$F$1006="Integrity",'P2-Asset Valuation'!$I$7:$I$1006))),"")</f>
        <v/>
      </c>
      <c r="K113" s="410" t="str">
        <f t="array" ref="K113">IF(K111&lt;&gt;"",MAX(IF('P2-Asset Valuation'!$E$7:$E$1006=$K$6,IF('P2-Asset Valuation'!$F$7:$F$1006="Integrity",'P2-Asset Valuation'!$I$7:$I$1006))),"")</f>
        <v/>
      </c>
      <c r="L113" s="410" t="str">
        <f t="array" ref="L113">IF(L111&lt;&gt;"",MAX(IF('P2-Asset Valuation'!$E$7:$E$1006=$L$6,IF('P2-Asset Valuation'!$F$7:$F$1006="Integrity",'P2-Asset Valuation'!$I$7:$I$1006))),"")</f>
        <v/>
      </c>
      <c r="M113" s="410" t="str">
        <f t="array" ref="M113">IF(M111&lt;&gt;"",MAX(IF('P2-Asset Valuation'!$E$7:$E$1006=$M$6,IF('P2-Asset Valuation'!$F$7:$F$1006="Integrity",'P2-Asset Valuation'!$I$7:$I$1006))),"")</f>
        <v/>
      </c>
      <c r="N113" s="407" t="s">
        <v>414</v>
      </c>
      <c r="O113" s="406">
        <f>SUM(D113:M113)</f>
        <v>0</v>
      </c>
      <c r="P113" s="406"/>
    </row>
    <row r="114" spans="2:16" x14ac:dyDescent="0.25">
      <c r="B114" s="561"/>
      <c r="C114" s="407" t="s">
        <v>415</v>
      </c>
      <c r="D114" s="410" t="str">
        <f t="array" ref="D114">IF(D111&lt;&gt;"",MAX(IF('P2-Asset Valuation'!$E$7:$E$1006=$D$6,IF('P2-Asset Valuation'!$F$7:$F$1006="Availability",'P2-Asset Valuation'!$I$7:$I$1006))),"")</f>
        <v/>
      </c>
      <c r="E114" s="410" t="str">
        <f t="array" ref="E114">IF(E111&lt;&gt;"",MAX(IF('P2-Asset Valuation'!$E$7:$E$1006=$E$6,IF('P2-Asset Valuation'!$F$7:$F$1006="Availability",'P2-Asset Valuation'!$I$7:$I$1006))),"")</f>
        <v/>
      </c>
      <c r="F114" s="410" t="str">
        <f t="array" ref="F114">IF(F111&lt;&gt;"",MAX(IF('P2-Asset Valuation'!$E$7:$E$1006=$F$6,IF('P2-Asset Valuation'!$F$7:$F$1006="Availability",'P2-Asset Valuation'!$I$7:$I$1006))),"")</f>
        <v/>
      </c>
      <c r="G114" s="410" t="str">
        <f t="array" ref="G114">IF(G111&lt;&gt;"",MAX(IF('P2-Asset Valuation'!$E$7:$E$1006=$G$6,IF('P2-Asset Valuation'!$F$7:$F$1006="Availability",'P2-Asset Valuation'!$I$7:$I$1006))),"")</f>
        <v/>
      </c>
      <c r="H114" s="410" t="str">
        <f t="array" ref="H114">IF(H111&lt;&gt;"",MAX(IF('P2-Asset Valuation'!$E$7:$E$1006=$H$6,IF('P2-Asset Valuation'!$F$7:$F$1006="Availability",'P2-Asset Valuation'!$I$7:$I$1006))),"")</f>
        <v/>
      </c>
      <c r="I114" s="410" t="str">
        <f t="array" ref="I114">IF(I111&lt;&gt;"",MAX(IF('P2-Asset Valuation'!$E$7:$E$1006=$I$6,IF('P2-Asset Valuation'!$F$7:$F$1006="Availability",'P2-Asset Valuation'!$I$7:$I$1006))),"")</f>
        <v/>
      </c>
      <c r="J114" s="410" t="str">
        <f t="array" ref="J114">IF(J111&lt;&gt;"",MAX(IF('P2-Asset Valuation'!$E$7:$E$1006=$J$6,IF('P2-Asset Valuation'!$F$7:$F$1006="Availability",'P2-Asset Valuation'!$I$7:$I$1006))),"")</f>
        <v/>
      </c>
      <c r="K114" s="410" t="str">
        <f t="array" ref="K114">IF(K111&lt;&gt;"",MAX(IF('P2-Asset Valuation'!$E$7:$E$1006=$K$6,IF('P2-Asset Valuation'!$F$7:$F$1006="Availability",'P2-Asset Valuation'!$I$7:$I$1006))),"")</f>
        <v/>
      </c>
      <c r="L114" s="410" t="str">
        <f t="array" ref="L114">IF(L111&lt;&gt;"",MAX(IF('P2-Asset Valuation'!$E$7:$E$1006=$L$6,IF('P2-Asset Valuation'!$F$7:$F$1006="Availability",'P2-Asset Valuation'!$I$7:$I$1006))),"")</f>
        <v/>
      </c>
      <c r="M114" s="410" t="str">
        <f t="array" ref="M114">IF(M111&lt;&gt;"",MAX(IF('P2-Asset Valuation'!$E$7:$E$1006=$M$6,IF('P2-Asset Valuation'!$F$7:$F$1006="Availability",'P2-Asset Valuation'!$I$7:$I$1006))),"")</f>
        <v/>
      </c>
      <c r="N114" s="407" t="s">
        <v>415</v>
      </c>
      <c r="O114" s="406">
        <f>SUM(D114:M114)</f>
        <v>0</v>
      </c>
      <c r="P114" s="406"/>
    </row>
    <row r="115" spans="2:16" ht="30" x14ac:dyDescent="0.25">
      <c r="B115" s="556"/>
      <c r="C115" s="408" t="s">
        <v>121</v>
      </c>
      <c r="D115" s="109"/>
      <c r="E115" s="109"/>
      <c r="F115" s="109"/>
      <c r="G115" s="109"/>
      <c r="H115" s="109"/>
      <c r="I115" s="109"/>
      <c r="J115" s="109"/>
      <c r="K115" s="109"/>
      <c r="L115" s="109"/>
      <c r="M115" s="109"/>
      <c r="N115" s="408" t="s">
        <v>121</v>
      </c>
      <c r="O115" s="412" t="s">
        <v>6</v>
      </c>
      <c r="P115" s="109"/>
    </row>
    <row r="116" spans="2:16" x14ac:dyDescent="0.25">
      <c r="B116" s="557"/>
      <c r="C116" s="408" t="s">
        <v>413</v>
      </c>
      <c r="D116" s="410" t="str">
        <f t="array" ref="D116">IF(D115&lt;&gt;"",MAX(IF('P2-Asset Valuation'!$E$7:$E$1006=$D$6,IF('P2-Asset Valuation'!$F$7:$F$1006="Confidentiality",'P2-Asset Valuation'!$I$7:$I$1006))),"")</f>
        <v/>
      </c>
      <c r="E116" s="410" t="str">
        <f t="array" ref="E116">IF(E115&lt;&gt;"",MAX(IF('P2-Asset Valuation'!$E$7:$E$1006=$E$6,IF('P2-Asset Valuation'!$F$7:$F$1006="Confidentiality",'P2-Asset Valuation'!$I$7:$I$1006))),"")</f>
        <v/>
      </c>
      <c r="F116" s="410" t="str">
        <f t="array" ref="F116">IF(F115&lt;&gt;"",MAX(IF('P2-Asset Valuation'!$E$7:$E$1006=$F$6,IF('P2-Asset Valuation'!$F$7:$F$1006="Confidentiality",'P2-Asset Valuation'!$I$7:$I$1006))),"")</f>
        <v/>
      </c>
      <c r="G116" s="410" t="str">
        <f t="array" ref="G116">IF(G115&lt;&gt;"",MAX(IF('P2-Asset Valuation'!$E$7:$E$1006=$G$6,IF('P2-Asset Valuation'!$F$7:$F$1006="Confidentiality",'P2-Asset Valuation'!$I$7:$I$1006))),"")</f>
        <v/>
      </c>
      <c r="H116" s="410" t="str">
        <f t="array" ref="H116">IF(H115&lt;&gt;"",MAX(IF('P2-Asset Valuation'!$E$7:$E$1006=$H$6,IF('P2-Asset Valuation'!$F$7:$F$1006="Confidentiality",'P2-Asset Valuation'!$I$7:$I$1006))),"")</f>
        <v/>
      </c>
      <c r="I116" s="410" t="str">
        <f t="array" ref="I116">IF(I115&lt;&gt;"",MAX(IF('P2-Asset Valuation'!$E$7:$E$1006=$I$6,IF('P2-Asset Valuation'!$F$7:$F$1006="Confidentiality",'P2-Asset Valuation'!$I$7:$I$1006))),"")</f>
        <v/>
      </c>
      <c r="J116" s="410" t="str">
        <f t="array" ref="J116">IF(J115&lt;&gt;"",MAX(IF('P2-Asset Valuation'!$E$7:$E$1006=$J$6,IF('P2-Asset Valuation'!$F$7:$F$1006="Confidentiality",'P2-Asset Valuation'!$I$7:$I$1006))),"")</f>
        <v/>
      </c>
      <c r="K116" s="410" t="str">
        <f t="array" ref="K116">IF(K115&lt;&gt;"",MAX(IF('P2-Asset Valuation'!$E$7:$E$1006=$K$6,IF('P2-Asset Valuation'!$F$7:$F$1006="Confidentiality",'P2-Asset Valuation'!$I$7:$I$1006))),"")</f>
        <v/>
      </c>
      <c r="L116" s="410" t="str">
        <f t="array" ref="L116">IF(L115&lt;&gt;"",MAX(IF('P2-Asset Valuation'!$E$7:$E$1006=$L$6,IF('P2-Asset Valuation'!$F$7:$F$1006="Confidentiality",'P2-Asset Valuation'!$I$7:$I$1006))),"")</f>
        <v/>
      </c>
      <c r="M116" s="410" t="str">
        <f t="array" ref="M116">IF(M115&lt;&gt;"",MAX(IF('P2-Asset Valuation'!$E$7:$E$1006=$M$6,IF('P2-Asset Valuation'!$F$7:$F$1006="Confidentiality",'P2-Asset Valuation'!$I$7:$I$1006))),"")</f>
        <v/>
      </c>
      <c r="N116" s="408" t="s">
        <v>413</v>
      </c>
      <c r="O116" s="109">
        <f>SUM(D116:M116)</f>
        <v>0</v>
      </c>
      <c r="P116" s="109"/>
    </row>
    <row r="117" spans="2:16" x14ac:dyDescent="0.25">
      <c r="B117" s="557"/>
      <c r="C117" s="408" t="s">
        <v>414</v>
      </c>
      <c r="D117" s="410" t="str">
        <f t="array" ref="D117">IF(D115&lt;&gt;"",MAX(IF('P2-Asset Valuation'!$E$7:$E$1006=$D$6,IF('P2-Asset Valuation'!$F$7:$F$1006="Integrity",'P2-Asset Valuation'!$I$7:$I$1006))),"")</f>
        <v/>
      </c>
      <c r="E117" s="410" t="str">
        <f t="array" ref="E117">IF(E115&lt;&gt;"",MAX(IF('P2-Asset Valuation'!$E$7:$E$1006=$E$6,IF('P2-Asset Valuation'!$F$7:$F$1006="Integrity",'P2-Asset Valuation'!$I$7:$I$1006))),"")</f>
        <v/>
      </c>
      <c r="F117" s="410" t="str">
        <f t="array" ref="F117">IF(F115&lt;&gt;"",MAX(IF('P2-Asset Valuation'!$E$7:$E$1006=$F$6,IF('P2-Asset Valuation'!$F$7:$F$1006="Integrity",'P2-Asset Valuation'!$I$7:$I$1006))),"")</f>
        <v/>
      </c>
      <c r="G117" s="410" t="str">
        <f t="array" ref="G117">IF(G115&lt;&gt;"",MAX(IF('P2-Asset Valuation'!$E$7:$E$1006=$G$6,IF('P2-Asset Valuation'!$F$7:$F$1006="Integrity",'P2-Asset Valuation'!$I$7:$I$1006))),"")</f>
        <v/>
      </c>
      <c r="H117" s="410" t="str">
        <f t="array" ref="H117">IF(H115&lt;&gt;"",MAX(IF('P2-Asset Valuation'!$E$7:$E$1006=$H$6,IF('P2-Asset Valuation'!$F$7:$F$1006="Integrity",'P2-Asset Valuation'!$I$7:$I$1006))),"")</f>
        <v/>
      </c>
      <c r="I117" s="410" t="str">
        <f t="array" ref="I117">IF(I115&lt;&gt;"",MAX(IF('P2-Asset Valuation'!$E$7:$E$1006=$I$6,IF('P2-Asset Valuation'!$F$7:$F$1006="Integrity",'P2-Asset Valuation'!$I$7:$I$1006))),"")</f>
        <v/>
      </c>
      <c r="J117" s="410" t="str">
        <f t="array" ref="J117">IF(J115&lt;&gt;"",MAX(IF('P2-Asset Valuation'!$E$7:$E$1006=$J$6,IF('P2-Asset Valuation'!$F$7:$F$1006="Integrity",'P2-Asset Valuation'!$I$7:$I$1006))),"")</f>
        <v/>
      </c>
      <c r="K117" s="410" t="str">
        <f t="array" ref="K117">IF(K115&lt;&gt;"",MAX(IF('P2-Asset Valuation'!$E$7:$E$1006=$K$6,IF('P2-Asset Valuation'!$F$7:$F$1006="Integrity",'P2-Asset Valuation'!$I$7:$I$1006))),"")</f>
        <v/>
      </c>
      <c r="L117" s="410" t="str">
        <f t="array" ref="L117">IF(L115&lt;&gt;"",MAX(IF('P2-Asset Valuation'!$E$7:$E$1006=$L$6,IF('P2-Asset Valuation'!$F$7:$F$1006="Integrity",'P2-Asset Valuation'!$I$7:$I$1006))),"")</f>
        <v/>
      </c>
      <c r="M117" s="410" t="str">
        <f t="array" ref="M117">IF(M115&lt;&gt;"",MAX(IF('P2-Asset Valuation'!$E$7:$E$1006=$M$6,IF('P2-Asset Valuation'!$F$7:$F$1006="Integrity",'P2-Asset Valuation'!$I$7:$I$1006))),"")</f>
        <v/>
      </c>
      <c r="N117" s="408" t="s">
        <v>414</v>
      </c>
      <c r="O117" s="109">
        <f>SUM(D117:M117)</f>
        <v>0</v>
      </c>
      <c r="P117" s="109"/>
    </row>
    <row r="118" spans="2:16" x14ac:dyDescent="0.25">
      <c r="B118" s="558"/>
      <c r="C118" s="408" t="s">
        <v>415</v>
      </c>
      <c r="D118" s="410" t="str">
        <f t="array" ref="D118">IF(D115&lt;&gt;"",MAX(IF('P2-Asset Valuation'!$E$7:$E$1006=$D$6,IF('P2-Asset Valuation'!$F$7:$F$1006="Availability",'P2-Asset Valuation'!$I$7:$I$1006))),"")</f>
        <v/>
      </c>
      <c r="E118" s="410" t="str">
        <f t="array" ref="E118">IF(E115&lt;&gt;"",MAX(IF('P2-Asset Valuation'!$E$7:$E$1006=$E$6,IF('P2-Asset Valuation'!$F$7:$F$1006="Availability",'P2-Asset Valuation'!$I$7:$I$1006))),"")</f>
        <v/>
      </c>
      <c r="F118" s="410" t="str">
        <f t="array" ref="F118">IF(F115&lt;&gt;"",MAX(IF('P2-Asset Valuation'!$E$7:$E$1006=$F$6,IF('P2-Asset Valuation'!$F$7:$F$1006="Availability",'P2-Asset Valuation'!$I$7:$I$1006))),"")</f>
        <v/>
      </c>
      <c r="G118" s="410" t="str">
        <f t="array" ref="G118">IF(G115&lt;&gt;"",MAX(IF('P2-Asset Valuation'!$E$7:$E$1006=$G$6,IF('P2-Asset Valuation'!$F$7:$F$1006="Availability",'P2-Asset Valuation'!$I$7:$I$1006))),"")</f>
        <v/>
      </c>
      <c r="H118" s="410" t="str">
        <f t="array" ref="H118">IF(H115&lt;&gt;"",MAX(IF('P2-Asset Valuation'!$E$7:$E$1006=$H$6,IF('P2-Asset Valuation'!$F$7:$F$1006="Availability",'P2-Asset Valuation'!$I$7:$I$1006))),"")</f>
        <v/>
      </c>
      <c r="I118" s="410" t="str">
        <f t="array" ref="I118">IF(I115&lt;&gt;"",MAX(IF('P2-Asset Valuation'!$E$7:$E$1006=$I$6,IF('P2-Asset Valuation'!$F$7:$F$1006="Availability",'P2-Asset Valuation'!$I$7:$I$1006))),"")</f>
        <v/>
      </c>
      <c r="J118" s="410" t="str">
        <f t="array" ref="J118">IF(J115&lt;&gt;"",MAX(IF('P2-Asset Valuation'!$E$7:$E$1006=$J$6,IF('P2-Asset Valuation'!$F$7:$F$1006="Availability",'P2-Asset Valuation'!$I$7:$I$1006))),"")</f>
        <v/>
      </c>
      <c r="K118" s="410" t="str">
        <f t="array" ref="K118">IF(K115&lt;&gt;"",MAX(IF('P2-Asset Valuation'!$E$7:$E$1006=$K$6,IF('P2-Asset Valuation'!$F$7:$F$1006="Availability",'P2-Asset Valuation'!$I$7:$I$1006))),"")</f>
        <v/>
      </c>
      <c r="L118" s="410" t="str">
        <f t="array" ref="L118">IF(L115&lt;&gt;"",MAX(IF('P2-Asset Valuation'!$E$7:$E$1006=$L$6,IF('P2-Asset Valuation'!$F$7:$F$1006="Availability",'P2-Asset Valuation'!$I$7:$I$1006))),"")</f>
        <v/>
      </c>
      <c r="M118" s="410" t="str">
        <f t="array" ref="M118">IF(M115&lt;&gt;"",MAX(IF('P2-Asset Valuation'!$E$7:$E$1006=$M$6,IF('P2-Asset Valuation'!$F$7:$F$1006="Availability",'P2-Asset Valuation'!$I$7:$I$1006))),"")</f>
        <v/>
      </c>
      <c r="N118" s="408" t="s">
        <v>415</v>
      </c>
      <c r="O118" s="109">
        <f>SUM(D118:M118)</f>
        <v>0</v>
      </c>
      <c r="P118" s="109"/>
    </row>
    <row r="119" spans="2:16" ht="30" x14ac:dyDescent="0.25">
      <c r="B119" s="559"/>
      <c r="C119" s="407" t="s">
        <v>121</v>
      </c>
      <c r="D119" s="105"/>
      <c r="E119" s="105"/>
      <c r="F119" s="105"/>
      <c r="G119" s="105"/>
      <c r="H119" s="105"/>
      <c r="I119" s="105"/>
      <c r="J119" s="105"/>
      <c r="K119" s="105"/>
      <c r="L119" s="105"/>
      <c r="M119" s="105"/>
      <c r="N119" s="407" t="s">
        <v>121</v>
      </c>
      <c r="O119" s="411" t="s">
        <v>6</v>
      </c>
      <c r="P119" s="406"/>
    </row>
    <row r="120" spans="2:16" x14ac:dyDescent="0.25">
      <c r="B120" s="560"/>
      <c r="C120" s="407" t="s">
        <v>413</v>
      </c>
      <c r="D120" s="410" t="str">
        <f t="array" ref="D120">IF(D119&lt;&gt;"",MAX(IF('P2-Asset Valuation'!$E$7:$E$1006=$D$6,IF('P2-Asset Valuation'!$F$7:$F$1006="Confidentiality",'P2-Asset Valuation'!$I$7:$I$1006))),"")</f>
        <v/>
      </c>
      <c r="E120" s="410" t="str">
        <f t="array" ref="E120">IF(E119&lt;&gt;"",MAX(IF('P2-Asset Valuation'!$E$7:$E$1006=$E$6,IF('P2-Asset Valuation'!$F$7:$F$1006="Confidentiality",'P2-Asset Valuation'!$I$7:$I$1006))),"")</f>
        <v/>
      </c>
      <c r="F120" s="410" t="str">
        <f t="array" ref="F120">IF(F119&lt;&gt;"",MAX(IF('P2-Asset Valuation'!$E$7:$E$1006=$F$6,IF('P2-Asset Valuation'!$F$7:$F$1006="Confidentiality",'P2-Asset Valuation'!$I$7:$I$1006))),"")</f>
        <v/>
      </c>
      <c r="G120" s="410" t="str">
        <f t="array" ref="G120">IF(G119&lt;&gt;"",MAX(IF('P2-Asset Valuation'!$E$7:$E$1006=$G$6,IF('P2-Asset Valuation'!$F$7:$F$1006="Confidentiality",'P2-Asset Valuation'!$I$7:$I$1006))),"")</f>
        <v/>
      </c>
      <c r="H120" s="410" t="str">
        <f t="array" ref="H120">IF(H119&lt;&gt;"",MAX(IF('P2-Asset Valuation'!$E$7:$E$1006=$H$6,IF('P2-Asset Valuation'!$F$7:$F$1006="Confidentiality",'P2-Asset Valuation'!$I$7:$I$1006))),"")</f>
        <v/>
      </c>
      <c r="I120" s="410" t="str">
        <f t="array" ref="I120">IF(I119&lt;&gt;"",MAX(IF('P2-Asset Valuation'!$E$7:$E$1006=$I$6,IF('P2-Asset Valuation'!$F$7:$F$1006="Confidentiality",'P2-Asset Valuation'!$I$7:$I$1006))),"")</f>
        <v/>
      </c>
      <c r="J120" s="410" t="str">
        <f t="array" ref="J120">IF(J119&lt;&gt;"",MAX(IF('P2-Asset Valuation'!$E$7:$E$1006=$J$6,IF('P2-Asset Valuation'!$F$7:$F$1006="Confidentiality",'P2-Asset Valuation'!$I$7:$I$1006))),"")</f>
        <v/>
      </c>
      <c r="K120" s="410" t="str">
        <f t="array" ref="K120">IF(K119&lt;&gt;"",MAX(IF('P2-Asset Valuation'!$E$7:$E$1006=$K$6,IF('P2-Asset Valuation'!$F$7:$F$1006="Confidentiality",'P2-Asset Valuation'!$I$7:$I$1006))),"")</f>
        <v/>
      </c>
      <c r="L120" s="410" t="str">
        <f t="array" ref="L120">IF(L119&lt;&gt;"",MAX(IF('P2-Asset Valuation'!$E$7:$E$1006=$L$6,IF('P2-Asset Valuation'!$F$7:$F$1006="Confidentiality",'P2-Asset Valuation'!$I$7:$I$1006))),"")</f>
        <v/>
      </c>
      <c r="M120" s="410" t="str">
        <f t="array" ref="M120">IF(M119&lt;&gt;"",MAX(IF('P2-Asset Valuation'!$E$7:$E$1006=$M$6,IF('P2-Asset Valuation'!$F$7:$F$1006="Confidentiality",'P2-Asset Valuation'!$I$7:$I$1006))),"")</f>
        <v/>
      </c>
      <c r="N120" s="407" t="s">
        <v>413</v>
      </c>
      <c r="O120" s="406">
        <f>SUM(D120:M120)</f>
        <v>0</v>
      </c>
      <c r="P120" s="406"/>
    </row>
    <row r="121" spans="2:16" x14ac:dyDescent="0.25">
      <c r="B121" s="560"/>
      <c r="C121" s="407" t="s">
        <v>414</v>
      </c>
      <c r="D121" s="410" t="str">
        <f t="array" ref="D121">IF(D119&lt;&gt;"",MAX(IF('P2-Asset Valuation'!$E$7:$E$1006=$D$6,IF('P2-Asset Valuation'!$F$7:$F$1006="Integrity",'P2-Asset Valuation'!$I$7:$I$1006))),"")</f>
        <v/>
      </c>
      <c r="E121" s="410" t="str">
        <f t="array" ref="E121">IF(E119&lt;&gt;"",MAX(IF('P2-Asset Valuation'!$E$7:$E$1006=$E$6,IF('P2-Asset Valuation'!$F$7:$F$1006="Integrity",'P2-Asset Valuation'!$I$7:$I$1006))),"")</f>
        <v/>
      </c>
      <c r="F121" s="410" t="str">
        <f t="array" ref="F121">IF(F119&lt;&gt;"",MAX(IF('P2-Asset Valuation'!$E$7:$E$1006=$F$6,IF('P2-Asset Valuation'!$F$7:$F$1006="Integrity",'P2-Asset Valuation'!$I$7:$I$1006))),"")</f>
        <v/>
      </c>
      <c r="G121" s="410" t="str">
        <f t="array" ref="G121">IF(G119&lt;&gt;"",MAX(IF('P2-Asset Valuation'!$E$7:$E$1006=$G$6,IF('P2-Asset Valuation'!$F$7:$F$1006="Integrity",'P2-Asset Valuation'!$I$7:$I$1006))),"")</f>
        <v/>
      </c>
      <c r="H121" s="410" t="str">
        <f t="array" ref="H121">IF(H119&lt;&gt;"",MAX(IF('P2-Asset Valuation'!$E$7:$E$1006=$H$6,IF('P2-Asset Valuation'!$F$7:$F$1006="Integrity",'P2-Asset Valuation'!$I$7:$I$1006))),"")</f>
        <v/>
      </c>
      <c r="I121" s="410" t="str">
        <f t="array" ref="I121">IF(I119&lt;&gt;"",MAX(IF('P2-Asset Valuation'!$E$7:$E$1006=$I$6,IF('P2-Asset Valuation'!$F$7:$F$1006="Integrity",'P2-Asset Valuation'!$I$7:$I$1006))),"")</f>
        <v/>
      </c>
      <c r="J121" s="410" t="str">
        <f t="array" ref="J121">IF(J119&lt;&gt;"",MAX(IF('P2-Asset Valuation'!$E$7:$E$1006=$J$6,IF('P2-Asset Valuation'!$F$7:$F$1006="Integrity",'P2-Asset Valuation'!$I$7:$I$1006))),"")</f>
        <v/>
      </c>
      <c r="K121" s="410" t="str">
        <f t="array" ref="K121">IF(K119&lt;&gt;"",MAX(IF('P2-Asset Valuation'!$E$7:$E$1006=$K$6,IF('P2-Asset Valuation'!$F$7:$F$1006="Integrity",'P2-Asset Valuation'!$I$7:$I$1006))),"")</f>
        <v/>
      </c>
      <c r="L121" s="410" t="str">
        <f t="array" ref="L121">IF(L119&lt;&gt;"",MAX(IF('P2-Asset Valuation'!$E$7:$E$1006=$L$6,IF('P2-Asset Valuation'!$F$7:$F$1006="Integrity",'P2-Asset Valuation'!$I$7:$I$1006))),"")</f>
        <v/>
      </c>
      <c r="M121" s="410" t="str">
        <f t="array" ref="M121">IF(M119&lt;&gt;"",MAX(IF('P2-Asset Valuation'!$E$7:$E$1006=$M$6,IF('P2-Asset Valuation'!$F$7:$F$1006="Integrity",'P2-Asset Valuation'!$I$7:$I$1006))),"")</f>
        <v/>
      </c>
      <c r="N121" s="407" t="s">
        <v>414</v>
      </c>
      <c r="O121" s="406">
        <f>SUM(D121:M121)</f>
        <v>0</v>
      </c>
      <c r="P121" s="406"/>
    </row>
    <row r="122" spans="2:16" x14ac:dyDescent="0.25">
      <c r="B122" s="561"/>
      <c r="C122" s="407" t="s">
        <v>415</v>
      </c>
      <c r="D122" s="410" t="str">
        <f t="array" ref="D122">IF(D119&lt;&gt;"",MAX(IF('P2-Asset Valuation'!$E$7:$E$1006=$D$6,IF('P2-Asset Valuation'!$F$7:$F$1006="Availability",'P2-Asset Valuation'!$I$7:$I$1006))),"")</f>
        <v/>
      </c>
      <c r="E122" s="410" t="str">
        <f t="array" ref="E122">IF(E119&lt;&gt;"",MAX(IF('P2-Asset Valuation'!$E$7:$E$1006=$E$6,IF('P2-Asset Valuation'!$F$7:$F$1006="Availability",'P2-Asset Valuation'!$I$7:$I$1006))),"")</f>
        <v/>
      </c>
      <c r="F122" s="410" t="str">
        <f t="array" ref="F122">IF(F119&lt;&gt;"",MAX(IF('P2-Asset Valuation'!$E$7:$E$1006=$F$6,IF('P2-Asset Valuation'!$F$7:$F$1006="Availability",'P2-Asset Valuation'!$I$7:$I$1006))),"")</f>
        <v/>
      </c>
      <c r="G122" s="410" t="str">
        <f t="array" ref="G122">IF(G119&lt;&gt;"",MAX(IF('P2-Asset Valuation'!$E$7:$E$1006=$G$6,IF('P2-Asset Valuation'!$F$7:$F$1006="Availability",'P2-Asset Valuation'!$I$7:$I$1006))),"")</f>
        <v/>
      </c>
      <c r="H122" s="410" t="str">
        <f t="array" ref="H122">IF(H119&lt;&gt;"",MAX(IF('P2-Asset Valuation'!$E$7:$E$1006=$H$6,IF('P2-Asset Valuation'!$F$7:$F$1006="Availability",'P2-Asset Valuation'!$I$7:$I$1006))),"")</f>
        <v/>
      </c>
      <c r="I122" s="410" t="str">
        <f t="array" ref="I122">IF(I119&lt;&gt;"",MAX(IF('P2-Asset Valuation'!$E$7:$E$1006=$I$6,IF('P2-Asset Valuation'!$F$7:$F$1006="Availability",'P2-Asset Valuation'!$I$7:$I$1006))),"")</f>
        <v/>
      </c>
      <c r="J122" s="410" t="str">
        <f t="array" ref="J122">IF(J119&lt;&gt;"",MAX(IF('P2-Asset Valuation'!$E$7:$E$1006=$J$6,IF('P2-Asset Valuation'!$F$7:$F$1006="Availability",'P2-Asset Valuation'!$I$7:$I$1006))),"")</f>
        <v/>
      </c>
      <c r="K122" s="410" t="str">
        <f t="array" ref="K122">IF(K119&lt;&gt;"",MAX(IF('P2-Asset Valuation'!$E$7:$E$1006=$K$6,IF('P2-Asset Valuation'!$F$7:$F$1006="Availability",'P2-Asset Valuation'!$I$7:$I$1006))),"")</f>
        <v/>
      </c>
      <c r="L122" s="410" t="str">
        <f t="array" ref="L122">IF(L119&lt;&gt;"",MAX(IF('P2-Asset Valuation'!$E$7:$E$1006=$L$6,IF('P2-Asset Valuation'!$F$7:$F$1006="Availability",'P2-Asset Valuation'!$I$7:$I$1006))),"")</f>
        <v/>
      </c>
      <c r="M122" s="410" t="str">
        <f t="array" ref="M122">IF(M119&lt;&gt;"",MAX(IF('P2-Asset Valuation'!$E$7:$E$1006=$M$6,IF('P2-Asset Valuation'!$F$7:$F$1006="Availability",'P2-Asset Valuation'!$I$7:$I$1006))),"")</f>
        <v/>
      </c>
      <c r="N122" s="407" t="s">
        <v>415</v>
      </c>
      <c r="O122" s="406">
        <f>SUM(D122:M122)</f>
        <v>0</v>
      </c>
      <c r="P122" s="406"/>
    </row>
    <row r="123" spans="2:16" ht="30" x14ac:dyDescent="0.25">
      <c r="B123" s="556"/>
      <c r="C123" s="408" t="s">
        <v>121</v>
      </c>
      <c r="D123" s="109"/>
      <c r="E123" s="109"/>
      <c r="F123" s="109"/>
      <c r="G123" s="109"/>
      <c r="H123" s="109"/>
      <c r="I123" s="109"/>
      <c r="J123" s="109"/>
      <c r="K123" s="109"/>
      <c r="L123" s="109"/>
      <c r="M123" s="109"/>
      <c r="N123" s="408" t="s">
        <v>121</v>
      </c>
      <c r="O123" s="412" t="s">
        <v>6</v>
      </c>
      <c r="P123" s="109"/>
    </row>
    <row r="124" spans="2:16" x14ac:dyDescent="0.25">
      <c r="B124" s="557"/>
      <c r="C124" s="408" t="s">
        <v>413</v>
      </c>
      <c r="D124" s="410" t="str">
        <f t="array" ref="D124">IF(D123&lt;&gt;"",MAX(IF('P2-Asset Valuation'!$E$7:$E$1006=$D$6,IF('P2-Asset Valuation'!$F$7:$F$1006="Confidentiality",'P2-Asset Valuation'!$I$7:$I$1006))),"")</f>
        <v/>
      </c>
      <c r="E124" s="410" t="str">
        <f t="array" ref="E124">IF(E123&lt;&gt;"",MAX(IF('P2-Asset Valuation'!$E$7:$E$1006=$E$6,IF('P2-Asset Valuation'!$F$7:$F$1006="Confidentiality",'P2-Asset Valuation'!$I$7:$I$1006))),"")</f>
        <v/>
      </c>
      <c r="F124" s="410" t="str">
        <f t="array" ref="F124">IF(F123&lt;&gt;"",MAX(IF('P2-Asset Valuation'!$E$7:$E$1006=$F$6,IF('P2-Asset Valuation'!$F$7:$F$1006="Confidentiality",'P2-Asset Valuation'!$I$7:$I$1006))),"")</f>
        <v/>
      </c>
      <c r="G124" s="410" t="str">
        <f t="array" ref="G124">IF(G123&lt;&gt;"",MAX(IF('P2-Asset Valuation'!$E$7:$E$1006=$G$6,IF('P2-Asset Valuation'!$F$7:$F$1006="Confidentiality",'P2-Asset Valuation'!$I$7:$I$1006))),"")</f>
        <v/>
      </c>
      <c r="H124" s="410" t="str">
        <f t="array" ref="H124">IF(H123&lt;&gt;"",MAX(IF('P2-Asset Valuation'!$E$7:$E$1006=$H$6,IF('P2-Asset Valuation'!$F$7:$F$1006="Confidentiality",'P2-Asset Valuation'!$I$7:$I$1006))),"")</f>
        <v/>
      </c>
      <c r="I124" s="410" t="str">
        <f t="array" ref="I124">IF(I123&lt;&gt;"",MAX(IF('P2-Asset Valuation'!$E$7:$E$1006=$I$6,IF('P2-Asset Valuation'!$F$7:$F$1006="Confidentiality",'P2-Asset Valuation'!$I$7:$I$1006))),"")</f>
        <v/>
      </c>
      <c r="J124" s="410" t="str">
        <f t="array" ref="J124">IF(J123&lt;&gt;"",MAX(IF('P2-Asset Valuation'!$E$7:$E$1006=$J$6,IF('P2-Asset Valuation'!$F$7:$F$1006="Confidentiality",'P2-Asset Valuation'!$I$7:$I$1006))),"")</f>
        <v/>
      </c>
      <c r="K124" s="410" t="str">
        <f t="array" ref="K124">IF(K123&lt;&gt;"",MAX(IF('P2-Asset Valuation'!$E$7:$E$1006=$K$6,IF('P2-Asset Valuation'!$F$7:$F$1006="Confidentiality",'P2-Asset Valuation'!$I$7:$I$1006))),"")</f>
        <v/>
      </c>
      <c r="L124" s="410" t="str">
        <f t="array" ref="L124">IF(L123&lt;&gt;"",MAX(IF('P2-Asset Valuation'!$E$7:$E$1006=$L$6,IF('P2-Asset Valuation'!$F$7:$F$1006="Confidentiality",'P2-Asset Valuation'!$I$7:$I$1006))),"")</f>
        <v/>
      </c>
      <c r="M124" s="410" t="str">
        <f t="array" ref="M124">IF(M123&lt;&gt;"",MAX(IF('P2-Asset Valuation'!$E$7:$E$1006=$M$6,IF('P2-Asset Valuation'!$F$7:$F$1006="Confidentiality",'P2-Asset Valuation'!$I$7:$I$1006))),"")</f>
        <v/>
      </c>
      <c r="N124" s="408" t="s">
        <v>413</v>
      </c>
      <c r="O124" s="109">
        <f>SUM(D124:M124)</f>
        <v>0</v>
      </c>
      <c r="P124" s="109"/>
    </row>
    <row r="125" spans="2:16" x14ac:dyDescent="0.25">
      <c r="B125" s="557"/>
      <c r="C125" s="408" t="s">
        <v>414</v>
      </c>
      <c r="D125" s="410" t="str">
        <f t="array" ref="D125">IF(D123&lt;&gt;"",MAX(IF('P2-Asset Valuation'!$E$7:$E$1006=$D$6,IF('P2-Asset Valuation'!$F$7:$F$1006="Integrity",'P2-Asset Valuation'!$I$7:$I$1006))),"")</f>
        <v/>
      </c>
      <c r="E125" s="410" t="str">
        <f t="array" ref="E125">IF(E123&lt;&gt;"",MAX(IF('P2-Asset Valuation'!$E$7:$E$1006=$E$6,IF('P2-Asset Valuation'!$F$7:$F$1006="Integrity",'P2-Asset Valuation'!$I$7:$I$1006))),"")</f>
        <v/>
      </c>
      <c r="F125" s="410" t="str">
        <f t="array" ref="F125">IF(F123&lt;&gt;"",MAX(IF('P2-Asset Valuation'!$E$7:$E$1006=$F$6,IF('P2-Asset Valuation'!$F$7:$F$1006="Integrity",'P2-Asset Valuation'!$I$7:$I$1006))),"")</f>
        <v/>
      </c>
      <c r="G125" s="410" t="str">
        <f t="array" ref="G125">IF(G123&lt;&gt;"",MAX(IF('P2-Asset Valuation'!$E$7:$E$1006=$G$6,IF('P2-Asset Valuation'!$F$7:$F$1006="Integrity",'P2-Asset Valuation'!$I$7:$I$1006))),"")</f>
        <v/>
      </c>
      <c r="H125" s="410" t="str">
        <f t="array" ref="H125">IF(H123&lt;&gt;"",MAX(IF('P2-Asset Valuation'!$E$7:$E$1006=$H$6,IF('P2-Asset Valuation'!$F$7:$F$1006="Integrity",'P2-Asset Valuation'!$I$7:$I$1006))),"")</f>
        <v/>
      </c>
      <c r="I125" s="410" t="str">
        <f t="array" ref="I125">IF(I123&lt;&gt;"",MAX(IF('P2-Asset Valuation'!$E$7:$E$1006=$I$6,IF('P2-Asset Valuation'!$F$7:$F$1006="Integrity",'P2-Asset Valuation'!$I$7:$I$1006))),"")</f>
        <v/>
      </c>
      <c r="J125" s="410" t="str">
        <f t="array" ref="J125">IF(J123&lt;&gt;"",MAX(IF('P2-Asset Valuation'!$E$7:$E$1006=$J$6,IF('P2-Asset Valuation'!$F$7:$F$1006="Integrity",'P2-Asset Valuation'!$I$7:$I$1006))),"")</f>
        <v/>
      </c>
      <c r="K125" s="410" t="str">
        <f t="array" ref="K125">IF(K123&lt;&gt;"",MAX(IF('P2-Asset Valuation'!$E$7:$E$1006=$K$6,IF('P2-Asset Valuation'!$F$7:$F$1006="Integrity",'P2-Asset Valuation'!$I$7:$I$1006))),"")</f>
        <v/>
      </c>
      <c r="L125" s="410" t="str">
        <f t="array" ref="L125">IF(L123&lt;&gt;"",MAX(IF('P2-Asset Valuation'!$E$7:$E$1006=$L$6,IF('P2-Asset Valuation'!$F$7:$F$1006="Integrity",'P2-Asset Valuation'!$I$7:$I$1006))),"")</f>
        <v/>
      </c>
      <c r="M125" s="410" t="str">
        <f t="array" ref="M125">IF(M123&lt;&gt;"",MAX(IF('P2-Asset Valuation'!$E$7:$E$1006=$M$6,IF('P2-Asset Valuation'!$F$7:$F$1006="Integrity",'P2-Asset Valuation'!$I$7:$I$1006))),"")</f>
        <v/>
      </c>
      <c r="N125" s="408" t="s">
        <v>414</v>
      </c>
      <c r="O125" s="109">
        <f>SUM(D125:M125)</f>
        <v>0</v>
      </c>
      <c r="P125" s="109"/>
    </row>
    <row r="126" spans="2:16" x14ac:dyDescent="0.25">
      <c r="B126" s="558"/>
      <c r="C126" s="408" t="s">
        <v>415</v>
      </c>
      <c r="D126" s="410" t="str">
        <f t="array" ref="D126">IF(D123&lt;&gt;"",MAX(IF('P2-Asset Valuation'!$E$7:$E$1006=$D$6,IF('P2-Asset Valuation'!$F$7:$F$1006="Availability",'P2-Asset Valuation'!$I$7:$I$1006))),"")</f>
        <v/>
      </c>
      <c r="E126" s="410" t="str">
        <f t="array" ref="E126">IF(E123&lt;&gt;"",MAX(IF('P2-Asset Valuation'!$E$7:$E$1006=$E$6,IF('P2-Asset Valuation'!$F$7:$F$1006="Availability",'P2-Asset Valuation'!$I$7:$I$1006))),"")</f>
        <v/>
      </c>
      <c r="F126" s="410" t="str">
        <f t="array" ref="F126">IF(F123&lt;&gt;"",MAX(IF('P2-Asset Valuation'!$E$7:$E$1006=$F$6,IF('P2-Asset Valuation'!$F$7:$F$1006="Availability",'P2-Asset Valuation'!$I$7:$I$1006))),"")</f>
        <v/>
      </c>
      <c r="G126" s="410" t="str">
        <f t="array" ref="G126">IF(G123&lt;&gt;"",MAX(IF('P2-Asset Valuation'!$E$7:$E$1006=$G$6,IF('P2-Asset Valuation'!$F$7:$F$1006="Availability",'P2-Asset Valuation'!$I$7:$I$1006))),"")</f>
        <v/>
      </c>
      <c r="H126" s="410" t="str">
        <f t="array" ref="H126">IF(H123&lt;&gt;"",MAX(IF('P2-Asset Valuation'!$E$7:$E$1006=$H$6,IF('P2-Asset Valuation'!$F$7:$F$1006="Availability",'P2-Asset Valuation'!$I$7:$I$1006))),"")</f>
        <v/>
      </c>
      <c r="I126" s="410" t="str">
        <f t="array" ref="I126">IF(I123&lt;&gt;"",MAX(IF('P2-Asset Valuation'!$E$7:$E$1006=$I$6,IF('P2-Asset Valuation'!$F$7:$F$1006="Availability",'P2-Asset Valuation'!$I$7:$I$1006))),"")</f>
        <v/>
      </c>
      <c r="J126" s="410" t="str">
        <f t="array" ref="J126">IF(J123&lt;&gt;"",MAX(IF('P2-Asset Valuation'!$E$7:$E$1006=$J$6,IF('P2-Asset Valuation'!$F$7:$F$1006="Availability",'P2-Asset Valuation'!$I$7:$I$1006))),"")</f>
        <v/>
      </c>
      <c r="K126" s="410" t="str">
        <f t="array" ref="K126">IF(K123&lt;&gt;"",MAX(IF('P2-Asset Valuation'!$E$7:$E$1006=$K$6,IF('P2-Asset Valuation'!$F$7:$F$1006="Availability",'P2-Asset Valuation'!$I$7:$I$1006))),"")</f>
        <v/>
      </c>
      <c r="L126" s="410" t="str">
        <f t="array" ref="L126">IF(L123&lt;&gt;"",MAX(IF('P2-Asset Valuation'!$E$7:$E$1006=$L$6,IF('P2-Asset Valuation'!$F$7:$F$1006="Availability",'P2-Asset Valuation'!$I$7:$I$1006))),"")</f>
        <v/>
      </c>
      <c r="M126" s="410" t="str">
        <f t="array" ref="M126">IF(M123&lt;&gt;"",MAX(IF('P2-Asset Valuation'!$E$7:$E$1006=$M$6,IF('P2-Asset Valuation'!$F$7:$F$1006="Availability",'P2-Asset Valuation'!$I$7:$I$1006))),"")</f>
        <v/>
      </c>
      <c r="N126" s="408" t="s">
        <v>415</v>
      </c>
      <c r="O126" s="109">
        <f>SUM(D126:M126)</f>
        <v>0</v>
      </c>
      <c r="P126" s="109"/>
    </row>
    <row r="127" spans="2:16" ht="30" x14ac:dyDescent="0.25">
      <c r="B127" s="559"/>
      <c r="C127" s="407" t="s">
        <v>121</v>
      </c>
      <c r="D127" s="105"/>
      <c r="E127" s="105"/>
      <c r="F127" s="105"/>
      <c r="G127" s="105"/>
      <c r="H127" s="105"/>
      <c r="I127" s="105"/>
      <c r="J127" s="105"/>
      <c r="K127" s="105"/>
      <c r="L127" s="105"/>
      <c r="M127" s="105"/>
      <c r="N127" s="407" t="s">
        <v>121</v>
      </c>
      <c r="O127" s="411" t="s">
        <v>6</v>
      </c>
      <c r="P127" s="406"/>
    </row>
    <row r="128" spans="2:16" x14ac:dyDescent="0.25">
      <c r="B128" s="560"/>
      <c r="C128" s="407" t="s">
        <v>413</v>
      </c>
      <c r="D128" s="410" t="str">
        <f t="array" ref="D128">IF(D127&lt;&gt;"",MAX(IF('P2-Asset Valuation'!$E$7:$E$1006=$D$6,IF('P2-Asset Valuation'!$F$7:$F$1006="Confidentiality",'P2-Asset Valuation'!$I$7:$I$1006))),"")</f>
        <v/>
      </c>
      <c r="E128" s="410" t="str">
        <f t="array" ref="E128">IF(E127&lt;&gt;"",MAX(IF('P2-Asset Valuation'!$E$7:$E$1006=$E$6,IF('P2-Asset Valuation'!$F$7:$F$1006="Confidentiality",'P2-Asset Valuation'!$I$7:$I$1006))),"")</f>
        <v/>
      </c>
      <c r="F128" s="410" t="str">
        <f t="array" ref="F128">IF(F127&lt;&gt;"",MAX(IF('P2-Asset Valuation'!$E$7:$E$1006=$F$6,IF('P2-Asset Valuation'!$F$7:$F$1006="Confidentiality",'P2-Asset Valuation'!$I$7:$I$1006))),"")</f>
        <v/>
      </c>
      <c r="G128" s="410" t="str">
        <f t="array" ref="G128">IF(G127&lt;&gt;"",MAX(IF('P2-Asset Valuation'!$E$7:$E$1006=$G$6,IF('P2-Asset Valuation'!$F$7:$F$1006="Confidentiality",'P2-Asset Valuation'!$I$7:$I$1006))),"")</f>
        <v/>
      </c>
      <c r="H128" s="410" t="str">
        <f t="array" ref="H128">IF(H127&lt;&gt;"",MAX(IF('P2-Asset Valuation'!$E$7:$E$1006=$H$6,IF('P2-Asset Valuation'!$F$7:$F$1006="Confidentiality",'P2-Asset Valuation'!$I$7:$I$1006))),"")</f>
        <v/>
      </c>
      <c r="I128" s="410" t="str">
        <f t="array" ref="I128">IF(I127&lt;&gt;"",MAX(IF('P2-Asset Valuation'!$E$7:$E$1006=$I$6,IF('P2-Asset Valuation'!$F$7:$F$1006="Confidentiality",'P2-Asset Valuation'!$I$7:$I$1006))),"")</f>
        <v/>
      </c>
      <c r="J128" s="410" t="str">
        <f t="array" ref="J128">IF(J127&lt;&gt;"",MAX(IF('P2-Asset Valuation'!$E$7:$E$1006=$J$6,IF('P2-Asset Valuation'!$F$7:$F$1006="Confidentiality",'P2-Asset Valuation'!$I$7:$I$1006))),"")</f>
        <v/>
      </c>
      <c r="K128" s="410" t="str">
        <f t="array" ref="K128">IF(K127&lt;&gt;"",MAX(IF('P2-Asset Valuation'!$E$7:$E$1006=$K$6,IF('P2-Asset Valuation'!$F$7:$F$1006="Confidentiality",'P2-Asset Valuation'!$I$7:$I$1006))),"")</f>
        <v/>
      </c>
      <c r="L128" s="410" t="str">
        <f t="array" ref="L128">IF(L127&lt;&gt;"",MAX(IF('P2-Asset Valuation'!$E$7:$E$1006=$L$6,IF('P2-Asset Valuation'!$F$7:$F$1006="Confidentiality",'P2-Asset Valuation'!$I$7:$I$1006))),"")</f>
        <v/>
      </c>
      <c r="M128" s="410" t="str">
        <f t="array" ref="M128">IF(M127&lt;&gt;"",MAX(IF('P2-Asset Valuation'!$E$7:$E$1006=$M$6,IF('P2-Asset Valuation'!$F$7:$F$1006="Confidentiality",'P2-Asset Valuation'!$I$7:$I$1006))),"")</f>
        <v/>
      </c>
      <c r="N128" s="407" t="s">
        <v>413</v>
      </c>
      <c r="O128" s="406">
        <f>SUM(D128:M128)</f>
        <v>0</v>
      </c>
      <c r="P128" s="406"/>
    </row>
    <row r="129" spans="2:16" x14ac:dyDescent="0.25">
      <c r="B129" s="560"/>
      <c r="C129" s="407" t="s">
        <v>414</v>
      </c>
      <c r="D129" s="410" t="str">
        <f t="array" ref="D129">IF(D127&lt;&gt;"",MAX(IF('P2-Asset Valuation'!$E$7:$E$1006=$D$6,IF('P2-Asset Valuation'!$F$7:$F$1006="Integrity",'P2-Asset Valuation'!$I$7:$I$1006))),"")</f>
        <v/>
      </c>
      <c r="E129" s="410" t="str">
        <f t="array" ref="E129">IF(E127&lt;&gt;"",MAX(IF('P2-Asset Valuation'!$E$7:$E$1006=$E$6,IF('P2-Asset Valuation'!$F$7:$F$1006="Integrity",'P2-Asset Valuation'!$I$7:$I$1006))),"")</f>
        <v/>
      </c>
      <c r="F129" s="410" t="str">
        <f t="array" ref="F129">IF(F127&lt;&gt;"",MAX(IF('P2-Asset Valuation'!$E$7:$E$1006=$F$6,IF('P2-Asset Valuation'!$F$7:$F$1006="Integrity",'P2-Asset Valuation'!$I$7:$I$1006))),"")</f>
        <v/>
      </c>
      <c r="G129" s="410" t="str">
        <f t="array" ref="G129">IF(G127&lt;&gt;"",MAX(IF('P2-Asset Valuation'!$E$7:$E$1006=$G$6,IF('P2-Asset Valuation'!$F$7:$F$1006="Integrity",'P2-Asset Valuation'!$I$7:$I$1006))),"")</f>
        <v/>
      </c>
      <c r="H129" s="410" t="str">
        <f t="array" ref="H129">IF(H127&lt;&gt;"",MAX(IF('P2-Asset Valuation'!$E$7:$E$1006=$H$6,IF('P2-Asset Valuation'!$F$7:$F$1006="Integrity",'P2-Asset Valuation'!$I$7:$I$1006))),"")</f>
        <v/>
      </c>
      <c r="I129" s="410" t="str">
        <f t="array" ref="I129">IF(I127&lt;&gt;"",MAX(IF('P2-Asset Valuation'!$E$7:$E$1006=$I$6,IF('P2-Asset Valuation'!$F$7:$F$1006="Integrity",'P2-Asset Valuation'!$I$7:$I$1006))),"")</f>
        <v/>
      </c>
      <c r="J129" s="410" t="str">
        <f t="array" ref="J129">IF(J127&lt;&gt;"",MAX(IF('P2-Asset Valuation'!$E$7:$E$1006=$J$6,IF('P2-Asset Valuation'!$F$7:$F$1006="Integrity",'P2-Asset Valuation'!$I$7:$I$1006))),"")</f>
        <v/>
      </c>
      <c r="K129" s="410" t="str">
        <f t="array" ref="K129">IF(K127&lt;&gt;"",MAX(IF('P2-Asset Valuation'!$E$7:$E$1006=$K$6,IF('P2-Asset Valuation'!$F$7:$F$1006="Integrity",'P2-Asset Valuation'!$I$7:$I$1006))),"")</f>
        <v/>
      </c>
      <c r="L129" s="410" t="str">
        <f t="array" ref="L129">IF(L127&lt;&gt;"",MAX(IF('P2-Asset Valuation'!$E$7:$E$1006=$L$6,IF('P2-Asset Valuation'!$F$7:$F$1006="Integrity",'P2-Asset Valuation'!$I$7:$I$1006))),"")</f>
        <v/>
      </c>
      <c r="M129" s="410" t="str">
        <f t="array" ref="M129">IF(M127&lt;&gt;"",MAX(IF('P2-Asset Valuation'!$E$7:$E$1006=$M$6,IF('P2-Asset Valuation'!$F$7:$F$1006="Integrity",'P2-Asset Valuation'!$I$7:$I$1006))),"")</f>
        <v/>
      </c>
      <c r="N129" s="407" t="s">
        <v>414</v>
      </c>
      <c r="O129" s="406">
        <f>SUM(D129:M129)</f>
        <v>0</v>
      </c>
      <c r="P129" s="406"/>
    </row>
    <row r="130" spans="2:16" x14ac:dyDescent="0.25">
      <c r="B130" s="561"/>
      <c r="C130" s="407" t="s">
        <v>415</v>
      </c>
      <c r="D130" s="410" t="str">
        <f t="array" ref="D130">IF(D127&lt;&gt;"",MAX(IF('P2-Asset Valuation'!$E$7:$E$1006=$D$6,IF('P2-Asset Valuation'!$F$7:$F$1006="Availability",'P2-Asset Valuation'!$I$7:$I$1006))),"")</f>
        <v/>
      </c>
      <c r="E130" s="410" t="str">
        <f t="array" ref="E130">IF(E127&lt;&gt;"",MAX(IF('P2-Asset Valuation'!$E$7:$E$1006=$E$6,IF('P2-Asset Valuation'!$F$7:$F$1006="Availability",'P2-Asset Valuation'!$I$7:$I$1006))),"")</f>
        <v/>
      </c>
      <c r="F130" s="410" t="str">
        <f t="array" ref="F130">IF(F127&lt;&gt;"",MAX(IF('P2-Asset Valuation'!$E$7:$E$1006=$F$6,IF('P2-Asset Valuation'!$F$7:$F$1006="Availability",'P2-Asset Valuation'!$I$7:$I$1006))),"")</f>
        <v/>
      </c>
      <c r="G130" s="410" t="str">
        <f t="array" ref="G130">IF(G127&lt;&gt;"",MAX(IF('P2-Asset Valuation'!$E$7:$E$1006=$G$6,IF('P2-Asset Valuation'!$F$7:$F$1006="Availability",'P2-Asset Valuation'!$I$7:$I$1006))),"")</f>
        <v/>
      </c>
      <c r="H130" s="410" t="str">
        <f t="array" ref="H130">IF(H127&lt;&gt;"",MAX(IF('P2-Asset Valuation'!$E$7:$E$1006=$H$6,IF('P2-Asset Valuation'!$F$7:$F$1006="Availability",'P2-Asset Valuation'!$I$7:$I$1006))),"")</f>
        <v/>
      </c>
      <c r="I130" s="410" t="str">
        <f t="array" ref="I130">IF(I127&lt;&gt;"",MAX(IF('P2-Asset Valuation'!$E$7:$E$1006=$I$6,IF('P2-Asset Valuation'!$F$7:$F$1006="Availability",'P2-Asset Valuation'!$I$7:$I$1006))),"")</f>
        <v/>
      </c>
      <c r="J130" s="410" t="str">
        <f t="array" ref="J130">IF(J127&lt;&gt;"",MAX(IF('P2-Asset Valuation'!$E$7:$E$1006=$J$6,IF('P2-Asset Valuation'!$F$7:$F$1006="Availability",'P2-Asset Valuation'!$I$7:$I$1006))),"")</f>
        <v/>
      </c>
      <c r="K130" s="410" t="str">
        <f t="array" ref="K130">IF(K127&lt;&gt;"",MAX(IF('P2-Asset Valuation'!$E$7:$E$1006=$K$6,IF('P2-Asset Valuation'!$F$7:$F$1006="Availability",'P2-Asset Valuation'!$I$7:$I$1006))),"")</f>
        <v/>
      </c>
      <c r="L130" s="410" t="str">
        <f t="array" ref="L130">IF(L127&lt;&gt;"",MAX(IF('P2-Asset Valuation'!$E$7:$E$1006=$L$6,IF('P2-Asset Valuation'!$F$7:$F$1006="Availability",'P2-Asset Valuation'!$I$7:$I$1006))),"")</f>
        <v/>
      </c>
      <c r="M130" s="410" t="str">
        <f t="array" ref="M130">IF(M127&lt;&gt;"",MAX(IF('P2-Asset Valuation'!$E$7:$E$1006=$M$6,IF('P2-Asset Valuation'!$F$7:$F$1006="Availability",'P2-Asset Valuation'!$I$7:$I$1006))),"")</f>
        <v/>
      </c>
      <c r="N130" s="407" t="s">
        <v>415</v>
      </c>
      <c r="O130" s="406">
        <f>SUM(D130:M130)</f>
        <v>0</v>
      </c>
      <c r="P130" s="406"/>
    </row>
    <row r="131" spans="2:16" ht="30" x14ac:dyDescent="0.25">
      <c r="B131" s="556"/>
      <c r="C131" s="408" t="s">
        <v>121</v>
      </c>
      <c r="D131" s="109"/>
      <c r="E131" s="109"/>
      <c r="F131" s="109"/>
      <c r="G131" s="109"/>
      <c r="H131" s="109"/>
      <c r="I131" s="109"/>
      <c r="J131" s="109"/>
      <c r="K131" s="109"/>
      <c r="L131" s="109"/>
      <c r="M131" s="109"/>
      <c r="N131" s="408" t="s">
        <v>121</v>
      </c>
      <c r="O131" s="412" t="s">
        <v>6</v>
      </c>
      <c r="P131" s="109"/>
    </row>
    <row r="132" spans="2:16" x14ac:dyDescent="0.25">
      <c r="B132" s="557"/>
      <c r="C132" s="408" t="s">
        <v>413</v>
      </c>
      <c r="D132" s="410" t="str">
        <f t="array" ref="D132">IF(D131&lt;&gt;"",MAX(IF('P2-Asset Valuation'!$E$7:$E$1006=$D$6,IF('P2-Asset Valuation'!$F$7:$F$1006="Confidentiality",'P2-Asset Valuation'!$I$7:$I$1006))),"")</f>
        <v/>
      </c>
      <c r="E132" s="410" t="str">
        <f t="array" ref="E132">IF(E131&lt;&gt;"",MAX(IF('P2-Asset Valuation'!$E$7:$E$1006=$E$6,IF('P2-Asset Valuation'!$F$7:$F$1006="Confidentiality",'P2-Asset Valuation'!$I$7:$I$1006))),"")</f>
        <v/>
      </c>
      <c r="F132" s="410" t="str">
        <f t="array" ref="F132">IF(F131&lt;&gt;"",MAX(IF('P2-Asset Valuation'!$E$7:$E$1006=$F$6,IF('P2-Asset Valuation'!$F$7:$F$1006="Confidentiality",'P2-Asset Valuation'!$I$7:$I$1006))),"")</f>
        <v/>
      </c>
      <c r="G132" s="410" t="str">
        <f t="array" ref="G132">IF(G131&lt;&gt;"",MAX(IF('P2-Asset Valuation'!$E$7:$E$1006=$G$6,IF('P2-Asset Valuation'!$F$7:$F$1006="Confidentiality",'P2-Asset Valuation'!$I$7:$I$1006))),"")</f>
        <v/>
      </c>
      <c r="H132" s="410" t="str">
        <f t="array" ref="H132">IF(H131&lt;&gt;"",MAX(IF('P2-Asset Valuation'!$E$7:$E$1006=$H$6,IF('P2-Asset Valuation'!$F$7:$F$1006="Confidentiality",'P2-Asset Valuation'!$I$7:$I$1006))),"")</f>
        <v/>
      </c>
      <c r="I132" s="410" t="str">
        <f t="array" ref="I132">IF(I131&lt;&gt;"",MAX(IF('P2-Asset Valuation'!$E$7:$E$1006=$I$6,IF('P2-Asset Valuation'!$F$7:$F$1006="Confidentiality",'P2-Asset Valuation'!$I$7:$I$1006))),"")</f>
        <v/>
      </c>
      <c r="J132" s="410" t="str">
        <f t="array" ref="J132">IF(J131&lt;&gt;"",MAX(IF('P2-Asset Valuation'!$E$7:$E$1006=$J$6,IF('P2-Asset Valuation'!$F$7:$F$1006="Confidentiality",'P2-Asset Valuation'!$I$7:$I$1006))),"")</f>
        <v/>
      </c>
      <c r="K132" s="410" t="str">
        <f t="array" ref="K132">IF(K131&lt;&gt;"",MAX(IF('P2-Asset Valuation'!$E$7:$E$1006=$K$6,IF('P2-Asset Valuation'!$F$7:$F$1006="Confidentiality",'P2-Asset Valuation'!$I$7:$I$1006))),"")</f>
        <v/>
      </c>
      <c r="L132" s="410" t="str">
        <f t="array" ref="L132">IF(L131&lt;&gt;"",MAX(IF('P2-Asset Valuation'!$E$7:$E$1006=$L$6,IF('P2-Asset Valuation'!$F$7:$F$1006="Confidentiality",'P2-Asset Valuation'!$I$7:$I$1006))),"")</f>
        <v/>
      </c>
      <c r="M132" s="410" t="str">
        <f t="array" ref="M132">IF(M131&lt;&gt;"",MAX(IF('P2-Asset Valuation'!$E$7:$E$1006=$M$6,IF('P2-Asset Valuation'!$F$7:$F$1006="Confidentiality",'P2-Asset Valuation'!$I$7:$I$1006))),"")</f>
        <v/>
      </c>
      <c r="N132" s="408" t="s">
        <v>413</v>
      </c>
      <c r="O132" s="109">
        <f>SUM(D132:M132)</f>
        <v>0</v>
      </c>
      <c r="P132" s="109"/>
    </row>
    <row r="133" spans="2:16" x14ac:dyDescent="0.25">
      <c r="B133" s="557"/>
      <c r="C133" s="408" t="s">
        <v>414</v>
      </c>
      <c r="D133" s="410" t="str">
        <f t="array" ref="D133">IF(D131&lt;&gt;"",MAX(IF('P2-Asset Valuation'!$E$7:$E$1006=$D$6,IF('P2-Asset Valuation'!$F$7:$F$1006="Integrity",'P2-Asset Valuation'!$I$7:$I$1006))),"")</f>
        <v/>
      </c>
      <c r="E133" s="410" t="str">
        <f t="array" ref="E133">IF(E131&lt;&gt;"",MAX(IF('P2-Asset Valuation'!$E$7:$E$1006=$E$6,IF('P2-Asset Valuation'!$F$7:$F$1006="Integrity",'P2-Asset Valuation'!$I$7:$I$1006))),"")</f>
        <v/>
      </c>
      <c r="F133" s="410" t="str">
        <f t="array" ref="F133">IF(F131&lt;&gt;"",MAX(IF('P2-Asset Valuation'!$E$7:$E$1006=$F$6,IF('P2-Asset Valuation'!$F$7:$F$1006="Integrity",'P2-Asset Valuation'!$I$7:$I$1006))),"")</f>
        <v/>
      </c>
      <c r="G133" s="410" t="str">
        <f t="array" ref="G133">IF(G131&lt;&gt;"",MAX(IF('P2-Asset Valuation'!$E$7:$E$1006=$G$6,IF('P2-Asset Valuation'!$F$7:$F$1006="Integrity",'P2-Asset Valuation'!$I$7:$I$1006))),"")</f>
        <v/>
      </c>
      <c r="H133" s="410" t="str">
        <f t="array" ref="H133">IF(H131&lt;&gt;"",MAX(IF('P2-Asset Valuation'!$E$7:$E$1006=$H$6,IF('P2-Asset Valuation'!$F$7:$F$1006="Integrity",'P2-Asset Valuation'!$I$7:$I$1006))),"")</f>
        <v/>
      </c>
      <c r="I133" s="410" t="str">
        <f t="array" ref="I133">IF(I131&lt;&gt;"",MAX(IF('P2-Asset Valuation'!$E$7:$E$1006=$I$6,IF('P2-Asset Valuation'!$F$7:$F$1006="Integrity",'P2-Asset Valuation'!$I$7:$I$1006))),"")</f>
        <v/>
      </c>
      <c r="J133" s="410" t="str">
        <f t="array" ref="J133">IF(J131&lt;&gt;"",MAX(IF('P2-Asset Valuation'!$E$7:$E$1006=$J$6,IF('P2-Asset Valuation'!$F$7:$F$1006="Integrity",'P2-Asset Valuation'!$I$7:$I$1006))),"")</f>
        <v/>
      </c>
      <c r="K133" s="410" t="str">
        <f t="array" ref="K133">IF(K131&lt;&gt;"",MAX(IF('P2-Asset Valuation'!$E$7:$E$1006=$K$6,IF('P2-Asset Valuation'!$F$7:$F$1006="Integrity",'P2-Asset Valuation'!$I$7:$I$1006))),"")</f>
        <v/>
      </c>
      <c r="L133" s="410" t="str">
        <f t="array" ref="L133">IF(L131&lt;&gt;"",MAX(IF('P2-Asset Valuation'!$E$7:$E$1006=$L$6,IF('P2-Asset Valuation'!$F$7:$F$1006="Integrity",'P2-Asset Valuation'!$I$7:$I$1006))),"")</f>
        <v/>
      </c>
      <c r="M133" s="410" t="str">
        <f t="array" ref="M133">IF(M131&lt;&gt;"",MAX(IF('P2-Asset Valuation'!$E$7:$E$1006=$M$6,IF('P2-Asset Valuation'!$F$7:$F$1006="Integrity",'P2-Asset Valuation'!$I$7:$I$1006))),"")</f>
        <v/>
      </c>
      <c r="N133" s="408" t="s">
        <v>414</v>
      </c>
      <c r="O133" s="109">
        <f>SUM(D133:M133)</f>
        <v>0</v>
      </c>
      <c r="P133" s="109"/>
    </row>
    <row r="134" spans="2:16" x14ac:dyDescent="0.25">
      <c r="B134" s="558"/>
      <c r="C134" s="408" t="s">
        <v>415</v>
      </c>
      <c r="D134" s="410" t="str">
        <f t="array" ref="D134">IF(D131&lt;&gt;"",MAX(IF('P2-Asset Valuation'!$E$7:$E$1006=$D$6,IF('P2-Asset Valuation'!$F$7:$F$1006="Availability",'P2-Asset Valuation'!$I$7:$I$1006))),"")</f>
        <v/>
      </c>
      <c r="E134" s="410" t="str">
        <f t="array" ref="E134">IF(E131&lt;&gt;"",MAX(IF('P2-Asset Valuation'!$E$7:$E$1006=$E$6,IF('P2-Asset Valuation'!$F$7:$F$1006="Availability",'P2-Asset Valuation'!$I$7:$I$1006))),"")</f>
        <v/>
      </c>
      <c r="F134" s="410" t="str">
        <f t="array" ref="F134">IF(F131&lt;&gt;"",MAX(IF('P2-Asset Valuation'!$E$7:$E$1006=$F$6,IF('P2-Asset Valuation'!$F$7:$F$1006="Availability",'P2-Asset Valuation'!$I$7:$I$1006))),"")</f>
        <v/>
      </c>
      <c r="G134" s="410" t="str">
        <f t="array" ref="G134">IF(G131&lt;&gt;"",MAX(IF('P2-Asset Valuation'!$E$7:$E$1006=$G$6,IF('P2-Asset Valuation'!$F$7:$F$1006="Availability",'P2-Asset Valuation'!$I$7:$I$1006))),"")</f>
        <v/>
      </c>
      <c r="H134" s="410" t="str">
        <f t="array" ref="H134">IF(H131&lt;&gt;"",MAX(IF('P2-Asset Valuation'!$E$7:$E$1006=$H$6,IF('P2-Asset Valuation'!$F$7:$F$1006="Availability",'P2-Asset Valuation'!$I$7:$I$1006))),"")</f>
        <v/>
      </c>
      <c r="I134" s="410" t="str">
        <f t="array" ref="I134">IF(I131&lt;&gt;"",MAX(IF('P2-Asset Valuation'!$E$7:$E$1006=$I$6,IF('P2-Asset Valuation'!$F$7:$F$1006="Availability",'P2-Asset Valuation'!$I$7:$I$1006))),"")</f>
        <v/>
      </c>
      <c r="J134" s="410" t="str">
        <f t="array" ref="J134">IF(J131&lt;&gt;"",MAX(IF('P2-Asset Valuation'!$E$7:$E$1006=$J$6,IF('P2-Asset Valuation'!$F$7:$F$1006="Availability",'P2-Asset Valuation'!$I$7:$I$1006))),"")</f>
        <v/>
      </c>
      <c r="K134" s="410" t="str">
        <f t="array" ref="K134">IF(K131&lt;&gt;"",MAX(IF('P2-Asset Valuation'!$E$7:$E$1006=$K$6,IF('P2-Asset Valuation'!$F$7:$F$1006="Availability",'P2-Asset Valuation'!$I$7:$I$1006))),"")</f>
        <v/>
      </c>
      <c r="L134" s="410" t="str">
        <f t="array" ref="L134">IF(L131&lt;&gt;"",MAX(IF('P2-Asset Valuation'!$E$7:$E$1006=$L$6,IF('P2-Asset Valuation'!$F$7:$F$1006="Availability",'P2-Asset Valuation'!$I$7:$I$1006))),"")</f>
        <v/>
      </c>
      <c r="M134" s="410" t="str">
        <f t="array" ref="M134">IF(M131&lt;&gt;"",MAX(IF('P2-Asset Valuation'!$E$7:$E$1006=$M$6,IF('P2-Asset Valuation'!$F$7:$F$1006="Availability",'P2-Asset Valuation'!$I$7:$I$1006))),"")</f>
        <v/>
      </c>
      <c r="N134" s="408" t="s">
        <v>415</v>
      </c>
      <c r="O134" s="109">
        <f>SUM(D134:M134)</f>
        <v>0</v>
      </c>
      <c r="P134" s="109"/>
    </row>
    <row r="135" spans="2:16" ht="30" x14ac:dyDescent="0.25">
      <c r="B135" s="559"/>
      <c r="C135" s="407" t="s">
        <v>121</v>
      </c>
      <c r="D135" s="406"/>
      <c r="E135" s="406"/>
      <c r="F135" s="406"/>
      <c r="G135" s="406"/>
      <c r="H135" s="406"/>
      <c r="I135" s="406"/>
      <c r="J135" s="406"/>
      <c r="K135" s="406"/>
      <c r="L135" s="406"/>
      <c r="M135" s="406"/>
      <c r="N135" s="407" t="s">
        <v>121</v>
      </c>
      <c r="O135" s="411" t="s">
        <v>6</v>
      </c>
      <c r="P135" s="406"/>
    </row>
    <row r="136" spans="2:16" x14ac:dyDescent="0.25">
      <c r="B136" s="560"/>
      <c r="C136" s="407" t="s">
        <v>413</v>
      </c>
      <c r="D136" s="410" t="str">
        <f t="array" ref="D136">IF(D135&lt;&gt;"",MAX(IF('P2-Asset Valuation'!$E$7:$E$1006=$D$6,IF('P2-Asset Valuation'!$F$7:$F$1006="Confidentiality",'P2-Asset Valuation'!$I$7:$I$1006))),"")</f>
        <v/>
      </c>
      <c r="E136" s="410" t="str">
        <f t="array" ref="E136">IF(E135&lt;&gt;"",MAX(IF('P2-Asset Valuation'!$E$7:$E$1006=$E$6,IF('P2-Asset Valuation'!$F$7:$F$1006="Confidentiality",'P2-Asset Valuation'!$I$7:$I$1006))),"")</f>
        <v/>
      </c>
      <c r="F136" s="410" t="str">
        <f t="array" ref="F136">IF(F135&lt;&gt;"",MAX(IF('P2-Asset Valuation'!$E$7:$E$1006=$F$6,IF('P2-Asset Valuation'!$F$7:$F$1006="Confidentiality",'P2-Asset Valuation'!$I$7:$I$1006))),"")</f>
        <v/>
      </c>
      <c r="G136" s="410" t="str">
        <f t="array" ref="G136">IF(G135&lt;&gt;"",MAX(IF('P2-Asset Valuation'!$E$7:$E$1006=$G$6,IF('P2-Asset Valuation'!$F$7:$F$1006="Confidentiality",'P2-Asset Valuation'!$I$7:$I$1006))),"")</f>
        <v/>
      </c>
      <c r="H136" s="410" t="str">
        <f t="array" ref="H136">IF(H135&lt;&gt;"",MAX(IF('P2-Asset Valuation'!$E$7:$E$1006=$H$6,IF('P2-Asset Valuation'!$F$7:$F$1006="Confidentiality",'P2-Asset Valuation'!$I$7:$I$1006))),"")</f>
        <v/>
      </c>
      <c r="I136" s="410" t="str">
        <f t="array" ref="I136">IF(I135&lt;&gt;"",MAX(IF('P2-Asset Valuation'!$E$7:$E$1006=$I$6,IF('P2-Asset Valuation'!$F$7:$F$1006="Confidentiality",'P2-Asset Valuation'!$I$7:$I$1006))),"")</f>
        <v/>
      </c>
      <c r="J136" s="410" t="str">
        <f t="array" ref="J136">IF(J135&lt;&gt;"",MAX(IF('P2-Asset Valuation'!$E$7:$E$1006=$J$6,IF('P2-Asset Valuation'!$F$7:$F$1006="Confidentiality",'P2-Asset Valuation'!$I$7:$I$1006))),"")</f>
        <v/>
      </c>
      <c r="K136" s="410" t="str">
        <f t="array" ref="K136">IF(K135&lt;&gt;"",MAX(IF('P2-Asset Valuation'!$E$7:$E$1006=$K$6,IF('P2-Asset Valuation'!$F$7:$F$1006="Confidentiality",'P2-Asset Valuation'!$I$7:$I$1006))),"")</f>
        <v/>
      </c>
      <c r="L136" s="410" t="str">
        <f t="array" ref="L136">IF(L135&lt;&gt;"",MAX(IF('P2-Asset Valuation'!$E$7:$E$1006=$L$6,IF('P2-Asset Valuation'!$F$7:$F$1006="Confidentiality",'P2-Asset Valuation'!$I$7:$I$1006))),"")</f>
        <v/>
      </c>
      <c r="M136" s="410" t="str">
        <f t="array" ref="M136">IF(M135&lt;&gt;"",MAX(IF('P2-Asset Valuation'!$E$7:$E$1006=$M$6,IF('P2-Asset Valuation'!$F$7:$F$1006="Confidentiality",'P2-Asset Valuation'!$I$7:$I$1006))),"")</f>
        <v/>
      </c>
      <c r="N136" s="407" t="s">
        <v>413</v>
      </c>
      <c r="O136" s="406">
        <f>SUM(D136:M136)</f>
        <v>0</v>
      </c>
      <c r="P136" s="406"/>
    </row>
    <row r="137" spans="2:16" x14ac:dyDescent="0.25">
      <c r="B137" s="560"/>
      <c r="C137" s="407" t="s">
        <v>414</v>
      </c>
      <c r="D137" s="410" t="str">
        <f t="array" ref="D137">IF(D135&lt;&gt;"",MAX(IF('P2-Asset Valuation'!$E$7:$E$1006=$D$6,IF('P2-Asset Valuation'!$F$7:$F$1006="Integrity",'P2-Asset Valuation'!$I$7:$I$1006))),"")</f>
        <v/>
      </c>
      <c r="E137" s="410" t="str">
        <f t="array" ref="E137">IF(E135&lt;&gt;"",MAX(IF('P2-Asset Valuation'!$E$7:$E$1006=$E$6,IF('P2-Asset Valuation'!$F$7:$F$1006="Integrity",'P2-Asset Valuation'!$I$7:$I$1006))),"")</f>
        <v/>
      </c>
      <c r="F137" s="410" t="str">
        <f t="array" ref="F137">IF(F135&lt;&gt;"",MAX(IF('P2-Asset Valuation'!$E$7:$E$1006=$F$6,IF('P2-Asset Valuation'!$F$7:$F$1006="Integrity",'P2-Asset Valuation'!$I$7:$I$1006))),"")</f>
        <v/>
      </c>
      <c r="G137" s="410" t="str">
        <f t="array" ref="G137">IF(G135&lt;&gt;"",MAX(IF('P2-Asset Valuation'!$E$7:$E$1006=$G$6,IF('P2-Asset Valuation'!$F$7:$F$1006="Integrity",'P2-Asset Valuation'!$I$7:$I$1006))),"")</f>
        <v/>
      </c>
      <c r="H137" s="410" t="str">
        <f t="array" ref="H137">IF(H135&lt;&gt;"",MAX(IF('P2-Asset Valuation'!$E$7:$E$1006=$H$6,IF('P2-Asset Valuation'!$F$7:$F$1006="Integrity",'P2-Asset Valuation'!$I$7:$I$1006))),"")</f>
        <v/>
      </c>
      <c r="I137" s="410" t="str">
        <f t="array" ref="I137">IF(I135&lt;&gt;"",MAX(IF('P2-Asset Valuation'!$E$7:$E$1006=$I$6,IF('P2-Asset Valuation'!$F$7:$F$1006="Integrity",'P2-Asset Valuation'!$I$7:$I$1006))),"")</f>
        <v/>
      </c>
      <c r="J137" s="410" t="str">
        <f t="array" ref="J137">IF(J135&lt;&gt;"",MAX(IF('P2-Asset Valuation'!$E$7:$E$1006=$J$6,IF('P2-Asset Valuation'!$F$7:$F$1006="Integrity",'P2-Asset Valuation'!$I$7:$I$1006))),"")</f>
        <v/>
      </c>
      <c r="K137" s="410" t="str">
        <f t="array" ref="K137">IF(K135&lt;&gt;"",MAX(IF('P2-Asset Valuation'!$E$7:$E$1006=$K$6,IF('P2-Asset Valuation'!$F$7:$F$1006="Integrity",'P2-Asset Valuation'!$I$7:$I$1006))),"")</f>
        <v/>
      </c>
      <c r="L137" s="410" t="str">
        <f t="array" ref="L137">IF(L135&lt;&gt;"",MAX(IF('P2-Asset Valuation'!$E$7:$E$1006=$L$6,IF('P2-Asset Valuation'!$F$7:$F$1006="Integrity",'P2-Asset Valuation'!$I$7:$I$1006))),"")</f>
        <v/>
      </c>
      <c r="M137" s="410" t="str">
        <f t="array" ref="M137">IF(M135&lt;&gt;"",MAX(IF('P2-Asset Valuation'!$E$7:$E$1006=$M$6,IF('P2-Asset Valuation'!$F$7:$F$1006="Integrity",'P2-Asset Valuation'!$I$7:$I$1006))),"")</f>
        <v/>
      </c>
      <c r="N137" s="407" t="s">
        <v>414</v>
      </c>
      <c r="O137" s="406">
        <f>SUM(D137:M137)</f>
        <v>0</v>
      </c>
      <c r="P137" s="406"/>
    </row>
    <row r="138" spans="2:16" x14ac:dyDescent="0.25">
      <c r="B138" s="561"/>
      <c r="C138" s="407" t="s">
        <v>415</v>
      </c>
      <c r="D138" s="410" t="str">
        <f t="array" ref="D138">IF(D135&lt;&gt;"",MAX(IF('P2-Asset Valuation'!$E$7:$E$1006=$D$6,IF('P2-Asset Valuation'!$F$7:$F$1006="Availability",'P2-Asset Valuation'!$I$7:$I$1006))),"")</f>
        <v/>
      </c>
      <c r="E138" s="410" t="str">
        <f t="array" ref="E138">IF(E135&lt;&gt;"",MAX(IF('P2-Asset Valuation'!$E$7:$E$1006=$E$6,IF('P2-Asset Valuation'!$F$7:$F$1006="Availability",'P2-Asset Valuation'!$I$7:$I$1006))),"")</f>
        <v/>
      </c>
      <c r="F138" s="410" t="str">
        <f t="array" ref="F138">IF(F135&lt;&gt;"",MAX(IF('P2-Asset Valuation'!$E$7:$E$1006=$F$6,IF('P2-Asset Valuation'!$F$7:$F$1006="Availability",'P2-Asset Valuation'!$I$7:$I$1006))),"")</f>
        <v/>
      </c>
      <c r="G138" s="410" t="str">
        <f t="array" ref="G138">IF(G135&lt;&gt;"",MAX(IF('P2-Asset Valuation'!$E$7:$E$1006=$G$6,IF('P2-Asset Valuation'!$F$7:$F$1006="Availability",'P2-Asset Valuation'!$I$7:$I$1006))),"")</f>
        <v/>
      </c>
      <c r="H138" s="410" t="str">
        <f t="array" ref="H138">IF(H135&lt;&gt;"",MAX(IF('P2-Asset Valuation'!$E$7:$E$1006=$H$6,IF('P2-Asset Valuation'!$F$7:$F$1006="Availability",'P2-Asset Valuation'!$I$7:$I$1006))),"")</f>
        <v/>
      </c>
      <c r="I138" s="410" t="str">
        <f t="array" ref="I138">IF(I135&lt;&gt;"",MAX(IF('P2-Asset Valuation'!$E$7:$E$1006=$I$6,IF('P2-Asset Valuation'!$F$7:$F$1006="Availability",'P2-Asset Valuation'!$I$7:$I$1006))),"")</f>
        <v/>
      </c>
      <c r="J138" s="410" t="str">
        <f t="array" ref="J138">IF(J135&lt;&gt;"",MAX(IF('P2-Asset Valuation'!$E$7:$E$1006=$J$6,IF('P2-Asset Valuation'!$F$7:$F$1006="Availability",'P2-Asset Valuation'!$I$7:$I$1006))),"")</f>
        <v/>
      </c>
      <c r="K138" s="410" t="str">
        <f t="array" ref="K138">IF(K135&lt;&gt;"",MAX(IF('P2-Asset Valuation'!$E$7:$E$1006=$K$6,IF('P2-Asset Valuation'!$F$7:$F$1006="Availability",'P2-Asset Valuation'!$I$7:$I$1006))),"")</f>
        <v/>
      </c>
      <c r="L138" s="410" t="str">
        <f t="array" ref="L138">IF(L135&lt;&gt;"",MAX(IF('P2-Asset Valuation'!$E$7:$E$1006=$L$6,IF('P2-Asset Valuation'!$F$7:$F$1006="Availability",'P2-Asset Valuation'!$I$7:$I$1006))),"")</f>
        <v/>
      </c>
      <c r="M138" s="410" t="str">
        <f t="array" ref="M138">IF(M135&lt;&gt;"",MAX(IF('P2-Asset Valuation'!$E$7:$E$1006=$M$6,IF('P2-Asset Valuation'!$F$7:$F$1006="Availability",'P2-Asset Valuation'!$I$7:$I$1006))),"")</f>
        <v/>
      </c>
      <c r="N138" s="407" t="s">
        <v>415</v>
      </c>
      <c r="O138" s="406">
        <f>SUM(D138:M138)</f>
        <v>0</v>
      </c>
      <c r="P138" s="406"/>
    </row>
    <row r="139" spans="2:16" ht="30" x14ac:dyDescent="0.25">
      <c r="B139" s="556"/>
      <c r="C139" s="408" t="s">
        <v>121</v>
      </c>
      <c r="D139" s="109"/>
      <c r="E139" s="109"/>
      <c r="F139" s="109"/>
      <c r="G139" s="109"/>
      <c r="H139" s="109"/>
      <c r="I139" s="109"/>
      <c r="J139" s="109"/>
      <c r="K139" s="109"/>
      <c r="L139" s="109"/>
      <c r="M139" s="109"/>
      <c r="N139" s="408" t="s">
        <v>121</v>
      </c>
      <c r="O139" s="412" t="s">
        <v>6</v>
      </c>
      <c r="P139" s="109"/>
    </row>
    <row r="140" spans="2:16" x14ac:dyDescent="0.25">
      <c r="B140" s="557"/>
      <c r="C140" s="408" t="s">
        <v>413</v>
      </c>
      <c r="D140" s="410" t="str">
        <f t="array" ref="D140">IF(D139&lt;&gt;"",MAX(IF('P2-Asset Valuation'!$E$7:$E$1006=$D$6,IF('P2-Asset Valuation'!$F$7:$F$1006="Confidentiality",'P2-Asset Valuation'!$I$7:$I$1006))),"")</f>
        <v/>
      </c>
      <c r="E140" s="410" t="str">
        <f t="array" ref="E140">IF(E139&lt;&gt;"",MAX(IF('P2-Asset Valuation'!$E$7:$E$1006=$E$6,IF('P2-Asset Valuation'!$F$7:$F$1006="Confidentiality",'P2-Asset Valuation'!$I$7:$I$1006))),"")</f>
        <v/>
      </c>
      <c r="F140" s="410" t="str">
        <f t="array" ref="F140">IF(F139&lt;&gt;"",MAX(IF('P2-Asset Valuation'!$E$7:$E$1006=$F$6,IF('P2-Asset Valuation'!$F$7:$F$1006="Confidentiality",'P2-Asset Valuation'!$I$7:$I$1006))),"")</f>
        <v/>
      </c>
      <c r="G140" s="410" t="str">
        <f t="array" ref="G140">IF(G139&lt;&gt;"",MAX(IF('P2-Asset Valuation'!$E$7:$E$1006=$G$6,IF('P2-Asset Valuation'!$F$7:$F$1006="Confidentiality",'P2-Asset Valuation'!$I$7:$I$1006))),"")</f>
        <v/>
      </c>
      <c r="H140" s="410" t="str">
        <f t="array" ref="H140">IF(H139&lt;&gt;"",MAX(IF('P2-Asset Valuation'!$E$7:$E$1006=$H$6,IF('P2-Asset Valuation'!$F$7:$F$1006="Confidentiality",'P2-Asset Valuation'!$I$7:$I$1006))),"")</f>
        <v/>
      </c>
      <c r="I140" s="410" t="str">
        <f t="array" ref="I140">IF(I139&lt;&gt;"",MAX(IF('P2-Asset Valuation'!$E$7:$E$1006=$I$6,IF('P2-Asset Valuation'!$F$7:$F$1006="Confidentiality",'P2-Asset Valuation'!$I$7:$I$1006))),"")</f>
        <v/>
      </c>
      <c r="J140" s="410" t="str">
        <f t="array" ref="J140">IF(J139&lt;&gt;"",MAX(IF('P2-Asset Valuation'!$E$7:$E$1006=$J$6,IF('P2-Asset Valuation'!$F$7:$F$1006="Confidentiality",'P2-Asset Valuation'!$I$7:$I$1006))),"")</f>
        <v/>
      </c>
      <c r="K140" s="410" t="str">
        <f t="array" ref="K140">IF(K139&lt;&gt;"",MAX(IF('P2-Asset Valuation'!$E$7:$E$1006=$K$6,IF('P2-Asset Valuation'!$F$7:$F$1006="Confidentiality",'P2-Asset Valuation'!$I$7:$I$1006))),"")</f>
        <v/>
      </c>
      <c r="L140" s="410" t="str">
        <f t="array" ref="L140">IF(L139&lt;&gt;"",MAX(IF('P2-Asset Valuation'!$E$7:$E$1006=$L$6,IF('P2-Asset Valuation'!$F$7:$F$1006="Confidentiality",'P2-Asset Valuation'!$I$7:$I$1006))),"")</f>
        <v/>
      </c>
      <c r="M140" s="410" t="str">
        <f t="array" ref="M140">IF(M139&lt;&gt;"",MAX(IF('P2-Asset Valuation'!$E$7:$E$1006=$M$6,IF('P2-Asset Valuation'!$F$7:$F$1006="Confidentiality",'P2-Asset Valuation'!$I$7:$I$1006))),"")</f>
        <v/>
      </c>
      <c r="N140" s="408" t="s">
        <v>413</v>
      </c>
      <c r="O140" s="109">
        <f>SUM(D140:M140)</f>
        <v>0</v>
      </c>
      <c r="P140" s="109"/>
    </row>
    <row r="141" spans="2:16" x14ac:dyDescent="0.25">
      <c r="B141" s="557"/>
      <c r="C141" s="408" t="s">
        <v>414</v>
      </c>
      <c r="D141" s="410" t="str">
        <f t="array" ref="D141">IF(D139&lt;&gt;"",MAX(IF('P2-Asset Valuation'!$E$7:$E$1006=$D$6,IF('P2-Asset Valuation'!$F$7:$F$1006="Integrity",'P2-Asset Valuation'!$I$7:$I$1006))),"")</f>
        <v/>
      </c>
      <c r="E141" s="410" t="str">
        <f t="array" ref="E141">IF(E139&lt;&gt;"",MAX(IF('P2-Asset Valuation'!$E$7:$E$1006=$E$6,IF('P2-Asset Valuation'!$F$7:$F$1006="Integrity",'P2-Asset Valuation'!$I$7:$I$1006))),"")</f>
        <v/>
      </c>
      <c r="F141" s="410" t="str">
        <f t="array" ref="F141">IF(F139&lt;&gt;"",MAX(IF('P2-Asset Valuation'!$E$7:$E$1006=$F$6,IF('P2-Asset Valuation'!$F$7:$F$1006="Integrity",'P2-Asset Valuation'!$I$7:$I$1006))),"")</f>
        <v/>
      </c>
      <c r="G141" s="410" t="str">
        <f t="array" ref="G141">IF(G139&lt;&gt;"",MAX(IF('P2-Asset Valuation'!$E$7:$E$1006=$G$6,IF('P2-Asset Valuation'!$F$7:$F$1006="Integrity",'P2-Asset Valuation'!$I$7:$I$1006))),"")</f>
        <v/>
      </c>
      <c r="H141" s="410" t="str">
        <f t="array" ref="H141">IF(H139&lt;&gt;"",MAX(IF('P2-Asset Valuation'!$E$7:$E$1006=$H$6,IF('P2-Asset Valuation'!$F$7:$F$1006="Integrity",'P2-Asset Valuation'!$I$7:$I$1006))),"")</f>
        <v/>
      </c>
      <c r="I141" s="410" t="str">
        <f t="array" ref="I141">IF(I139&lt;&gt;"",MAX(IF('P2-Asset Valuation'!$E$7:$E$1006=$I$6,IF('P2-Asset Valuation'!$F$7:$F$1006="Integrity",'P2-Asset Valuation'!$I$7:$I$1006))),"")</f>
        <v/>
      </c>
      <c r="J141" s="410" t="str">
        <f t="array" ref="J141">IF(J139&lt;&gt;"",MAX(IF('P2-Asset Valuation'!$E$7:$E$1006=$J$6,IF('P2-Asset Valuation'!$F$7:$F$1006="Integrity",'P2-Asset Valuation'!$I$7:$I$1006))),"")</f>
        <v/>
      </c>
      <c r="K141" s="410" t="str">
        <f t="array" ref="K141">IF(K139&lt;&gt;"",MAX(IF('P2-Asset Valuation'!$E$7:$E$1006=$K$6,IF('P2-Asset Valuation'!$F$7:$F$1006="Integrity",'P2-Asset Valuation'!$I$7:$I$1006))),"")</f>
        <v/>
      </c>
      <c r="L141" s="410" t="str">
        <f t="array" ref="L141">IF(L139&lt;&gt;"",MAX(IF('P2-Asset Valuation'!$E$7:$E$1006=$L$6,IF('P2-Asset Valuation'!$F$7:$F$1006="Integrity",'P2-Asset Valuation'!$I$7:$I$1006))),"")</f>
        <v/>
      </c>
      <c r="M141" s="410" t="str">
        <f t="array" ref="M141">IF(M139&lt;&gt;"",MAX(IF('P2-Asset Valuation'!$E$7:$E$1006=$M$6,IF('P2-Asset Valuation'!$F$7:$F$1006="Integrity",'P2-Asset Valuation'!$I$7:$I$1006))),"")</f>
        <v/>
      </c>
      <c r="N141" s="408" t="s">
        <v>414</v>
      </c>
      <c r="O141" s="109">
        <f>SUM(D141:M141)</f>
        <v>0</v>
      </c>
      <c r="P141" s="109"/>
    </row>
    <row r="142" spans="2:16" x14ac:dyDescent="0.25">
      <c r="B142" s="558"/>
      <c r="C142" s="408" t="s">
        <v>415</v>
      </c>
      <c r="D142" s="410" t="str">
        <f t="array" ref="D142">IF(D139&lt;&gt;"",MAX(IF('P2-Asset Valuation'!$E$7:$E$1006=$D$6,IF('P2-Asset Valuation'!$F$7:$F$1006="Availability",'P2-Asset Valuation'!$I$7:$I$1006))),"")</f>
        <v/>
      </c>
      <c r="E142" s="410" t="str">
        <f t="array" ref="E142">IF(E139&lt;&gt;"",MAX(IF('P2-Asset Valuation'!$E$7:$E$1006=$E$6,IF('P2-Asset Valuation'!$F$7:$F$1006="Availability",'P2-Asset Valuation'!$I$7:$I$1006))),"")</f>
        <v/>
      </c>
      <c r="F142" s="410" t="str">
        <f t="array" ref="F142">IF(F139&lt;&gt;"",MAX(IF('P2-Asset Valuation'!$E$7:$E$1006=$F$6,IF('P2-Asset Valuation'!$F$7:$F$1006="Availability",'P2-Asset Valuation'!$I$7:$I$1006))),"")</f>
        <v/>
      </c>
      <c r="G142" s="410" t="str">
        <f t="array" ref="G142">IF(G139&lt;&gt;"",MAX(IF('P2-Asset Valuation'!$E$7:$E$1006=$G$6,IF('P2-Asset Valuation'!$F$7:$F$1006="Availability",'P2-Asset Valuation'!$I$7:$I$1006))),"")</f>
        <v/>
      </c>
      <c r="H142" s="410" t="str">
        <f t="array" ref="H142">IF(H139&lt;&gt;"",MAX(IF('P2-Asset Valuation'!$E$7:$E$1006=$H$6,IF('P2-Asset Valuation'!$F$7:$F$1006="Availability",'P2-Asset Valuation'!$I$7:$I$1006))),"")</f>
        <v/>
      </c>
      <c r="I142" s="410" t="str">
        <f t="array" ref="I142">IF(I139&lt;&gt;"",MAX(IF('P2-Asset Valuation'!$E$7:$E$1006=$I$6,IF('P2-Asset Valuation'!$F$7:$F$1006="Availability",'P2-Asset Valuation'!$I$7:$I$1006))),"")</f>
        <v/>
      </c>
      <c r="J142" s="410" t="str">
        <f t="array" ref="J142">IF(J139&lt;&gt;"",MAX(IF('P2-Asset Valuation'!$E$7:$E$1006=$J$6,IF('P2-Asset Valuation'!$F$7:$F$1006="Availability",'P2-Asset Valuation'!$I$7:$I$1006))),"")</f>
        <v/>
      </c>
      <c r="K142" s="410" t="str">
        <f t="array" ref="K142">IF(K139&lt;&gt;"",MAX(IF('P2-Asset Valuation'!$E$7:$E$1006=$K$6,IF('P2-Asset Valuation'!$F$7:$F$1006="Availability",'P2-Asset Valuation'!$I$7:$I$1006))),"")</f>
        <v/>
      </c>
      <c r="L142" s="410" t="str">
        <f t="array" ref="L142">IF(L139&lt;&gt;"",MAX(IF('P2-Asset Valuation'!$E$7:$E$1006=$L$6,IF('P2-Asset Valuation'!$F$7:$F$1006="Availability",'P2-Asset Valuation'!$I$7:$I$1006))),"")</f>
        <v/>
      </c>
      <c r="M142" s="410" t="str">
        <f t="array" ref="M142">IF(M139&lt;&gt;"",MAX(IF('P2-Asset Valuation'!$E$7:$E$1006=$M$6,IF('P2-Asset Valuation'!$F$7:$F$1006="Availability",'P2-Asset Valuation'!$I$7:$I$1006))),"")</f>
        <v/>
      </c>
      <c r="N142" s="408" t="s">
        <v>415</v>
      </c>
      <c r="O142" s="109">
        <f>SUM(D142:M142)</f>
        <v>0</v>
      </c>
      <c r="P142" s="109"/>
    </row>
    <row r="143" spans="2:16" ht="30" x14ac:dyDescent="0.25">
      <c r="B143" s="559"/>
      <c r="C143" s="407" t="s">
        <v>121</v>
      </c>
      <c r="D143" s="406"/>
      <c r="E143" s="406"/>
      <c r="F143" s="406"/>
      <c r="G143" s="406"/>
      <c r="H143" s="406"/>
      <c r="I143" s="406"/>
      <c r="J143" s="406"/>
      <c r="K143" s="406"/>
      <c r="L143" s="406"/>
      <c r="M143" s="406"/>
      <c r="N143" s="407" t="s">
        <v>121</v>
      </c>
      <c r="O143" s="411" t="s">
        <v>6</v>
      </c>
      <c r="P143" s="406"/>
    </row>
    <row r="144" spans="2:16" x14ac:dyDescent="0.25">
      <c r="B144" s="560"/>
      <c r="C144" s="407" t="s">
        <v>413</v>
      </c>
      <c r="D144" s="410" t="str">
        <f t="array" ref="D144">IF(D143&lt;&gt;"",MAX(IF('P2-Asset Valuation'!$E$7:$E$1006=$D$6,IF('P2-Asset Valuation'!$F$7:$F$1006="Confidentiality",'P2-Asset Valuation'!$I$7:$I$1006))),"")</f>
        <v/>
      </c>
      <c r="E144" s="410" t="str">
        <f t="array" ref="E144">IF(E143&lt;&gt;"",MAX(IF('P2-Asset Valuation'!$E$7:$E$1006=$E$6,IF('P2-Asset Valuation'!$F$7:$F$1006="Confidentiality",'P2-Asset Valuation'!$I$7:$I$1006))),"")</f>
        <v/>
      </c>
      <c r="F144" s="410" t="str">
        <f t="array" ref="F144">IF(F143&lt;&gt;"",MAX(IF('P2-Asset Valuation'!$E$7:$E$1006=$F$6,IF('P2-Asset Valuation'!$F$7:$F$1006="Confidentiality",'P2-Asset Valuation'!$I$7:$I$1006))),"")</f>
        <v/>
      </c>
      <c r="G144" s="410" t="str">
        <f t="array" ref="G144">IF(G143&lt;&gt;"",MAX(IF('P2-Asset Valuation'!$E$7:$E$1006=$G$6,IF('P2-Asset Valuation'!$F$7:$F$1006="Confidentiality",'P2-Asset Valuation'!$I$7:$I$1006))),"")</f>
        <v/>
      </c>
      <c r="H144" s="410" t="str">
        <f t="array" ref="H144">IF(H143&lt;&gt;"",MAX(IF('P2-Asset Valuation'!$E$7:$E$1006=$H$6,IF('P2-Asset Valuation'!$F$7:$F$1006="Confidentiality",'P2-Asset Valuation'!$I$7:$I$1006))),"")</f>
        <v/>
      </c>
      <c r="I144" s="410" t="str">
        <f t="array" ref="I144">IF(I143&lt;&gt;"",MAX(IF('P2-Asset Valuation'!$E$7:$E$1006=$I$6,IF('P2-Asset Valuation'!$F$7:$F$1006="Confidentiality",'P2-Asset Valuation'!$I$7:$I$1006))),"")</f>
        <v/>
      </c>
      <c r="J144" s="410" t="str">
        <f t="array" ref="J144">IF(J143&lt;&gt;"",MAX(IF('P2-Asset Valuation'!$E$7:$E$1006=$J$6,IF('P2-Asset Valuation'!$F$7:$F$1006="Confidentiality",'P2-Asset Valuation'!$I$7:$I$1006))),"")</f>
        <v/>
      </c>
      <c r="K144" s="410" t="str">
        <f t="array" ref="K144">IF(K143&lt;&gt;"",MAX(IF('P2-Asset Valuation'!$E$7:$E$1006=$K$6,IF('P2-Asset Valuation'!$F$7:$F$1006="Confidentiality",'P2-Asset Valuation'!$I$7:$I$1006))),"")</f>
        <v/>
      </c>
      <c r="L144" s="410" t="str">
        <f t="array" ref="L144">IF(L143&lt;&gt;"",MAX(IF('P2-Asset Valuation'!$E$7:$E$1006=$L$6,IF('P2-Asset Valuation'!$F$7:$F$1006="Confidentiality",'P2-Asset Valuation'!$I$7:$I$1006))),"")</f>
        <v/>
      </c>
      <c r="M144" s="410" t="str">
        <f t="array" ref="M144">IF(M143&lt;&gt;"",MAX(IF('P2-Asset Valuation'!$E$7:$E$1006=$M$6,IF('P2-Asset Valuation'!$F$7:$F$1006="Confidentiality",'P2-Asset Valuation'!$I$7:$I$1006))),"")</f>
        <v/>
      </c>
      <c r="N144" s="407" t="s">
        <v>413</v>
      </c>
      <c r="O144" s="406">
        <f>SUM(D144:M144)</f>
        <v>0</v>
      </c>
      <c r="P144" s="406"/>
    </row>
    <row r="145" spans="2:16" x14ac:dyDescent="0.25">
      <c r="B145" s="560"/>
      <c r="C145" s="407" t="s">
        <v>414</v>
      </c>
      <c r="D145" s="410" t="str">
        <f t="array" ref="D145">IF(D143&lt;&gt;"",MAX(IF('P2-Asset Valuation'!$E$7:$E$1006=$D$6,IF('P2-Asset Valuation'!$F$7:$F$1006="Integrity",'P2-Asset Valuation'!$I$7:$I$1006))),"")</f>
        <v/>
      </c>
      <c r="E145" s="410" t="str">
        <f t="array" ref="E145">IF(E143&lt;&gt;"",MAX(IF('P2-Asset Valuation'!$E$7:$E$1006=$E$6,IF('P2-Asset Valuation'!$F$7:$F$1006="Integrity",'P2-Asset Valuation'!$I$7:$I$1006))),"")</f>
        <v/>
      </c>
      <c r="F145" s="410" t="str">
        <f t="array" ref="F145">IF(F143&lt;&gt;"",MAX(IF('P2-Asset Valuation'!$E$7:$E$1006=$F$6,IF('P2-Asset Valuation'!$F$7:$F$1006="Integrity",'P2-Asset Valuation'!$I$7:$I$1006))),"")</f>
        <v/>
      </c>
      <c r="G145" s="410" t="str">
        <f t="array" ref="G145">IF(G143&lt;&gt;"",MAX(IF('P2-Asset Valuation'!$E$7:$E$1006=$G$6,IF('P2-Asset Valuation'!$F$7:$F$1006="Integrity",'P2-Asset Valuation'!$I$7:$I$1006))),"")</f>
        <v/>
      </c>
      <c r="H145" s="410" t="str">
        <f t="array" ref="H145">IF(H143&lt;&gt;"",MAX(IF('P2-Asset Valuation'!$E$7:$E$1006=$H$6,IF('P2-Asset Valuation'!$F$7:$F$1006="Integrity",'P2-Asset Valuation'!$I$7:$I$1006))),"")</f>
        <v/>
      </c>
      <c r="I145" s="410" t="str">
        <f t="array" ref="I145">IF(I143&lt;&gt;"",MAX(IF('P2-Asset Valuation'!$E$7:$E$1006=$I$6,IF('P2-Asset Valuation'!$F$7:$F$1006="Integrity",'P2-Asset Valuation'!$I$7:$I$1006))),"")</f>
        <v/>
      </c>
      <c r="J145" s="410" t="str">
        <f t="array" ref="J145">IF(J143&lt;&gt;"",MAX(IF('P2-Asset Valuation'!$E$7:$E$1006=$J$6,IF('P2-Asset Valuation'!$F$7:$F$1006="Integrity",'P2-Asset Valuation'!$I$7:$I$1006))),"")</f>
        <v/>
      </c>
      <c r="K145" s="410" t="str">
        <f t="array" ref="K145">IF(K143&lt;&gt;"",MAX(IF('P2-Asset Valuation'!$E$7:$E$1006=$K$6,IF('P2-Asset Valuation'!$F$7:$F$1006="Integrity",'P2-Asset Valuation'!$I$7:$I$1006))),"")</f>
        <v/>
      </c>
      <c r="L145" s="410" t="str">
        <f t="array" ref="L145">IF(L143&lt;&gt;"",MAX(IF('P2-Asset Valuation'!$E$7:$E$1006=$L$6,IF('P2-Asset Valuation'!$F$7:$F$1006="Integrity",'P2-Asset Valuation'!$I$7:$I$1006))),"")</f>
        <v/>
      </c>
      <c r="M145" s="410" t="str">
        <f t="array" ref="M145">IF(M143&lt;&gt;"",MAX(IF('P2-Asset Valuation'!$E$7:$E$1006=$M$6,IF('P2-Asset Valuation'!$F$7:$F$1006="Integrity",'P2-Asset Valuation'!$I$7:$I$1006))),"")</f>
        <v/>
      </c>
      <c r="N145" s="407" t="s">
        <v>414</v>
      </c>
      <c r="O145" s="406">
        <f>SUM(D145:M145)</f>
        <v>0</v>
      </c>
      <c r="P145" s="406"/>
    </row>
    <row r="146" spans="2:16" x14ac:dyDescent="0.25">
      <c r="B146" s="561"/>
      <c r="C146" s="407" t="s">
        <v>415</v>
      </c>
      <c r="D146" s="410" t="str">
        <f t="array" ref="D146">IF(D143&lt;&gt;"",MAX(IF('P2-Asset Valuation'!$E$7:$E$1006=$D$6,IF('P2-Asset Valuation'!$F$7:$F$1006="Availability",'P2-Asset Valuation'!$I$7:$I$1006))),"")</f>
        <v/>
      </c>
      <c r="E146" s="410" t="str">
        <f t="array" ref="E146">IF(E143&lt;&gt;"",MAX(IF('P2-Asset Valuation'!$E$7:$E$1006=$E$6,IF('P2-Asset Valuation'!$F$7:$F$1006="Availability",'P2-Asset Valuation'!$I$7:$I$1006))),"")</f>
        <v/>
      </c>
      <c r="F146" s="410" t="str">
        <f t="array" ref="F146">IF(F143&lt;&gt;"",MAX(IF('P2-Asset Valuation'!$E$7:$E$1006=$F$6,IF('P2-Asset Valuation'!$F$7:$F$1006="Availability",'P2-Asset Valuation'!$I$7:$I$1006))),"")</f>
        <v/>
      </c>
      <c r="G146" s="410" t="str">
        <f t="array" ref="G146">IF(G143&lt;&gt;"",MAX(IF('P2-Asset Valuation'!$E$7:$E$1006=$G$6,IF('P2-Asset Valuation'!$F$7:$F$1006="Availability",'P2-Asset Valuation'!$I$7:$I$1006))),"")</f>
        <v/>
      </c>
      <c r="H146" s="410" t="str">
        <f t="array" ref="H146">IF(H143&lt;&gt;"",MAX(IF('P2-Asset Valuation'!$E$7:$E$1006=$H$6,IF('P2-Asset Valuation'!$F$7:$F$1006="Availability",'P2-Asset Valuation'!$I$7:$I$1006))),"")</f>
        <v/>
      </c>
      <c r="I146" s="410" t="str">
        <f t="array" ref="I146">IF(I143&lt;&gt;"",MAX(IF('P2-Asset Valuation'!$E$7:$E$1006=$I$6,IF('P2-Asset Valuation'!$F$7:$F$1006="Availability",'P2-Asset Valuation'!$I$7:$I$1006))),"")</f>
        <v/>
      </c>
      <c r="J146" s="410" t="str">
        <f t="array" ref="J146">IF(J143&lt;&gt;"",MAX(IF('P2-Asset Valuation'!$E$7:$E$1006=$J$6,IF('P2-Asset Valuation'!$F$7:$F$1006="Availability",'P2-Asset Valuation'!$I$7:$I$1006))),"")</f>
        <v/>
      </c>
      <c r="K146" s="410" t="str">
        <f t="array" ref="K146">IF(K143&lt;&gt;"",MAX(IF('P2-Asset Valuation'!$E$7:$E$1006=$K$6,IF('P2-Asset Valuation'!$F$7:$F$1006="Availability",'P2-Asset Valuation'!$I$7:$I$1006))),"")</f>
        <v/>
      </c>
      <c r="L146" s="410" t="str">
        <f t="array" ref="L146">IF(L143&lt;&gt;"",MAX(IF('P2-Asset Valuation'!$E$7:$E$1006=$L$6,IF('P2-Asset Valuation'!$F$7:$F$1006="Availability",'P2-Asset Valuation'!$I$7:$I$1006))),"")</f>
        <v/>
      </c>
      <c r="M146" s="410" t="str">
        <f t="array" ref="M146">IF(M143&lt;&gt;"",MAX(IF('P2-Asset Valuation'!$E$7:$E$1006=$M$6,IF('P2-Asset Valuation'!$F$7:$F$1006="Availability",'P2-Asset Valuation'!$I$7:$I$1006))),"")</f>
        <v/>
      </c>
      <c r="N146" s="407" t="s">
        <v>415</v>
      </c>
      <c r="O146" s="406">
        <f>SUM(D146:M146)</f>
        <v>0</v>
      </c>
      <c r="P146" s="406"/>
    </row>
    <row r="147" spans="2:16" ht="30" x14ac:dyDescent="0.25">
      <c r="B147" s="556"/>
      <c r="C147" s="408" t="s">
        <v>121</v>
      </c>
      <c r="D147" s="109"/>
      <c r="E147" s="109"/>
      <c r="F147" s="109"/>
      <c r="G147" s="109"/>
      <c r="H147" s="109"/>
      <c r="I147" s="109"/>
      <c r="J147" s="109"/>
      <c r="K147" s="109"/>
      <c r="L147" s="109"/>
      <c r="M147" s="109"/>
      <c r="N147" s="408" t="s">
        <v>121</v>
      </c>
      <c r="O147" s="412" t="s">
        <v>6</v>
      </c>
      <c r="P147" s="109"/>
    </row>
    <row r="148" spans="2:16" x14ac:dyDescent="0.25">
      <c r="B148" s="557"/>
      <c r="C148" s="408" t="s">
        <v>413</v>
      </c>
      <c r="D148" s="410" t="str">
        <f t="array" ref="D148">IF(D147&lt;&gt;"",MAX(IF('P2-Asset Valuation'!$E$7:$E$1006=$D$6,IF('P2-Asset Valuation'!$F$7:$F$1006="Confidentiality",'P2-Asset Valuation'!$I$7:$I$1006))),"")</f>
        <v/>
      </c>
      <c r="E148" s="410" t="str">
        <f t="array" ref="E148">IF(E147&lt;&gt;"",MAX(IF('P2-Asset Valuation'!$E$7:$E$1006=$E$6,IF('P2-Asset Valuation'!$F$7:$F$1006="Confidentiality",'P2-Asset Valuation'!$I$7:$I$1006))),"")</f>
        <v/>
      </c>
      <c r="F148" s="410" t="str">
        <f t="array" ref="F148">IF(F147&lt;&gt;"",MAX(IF('P2-Asset Valuation'!$E$7:$E$1006=$F$6,IF('P2-Asset Valuation'!$F$7:$F$1006="Confidentiality",'P2-Asset Valuation'!$I$7:$I$1006))),"")</f>
        <v/>
      </c>
      <c r="G148" s="410" t="str">
        <f t="array" ref="G148">IF(G147&lt;&gt;"",MAX(IF('P2-Asset Valuation'!$E$7:$E$1006=$G$6,IF('P2-Asset Valuation'!$F$7:$F$1006="Confidentiality",'P2-Asset Valuation'!$I$7:$I$1006))),"")</f>
        <v/>
      </c>
      <c r="H148" s="410" t="str">
        <f t="array" ref="H148">IF(H147&lt;&gt;"",MAX(IF('P2-Asset Valuation'!$E$7:$E$1006=$H$6,IF('P2-Asset Valuation'!$F$7:$F$1006="Confidentiality",'P2-Asset Valuation'!$I$7:$I$1006))),"")</f>
        <v/>
      </c>
      <c r="I148" s="410" t="str">
        <f t="array" ref="I148">IF(I147&lt;&gt;"",MAX(IF('P2-Asset Valuation'!$E$7:$E$1006=$I$6,IF('P2-Asset Valuation'!$F$7:$F$1006="Confidentiality",'P2-Asset Valuation'!$I$7:$I$1006))),"")</f>
        <v/>
      </c>
      <c r="J148" s="410" t="str">
        <f t="array" ref="J148">IF(J147&lt;&gt;"",MAX(IF('P2-Asset Valuation'!$E$7:$E$1006=$J$6,IF('P2-Asset Valuation'!$F$7:$F$1006="Confidentiality",'P2-Asset Valuation'!$I$7:$I$1006))),"")</f>
        <v/>
      </c>
      <c r="K148" s="410" t="str">
        <f t="array" ref="K148">IF(K147&lt;&gt;"",MAX(IF('P2-Asset Valuation'!$E$7:$E$1006=$K$6,IF('P2-Asset Valuation'!$F$7:$F$1006="Confidentiality",'P2-Asset Valuation'!$I$7:$I$1006))),"")</f>
        <v/>
      </c>
      <c r="L148" s="410" t="str">
        <f t="array" ref="L148">IF(L147&lt;&gt;"",MAX(IF('P2-Asset Valuation'!$E$7:$E$1006=$L$6,IF('P2-Asset Valuation'!$F$7:$F$1006="Confidentiality",'P2-Asset Valuation'!$I$7:$I$1006))),"")</f>
        <v/>
      </c>
      <c r="M148" s="410" t="str">
        <f t="array" ref="M148">IF(M147&lt;&gt;"",MAX(IF('P2-Asset Valuation'!$E$7:$E$1006=$M$6,IF('P2-Asset Valuation'!$F$7:$F$1006="Confidentiality",'P2-Asset Valuation'!$I$7:$I$1006))),"")</f>
        <v/>
      </c>
      <c r="N148" s="408" t="s">
        <v>413</v>
      </c>
      <c r="O148" s="109">
        <f>SUM(D148:M148)</f>
        <v>0</v>
      </c>
      <c r="P148" s="109"/>
    </row>
    <row r="149" spans="2:16" x14ac:dyDescent="0.25">
      <c r="B149" s="557"/>
      <c r="C149" s="408" t="s">
        <v>414</v>
      </c>
      <c r="D149" s="410" t="str">
        <f t="array" ref="D149">IF(D147&lt;&gt;"",MAX(IF('P2-Asset Valuation'!$E$7:$E$1006=$D$6,IF('P2-Asset Valuation'!$F$7:$F$1006="Integrity",'P2-Asset Valuation'!$I$7:$I$1006))),"")</f>
        <v/>
      </c>
      <c r="E149" s="410" t="str">
        <f t="array" ref="E149">IF(E147&lt;&gt;"",MAX(IF('P2-Asset Valuation'!$E$7:$E$1006=$E$6,IF('P2-Asset Valuation'!$F$7:$F$1006="Integrity",'P2-Asset Valuation'!$I$7:$I$1006))),"")</f>
        <v/>
      </c>
      <c r="F149" s="410" t="str">
        <f t="array" ref="F149">IF(F147&lt;&gt;"",MAX(IF('P2-Asset Valuation'!$E$7:$E$1006=$F$6,IF('P2-Asset Valuation'!$F$7:$F$1006="Integrity",'P2-Asset Valuation'!$I$7:$I$1006))),"")</f>
        <v/>
      </c>
      <c r="G149" s="410" t="str">
        <f t="array" ref="G149">IF(G147&lt;&gt;"",MAX(IF('P2-Asset Valuation'!$E$7:$E$1006=$G$6,IF('P2-Asset Valuation'!$F$7:$F$1006="Integrity",'P2-Asset Valuation'!$I$7:$I$1006))),"")</f>
        <v/>
      </c>
      <c r="H149" s="410" t="str">
        <f t="array" ref="H149">IF(H147&lt;&gt;"",MAX(IF('P2-Asset Valuation'!$E$7:$E$1006=$H$6,IF('P2-Asset Valuation'!$F$7:$F$1006="Integrity",'P2-Asset Valuation'!$I$7:$I$1006))),"")</f>
        <v/>
      </c>
      <c r="I149" s="410" t="str">
        <f t="array" ref="I149">IF(I147&lt;&gt;"",MAX(IF('P2-Asset Valuation'!$E$7:$E$1006=$I$6,IF('P2-Asset Valuation'!$F$7:$F$1006="Integrity",'P2-Asset Valuation'!$I$7:$I$1006))),"")</f>
        <v/>
      </c>
      <c r="J149" s="410" t="str">
        <f t="array" ref="J149">IF(J147&lt;&gt;"",MAX(IF('P2-Asset Valuation'!$E$7:$E$1006=$J$6,IF('P2-Asset Valuation'!$F$7:$F$1006="Integrity",'P2-Asset Valuation'!$I$7:$I$1006))),"")</f>
        <v/>
      </c>
      <c r="K149" s="410" t="str">
        <f t="array" ref="K149">IF(K147&lt;&gt;"",MAX(IF('P2-Asset Valuation'!$E$7:$E$1006=$K$6,IF('P2-Asset Valuation'!$F$7:$F$1006="Integrity",'P2-Asset Valuation'!$I$7:$I$1006))),"")</f>
        <v/>
      </c>
      <c r="L149" s="410" t="str">
        <f t="array" ref="L149">IF(L147&lt;&gt;"",MAX(IF('P2-Asset Valuation'!$E$7:$E$1006=$L$6,IF('P2-Asset Valuation'!$F$7:$F$1006="Integrity",'P2-Asset Valuation'!$I$7:$I$1006))),"")</f>
        <v/>
      </c>
      <c r="M149" s="410" t="str">
        <f t="array" ref="M149">IF(M147&lt;&gt;"",MAX(IF('P2-Asset Valuation'!$E$7:$E$1006=$M$6,IF('P2-Asset Valuation'!$F$7:$F$1006="Integrity",'P2-Asset Valuation'!$I$7:$I$1006))),"")</f>
        <v/>
      </c>
      <c r="N149" s="408" t="s">
        <v>414</v>
      </c>
      <c r="O149" s="109">
        <f>SUM(D149:M149)</f>
        <v>0</v>
      </c>
      <c r="P149" s="109"/>
    </row>
    <row r="150" spans="2:16" x14ac:dyDescent="0.25">
      <c r="B150" s="558"/>
      <c r="C150" s="408" t="s">
        <v>415</v>
      </c>
      <c r="D150" s="410" t="str">
        <f t="array" ref="D150">IF(D147&lt;&gt;"",MAX(IF('P2-Asset Valuation'!$E$7:$E$1006=$D$6,IF('P2-Asset Valuation'!$F$7:$F$1006="Availability",'P2-Asset Valuation'!$I$7:$I$1006))),"")</f>
        <v/>
      </c>
      <c r="E150" s="410" t="str">
        <f t="array" ref="E150">IF(E147&lt;&gt;"",MAX(IF('P2-Asset Valuation'!$E$7:$E$1006=$E$6,IF('P2-Asset Valuation'!$F$7:$F$1006="Availability",'P2-Asset Valuation'!$I$7:$I$1006))),"")</f>
        <v/>
      </c>
      <c r="F150" s="410" t="str">
        <f t="array" ref="F150">IF(F147&lt;&gt;"",MAX(IF('P2-Asset Valuation'!$E$7:$E$1006=$F$6,IF('P2-Asset Valuation'!$F$7:$F$1006="Availability",'P2-Asset Valuation'!$I$7:$I$1006))),"")</f>
        <v/>
      </c>
      <c r="G150" s="410" t="str">
        <f t="array" ref="G150">IF(G147&lt;&gt;"",MAX(IF('P2-Asset Valuation'!$E$7:$E$1006=$G$6,IF('P2-Asset Valuation'!$F$7:$F$1006="Availability",'P2-Asset Valuation'!$I$7:$I$1006))),"")</f>
        <v/>
      </c>
      <c r="H150" s="410" t="str">
        <f t="array" ref="H150">IF(H147&lt;&gt;"",MAX(IF('P2-Asset Valuation'!$E$7:$E$1006=$H$6,IF('P2-Asset Valuation'!$F$7:$F$1006="Availability",'P2-Asset Valuation'!$I$7:$I$1006))),"")</f>
        <v/>
      </c>
      <c r="I150" s="410" t="str">
        <f t="array" ref="I150">IF(I147&lt;&gt;"",MAX(IF('P2-Asset Valuation'!$E$7:$E$1006=$I$6,IF('P2-Asset Valuation'!$F$7:$F$1006="Availability",'P2-Asset Valuation'!$I$7:$I$1006))),"")</f>
        <v/>
      </c>
      <c r="J150" s="410" t="str">
        <f t="array" ref="J150">IF(J147&lt;&gt;"",MAX(IF('P2-Asset Valuation'!$E$7:$E$1006=$J$6,IF('P2-Asset Valuation'!$F$7:$F$1006="Availability",'P2-Asset Valuation'!$I$7:$I$1006))),"")</f>
        <v/>
      </c>
      <c r="K150" s="410" t="str">
        <f t="array" ref="K150">IF(K147&lt;&gt;"",MAX(IF('P2-Asset Valuation'!$E$7:$E$1006=$K$6,IF('P2-Asset Valuation'!$F$7:$F$1006="Availability",'P2-Asset Valuation'!$I$7:$I$1006))),"")</f>
        <v/>
      </c>
      <c r="L150" s="410" t="str">
        <f t="array" ref="L150">IF(L147&lt;&gt;"",MAX(IF('P2-Asset Valuation'!$E$7:$E$1006=$L$6,IF('P2-Asset Valuation'!$F$7:$F$1006="Availability",'P2-Asset Valuation'!$I$7:$I$1006))),"")</f>
        <v/>
      </c>
      <c r="M150" s="410" t="str">
        <f t="array" ref="M150">IF(M147&lt;&gt;"",MAX(IF('P2-Asset Valuation'!$E$7:$E$1006=$M$6,IF('P2-Asset Valuation'!$F$7:$F$1006="Availability",'P2-Asset Valuation'!$I$7:$I$1006))),"")</f>
        <v/>
      </c>
      <c r="N150" s="408" t="s">
        <v>415</v>
      </c>
      <c r="O150" s="109">
        <f>SUM(D150:M150)</f>
        <v>0</v>
      </c>
      <c r="P150" s="109"/>
    </row>
    <row r="151" spans="2:16" ht="30" x14ac:dyDescent="0.25">
      <c r="B151" s="559"/>
      <c r="C151" s="407" t="s">
        <v>121</v>
      </c>
      <c r="D151" s="105"/>
      <c r="E151" s="105"/>
      <c r="F151" s="105"/>
      <c r="G151" s="105"/>
      <c r="H151" s="105"/>
      <c r="I151" s="105"/>
      <c r="J151" s="105"/>
      <c r="K151" s="105"/>
      <c r="L151" s="105"/>
      <c r="M151" s="105"/>
      <c r="N151" s="407" t="s">
        <v>121</v>
      </c>
      <c r="O151" s="411" t="s">
        <v>6</v>
      </c>
      <c r="P151" s="406"/>
    </row>
    <row r="152" spans="2:16" x14ac:dyDescent="0.25">
      <c r="B152" s="560"/>
      <c r="C152" s="407" t="s">
        <v>413</v>
      </c>
      <c r="D152" s="410" t="str">
        <f t="array" ref="D152">IF(D151&lt;&gt;"",MAX(IF('P2-Asset Valuation'!$E$7:$E$1006=$D$6,IF('P2-Asset Valuation'!$F$7:$F$1006="Confidentiality",'P2-Asset Valuation'!$I$7:$I$1006))),"")</f>
        <v/>
      </c>
      <c r="E152" s="410" t="str">
        <f t="array" ref="E152">IF(E151&lt;&gt;"",MAX(IF('P2-Asset Valuation'!$E$7:$E$1006=$E$6,IF('P2-Asset Valuation'!$F$7:$F$1006="Confidentiality",'P2-Asset Valuation'!$I$7:$I$1006))),"")</f>
        <v/>
      </c>
      <c r="F152" s="410" t="str">
        <f t="array" ref="F152">IF(F151&lt;&gt;"",MAX(IF('P2-Asset Valuation'!$E$7:$E$1006=$F$6,IF('P2-Asset Valuation'!$F$7:$F$1006="Confidentiality",'P2-Asset Valuation'!$I$7:$I$1006))),"")</f>
        <v/>
      </c>
      <c r="G152" s="410" t="str">
        <f t="array" ref="G152">IF(G151&lt;&gt;"",MAX(IF('P2-Asset Valuation'!$E$7:$E$1006=$G$6,IF('P2-Asset Valuation'!$F$7:$F$1006="Confidentiality",'P2-Asset Valuation'!$I$7:$I$1006))),"")</f>
        <v/>
      </c>
      <c r="H152" s="410" t="str">
        <f t="array" ref="H152">IF(H151&lt;&gt;"",MAX(IF('P2-Asset Valuation'!$E$7:$E$1006=$H$6,IF('P2-Asset Valuation'!$F$7:$F$1006="Confidentiality",'P2-Asset Valuation'!$I$7:$I$1006))),"")</f>
        <v/>
      </c>
      <c r="I152" s="410" t="str">
        <f t="array" ref="I152">IF(I151&lt;&gt;"",MAX(IF('P2-Asset Valuation'!$E$7:$E$1006=$I$6,IF('P2-Asset Valuation'!$F$7:$F$1006="Confidentiality",'P2-Asset Valuation'!$I$7:$I$1006))),"")</f>
        <v/>
      </c>
      <c r="J152" s="410" t="str">
        <f t="array" ref="J152">IF(J151&lt;&gt;"",MAX(IF('P2-Asset Valuation'!$E$7:$E$1006=$J$6,IF('P2-Asset Valuation'!$F$7:$F$1006="Confidentiality",'P2-Asset Valuation'!$I$7:$I$1006))),"")</f>
        <v/>
      </c>
      <c r="K152" s="410" t="str">
        <f t="array" ref="K152">IF(K151&lt;&gt;"",MAX(IF('P2-Asset Valuation'!$E$7:$E$1006=$K$6,IF('P2-Asset Valuation'!$F$7:$F$1006="Confidentiality",'P2-Asset Valuation'!$I$7:$I$1006))),"")</f>
        <v/>
      </c>
      <c r="L152" s="410" t="str">
        <f t="array" ref="L152">IF(L151&lt;&gt;"",MAX(IF('P2-Asset Valuation'!$E$7:$E$1006=$L$6,IF('P2-Asset Valuation'!$F$7:$F$1006="Confidentiality",'P2-Asset Valuation'!$I$7:$I$1006))),"")</f>
        <v/>
      </c>
      <c r="M152" s="410" t="str">
        <f t="array" ref="M152">IF(M151&lt;&gt;"",MAX(IF('P2-Asset Valuation'!$E$7:$E$1006=$M$6,IF('P2-Asset Valuation'!$F$7:$F$1006="Confidentiality",'P2-Asset Valuation'!$I$7:$I$1006))),"")</f>
        <v/>
      </c>
      <c r="N152" s="407" t="s">
        <v>413</v>
      </c>
      <c r="O152" s="406">
        <f>SUM(D152:M152)</f>
        <v>0</v>
      </c>
      <c r="P152" s="406"/>
    </row>
    <row r="153" spans="2:16" x14ac:dyDescent="0.25">
      <c r="B153" s="560"/>
      <c r="C153" s="407" t="s">
        <v>414</v>
      </c>
      <c r="D153" s="410" t="str">
        <f t="array" ref="D153">IF(D151&lt;&gt;"",MAX(IF('P2-Asset Valuation'!$E$7:$E$1006=$D$6,IF('P2-Asset Valuation'!$F$7:$F$1006="Integrity",'P2-Asset Valuation'!$I$7:$I$1006))),"")</f>
        <v/>
      </c>
      <c r="E153" s="410" t="str">
        <f t="array" ref="E153">IF(E151&lt;&gt;"",MAX(IF('P2-Asset Valuation'!$E$7:$E$1006=$E$6,IF('P2-Asset Valuation'!$F$7:$F$1006="Integrity",'P2-Asset Valuation'!$I$7:$I$1006))),"")</f>
        <v/>
      </c>
      <c r="F153" s="410" t="str">
        <f t="array" ref="F153">IF(F151&lt;&gt;"",MAX(IF('P2-Asset Valuation'!$E$7:$E$1006=$F$6,IF('P2-Asset Valuation'!$F$7:$F$1006="Integrity",'P2-Asset Valuation'!$I$7:$I$1006))),"")</f>
        <v/>
      </c>
      <c r="G153" s="410" t="str">
        <f t="array" ref="G153">IF(G151&lt;&gt;"",MAX(IF('P2-Asset Valuation'!$E$7:$E$1006=$G$6,IF('P2-Asset Valuation'!$F$7:$F$1006="Integrity",'P2-Asset Valuation'!$I$7:$I$1006))),"")</f>
        <v/>
      </c>
      <c r="H153" s="410" t="str">
        <f t="array" ref="H153">IF(H151&lt;&gt;"",MAX(IF('P2-Asset Valuation'!$E$7:$E$1006=$H$6,IF('P2-Asset Valuation'!$F$7:$F$1006="Integrity",'P2-Asset Valuation'!$I$7:$I$1006))),"")</f>
        <v/>
      </c>
      <c r="I153" s="410" t="str">
        <f t="array" ref="I153">IF(I151&lt;&gt;"",MAX(IF('P2-Asset Valuation'!$E$7:$E$1006=$I$6,IF('P2-Asset Valuation'!$F$7:$F$1006="Integrity",'P2-Asset Valuation'!$I$7:$I$1006))),"")</f>
        <v/>
      </c>
      <c r="J153" s="410" t="str">
        <f t="array" ref="J153">IF(J151&lt;&gt;"",MAX(IF('P2-Asset Valuation'!$E$7:$E$1006=$J$6,IF('P2-Asset Valuation'!$F$7:$F$1006="Integrity",'P2-Asset Valuation'!$I$7:$I$1006))),"")</f>
        <v/>
      </c>
      <c r="K153" s="410" t="str">
        <f t="array" ref="K153">IF(K151&lt;&gt;"",MAX(IF('P2-Asset Valuation'!$E$7:$E$1006=$K$6,IF('P2-Asset Valuation'!$F$7:$F$1006="Integrity",'P2-Asset Valuation'!$I$7:$I$1006))),"")</f>
        <v/>
      </c>
      <c r="L153" s="410" t="str">
        <f t="array" ref="L153">IF(L151&lt;&gt;"",MAX(IF('P2-Asset Valuation'!$E$7:$E$1006=$L$6,IF('P2-Asset Valuation'!$F$7:$F$1006="Integrity",'P2-Asset Valuation'!$I$7:$I$1006))),"")</f>
        <v/>
      </c>
      <c r="M153" s="410" t="str">
        <f t="array" ref="M153">IF(M151&lt;&gt;"",MAX(IF('P2-Asset Valuation'!$E$7:$E$1006=$M$6,IF('P2-Asset Valuation'!$F$7:$F$1006="Integrity",'P2-Asset Valuation'!$I$7:$I$1006))),"")</f>
        <v/>
      </c>
      <c r="N153" s="407" t="s">
        <v>414</v>
      </c>
      <c r="O153" s="406">
        <f>SUM(D153:M153)</f>
        <v>0</v>
      </c>
      <c r="P153" s="406"/>
    </row>
    <row r="154" spans="2:16" x14ac:dyDescent="0.25">
      <c r="B154" s="561"/>
      <c r="C154" s="407" t="s">
        <v>415</v>
      </c>
      <c r="D154" s="410" t="str">
        <f t="array" ref="D154">IF(D151&lt;&gt;"",MAX(IF('P2-Asset Valuation'!$E$7:$E$1006=$D$6,IF('P2-Asset Valuation'!$F$7:$F$1006="Availability",'P2-Asset Valuation'!$I$7:$I$1006))),"")</f>
        <v/>
      </c>
      <c r="E154" s="410" t="str">
        <f t="array" ref="E154">IF(E151&lt;&gt;"",MAX(IF('P2-Asset Valuation'!$E$7:$E$1006=$E$6,IF('P2-Asset Valuation'!$F$7:$F$1006="Availability",'P2-Asset Valuation'!$I$7:$I$1006))),"")</f>
        <v/>
      </c>
      <c r="F154" s="410" t="str">
        <f t="array" ref="F154">IF(F151&lt;&gt;"",MAX(IF('P2-Asset Valuation'!$E$7:$E$1006=$F$6,IF('P2-Asset Valuation'!$F$7:$F$1006="Availability",'P2-Asset Valuation'!$I$7:$I$1006))),"")</f>
        <v/>
      </c>
      <c r="G154" s="410" t="str">
        <f t="array" ref="G154">IF(G151&lt;&gt;"",MAX(IF('P2-Asset Valuation'!$E$7:$E$1006=$G$6,IF('P2-Asset Valuation'!$F$7:$F$1006="Availability",'P2-Asset Valuation'!$I$7:$I$1006))),"")</f>
        <v/>
      </c>
      <c r="H154" s="410" t="str">
        <f t="array" ref="H154">IF(H151&lt;&gt;"",MAX(IF('P2-Asset Valuation'!$E$7:$E$1006=$H$6,IF('P2-Asset Valuation'!$F$7:$F$1006="Availability",'P2-Asset Valuation'!$I$7:$I$1006))),"")</f>
        <v/>
      </c>
      <c r="I154" s="410" t="str">
        <f t="array" ref="I154">IF(I151&lt;&gt;"",MAX(IF('P2-Asset Valuation'!$E$7:$E$1006=$I$6,IF('P2-Asset Valuation'!$F$7:$F$1006="Availability",'P2-Asset Valuation'!$I$7:$I$1006))),"")</f>
        <v/>
      </c>
      <c r="J154" s="410" t="str">
        <f t="array" ref="J154">IF(J151&lt;&gt;"",MAX(IF('P2-Asset Valuation'!$E$7:$E$1006=$J$6,IF('P2-Asset Valuation'!$F$7:$F$1006="Availability",'P2-Asset Valuation'!$I$7:$I$1006))),"")</f>
        <v/>
      </c>
      <c r="K154" s="410" t="str">
        <f t="array" ref="K154">IF(K151&lt;&gt;"",MAX(IF('P2-Asset Valuation'!$E$7:$E$1006=$K$6,IF('P2-Asset Valuation'!$F$7:$F$1006="Availability",'P2-Asset Valuation'!$I$7:$I$1006))),"")</f>
        <v/>
      </c>
      <c r="L154" s="410" t="str">
        <f t="array" ref="L154">IF(L151&lt;&gt;"",MAX(IF('P2-Asset Valuation'!$E$7:$E$1006=$L$6,IF('P2-Asset Valuation'!$F$7:$F$1006="Availability",'P2-Asset Valuation'!$I$7:$I$1006))),"")</f>
        <v/>
      </c>
      <c r="M154" s="410" t="str">
        <f t="array" ref="M154">IF(M151&lt;&gt;"",MAX(IF('P2-Asset Valuation'!$E$7:$E$1006=$M$6,IF('P2-Asset Valuation'!$F$7:$F$1006="Availability",'P2-Asset Valuation'!$I$7:$I$1006))),"")</f>
        <v/>
      </c>
      <c r="N154" s="407" t="s">
        <v>415</v>
      </c>
      <c r="O154" s="406">
        <f>SUM(D154:M154)</f>
        <v>0</v>
      </c>
      <c r="P154" s="406"/>
    </row>
    <row r="155" spans="2:16" ht="30" x14ac:dyDescent="0.25">
      <c r="B155" s="556"/>
      <c r="C155" s="408" t="s">
        <v>121</v>
      </c>
      <c r="D155" s="109"/>
      <c r="E155" s="109"/>
      <c r="F155" s="109"/>
      <c r="G155" s="109"/>
      <c r="H155" s="109"/>
      <c r="I155" s="109"/>
      <c r="J155" s="109"/>
      <c r="K155" s="109"/>
      <c r="L155" s="109"/>
      <c r="M155" s="109"/>
      <c r="N155" s="408" t="s">
        <v>121</v>
      </c>
      <c r="O155" s="412" t="s">
        <v>6</v>
      </c>
      <c r="P155" s="109"/>
    </row>
    <row r="156" spans="2:16" x14ac:dyDescent="0.25">
      <c r="B156" s="557"/>
      <c r="C156" s="408" t="s">
        <v>413</v>
      </c>
      <c r="D156" s="410" t="str">
        <f t="array" ref="D156">IF(D155&lt;&gt;"",MAX(IF('P2-Asset Valuation'!$E$7:$E$1006=$D$6,IF('P2-Asset Valuation'!$F$7:$F$1006="Confidentiality",'P2-Asset Valuation'!$I$7:$I$1006))),"")</f>
        <v/>
      </c>
      <c r="E156" s="410" t="str">
        <f t="array" ref="E156">IF(E155&lt;&gt;"",MAX(IF('P2-Asset Valuation'!$E$7:$E$1006=$E$6,IF('P2-Asset Valuation'!$F$7:$F$1006="Confidentiality",'P2-Asset Valuation'!$I$7:$I$1006))),"")</f>
        <v/>
      </c>
      <c r="F156" s="410" t="str">
        <f t="array" ref="F156">IF(F155&lt;&gt;"",MAX(IF('P2-Asset Valuation'!$E$7:$E$1006=$F$6,IF('P2-Asset Valuation'!$F$7:$F$1006="Confidentiality",'P2-Asset Valuation'!$I$7:$I$1006))),"")</f>
        <v/>
      </c>
      <c r="G156" s="410" t="str">
        <f t="array" ref="G156">IF(G155&lt;&gt;"",MAX(IF('P2-Asset Valuation'!$E$7:$E$1006=$G$6,IF('P2-Asset Valuation'!$F$7:$F$1006="Confidentiality",'P2-Asset Valuation'!$I$7:$I$1006))),"")</f>
        <v/>
      </c>
      <c r="H156" s="410" t="str">
        <f t="array" ref="H156">IF(H155&lt;&gt;"",MAX(IF('P2-Asset Valuation'!$E$7:$E$1006=$H$6,IF('P2-Asset Valuation'!$F$7:$F$1006="Confidentiality",'P2-Asset Valuation'!$I$7:$I$1006))),"")</f>
        <v/>
      </c>
      <c r="I156" s="410" t="str">
        <f t="array" ref="I156">IF(I155&lt;&gt;"",MAX(IF('P2-Asset Valuation'!$E$7:$E$1006=$I$6,IF('P2-Asset Valuation'!$F$7:$F$1006="Confidentiality",'P2-Asset Valuation'!$I$7:$I$1006))),"")</f>
        <v/>
      </c>
      <c r="J156" s="410" t="str">
        <f t="array" ref="J156">IF(J155&lt;&gt;"",MAX(IF('P2-Asset Valuation'!$E$7:$E$1006=$J$6,IF('P2-Asset Valuation'!$F$7:$F$1006="Confidentiality",'P2-Asset Valuation'!$I$7:$I$1006))),"")</f>
        <v/>
      </c>
      <c r="K156" s="410" t="str">
        <f t="array" ref="K156">IF(K155&lt;&gt;"",MAX(IF('P2-Asset Valuation'!$E$7:$E$1006=$K$6,IF('P2-Asset Valuation'!$F$7:$F$1006="Confidentiality",'P2-Asset Valuation'!$I$7:$I$1006))),"")</f>
        <v/>
      </c>
      <c r="L156" s="410" t="str">
        <f t="array" ref="L156">IF(L155&lt;&gt;"",MAX(IF('P2-Asset Valuation'!$E$7:$E$1006=$L$6,IF('P2-Asset Valuation'!$F$7:$F$1006="Confidentiality",'P2-Asset Valuation'!$I$7:$I$1006))),"")</f>
        <v/>
      </c>
      <c r="M156" s="410" t="str">
        <f t="array" ref="M156">IF(M155&lt;&gt;"",MAX(IF('P2-Asset Valuation'!$E$7:$E$1006=$M$6,IF('P2-Asset Valuation'!$F$7:$F$1006="Confidentiality",'P2-Asset Valuation'!$I$7:$I$1006))),"")</f>
        <v/>
      </c>
      <c r="N156" s="408" t="s">
        <v>413</v>
      </c>
      <c r="O156" s="109">
        <f>SUM(D156:M156)</f>
        <v>0</v>
      </c>
      <c r="P156" s="109"/>
    </row>
    <row r="157" spans="2:16" x14ac:dyDescent="0.25">
      <c r="B157" s="557"/>
      <c r="C157" s="408" t="s">
        <v>414</v>
      </c>
      <c r="D157" s="410" t="str">
        <f t="array" ref="D157">IF(D155&lt;&gt;"",MAX(IF('P2-Asset Valuation'!$E$7:$E$1006=$D$6,IF('P2-Asset Valuation'!$F$7:$F$1006="Integrity",'P2-Asset Valuation'!$I$7:$I$1006))),"")</f>
        <v/>
      </c>
      <c r="E157" s="410" t="str">
        <f t="array" ref="E157">IF(E155&lt;&gt;"",MAX(IF('P2-Asset Valuation'!$E$7:$E$1006=$E$6,IF('P2-Asset Valuation'!$F$7:$F$1006="Integrity",'P2-Asset Valuation'!$I$7:$I$1006))),"")</f>
        <v/>
      </c>
      <c r="F157" s="410" t="str">
        <f t="array" ref="F157">IF(F155&lt;&gt;"",MAX(IF('P2-Asset Valuation'!$E$7:$E$1006=$F$6,IF('P2-Asset Valuation'!$F$7:$F$1006="Integrity",'P2-Asset Valuation'!$I$7:$I$1006))),"")</f>
        <v/>
      </c>
      <c r="G157" s="410" t="str">
        <f t="array" ref="G157">IF(G155&lt;&gt;"",MAX(IF('P2-Asset Valuation'!$E$7:$E$1006=$G$6,IF('P2-Asset Valuation'!$F$7:$F$1006="Integrity",'P2-Asset Valuation'!$I$7:$I$1006))),"")</f>
        <v/>
      </c>
      <c r="H157" s="410" t="str">
        <f t="array" ref="H157">IF(H155&lt;&gt;"",MAX(IF('P2-Asset Valuation'!$E$7:$E$1006=$H$6,IF('P2-Asset Valuation'!$F$7:$F$1006="Integrity",'P2-Asset Valuation'!$I$7:$I$1006))),"")</f>
        <v/>
      </c>
      <c r="I157" s="410" t="str">
        <f t="array" ref="I157">IF(I155&lt;&gt;"",MAX(IF('P2-Asset Valuation'!$E$7:$E$1006=$I$6,IF('P2-Asset Valuation'!$F$7:$F$1006="Integrity",'P2-Asset Valuation'!$I$7:$I$1006))),"")</f>
        <v/>
      </c>
      <c r="J157" s="410" t="str">
        <f t="array" ref="J157">IF(J155&lt;&gt;"",MAX(IF('P2-Asset Valuation'!$E$7:$E$1006=$J$6,IF('P2-Asset Valuation'!$F$7:$F$1006="Integrity",'P2-Asset Valuation'!$I$7:$I$1006))),"")</f>
        <v/>
      </c>
      <c r="K157" s="410" t="str">
        <f t="array" ref="K157">IF(K155&lt;&gt;"",MAX(IF('P2-Asset Valuation'!$E$7:$E$1006=$K$6,IF('P2-Asset Valuation'!$F$7:$F$1006="Integrity",'P2-Asset Valuation'!$I$7:$I$1006))),"")</f>
        <v/>
      </c>
      <c r="L157" s="410" t="str">
        <f t="array" ref="L157">IF(L155&lt;&gt;"",MAX(IF('P2-Asset Valuation'!$E$7:$E$1006=$L$6,IF('P2-Asset Valuation'!$F$7:$F$1006="Integrity",'P2-Asset Valuation'!$I$7:$I$1006))),"")</f>
        <v/>
      </c>
      <c r="M157" s="410" t="str">
        <f t="array" ref="M157">IF(M155&lt;&gt;"",MAX(IF('P2-Asset Valuation'!$E$7:$E$1006=$M$6,IF('P2-Asset Valuation'!$F$7:$F$1006="Integrity",'P2-Asset Valuation'!$I$7:$I$1006))),"")</f>
        <v/>
      </c>
      <c r="N157" s="408" t="s">
        <v>414</v>
      </c>
      <c r="O157" s="109">
        <f>SUM(D157:M157)</f>
        <v>0</v>
      </c>
      <c r="P157" s="109"/>
    </row>
    <row r="158" spans="2:16" x14ac:dyDescent="0.25">
      <c r="B158" s="558"/>
      <c r="C158" s="408" t="s">
        <v>415</v>
      </c>
      <c r="D158" s="410" t="str">
        <f t="array" ref="D158">IF(D155&lt;&gt;"",MAX(IF('P2-Asset Valuation'!$E$7:$E$1006=$D$6,IF('P2-Asset Valuation'!$F$7:$F$1006="Availability",'P2-Asset Valuation'!$I$7:$I$1006))),"")</f>
        <v/>
      </c>
      <c r="E158" s="410" t="str">
        <f t="array" ref="E158">IF(E155&lt;&gt;"",MAX(IF('P2-Asset Valuation'!$E$7:$E$1006=$E$6,IF('P2-Asset Valuation'!$F$7:$F$1006="Availability",'P2-Asset Valuation'!$I$7:$I$1006))),"")</f>
        <v/>
      </c>
      <c r="F158" s="410" t="str">
        <f t="array" ref="F158">IF(F155&lt;&gt;"",MAX(IF('P2-Asset Valuation'!$E$7:$E$1006=$F$6,IF('P2-Asset Valuation'!$F$7:$F$1006="Availability",'P2-Asset Valuation'!$I$7:$I$1006))),"")</f>
        <v/>
      </c>
      <c r="G158" s="410" t="str">
        <f t="array" ref="G158">IF(G155&lt;&gt;"",MAX(IF('P2-Asset Valuation'!$E$7:$E$1006=$G$6,IF('P2-Asset Valuation'!$F$7:$F$1006="Availability",'P2-Asset Valuation'!$I$7:$I$1006))),"")</f>
        <v/>
      </c>
      <c r="H158" s="410" t="str">
        <f t="array" ref="H158">IF(H155&lt;&gt;"",MAX(IF('P2-Asset Valuation'!$E$7:$E$1006=$H$6,IF('P2-Asset Valuation'!$F$7:$F$1006="Availability",'P2-Asset Valuation'!$I$7:$I$1006))),"")</f>
        <v/>
      </c>
      <c r="I158" s="410" t="str">
        <f t="array" ref="I158">IF(I155&lt;&gt;"",MAX(IF('P2-Asset Valuation'!$E$7:$E$1006=$I$6,IF('P2-Asset Valuation'!$F$7:$F$1006="Availability",'P2-Asset Valuation'!$I$7:$I$1006))),"")</f>
        <v/>
      </c>
      <c r="J158" s="410" t="str">
        <f t="array" ref="J158">IF(J155&lt;&gt;"",MAX(IF('P2-Asset Valuation'!$E$7:$E$1006=$J$6,IF('P2-Asset Valuation'!$F$7:$F$1006="Availability",'P2-Asset Valuation'!$I$7:$I$1006))),"")</f>
        <v/>
      </c>
      <c r="K158" s="410" t="str">
        <f t="array" ref="K158">IF(K155&lt;&gt;"",MAX(IF('P2-Asset Valuation'!$E$7:$E$1006=$K$6,IF('P2-Asset Valuation'!$F$7:$F$1006="Availability",'P2-Asset Valuation'!$I$7:$I$1006))),"")</f>
        <v/>
      </c>
      <c r="L158" s="410" t="str">
        <f t="array" ref="L158">IF(L155&lt;&gt;"",MAX(IF('P2-Asset Valuation'!$E$7:$E$1006=$L$6,IF('P2-Asset Valuation'!$F$7:$F$1006="Availability",'P2-Asset Valuation'!$I$7:$I$1006))),"")</f>
        <v/>
      </c>
      <c r="M158" s="410" t="str">
        <f t="array" ref="M158">IF(M155&lt;&gt;"",MAX(IF('P2-Asset Valuation'!$E$7:$E$1006=$M$6,IF('P2-Asset Valuation'!$F$7:$F$1006="Availability",'P2-Asset Valuation'!$I$7:$I$1006))),"")</f>
        <v/>
      </c>
      <c r="N158" s="408" t="s">
        <v>415</v>
      </c>
      <c r="O158" s="109">
        <f>SUM(D158:M158)</f>
        <v>0</v>
      </c>
      <c r="P158" s="109"/>
    </row>
    <row r="159" spans="2:16" ht="30" x14ac:dyDescent="0.25">
      <c r="B159" s="559"/>
      <c r="C159" s="407" t="s">
        <v>121</v>
      </c>
      <c r="D159" s="105"/>
      <c r="E159" s="105"/>
      <c r="F159" s="105"/>
      <c r="G159" s="105"/>
      <c r="H159" s="105"/>
      <c r="I159" s="105"/>
      <c r="J159" s="105"/>
      <c r="K159" s="105"/>
      <c r="L159" s="105"/>
      <c r="M159" s="105"/>
      <c r="N159" s="407" t="s">
        <v>121</v>
      </c>
      <c r="O159" s="411" t="s">
        <v>6</v>
      </c>
      <c r="P159" s="406"/>
    </row>
    <row r="160" spans="2:16" x14ac:dyDescent="0.25">
      <c r="B160" s="560"/>
      <c r="C160" s="407" t="s">
        <v>413</v>
      </c>
      <c r="D160" s="410" t="str">
        <f t="array" ref="D160">IF(D159&lt;&gt;"",MAX(IF('P2-Asset Valuation'!$E$7:$E$1006=$D$6,IF('P2-Asset Valuation'!$F$7:$F$1006="Confidentiality",'P2-Asset Valuation'!$I$7:$I$1006))),"")</f>
        <v/>
      </c>
      <c r="E160" s="410" t="str">
        <f t="array" ref="E160">IF(E159&lt;&gt;"",MAX(IF('P2-Asset Valuation'!$E$7:$E$1006=$E$6,IF('P2-Asset Valuation'!$F$7:$F$1006="Confidentiality",'P2-Asset Valuation'!$I$7:$I$1006))),"")</f>
        <v/>
      </c>
      <c r="F160" s="410" t="str">
        <f t="array" ref="F160">IF(F159&lt;&gt;"",MAX(IF('P2-Asset Valuation'!$E$7:$E$1006=$F$6,IF('P2-Asset Valuation'!$F$7:$F$1006="Confidentiality",'P2-Asset Valuation'!$I$7:$I$1006))),"")</f>
        <v/>
      </c>
      <c r="G160" s="410" t="str">
        <f t="array" ref="G160">IF(G159&lt;&gt;"",MAX(IF('P2-Asset Valuation'!$E$7:$E$1006=$G$6,IF('P2-Asset Valuation'!$F$7:$F$1006="Confidentiality",'P2-Asset Valuation'!$I$7:$I$1006))),"")</f>
        <v/>
      </c>
      <c r="H160" s="410" t="str">
        <f t="array" ref="H160">IF(H159&lt;&gt;"",MAX(IF('P2-Asset Valuation'!$E$7:$E$1006=$H$6,IF('P2-Asset Valuation'!$F$7:$F$1006="Confidentiality",'P2-Asset Valuation'!$I$7:$I$1006))),"")</f>
        <v/>
      </c>
      <c r="I160" s="410" t="str">
        <f t="array" ref="I160">IF(I159&lt;&gt;"",MAX(IF('P2-Asset Valuation'!$E$7:$E$1006=$I$6,IF('P2-Asset Valuation'!$F$7:$F$1006="Confidentiality",'P2-Asset Valuation'!$I$7:$I$1006))),"")</f>
        <v/>
      </c>
      <c r="J160" s="410" t="str">
        <f t="array" ref="J160">IF(J159&lt;&gt;"",MAX(IF('P2-Asset Valuation'!$E$7:$E$1006=$J$6,IF('P2-Asset Valuation'!$F$7:$F$1006="Confidentiality",'P2-Asset Valuation'!$I$7:$I$1006))),"")</f>
        <v/>
      </c>
      <c r="K160" s="410" t="str">
        <f t="array" ref="K160">IF(K159&lt;&gt;"",MAX(IF('P2-Asset Valuation'!$E$7:$E$1006=$K$6,IF('P2-Asset Valuation'!$F$7:$F$1006="Confidentiality",'P2-Asset Valuation'!$I$7:$I$1006))),"")</f>
        <v/>
      </c>
      <c r="L160" s="410" t="str">
        <f t="array" ref="L160">IF(L159&lt;&gt;"",MAX(IF('P2-Asset Valuation'!$E$7:$E$1006=$L$6,IF('P2-Asset Valuation'!$F$7:$F$1006="Confidentiality",'P2-Asset Valuation'!$I$7:$I$1006))),"")</f>
        <v/>
      </c>
      <c r="M160" s="410" t="str">
        <f t="array" ref="M160">IF(M159&lt;&gt;"",MAX(IF('P2-Asset Valuation'!$E$7:$E$1006=$M$6,IF('P2-Asset Valuation'!$F$7:$F$1006="Confidentiality",'P2-Asset Valuation'!$I$7:$I$1006))),"")</f>
        <v/>
      </c>
      <c r="N160" s="407" t="s">
        <v>413</v>
      </c>
      <c r="O160" s="406">
        <f>SUM(D160:M160)</f>
        <v>0</v>
      </c>
      <c r="P160" s="406"/>
    </row>
    <row r="161" spans="2:16" x14ac:dyDescent="0.25">
      <c r="B161" s="560"/>
      <c r="C161" s="407" t="s">
        <v>414</v>
      </c>
      <c r="D161" s="410" t="str">
        <f t="array" ref="D161">IF(D159&lt;&gt;"",MAX(IF('P2-Asset Valuation'!$E$7:$E$1006=$D$6,IF('P2-Asset Valuation'!$F$7:$F$1006="Integrity",'P2-Asset Valuation'!$I$7:$I$1006))),"")</f>
        <v/>
      </c>
      <c r="E161" s="410" t="str">
        <f t="array" ref="E161">IF(E159&lt;&gt;"",MAX(IF('P2-Asset Valuation'!$E$7:$E$1006=$E$6,IF('P2-Asset Valuation'!$F$7:$F$1006="Integrity",'P2-Asset Valuation'!$I$7:$I$1006))),"")</f>
        <v/>
      </c>
      <c r="F161" s="410" t="str">
        <f t="array" ref="F161">IF(F159&lt;&gt;"",MAX(IF('P2-Asset Valuation'!$E$7:$E$1006=$F$6,IF('P2-Asset Valuation'!$F$7:$F$1006="Integrity",'P2-Asset Valuation'!$I$7:$I$1006))),"")</f>
        <v/>
      </c>
      <c r="G161" s="410" t="str">
        <f t="array" ref="G161">IF(G159&lt;&gt;"",MAX(IF('P2-Asset Valuation'!$E$7:$E$1006=$G$6,IF('P2-Asset Valuation'!$F$7:$F$1006="Integrity",'P2-Asset Valuation'!$I$7:$I$1006))),"")</f>
        <v/>
      </c>
      <c r="H161" s="410" t="str">
        <f t="array" ref="H161">IF(H159&lt;&gt;"",MAX(IF('P2-Asset Valuation'!$E$7:$E$1006=$H$6,IF('P2-Asset Valuation'!$F$7:$F$1006="Integrity",'P2-Asset Valuation'!$I$7:$I$1006))),"")</f>
        <v/>
      </c>
      <c r="I161" s="410" t="str">
        <f t="array" ref="I161">IF(I159&lt;&gt;"",MAX(IF('P2-Asset Valuation'!$E$7:$E$1006=$I$6,IF('P2-Asset Valuation'!$F$7:$F$1006="Integrity",'P2-Asset Valuation'!$I$7:$I$1006))),"")</f>
        <v/>
      </c>
      <c r="J161" s="410" t="str">
        <f t="array" ref="J161">IF(J159&lt;&gt;"",MAX(IF('P2-Asset Valuation'!$E$7:$E$1006=$J$6,IF('P2-Asset Valuation'!$F$7:$F$1006="Integrity",'P2-Asset Valuation'!$I$7:$I$1006))),"")</f>
        <v/>
      </c>
      <c r="K161" s="410" t="str">
        <f t="array" ref="K161">IF(K159&lt;&gt;"",MAX(IF('P2-Asset Valuation'!$E$7:$E$1006=$K$6,IF('P2-Asset Valuation'!$F$7:$F$1006="Integrity",'P2-Asset Valuation'!$I$7:$I$1006))),"")</f>
        <v/>
      </c>
      <c r="L161" s="410" t="str">
        <f t="array" ref="L161">IF(L159&lt;&gt;"",MAX(IF('P2-Asset Valuation'!$E$7:$E$1006=$L$6,IF('P2-Asset Valuation'!$F$7:$F$1006="Integrity",'P2-Asset Valuation'!$I$7:$I$1006))),"")</f>
        <v/>
      </c>
      <c r="M161" s="410" t="str">
        <f t="array" ref="M161">IF(M159&lt;&gt;"",MAX(IF('P2-Asset Valuation'!$E$7:$E$1006=$M$6,IF('P2-Asset Valuation'!$F$7:$F$1006="Integrity",'P2-Asset Valuation'!$I$7:$I$1006))),"")</f>
        <v/>
      </c>
      <c r="N161" s="407" t="s">
        <v>414</v>
      </c>
      <c r="O161" s="406">
        <f>SUM(D161:M161)</f>
        <v>0</v>
      </c>
      <c r="P161" s="406"/>
    </row>
    <row r="162" spans="2:16" x14ac:dyDescent="0.25">
      <c r="B162" s="561"/>
      <c r="C162" s="407" t="s">
        <v>415</v>
      </c>
      <c r="D162" s="410" t="str">
        <f t="array" ref="D162">IF(D159&lt;&gt;"",MAX(IF('P2-Asset Valuation'!$E$7:$E$1006=$D$6,IF('P2-Asset Valuation'!$F$7:$F$1006="Availability",'P2-Asset Valuation'!$I$7:$I$1006))),"")</f>
        <v/>
      </c>
      <c r="E162" s="410" t="str">
        <f t="array" ref="E162">IF(E159&lt;&gt;"",MAX(IF('P2-Asset Valuation'!$E$7:$E$1006=$E$6,IF('P2-Asset Valuation'!$F$7:$F$1006="Availability",'P2-Asset Valuation'!$I$7:$I$1006))),"")</f>
        <v/>
      </c>
      <c r="F162" s="410" t="str">
        <f t="array" ref="F162">IF(F159&lt;&gt;"",MAX(IF('P2-Asset Valuation'!$E$7:$E$1006=$F$6,IF('P2-Asset Valuation'!$F$7:$F$1006="Availability",'P2-Asset Valuation'!$I$7:$I$1006))),"")</f>
        <v/>
      </c>
      <c r="G162" s="410" t="str">
        <f t="array" ref="G162">IF(G159&lt;&gt;"",MAX(IF('P2-Asset Valuation'!$E$7:$E$1006=$G$6,IF('P2-Asset Valuation'!$F$7:$F$1006="Availability",'P2-Asset Valuation'!$I$7:$I$1006))),"")</f>
        <v/>
      </c>
      <c r="H162" s="410" t="str">
        <f t="array" ref="H162">IF(H159&lt;&gt;"",MAX(IF('P2-Asset Valuation'!$E$7:$E$1006=$H$6,IF('P2-Asset Valuation'!$F$7:$F$1006="Availability",'P2-Asset Valuation'!$I$7:$I$1006))),"")</f>
        <v/>
      </c>
      <c r="I162" s="410" t="str">
        <f t="array" ref="I162">IF(I159&lt;&gt;"",MAX(IF('P2-Asset Valuation'!$E$7:$E$1006=$I$6,IF('P2-Asset Valuation'!$F$7:$F$1006="Availability",'P2-Asset Valuation'!$I$7:$I$1006))),"")</f>
        <v/>
      </c>
      <c r="J162" s="410" t="str">
        <f t="array" ref="J162">IF(J159&lt;&gt;"",MAX(IF('P2-Asset Valuation'!$E$7:$E$1006=$J$6,IF('P2-Asset Valuation'!$F$7:$F$1006="Availability",'P2-Asset Valuation'!$I$7:$I$1006))),"")</f>
        <v/>
      </c>
      <c r="K162" s="410" t="str">
        <f t="array" ref="K162">IF(K159&lt;&gt;"",MAX(IF('P2-Asset Valuation'!$E$7:$E$1006=$K$6,IF('P2-Asset Valuation'!$F$7:$F$1006="Availability",'P2-Asset Valuation'!$I$7:$I$1006))),"")</f>
        <v/>
      </c>
      <c r="L162" s="410" t="str">
        <f t="array" ref="L162">IF(L159&lt;&gt;"",MAX(IF('P2-Asset Valuation'!$E$7:$E$1006=$L$6,IF('P2-Asset Valuation'!$F$7:$F$1006="Availability",'P2-Asset Valuation'!$I$7:$I$1006))),"")</f>
        <v/>
      </c>
      <c r="M162" s="410" t="str">
        <f t="array" ref="M162">IF(M159&lt;&gt;"",MAX(IF('P2-Asset Valuation'!$E$7:$E$1006=$M$6,IF('P2-Asset Valuation'!$F$7:$F$1006="Availability",'P2-Asset Valuation'!$I$7:$I$1006))),"")</f>
        <v/>
      </c>
      <c r="N162" s="407" t="s">
        <v>415</v>
      </c>
      <c r="O162" s="406">
        <f>SUM(D162:M162)</f>
        <v>0</v>
      </c>
      <c r="P162" s="406"/>
    </row>
    <row r="163" spans="2:16" ht="30" x14ac:dyDescent="0.25">
      <c r="B163" s="556"/>
      <c r="C163" s="408" t="s">
        <v>121</v>
      </c>
      <c r="D163" s="109"/>
      <c r="E163" s="109"/>
      <c r="F163" s="109"/>
      <c r="G163" s="109"/>
      <c r="H163" s="109"/>
      <c r="I163" s="109"/>
      <c r="J163" s="109"/>
      <c r="K163" s="109"/>
      <c r="L163" s="109"/>
      <c r="M163" s="109"/>
      <c r="N163" s="408" t="s">
        <v>121</v>
      </c>
      <c r="O163" s="412" t="s">
        <v>6</v>
      </c>
      <c r="P163" s="109"/>
    </row>
    <row r="164" spans="2:16" x14ac:dyDescent="0.25">
      <c r="B164" s="557"/>
      <c r="C164" s="408" t="s">
        <v>413</v>
      </c>
      <c r="D164" s="410" t="str">
        <f t="array" ref="D164">IF(D163&lt;&gt;"",MAX(IF('P2-Asset Valuation'!$E$7:$E$1006=$D$6,IF('P2-Asset Valuation'!$F$7:$F$1006="Confidentiality",'P2-Asset Valuation'!$I$7:$I$1006))),"")</f>
        <v/>
      </c>
      <c r="E164" s="410" t="str">
        <f t="array" ref="E164">IF(E163&lt;&gt;"",MAX(IF('P2-Asset Valuation'!$E$7:$E$1006=$E$6,IF('P2-Asset Valuation'!$F$7:$F$1006="Confidentiality",'P2-Asset Valuation'!$I$7:$I$1006))),"")</f>
        <v/>
      </c>
      <c r="F164" s="410" t="str">
        <f t="array" ref="F164">IF(F163&lt;&gt;"",MAX(IF('P2-Asset Valuation'!$E$7:$E$1006=$F$6,IF('P2-Asset Valuation'!$F$7:$F$1006="Confidentiality",'P2-Asset Valuation'!$I$7:$I$1006))),"")</f>
        <v/>
      </c>
      <c r="G164" s="410" t="str">
        <f t="array" ref="G164">IF(G163&lt;&gt;"",MAX(IF('P2-Asset Valuation'!$E$7:$E$1006=$G$6,IF('P2-Asset Valuation'!$F$7:$F$1006="Confidentiality",'P2-Asset Valuation'!$I$7:$I$1006))),"")</f>
        <v/>
      </c>
      <c r="H164" s="410" t="str">
        <f t="array" ref="H164">IF(H163&lt;&gt;"",MAX(IF('P2-Asset Valuation'!$E$7:$E$1006=$H$6,IF('P2-Asset Valuation'!$F$7:$F$1006="Confidentiality",'P2-Asset Valuation'!$I$7:$I$1006))),"")</f>
        <v/>
      </c>
      <c r="I164" s="410" t="str">
        <f t="array" ref="I164">IF(I163&lt;&gt;"",MAX(IF('P2-Asset Valuation'!$E$7:$E$1006=$I$6,IF('P2-Asset Valuation'!$F$7:$F$1006="Confidentiality",'P2-Asset Valuation'!$I$7:$I$1006))),"")</f>
        <v/>
      </c>
      <c r="J164" s="410" t="str">
        <f t="array" ref="J164">IF(J163&lt;&gt;"",MAX(IF('P2-Asset Valuation'!$E$7:$E$1006=$J$6,IF('P2-Asset Valuation'!$F$7:$F$1006="Confidentiality",'P2-Asset Valuation'!$I$7:$I$1006))),"")</f>
        <v/>
      </c>
      <c r="K164" s="410" t="str">
        <f t="array" ref="K164">IF(K163&lt;&gt;"",MAX(IF('P2-Asset Valuation'!$E$7:$E$1006=$K$6,IF('P2-Asset Valuation'!$F$7:$F$1006="Confidentiality",'P2-Asset Valuation'!$I$7:$I$1006))),"")</f>
        <v/>
      </c>
      <c r="L164" s="410" t="str">
        <f t="array" ref="L164">IF(L163&lt;&gt;"",MAX(IF('P2-Asset Valuation'!$E$7:$E$1006=$L$6,IF('P2-Asset Valuation'!$F$7:$F$1006="Confidentiality",'P2-Asset Valuation'!$I$7:$I$1006))),"")</f>
        <v/>
      </c>
      <c r="M164" s="410" t="str">
        <f t="array" ref="M164">IF(M163&lt;&gt;"",MAX(IF('P2-Asset Valuation'!$E$7:$E$1006=$M$6,IF('P2-Asset Valuation'!$F$7:$F$1006="Confidentiality",'P2-Asset Valuation'!$I$7:$I$1006))),"")</f>
        <v/>
      </c>
      <c r="N164" s="408" t="s">
        <v>413</v>
      </c>
      <c r="O164" s="109">
        <f>SUM(D164:M164)</f>
        <v>0</v>
      </c>
      <c r="P164" s="109"/>
    </row>
    <row r="165" spans="2:16" x14ac:dyDescent="0.25">
      <c r="B165" s="557"/>
      <c r="C165" s="408" t="s">
        <v>414</v>
      </c>
      <c r="D165" s="410" t="str">
        <f t="array" ref="D165">IF(D163&lt;&gt;"",MAX(IF('P2-Asset Valuation'!$E$7:$E$1006=$D$6,IF('P2-Asset Valuation'!$F$7:$F$1006="Integrity",'P2-Asset Valuation'!$I$7:$I$1006))),"")</f>
        <v/>
      </c>
      <c r="E165" s="410" t="str">
        <f t="array" ref="E165">IF(E163&lt;&gt;"",MAX(IF('P2-Asset Valuation'!$E$7:$E$1006=$E$6,IF('P2-Asset Valuation'!$F$7:$F$1006="Integrity",'P2-Asset Valuation'!$I$7:$I$1006))),"")</f>
        <v/>
      </c>
      <c r="F165" s="410" t="str">
        <f t="array" ref="F165">IF(F163&lt;&gt;"",MAX(IF('P2-Asset Valuation'!$E$7:$E$1006=$F$6,IF('P2-Asset Valuation'!$F$7:$F$1006="Integrity",'P2-Asset Valuation'!$I$7:$I$1006))),"")</f>
        <v/>
      </c>
      <c r="G165" s="410" t="str">
        <f t="array" ref="G165">IF(G163&lt;&gt;"",MAX(IF('P2-Asset Valuation'!$E$7:$E$1006=$G$6,IF('P2-Asset Valuation'!$F$7:$F$1006="Integrity",'P2-Asset Valuation'!$I$7:$I$1006))),"")</f>
        <v/>
      </c>
      <c r="H165" s="410" t="str">
        <f t="array" ref="H165">IF(H163&lt;&gt;"",MAX(IF('P2-Asset Valuation'!$E$7:$E$1006=$H$6,IF('P2-Asset Valuation'!$F$7:$F$1006="Integrity",'P2-Asset Valuation'!$I$7:$I$1006))),"")</f>
        <v/>
      </c>
      <c r="I165" s="410" t="str">
        <f t="array" ref="I165">IF(I163&lt;&gt;"",MAX(IF('P2-Asset Valuation'!$E$7:$E$1006=$I$6,IF('P2-Asset Valuation'!$F$7:$F$1006="Integrity",'P2-Asset Valuation'!$I$7:$I$1006))),"")</f>
        <v/>
      </c>
      <c r="J165" s="410" t="str">
        <f t="array" ref="J165">IF(J163&lt;&gt;"",MAX(IF('P2-Asset Valuation'!$E$7:$E$1006=$J$6,IF('P2-Asset Valuation'!$F$7:$F$1006="Integrity",'P2-Asset Valuation'!$I$7:$I$1006))),"")</f>
        <v/>
      </c>
      <c r="K165" s="410" t="str">
        <f t="array" ref="K165">IF(K163&lt;&gt;"",MAX(IF('P2-Asset Valuation'!$E$7:$E$1006=$K$6,IF('P2-Asset Valuation'!$F$7:$F$1006="Integrity",'P2-Asset Valuation'!$I$7:$I$1006))),"")</f>
        <v/>
      </c>
      <c r="L165" s="410" t="str">
        <f t="array" ref="L165">IF(L163&lt;&gt;"",MAX(IF('P2-Asset Valuation'!$E$7:$E$1006=$L$6,IF('P2-Asset Valuation'!$F$7:$F$1006="Integrity",'P2-Asset Valuation'!$I$7:$I$1006))),"")</f>
        <v/>
      </c>
      <c r="M165" s="410" t="str">
        <f t="array" ref="M165">IF(M163&lt;&gt;"",MAX(IF('P2-Asset Valuation'!$E$7:$E$1006=$M$6,IF('P2-Asset Valuation'!$F$7:$F$1006="Integrity",'P2-Asset Valuation'!$I$7:$I$1006))),"")</f>
        <v/>
      </c>
      <c r="N165" s="408" t="s">
        <v>414</v>
      </c>
      <c r="O165" s="109">
        <f>SUM(D165:M165)</f>
        <v>0</v>
      </c>
      <c r="P165" s="109"/>
    </row>
    <row r="166" spans="2:16" x14ac:dyDescent="0.25">
      <c r="B166" s="558"/>
      <c r="C166" s="408" t="s">
        <v>415</v>
      </c>
      <c r="D166" s="410" t="str">
        <f t="array" ref="D166">IF(D163&lt;&gt;"",MAX(IF('P2-Asset Valuation'!$E$7:$E$1006=$D$6,IF('P2-Asset Valuation'!$F$7:$F$1006="Availability",'P2-Asset Valuation'!$I$7:$I$1006))),"")</f>
        <v/>
      </c>
      <c r="E166" s="410" t="str">
        <f t="array" ref="E166">IF(E163&lt;&gt;"",MAX(IF('P2-Asset Valuation'!$E$7:$E$1006=$E$6,IF('P2-Asset Valuation'!$F$7:$F$1006="Availability",'P2-Asset Valuation'!$I$7:$I$1006))),"")</f>
        <v/>
      </c>
      <c r="F166" s="410" t="str">
        <f t="array" ref="F166">IF(F163&lt;&gt;"",MAX(IF('P2-Asset Valuation'!$E$7:$E$1006=$F$6,IF('P2-Asset Valuation'!$F$7:$F$1006="Availability",'P2-Asset Valuation'!$I$7:$I$1006))),"")</f>
        <v/>
      </c>
      <c r="G166" s="410" t="str">
        <f t="array" ref="G166">IF(G163&lt;&gt;"",MAX(IF('P2-Asset Valuation'!$E$7:$E$1006=$G$6,IF('P2-Asset Valuation'!$F$7:$F$1006="Availability",'P2-Asset Valuation'!$I$7:$I$1006))),"")</f>
        <v/>
      </c>
      <c r="H166" s="410" t="str">
        <f t="array" ref="H166">IF(H163&lt;&gt;"",MAX(IF('P2-Asset Valuation'!$E$7:$E$1006=$H$6,IF('P2-Asset Valuation'!$F$7:$F$1006="Availability",'P2-Asset Valuation'!$I$7:$I$1006))),"")</f>
        <v/>
      </c>
      <c r="I166" s="410" t="str">
        <f t="array" ref="I166">IF(I163&lt;&gt;"",MAX(IF('P2-Asset Valuation'!$E$7:$E$1006=$I$6,IF('P2-Asset Valuation'!$F$7:$F$1006="Availability",'P2-Asset Valuation'!$I$7:$I$1006))),"")</f>
        <v/>
      </c>
      <c r="J166" s="410" t="str">
        <f t="array" ref="J166">IF(J163&lt;&gt;"",MAX(IF('P2-Asset Valuation'!$E$7:$E$1006=$J$6,IF('P2-Asset Valuation'!$F$7:$F$1006="Availability",'P2-Asset Valuation'!$I$7:$I$1006))),"")</f>
        <v/>
      </c>
      <c r="K166" s="410" t="str">
        <f t="array" ref="K166">IF(K163&lt;&gt;"",MAX(IF('P2-Asset Valuation'!$E$7:$E$1006=$K$6,IF('P2-Asset Valuation'!$F$7:$F$1006="Availability",'P2-Asset Valuation'!$I$7:$I$1006))),"")</f>
        <v/>
      </c>
      <c r="L166" s="410" t="str">
        <f t="array" ref="L166">IF(L163&lt;&gt;"",MAX(IF('P2-Asset Valuation'!$E$7:$E$1006=$L$6,IF('P2-Asset Valuation'!$F$7:$F$1006="Availability",'P2-Asset Valuation'!$I$7:$I$1006))),"")</f>
        <v/>
      </c>
      <c r="M166" s="410" t="str">
        <f t="array" ref="M166">IF(M163&lt;&gt;"",MAX(IF('P2-Asset Valuation'!$E$7:$E$1006=$M$6,IF('P2-Asset Valuation'!$F$7:$F$1006="Availability",'P2-Asset Valuation'!$I$7:$I$1006))),"")</f>
        <v/>
      </c>
      <c r="N166" s="408" t="s">
        <v>415</v>
      </c>
      <c r="O166" s="109">
        <f>SUM(D166:M166)</f>
        <v>0</v>
      </c>
      <c r="P166" s="109"/>
    </row>
    <row r="167" spans="2:16" ht="30" x14ac:dyDescent="0.25">
      <c r="B167" s="559"/>
      <c r="C167" s="407" t="s">
        <v>121</v>
      </c>
      <c r="D167" s="406"/>
      <c r="E167" s="406"/>
      <c r="F167" s="406"/>
      <c r="G167" s="406"/>
      <c r="H167" s="406"/>
      <c r="I167" s="406"/>
      <c r="J167" s="406"/>
      <c r="K167" s="406"/>
      <c r="L167" s="406"/>
      <c r="M167" s="406"/>
      <c r="N167" s="407" t="s">
        <v>121</v>
      </c>
      <c r="O167" s="411" t="s">
        <v>6</v>
      </c>
      <c r="P167" s="406"/>
    </row>
    <row r="168" spans="2:16" x14ac:dyDescent="0.25">
      <c r="B168" s="560"/>
      <c r="C168" s="407" t="s">
        <v>413</v>
      </c>
      <c r="D168" s="410" t="str">
        <f t="array" ref="D168">IF(D167&lt;&gt;"",MAX(IF('P2-Asset Valuation'!$E$7:$E$1006=$D$6,IF('P2-Asset Valuation'!$F$7:$F$1006="Confidentiality",'P2-Asset Valuation'!$I$7:$I$1006))),"")</f>
        <v/>
      </c>
      <c r="E168" s="410" t="str">
        <f t="array" ref="E168">IF(E167&lt;&gt;"",MAX(IF('P2-Asset Valuation'!$E$7:$E$1006=$E$6,IF('P2-Asset Valuation'!$F$7:$F$1006="Confidentiality",'P2-Asset Valuation'!$I$7:$I$1006))),"")</f>
        <v/>
      </c>
      <c r="F168" s="410" t="str">
        <f t="array" ref="F168">IF(F167&lt;&gt;"",MAX(IF('P2-Asset Valuation'!$E$7:$E$1006=$F$6,IF('P2-Asset Valuation'!$F$7:$F$1006="Confidentiality",'P2-Asset Valuation'!$I$7:$I$1006))),"")</f>
        <v/>
      </c>
      <c r="G168" s="410" t="str">
        <f t="array" ref="G168">IF(G167&lt;&gt;"",MAX(IF('P2-Asset Valuation'!$E$7:$E$1006=$G$6,IF('P2-Asset Valuation'!$F$7:$F$1006="Confidentiality",'P2-Asset Valuation'!$I$7:$I$1006))),"")</f>
        <v/>
      </c>
      <c r="H168" s="410" t="str">
        <f t="array" ref="H168">IF(H167&lt;&gt;"",MAX(IF('P2-Asset Valuation'!$E$7:$E$1006=$H$6,IF('P2-Asset Valuation'!$F$7:$F$1006="Confidentiality",'P2-Asset Valuation'!$I$7:$I$1006))),"")</f>
        <v/>
      </c>
      <c r="I168" s="410" t="str">
        <f t="array" ref="I168">IF(I167&lt;&gt;"",MAX(IF('P2-Asset Valuation'!$E$7:$E$1006=$I$6,IF('P2-Asset Valuation'!$F$7:$F$1006="Confidentiality",'P2-Asset Valuation'!$I$7:$I$1006))),"")</f>
        <v/>
      </c>
      <c r="J168" s="410" t="str">
        <f t="array" ref="J168">IF(J167&lt;&gt;"",MAX(IF('P2-Asset Valuation'!$E$7:$E$1006=$J$6,IF('P2-Asset Valuation'!$F$7:$F$1006="Confidentiality",'P2-Asset Valuation'!$I$7:$I$1006))),"")</f>
        <v/>
      </c>
      <c r="K168" s="410" t="str">
        <f t="array" ref="K168">IF(K167&lt;&gt;"",MAX(IF('P2-Asset Valuation'!$E$7:$E$1006=$K$6,IF('P2-Asset Valuation'!$F$7:$F$1006="Confidentiality",'P2-Asset Valuation'!$I$7:$I$1006))),"")</f>
        <v/>
      </c>
      <c r="L168" s="410" t="str">
        <f t="array" ref="L168">IF(L167&lt;&gt;"",MAX(IF('P2-Asset Valuation'!$E$7:$E$1006=$L$6,IF('P2-Asset Valuation'!$F$7:$F$1006="Confidentiality",'P2-Asset Valuation'!$I$7:$I$1006))),"")</f>
        <v/>
      </c>
      <c r="M168" s="410" t="str">
        <f t="array" ref="M168">IF(M167&lt;&gt;"",MAX(IF('P2-Asset Valuation'!$E$7:$E$1006=$M$6,IF('P2-Asset Valuation'!$F$7:$F$1006="Confidentiality",'P2-Asset Valuation'!$I$7:$I$1006))),"")</f>
        <v/>
      </c>
      <c r="N168" s="407" t="s">
        <v>413</v>
      </c>
      <c r="O168" s="406">
        <f>SUM(D168:M168)</f>
        <v>0</v>
      </c>
      <c r="P168" s="406"/>
    </row>
    <row r="169" spans="2:16" x14ac:dyDescent="0.25">
      <c r="B169" s="560"/>
      <c r="C169" s="407" t="s">
        <v>414</v>
      </c>
      <c r="D169" s="410" t="str">
        <f t="array" ref="D169">IF(D167&lt;&gt;"",MAX(IF('P2-Asset Valuation'!$E$7:$E$1006=$D$6,IF('P2-Asset Valuation'!$F$7:$F$1006="Integrity",'P2-Asset Valuation'!$I$7:$I$1006))),"")</f>
        <v/>
      </c>
      <c r="E169" s="410" t="str">
        <f t="array" ref="E169">IF(E167&lt;&gt;"",MAX(IF('P2-Asset Valuation'!$E$7:$E$1006=$E$6,IF('P2-Asset Valuation'!$F$7:$F$1006="Integrity",'P2-Asset Valuation'!$I$7:$I$1006))),"")</f>
        <v/>
      </c>
      <c r="F169" s="410" t="str">
        <f t="array" ref="F169">IF(F167&lt;&gt;"",MAX(IF('P2-Asset Valuation'!$E$7:$E$1006=$F$6,IF('P2-Asset Valuation'!$F$7:$F$1006="Integrity",'P2-Asset Valuation'!$I$7:$I$1006))),"")</f>
        <v/>
      </c>
      <c r="G169" s="410" t="str">
        <f t="array" ref="G169">IF(G167&lt;&gt;"",MAX(IF('P2-Asset Valuation'!$E$7:$E$1006=$G$6,IF('P2-Asset Valuation'!$F$7:$F$1006="Integrity",'P2-Asset Valuation'!$I$7:$I$1006))),"")</f>
        <v/>
      </c>
      <c r="H169" s="410" t="str">
        <f t="array" ref="H169">IF(H167&lt;&gt;"",MAX(IF('P2-Asset Valuation'!$E$7:$E$1006=$H$6,IF('P2-Asset Valuation'!$F$7:$F$1006="Integrity",'P2-Asset Valuation'!$I$7:$I$1006))),"")</f>
        <v/>
      </c>
      <c r="I169" s="410" t="str">
        <f t="array" ref="I169">IF(I167&lt;&gt;"",MAX(IF('P2-Asset Valuation'!$E$7:$E$1006=$I$6,IF('P2-Asset Valuation'!$F$7:$F$1006="Integrity",'P2-Asset Valuation'!$I$7:$I$1006))),"")</f>
        <v/>
      </c>
      <c r="J169" s="410" t="str">
        <f t="array" ref="J169">IF(J167&lt;&gt;"",MAX(IF('P2-Asset Valuation'!$E$7:$E$1006=$J$6,IF('P2-Asset Valuation'!$F$7:$F$1006="Integrity",'P2-Asset Valuation'!$I$7:$I$1006))),"")</f>
        <v/>
      </c>
      <c r="K169" s="410" t="str">
        <f t="array" ref="K169">IF(K167&lt;&gt;"",MAX(IF('P2-Asset Valuation'!$E$7:$E$1006=$K$6,IF('P2-Asset Valuation'!$F$7:$F$1006="Integrity",'P2-Asset Valuation'!$I$7:$I$1006))),"")</f>
        <v/>
      </c>
      <c r="L169" s="410" t="str">
        <f t="array" ref="L169">IF(L167&lt;&gt;"",MAX(IF('P2-Asset Valuation'!$E$7:$E$1006=$L$6,IF('P2-Asset Valuation'!$F$7:$F$1006="Integrity",'P2-Asset Valuation'!$I$7:$I$1006))),"")</f>
        <v/>
      </c>
      <c r="M169" s="410" t="str">
        <f t="array" ref="M169">IF(M167&lt;&gt;"",MAX(IF('P2-Asset Valuation'!$E$7:$E$1006=$M$6,IF('P2-Asset Valuation'!$F$7:$F$1006="Integrity",'P2-Asset Valuation'!$I$7:$I$1006))),"")</f>
        <v/>
      </c>
      <c r="N169" s="407" t="s">
        <v>414</v>
      </c>
      <c r="O169" s="406">
        <f>SUM(D169:M169)</f>
        <v>0</v>
      </c>
      <c r="P169" s="406"/>
    </row>
    <row r="170" spans="2:16" x14ac:dyDescent="0.25">
      <c r="B170" s="561"/>
      <c r="C170" s="407" t="s">
        <v>415</v>
      </c>
      <c r="D170" s="410" t="str">
        <f t="array" ref="D170">IF(D167&lt;&gt;"",MAX(IF('P2-Asset Valuation'!$E$7:$E$1006=$D$6,IF('P2-Asset Valuation'!$F$7:$F$1006="Availability",'P2-Asset Valuation'!$I$7:$I$1006))),"")</f>
        <v/>
      </c>
      <c r="E170" s="410" t="str">
        <f t="array" ref="E170">IF(E167&lt;&gt;"",MAX(IF('P2-Asset Valuation'!$E$7:$E$1006=$E$6,IF('P2-Asset Valuation'!$F$7:$F$1006="Availability",'P2-Asset Valuation'!$I$7:$I$1006))),"")</f>
        <v/>
      </c>
      <c r="F170" s="410" t="str">
        <f t="array" ref="F170">IF(F167&lt;&gt;"",MAX(IF('P2-Asset Valuation'!$E$7:$E$1006=$F$6,IF('P2-Asset Valuation'!$F$7:$F$1006="Availability",'P2-Asset Valuation'!$I$7:$I$1006))),"")</f>
        <v/>
      </c>
      <c r="G170" s="410" t="str">
        <f t="array" ref="G170">IF(G167&lt;&gt;"",MAX(IF('P2-Asset Valuation'!$E$7:$E$1006=$G$6,IF('P2-Asset Valuation'!$F$7:$F$1006="Availability",'P2-Asset Valuation'!$I$7:$I$1006))),"")</f>
        <v/>
      </c>
      <c r="H170" s="410" t="str">
        <f t="array" ref="H170">IF(H167&lt;&gt;"",MAX(IF('P2-Asset Valuation'!$E$7:$E$1006=$H$6,IF('P2-Asset Valuation'!$F$7:$F$1006="Availability",'P2-Asset Valuation'!$I$7:$I$1006))),"")</f>
        <v/>
      </c>
      <c r="I170" s="410" t="str">
        <f t="array" ref="I170">IF(I167&lt;&gt;"",MAX(IF('P2-Asset Valuation'!$E$7:$E$1006=$I$6,IF('P2-Asset Valuation'!$F$7:$F$1006="Availability",'P2-Asset Valuation'!$I$7:$I$1006))),"")</f>
        <v/>
      </c>
      <c r="J170" s="410" t="str">
        <f t="array" ref="J170">IF(J167&lt;&gt;"",MAX(IF('P2-Asset Valuation'!$E$7:$E$1006=$J$6,IF('P2-Asset Valuation'!$F$7:$F$1006="Availability",'P2-Asset Valuation'!$I$7:$I$1006))),"")</f>
        <v/>
      </c>
      <c r="K170" s="410" t="str">
        <f t="array" ref="K170">IF(K167&lt;&gt;"",MAX(IF('P2-Asset Valuation'!$E$7:$E$1006=$K$6,IF('P2-Asset Valuation'!$F$7:$F$1006="Availability",'P2-Asset Valuation'!$I$7:$I$1006))),"")</f>
        <v/>
      </c>
      <c r="L170" s="410" t="str">
        <f t="array" ref="L170">IF(L167&lt;&gt;"",MAX(IF('P2-Asset Valuation'!$E$7:$E$1006=$L$6,IF('P2-Asset Valuation'!$F$7:$F$1006="Availability",'P2-Asset Valuation'!$I$7:$I$1006))),"")</f>
        <v/>
      </c>
      <c r="M170" s="410" t="str">
        <f t="array" ref="M170">IF(M167&lt;&gt;"",MAX(IF('P2-Asset Valuation'!$E$7:$E$1006=$M$6,IF('P2-Asset Valuation'!$F$7:$F$1006="Availability",'P2-Asset Valuation'!$I$7:$I$1006))),"")</f>
        <v/>
      </c>
      <c r="N170" s="407" t="s">
        <v>415</v>
      </c>
      <c r="O170" s="406">
        <f>SUM(D170:M170)</f>
        <v>0</v>
      </c>
      <c r="P170" s="406"/>
    </row>
    <row r="171" spans="2:16" ht="30" x14ac:dyDescent="0.25">
      <c r="B171" s="556"/>
      <c r="C171" s="408" t="s">
        <v>121</v>
      </c>
      <c r="D171" s="109"/>
      <c r="E171" s="109"/>
      <c r="F171" s="109"/>
      <c r="G171" s="109"/>
      <c r="H171" s="109"/>
      <c r="I171" s="109"/>
      <c r="J171" s="109"/>
      <c r="K171" s="109"/>
      <c r="L171" s="109"/>
      <c r="M171" s="109"/>
      <c r="N171" s="408" t="s">
        <v>121</v>
      </c>
      <c r="O171" s="412" t="s">
        <v>6</v>
      </c>
      <c r="P171" s="109"/>
    </row>
    <row r="172" spans="2:16" x14ac:dyDescent="0.25">
      <c r="B172" s="557"/>
      <c r="C172" s="408" t="s">
        <v>413</v>
      </c>
      <c r="D172" s="410" t="str">
        <f t="array" ref="D172">IF(D171&lt;&gt;"",MAX(IF('P2-Asset Valuation'!$E$7:$E$1006=$D$6,IF('P2-Asset Valuation'!$F$7:$F$1006="Confidentiality",'P2-Asset Valuation'!$I$7:$I$1006))),"")</f>
        <v/>
      </c>
      <c r="E172" s="410" t="str">
        <f t="array" ref="E172">IF(E171&lt;&gt;"",MAX(IF('P2-Asset Valuation'!$E$7:$E$1006=$E$6,IF('P2-Asset Valuation'!$F$7:$F$1006="Confidentiality",'P2-Asset Valuation'!$I$7:$I$1006))),"")</f>
        <v/>
      </c>
      <c r="F172" s="410" t="str">
        <f t="array" ref="F172">IF(F171&lt;&gt;"",MAX(IF('P2-Asset Valuation'!$E$7:$E$1006=$F$6,IF('P2-Asset Valuation'!$F$7:$F$1006="Confidentiality",'P2-Asset Valuation'!$I$7:$I$1006))),"")</f>
        <v/>
      </c>
      <c r="G172" s="410" t="str">
        <f t="array" ref="G172">IF(G171&lt;&gt;"",MAX(IF('P2-Asset Valuation'!$E$7:$E$1006=$G$6,IF('P2-Asset Valuation'!$F$7:$F$1006="Confidentiality",'P2-Asset Valuation'!$I$7:$I$1006))),"")</f>
        <v/>
      </c>
      <c r="H172" s="410" t="str">
        <f t="array" ref="H172">IF(H171&lt;&gt;"",MAX(IF('P2-Asset Valuation'!$E$7:$E$1006=$H$6,IF('P2-Asset Valuation'!$F$7:$F$1006="Confidentiality",'P2-Asset Valuation'!$I$7:$I$1006))),"")</f>
        <v/>
      </c>
      <c r="I172" s="410" t="str">
        <f t="array" ref="I172">IF(I171&lt;&gt;"",MAX(IF('P2-Asset Valuation'!$E$7:$E$1006=$I$6,IF('P2-Asset Valuation'!$F$7:$F$1006="Confidentiality",'P2-Asset Valuation'!$I$7:$I$1006))),"")</f>
        <v/>
      </c>
      <c r="J172" s="410" t="str">
        <f t="array" ref="J172">IF(J171&lt;&gt;"",MAX(IF('P2-Asset Valuation'!$E$7:$E$1006=$J$6,IF('P2-Asset Valuation'!$F$7:$F$1006="Confidentiality",'P2-Asset Valuation'!$I$7:$I$1006))),"")</f>
        <v/>
      </c>
      <c r="K172" s="410" t="str">
        <f t="array" ref="K172">IF(K171&lt;&gt;"",MAX(IF('P2-Asset Valuation'!$E$7:$E$1006=$K$6,IF('P2-Asset Valuation'!$F$7:$F$1006="Confidentiality",'P2-Asset Valuation'!$I$7:$I$1006))),"")</f>
        <v/>
      </c>
      <c r="L172" s="410" t="str">
        <f t="array" ref="L172">IF(L171&lt;&gt;"",MAX(IF('P2-Asset Valuation'!$E$7:$E$1006=$L$6,IF('P2-Asset Valuation'!$F$7:$F$1006="Confidentiality",'P2-Asset Valuation'!$I$7:$I$1006))),"")</f>
        <v/>
      </c>
      <c r="M172" s="410" t="str">
        <f t="array" ref="M172">IF(M171&lt;&gt;"",MAX(IF('P2-Asset Valuation'!$E$7:$E$1006=$M$6,IF('P2-Asset Valuation'!$F$7:$F$1006="Confidentiality",'P2-Asset Valuation'!$I$7:$I$1006))),"")</f>
        <v/>
      </c>
      <c r="N172" s="408" t="s">
        <v>413</v>
      </c>
      <c r="O172" s="109">
        <f>SUM(D172:M172)</f>
        <v>0</v>
      </c>
      <c r="P172" s="109"/>
    </row>
    <row r="173" spans="2:16" x14ac:dyDescent="0.25">
      <c r="B173" s="557"/>
      <c r="C173" s="408" t="s">
        <v>414</v>
      </c>
      <c r="D173" s="410" t="str">
        <f t="array" ref="D173">IF(D171&lt;&gt;"",MAX(IF('P2-Asset Valuation'!$E$7:$E$1006=$D$6,IF('P2-Asset Valuation'!$F$7:$F$1006="Integrity",'P2-Asset Valuation'!$I$7:$I$1006))),"")</f>
        <v/>
      </c>
      <c r="E173" s="410" t="str">
        <f t="array" ref="E173">IF(E171&lt;&gt;"",MAX(IF('P2-Asset Valuation'!$E$7:$E$1006=$E$6,IF('P2-Asset Valuation'!$F$7:$F$1006="Integrity",'P2-Asset Valuation'!$I$7:$I$1006))),"")</f>
        <v/>
      </c>
      <c r="F173" s="410" t="str">
        <f t="array" ref="F173">IF(F171&lt;&gt;"",MAX(IF('P2-Asset Valuation'!$E$7:$E$1006=$F$6,IF('P2-Asset Valuation'!$F$7:$F$1006="Integrity",'P2-Asset Valuation'!$I$7:$I$1006))),"")</f>
        <v/>
      </c>
      <c r="G173" s="410" t="str">
        <f t="array" ref="G173">IF(G171&lt;&gt;"",MAX(IF('P2-Asset Valuation'!$E$7:$E$1006=$G$6,IF('P2-Asset Valuation'!$F$7:$F$1006="Integrity",'P2-Asset Valuation'!$I$7:$I$1006))),"")</f>
        <v/>
      </c>
      <c r="H173" s="410" t="str">
        <f t="array" ref="H173">IF(H171&lt;&gt;"",MAX(IF('P2-Asset Valuation'!$E$7:$E$1006=$H$6,IF('P2-Asset Valuation'!$F$7:$F$1006="Integrity",'P2-Asset Valuation'!$I$7:$I$1006))),"")</f>
        <v/>
      </c>
      <c r="I173" s="410" t="str">
        <f t="array" ref="I173">IF(I171&lt;&gt;"",MAX(IF('P2-Asset Valuation'!$E$7:$E$1006=$I$6,IF('P2-Asset Valuation'!$F$7:$F$1006="Integrity",'P2-Asset Valuation'!$I$7:$I$1006))),"")</f>
        <v/>
      </c>
      <c r="J173" s="410" t="str">
        <f t="array" ref="J173">IF(J171&lt;&gt;"",MAX(IF('P2-Asset Valuation'!$E$7:$E$1006=$J$6,IF('P2-Asset Valuation'!$F$7:$F$1006="Integrity",'P2-Asset Valuation'!$I$7:$I$1006))),"")</f>
        <v/>
      </c>
      <c r="K173" s="410" t="str">
        <f t="array" ref="K173">IF(K171&lt;&gt;"",MAX(IF('P2-Asset Valuation'!$E$7:$E$1006=$K$6,IF('P2-Asset Valuation'!$F$7:$F$1006="Integrity",'P2-Asset Valuation'!$I$7:$I$1006))),"")</f>
        <v/>
      </c>
      <c r="L173" s="410" t="str">
        <f t="array" ref="L173">IF(L171&lt;&gt;"",MAX(IF('P2-Asset Valuation'!$E$7:$E$1006=$L$6,IF('P2-Asset Valuation'!$F$7:$F$1006="Integrity",'P2-Asset Valuation'!$I$7:$I$1006))),"")</f>
        <v/>
      </c>
      <c r="M173" s="410" t="str">
        <f t="array" ref="M173">IF(M171&lt;&gt;"",MAX(IF('P2-Asset Valuation'!$E$7:$E$1006=$M$6,IF('P2-Asset Valuation'!$F$7:$F$1006="Integrity",'P2-Asset Valuation'!$I$7:$I$1006))),"")</f>
        <v/>
      </c>
      <c r="N173" s="408" t="s">
        <v>414</v>
      </c>
      <c r="O173" s="109">
        <f>SUM(D173:M173)</f>
        <v>0</v>
      </c>
      <c r="P173" s="109"/>
    </row>
    <row r="174" spans="2:16" x14ac:dyDescent="0.25">
      <c r="B174" s="558"/>
      <c r="C174" s="408" t="s">
        <v>415</v>
      </c>
      <c r="D174" s="410" t="str">
        <f t="array" ref="D174">IF(D171&lt;&gt;"",MAX(IF('P2-Asset Valuation'!$E$7:$E$1006=$D$6,IF('P2-Asset Valuation'!$F$7:$F$1006="Availability",'P2-Asset Valuation'!$I$7:$I$1006))),"")</f>
        <v/>
      </c>
      <c r="E174" s="410" t="str">
        <f t="array" ref="E174">IF(E171&lt;&gt;"",MAX(IF('P2-Asset Valuation'!$E$7:$E$1006=$E$6,IF('P2-Asset Valuation'!$F$7:$F$1006="Availability",'P2-Asset Valuation'!$I$7:$I$1006))),"")</f>
        <v/>
      </c>
      <c r="F174" s="410" t="str">
        <f t="array" ref="F174">IF(F171&lt;&gt;"",MAX(IF('P2-Asset Valuation'!$E$7:$E$1006=$F$6,IF('P2-Asset Valuation'!$F$7:$F$1006="Availability",'P2-Asset Valuation'!$I$7:$I$1006))),"")</f>
        <v/>
      </c>
      <c r="G174" s="410" t="str">
        <f t="array" ref="G174">IF(G171&lt;&gt;"",MAX(IF('P2-Asset Valuation'!$E$7:$E$1006=$G$6,IF('P2-Asset Valuation'!$F$7:$F$1006="Availability",'P2-Asset Valuation'!$I$7:$I$1006))),"")</f>
        <v/>
      </c>
      <c r="H174" s="410" t="str">
        <f t="array" ref="H174">IF(H171&lt;&gt;"",MAX(IF('P2-Asset Valuation'!$E$7:$E$1006=$H$6,IF('P2-Asset Valuation'!$F$7:$F$1006="Availability",'P2-Asset Valuation'!$I$7:$I$1006))),"")</f>
        <v/>
      </c>
      <c r="I174" s="410" t="str">
        <f t="array" ref="I174">IF(I171&lt;&gt;"",MAX(IF('P2-Asset Valuation'!$E$7:$E$1006=$I$6,IF('P2-Asset Valuation'!$F$7:$F$1006="Availability",'P2-Asset Valuation'!$I$7:$I$1006))),"")</f>
        <v/>
      </c>
      <c r="J174" s="410" t="str">
        <f t="array" ref="J174">IF(J171&lt;&gt;"",MAX(IF('P2-Asset Valuation'!$E$7:$E$1006=$J$6,IF('P2-Asset Valuation'!$F$7:$F$1006="Availability",'P2-Asset Valuation'!$I$7:$I$1006))),"")</f>
        <v/>
      </c>
      <c r="K174" s="410" t="str">
        <f t="array" ref="K174">IF(K171&lt;&gt;"",MAX(IF('P2-Asset Valuation'!$E$7:$E$1006=$K$6,IF('P2-Asset Valuation'!$F$7:$F$1006="Availability",'P2-Asset Valuation'!$I$7:$I$1006))),"")</f>
        <v/>
      </c>
      <c r="L174" s="410" t="str">
        <f t="array" ref="L174">IF(L171&lt;&gt;"",MAX(IF('P2-Asset Valuation'!$E$7:$E$1006=$L$6,IF('P2-Asset Valuation'!$F$7:$F$1006="Availability",'P2-Asset Valuation'!$I$7:$I$1006))),"")</f>
        <v/>
      </c>
      <c r="M174" s="410" t="str">
        <f t="array" ref="M174">IF(M171&lt;&gt;"",MAX(IF('P2-Asset Valuation'!$E$7:$E$1006=$M$6,IF('P2-Asset Valuation'!$F$7:$F$1006="Availability",'P2-Asset Valuation'!$I$7:$I$1006))),"")</f>
        <v/>
      </c>
      <c r="N174" s="408" t="s">
        <v>415</v>
      </c>
      <c r="O174" s="109">
        <f>SUM(D174:M174)</f>
        <v>0</v>
      </c>
      <c r="P174" s="109"/>
    </row>
    <row r="175" spans="2:16" ht="30" x14ac:dyDescent="0.25">
      <c r="B175" s="559"/>
      <c r="C175" s="407" t="s">
        <v>121</v>
      </c>
      <c r="D175" s="406"/>
      <c r="E175" s="406"/>
      <c r="F175" s="406"/>
      <c r="G175" s="406"/>
      <c r="H175" s="406"/>
      <c r="I175" s="406"/>
      <c r="J175" s="406"/>
      <c r="K175" s="406"/>
      <c r="L175" s="406"/>
      <c r="M175" s="406"/>
      <c r="N175" s="407" t="s">
        <v>121</v>
      </c>
      <c r="O175" s="411" t="s">
        <v>6</v>
      </c>
      <c r="P175" s="406"/>
    </row>
    <row r="176" spans="2:16" x14ac:dyDescent="0.25">
      <c r="B176" s="560"/>
      <c r="C176" s="407" t="s">
        <v>413</v>
      </c>
      <c r="D176" s="410" t="str">
        <f t="array" ref="D176">IF(D175&lt;&gt;"",MAX(IF('P2-Asset Valuation'!$E$7:$E$1006=$D$6,IF('P2-Asset Valuation'!$F$7:$F$1006="Confidentiality",'P2-Asset Valuation'!$I$7:$I$1006))),"")</f>
        <v/>
      </c>
      <c r="E176" s="410" t="str">
        <f t="array" ref="E176">IF(E175&lt;&gt;"",MAX(IF('P2-Asset Valuation'!$E$7:$E$1006=$E$6,IF('P2-Asset Valuation'!$F$7:$F$1006="Confidentiality",'P2-Asset Valuation'!$I$7:$I$1006))),"")</f>
        <v/>
      </c>
      <c r="F176" s="410" t="str">
        <f t="array" ref="F176">IF(F175&lt;&gt;"",MAX(IF('P2-Asset Valuation'!$E$7:$E$1006=$F$6,IF('P2-Asset Valuation'!$F$7:$F$1006="Confidentiality",'P2-Asset Valuation'!$I$7:$I$1006))),"")</f>
        <v/>
      </c>
      <c r="G176" s="410" t="str">
        <f t="array" ref="G176">IF(G175&lt;&gt;"",MAX(IF('P2-Asset Valuation'!$E$7:$E$1006=$G$6,IF('P2-Asset Valuation'!$F$7:$F$1006="Confidentiality",'P2-Asset Valuation'!$I$7:$I$1006))),"")</f>
        <v/>
      </c>
      <c r="H176" s="410" t="str">
        <f t="array" ref="H176">IF(H175&lt;&gt;"",MAX(IF('P2-Asset Valuation'!$E$7:$E$1006=$H$6,IF('P2-Asset Valuation'!$F$7:$F$1006="Confidentiality",'P2-Asset Valuation'!$I$7:$I$1006))),"")</f>
        <v/>
      </c>
      <c r="I176" s="410" t="str">
        <f t="array" ref="I176">IF(I175&lt;&gt;"",MAX(IF('P2-Asset Valuation'!$E$7:$E$1006=$I$6,IF('P2-Asset Valuation'!$F$7:$F$1006="Confidentiality",'P2-Asset Valuation'!$I$7:$I$1006))),"")</f>
        <v/>
      </c>
      <c r="J176" s="410" t="str">
        <f t="array" ref="J176">IF(J175&lt;&gt;"",MAX(IF('P2-Asset Valuation'!$E$7:$E$1006=$J$6,IF('P2-Asset Valuation'!$F$7:$F$1006="Confidentiality",'P2-Asset Valuation'!$I$7:$I$1006))),"")</f>
        <v/>
      </c>
      <c r="K176" s="410" t="str">
        <f t="array" ref="K176">IF(K175&lt;&gt;"",MAX(IF('P2-Asset Valuation'!$E$7:$E$1006=$K$6,IF('P2-Asset Valuation'!$F$7:$F$1006="Confidentiality",'P2-Asset Valuation'!$I$7:$I$1006))),"")</f>
        <v/>
      </c>
      <c r="L176" s="410" t="str">
        <f t="array" ref="L176">IF(L175&lt;&gt;"",MAX(IF('P2-Asset Valuation'!$E$7:$E$1006=$L$6,IF('P2-Asset Valuation'!$F$7:$F$1006="Confidentiality",'P2-Asset Valuation'!$I$7:$I$1006))),"")</f>
        <v/>
      </c>
      <c r="M176" s="410" t="str">
        <f t="array" ref="M176">IF(M175&lt;&gt;"",MAX(IF('P2-Asset Valuation'!$E$7:$E$1006=$M$6,IF('P2-Asset Valuation'!$F$7:$F$1006="Confidentiality",'P2-Asset Valuation'!$I$7:$I$1006))),"")</f>
        <v/>
      </c>
      <c r="N176" s="407" t="s">
        <v>413</v>
      </c>
      <c r="O176" s="406">
        <f>SUM(D176:M176)</f>
        <v>0</v>
      </c>
      <c r="P176" s="406"/>
    </row>
    <row r="177" spans="2:16" x14ac:dyDescent="0.25">
      <c r="B177" s="560"/>
      <c r="C177" s="407" t="s">
        <v>414</v>
      </c>
      <c r="D177" s="410" t="str">
        <f t="array" ref="D177">IF(D175&lt;&gt;"",MAX(IF('P2-Asset Valuation'!$E$7:$E$1006=$D$6,IF('P2-Asset Valuation'!$F$7:$F$1006="Integrity",'P2-Asset Valuation'!$I$7:$I$1006))),"")</f>
        <v/>
      </c>
      <c r="E177" s="410" t="str">
        <f t="array" ref="E177">IF(E175&lt;&gt;"",MAX(IF('P2-Asset Valuation'!$E$7:$E$1006=$E$6,IF('P2-Asset Valuation'!$F$7:$F$1006="Integrity",'P2-Asset Valuation'!$I$7:$I$1006))),"")</f>
        <v/>
      </c>
      <c r="F177" s="410" t="str">
        <f t="array" ref="F177">IF(F175&lt;&gt;"",MAX(IF('P2-Asset Valuation'!$E$7:$E$1006=$F$6,IF('P2-Asset Valuation'!$F$7:$F$1006="Integrity",'P2-Asset Valuation'!$I$7:$I$1006))),"")</f>
        <v/>
      </c>
      <c r="G177" s="410" t="str">
        <f t="array" ref="G177">IF(G175&lt;&gt;"",MAX(IF('P2-Asset Valuation'!$E$7:$E$1006=$G$6,IF('P2-Asset Valuation'!$F$7:$F$1006="Integrity",'P2-Asset Valuation'!$I$7:$I$1006))),"")</f>
        <v/>
      </c>
      <c r="H177" s="410" t="str">
        <f t="array" ref="H177">IF(H175&lt;&gt;"",MAX(IF('P2-Asset Valuation'!$E$7:$E$1006=$H$6,IF('P2-Asset Valuation'!$F$7:$F$1006="Integrity",'P2-Asset Valuation'!$I$7:$I$1006))),"")</f>
        <v/>
      </c>
      <c r="I177" s="410" t="str">
        <f t="array" ref="I177">IF(I175&lt;&gt;"",MAX(IF('P2-Asset Valuation'!$E$7:$E$1006=$I$6,IF('P2-Asset Valuation'!$F$7:$F$1006="Integrity",'P2-Asset Valuation'!$I$7:$I$1006))),"")</f>
        <v/>
      </c>
      <c r="J177" s="410" t="str">
        <f t="array" ref="J177">IF(J175&lt;&gt;"",MAX(IF('P2-Asset Valuation'!$E$7:$E$1006=$J$6,IF('P2-Asset Valuation'!$F$7:$F$1006="Integrity",'P2-Asset Valuation'!$I$7:$I$1006))),"")</f>
        <v/>
      </c>
      <c r="K177" s="410" t="str">
        <f t="array" ref="K177">IF(K175&lt;&gt;"",MAX(IF('P2-Asset Valuation'!$E$7:$E$1006=$K$6,IF('P2-Asset Valuation'!$F$7:$F$1006="Integrity",'P2-Asset Valuation'!$I$7:$I$1006))),"")</f>
        <v/>
      </c>
      <c r="L177" s="410" t="str">
        <f t="array" ref="L177">IF(L175&lt;&gt;"",MAX(IF('P2-Asset Valuation'!$E$7:$E$1006=$L$6,IF('P2-Asset Valuation'!$F$7:$F$1006="Integrity",'P2-Asset Valuation'!$I$7:$I$1006))),"")</f>
        <v/>
      </c>
      <c r="M177" s="410" t="str">
        <f t="array" ref="M177">IF(M175&lt;&gt;"",MAX(IF('P2-Asset Valuation'!$E$7:$E$1006=$M$6,IF('P2-Asset Valuation'!$F$7:$F$1006="Integrity",'P2-Asset Valuation'!$I$7:$I$1006))),"")</f>
        <v/>
      </c>
      <c r="N177" s="407" t="s">
        <v>414</v>
      </c>
      <c r="O177" s="406">
        <f>SUM(D177:M177)</f>
        <v>0</v>
      </c>
      <c r="P177" s="406"/>
    </row>
    <row r="178" spans="2:16" x14ac:dyDescent="0.25">
      <c r="B178" s="561"/>
      <c r="C178" s="407" t="s">
        <v>415</v>
      </c>
      <c r="D178" s="410" t="str">
        <f t="array" ref="D178">IF(D175&lt;&gt;"",MAX(IF('P2-Asset Valuation'!$E$7:$E$1006=$D$6,IF('P2-Asset Valuation'!$F$7:$F$1006="Availability",'P2-Asset Valuation'!$I$7:$I$1006))),"")</f>
        <v/>
      </c>
      <c r="E178" s="410" t="str">
        <f t="array" ref="E178">IF(E175&lt;&gt;"",MAX(IF('P2-Asset Valuation'!$E$7:$E$1006=$E$6,IF('P2-Asset Valuation'!$F$7:$F$1006="Availability",'P2-Asset Valuation'!$I$7:$I$1006))),"")</f>
        <v/>
      </c>
      <c r="F178" s="410" t="str">
        <f t="array" ref="F178">IF(F175&lt;&gt;"",MAX(IF('P2-Asset Valuation'!$E$7:$E$1006=$F$6,IF('P2-Asset Valuation'!$F$7:$F$1006="Availability",'P2-Asset Valuation'!$I$7:$I$1006))),"")</f>
        <v/>
      </c>
      <c r="G178" s="410" t="str">
        <f t="array" ref="G178">IF(G175&lt;&gt;"",MAX(IF('P2-Asset Valuation'!$E$7:$E$1006=$G$6,IF('P2-Asset Valuation'!$F$7:$F$1006="Availability",'P2-Asset Valuation'!$I$7:$I$1006))),"")</f>
        <v/>
      </c>
      <c r="H178" s="410" t="str">
        <f t="array" ref="H178">IF(H175&lt;&gt;"",MAX(IF('P2-Asset Valuation'!$E$7:$E$1006=$H$6,IF('P2-Asset Valuation'!$F$7:$F$1006="Availability",'P2-Asset Valuation'!$I$7:$I$1006))),"")</f>
        <v/>
      </c>
      <c r="I178" s="410" t="str">
        <f t="array" ref="I178">IF(I175&lt;&gt;"",MAX(IF('P2-Asset Valuation'!$E$7:$E$1006=$I$6,IF('P2-Asset Valuation'!$F$7:$F$1006="Availability",'P2-Asset Valuation'!$I$7:$I$1006))),"")</f>
        <v/>
      </c>
      <c r="J178" s="410" t="str">
        <f t="array" ref="J178">IF(J175&lt;&gt;"",MAX(IF('P2-Asset Valuation'!$E$7:$E$1006=$J$6,IF('P2-Asset Valuation'!$F$7:$F$1006="Availability",'P2-Asset Valuation'!$I$7:$I$1006))),"")</f>
        <v/>
      </c>
      <c r="K178" s="410" t="str">
        <f t="array" ref="K178">IF(K175&lt;&gt;"",MAX(IF('P2-Asset Valuation'!$E$7:$E$1006=$K$6,IF('P2-Asset Valuation'!$F$7:$F$1006="Availability",'P2-Asset Valuation'!$I$7:$I$1006))),"")</f>
        <v/>
      </c>
      <c r="L178" s="410" t="str">
        <f t="array" ref="L178">IF(L175&lt;&gt;"",MAX(IF('P2-Asset Valuation'!$E$7:$E$1006=$L$6,IF('P2-Asset Valuation'!$F$7:$F$1006="Availability",'P2-Asset Valuation'!$I$7:$I$1006))),"")</f>
        <v/>
      </c>
      <c r="M178" s="410" t="str">
        <f t="array" ref="M178">IF(M175&lt;&gt;"",MAX(IF('P2-Asset Valuation'!$E$7:$E$1006=$M$6,IF('P2-Asset Valuation'!$F$7:$F$1006="Availability",'P2-Asset Valuation'!$I$7:$I$1006))),"")</f>
        <v/>
      </c>
      <c r="N178" s="407" t="s">
        <v>415</v>
      </c>
      <c r="O178" s="406">
        <f>SUM(D178:M178)</f>
        <v>0</v>
      </c>
      <c r="P178" s="406"/>
    </row>
    <row r="179" spans="2:16" ht="30" x14ac:dyDescent="0.25">
      <c r="B179" s="556"/>
      <c r="C179" s="408" t="s">
        <v>121</v>
      </c>
      <c r="D179" s="109"/>
      <c r="E179" s="109"/>
      <c r="F179" s="109"/>
      <c r="G179" s="109"/>
      <c r="H179" s="109"/>
      <c r="I179" s="109"/>
      <c r="J179" s="109"/>
      <c r="K179" s="109"/>
      <c r="L179" s="109"/>
      <c r="M179" s="109"/>
      <c r="N179" s="408" t="s">
        <v>121</v>
      </c>
      <c r="O179" s="412" t="s">
        <v>6</v>
      </c>
      <c r="P179" s="109"/>
    </row>
    <row r="180" spans="2:16" x14ac:dyDescent="0.25">
      <c r="B180" s="557"/>
      <c r="C180" s="408" t="s">
        <v>413</v>
      </c>
      <c r="D180" s="410" t="str">
        <f t="array" ref="D180">IF(D179&lt;&gt;"",MAX(IF('P2-Asset Valuation'!$E$7:$E$1006=$D$6,IF('P2-Asset Valuation'!$F$7:$F$1006="Confidentiality",'P2-Asset Valuation'!$I$7:$I$1006))),"")</f>
        <v/>
      </c>
      <c r="E180" s="410" t="str">
        <f t="array" ref="E180">IF(E179&lt;&gt;"",MAX(IF('P2-Asset Valuation'!$E$7:$E$1006=$E$6,IF('P2-Asset Valuation'!$F$7:$F$1006="Confidentiality",'P2-Asset Valuation'!$I$7:$I$1006))),"")</f>
        <v/>
      </c>
      <c r="F180" s="410" t="str">
        <f t="array" ref="F180">IF(F179&lt;&gt;"",MAX(IF('P2-Asset Valuation'!$E$7:$E$1006=$F$6,IF('P2-Asset Valuation'!$F$7:$F$1006="Confidentiality",'P2-Asset Valuation'!$I$7:$I$1006))),"")</f>
        <v/>
      </c>
      <c r="G180" s="410" t="str">
        <f t="array" ref="G180">IF(G179&lt;&gt;"",MAX(IF('P2-Asset Valuation'!$E$7:$E$1006=$G$6,IF('P2-Asset Valuation'!$F$7:$F$1006="Confidentiality",'P2-Asset Valuation'!$I$7:$I$1006))),"")</f>
        <v/>
      </c>
      <c r="H180" s="410" t="str">
        <f t="array" ref="H180">IF(H179&lt;&gt;"",MAX(IF('P2-Asset Valuation'!$E$7:$E$1006=$H$6,IF('P2-Asset Valuation'!$F$7:$F$1006="Confidentiality",'P2-Asset Valuation'!$I$7:$I$1006))),"")</f>
        <v/>
      </c>
      <c r="I180" s="410" t="str">
        <f t="array" ref="I180">IF(I179&lt;&gt;"",MAX(IF('P2-Asset Valuation'!$E$7:$E$1006=$I$6,IF('P2-Asset Valuation'!$F$7:$F$1006="Confidentiality",'P2-Asset Valuation'!$I$7:$I$1006))),"")</f>
        <v/>
      </c>
      <c r="J180" s="410" t="str">
        <f t="array" ref="J180">IF(J179&lt;&gt;"",MAX(IF('P2-Asset Valuation'!$E$7:$E$1006=$J$6,IF('P2-Asset Valuation'!$F$7:$F$1006="Confidentiality",'P2-Asset Valuation'!$I$7:$I$1006))),"")</f>
        <v/>
      </c>
      <c r="K180" s="410" t="str">
        <f t="array" ref="K180">IF(K179&lt;&gt;"",MAX(IF('P2-Asset Valuation'!$E$7:$E$1006=$K$6,IF('P2-Asset Valuation'!$F$7:$F$1006="Confidentiality",'P2-Asset Valuation'!$I$7:$I$1006))),"")</f>
        <v/>
      </c>
      <c r="L180" s="410" t="str">
        <f t="array" ref="L180">IF(L179&lt;&gt;"",MAX(IF('P2-Asset Valuation'!$E$7:$E$1006=$L$6,IF('P2-Asset Valuation'!$F$7:$F$1006="Confidentiality",'P2-Asset Valuation'!$I$7:$I$1006))),"")</f>
        <v/>
      </c>
      <c r="M180" s="410" t="str">
        <f t="array" ref="M180">IF(M179&lt;&gt;"",MAX(IF('P2-Asset Valuation'!$E$7:$E$1006=$M$6,IF('P2-Asset Valuation'!$F$7:$F$1006="Confidentiality",'P2-Asset Valuation'!$I$7:$I$1006))),"")</f>
        <v/>
      </c>
      <c r="N180" s="408" t="s">
        <v>413</v>
      </c>
      <c r="O180" s="109">
        <f>SUM(D180:M180)</f>
        <v>0</v>
      </c>
      <c r="P180" s="109"/>
    </row>
    <row r="181" spans="2:16" x14ac:dyDescent="0.25">
      <c r="B181" s="557"/>
      <c r="C181" s="408" t="s">
        <v>414</v>
      </c>
      <c r="D181" s="410" t="str">
        <f t="array" ref="D181">IF(D179&lt;&gt;"",MAX(IF('P2-Asset Valuation'!$E$7:$E$1006=$D$6,IF('P2-Asset Valuation'!$F$7:$F$1006="Integrity",'P2-Asset Valuation'!$I$7:$I$1006))),"")</f>
        <v/>
      </c>
      <c r="E181" s="410" t="str">
        <f t="array" ref="E181">IF(E179&lt;&gt;"",MAX(IF('P2-Asset Valuation'!$E$7:$E$1006=$E$6,IF('P2-Asset Valuation'!$F$7:$F$1006="Integrity",'P2-Asset Valuation'!$I$7:$I$1006))),"")</f>
        <v/>
      </c>
      <c r="F181" s="410" t="str">
        <f t="array" ref="F181">IF(F179&lt;&gt;"",MAX(IF('P2-Asset Valuation'!$E$7:$E$1006=$F$6,IF('P2-Asset Valuation'!$F$7:$F$1006="Integrity",'P2-Asset Valuation'!$I$7:$I$1006))),"")</f>
        <v/>
      </c>
      <c r="G181" s="410" t="str">
        <f t="array" ref="G181">IF(G179&lt;&gt;"",MAX(IF('P2-Asset Valuation'!$E$7:$E$1006=$G$6,IF('P2-Asset Valuation'!$F$7:$F$1006="Integrity",'P2-Asset Valuation'!$I$7:$I$1006))),"")</f>
        <v/>
      </c>
      <c r="H181" s="410" t="str">
        <f t="array" ref="H181">IF(H179&lt;&gt;"",MAX(IF('P2-Asset Valuation'!$E$7:$E$1006=$H$6,IF('P2-Asset Valuation'!$F$7:$F$1006="Integrity",'P2-Asset Valuation'!$I$7:$I$1006))),"")</f>
        <v/>
      </c>
      <c r="I181" s="410" t="str">
        <f t="array" ref="I181">IF(I179&lt;&gt;"",MAX(IF('P2-Asset Valuation'!$E$7:$E$1006=$I$6,IF('P2-Asset Valuation'!$F$7:$F$1006="Integrity",'P2-Asset Valuation'!$I$7:$I$1006))),"")</f>
        <v/>
      </c>
      <c r="J181" s="410" t="str">
        <f t="array" ref="J181">IF(J179&lt;&gt;"",MAX(IF('P2-Asset Valuation'!$E$7:$E$1006=$J$6,IF('P2-Asset Valuation'!$F$7:$F$1006="Integrity",'P2-Asset Valuation'!$I$7:$I$1006))),"")</f>
        <v/>
      </c>
      <c r="K181" s="410" t="str">
        <f t="array" ref="K181">IF(K179&lt;&gt;"",MAX(IF('P2-Asset Valuation'!$E$7:$E$1006=$K$6,IF('P2-Asset Valuation'!$F$7:$F$1006="Integrity",'P2-Asset Valuation'!$I$7:$I$1006))),"")</f>
        <v/>
      </c>
      <c r="L181" s="410" t="str">
        <f t="array" ref="L181">IF(L179&lt;&gt;"",MAX(IF('P2-Asset Valuation'!$E$7:$E$1006=$L$6,IF('P2-Asset Valuation'!$F$7:$F$1006="Integrity",'P2-Asset Valuation'!$I$7:$I$1006))),"")</f>
        <v/>
      </c>
      <c r="M181" s="410" t="str">
        <f t="array" ref="M181">IF(M179&lt;&gt;"",MAX(IF('P2-Asset Valuation'!$E$7:$E$1006=$M$6,IF('P2-Asset Valuation'!$F$7:$F$1006="Integrity",'P2-Asset Valuation'!$I$7:$I$1006))),"")</f>
        <v/>
      </c>
      <c r="N181" s="408" t="s">
        <v>414</v>
      </c>
      <c r="O181" s="109">
        <f>SUM(D181:M181)</f>
        <v>0</v>
      </c>
      <c r="P181" s="109"/>
    </row>
    <row r="182" spans="2:16" x14ac:dyDescent="0.25">
      <c r="B182" s="558"/>
      <c r="C182" s="408" t="s">
        <v>415</v>
      </c>
      <c r="D182" s="410" t="str">
        <f t="array" ref="D182">IF(D179&lt;&gt;"",MAX(IF('P2-Asset Valuation'!$E$7:$E$1006=$D$6,IF('P2-Asset Valuation'!$F$7:$F$1006="Availability",'P2-Asset Valuation'!$I$7:$I$1006))),"")</f>
        <v/>
      </c>
      <c r="E182" s="410" t="str">
        <f t="array" ref="E182">IF(E179&lt;&gt;"",MAX(IF('P2-Asset Valuation'!$E$7:$E$1006=$E$6,IF('P2-Asset Valuation'!$F$7:$F$1006="Availability",'P2-Asset Valuation'!$I$7:$I$1006))),"")</f>
        <v/>
      </c>
      <c r="F182" s="410" t="str">
        <f t="array" ref="F182">IF(F179&lt;&gt;"",MAX(IF('P2-Asset Valuation'!$E$7:$E$1006=$F$6,IF('P2-Asset Valuation'!$F$7:$F$1006="Availability",'P2-Asset Valuation'!$I$7:$I$1006))),"")</f>
        <v/>
      </c>
      <c r="G182" s="410" t="str">
        <f t="array" ref="G182">IF(G179&lt;&gt;"",MAX(IF('P2-Asset Valuation'!$E$7:$E$1006=$G$6,IF('P2-Asset Valuation'!$F$7:$F$1006="Availability",'P2-Asset Valuation'!$I$7:$I$1006))),"")</f>
        <v/>
      </c>
      <c r="H182" s="410" t="str">
        <f t="array" ref="H182">IF(H179&lt;&gt;"",MAX(IF('P2-Asset Valuation'!$E$7:$E$1006=$H$6,IF('P2-Asset Valuation'!$F$7:$F$1006="Availability",'P2-Asset Valuation'!$I$7:$I$1006))),"")</f>
        <v/>
      </c>
      <c r="I182" s="410" t="str">
        <f t="array" ref="I182">IF(I179&lt;&gt;"",MAX(IF('P2-Asset Valuation'!$E$7:$E$1006=$I$6,IF('P2-Asset Valuation'!$F$7:$F$1006="Availability",'P2-Asset Valuation'!$I$7:$I$1006))),"")</f>
        <v/>
      </c>
      <c r="J182" s="410" t="str">
        <f t="array" ref="J182">IF(J179&lt;&gt;"",MAX(IF('P2-Asset Valuation'!$E$7:$E$1006=$J$6,IF('P2-Asset Valuation'!$F$7:$F$1006="Availability",'P2-Asset Valuation'!$I$7:$I$1006))),"")</f>
        <v/>
      </c>
      <c r="K182" s="410" t="str">
        <f t="array" ref="K182">IF(K179&lt;&gt;"",MAX(IF('P2-Asset Valuation'!$E$7:$E$1006=$K$6,IF('P2-Asset Valuation'!$F$7:$F$1006="Availability",'P2-Asset Valuation'!$I$7:$I$1006))),"")</f>
        <v/>
      </c>
      <c r="L182" s="410" t="str">
        <f t="array" ref="L182">IF(L179&lt;&gt;"",MAX(IF('P2-Asset Valuation'!$E$7:$E$1006=$L$6,IF('P2-Asset Valuation'!$F$7:$F$1006="Availability",'P2-Asset Valuation'!$I$7:$I$1006))),"")</f>
        <v/>
      </c>
      <c r="M182" s="410" t="str">
        <f t="array" ref="M182">IF(M179&lt;&gt;"",MAX(IF('P2-Asset Valuation'!$E$7:$E$1006=$M$6,IF('P2-Asset Valuation'!$F$7:$F$1006="Availability",'P2-Asset Valuation'!$I$7:$I$1006))),"")</f>
        <v/>
      </c>
      <c r="N182" s="408" t="s">
        <v>415</v>
      </c>
      <c r="O182" s="109">
        <f>SUM(D182:M182)</f>
        <v>0</v>
      </c>
      <c r="P182" s="109"/>
    </row>
    <row r="183" spans="2:16" ht="30" x14ac:dyDescent="0.25">
      <c r="B183" s="559"/>
      <c r="C183" s="407" t="s">
        <v>121</v>
      </c>
      <c r="D183" s="105"/>
      <c r="E183" s="105"/>
      <c r="F183" s="105"/>
      <c r="G183" s="105"/>
      <c r="H183" s="105"/>
      <c r="I183" s="105"/>
      <c r="J183" s="105"/>
      <c r="K183" s="105"/>
      <c r="L183" s="105"/>
      <c r="M183" s="105"/>
      <c r="N183" s="407" t="s">
        <v>121</v>
      </c>
      <c r="O183" s="411" t="s">
        <v>6</v>
      </c>
      <c r="P183" s="406"/>
    </row>
    <row r="184" spans="2:16" x14ac:dyDescent="0.25">
      <c r="B184" s="560"/>
      <c r="C184" s="407" t="s">
        <v>413</v>
      </c>
      <c r="D184" s="410" t="str">
        <f t="array" ref="D184">IF(D183&lt;&gt;"",MAX(IF('P2-Asset Valuation'!$E$7:$E$1006=$D$6,IF('P2-Asset Valuation'!$F$7:$F$1006="Confidentiality",'P2-Asset Valuation'!$I$7:$I$1006))),"")</f>
        <v/>
      </c>
      <c r="E184" s="410" t="str">
        <f t="array" ref="E184">IF(E183&lt;&gt;"",MAX(IF('P2-Asset Valuation'!$E$7:$E$1006=$E$6,IF('P2-Asset Valuation'!$F$7:$F$1006="Confidentiality",'P2-Asset Valuation'!$I$7:$I$1006))),"")</f>
        <v/>
      </c>
      <c r="F184" s="410" t="str">
        <f t="array" ref="F184">IF(F183&lt;&gt;"",MAX(IF('P2-Asset Valuation'!$E$7:$E$1006=$F$6,IF('P2-Asset Valuation'!$F$7:$F$1006="Confidentiality",'P2-Asset Valuation'!$I$7:$I$1006))),"")</f>
        <v/>
      </c>
      <c r="G184" s="410" t="str">
        <f t="array" ref="G184">IF(G183&lt;&gt;"",MAX(IF('P2-Asset Valuation'!$E$7:$E$1006=$G$6,IF('P2-Asset Valuation'!$F$7:$F$1006="Confidentiality",'P2-Asset Valuation'!$I$7:$I$1006))),"")</f>
        <v/>
      </c>
      <c r="H184" s="410" t="str">
        <f t="array" ref="H184">IF(H183&lt;&gt;"",MAX(IF('P2-Asset Valuation'!$E$7:$E$1006=$H$6,IF('P2-Asset Valuation'!$F$7:$F$1006="Confidentiality",'P2-Asset Valuation'!$I$7:$I$1006))),"")</f>
        <v/>
      </c>
      <c r="I184" s="410" t="str">
        <f t="array" ref="I184">IF(I183&lt;&gt;"",MAX(IF('P2-Asset Valuation'!$E$7:$E$1006=$I$6,IF('P2-Asset Valuation'!$F$7:$F$1006="Confidentiality",'P2-Asset Valuation'!$I$7:$I$1006))),"")</f>
        <v/>
      </c>
      <c r="J184" s="410" t="str">
        <f t="array" ref="J184">IF(J183&lt;&gt;"",MAX(IF('P2-Asset Valuation'!$E$7:$E$1006=$J$6,IF('P2-Asset Valuation'!$F$7:$F$1006="Confidentiality",'P2-Asset Valuation'!$I$7:$I$1006))),"")</f>
        <v/>
      </c>
      <c r="K184" s="410" t="str">
        <f t="array" ref="K184">IF(K183&lt;&gt;"",MAX(IF('P2-Asset Valuation'!$E$7:$E$1006=$K$6,IF('P2-Asset Valuation'!$F$7:$F$1006="Confidentiality",'P2-Asset Valuation'!$I$7:$I$1006))),"")</f>
        <v/>
      </c>
      <c r="L184" s="410" t="str">
        <f t="array" ref="L184">IF(L183&lt;&gt;"",MAX(IF('P2-Asset Valuation'!$E$7:$E$1006=$L$6,IF('P2-Asset Valuation'!$F$7:$F$1006="Confidentiality",'P2-Asset Valuation'!$I$7:$I$1006))),"")</f>
        <v/>
      </c>
      <c r="M184" s="410" t="str">
        <f t="array" ref="M184">IF(M183&lt;&gt;"",MAX(IF('P2-Asset Valuation'!$E$7:$E$1006=$M$6,IF('P2-Asset Valuation'!$F$7:$F$1006="Confidentiality",'P2-Asset Valuation'!$I$7:$I$1006))),"")</f>
        <v/>
      </c>
      <c r="N184" s="407" t="s">
        <v>413</v>
      </c>
      <c r="O184" s="406">
        <f>SUM(D184:M184)</f>
        <v>0</v>
      </c>
      <c r="P184" s="406"/>
    </row>
    <row r="185" spans="2:16" x14ac:dyDescent="0.25">
      <c r="B185" s="560"/>
      <c r="C185" s="407" t="s">
        <v>414</v>
      </c>
      <c r="D185" s="410" t="str">
        <f t="array" ref="D185">IF(D183&lt;&gt;"",MAX(IF('P2-Asset Valuation'!$E$7:$E$1006=$D$6,IF('P2-Asset Valuation'!$F$7:$F$1006="Integrity",'P2-Asset Valuation'!$I$7:$I$1006))),"")</f>
        <v/>
      </c>
      <c r="E185" s="410" t="str">
        <f t="array" ref="E185">IF(E183&lt;&gt;"",MAX(IF('P2-Asset Valuation'!$E$7:$E$1006=$E$6,IF('P2-Asset Valuation'!$F$7:$F$1006="Integrity",'P2-Asset Valuation'!$I$7:$I$1006))),"")</f>
        <v/>
      </c>
      <c r="F185" s="410" t="str">
        <f t="array" ref="F185">IF(F183&lt;&gt;"",MAX(IF('P2-Asset Valuation'!$E$7:$E$1006=$F$6,IF('P2-Asset Valuation'!$F$7:$F$1006="Integrity",'P2-Asset Valuation'!$I$7:$I$1006))),"")</f>
        <v/>
      </c>
      <c r="G185" s="410" t="str">
        <f t="array" ref="G185">IF(G183&lt;&gt;"",MAX(IF('P2-Asset Valuation'!$E$7:$E$1006=$G$6,IF('P2-Asset Valuation'!$F$7:$F$1006="Integrity",'P2-Asset Valuation'!$I$7:$I$1006))),"")</f>
        <v/>
      </c>
      <c r="H185" s="410" t="str">
        <f t="array" ref="H185">IF(H183&lt;&gt;"",MAX(IF('P2-Asset Valuation'!$E$7:$E$1006=$H$6,IF('P2-Asset Valuation'!$F$7:$F$1006="Integrity",'P2-Asset Valuation'!$I$7:$I$1006))),"")</f>
        <v/>
      </c>
      <c r="I185" s="410" t="str">
        <f t="array" ref="I185">IF(I183&lt;&gt;"",MAX(IF('P2-Asset Valuation'!$E$7:$E$1006=$I$6,IF('P2-Asset Valuation'!$F$7:$F$1006="Integrity",'P2-Asset Valuation'!$I$7:$I$1006))),"")</f>
        <v/>
      </c>
      <c r="J185" s="410" t="str">
        <f t="array" ref="J185">IF(J183&lt;&gt;"",MAX(IF('P2-Asset Valuation'!$E$7:$E$1006=$J$6,IF('P2-Asset Valuation'!$F$7:$F$1006="Integrity",'P2-Asset Valuation'!$I$7:$I$1006))),"")</f>
        <v/>
      </c>
      <c r="K185" s="410" t="str">
        <f t="array" ref="K185">IF(K183&lt;&gt;"",MAX(IF('P2-Asset Valuation'!$E$7:$E$1006=$K$6,IF('P2-Asset Valuation'!$F$7:$F$1006="Integrity",'P2-Asset Valuation'!$I$7:$I$1006))),"")</f>
        <v/>
      </c>
      <c r="L185" s="410" t="str">
        <f t="array" ref="L185">IF(L183&lt;&gt;"",MAX(IF('P2-Asset Valuation'!$E$7:$E$1006=$L$6,IF('P2-Asset Valuation'!$F$7:$F$1006="Integrity",'P2-Asset Valuation'!$I$7:$I$1006))),"")</f>
        <v/>
      </c>
      <c r="M185" s="410" t="str">
        <f t="array" ref="M185">IF(M183&lt;&gt;"",MAX(IF('P2-Asset Valuation'!$E$7:$E$1006=$M$6,IF('P2-Asset Valuation'!$F$7:$F$1006="Integrity",'P2-Asset Valuation'!$I$7:$I$1006))),"")</f>
        <v/>
      </c>
      <c r="N185" s="407" t="s">
        <v>414</v>
      </c>
      <c r="O185" s="406">
        <f>SUM(D185:M185)</f>
        <v>0</v>
      </c>
      <c r="P185" s="406"/>
    </row>
    <row r="186" spans="2:16" x14ac:dyDescent="0.25">
      <c r="B186" s="561"/>
      <c r="C186" s="407" t="s">
        <v>415</v>
      </c>
      <c r="D186" s="410" t="str">
        <f t="array" ref="D186">IF(D183&lt;&gt;"",MAX(IF('P2-Asset Valuation'!$E$7:$E$1006=$D$6,IF('P2-Asset Valuation'!$F$7:$F$1006="Availability",'P2-Asset Valuation'!$I$7:$I$1006))),"")</f>
        <v/>
      </c>
      <c r="E186" s="410" t="str">
        <f t="array" ref="E186">IF(E183&lt;&gt;"",MAX(IF('P2-Asset Valuation'!$E$7:$E$1006=$E$6,IF('P2-Asset Valuation'!$F$7:$F$1006="Availability",'P2-Asset Valuation'!$I$7:$I$1006))),"")</f>
        <v/>
      </c>
      <c r="F186" s="410" t="str">
        <f t="array" ref="F186">IF(F183&lt;&gt;"",MAX(IF('P2-Asset Valuation'!$E$7:$E$1006=$F$6,IF('P2-Asset Valuation'!$F$7:$F$1006="Availability",'P2-Asset Valuation'!$I$7:$I$1006))),"")</f>
        <v/>
      </c>
      <c r="G186" s="410" t="str">
        <f t="array" ref="G186">IF(G183&lt;&gt;"",MAX(IF('P2-Asset Valuation'!$E$7:$E$1006=$G$6,IF('P2-Asset Valuation'!$F$7:$F$1006="Availability",'P2-Asset Valuation'!$I$7:$I$1006))),"")</f>
        <v/>
      </c>
      <c r="H186" s="410" t="str">
        <f t="array" ref="H186">IF(H183&lt;&gt;"",MAX(IF('P2-Asset Valuation'!$E$7:$E$1006=$H$6,IF('P2-Asset Valuation'!$F$7:$F$1006="Availability",'P2-Asset Valuation'!$I$7:$I$1006))),"")</f>
        <v/>
      </c>
      <c r="I186" s="410" t="str">
        <f t="array" ref="I186">IF(I183&lt;&gt;"",MAX(IF('P2-Asset Valuation'!$E$7:$E$1006=$I$6,IF('P2-Asset Valuation'!$F$7:$F$1006="Availability",'P2-Asset Valuation'!$I$7:$I$1006))),"")</f>
        <v/>
      </c>
      <c r="J186" s="410" t="str">
        <f t="array" ref="J186">IF(J183&lt;&gt;"",MAX(IF('P2-Asset Valuation'!$E$7:$E$1006=$J$6,IF('P2-Asset Valuation'!$F$7:$F$1006="Availability",'P2-Asset Valuation'!$I$7:$I$1006))),"")</f>
        <v/>
      </c>
      <c r="K186" s="410" t="str">
        <f t="array" ref="K186">IF(K183&lt;&gt;"",MAX(IF('P2-Asset Valuation'!$E$7:$E$1006=$K$6,IF('P2-Asset Valuation'!$F$7:$F$1006="Availability",'P2-Asset Valuation'!$I$7:$I$1006))),"")</f>
        <v/>
      </c>
      <c r="L186" s="410" t="str">
        <f t="array" ref="L186">IF(L183&lt;&gt;"",MAX(IF('P2-Asset Valuation'!$E$7:$E$1006=$L$6,IF('P2-Asset Valuation'!$F$7:$F$1006="Availability",'P2-Asset Valuation'!$I$7:$I$1006))),"")</f>
        <v/>
      </c>
      <c r="M186" s="410" t="str">
        <f t="array" ref="M186">IF(M183&lt;&gt;"",MAX(IF('P2-Asset Valuation'!$E$7:$E$1006=$M$6,IF('P2-Asset Valuation'!$F$7:$F$1006="Availability",'P2-Asset Valuation'!$I$7:$I$1006))),"")</f>
        <v/>
      </c>
      <c r="N186" s="407" t="s">
        <v>415</v>
      </c>
      <c r="O186" s="406">
        <f>SUM(D186:M186)</f>
        <v>0</v>
      </c>
      <c r="P186" s="406"/>
    </row>
    <row r="187" spans="2:16" ht="30" x14ac:dyDescent="0.25">
      <c r="B187" s="556"/>
      <c r="C187" s="408" t="s">
        <v>121</v>
      </c>
      <c r="D187" s="109"/>
      <c r="E187" s="109"/>
      <c r="F187" s="109"/>
      <c r="G187" s="109"/>
      <c r="H187" s="109"/>
      <c r="I187" s="109"/>
      <c r="J187" s="109"/>
      <c r="K187" s="109"/>
      <c r="L187" s="109"/>
      <c r="M187" s="109"/>
      <c r="N187" s="408" t="s">
        <v>121</v>
      </c>
      <c r="O187" s="412" t="s">
        <v>6</v>
      </c>
      <c r="P187" s="109"/>
    </row>
    <row r="188" spans="2:16" x14ac:dyDescent="0.25">
      <c r="B188" s="557"/>
      <c r="C188" s="408" t="s">
        <v>413</v>
      </c>
      <c r="D188" s="410" t="str">
        <f t="array" ref="D188">IF(D187&lt;&gt;"",MAX(IF('P2-Asset Valuation'!$E$7:$E$1006=$D$6,IF('P2-Asset Valuation'!$F$7:$F$1006="Confidentiality",'P2-Asset Valuation'!$I$7:$I$1006))),"")</f>
        <v/>
      </c>
      <c r="E188" s="410" t="str">
        <f t="array" ref="E188">IF(E187&lt;&gt;"",MAX(IF('P2-Asset Valuation'!$E$7:$E$1006=$E$6,IF('P2-Asset Valuation'!$F$7:$F$1006="Confidentiality",'P2-Asset Valuation'!$I$7:$I$1006))),"")</f>
        <v/>
      </c>
      <c r="F188" s="410" t="str">
        <f t="array" ref="F188">IF(F187&lt;&gt;"",MAX(IF('P2-Asset Valuation'!$E$7:$E$1006=$F$6,IF('P2-Asset Valuation'!$F$7:$F$1006="Confidentiality",'P2-Asset Valuation'!$I$7:$I$1006))),"")</f>
        <v/>
      </c>
      <c r="G188" s="410" t="str">
        <f t="array" ref="G188">IF(G187&lt;&gt;"",MAX(IF('P2-Asset Valuation'!$E$7:$E$1006=$G$6,IF('P2-Asset Valuation'!$F$7:$F$1006="Confidentiality",'P2-Asset Valuation'!$I$7:$I$1006))),"")</f>
        <v/>
      </c>
      <c r="H188" s="410" t="str">
        <f t="array" ref="H188">IF(H187&lt;&gt;"",MAX(IF('P2-Asset Valuation'!$E$7:$E$1006=$H$6,IF('P2-Asset Valuation'!$F$7:$F$1006="Confidentiality",'P2-Asset Valuation'!$I$7:$I$1006))),"")</f>
        <v/>
      </c>
      <c r="I188" s="410" t="str">
        <f t="array" ref="I188">IF(I187&lt;&gt;"",MAX(IF('P2-Asset Valuation'!$E$7:$E$1006=$I$6,IF('P2-Asset Valuation'!$F$7:$F$1006="Confidentiality",'P2-Asset Valuation'!$I$7:$I$1006))),"")</f>
        <v/>
      </c>
      <c r="J188" s="410" t="str">
        <f t="array" ref="J188">IF(J187&lt;&gt;"",MAX(IF('P2-Asset Valuation'!$E$7:$E$1006=$J$6,IF('P2-Asset Valuation'!$F$7:$F$1006="Confidentiality",'P2-Asset Valuation'!$I$7:$I$1006))),"")</f>
        <v/>
      </c>
      <c r="K188" s="410" t="str">
        <f t="array" ref="K188">IF(K187&lt;&gt;"",MAX(IF('P2-Asset Valuation'!$E$7:$E$1006=$K$6,IF('P2-Asset Valuation'!$F$7:$F$1006="Confidentiality",'P2-Asset Valuation'!$I$7:$I$1006))),"")</f>
        <v/>
      </c>
      <c r="L188" s="410" t="str">
        <f t="array" ref="L188">IF(L187&lt;&gt;"",MAX(IF('P2-Asset Valuation'!$E$7:$E$1006=$L$6,IF('P2-Asset Valuation'!$F$7:$F$1006="Confidentiality",'P2-Asset Valuation'!$I$7:$I$1006))),"")</f>
        <v/>
      </c>
      <c r="M188" s="410" t="str">
        <f t="array" ref="M188">IF(M187&lt;&gt;"",MAX(IF('P2-Asset Valuation'!$E$7:$E$1006=$M$6,IF('P2-Asset Valuation'!$F$7:$F$1006="Confidentiality",'P2-Asset Valuation'!$I$7:$I$1006))),"")</f>
        <v/>
      </c>
      <c r="N188" s="408" t="s">
        <v>413</v>
      </c>
      <c r="O188" s="109">
        <f>SUM(D188:M188)</f>
        <v>0</v>
      </c>
      <c r="P188" s="109"/>
    </row>
    <row r="189" spans="2:16" x14ac:dyDescent="0.25">
      <c r="B189" s="557"/>
      <c r="C189" s="408" t="s">
        <v>414</v>
      </c>
      <c r="D189" s="410" t="str">
        <f t="array" ref="D189">IF(D187&lt;&gt;"",MAX(IF('P2-Asset Valuation'!$E$7:$E$1006=$D$6,IF('P2-Asset Valuation'!$F$7:$F$1006="Integrity",'P2-Asset Valuation'!$I$7:$I$1006))),"")</f>
        <v/>
      </c>
      <c r="E189" s="410" t="str">
        <f t="array" ref="E189">IF(E187&lt;&gt;"",MAX(IF('P2-Asset Valuation'!$E$7:$E$1006=$E$6,IF('P2-Asset Valuation'!$F$7:$F$1006="Integrity",'P2-Asset Valuation'!$I$7:$I$1006))),"")</f>
        <v/>
      </c>
      <c r="F189" s="410" t="str">
        <f t="array" ref="F189">IF(F187&lt;&gt;"",MAX(IF('P2-Asset Valuation'!$E$7:$E$1006=$F$6,IF('P2-Asset Valuation'!$F$7:$F$1006="Integrity",'P2-Asset Valuation'!$I$7:$I$1006))),"")</f>
        <v/>
      </c>
      <c r="G189" s="410" t="str">
        <f t="array" ref="G189">IF(G187&lt;&gt;"",MAX(IF('P2-Asset Valuation'!$E$7:$E$1006=$G$6,IF('P2-Asset Valuation'!$F$7:$F$1006="Integrity",'P2-Asset Valuation'!$I$7:$I$1006))),"")</f>
        <v/>
      </c>
      <c r="H189" s="410" t="str">
        <f t="array" ref="H189">IF(H187&lt;&gt;"",MAX(IF('P2-Asset Valuation'!$E$7:$E$1006=$H$6,IF('P2-Asset Valuation'!$F$7:$F$1006="Integrity",'P2-Asset Valuation'!$I$7:$I$1006))),"")</f>
        <v/>
      </c>
      <c r="I189" s="410" t="str">
        <f t="array" ref="I189">IF(I187&lt;&gt;"",MAX(IF('P2-Asset Valuation'!$E$7:$E$1006=$I$6,IF('P2-Asset Valuation'!$F$7:$F$1006="Integrity",'P2-Asset Valuation'!$I$7:$I$1006))),"")</f>
        <v/>
      </c>
      <c r="J189" s="410" t="str">
        <f t="array" ref="J189">IF(J187&lt;&gt;"",MAX(IF('P2-Asset Valuation'!$E$7:$E$1006=$J$6,IF('P2-Asset Valuation'!$F$7:$F$1006="Integrity",'P2-Asset Valuation'!$I$7:$I$1006))),"")</f>
        <v/>
      </c>
      <c r="K189" s="410" t="str">
        <f t="array" ref="K189">IF(K187&lt;&gt;"",MAX(IF('P2-Asset Valuation'!$E$7:$E$1006=$K$6,IF('P2-Asset Valuation'!$F$7:$F$1006="Integrity",'P2-Asset Valuation'!$I$7:$I$1006))),"")</f>
        <v/>
      </c>
      <c r="L189" s="410" t="str">
        <f t="array" ref="L189">IF(L187&lt;&gt;"",MAX(IF('P2-Asset Valuation'!$E$7:$E$1006=$L$6,IF('P2-Asset Valuation'!$F$7:$F$1006="Integrity",'P2-Asset Valuation'!$I$7:$I$1006))),"")</f>
        <v/>
      </c>
      <c r="M189" s="410" t="str">
        <f t="array" ref="M189">IF(M187&lt;&gt;"",MAX(IF('P2-Asset Valuation'!$E$7:$E$1006=$M$6,IF('P2-Asset Valuation'!$F$7:$F$1006="Integrity",'P2-Asset Valuation'!$I$7:$I$1006))),"")</f>
        <v/>
      </c>
      <c r="N189" s="408" t="s">
        <v>414</v>
      </c>
      <c r="O189" s="109">
        <f>SUM(D189:M189)</f>
        <v>0</v>
      </c>
      <c r="P189" s="109"/>
    </row>
    <row r="190" spans="2:16" x14ac:dyDescent="0.25">
      <c r="B190" s="558"/>
      <c r="C190" s="408" t="s">
        <v>415</v>
      </c>
      <c r="D190" s="410" t="str">
        <f t="array" ref="D190">IF(D187&lt;&gt;"",MAX(IF('P2-Asset Valuation'!$E$7:$E$1006=$D$6,IF('P2-Asset Valuation'!$F$7:$F$1006="Availability",'P2-Asset Valuation'!$I$7:$I$1006))),"")</f>
        <v/>
      </c>
      <c r="E190" s="410" t="str">
        <f t="array" ref="E190">IF(E187&lt;&gt;"",MAX(IF('P2-Asset Valuation'!$E$7:$E$1006=$E$6,IF('P2-Asset Valuation'!$F$7:$F$1006="Availability",'P2-Asset Valuation'!$I$7:$I$1006))),"")</f>
        <v/>
      </c>
      <c r="F190" s="410" t="str">
        <f t="array" ref="F190">IF(F187&lt;&gt;"",MAX(IF('P2-Asset Valuation'!$E$7:$E$1006=$F$6,IF('P2-Asset Valuation'!$F$7:$F$1006="Availability",'P2-Asset Valuation'!$I$7:$I$1006))),"")</f>
        <v/>
      </c>
      <c r="G190" s="410" t="str">
        <f t="array" ref="G190">IF(G187&lt;&gt;"",MAX(IF('P2-Asset Valuation'!$E$7:$E$1006=$G$6,IF('P2-Asset Valuation'!$F$7:$F$1006="Availability",'P2-Asset Valuation'!$I$7:$I$1006))),"")</f>
        <v/>
      </c>
      <c r="H190" s="410" t="str">
        <f t="array" ref="H190">IF(H187&lt;&gt;"",MAX(IF('P2-Asset Valuation'!$E$7:$E$1006=$H$6,IF('P2-Asset Valuation'!$F$7:$F$1006="Availability",'P2-Asset Valuation'!$I$7:$I$1006))),"")</f>
        <v/>
      </c>
      <c r="I190" s="410" t="str">
        <f t="array" ref="I190">IF(I187&lt;&gt;"",MAX(IF('P2-Asset Valuation'!$E$7:$E$1006=$I$6,IF('P2-Asset Valuation'!$F$7:$F$1006="Availability",'P2-Asset Valuation'!$I$7:$I$1006))),"")</f>
        <v/>
      </c>
      <c r="J190" s="410" t="str">
        <f t="array" ref="J190">IF(J187&lt;&gt;"",MAX(IF('P2-Asset Valuation'!$E$7:$E$1006=$J$6,IF('P2-Asset Valuation'!$F$7:$F$1006="Availability",'P2-Asset Valuation'!$I$7:$I$1006))),"")</f>
        <v/>
      </c>
      <c r="K190" s="410" t="str">
        <f t="array" ref="K190">IF(K187&lt;&gt;"",MAX(IF('P2-Asset Valuation'!$E$7:$E$1006=$K$6,IF('P2-Asset Valuation'!$F$7:$F$1006="Availability",'P2-Asset Valuation'!$I$7:$I$1006))),"")</f>
        <v/>
      </c>
      <c r="L190" s="410" t="str">
        <f t="array" ref="L190">IF(L187&lt;&gt;"",MAX(IF('P2-Asset Valuation'!$E$7:$E$1006=$L$6,IF('P2-Asset Valuation'!$F$7:$F$1006="Availability",'P2-Asset Valuation'!$I$7:$I$1006))),"")</f>
        <v/>
      </c>
      <c r="M190" s="410" t="str">
        <f t="array" ref="M190">IF(M187&lt;&gt;"",MAX(IF('P2-Asset Valuation'!$E$7:$E$1006=$M$6,IF('P2-Asset Valuation'!$F$7:$F$1006="Availability",'P2-Asset Valuation'!$I$7:$I$1006))),"")</f>
        <v/>
      </c>
      <c r="N190" s="408" t="s">
        <v>415</v>
      </c>
      <c r="O190" s="109">
        <f>SUM(D190:M190)</f>
        <v>0</v>
      </c>
      <c r="P190" s="109"/>
    </row>
    <row r="191" spans="2:16" ht="30" x14ac:dyDescent="0.25">
      <c r="B191" s="559"/>
      <c r="C191" s="407" t="s">
        <v>121</v>
      </c>
      <c r="D191" s="105"/>
      <c r="E191" s="105"/>
      <c r="F191" s="105"/>
      <c r="G191" s="105"/>
      <c r="H191" s="105"/>
      <c r="I191" s="105"/>
      <c r="J191" s="105"/>
      <c r="K191" s="105"/>
      <c r="L191" s="105"/>
      <c r="M191" s="105"/>
      <c r="N191" s="407" t="s">
        <v>121</v>
      </c>
      <c r="O191" s="411" t="s">
        <v>6</v>
      </c>
      <c r="P191" s="406"/>
    </row>
    <row r="192" spans="2:16" x14ac:dyDescent="0.25">
      <c r="B192" s="560"/>
      <c r="C192" s="407" t="s">
        <v>413</v>
      </c>
      <c r="D192" s="410" t="str">
        <f t="array" ref="D192">IF(D191&lt;&gt;"",MAX(IF('P2-Asset Valuation'!$E$7:$E$1006=$D$6,IF('P2-Asset Valuation'!$F$7:$F$1006="Confidentiality",'P2-Asset Valuation'!$I$7:$I$1006))),"")</f>
        <v/>
      </c>
      <c r="E192" s="410" t="str">
        <f t="array" ref="E192">IF(E191&lt;&gt;"",MAX(IF('P2-Asset Valuation'!$E$7:$E$1006=$E$6,IF('P2-Asset Valuation'!$F$7:$F$1006="Confidentiality",'P2-Asset Valuation'!$I$7:$I$1006))),"")</f>
        <v/>
      </c>
      <c r="F192" s="410" t="str">
        <f t="array" ref="F192">IF(F191&lt;&gt;"",MAX(IF('P2-Asset Valuation'!$E$7:$E$1006=$F$6,IF('P2-Asset Valuation'!$F$7:$F$1006="Confidentiality",'P2-Asset Valuation'!$I$7:$I$1006))),"")</f>
        <v/>
      </c>
      <c r="G192" s="410" t="str">
        <f t="array" ref="G192">IF(G191&lt;&gt;"",MAX(IF('P2-Asset Valuation'!$E$7:$E$1006=$G$6,IF('P2-Asset Valuation'!$F$7:$F$1006="Confidentiality",'P2-Asset Valuation'!$I$7:$I$1006))),"")</f>
        <v/>
      </c>
      <c r="H192" s="410" t="str">
        <f t="array" ref="H192">IF(H191&lt;&gt;"",MAX(IF('P2-Asset Valuation'!$E$7:$E$1006=$H$6,IF('P2-Asset Valuation'!$F$7:$F$1006="Confidentiality",'P2-Asset Valuation'!$I$7:$I$1006))),"")</f>
        <v/>
      </c>
      <c r="I192" s="410" t="str">
        <f t="array" ref="I192">IF(I191&lt;&gt;"",MAX(IF('P2-Asset Valuation'!$E$7:$E$1006=$I$6,IF('P2-Asset Valuation'!$F$7:$F$1006="Confidentiality",'P2-Asset Valuation'!$I$7:$I$1006))),"")</f>
        <v/>
      </c>
      <c r="J192" s="410" t="str">
        <f t="array" ref="J192">IF(J191&lt;&gt;"",MAX(IF('P2-Asset Valuation'!$E$7:$E$1006=$J$6,IF('P2-Asset Valuation'!$F$7:$F$1006="Confidentiality",'P2-Asset Valuation'!$I$7:$I$1006))),"")</f>
        <v/>
      </c>
      <c r="K192" s="410" t="str">
        <f t="array" ref="K192">IF(K191&lt;&gt;"",MAX(IF('P2-Asset Valuation'!$E$7:$E$1006=$K$6,IF('P2-Asset Valuation'!$F$7:$F$1006="Confidentiality",'P2-Asset Valuation'!$I$7:$I$1006))),"")</f>
        <v/>
      </c>
      <c r="L192" s="410" t="str">
        <f t="array" ref="L192">IF(L191&lt;&gt;"",MAX(IF('P2-Asset Valuation'!$E$7:$E$1006=$L$6,IF('P2-Asset Valuation'!$F$7:$F$1006="Confidentiality",'P2-Asset Valuation'!$I$7:$I$1006))),"")</f>
        <v/>
      </c>
      <c r="M192" s="410" t="str">
        <f t="array" ref="M192">IF(M191&lt;&gt;"",MAX(IF('P2-Asset Valuation'!$E$7:$E$1006=$M$6,IF('P2-Asset Valuation'!$F$7:$F$1006="Confidentiality",'P2-Asset Valuation'!$I$7:$I$1006))),"")</f>
        <v/>
      </c>
      <c r="N192" s="407" t="s">
        <v>413</v>
      </c>
      <c r="O192" s="406">
        <f>SUM(D192:M192)</f>
        <v>0</v>
      </c>
      <c r="P192" s="406"/>
    </row>
    <row r="193" spans="2:16" x14ac:dyDescent="0.25">
      <c r="B193" s="560"/>
      <c r="C193" s="407" t="s">
        <v>414</v>
      </c>
      <c r="D193" s="410" t="str">
        <f t="array" ref="D193">IF(D191&lt;&gt;"",MAX(IF('P2-Asset Valuation'!$E$7:$E$1006=$D$6,IF('P2-Asset Valuation'!$F$7:$F$1006="Integrity",'P2-Asset Valuation'!$I$7:$I$1006))),"")</f>
        <v/>
      </c>
      <c r="E193" s="410" t="str">
        <f t="array" ref="E193">IF(E191&lt;&gt;"",MAX(IF('P2-Asset Valuation'!$E$7:$E$1006=$E$6,IF('P2-Asset Valuation'!$F$7:$F$1006="Integrity",'P2-Asset Valuation'!$I$7:$I$1006))),"")</f>
        <v/>
      </c>
      <c r="F193" s="410" t="str">
        <f t="array" ref="F193">IF(F191&lt;&gt;"",MAX(IF('P2-Asset Valuation'!$E$7:$E$1006=$F$6,IF('P2-Asset Valuation'!$F$7:$F$1006="Integrity",'P2-Asset Valuation'!$I$7:$I$1006))),"")</f>
        <v/>
      </c>
      <c r="G193" s="410" t="str">
        <f t="array" ref="G193">IF(G191&lt;&gt;"",MAX(IF('P2-Asset Valuation'!$E$7:$E$1006=$G$6,IF('P2-Asset Valuation'!$F$7:$F$1006="Integrity",'P2-Asset Valuation'!$I$7:$I$1006))),"")</f>
        <v/>
      </c>
      <c r="H193" s="410" t="str">
        <f t="array" ref="H193">IF(H191&lt;&gt;"",MAX(IF('P2-Asset Valuation'!$E$7:$E$1006=$H$6,IF('P2-Asset Valuation'!$F$7:$F$1006="Integrity",'P2-Asset Valuation'!$I$7:$I$1006))),"")</f>
        <v/>
      </c>
      <c r="I193" s="410" t="str">
        <f t="array" ref="I193">IF(I191&lt;&gt;"",MAX(IF('P2-Asset Valuation'!$E$7:$E$1006=$I$6,IF('P2-Asset Valuation'!$F$7:$F$1006="Integrity",'P2-Asset Valuation'!$I$7:$I$1006))),"")</f>
        <v/>
      </c>
      <c r="J193" s="410" t="str">
        <f t="array" ref="J193">IF(J191&lt;&gt;"",MAX(IF('P2-Asset Valuation'!$E$7:$E$1006=$J$6,IF('P2-Asset Valuation'!$F$7:$F$1006="Integrity",'P2-Asset Valuation'!$I$7:$I$1006))),"")</f>
        <v/>
      </c>
      <c r="K193" s="410" t="str">
        <f t="array" ref="K193">IF(K191&lt;&gt;"",MAX(IF('P2-Asset Valuation'!$E$7:$E$1006=$K$6,IF('P2-Asset Valuation'!$F$7:$F$1006="Integrity",'P2-Asset Valuation'!$I$7:$I$1006))),"")</f>
        <v/>
      </c>
      <c r="L193" s="410" t="str">
        <f t="array" ref="L193">IF(L191&lt;&gt;"",MAX(IF('P2-Asset Valuation'!$E$7:$E$1006=$L$6,IF('P2-Asset Valuation'!$F$7:$F$1006="Integrity",'P2-Asset Valuation'!$I$7:$I$1006))),"")</f>
        <v/>
      </c>
      <c r="M193" s="410" t="str">
        <f t="array" ref="M193">IF(M191&lt;&gt;"",MAX(IF('P2-Asset Valuation'!$E$7:$E$1006=$M$6,IF('P2-Asset Valuation'!$F$7:$F$1006="Integrity",'P2-Asset Valuation'!$I$7:$I$1006))),"")</f>
        <v/>
      </c>
      <c r="N193" s="407" t="s">
        <v>414</v>
      </c>
      <c r="O193" s="406">
        <f>SUM(D193:M193)</f>
        <v>0</v>
      </c>
      <c r="P193" s="406"/>
    </row>
    <row r="194" spans="2:16" x14ac:dyDescent="0.25">
      <c r="B194" s="561"/>
      <c r="C194" s="407" t="s">
        <v>415</v>
      </c>
      <c r="D194" s="410" t="str">
        <f t="array" ref="D194">IF(D191&lt;&gt;"",MAX(IF('P2-Asset Valuation'!$E$7:$E$1006=$D$6,IF('P2-Asset Valuation'!$F$7:$F$1006="Availability",'P2-Asset Valuation'!$I$7:$I$1006))),"")</f>
        <v/>
      </c>
      <c r="E194" s="410" t="str">
        <f t="array" ref="E194">IF(E191&lt;&gt;"",MAX(IF('P2-Asset Valuation'!$E$7:$E$1006=$E$6,IF('P2-Asset Valuation'!$F$7:$F$1006="Availability",'P2-Asset Valuation'!$I$7:$I$1006))),"")</f>
        <v/>
      </c>
      <c r="F194" s="410" t="str">
        <f t="array" ref="F194">IF(F191&lt;&gt;"",MAX(IF('P2-Asset Valuation'!$E$7:$E$1006=$F$6,IF('P2-Asset Valuation'!$F$7:$F$1006="Availability",'P2-Asset Valuation'!$I$7:$I$1006))),"")</f>
        <v/>
      </c>
      <c r="G194" s="410" t="str">
        <f t="array" ref="G194">IF(G191&lt;&gt;"",MAX(IF('P2-Asset Valuation'!$E$7:$E$1006=$G$6,IF('P2-Asset Valuation'!$F$7:$F$1006="Availability",'P2-Asset Valuation'!$I$7:$I$1006))),"")</f>
        <v/>
      </c>
      <c r="H194" s="410" t="str">
        <f t="array" ref="H194">IF(H191&lt;&gt;"",MAX(IF('P2-Asset Valuation'!$E$7:$E$1006=$H$6,IF('P2-Asset Valuation'!$F$7:$F$1006="Availability",'P2-Asset Valuation'!$I$7:$I$1006))),"")</f>
        <v/>
      </c>
      <c r="I194" s="410" t="str">
        <f t="array" ref="I194">IF(I191&lt;&gt;"",MAX(IF('P2-Asset Valuation'!$E$7:$E$1006=$I$6,IF('P2-Asset Valuation'!$F$7:$F$1006="Availability",'P2-Asset Valuation'!$I$7:$I$1006))),"")</f>
        <v/>
      </c>
      <c r="J194" s="410" t="str">
        <f t="array" ref="J194">IF(J191&lt;&gt;"",MAX(IF('P2-Asset Valuation'!$E$7:$E$1006=$J$6,IF('P2-Asset Valuation'!$F$7:$F$1006="Availability",'P2-Asset Valuation'!$I$7:$I$1006))),"")</f>
        <v/>
      </c>
      <c r="K194" s="410" t="str">
        <f t="array" ref="K194">IF(K191&lt;&gt;"",MAX(IF('P2-Asset Valuation'!$E$7:$E$1006=$K$6,IF('P2-Asset Valuation'!$F$7:$F$1006="Availability",'P2-Asset Valuation'!$I$7:$I$1006))),"")</f>
        <v/>
      </c>
      <c r="L194" s="410" t="str">
        <f t="array" ref="L194">IF(L191&lt;&gt;"",MAX(IF('P2-Asset Valuation'!$E$7:$E$1006=$L$6,IF('P2-Asset Valuation'!$F$7:$F$1006="Availability",'P2-Asset Valuation'!$I$7:$I$1006))),"")</f>
        <v/>
      </c>
      <c r="M194" s="410" t="str">
        <f t="array" ref="M194">IF(M191&lt;&gt;"",MAX(IF('P2-Asset Valuation'!$E$7:$E$1006=$M$6,IF('P2-Asset Valuation'!$F$7:$F$1006="Availability",'P2-Asset Valuation'!$I$7:$I$1006))),"")</f>
        <v/>
      </c>
      <c r="N194" s="407" t="s">
        <v>415</v>
      </c>
      <c r="O194" s="406">
        <f>SUM(D194:M194)</f>
        <v>0</v>
      </c>
      <c r="P194" s="406"/>
    </row>
    <row r="195" spans="2:16" ht="30" x14ac:dyDescent="0.25">
      <c r="B195" s="556"/>
      <c r="C195" s="408" t="s">
        <v>121</v>
      </c>
      <c r="D195" s="109"/>
      <c r="E195" s="109"/>
      <c r="F195" s="109"/>
      <c r="G195" s="109"/>
      <c r="H195" s="109"/>
      <c r="I195" s="109"/>
      <c r="J195" s="109"/>
      <c r="K195" s="109"/>
      <c r="L195" s="109"/>
      <c r="M195" s="109"/>
      <c r="N195" s="408" t="s">
        <v>121</v>
      </c>
      <c r="O195" s="412" t="s">
        <v>6</v>
      </c>
      <c r="P195" s="109"/>
    </row>
    <row r="196" spans="2:16" x14ac:dyDescent="0.25">
      <c r="B196" s="557"/>
      <c r="C196" s="408" t="s">
        <v>413</v>
      </c>
      <c r="D196" s="410" t="str">
        <f t="array" ref="D196">IF(D195&lt;&gt;"",MAX(IF('P2-Asset Valuation'!$E$7:$E$1006=$D$6,IF('P2-Asset Valuation'!$F$7:$F$1006="Confidentiality",'P2-Asset Valuation'!$I$7:$I$1006))),"")</f>
        <v/>
      </c>
      <c r="E196" s="410" t="str">
        <f t="array" ref="E196">IF(E195&lt;&gt;"",MAX(IF('P2-Asset Valuation'!$E$7:$E$1006=$E$6,IF('P2-Asset Valuation'!$F$7:$F$1006="Confidentiality",'P2-Asset Valuation'!$I$7:$I$1006))),"")</f>
        <v/>
      </c>
      <c r="F196" s="410" t="str">
        <f t="array" ref="F196">IF(F195&lt;&gt;"",MAX(IF('P2-Asset Valuation'!$E$7:$E$1006=$F$6,IF('P2-Asset Valuation'!$F$7:$F$1006="Confidentiality",'P2-Asset Valuation'!$I$7:$I$1006))),"")</f>
        <v/>
      </c>
      <c r="G196" s="410" t="str">
        <f t="array" ref="G196">IF(G195&lt;&gt;"",MAX(IF('P2-Asset Valuation'!$E$7:$E$1006=$G$6,IF('P2-Asset Valuation'!$F$7:$F$1006="Confidentiality",'P2-Asset Valuation'!$I$7:$I$1006))),"")</f>
        <v/>
      </c>
      <c r="H196" s="410" t="str">
        <f t="array" ref="H196">IF(H195&lt;&gt;"",MAX(IF('P2-Asset Valuation'!$E$7:$E$1006=$H$6,IF('P2-Asset Valuation'!$F$7:$F$1006="Confidentiality",'P2-Asset Valuation'!$I$7:$I$1006))),"")</f>
        <v/>
      </c>
      <c r="I196" s="410" t="str">
        <f t="array" ref="I196">IF(I195&lt;&gt;"",MAX(IF('P2-Asset Valuation'!$E$7:$E$1006=$I$6,IF('P2-Asset Valuation'!$F$7:$F$1006="Confidentiality",'P2-Asset Valuation'!$I$7:$I$1006))),"")</f>
        <v/>
      </c>
      <c r="J196" s="410" t="str">
        <f t="array" ref="J196">IF(J195&lt;&gt;"",MAX(IF('P2-Asset Valuation'!$E$7:$E$1006=$J$6,IF('P2-Asset Valuation'!$F$7:$F$1006="Confidentiality",'P2-Asset Valuation'!$I$7:$I$1006))),"")</f>
        <v/>
      </c>
      <c r="K196" s="410" t="str">
        <f t="array" ref="K196">IF(K195&lt;&gt;"",MAX(IF('P2-Asset Valuation'!$E$7:$E$1006=$K$6,IF('P2-Asset Valuation'!$F$7:$F$1006="Confidentiality",'P2-Asset Valuation'!$I$7:$I$1006))),"")</f>
        <v/>
      </c>
      <c r="L196" s="410" t="str">
        <f t="array" ref="L196">IF(L195&lt;&gt;"",MAX(IF('P2-Asset Valuation'!$E$7:$E$1006=$L$6,IF('P2-Asset Valuation'!$F$7:$F$1006="Confidentiality",'P2-Asset Valuation'!$I$7:$I$1006))),"")</f>
        <v/>
      </c>
      <c r="M196" s="410" t="str">
        <f t="array" ref="M196">IF(M195&lt;&gt;"",MAX(IF('P2-Asset Valuation'!$E$7:$E$1006=$M$6,IF('P2-Asset Valuation'!$F$7:$F$1006="Confidentiality",'P2-Asset Valuation'!$I$7:$I$1006))),"")</f>
        <v/>
      </c>
      <c r="N196" s="408" t="s">
        <v>413</v>
      </c>
      <c r="O196" s="109">
        <f>SUM(D196:M196)</f>
        <v>0</v>
      </c>
      <c r="P196" s="109"/>
    </row>
    <row r="197" spans="2:16" x14ac:dyDescent="0.25">
      <c r="B197" s="557"/>
      <c r="C197" s="408" t="s">
        <v>414</v>
      </c>
      <c r="D197" s="410" t="str">
        <f t="array" ref="D197">IF(D195&lt;&gt;"",MAX(IF('P2-Asset Valuation'!$E$7:$E$1006=$D$6,IF('P2-Asset Valuation'!$F$7:$F$1006="Integrity",'P2-Asset Valuation'!$I$7:$I$1006))),"")</f>
        <v/>
      </c>
      <c r="E197" s="410" t="str">
        <f t="array" ref="E197">IF(E195&lt;&gt;"",MAX(IF('P2-Asset Valuation'!$E$7:$E$1006=$E$6,IF('P2-Asset Valuation'!$F$7:$F$1006="Integrity",'P2-Asset Valuation'!$I$7:$I$1006))),"")</f>
        <v/>
      </c>
      <c r="F197" s="410" t="str">
        <f t="array" ref="F197">IF(F195&lt;&gt;"",MAX(IF('P2-Asset Valuation'!$E$7:$E$1006=$F$6,IF('P2-Asset Valuation'!$F$7:$F$1006="Integrity",'P2-Asset Valuation'!$I$7:$I$1006))),"")</f>
        <v/>
      </c>
      <c r="G197" s="410" t="str">
        <f t="array" ref="G197">IF(G195&lt;&gt;"",MAX(IF('P2-Asset Valuation'!$E$7:$E$1006=$G$6,IF('P2-Asset Valuation'!$F$7:$F$1006="Integrity",'P2-Asset Valuation'!$I$7:$I$1006))),"")</f>
        <v/>
      </c>
      <c r="H197" s="410" t="str">
        <f t="array" ref="H197">IF(H195&lt;&gt;"",MAX(IF('P2-Asset Valuation'!$E$7:$E$1006=$H$6,IF('P2-Asset Valuation'!$F$7:$F$1006="Integrity",'P2-Asset Valuation'!$I$7:$I$1006))),"")</f>
        <v/>
      </c>
      <c r="I197" s="410" t="str">
        <f t="array" ref="I197">IF(I195&lt;&gt;"",MAX(IF('P2-Asset Valuation'!$E$7:$E$1006=$I$6,IF('P2-Asset Valuation'!$F$7:$F$1006="Integrity",'P2-Asset Valuation'!$I$7:$I$1006))),"")</f>
        <v/>
      </c>
      <c r="J197" s="410" t="str">
        <f t="array" ref="J197">IF(J195&lt;&gt;"",MAX(IF('P2-Asset Valuation'!$E$7:$E$1006=$J$6,IF('P2-Asset Valuation'!$F$7:$F$1006="Integrity",'P2-Asset Valuation'!$I$7:$I$1006))),"")</f>
        <v/>
      </c>
      <c r="K197" s="410" t="str">
        <f t="array" ref="K197">IF(K195&lt;&gt;"",MAX(IF('P2-Asset Valuation'!$E$7:$E$1006=$K$6,IF('P2-Asset Valuation'!$F$7:$F$1006="Integrity",'P2-Asset Valuation'!$I$7:$I$1006))),"")</f>
        <v/>
      </c>
      <c r="L197" s="410" t="str">
        <f t="array" ref="L197">IF(L195&lt;&gt;"",MAX(IF('P2-Asset Valuation'!$E$7:$E$1006=$L$6,IF('P2-Asset Valuation'!$F$7:$F$1006="Integrity",'P2-Asset Valuation'!$I$7:$I$1006))),"")</f>
        <v/>
      </c>
      <c r="M197" s="410" t="str">
        <f t="array" ref="M197">IF(M195&lt;&gt;"",MAX(IF('P2-Asset Valuation'!$E$7:$E$1006=$M$6,IF('P2-Asset Valuation'!$F$7:$F$1006="Integrity",'P2-Asset Valuation'!$I$7:$I$1006))),"")</f>
        <v/>
      </c>
      <c r="N197" s="408" t="s">
        <v>414</v>
      </c>
      <c r="O197" s="109">
        <f>SUM(D197:M197)</f>
        <v>0</v>
      </c>
      <c r="P197" s="109"/>
    </row>
    <row r="198" spans="2:16" x14ac:dyDescent="0.25">
      <c r="B198" s="558"/>
      <c r="C198" s="408" t="s">
        <v>415</v>
      </c>
      <c r="D198" s="410" t="str">
        <f t="array" ref="D198">IF(D195&lt;&gt;"",MAX(IF('P2-Asset Valuation'!$E$7:$E$1006=$D$6,IF('P2-Asset Valuation'!$F$7:$F$1006="Availability",'P2-Asset Valuation'!$I$7:$I$1006))),"")</f>
        <v/>
      </c>
      <c r="E198" s="410" t="str">
        <f t="array" ref="E198">IF(E195&lt;&gt;"",MAX(IF('P2-Asset Valuation'!$E$7:$E$1006=$E$6,IF('P2-Asset Valuation'!$F$7:$F$1006="Availability",'P2-Asset Valuation'!$I$7:$I$1006))),"")</f>
        <v/>
      </c>
      <c r="F198" s="410" t="str">
        <f t="array" ref="F198">IF(F195&lt;&gt;"",MAX(IF('P2-Asset Valuation'!$E$7:$E$1006=$F$6,IF('P2-Asset Valuation'!$F$7:$F$1006="Availability",'P2-Asset Valuation'!$I$7:$I$1006))),"")</f>
        <v/>
      </c>
      <c r="G198" s="410" t="str">
        <f t="array" ref="G198">IF(G195&lt;&gt;"",MAX(IF('P2-Asset Valuation'!$E$7:$E$1006=$G$6,IF('P2-Asset Valuation'!$F$7:$F$1006="Availability",'P2-Asset Valuation'!$I$7:$I$1006))),"")</f>
        <v/>
      </c>
      <c r="H198" s="410" t="str">
        <f t="array" ref="H198">IF(H195&lt;&gt;"",MAX(IF('P2-Asset Valuation'!$E$7:$E$1006=$H$6,IF('P2-Asset Valuation'!$F$7:$F$1006="Availability",'P2-Asset Valuation'!$I$7:$I$1006))),"")</f>
        <v/>
      </c>
      <c r="I198" s="410" t="str">
        <f t="array" ref="I198">IF(I195&lt;&gt;"",MAX(IF('P2-Asset Valuation'!$E$7:$E$1006=$I$6,IF('P2-Asset Valuation'!$F$7:$F$1006="Availability",'P2-Asset Valuation'!$I$7:$I$1006))),"")</f>
        <v/>
      </c>
      <c r="J198" s="410" t="str">
        <f t="array" ref="J198">IF(J195&lt;&gt;"",MAX(IF('P2-Asset Valuation'!$E$7:$E$1006=$J$6,IF('P2-Asset Valuation'!$F$7:$F$1006="Availability",'P2-Asset Valuation'!$I$7:$I$1006))),"")</f>
        <v/>
      </c>
      <c r="K198" s="410" t="str">
        <f t="array" ref="K198">IF(K195&lt;&gt;"",MAX(IF('P2-Asset Valuation'!$E$7:$E$1006=$K$6,IF('P2-Asset Valuation'!$F$7:$F$1006="Availability",'P2-Asset Valuation'!$I$7:$I$1006))),"")</f>
        <v/>
      </c>
      <c r="L198" s="410" t="str">
        <f t="array" ref="L198">IF(L195&lt;&gt;"",MAX(IF('P2-Asset Valuation'!$E$7:$E$1006=$L$6,IF('P2-Asset Valuation'!$F$7:$F$1006="Availability",'P2-Asset Valuation'!$I$7:$I$1006))),"")</f>
        <v/>
      </c>
      <c r="M198" s="410" t="str">
        <f t="array" ref="M198">IF(M195&lt;&gt;"",MAX(IF('P2-Asset Valuation'!$E$7:$E$1006=$M$6,IF('P2-Asset Valuation'!$F$7:$F$1006="Availability",'P2-Asset Valuation'!$I$7:$I$1006))),"")</f>
        <v/>
      </c>
      <c r="N198" s="408" t="s">
        <v>415</v>
      </c>
      <c r="O198" s="109">
        <f>SUM(D198:M198)</f>
        <v>0</v>
      </c>
      <c r="P198" s="109"/>
    </row>
    <row r="199" spans="2:16" ht="30" x14ac:dyDescent="0.25">
      <c r="B199" s="559"/>
      <c r="C199" s="407" t="s">
        <v>121</v>
      </c>
      <c r="D199" s="406"/>
      <c r="E199" s="406"/>
      <c r="F199" s="406"/>
      <c r="G199" s="406"/>
      <c r="H199" s="406"/>
      <c r="I199" s="406"/>
      <c r="J199" s="406"/>
      <c r="K199" s="406"/>
      <c r="L199" s="406"/>
      <c r="M199" s="406"/>
      <c r="N199" s="407" t="s">
        <v>121</v>
      </c>
      <c r="O199" s="411" t="s">
        <v>6</v>
      </c>
      <c r="P199" s="406"/>
    </row>
    <row r="200" spans="2:16" x14ac:dyDescent="0.25">
      <c r="B200" s="560"/>
      <c r="C200" s="407" t="s">
        <v>413</v>
      </c>
      <c r="D200" s="410" t="str">
        <f t="array" ref="D200">IF(D199&lt;&gt;"",MAX(IF('P2-Asset Valuation'!$E$7:$E$1006=$D$6,IF('P2-Asset Valuation'!$F$7:$F$1006="Confidentiality",'P2-Asset Valuation'!$I$7:$I$1006))),"")</f>
        <v/>
      </c>
      <c r="E200" s="410" t="str">
        <f t="array" ref="E200">IF(E199&lt;&gt;"",MAX(IF('P2-Asset Valuation'!$E$7:$E$1006=$E$6,IF('P2-Asset Valuation'!$F$7:$F$1006="Confidentiality",'P2-Asset Valuation'!$I$7:$I$1006))),"")</f>
        <v/>
      </c>
      <c r="F200" s="410" t="str">
        <f t="array" ref="F200">IF(F199&lt;&gt;"",MAX(IF('P2-Asset Valuation'!$E$7:$E$1006=$F$6,IF('P2-Asset Valuation'!$F$7:$F$1006="Confidentiality",'P2-Asset Valuation'!$I$7:$I$1006))),"")</f>
        <v/>
      </c>
      <c r="G200" s="410" t="str">
        <f t="array" ref="G200">IF(G199&lt;&gt;"",MAX(IF('P2-Asset Valuation'!$E$7:$E$1006=$G$6,IF('P2-Asset Valuation'!$F$7:$F$1006="Confidentiality",'P2-Asset Valuation'!$I$7:$I$1006))),"")</f>
        <v/>
      </c>
      <c r="H200" s="410" t="str">
        <f t="array" ref="H200">IF(H199&lt;&gt;"",MAX(IF('P2-Asset Valuation'!$E$7:$E$1006=$H$6,IF('P2-Asset Valuation'!$F$7:$F$1006="Confidentiality",'P2-Asset Valuation'!$I$7:$I$1006))),"")</f>
        <v/>
      </c>
      <c r="I200" s="410" t="str">
        <f t="array" ref="I200">IF(I199&lt;&gt;"",MAX(IF('P2-Asset Valuation'!$E$7:$E$1006=$I$6,IF('P2-Asset Valuation'!$F$7:$F$1006="Confidentiality",'P2-Asset Valuation'!$I$7:$I$1006))),"")</f>
        <v/>
      </c>
      <c r="J200" s="410" t="str">
        <f t="array" ref="J200">IF(J199&lt;&gt;"",MAX(IF('P2-Asset Valuation'!$E$7:$E$1006=$J$6,IF('P2-Asset Valuation'!$F$7:$F$1006="Confidentiality",'P2-Asset Valuation'!$I$7:$I$1006))),"")</f>
        <v/>
      </c>
      <c r="K200" s="410" t="str">
        <f t="array" ref="K200">IF(K199&lt;&gt;"",MAX(IF('P2-Asset Valuation'!$E$7:$E$1006=$K$6,IF('P2-Asset Valuation'!$F$7:$F$1006="Confidentiality",'P2-Asset Valuation'!$I$7:$I$1006))),"")</f>
        <v/>
      </c>
      <c r="L200" s="410" t="str">
        <f t="array" ref="L200">IF(L199&lt;&gt;"",MAX(IF('P2-Asset Valuation'!$E$7:$E$1006=$L$6,IF('P2-Asset Valuation'!$F$7:$F$1006="Confidentiality",'P2-Asset Valuation'!$I$7:$I$1006))),"")</f>
        <v/>
      </c>
      <c r="M200" s="410" t="str">
        <f t="array" ref="M200">IF(M199&lt;&gt;"",MAX(IF('P2-Asset Valuation'!$E$7:$E$1006=$M$6,IF('P2-Asset Valuation'!$F$7:$F$1006="Confidentiality",'P2-Asset Valuation'!$I$7:$I$1006))),"")</f>
        <v/>
      </c>
      <c r="N200" s="407" t="s">
        <v>413</v>
      </c>
      <c r="O200" s="406">
        <f>SUM(D200:M200)</f>
        <v>0</v>
      </c>
      <c r="P200" s="406"/>
    </row>
    <row r="201" spans="2:16" x14ac:dyDescent="0.25">
      <c r="B201" s="560"/>
      <c r="C201" s="407" t="s">
        <v>414</v>
      </c>
      <c r="D201" s="410" t="str">
        <f t="array" ref="D201">IF(D199&lt;&gt;"",MAX(IF('P2-Asset Valuation'!$E$7:$E$1006=$D$6,IF('P2-Asset Valuation'!$F$7:$F$1006="Integrity",'P2-Asset Valuation'!$I$7:$I$1006))),"")</f>
        <v/>
      </c>
      <c r="E201" s="410" t="str">
        <f t="array" ref="E201">IF(E199&lt;&gt;"",MAX(IF('P2-Asset Valuation'!$E$7:$E$1006=$E$6,IF('P2-Asset Valuation'!$F$7:$F$1006="Integrity",'P2-Asset Valuation'!$I$7:$I$1006))),"")</f>
        <v/>
      </c>
      <c r="F201" s="410" t="str">
        <f t="array" ref="F201">IF(F199&lt;&gt;"",MAX(IF('P2-Asset Valuation'!$E$7:$E$1006=$F$6,IF('P2-Asset Valuation'!$F$7:$F$1006="Integrity",'P2-Asset Valuation'!$I$7:$I$1006))),"")</f>
        <v/>
      </c>
      <c r="G201" s="410" t="str">
        <f t="array" ref="G201">IF(G199&lt;&gt;"",MAX(IF('P2-Asset Valuation'!$E$7:$E$1006=$G$6,IF('P2-Asset Valuation'!$F$7:$F$1006="Integrity",'P2-Asset Valuation'!$I$7:$I$1006))),"")</f>
        <v/>
      </c>
      <c r="H201" s="410" t="str">
        <f t="array" ref="H201">IF(H199&lt;&gt;"",MAX(IF('P2-Asset Valuation'!$E$7:$E$1006=$H$6,IF('P2-Asset Valuation'!$F$7:$F$1006="Integrity",'P2-Asset Valuation'!$I$7:$I$1006))),"")</f>
        <v/>
      </c>
      <c r="I201" s="410" t="str">
        <f t="array" ref="I201">IF(I199&lt;&gt;"",MAX(IF('P2-Asset Valuation'!$E$7:$E$1006=$I$6,IF('P2-Asset Valuation'!$F$7:$F$1006="Integrity",'P2-Asset Valuation'!$I$7:$I$1006))),"")</f>
        <v/>
      </c>
      <c r="J201" s="410" t="str">
        <f t="array" ref="J201">IF(J199&lt;&gt;"",MAX(IF('P2-Asset Valuation'!$E$7:$E$1006=$J$6,IF('P2-Asset Valuation'!$F$7:$F$1006="Integrity",'P2-Asset Valuation'!$I$7:$I$1006))),"")</f>
        <v/>
      </c>
      <c r="K201" s="410" t="str">
        <f t="array" ref="K201">IF(K199&lt;&gt;"",MAX(IF('P2-Asset Valuation'!$E$7:$E$1006=$K$6,IF('P2-Asset Valuation'!$F$7:$F$1006="Integrity",'P2-Asset Valuation'!$I$7:$I$1006))),"")</f>
        <v/>
      </c>
      <c r="L201" s="410" t="str">
        <f t="array" ref="L201">IF(L199&lt;&gt;"",MAX(IF('P2-Asset Valuation'!$E$7:$E$1006=$L$6,IF('P2-Asset Valuation'!$F$7:$F$1006="Integrity",'P2-Asset Valuation'!$I$7:$I$1006))),"")</f>
        <v/>
      </c>
      <c r="M201" s="410" t="str">
        <f t="array" ref="M201">IF(M199&lt;&gt;"",MAX(IF('P2-Asset Valuation'!$E$7:$E$1006=$M$6,IF('P2-Asset Valuation'!$F$7:$F$1006="Integrity",'P2-Asset Valuation'!$I$7:$I$1006))),"")</f>
        <v/>
      </c>
      <c r="N201" s="407" t="s">
        <v>414</v>
      </c>
      <c r="O201" s="406">
        <f>SUM(D201:M201)</f>
        <v>0</v>
      </c>
      <c r="P201" s="406"/>
    </row>
    <row r="202" spans="2:16" x14ac:dyDescent="0.25">
      <c r="B202" s="561"/>
      <c r="C202" s="407" t="s">
        <v>415</v>
      </c>
      <c r="D202" s="410" t="str">
        <f t="array" ref="D202">IF(D199&lt;&gt;"",MAX(IF('P2-Asset Valuation'!$E$7:$E$1006=$D$6,IF('P2-Asset Valuation'!$F$7:$F$1006="Availability",'P2-Asset Valuation'!$I$7:$I$1006))),"")</f>
        <v/>
      </c>
      <c r="E202" s="410" t="str">
        <f t="array" ref="E202">IF(E199&lt;&gt;"",MAX(IF('P2-Asset Valuation'!$E$7:$E$1006=$E$6,IF('P2-Asset Valuation'!$F$7:$F$1006="Availability",'P2-Asset Valuation'!$I$7:$I$1006))),"")</f>
        <v/>
      </c>
      <c r="F202" s="410" t="str">
        <f t="array" ref="F202">IF(F199&lt;&gt;"",MAX(IF('P2-Asset Valuation'!$E$7:$E$1006=$F$6,IF('P2-Asset Valuation'!$F$7:$F$1006="Availability",'P2-Asset Valuation'!$I$7:$I$1006))),"")</f>
        <v/>
      </c>
      <c r="G202" s="410" t="str">
        <f t="array" ref="G202">IF(G199&lt;&gt;"",MAX(IF('P2-Asset Valuation'!$E$7:$E$1006=$G$6,IF('P2-Asset Valuation'!$F$7:$F$1006="Availability",'P2-Asset Valuation'!$I$7:$I$1006))),"")</f>
        <v/>
      </c>
      <c r="H202" s="410" t="str">
        <f t="array" ref="H202">IF(H199&lt;&gt;"",MAX(IF('P2-Asset Valuation'!$E$7:$E$1006=$H$6,IF('P2-Asset Valuation'!$F$7:$F$1006="Availability",'P2-Asset Valuation'!$I$7:$I$1006))),"")</f>
        <v/>
      </c>
      <c r="I202" s="410" t="str">
        <f t="array" ref="I202">IF(I199&lt;&gt;"",MAX(IF('P2-Asset Valuation'!$E$7:$E$1006=$I$6,IF('P2-Asset Valuation'!$F$7:$F$1006="Availability",'P2-Asset Valuation'!$I$7:$I$1006))),"")</f>
        <v/>
      </c>
      <c r="J202" s="410" t="str">
        <f t="array" ref="J202">IF(J199&lt;&gt;"",MAX(IF('P2-Asset Valuation'!$E$7:$E$1006=$J$6,IF('P2-Asset Valuation'!$F$7:$F$1006="Availability",'P2-Asset Valuation'!$I$7:$I$1006))),"")</f>
        <v/>
      </c>
      <c r="K202" s="410" t="str">
        <f t="array" ref="K202">IF(K199&lt;&gt;"",MAX(IF('P2-Asset Valuation'!$E$7:$E$1006=$K$6,IF('P2-Asset Valuation'!$F$7:$F$1006="Availability",'P2-Asset Valuation'!$I$7:$I$1006))),"")</f>
        <v/>
      </c>
      <c r="L202" s="410" t="str">
        <f t="array" ref="L202">IF(L199&lt;&gt;"",MAX(IF('P2-Asset Valuation'!$E$7:$E$1006=$L$6,IF('P2-Asset Valuation'!$F$7:$F$1006="Availability",'P2-Asset Valuation'!$I$7:$I$1006))),"")</f>
        <v/>
      </c>
      <c r="M202" s="410" t="str">
        <f t="array" ref="M202">IF(M199&lt;&gt;"",MAX(IF('P2-Asset Valuation'!$E$7:$E$1006=$M$6,IF('P2-Asset Valuation'!$F$7:$F$1006="Availability",'P2-Asset Valuation'!$I$7:$I$1006))),"")</f>
        <v/>
      </c>
      <c r="N202" s="407" t="s">
        <v>415</v>
      </c>
      <c r="O202" s="406">
        <f>SUM(D202:M202)</f>
        <v>0</v>
      </c>
      <c r="P202" s="406"/>
    </row>
    <row r="203" spans="2:16" ht="30" x14ac:dyDescent="0.25">
      <c r="B203" s="556"/>
      <c r="C203" s="408" t="s">
        <v>121</v>
      </c>
      <c r="D203" s="109"/>
      <c r="E203" s="109"/>
      <c r="F203" s="109"/>
      <c r="G203" s="109"/>
      <c r="H203" s="109"/>
      <c r="I203" s="109"/>
      <c r="J203" s="109"/>
      <c r="K203" s="109"/>
      <c r="L203" s="109"/>
      <c r="M203" s="109"/>
      <c r="N203" s="408" t="s">
        <v>121</v>
      </c>
      <c r="O203" s="412" t="s">
        <v>6</v>
      </c>
      <c r="P203" s="109"/>
    </row>
    <row r="204" spans="2:16" x14ac:dyDescent="0.25">
      <c r="B204" s="557"/>
      <c r="C204" s="408" t="s">
        <v>413</v>
      </c>
      <c r="D204" s="410" t="str">
        <f t="array" ref="D204">IF(D203&lt;&gt;"",MAX(IF('P2-Asset Valuation'!$E$7:$E$1006=$D$6,IF('P2-Asset Valuation'!$F$7:$F$1006="Confidentiality",'P2-Asset Valuation'!$I$7:$I$1006))),"")</f>
        <v/>
      </c>
      <c r="E204" s="410" t="str">
        <f t="array" ref="E204">IF(E203&lt;&gt;"",MAX(IF('P2-Asset Valuation'!$E$7:$E$1006=$E$6,IF('P2-Asset Valuation'!$F$7:$F$1006="Confidentiality",'P2-Asset Valuation'!$I$7:$I$1006))),"")</f>
        <v/>
      </c>
      <c r="F204" s="410" t="str">
        <f t="array" ref="F204">IF(F203&lt;&gt;"",MAX(IF('P2-Asset Valuation'!$E$7:$E$1006=$F$6,IF('P2-Asset Valuation'!$F$7:$F$1006="Confidentiality",'P2-Asset Valuation'!$I$7:$I$1006))),"")</f>
        <v/>
      </c>
      <c r="G204" s="410" t="str">
        <f t="array" ref="G204">IF(G203&lt;&gt;"",MAX(IF('P2-Asset Valuation'!$E$7:$E$1006=$G$6,IF('P2-Asset Valuation'!$F$7:$F$1006="Confidentiality",'P2-Asset Valuation'!$I$7:$I$1006))),"")</f>
        <v/>
      </c>
      <c r="H204" s="410" t="str">
        <f t="array" ref="H204">IF(H203&lt;&gt;"",MAX(IF('P2-Asset Valuation'!$E$7:$E$1006=$H$6,IF('P2-Asset Valuation'!$F$7:$F$1006="Confidentiality",'P2-Asset Valuation'!$I$7:$I$1006))),"")</f>
        <v/>
      </c>
      <c r="I204" s="410" t="str">
        <f t="array" ref="I204">IF(I203&lt;&gt;"",MAX(IF('P2-Asset Valuation'!$E$7:$E$1006=$I$6,IF('P2-Asset Valuation'!$F$7:$F$1006="Confidentiality",'P2-Asset Valuation'!$I$7:$I$1006))),"")</f>
        <v/>
      </c>
      <c r="J204" s="410" t="str">
        <f t="array" ref="J204">IF(J203&lt;&gt;"",MAX(IF('P2-Asset Valuation'!$E$7:$E$1006=$J$6,IF('P2-Asset Valuation'!$F$7:$F$1006="Confidentiality",'P2-Asset Valuation'!$I$7:$I$1006))),"")</f>
        <v/>
      </c>
      <c r="K204" s="410" t="str">
        <f t="array" ref="K204">IF(K203&lt;&gt;"",MAX(IF('P2-Asset Valuation'!$E$7:$E$1006=$K$6,IF('P2-Asset Valuation'!$F$7:$F$1006="Confidentiality",'P2-Asset Valuation'!$I$7:$I$1006))),"")</f>
        <v/>
      </c>
      <c r="L204" s="410" t="str">
        <f t="array" ref="L204">IF(L203&lt;&gt;"",MAX(IF('P2-Asset Valuation'!$E$7:$E$1006=$L$6,IF('P2-Asset Valuation'!$F$7:$F$1006="Confidentiality",'P2-Asset Valuation'!$I$7:$I$1006))),"")</f>
        <v/>
      </c>
      <c r="M204" s="410" t="str">
        <f t="array" ref="M204">IF(M203&lt;&gt;"",MAX(IF('P2-Asset Valuation'!$E$7:$E$1006=$M$6,IF('P2-Asset Valuation'!$F$7:$F$1006="Confidentiality",'P2-Asset Valuation'!$I$7:$I$1006))),"")</f>
        <v/>
      </c>
      <c r="N204" s="408" t="s">
        <v>413</v>
      </c>
      <c r="O204" s="109">
        <f>SUM(D204:M204)</f>
        <v>0</v>
      </c>
      <c r="P204" s="109"/>
    </row>
    <row r="205" spans="2:16" x14ac:dyDescent="0.25">
      <c r="B205" s="557"/>
      <c r="C205" s="408" t="s">
        <v>414</v>
      </c>
      <c r="D205" s="410" t="str">
        <f t="array" ref="D205">IF(D203&lt;&gt;"",MAX(IF('P2-Asset Valuation'!$E$7:$E$1006=$D$6,IF('P2-Asset Valuation'!$F$7:$F$1006="Integrity",'P2-Asset Valuation'!$I$7:$I$1006))),"")</f>
        <v/>
      </c>
      <c r="E205" s="410" t="str">
        <f t="array" ref="E205">IF(E203&lt;&gt;"",MAX(IF('P2-Asset Valuation'!$E$7:$E$1006=$E$6,IF('P2-Asset Valuation'!$F$7:$F$1006="Integrity",'P2-Asset Valuation'!$I$7:$I$1006))),"")</f>
        <v/>
      </c>
      <c r="F205" s="410" t="str">
        <f t="array" ref="F205">IF(F203&lt;&gt;"",MAX(IF('P2-Asset Valuation'!$E$7:$E$1006=$F$6,IF('P2-Asset Valuation'!$F$7:$F$1006="Integrity",'P2-Asset Valuation'!$I$7:$I$1006))),"")</f>
        <v/>
      </c>
      <c r="G205" s="410" t="str">
        <f t="array" ref="G205">IF(G203&lt;&gt;"",MAX(IF('P2-Asset Valuation'!$E$7:$E$1006=$G$6,IF('P2-Asset Valuation'!$F$7:$F$1006="Integrity",'P2-Asset Valuation'!$I$7:$I$1006))),"")</f>
        <v/>
      </c>
      <c r="H205" s="410" t="str">
        <f t="array" ref="H205">IF(H203&lt;&gt;"",MAX(IF('P2-Asset Valuation'!$E$7:$E$1006=$H$6,IF('P2-Asset Valuation'!$F$7:$F$1006="Integrity",'P2-Asset Valuation'!$I$7:$I$1006))),"")</f>
        <v/>
      </c>
      <c r="I205" s="410" t="str">
        <f t="array" ref="I205">IF(I203&lt;&gt;"",MAX(IF('P2-Asset Valuation'!$E$7:$E$1006=$I$6,IF('P2-Asset Valuation'!$F$7:$F$1006="Integrity",'P2-Asset Valuation'!$I$7:$I$1006))),"")</f>
        <v/>
      </c>
      <c r="J205" s="410" t="str">
        <f t="array" ref="J205">IF(J203&lt;&gt;"",MAX(IF('P2-Asset Valuation'!$E$7:$E$1006=$J$6,IF('P2-Asset Valuation'!$F$7:$F$1006="Integrity",'P2-Asset Valuation'!$I$7:$I$1006))),"")</f>
        <v/>
      </c>
      <c r="K205" s="410" t="str">
        <f t="array" ref="K205">IF(K203&lt;&gt;"",MAX(IF('P2-Asset Valuation'!$E$7:$E$1006=$K$6,IF('P2-Asset Valuation'!$F$7:$F$1006="Integrity",'P2-Asset Valuation'!$I$7:$I$1006))),"")</f>
        <v/>
      </c>
      <c r="L205" s="410" t="str">
        <f t="array" ref="L205">IF(L203&lt;&gt;"",MAX(IF('P2-Asset Valuation'!$E$7:$E$1006=$L$6,IF('P2-Asset Valuation'!$F$7:$F$1006="Integrity",'P2-Asset Valuation'!$I$7:$I$1006))),"")</f>
        <v/>
      </c>
      <c r="M205" s="410" t="str">
        <f t="array" ref="M205">IF(M203&lt;&gt;"",MAX(IF('P2-Asset Valuation'!$E$7:$E$1006=$M$6,IF('P2-Asset Valuation'!$F$7:$F$1006="Integrity",'P2-Asset Valuation'!$I$7:$I$1006))),"")</f>
        <v/>
      </c>
      <c r="N205" s="408" t="s">
        <v>414</v>
      </c>
      <c r="O205" s="109">
        <f>SUM(D205:M205)</f>
        <v>0</v>
      </c>
      <c r="P205" s="109"/>
    </row>
    <row r="206" spans="2:16" x14ac:dyDescent="0.25">
      <c r="B206" s="558"/>
      <c r="C206" s="408" t="s">
        <v>415</v>
      </c>
      <c r="D206" s="410" t="str">
        <f t="array" ref="D206">IF(D203&lt;&gt;"",MAX(IF('P2-Asset Valuation'!$E$7:$E$1006=$D$6,IF('P2-Asset Valuation'!$F$7:$F$1006="Availability",'P2-Asset Valuation'!$I$7:$I$1006))),"")</f>
        <v/>
      </c>
      <c r="E206" s="410" t="str">
        <f t="array" ref="E206">IF(E203&lt;&gt;"",MAX(IF('P2-Asset Valuation'!$E$7:$E$1006=$E$6,IF('P2-Asset Valuation'!$F$7:$F$1006="Availability",'P2-Asset Valuation'!$I$7:$I$1006))),"")</f>
        <v/>
      </c>
      <c r="F206" s="410" t="str">
        <f t="array" ref="F206">IF(F203&lt;&gt;"",MAX(IF('P2-Asset Valuation'!$E$7:$E$1006=$F$6,IF('P2-Asset Valuation'!$F$7:$F$1006="Availability",'P2-Asset Valuation'!$I$7:$I$1006))),"")</f>
        <v/>
      </c>
      <c r="G206" s="410" t="str">
        <f t="array" ref="G206">IF(G203&lt;&gt;"",MAX(IF('P2-Asset Valuation'!$E$7:$E$1006=$G$6,IF('P2-Asset Valuation'!$F$7:$F$1006="Availability",'P2-Asset Valuation'!$I$7:$I$1006))),"")</f>
        <v/>
      </c>
      <c r="H206" s="410" t="str">
        <f t="array" ref="H206">IF(H203&lt;&gt;"",MAX(IF('P2-Asset Valuation'!$E$7:$E$1006=$H$6,IF('P2-Asset Valuation'!$F$7:$F$1006="Availability",'P2-Asset Valuation'!$I$7:$I$1006))),"")</f>
        <v/>
      </c>
      <c r="I206" s="410" t="str">
        <f t="array" ref="I206">IF(I203&lt;&gt;"",MAX(IF('P2-Asset Valuation'!$E$7:$E$1006=$I$6,IF('P2-Asset Valuation'!$F$7:$F$1006="Availability",'P2-Asset Valuation'!$I$7:$I$1006))),"")</f>
        <v/>
      </c>
      <c r="J206" s="410" t="str">
        <f t="array" ref="J206">IF(J203&lt;&gt;"",MAX(IF('P2-Asset Valuation'!$E$7:$E$1006=$J$6,IF('P2-Asset Valuation'!$F$7:$F$1006="Availability",'P2-Asset Valuation'!$I$7:$I$1006))),"")</f>
        <v/>
      </c>
      <c r="K206" s="410" t="str">
        <f t="array" ref="K206">IF(K203&lt;&gt;"",MAX(IF('P2-Asset Valuation'!$E$7:$E$1006=$K$6,IF('P2-Asset Valuation'!$F$7:$F$1006="Availability",'P2-Asset Valuation'!$I$7:$I$1006))),"")</f>
        <v/>
      </c>
      <c r="L206" s="410" t="str">
        <f t="array" ref="L206">IF(L203&lt;&gt;"",MAX(IF('P2-Asset Valuation'!$E$7:$E$1006=$L$6,IF('P2-Asset Valuation'!$F$7:$F$1006="Availability",'P2-Asset Valuation'!$I$7:$I$1006))),"")</f>
        <v/>
      </c>
      <c r="M206" s="410" t="str">
        <f t="array" ref="M206">IF(M203&lt;&gt;"",MAX(IF('P2-Asset Valuation'!$E$7:$E$1006=$M$6,IF('P2-Asset Valuation'!$F$7:$F$1006="Availability",'P2-Asset Valuation'!$I$7:$I$1006))),"")</f>
        <v/>
      </c>
      <c r="N206" s="408" t="s">
        <v>415</v>
      </c>
      <c r="O206" s="109">
        <f>SUM(D206:M206)</f>
        <v>0</v>
      </c>
      <c r="P206" s="109"/>
    </row>
    <row r="207" spans="2:16" ht="30" x14ac:dyDescent="0.25">
      <c r="B207" s="559"/>
      <c r="C207" s="407" t="s">
        <v>121</v>
      </c>
      <c r="D207" s="406"/>
      <c r="E207" s="406"/>
      <c r="F207" s="406"/>
      <c r="G207" s="406"/>
      <c r="H207" s="406"/>
      <c r="I207" s="406"/>
      <c r="J207" s="406"/>
      <c r="K207" s="406"/>
      <c r="L207" s="406"/>
      <c r="M207" s="406"/>
      <c r="N207" s="407" t="s">
        <v>121</v>
      </c>
      <c r="O207" s="411" t="s">
        <v>6</v>
      </c>
      <c r="P207" s="406"/>
    </row>
    <row r="208" spans="2:16" x14ac:dyDescent="0.25">
      <c r="B208" s="560"/>
      <c r="C208" s="407" t="s">
        <v>413</v>
      </c>
      <c r="D208" s="410" t="str">
        <f t="array" ref="D208">IF(D207&lt;&gt;"",MAX(IF('P2-Asset Valuation'!$E$7:$E$1006=$D$6,IF('P2-Asset Valuation'!$F$7:$F$1006="Confidentiality",'P2-Asset Valuation'!$I$7:$I$1006))),"")</f>
        <v/>
      </c>
      <c r="E208" s="410" t="str">
        <f t="array" ref="E208">IF(E207&lt;&gt;"",MAX(IF('P2-Asset Valuation'!$E$7:$E$1006=$E$6,IF('P2-Asset Valuation'!$F$7:$F$1006="Confidentiality",'P2-Asset Valuation'!$I$7:$I$1006))),"")</f>
        <v/>
      </c>
      <c r="F208" s="410" t="str">
        <f t="array" ref="F208">IF(F207&lt;&gt;"",MAX(IF('P2-Asset Valuation'!$E$7:$E$1006=$F$6,IF('P2-Asset Valuation'!$F$7:$F$1006="Confidentiality",'P2-Asset Valuation'!$I$7:$I$1006))),"")</f>
        <v/>
      </c>
      <c r="G208" s="410" t="str">
        <f t="array" ref="G208">IF(G207&lt;&gt;"",MAX(IF('P2-Asset Valuation'!$E$7:$E$1006=$G$6,IF('P2-Asset Valuation'!$F$7:$F$1006="Confidentiality",'P2-Asset Valuation'!$I$7:$I$1006))),"")</f>
        <v/>
      </c>
      <c r="H208" s="410" t="str">
        <f t="array" ref="H208">IF(H207&lt;&gt;"",MAX(IF('P2-Asset Valuation'!$E$7:$E$1006=$H$6,IF('P2-Asset Valuation'!$F$7:$F$1006="Confidentiality",'P2-Asset Valuation'!$I$7:$I$1006))),"")</f>
        <v/>
      </c>
      <c r="I208" s="410" t="str">
        <f t="array" ref="I208">IF(I207&lt;&gt;"",MAX(IF('P2-Asset Valuation'!$E$7:$E$1006=$I$6,IF('P2-Asset Valuation'!$F$7:$F$1006="Confidentiality",'P2-Asset Valuation'!$I$7:$I$1006))),"")</f>
        <v/>
      </c>
      <c r="J208" s="410" t="str">
        <f t="array" ref="J208">IF(J207&lt;&gt;"",MAX(IF('P2-Asset Valuation'!$E$7:$E$1006=$J$6,IF('P2-Asset Valuation'!$F$7:$F$1006="Confidentiality",'P2-Asset Valuation'!$I$7:$I$1006))),"")</f>
        <v/>
      </c>
      <c r="K208" s="410" t="str">
        <f t="array" ref="K208">IF(K207&lt;&gt;"",MAX(IF('P2-Asset Valuation'!$E$7:$E$1006=$K$6,IF('P2-Asset Valuation'!$F$7:$F$1006="Confidentiality",'P2-Asset Valuation'!$I$7:$I$1006))),"")</f>
        <v/>
      </c>
      <c r="L208" s="410" t="str">
        <f t="array" ref="L208">IF(L207&lt;&gt;"",MAX(IF('P2-Asset Valuation'!$E$7:$E$1006=$L$6,IF('P2-Asset Valuation'!$F$7:$F$1006="Confidentiality",'P2-Asset Valuation'!$I$7:$I$1006))),"")</f>
        <v/>
      </c>
      <c r="M208" s="410" t="str">
        <f t="array" ref="M208">IF(M207&lt;&gt;"",MAX(IF('P2-Asset Valuation'!$E$7:$E$1006=$M$6,IF('P2-Asset Valuation'!$F$7:$F$1006="Confidentiality",'P2-Asset Valuation'!$I$7:$I$1006))),"")</f>
        <v/>
      </c>
      <c r="N208" s="407" t="s">
        <v>413</v>
      </c>
      <c r="O208" s="406">
        <f>SUM(D208:M208)</f>
        <v>0</v>
      </c>
      <c r="P208" s="406"/>
    </row>
    <row r="209" spans="2:16" x14ac:dyDescent="0.25">
      <c r="B209" s="560"/>
      <c r="C209" s="407" t="s">
        <v>414</v>
      </c>
      <c r="D209" s="410" t="str">
        <f t="array" ref="D209">IF(D207&lt;&gt;"",MAX(IF('P2-Asset Valuation'!$E$7:$E$1006=$D$6,IF('P2-Asset Valuation'!$F$7:$F$1006="Integrity",'P2-Asset Valuation'!$I$7:$I$1006))),"")</f>
        <v/>
      </c>
      <c r="E209" s="410" t="str">
        <f t="array" ref="E209">IF(E207&lt;&gt;"",MAX(IF('P2-Asset Valuation'!$E$7:$E$1006=$E$6,IF('P2-Asset Valuation'!$F$7:$F$1006="Integrity",'P2-Asset Valuation'!$I$7:$I$1006))),"")</f>
        <v/>
      </c>
      <c r="F209" s="410" t="str">
        <f t="array" ref="F209">IF(F207&lt;&gt;"",MAX(IF('P2-Asset Valuation'!$E$7:$E$1006=$F$6,IF('P2-Asset Valuation'!$F$7:$F$1006="Integrity",'P2-Asset Valuation'!$I$7:$I$1006))),"")</f>
        <v/>
      </c>
      <c r="G209" s="410" t="str">
        <f t="array" ref="G209">IF(G207&lt;&gt;"",MAX(IF('P2-Asset Valuation'!$E$7:$E$1006=$G$6,IF('P2-Asset Valuation'!$F$7:$F$1006="Integrity",'P2-Asset Valuation'!$I$7:$I$1006))),"")</f>
        <v/>
      </c>
      <c r="H209" s="410" t="str">
        <f t="array" ref="H209">IF(H207&lt;&gt;"",MAX(IF('P2-Asset Valuation'!$E$7:$E$1006=$H$6,IF('P2-Asset Valuation'!$F$7:$F$1006="Integrity",'P2-Asset Valuation'!$I$7:$I$1006))),"")</f>
        <v/>
      </c>
      <c r="I209" s="410" t="str">
        <f t="array" ref="I209">IF(I207&lt;&gt;"",MAX(IF('P2-Asset Valuation'!$E$7:$E$1006=$I$6,IF('P2-Asset Valuation'!$F$7:$F$1006="Integrity",'P2-Asset Valuation'!$I$7:$I$1006))),"")</f>
        <v/>
      </c>
      <c r="J209" s="410" t="str">
        <f t="array" ref="J209">IF(J207&lt;&gt;"",MAX(IF('P2-Asset Valuation'!$E$7:$E$1006=$J$6,IF('P2-Asset Valuation'!$F$7:$F$1006="Integrity",'P2-Asset Valuation'!$I$7:$I$1006))),"")</f>
        <v/>
      </c>
      <c r="K209" s="410" t="str">
        <f t="array" ref="K209">IF(K207&lt;&gt;"",MAX(IF('P2-Asset Valuation'!$E$7:$E$1006=$K$6,IF('P2-Asset Valuation'!$F$7:$F$1006="Integrity",'P2-Asset Valuation'!$I$7:$I$1006))),"")</f>
        <v/>
      </c>
      <c r="L209" s="410" t="str">
        <f t="array" ref="L209">IF(L207&lt;&gt;"",MAX(IF('P2-Asset Valuation'!$E$7:$E$1006=$L$6,IF('P2-Asset Valuation'!$F$7:$F$1006="Integrity",'P2-Asset Valuation'!$I$7:$I$1006))),"")</f>
        <v/>
      </c>
      <c r="M209" s="410" t="str">
        <f t="array" ref="M209">IF(M207&lt;&gt;"",MAX(IF('P2-Asset Valuation'!$E$7:$E$1006=$M$6,IF('P2-Asset Valuation'!$F$7:$F$1006="Integrity",'P2-Asset Valuation'!$I$7:$I$1006))),"")</f>
        <v/>
      </c>
      <c r="N209" s="407" t="s">
        <v>414</v>
      </c>
      <c r="O209" s="406">
        <f>SUM(D209:M209)</f>
        <v>0</v>
      </c>
      <c r="P209" s="406"/>
    </row>
    <row r="210" spans="2:16" x14ac:dyDescent="0.25">
      <c r="B210" s="561"/>
      <c r="C210" s="407" t="s">
        <v>415</v>
      </c>
      <c r="D210" s="410" t="str">
        <f t="array" ref="D210">IF(D207&lt;&gt;"",MAX(IF('P2-Asset Valuation'!$E$7:$E$1006=$D$6,IF('P2-Asset Valuation'!$F$7:$F$1006="Availability",'P2-Asset Valuation'!$I$7:$I$1006))),"")</f>
        <v/>
      </c>
      <c r="E210" s="410" t="str">
        <f t="array" ref="E210">IF(E207&lt;&gt;"",MAX(IF('P2-Asset Valuation'!$E$7:$E$1006=$E$6,IF('P2-Asset Valuation'!$F$7:$F$1006="Availability",'P2-Asset Valuation'!$I$7:$I$1006))),"")</f>
        <v/>
      </c>
      <c r="F210" s="410" t="str">
        <f t="array" ref="F210">IF(F207&lt;&gt;"",MAX(IF('P2-Asset Valuation'!$E$7:$E$1006=$F$6,IF('P2-Asset Valuation'!$F$7:$F$1006="Availability",'P2-Asset Valuation'!$I$7:$I$1006))),"")</f>
        <v/>
      </c>
      <c r="G210" s="410" t="str">
        <f t="array" ref="G210">IF(G207&lt;&gt;"",MAX(IF('P2-Asset Valuation'!$E$7:$E$1006=$G$6,IF('P2-Asset Valuation'!$F$7:$F$1006="Availability",'P2-Asset Valuation'!$I$7:$I$1006))),"")</f>
        <v/>
      </c>
      <c r="H210" s="410" t="str">
        <f t="array" ref="H210">IF(H207&lt;&gt;"",MAX(IF('P2-Asset Valuation'!$E$7:$E$1006=$H$6,IF('P2-Asset Valuation'!$F$7:$F$1006="Availability",'P2-Asset Valuation'!$I$7:$I$1006))),"")</f>
        <v/>
      </c>
      <c r="I210" s="410" t="str">
        <f t="array" ref="I210">IF(I207&lt;&gt;"",MAX(IF('P2-Asset Valuation'!$E$7:$E$1006=$I$6,IF('P2-Asset Valuation'!$F$7:$F$1006="Availability",'P2-Asset Valuation'!$I$7:$I$1006))),"")</f>
        <v/>
      </c>
      <c r="J210" s="410" t="str">
        <f t="array" ref="J210">IF(J207&lt;&gt;"",MAX(IF('P2-Asset Valuation'!$E$7:$E$1006=$J$6,IF('P2-Asset Valuation'!$F$7:$F$1006="Availability",'P2-Asset Valuation'!$I$7:$I$1006))),"")</f>
        <v/>
      </c>
      <c r="K210" s="410" t="str">
        <f t="array" ref="K210">IF(K207&lt;&gt;"",MAX(IF('P2-Asset Valuation'!$E$7:$E$1006=$K$6,IF('P2-Asset Valuation'!$F$7:$F$1006="Availability",'P2-Asset Valuation'!$I$7:$I$1006))),"")</f>
        <v/>
      </c>
      <c r="L210" s="410" t="str">
        <f t="array" ref="L210">IF(L207&lt;&gt;"",MAX(IF('P2-Asset Valuation'!$E$7:$E$1006=$L$6,IF('P2-Asset Valuation'!$F$7:$F$1006="Availability",'P2-Asset Valuation'!$I$7:$I$1006))),"")</f>
        <v/>
      </c>
      <c r="M210" s="410" t="str">
        <f t="array" ref="M210">IF(M207&lt;&gt;"",MAX(IF('P2-Asset Valuation'!$E$7:$E$1006=$M$6,IF('P2-Asset Valuation'!$F$7:$F$1006="Availability",'P2-Asset Valuation'!$I$7:$I$1006))),"")</f>
        <v/>
      </c>
      <c r="N210" s="407" t="s">
        <v>415</v>
      </c>
      <c r="O210" s="406">
        <f>SUM(D210:M210)</f>
        <v>0</v>
      </c>
      <c r="P210" s="406"/>
    </row>
    <row r="211" spans="2:16" ht="30" x14ac:dyDescent="0.25">
      <c r="B211" s="556"/>
      <c r="C211" s="408" t="s">
        <v>121</v>
      </c>
      <c r="D211" s="109"/>
      <c r="E211" s="109"/>
      <c r="F211" s="109"/>
      <c r="G211" s="109"/>
      <c r="H211" s="109"/>
      <c r="I211" s="109"/>
      <c r="J211" s="109"/>
      <c r="K211" s="109"/>
      <c r="L211" s="109"/>
      <c r="M211" s="109"/>
      <c r="N211" s="408" t="s">
        <v>121</v>
      </c>
      <c r="O211" s="412" t="s">
        <v>6</v>
      </c>
      <c r="P211" s="109"/>
    </row>
    <row r="212" spans="2:16" x14ac:dyDescent="0.25">
      <c r="B212" s="557"/>
      <c r="C212" s="408" t="s">
        <v>413</v>
      </c>
      <c r="D212" s="410" t="str">
        <f t="array" ref="D212">IF(D211&lt;&gt;"",MAX(IF('P2-Asset Valuation'!$E$7:$E$1006=$D$6,IF('P2-Asset Valuation'!$F$7:$F$1006="Confidentiality",'P2-Asset Valuation'!$I$7:$I$1006))),"")</f>
        <v/>
      </c>
      <c r="E212" s="410" t="str">
        <f t="array" ref="E212">IF(E211&lt;&gt;"",MAX(IF('P2-Asset Valuation'!$E$7:$E$1006=$E$6,IF('P2-Asset Valuation'!$F$7:$F$1006="Confidentiality",'P2-Asset Valuation'!$I$7:$I$1006))),"")</f>
        <v/>
      </c>
      <c r="F212" s="410" t="str">
        <f t="array" ref="F212">IF(F211&lt;&gt;"",MAX(IF('P2-Asset Valuation'!$E$7:$E$1006=$F$6,IF('P2-Asset Valuation'!$F$7:$F$1006="Confidentiality",'P2-Asset Valuation'!$I$7:$I$1006))),"")</f>
        <v/>
      </c>
      <c r="G212" s="410" t="str">
        <f t="array" ref="G212">IF(G211&lt;&gt;"",MAX(IF('P2-Asset Valuation'!$E$7:$E$1006=$G$6,IF('P2-Asset Valuation'!$F$7:$F$1006="Confidentiality",'P2-Asset Valuation'!$I$7:$I$1006))),"")</f>
        <v/>
      </c>
      <c r="H212" s="410" t="str">
        <f t="array" ref="H212">IF(H211&lt;&gt;"",MAX(IF('P2-Asset Valuation'!$E$7:$E$1006=$H$6,IF('P2-Asset Valuation'!$F$7:$F$1006="Confidentiality",'P2-Asset Valuation'!$I$7:$I$1006))),"")</f>
        <v/>
      </c>
      <c r="I212" s="410" t="str">
        <f t="array" ref="I212">IF(I211&lt;&gt;"",MAX(IF('P2-Asset Valuation'!$E$7:$E$1006=$I$6,IF('P2-Asset Valuation'!$F$7:$F$1006="Confidentiality",'P2-Asset Valuation'!$I$7:$I$1006))),"")</f>
        <v/>
      </c>
      <c r="J212" s="410" t="str">
        <f t="array" ref="J212">IF(J211&lt;&gt;"",MAX(IF('P2-Asset Valuation'!$E$7:$E$1006=$J$6,IF('P2-Asset Valuation'!$F$7:$F$1006="Confidentiality",'P2-Asset Valuation'!$I$7:$I$1006))),"")</f>
        <v/>
      </c>
      <c r="K212" s="410" t="str">
        <f t="array" ref="K212">IF(K211&lt;&gt;"",MAX(IF('P2-Asset Valuation'!$E$7:$E$1006=$K$6,IF('P2-Asset Valuation'!$F$7:$F$1006="Confidentiality",'P2-Asset Valuation'!$I$7:$I$1006))),"")</f>
        <v/>
      </c>
      <c r="L212" s="410" t="str">
        <f t="array" ref="L212">IF(L211&lt;&gt;"",MAX(IF('P2-Asset Valuation'!$E$7:$E$1006=$L$6,IF('P2-Asset Valuation'!$F$7:$F$1006="Confidentiality",'P2-Asset Valuation'!$I$7:$I$1006))),"")</f>
        <v/>
      </c>
      <c r="M212" s="410" t="str">
        <f t="array" ref="M212">IF(M211&lt;&gt;"",MAX(IF('P2-Asset Valuation'!$E$7:$E$1006=$M$6,IF('P2-Asset Valuation'!$F$7:$F$1006="Confidentiality",'P2-Asset Valuation'!$I$7:$I$1006))),"")</f>
        <v/>
      </c>
      <c r="N212" s="408" t="s">
        <v>413</v>
      </c>
      <c r="O212" s="109">
        <f>SUM(D212:M212)</f>
        <v>0</v>
      </c>
      <c r="P212" s="109"/>
    </row>
    <row r="213" spans="2:16" x14ac:dyDescent="0.25">
      <c r="B213" s="557"/>
      <c r="C213" s="408" t="s">
        <v>414</v>
      </c>
      <c r="D213" s="410" t="str">
        <f t="array" ref="D213">IF(D211&lt;&gt;"",MAX(IF('P2-Asset Valuation'!$E$7:$E$1006=$D$6,IF('P2-Asset Valuation'!$F$7:$F$1006="Integrity",'P2-Asset Valuation'!$I$7:$I$1006))),"")</f>
        <v/>
      </c>
      <c r="E213" s="410" t="str">
        <f t="array" ref="E213">IF(E211&lt;&gt;"",MAX(IF('P2-Asset Valuation'!$E$7:$E$1006=$E$6,IF('P2-Asset Valuation'!$F$7:$F$1006="Integrity",'P2-Asset Valuation'!$I$7:$I$1006))),"")</f>
        <v/>
      </c>
      <c r="F213" s="410" t="str">
        <f t="array" ref="F213">IF(F211&lt;&gt;"",MAX(IF('P2-Asset Valuation'!$E$7:$E$1006=$F$6,IF('P2-Asset Valuation'!$F$7:$F$1006="Integrity",'P2-Asset Valuation'!$I$7:$I$1006))),"")</f>
        <v/>
      </c>
      <c r="G213" s="410" t="str">
        <f t="array" ref="G213">IF(G211&lt;&gt;"",MAX(IF('P2-Asset Valuation'!$E$7:$E$1006=$G$6,IF('P2-Asset Valuation'!$F$7:$F$1006="Integrity",'P2-Asset Valuation'!$I$7:$I$1006))),"")</f>
        <v/>
      </c>
      <c r="H213" s="410" t="str">
        <f t="array" ref="H213">IF(H211&lt;&gt;"",MAX(IF('P2-Asset Valuation'!$E$7:$E$1006=$H$6,IF('P2-Asset Valuation'!$F$7:$F$1006="Integrity",'P2-Asset Valuation'!$I$7:$I$1006))),"")</f>
        <v/>
      </c>
      <c r="I213" s="410" t="str">
        <f t="array" ref="I213">IF(I211&lt;&gt;"",MAX(IF('P2-Asset Valuation'!$E$7:$E$1006=$I$6,IF('P2-Asset Valuation'!$F$7:$F$1006="Integrity",'P2-Asset Valuation'!$I$7:$I$1006))),"")</f>
        <v/>
      </c>
      <c r="J213" s="410" t="str">
        <f t="array" ref="J213">IF(J211&lt;&gt;"",MAX(IF('P2-Asset Valuation'!$E$7:$E$1006=$J$6,IF('P2-Asset Valuation'!$F$7:$F$1006="Integrity",'P2-Asset Valuation'!$I$7:$I$1006))),"")</f>
        <v/>
      </c>
      <c r="K213" s="410" t="str">
        <f t="array" ref="K213">IF(K211&lt;&gt;"",MAX(IF('P2-Asset Valuation'!$E$7:$E$1006=$K$6,IF('P2-Asset Valuation'!$F$7:$F$1006="Integrity",'P2-Asset Valuation'!$I$7:$I$1006))),"")</f>
        <v/>
      </c>
      <c r="L213" s="410" t="str">
        <f t="array" ref="L213">IF(L211&lt;&gt;"",MAX(IF('P2-Asset Valuation'!$E$7:$E$1006=$L$6,IF('P2-Asset Valuation'!$F$7:$F$1006="Integrity",'P2-Asset Valuation'!$I$7:$I$1006))),"")</f>
        <v/>
      </c>
      <c r="M213" s="410" t="str">
        <f t="array" ref="M213">IF(M211&lt;&gt;"",MAX(IF('P2-Asset Valuation'!$E$7:$E$1006=$M$6,IF('P2-Asset Valuation'!$F$7:$F$1006="Integrity",'P2-Asset Valuation'!$I$7:$I$1006))),"")</f>
        <v/>
      </c>
      <c r="N213" s="408" t="s">
        <v>414</v>
      </c>
      <c r="O213" s="109">
        <f>SUM(D213:M213)</f>
        <v>0</v>
      </c>
      <c r="P213" s="109"/>
    </row>
    <row r="214" spans="2:16" x14ac:dyDescent="0.25">
      <c r="B214" s="558"/>
      <c r="C214" s="408" t="s">
        <v>415</v>
      </c>
      <c r="D214" s="410" t="str">
        <f t="array" ref="D214">IF(D211&lt;&gt;"",MAX(IF('P2-Asset Valuation'!$E$7:$E$1006=$D$6,IF('P2-Asset Valuation'!$F$7:$F$1006="Availability",'P2-Asset Valuation'!$I$7:$I$1006))),"")</f>
        <v/>
      </c>
      <c r="E214" s="410" t="str">
        <f t="array" ref="E214">IF(E211&lt;&gt;"",MAX(IF('P2-Asset Valuation'!$E$7:$E$1006=$E$6,IF('P2-Asset Valuation'!$F$7:$F$1006="Availability",'P2-Asset Valuation'!$I$7:$I$1006))),"")</f>
        <v/>
      </c>
      <c r="F214" s="410" t="str">
        <f t="array" ref="F214">IF(F211&lt;&gt;"",MAX(IF('P2-Asset Valuation'!$E$7:$E$1006=$F$6,IF('P2-Asset Valuation'!$F$7:$F$1006="Availability",'P2-Asset Valuation'!$I$7:$I$1006))),"")</f>
        <v/>
      </c>
      <c r="G214" s="410" t="str">
        <f t="array" ref="G214">IF(G211&lt;&gt;"",MAX(IF('P2-Asset Valuation'!$E$7:$E$1006=$G$6,IF('P2-Asset Valuation'!$F$7:$F$1006="Availability",'P2-Asset Valuation'!$I$7:$I$1006))),"")</f>
        <v/>
      </c>
      <c r="H214" s="410" t="str">
        <f t="array" ref="H214">IF(H211&lt;&gt;"",MAX(IF('P2-Asset Valuation'!$E$7:$E$1006=$H$6,IF('P2-Asset Valuation'!$F$7:$F$1006="Availability",'P2-Asset Valuation'!$I$7:$I$1006))),"")</f>
        <v/>
      </c>
      <c r="I214" s="410" t="str">
        <f t="array" ref="I214">IF(I211&lt;&gt;"",MAX(IF('P2-Asset Valuation'!$E$7:$E$1006=$I$6,IF('P2-Asset Valuation'!$F$7:$F$1006="Availability",'P2-Asset Valuation'!$I$7:$I$1006))),"")</f>
        <v/>
      </c>
      <c r="J214" s="410" t="str">
        <f t="array" ref="J214">IF(J211&lt;&gt;"",MAX(IF('P2-Asset Valuation'!$E$7:$E$1006=$J$6,IF('P2-Asset Valuation'!$F$7:$F$1006="Availability",'P2-Asset Valuation'!$I$7:$I$1006))),"")</f>
        <v/>
      </c>
      <c r="K214" s="410" t="str">
        <f t="array" ref="K214">IF(K211&lt;&gt;"",MAX(IF('P2-Asset Valuation'!$E$7:$E$1006=$K$6,IF('P2-Asset Valuation'!$F$7:$F$1006="Availability",'P2-Asset Valuation'!$I$7:$I$1006))),"")</f>
        <v/>
      </c>
      <c r="L214" s="410" t="str">
        <f t="array" ref="L214">IF(L211&lt;&gt;"",MAX(IF('P2-Asset Valuation'!$E$7:$E$1006=$L$6,IF('P2-Asset Valuation'!$F$7:$F$1006="Availability",'P2-Asset Valuation'!$I$7:$I$1006))),"")</f>
        <v/>
      </c>
      <c r="M214" s="410" t="str">
        <f t="array" ref="M214">IF(M211&lt;&gt;"",MAX(IF('P2-Asset Valuation'!$E$7:$E$1006=$M$6,IF('P2-Asset Valuation'!$F$7:$F$1006="Availability",'P2-Asset Valuation'!$I$7:$I$1006))),"")</f>
        <v/>
      </c>
      <c r="N214" s="408" t="s">
        <v>415</v>
      </c>
      <c r="O214" s="109">
        <f>SUM(D214:M214)</f>
        <v>0</v>
      </c>
      <c r="P214" s="109"/>
    </row>
    <row r="215" spans="2:16" ht="30" x14ac:dyDescent="0.25">
      <c r="B215" s="559"/>
      <c r="C215" s="407" t="s">
        <v>121</v>
      </c>
      <c r="D215" s="105"/>
      <c r="E215" s="105"/>
      <c r="F215" s="105"/>
      <c r="G215" s="105"/>
      <c r="H215" s="105"/>
      <c r="I215" s="105"/>
      <c r="J215" s="105"/>
      <c r="K215" s="105"/>
      <c r="L215" s="105"/>
      <c r="M215" s="105"/>
      <c r="N215" s="407" t="s">
        <v>121</v>
      </c>
      <c r="O215" s="411" t="s">
        <v>6</v>
      </c>
      <c r="P215" s="406"/>
    </row>
    <row r="216" spans="2:16" x14ac:dyDescent="0.25">
      <c r="B216" s="560"/>
      <c r="C216" s="407" t="s">
        <v>413</v>
      </c>
      <c r="D216" s="410" t="str">
        <f t="array" ref="D216">IF(D215&lt;&gt;"",MAX(IF('P2-Asset Valuation'!$E$7:$E$1006=$D$6,IF('P2-Asset Valuation'!$F$7:$F$1006="Confidentiality",'P2-Asset Valuation'!$I$7:$I$1006))),"")</f>
        <v/>
      </c>
      <c r="E216" s="410" t="str">
        <f t="array" ref="E216">IF(E215&lt;&gt;"",MAX(IF('P2-Asset Valuation'!$E$7:$E$1006=$E$6,IF('P2-Asset Valuation'!$F$7:$F$1006="Confidentiality",'P2-Asset Valuation'!$I$7:$I$1006))),"")</f>
        <v/>
      </c>
      <c r="F216" s="410" t="str">
        <f t="array" ref="F216">IF(F215&lt;&gt;"",MAX(IF('P2-Asset Valuation'!$E$7:$E$1006=$F$6,IF('P2-Asset Valuation'!$F$7:$F$1006="Confidentiality",'P2-Asset Valuation'!$I$7:$I$1006))),"")</f>
        <v/>
      </c>
      <c r="G216" s="410" t="str">
        <f t="array" ref="G216">IF(G215&lt;&gt;"",MAX(IF('P2-Asset Valuation'!$E$7:$E$1006=$G$6,IF('P2-Asset Valuation'!$F$7:$F$1006="Confidentiality",'P2-Asset Valuation'!$I$7:$I$1006))),"")</f>
        <v/>
      </c>
      <c r="H216" s="410" t="str">
        <f t="array" ref="H216">IF(H215&lt;&gt;"",MAX(IF('P2-Asset Valuation'!$E$7:$E$1006=$H$6,IF('P2-Asset Valuation'!$F$7:$F$1006="Confidentiality",'P2-Asset Valuation'!$I$7:$I$1006))),"")</f>
        <v/>
      </c>
      <c r="I216" s="410" t="str">
        <f t="array" ref="I216">IF(I215&lt;&gt;"",MAX(IF('P2-Asset Valuation'!$E$7:$E$1006=$I$6,IF('P2-Asset Valuation'!$F$7:$F$1006="Confidentiality",'P2-Asset Valuation'!$I$7:$I$1006))),"")</f>
        <v/>
      </c>
      <c r="J216" s="410" t="str">
        <f t="array" ref="J216">IF(J215&lt;&gt;"",MAX(IF('P2-Asset Valuation'!$E$7:$E$1006=$J$6,IF('P2-Asset Valuation'!$F$7:$F$1006="Confidentiality",'P2-Asset Valuation'!$I$7:$I$1006))),"")</f>
        <v/>
      </c>
      <c r="K216" s="410" t="str">
        <f t="array" ref="K216">IF(K215&lt;&gt;"",MAX(IF('P2-Asset Valuation'!$E$7:$E$1006=$K$6,IF('P2-Asset Valuation'!$F$7:$F$1006="Confidentiality",'P2-Asset Valuation'!$I$7:$I$1006))),"")</f>
        <v/>
      </c>
      <c r="L216" s="410" t="str">
        <f t="array" ref="L216">IF(L215&lt;&gt;"",MAX(IF('P2-Asset Valuation'!$E$7:$E$1006=$L$6,IF('P2-Asset Valuation'!$F$7:$F$1006="Confidentiality",'P2-Asset Valuation'!$I$7:$I$1006))),"")</f>
        <v/>
      </c>
      <c r="M216" s="410" t="str">
        <f t="array" ref="M216">IF(M215&lt;&gt;"",MAX(IF('P2-Asset Valuation'!$E$7:$E$1006=$M$6,IF('P2-Asset Valuation'!$F$7:$F$1006="Confidentiality",'P2-Asset Valuation'!$I$7:$I$1006))),"")</f>
        <v/>
      </c>
      <c r="N216" s="407" t="s">
        <v>413</v>
      </c>
      <c r="O216" s="406">
        <f>SUM(D216:M216)</f>
        <v>0</v>
      </c>
      <c r="P216" s="406"/>
    </row>
    <row r="217" spans="2:16" x14ac:dyDescent="0.25">
      <c r="B217" s="560"/>
      <c r="C217" s="407" t="s">
        <v>414</v>
      </c>
      <c r="D217" s="410" t="str">
        <f t="array" ref="D217">IF(D215&lt;&gt;"",MAX(IF('P2-Asset Valuation'!$E$7:$E$1006=$D$6,IF('P2-Asset Valuation'!$F$7:$F$1006="Integrity",'P2-Asset Valuation'!$I$7:$I$1006))),"")</f>
        <v/>
      </c>
      <c r="E217" s="410" t="str">
        <f t="array" ref="E217">IF(E215&lt;&gt;"",MAX(IF('P2-Asset Valuation'!$E$7:$E$1006=$E$6,IF('P2-Asset Valuation'!$F$7:$F$1006="Integrity",'P2-Asset Valuation'!$I$7:$I$1006))),"")</f>
        <v/>
      </c>
      <c r="F217" s="410" t="str">
        <f t="array" ref="F217">IF(F215&lt;&gt;"",MAX(IF('P2-Asset Valuation'!$E$7:$E$1006=$F$6,IF('P2-Asset Valuation'!$F$7:$F$1006="Integrity",'P2-Asset Valuation'!$I$7:$I$1006))),"")</f>
        <v/>
      </c>
      <c r="G217" s="410" t="str">
        <f t="array" ref="G217">IF(G215&lt;&gt;"",MAX(IF('P2-Asset Valuation'!$E$7:$E$1006=$G$6,IF('P2-Asset Valuation'!$F$7:$F$1006="Integrity",'P2-Asset Valuation'!$I$7:$I$1006))),"")</f>
        <v/>
      </c>
      <c r="H217" s="410" t="str">
        <f t="array" ref="H217">IF(H215&lt;&gt;"",MAX(IF('P2-Asset Valuation'!$E$7:$E$1006=$H$6,IF('P2-Asset Valuation'!$F$7:$F$1006="Integrity",'P2-Asset Valuation'!$I$7:$I$1006))),"")</f>
        <v/>
      </c>
      <c r="I217" s="410" t="str">
        <f t="array" ref="I217">IF(I215&lt;&gt;"",MAX(IF('P2-Asset Valuation'!$E$7:$E$1006=$I$6,IF('P2-Asset Valuation'!$F$7:$F$1006="Integrity",'P2-Asset Valuation'!$I$7:$I$1006))),"")</f>
        <v/>
      </c>
      <c r="J217" s="410" t="str">
        <f t="array" ref="J217">IF(J215&lt;&gt;"",MAX(IF('P2-Asset Valuation'!$E$7:$E$1006=$J$6,IF('P2-Asset Valuation'!$F$7:$F$1006="Integrity",'P2-Asset Valuation'!$I$7:$I$1006))),"")</f>
        <v/>
      </c>
      <c r="K217" s="410" t="str">
        <f t="array" ref="K217">IF(K215&lt;&gt;"",MAX(IF('P2-Asset Valuation'!$E$7:$E$1006=$K$6,IF('P2-Asset Valuation'!$F$7:$F$1006="Integrity",'P2-Asset Valuation'!$I$7:$I$1006))),"")</f>
        <v/>
      </c>
      <c r="L217" s="410" t="str">
        <f t="array" ref="L217">IF(L215&lt;&gt;"",MAX(IF('P2-Asset Valuation'!$E$7:$E$1006=$L$6,IF('P2-Asset Valuation'!$F$7:$F$1006="Integrity",'P2-Asset Valuation'!$I$7:$I$1006))),"")</f>
        <v/>
      </c>
      <c r="M217" s="410" t="str">
        <f t="array" ref="M217">IF(M215&lt;&gt;"",MAX(IF('P2-Asset Valuation'!$E$7:$E$1006=$M$6,IF('P2-Asset Valuation'!$F$7:$F$1006="Integrity",'P2-Asset Valuation'!$I$7:$I$1006))),"")</f>
        <v/>
      </c>
      <c r="N217" s="407" t="s">
        <v>414</v>
      </c>
      <c r="O217" s="406">
        <f>SUM(D217:M217)</f>
        <v>0</v>
      </c>
      <c r="P217" s="406"/>
    </row>
    <row r="218" spans="2:16" x14ac:dyDescent="0.25">
      <c r="B218" s="561"/>
      <c r="C218" s="407" t="s">
        <v>415</v>
      </c>
      <c r="D218" s="410" t="str">
        <f t="array" ref="D218">IF(D215&lt;&gt;"",MAX(IF('P2-Asset Valuation'!$E$7:$E$1006=$D$6,IF('P2-Asset Valuation'!$F$7:$F$1006="Availability",'P2-Asset Valuation'!$I$7:$I$1006))),"")</f>
        <v/>
      </c>
      <c r="E218" s="410" t="str">
        <f t="array" ref="E218">IF(E215&lt;&gt;"",MAX(IF('P2-Asset Valuation'!$E$7:$E$1006=$E$6,IF('P2-Asset Valuation'!$F$7:$F$1006="Availability",'P2-Asset Valuation'!$I$7:$I$1006))),"")</f>
        <v/>
      </c>
      <c r="F218" s="410" t="str">
        <f t="array" ref="F218">IF(F215&lt;&gt;"",MAX(IF('P2-Asset Valuation'!$E$7:$E$1006=$F$6,IF('P2-Asset Valuation'!$F$7:$F$1006="Availability",'P2-Asset Valuation'!$I$7:$I$1006))),"")</f>
        <v/>
      </c>
      <c r="G218" s="410" t="str">
        <f t="array" ref="G218">IF(G215&lt;&gt;"",MAX(IF('P2-Asset Valuation'!$E$7:$E$1006=$G$6,IF('P2-Asset Valuation'!$F$7:$F$1006="Availability",'P2-Asset Valuation'!$I$7:$I$1006))),"")</f>
        <v/>
      </c>
      <c r="H218" s="410" t="str">
        <f t="array" ref="H218">IF(H215&lt;&gt;"",MAX(IF('P2-Asset Valuation'!$E$7:$E$1006=$H$6,IF('P2-Asset Valuation'!$F$7:$F$1006="Availability",'P2-Asset Valuation'!$I$7:$I$1006))),"")</f>
        <v/>
      </c>
      <c r="I218" s="410" t="str">
        <f t="array" ref="I218">IF(I215&lt;&gt;"",MAX(IF('P2-Asset Valuation'!$E$7:$E$1006=$I$6,IF('P2-Asset Valuation'!$F$7:$F$1006="Availability",'P2-Asset Valuation'!$I$7:$I$1006))),"")</f>
        <v/>
      </c>
      <c r="J218" s="410" t="str">
        <f t="array" ref="J218">IF(J215&lt;&gt;"",MAX(IF('P2-Asset Valuation'!$E$7:$E$1006=$J$6,IF('P2-Asset Valuation'!$F$7:$F$1006="Availability",'P2-Asset Valuation'!$I$7:$I$1006))),"")</f>
        <v/>
      </c>
      <c r="K218" s="410" t="str">
        <f t="array" ref="K218">IF(K215&lt;&gt;"",MAX(IF('P2-Asset Valuation'!$E$7:$E$1006=$K$6,IF('P2-Asset Valuation'!$F$7:$F$1006="Availability",'P2-Asset Valuation'!$I$7:$I$1006))),"")</f>
        <v/>
      </c>
      <c r="L218" s="410" t="str">
        <f t="array" ref="L218">IF(L215&lt;&gt;"",MAX(IF('P2-Asset Valuation'!$E$7:$E$1006=$L$6,IF('P2-Asset Valuation'!$F$7:$F$1006="Availability",'P2-Asset Valuation'!$I$7:$I$1006))),"")</f>
        <v/>
      </c>
      <c r="M218" s="410" t="str">
        <f t="array" ref="M218">IF(M215&lt;&gt;"",MAX(IF('P2-Asset Valuation'!$E$7:$E$1006=$M$6,IF('P2-Asset Valuation'!$F$7:$F$1006="Availability",'P2-Asset Valuation'!$I$7:$I$1006))),"")</f>
        <v/>
      </c>
      <c r="N218" s="407" t="s">
        <v>415</v>
      </c>
      <c r="O218" s="406">
        <f>SUM(D218:M218)</f>
        <v>0</v>
      </c>
      <c r="P218" s="406"/>
    </row>
    <row r="219" spans="2:16" ht="30" x14ac:dyDescent="0.25">
      <c r="B219" s="556"/>
      <c r="C219" s="408" t="s">
        <v>121</v>
      </c>
      <c r="D219" s="109"/>
      <c r="E219" s="109"/>
      <c r="F219" s="109"/>
      <c r="G219" s="109"/>
      <c r="H219" s="109"/>
      <c r="I219" s="109"/>
      <c r="J219" s="109"/>
      <c r="K219" s="109"/>
      <c r="L219" s="109"/>
      <c r="M219" s="109"/>
      <c r="N219" s="408" t="s">
        <v>121</v>
      </c>
      <c r="O219" s="412" t="s">
        <v>6</v>
      </c>
      <c r="P219" s="109"/>
    </row>
    <row r="220" spans="2:16" x14ac:dyDescent="0.25">
      <c r="B220" s="557"/>
      <c r="C220" s="408" t="s">
        <v>413</v>
      </c>
      <c r="D220" s="410" t="str">
        <f t="array" ref="D220">IF(D219&lt;&gt;"",MAX(IF('P2-Asset Valuation'!$E$7:$E$1006=$D$6,IF('P2-Asset Valuation'!$F$7:$F$1006="Confidentiality",'P2-Asset Valuation'!$I$7:$I$1006))),"")</f>
        <v/>
      </c>
      <c r="E220" s="410" t="str">
        <f t="array" ref="E220">IF(E219&lt;&gt;"",MAX(IF('P2-Asset Valuation'!$E$7:$E$1006=$E$6,IF('P2-Asset Valuation'!$F$7:$F$1006="Confidentiality",'P2-Asset Valuation'!$I$7:$I$1006))),"")</f>
        <v/>
      </c>
      <c r="F220" s="410" t="str">
        <f t="array" ref="F220">IF(F219&lt;&gt;"",MAX(IF('P2-Asset Valuation'!$E$7:$E$1006=$F$6,IF('P2-Asset Valuation'!$F$7:$F$1006="Confidentiality",'P2-Asset Valuation'!$I$7:$I$1006))),"")</f>
        <v/>
      </c>
      <c r="G220" s="410" t="str">
        <f t="array" ref="G220">IF(G219&lt;&gt;"",MAX(IF('P2-Asset Valuation'!$E$7:$E$1006=$G$6,IF('P2-Asset Valuation'!$F$7:$F$1006="Confidentiality",'P2-Asset Valuation'!$I$7:$I$1006))),"")</f>
        <v/>
      </c>
      <c r="H220" s="410" t="str">
        <f t="array" ref="H220">IF(H219&lt;&gt;"",MAX(IF('P2-Asset Valuation'!$E$7:$E$1006=$H$6,IF('P2-Asset Valuation'!$F$7:$F$1006="Confidentiality",'P2-Asset Valuation'!$I$7:$I$1006))),"")</f>
        <v/>
      </c>
      <c r="I220" s="410" t="str">
        <f t="array" ref="I220">IF(I219&lt;&gt;"",MAX(IF('P2-Asset Valuation'!$E$7:$E$1006=$I$6,IF('P2-Asset Valuation'!$F$7:$F$1006="Confidentiality",'P2-Asset Valuation'!$I$7:$I$1006))),"")</f>
        <v/>
      </c>
      <c r="J220" s="410" t="str">
        <f t="array" ref="J220">IF(J219&lt;&gt;"",MAX(IF('P2-Asset Valuation'!$E$7:$E$1006=$J$6,IF('P2-Asset Valuation'!$F$7:$F$1006="Confidentiality",'P2-Asset Valuation'!$I$7:$I$1006))),"")</f>
        <v/>
      </c>
      <c r="K220" s="410" t="str">
        <f t="array" ref="K220">IF(K219&lt;&gt;"",MAX(IF('P2-Asset Valuation'!$E$7:$E$1006=$K$6,IF('P2-Asset Valuation'!$F$7:$F$1006="Confidentiality",'P2-Asset Valuation'!$I$7:$I$1006))),"")</f>
        <v/>
      </c>
      <c r="L220" s="410" t="str">
        <f t="array" ref="L220">IF(L219&lt;&gt;"",MAX(IF('P2-Asset Valuation'!$E$7:$E$1006=$L$6,IF('P2-Asset Valuation'!$F$7:$F$1006="Confidentiality",'P2-Asset Valuation'!$I$7:$I$1006))),"")</f>
        <v/>
      </c>
      <c r="M220" s="410" t="str">
        <f t="array" ref="M220">IF(M219&lt;&gt;"",MAX(IF('P2-Asset Valuation'!$E$7:$E$1006=$M$6,IF('P2-Asset Valuation'!$F$7:$F$1006="Confidentiality",'P2-Asset Valuation'!$I$7:$I$1006))),"")</f>
        <v/>
      </c>
      <c r="N220" s="408" t="s">
        <v>413</v>
      </c>
      <c r="O220" s="109">
        <f>SUM(D220:M220)</f>
        <v>0</v>
      </c>
      <c r="P220" s="109"/>
    </row>
    <row r="221" spans="2:16" x14ac:dyDescent="0.25">
      <c r="B221" s="557"/>
      <c r="C221" s="408" t="s">
        <v>414</v>
      </c>
      <c r="D221" s="410" t="str">
        <f t="array" ref="D221">IF(D219&lt;&gt;"",MAX(IF('P2-Asset Valuation'!$E$7:$E$1006=$D$6,IF('P2-Asset Valuation'!$F$7:$F$1006="Integrity",'P2-Asset Valuation'!$I$7:$I$1006))),"")</f>
        <v/>
      </c>
      <c r="E221" s="410" t="str">
        <f t="array" ref="E221">IF(E219&lt;&gt;"",MAX(IF('P2-Asset Valuation'!$E$7:$E$1006=$E$6,IF('P2-Asset Valuation'!$F$7:$F$1006="Integrity",'P2-Asset Valuation'!$I$7:$I$1006))),"")</f>
        <v/>
      </c>
      <c r="F221" s="410" t="str">
        <f t="array" ref="F221">IF(F219&lt;&gt;"",MAX(IF('P2-Asset Valuation'!$E$7:$E$1006=$F$6,IF('P2-Asset Valuation'!$F$7:$F$1006="Integrity",'P2-Asset Valuation'!$I$7:$I$1006))),"")</f>
        <v/>
      </c>
      <c r="G221" s="410" t="str">
        <f t="array" ref="G221">IF(G219&lt;&gt;"",MAX(IF('P2-Asset Valuation'!$E$7:$E$1006=$G$6,IF('P2-Asset Valuation'!$F$7:$F$1006="Integrity",'P2-Asset Valuation'!$I$7:$I$1006))),"")</f>
        <v/>
      </c>
      <c r="H221" s="410" t="str">
        <f t="array" ref="H221">IF(H219&lt;&gt;"",MAX(IF('P2-Asset Valuation'!$E$7:$E$1006=$H$6,IF('P2-Asset Valuation'!$F$7:$F$1006="Integrity",'P2-Asset Valuation'!$I$7:$I$1006))),"")</f>
        <v/>
      </c>
      <c r="I221" s="410" t="str">
        <f t="array" ref="I221">IF(I219&lt;&gt;"",MAX(IF('P2-Asset Valuation'!$E$7:$E$1006=$I$6,IF('P2-Asset Valuation'!$F$7:$F$1006="Integrity",'P2-Asset Valuation'!$I$7:$I$1006))),"")</f>
        <v/>
      </c>
      <c r="J221" s="410" t="str">
        <f t="array" ref="J221">IF(J219&lt;&gt;"",MAX(IF('P2-Asset Valuation'!$E$7:$E$1006=$J$6,IF('P2-Asset Valuation'!$F$7:$F$1006="Integrity",'P2-Asset Valuation'!$I$7:$I$1006))),"")</f>
        <v/>
      </c>
      <c r="K221" s="410" t="str">
        <f t="array" ref="K221">IF(K219&lt;&gt;"",MAX(IF('P2-Asset Valuation'!$E$7:$E$1006=$K$6,IF('P2-Asset Valuation'!$F$7:$F$1006="Integrity",'P2-Asset Valuation'!$I$7:$I$1006))),"")</f>
        <v/>
      </c>
      <c r="L221" s="410" t="str">
        <f t="array" ref="L221">IF(L219&lt;&gt;"",MAX(IF('P2-Asset Valuation'!$E$7:$E$1006=$L$6,IF('P2-Asset Valuation'!$F$7:$F$1006="Integrity",'P2-Asset Valuation'!$I$7:$I$1006))),"")</f>
        <v/>
      </c>
      <c r="M221" s="410" t="str">
        <f t="array" ref="M221">IF(M219&lt;&gt;"",MAX(IF('P2-Asset Valuation'!$E$7:$E$1006=$M$6,IF('P2-Asset Valuation'!$F$7:$F$1006="Integrity",'P2-Asset Valuation'!$I$7:$I$1006))),"")</f>
        <v/>
      </c>
      <c r="N221" s="408" t="s">
        <v>414</v>
      </c>
      <c r="O221" s="109">
        <f>SUM(D221:M221)</f>
        <v>0</v>
      </c>
      <c r="P221" s="109"/>
    </row>
    <row r="222" spans="2:16" x14ac:dyDescent="0.25">
      <c r="B222" s="558"/>
      <c r="C222" s="408" t="s">
        <v>415</v>
      </c>
      <c r="D222" s="410" t="str">
        <f t="array" ref="D222">IF(D219&lt;&gt;"",MAX(IF('P2-Asset Valuation'!$E$7:$E$1006=$D$6,IF('P2-Asset Valuation'!$F$7:$F$1006="Availability",'P2-Asset Valuation'!$I$7:$I$1006))),"")</f>
        <v/>
      </c>
      <c r="E222" s="410" t="str">
        <f t="array" ref="E222">IF(E219&lt;&gt;"",MAX(IF('P2-Asset Valuation'!$E$7:$E$1006=$E$6,IF('P2-Asset Valuation'!$F$7:$F$1006="Availability",'P2-Asset Valuation'!$I$7:$I$1006))),"")</f>
        <v/>
      </c>
      <c r="F222" s="410" t="str">
        <f t="array" ref="F222">IF(F219&lt;&gt;"",MAX(IF('P2-Asset Valuation'!$E$7:$E$1006=$F$6,IF('P2-Asset Valuation'!$F$7:$F$1006="Availability",'P2-Asset Valuation'!$I$7:$I$1006))),"")</f>
        <v/>
      </c>
      <c r="G222" s="410" t="str">
        <f t="array" ref="G222">IF(G219&lt;&gt;"",MAX(IF('P2-Asset Valuation'!$E$7:$E$1006=$G$6,IF('P2-Asset Valuation'!$F$7:$F$1006="Availability",'P2-Asset Valuation'!$I$7:$I$1006))),"")</f>
        <v/>
      </c>
      <c r="H222" s="410" t="str">
        <f t="array" ref="H222">IF(H219&lt;&gt;"",MAX(IF('P2-Asset Valuation'!$E$7:$E$1006=$H$6,IF('P2-Asset Valuation'!$F$7:$F$1006="Availability",'P2-Asset Valuation'!$I$7:$I$1006))),"")</f>
        <v/>
      </c>
      <c r="I222" s="410" t="str">
        <f t="array" ref="I222">IF(I219&lt;&gt;"",MAX(IF('P2-Asset Valuation'!$E$7:$E$1006=$I$6,IF('P2-Asset Valuation'!$F$7:$F$1006="Availability",'P2-Asset Valuation'!$I$7:$I$1006))),"")</f>
        <v/>
      </c>
      <c r="J222" s="410" t="str">
        <f t="array" ref="J222">IF(J219&lt;&gt;"",MAX(IF('P2-Asset Valuation'!$E$7:$E$1006=$J$6,IF('P2-Asset Valuation'!$F$7:$F$1006="Availability",'P2-Asset Valuation'!$I$7:$I$1006))),"")</f>
        <v/>
      </c>
      <c r="K222" s="410" t="str">
        <f t="array" ref="K222">IF(K219&lt;&gt;"",MAX(IF('P2-Asset Valuation'!$E$7:$E$1006=$K$6,IF('P2-Asset Valuation'!$F$7:$F$1006="Availability",'P2-Asset Valuation'!$I$7:$I$1006))),"")</f>
        <v/>
      </c>
      <c r="L222" s="410" t="str">
        <f t="array" ref="L222">IF(L219&lt;&gt;"",MAX(IF('P2-Asset Valuation'!$E$7:$E$1006=$L$6,IF('P2-Asset Valuation'!$F$7:$F$1006="Availability",'P2-Asset Valuation'!$I$7:$I$1006))),"")</f>
        <v/>
      </c>
      <c r="M222" s="410" t="str">
        <f t="array" ref="M222">IF(M219&lt;&gt;"",MAX(IF('P2-Asset Valuation'!$E$7:$E$1006=$M$6,IF('P2-Asset Valuation'!$F$7:$F$1006="Availability",'P2-Asset Valuation'!$I$7:$I$1006))),"")</f>
        <v/>
      </c>
      <c r="N222" s="408" t="s">
        <v>415</v>
      </c>
      <c r="O222" s="109">
        <f>SUM(D222:M222)</f>
        <v>0</v>
      </c>
      <c r="P222" s="109"/>
    </row>
    <row r="223" spans="2:16" ht="30" x14ac:dyDescent="0.25">
      <c r="B223" s="559"/>
      <c r="C223" s="407" t="s">
        <v>121</v>
      </c>
      <c r="D223" s="105"/>
      <c r="E223" s="105"/>
      <c r="F223" s="105"/>
      <c r="G223" s="105"/>
      <c r="H223" s="105"/>
      <c r="I223" s="105"/>
      <c r="J223" s="105"/>
      <c r="K223" s="105"/>
      <c r="L223" s="105"/>
      <c r="M223" s="105"/>
      <c r="N223" s="407" t="s">
        <v>121</v>
      </c>
      <c r="O223" s="411" t="s">
        <v>6</v>
      </c>
      <c r="P223" s="406"/>
    </row>
    <row r="224" spans="2:16" x14ac:dyDescent="0.25">
      <c r="B224" s="560"/>
      <c r="C224" s="407" t="s">
        <v>413</v>
      </c>
      <c r="D224" s="410" t="str">
        <f t="array" ref="D224">IF(D223&lt;&gt;"",MAX(IF('P2-Asset Valuation'!$E$7:$E$1006=$D$6,IF('P2-Asset Valuation'!$F$7:$F$1006="Confidentiality",'P2-Asset Valuation'!$I$7:$I$1006))),"")</f>
        <v/>
      </c>
      <c r="E224" s="410" t="str">
        <f t="array" ref="E224">IF(E223&lt;&gt;"",MAX(IF('P2-Asset Valuation'!$E$7:$E$1006=$E$6,IF('P2-Asset Valuation'!$F$7:$F$1006="Confidentiality",'P2-Asset Valuation'!$I$7:$I$1006))),"")</f>
        <v/>
      </c>
      <c r="F224" s="410" t="str">
        <f t="array" ref="F224">IF(F223&lt;&gt;"",MAX(IF('P2-Asset Valuation'!$E$7:$E$1006=$F$6,IF('P2-Asset Valuation'!$F$7:$F$1006="Confidentiality",'P2-Asset Valuation'!$I$7:$I$1006))),"")</f>
        <v/>
      </c>
      <c r="G224" s="410" t="str">
        <f t="array" ref="G224">IF(G223&lt;&gt;"",MAX(IF('P2-Asset Valuation'!$E$7:$E$1006=$G$6,IF('P2-Asset Valuation'!$F$7:$F$1006="Confidentiality",'P2-Asset Valuation'!$I$7:$I$1006))),"")</f>
        <v/>
      </c>
      <c r="H224" s="410" t="str">
        <f t="array" ref="H224">IF(H223&lt;&gt;"",MAX(IF('P2-Asset Valuation'!$E$7:$E$1006=$H$6,IF('P2-Asset Valuation'!$F$7:$F$1006="Confidentiality",'P2-Asset Valuation'!$I$7:$I$1006))),"")</f>
        <v/>
      </c>
      <c r="I224" s="410" t="str">
        <f t="array" ref="I224">IF(I223&lt;&gt;"",MAX(IF('P2-Asset Valuation'!$E$7:$E$1006=$I$6,IF('P2-Asset Valuation'!$F$7:$F$1006="Confidentiality",'P2-Asset Valuation'!$I$7:$I$1006))),"")</f>
        <v/>
      </c>
      <c r="J224" s="410" t="str">
        <f t="array" ref="J224">IF(J223&lt;&gt;"",MAX(IF('P2-Asset Valuation'!$E$7:$E$1006=$J$6,IF('P2-Asset Valuation'!$F$7:$F$1006="Confidentiality",'P2-Asset Valuation'!$I$7:$I$1006))),"")</f>
        <v/>
      </c>
      <c r="K224" s="410" t="str">
        <f t="array" ref="K224">IF(K223&lt;&gt;"",MAX(IF('P2-Asset Valuation'!$E$7:$E$1006=$K$6,IF('P2-Asset Valuation'!$F$7:$F$1006="Confidentiality",'P2-Asset Valuation'!$I$7:$I$1006))),"")</f>
        <v/>
      </c>
      <c r="L224" s="410" t="str">
        <f t="array" ref="L224">IF(L223&lt;&gt;"",MAX(IF('P2-Asset Valuation'!$E$7:$E$1006=$L$6,IF('P2-Asset Valuation'!$F$7:$F$1006="Confidentiality",'P2-Asset Valuation'!$I$7:$I$1006))),"")</f>
        <v/>
      </c>
      <c r="M224" s="410" t="str">
        <f t="array" ref="M224">IF(M223&lt;&gt;"",MAX(IF('P2-Asset Valuation'!$E$7:$E$1006=$M$6,IF('P2-Asset Valuation'!$F$7:$F$1006="Confidentiality",'P2-Asset Valuation'!$I$7:$I$1006))),"")</f>
        <v/>
      </c>
      <c r="N224" s="407" t="s">
        <v>413</v>
      </c>
      <c r="O224" s="406">
        <f>SUM(D224:M224)</f>
        <v>0</v>
      </c>
      <c r="P224" s="406"/>
    </row>
    <row r="225" spans="2:16" x14ac:dyDescent="0.25">
      <c r="B225" s="560"/>
      <c r="C225" s="407" t="s">
        <v>414</v>
      </c>
      <c r="D225" s="410" t="str">
        <f t="array" ref="D225">IF(D223&lt;&gt;"",MAX(IF('P2-Asset Valuation'!$E$7:$E$1006=$D$6,IF('P2-Asset Valuation'!$F$7:$F$1006="Integrity",'P2-Asset Valuation'!$I$7:$I$1006))),"")</f>
        <v/>
      </c>
      <c r="E225" s="410" t="str">
        <f t="array" ref="E225">IF(E223&lt;&gt;"",MAX(IF('P2-Asset Valuation'!$E$7:$E$1006=$E$6,IF('P2-Asset Valuation'!$F$7:$F$1006="Integrity",'P2-Asset Valuation'!$I$7:$I$1006))),"")</f>
        <v/>
      </c>
      <c r="F225" s="410" t="str">
        <f t="array" ref="F225">IF(F223&lt;&gt;"",MAX(IF('P2-Asset Valuation'!$E$7:$E$1006=$F$6,IF('P2-Asset Valuation'!$F$7:$F$1006="Integrity",'P2-Asset Valuation'!$I$7:$I$1006))),"")</f>
        <v/>
      </c>
      <c r="G225" s="410" t="str">
        <f t="array" ref="G225">IF(G223&lt;&gt;"",MAX(IF('P2-Asset Valuation'!$E$7:$E$1006=$G$6,IF('P2-Asset Valuation'!$F$7:$F$1006="Integrity",'P2-Asset Valuation'!$I$7:$I$1006))),"")</f>
        <v/>
      </c>
      <c r="H225" s="410" t="str">
        <f t="array" ref="H225">IF(H223&lt;&gt;"",MAX(IF('P2-Asset Valuation'!$E$7:$E$1006=$H$6,IF('P2-Asset Valuation'!$F$7:$F$1006="Integrity",'P2-Asset Valuation'!$I$7:$I$1006))),"")</f>
        <v/>
      </c>
      <c r="I225" s="410" t="str">
        <f t="array" ref="I225">IF(I223&lt;&gt;"",MAX(IF('P2-Asset Valuation'!$E$7:$E$1006=$I$6,IF('P2-Asset Valuation'!$F$7:$F$1006="Integrity",'P2-Asset Valuation'!$I$7:$I$1006))),"")</f>
        <v/>
      </c>
      <c r="J225" s="410" t="str">
        <f t="array" ref="J225">IF(J223&lt;&gt;"",MAX(IF('P2-Asset Valuation'!$E$7:$E$1006=$J$6,IF('P2-Asset Valuation'!$F$7:$F$1006="Integrity",'P2-Asset Valuation'!$I$7:$I$1006))),"")</f>
        <v/>
      </c>
      <c r="K225" s="410" t="str">
        <f t="array" ref="K225">IF(K223&lt;&gt;"",MAX(IF('P2-Asset Valuation'!$E$7:$E$1006=$K$6,IF('P2-Asset Valuation'!$F$7:$F$1006="Integrity",'P2-Asset Valuation'!$I$7:$I$1006))),"")</f>
        <v/>
      </c>
      <c r="L225" s="410" t="str">
        <f t="array" ref="L225">IF(L223&lt;&gt;"",MAX(IF('P2-Asset Valuation'!$E$7:$E$1006=$L$6,IF('P2-Asset Valuation'!$F$7:$F$1006="Integrity",'P2-Asset Valuation'!$I$7:$I$1006))),"")</f>
        <v/>
      </c>
      <c r="M225" s="410" t="str">
        <f t="array" ref="M225">IF(M223&lt;&gt;"",MAX(IF('P2-Asset Valuation'!$E$7:$E$1006=$M$6,IF('P2-Asset Valuation'!$F$7:$F$1006="Integrity",'P2-Asset Valuation'!$I$7:$I$1006))),"")</f>
        <v/>
      </c>
      <c r="N225" s="407" t="s">
        <v>414</v>
      </c>
      <c r="O225" s="406">
        <f>SUM(D225:M225)</f>
        <v>0</v>
      </c>
      <c r="P225" s="406"/>
    </row>
    <row r="226" spans="2:16" x14ac:dyDescent="0.25">
      <c r="B226" s="561"/>
      <c r="C226" s="407" t="s">
        <v>415</v>
      </c>
      <c r="D226" s="410" t="str">
        <f t="array" ref="D226">IF(D223&lt;&gt;"",MAX(IF('P2-Asset Valuation'!$E$7:$E$1006=$D$6,IF('P2-Asset Valuation'!$F$7:$F$1006="Availability",'P2-Asset Valuation'!$I$7:$I$1006))),"")</f>
        <v/>
      </c>
      <c r="E226" s="410" t="str">
        <f t="array" ref="E226">IF(E223&lt;&gt;"",MAX(IF('P2-Asset Valuation'!$E$7:$E$1006=$E$6,IF('P2-Asset Valuation'!$F$7:$F$1006="Availability",'P2-Asset Valuation'!$I$7:$I$1006))),"")</f>
        <v/>
      </c>
      <c r="F226" s="410" t="str">
        <f t="array" ref="F226">IF(F223&lt;&gt;"",MAX(IF('P2-Asset Valuation'!$E$7:$E$1006=$F$6,IF('P2-Asset Valuation'!$F$7:$F$1006="Availability",'P2-Asset Valuation'!$I$7:$I$1006))),"")</f>
        <v/>
      </c>
      <c r="G226" s="410" t="str">
        <f t="array" ref="G226">IF(G223&lt;&gt;"",MAX(IF('P2-Asset Valuation'!$E$7:$E$1006=$G$6,IF('P2-Asset Valuation'!$F$7:$F$1006="Availability",'P2-Asset Valuation'!$I$7:$I$1006))),"")</f>
        <v/>
      </c>
      <c r="H226" s="410" t="str">
        <f t="array" ref="H226">IF(H223&lt;&gt;"",MAX(IF('P2-Asset Valuation'!$E$7:$E$1006=$H$6,IF('P2-Asset Valuation'!$F$7:$F$1006="Availability",'P2-Asset Valuation'!$I$7:$I$1006))),"")</f>
        <v/>
      </c>
      <c r="I226" s="410" t="str">
        <f t="array" ref="I226">IF(I223&lt;&gt;"",MAX(IF('P2-Asset Valuation'!$E$7:$E$1006=$I$6,IF('P2-Asset Valuation'!$F$7:$F$1006="Availability",'P2-Asset Valuation'!$I$7:$I$1006))),"")</f>
        <v/>
      </c>
      <c r="J226" s="410" t="str">
        <f t="array" ref="J226">IF(J223&lt;&gt;"",MAX(IF('P2-Asset Valuation'!$E$7:$E$1006=$J$6,IF('P2-Asset Valuation'!$F$7:$F$1006="Availability",'P2-Asset Valuation'!$I$7:$I$1006))),"")</f>
        <v/>
      </c>
      <c r="K226" s="410" t="str">
        <f t="array" ref="K226">IF(K223&lt;&gt;"",MAX(IF('P2-Asset Valuation'!$E$7:$E$1006=$K$6,IF('P2-Asset Valuation'!$F$7:$F$1006="Availability",'P2-Asset Valuation'!$I$7:$I$1006))),"")</f>
        <v/>
      </c>
      <c r="L226" s="410" t="str">
        <f t="array" ref="L226">IF(L223&lt;&gt;"",MAX(IF('P2-Asset Valuation'!$E$7:$E$1006=$L$6,IF('P2-Asset Valuation'!$F$7:$F$1006="Availability",'P2-Asset Valuation'!$I$7:$I$1006))),"")</f>
        <v/>
      </c>
      <c r="M226" s="410" t="str">
        <f t="array" ref="M226">IF(M223&lt;&gt;"",MAX(IF('P2-Asset Valuation'!$E$7:$E$1006=$M$6,IF('P2-Asset Valuation'!$F$7:$F$1006="Availability",'P2-Asset Valuation'!$I$7:$I$1006))),"")</f>
        <v/>
      </c>
      <c r="N226" s="407" t="s">
        <v>415</v>
      </c>
      <c r="O226" s="406">
        <f>SUM(D226:M226)</f>
        <v>0</v>
      </c>
      <c r="P226" s="406"/>
    </row>
    <row r="227" spans="2:16" ht="30" x14ac:dyDescent="0.25">
      <c r="B227" s="556"/>
      <c r="C227" s="408" t="s">
        <v>121</v>
      </c>
      <c r="D227" s="109"/>
      <c r="E227" s="109"/>
      <c r="F227" s="109"/>
      <c r="G227" s="109"/>
      <c r="H227" s="109"/>
      <c r="I227" s="109"/>
      <c r="J227" s="109"/>
      <c r="K227" s="109"/>
      <c r="L227" s="109"/>
      <c r="M227" s="109"/>
      <c r="N227" s="408" t="s">
        <v>121</v>
      </c>
      <c r="O227" s="412" t="s">
        <v>6</v>
      </c>
      <c r="P227" s="109"/>
    </row>
    <row r="228" spans="2:16" x14ac:dyDescent="0.25">
      <c r="B228" s="557"/>
      <c r="C228" s="408" t="s">
        <v>413</v>
      </c>
      <c r="D228" s="410" t="str">
        <f t="array" ref="D228">IF(D227&lt;&gt;"",MAX(IF('P2-Asset Valuation'!$E$7:$E$1006=$D$6,IF('P2-Asset Valuation'!$F$7:$F$1006="Confidentiality",'P2-Asset Valuation'!$I$7:$I$1006))),"")</f>
        <v/>
      </c>
      <c r="E228" s="410" t="str">
        <f t="array" ref="E228">IF(E227&lt;&gt;"",MAX(IF('P2-Asset Valuation'!$E$7:$E$1006=$E$6,IF('P2-Asset Valuation'!$F$7:$F$1006="Confidentiality",'P2-Asset Valuation'!$I$7:$I$1006))),"")</f>
        <v/>
      </c>
      <c r="F228" s="410" t="str">
        <f t="array" ref="F228">IF(F227&lt;&gt;"",MAX(IF('P2-Asset Valuation'!$E$7:$E$1006=$F$6,IF('P2-Asset Valuation'!$F$7:$F$1006="Confidentiality",'P2-Asset Valuation'!$I$7:$I$1006))),"")</f>
        <v/>
      </c>
      <c r="G228" s="410" t="str">
        <f t="array" ref="G228">IF(G227&lt;&gt;"",MAX(IF('P2-Asset Valuation'!$E$7:$E$1006=$G$6,IF('P2-Asset Valuation'!$F$7:$F$1006="Confidentiality",'P2-Asset Valuation'!$I$7:$I$1006))),"")</f>
        <v/>
      </c>
      <c r="H228" s="410" t="str">
        <f t="array" ref="H228">IF(H227&lt;&gt;"",MAX(IF('P2-Asset Valuation'!$E$7:$E$1006=$H$6,IF('P2-Asset Valuation'!$F$7:$F$1006="Confidentiality",'P2-Asset Valuation'!$I$7:$I$1006))),"")</f>
        <v/>
      </c>
      <c r="I228" s="410" t="str">
        <f t="array" ref="I228">IF(I227&lt;&gt;"",MAX(IF('P2-Asset Valuation'!$E$7:$E$1006=$I$6,IF('P2-Asset Valuation'!$F$7:$F$1006="Confidentiality",'P2-Asset Valuation'!$I$7:$I$1006))),"")</f>
        <v/>
      </c>
      <c r="J228" s="410" t="str">
        <f t="array" ref="J228">IF(J227&lt;&gt;"",MAX(IF('P2-Asset Valuation'!$E$7:$E$1006=$J$6,IF('P2-Asset Valuation'!$F$7:$F$1006="Confidentiality",'P2-Asset Valuation'!$I$7:$I$1006))),"")</f>
        <v/>
      </c>
      <c r="K228" s="410" t="str">
        <f t="array" ref="K228">IF(K227&lt;&gt;"",MAX(IF('P2-Asset Valuation'!$E$7:$E$1006=$K$6,IF('P2-Asset Valuation'!$F$7:$F$1006="Confidentiality",'P2-Asset Valuation'!$I$7:$I$1006))),"")</f>
        <v/>
      </c>
      <c r="L228" s="410" t="str">
        <f t="array" ref="L228">IF(L227&lt;&gt;"",MAX(IF('P2-Asset Valuation'!$E$7:$E$1006=$L$6,IF('P2-Asset Valuation'!$F$7:$F$1006="Confidentiality",'P2-Asset Valuation'!$I$7:$I$1006))),"")</f>
        <v/>
      </c>
      <c r="M228" s="410" t="str">
        <f t="array" ref="M228">IF(M227&lt;&gt;"",MAX(IF('P2-Asset Valuation'!$E$7:$E$1006=$M$6,IF('P2-Asset Valuation'!$F$7:$F$1006="Confidentiality",'P2-Asset Valuation'!$I$7:$I$1006))),"")</f>
        <v/>
      </c>
      <c r="N228" s="408" t="s">
        <v>413</v>
      </c>
      <c r="O228" s="109">
        <f>SUM(D228:M228)</f>
        <v>0</v>
      </c>
      <c r="P228" s="109"/>
    </row>
    <row r="229" spans="2:16" x14ac:dyDescent="0.25">
      <c r="B229" s="557"/>
      <c r="C229" s="408" t="s">
        <v>414</v>
      </c>
      <c r="D229" s="410" t="str">
        <f t="array" ref="D229">IF(D227&lt;&gt;"",MAX(IF('P2-Asset Valuation'!$E$7:$E$1006=$D$6,IF('P2-Asset Valuation'!$F$7:$F$1006="Integrity",'P2-Asset Valuation'!$I$7:$I$1006))),"")</f>
        <v/>
      </c>
      <c r="E229" s="410" t="str">
        <f t="array" ref="E229">IF(E227&lt;&gt;"",MAX(IF('P2-Asset Valuation'!$E$7:$E$1006=$E$6,IF('P2-Asset Valuation'!$F$7:$F$1006="Integrity",'P2-Asset Valuation'!$I$7:$I$1006))),"")</f>
        <v/>
      </c>
      <c r="F229" s="410" t="str">
        <f t="array" ref="F229">IF(F227&lt;&gt;"",MAX(IF('P2-Asset Valuation'!$E$7:$E$1006=$F$6,IF('P2-Asset Valuation'!$F$7:$F$1006="Integrity",'P2-Asset Valuation'!$I$7:$I$1006))),"")</f>
        <v/>
      </c>
      <c r="G229" s="410" t="str">
        <f t="array" ref="G229">IF(G227&lt;&gt;"",MAX(IF('P2-Asset Valuation'!$E$7:$E$1006=$G$6,IF('P2-Asset Valuation'!$F$7:$F$1006="Integrity",'P2-Asset Valuation'!$I$7:$I$1006))),"")</f>
        <v/>
      </c>
      <c r="H229" s="410" t="str">
        <f t="array" ref="H229">IF(H227&lt;&gt;"",MAX(IF('P2-Asset Valuation'!$E$7:$E$1006=$H$6,IF('P2-Asset Valuation'!$F$7:$F$1006="Integrity",'P2-Asset Valuation'!$I$7:$I$1006))),"")</f>
        <v/>
      </c>
      <c r="I229" s="410" t="str">
        <f t="array" ref="I229">IF(I227&lt;&gt;"",MAX(IF('P2-Asset Valuation'!$E$7:$E$1006=$I$6,IF('P2-Asset Valuation'!$F$7:$F$1006="Integrity",'P2-Asset Valuation'!$I$7:$I$1006))),"")</f>
        <v/>
      </c>
      <c r="J229" s="410" t="str">
        <f t="array" ref="J229">IF(J227&lt;&gt;"",MAX(IF('P2-Asset Valuation'!$E$7:$E$1006=$J$6,IF('P2-Asset Valuation'!$F$7:$F$1006="Integrity",'P2-Asset Valuation'!$I$7:$I$1006))),"")</f>
        <v/>
      </c>
      <c r="K229" s="410" t="str">
        <f t="array" ref="K229">IF(K227&lt;&gt;"",MAX(IF('P2-Asset Valuation'!$E$7:$E$1006=$K$6,IF('P2-Asset Valuation'!$F$7:$F$1006="Integrity",'P2-Asset Valuation'!$I$7:$I$1006))),"")</f>
        <v/>
      </c>
      <c r="L229" s="410" t="str">
        <f t="array" ref="L229">IF(L227&lt;&gt;"",MAX(IF('P2-Asset Valuation'!$E$7:$E$1006=$L$6,IF('P2-Asset Valuation'!$F$7:$F$1006="Integrity",'P2-Asset Valuation'!$I$7:$I$1006))),"")</f>
        <v/>
      </c>
      <c r="M229" s="410" t="str">
        <f t="array" ref="M229">IF(M227&lt;&gt;"",MAX(IF('P2-Asset Valuation'!$E$7:$E$1006=$M$6,IF('P2-Asset Valuation'!$F$7:$F$1006="Integrity",'P2-Asset Valuation'!$I$7:$I$1006))),"")</f>
        <v/>
      </c>
      <c r="N229" s="408" t="s">
        <v>414</v>
      </c>
      <c r="O229" s="109">
        <f>SUM(D229:M229)</f>
        <v>0</v>
      </c>
      <c r="P229" s="109"/>
    </row>
    <row r="230" spans="2:16" x14ac:dyDescent="0.25">
      <c r="B230" s="558"/>
      <c r="C230" s="408" t="s">
        <v>415</v>
      </c>
      <c r="D230" s="410" t="str">
        <f t="array" ref="D230">IF(D227&lt;&gt;"",MAX(IF('P2-Asset Valuation'!$E$7:$E$1006=$D$6,IF('P2-Asset Valuation'!$F$7:$F$1006="Availability",'P2-Asset Valuation'!$I$7:$I$1006))),"")</f>
        <v/>
      </c>
      <c r="E230" s="410" t="str">
        <f t="array" ref="E230">IF(E227&lt;&gt;"",MAX(IF('P2-Asset Valuation'!$E$7:$E$1006=$E$6,IF('P2-Asset Valuation'!$F$7:$F$1006="Availability",'P2-Asset Valuation'!$I$7:$I$1006))),"")</f>
        <v/>
      </c>
      <c r="F230" s="410" t="str">
        <f t="array" ref="F230">IF(F227&lt;&gt;"",MAX(IF('P2-Asset Valuation'!$E$7:$E$1006=$F$6,IF('P2-Asset Valuation'!$F$7:$F$1006="Availability",'P2-Asset Valuation'!$I$7:$I$1006))),"")</f>
        <v/>
      </c>
      <c r="G230" s="410" t="str">
        <f t="array" ref="G230">IF(G227&lt;&gt;"",MAX(IF('P2-Asset Valuation'!$E$7:$E$1006=$G$6,IF('P2-Asset Valuation'!$F$7:$F$1006="Availability",'P2-Asset Valuation'!$I$7:$I$1006))),"")</f>
        <v/>
      </c>
      <c r="H230" s="410" t="str">
        <f t="array" ref="H230">IF(H227&lt;&gt;"",MAX(IF('P2-Asset Valuation'!$E$7:$E$1006=$H$6,IF('P2-Asset Valuation'!$F$7:$F$1006="Availability",'P2-Asset Valuation'!$I$7:$I$1006))),"")</f>
        <v/>
      </c>
      <c r="I230" s="410" t="str">
        <f t="array" ref="I230">IF(I227&lt;&gt;"",MAX(IF('P2-Asset Valuation'!$E$7:$E$1006=$I$6,IF('P2-Asset Valuation'!$F$7:$F$1006="Availability",'P2-Asset Valuation'!$I$7:$I$1006))),"")</f>
        <v/>
      </c>
      <c r="J230" s="410" t="str">
        <f t="array" ref="J230">IF(J227&lt;&gt;"",MAX(IF('P2-Asset Valuation'!$E$7:$E$1006=$J$6,IF('P2-Asset Valuation'!$F$7:$F$1006="Availability",'P2-Asset Valuation'!$I$7:$I$1006))),"")</f>
        <v/>
      </c>
      <c r="K230" s="410" t="str">
        <f t="array" ref="K230">IF(K227&lt;&gt;"",MAX(IF('P2-Asset Valuation'!$E$7:$E$1006=$K$6,IF('P2-Asset Valuation'!$F$7:$F$1006="Availability",'P2-Asset Valuation'!$I$7:$I$1006))),"")</f>
        <v/>
      </c>
      <c r="L230" s="410" t="str">
        <f t="array" ref="L230">IF(L227&lt;&gt;"",MAX(IF('P2-Asset Valuation'!$E$7:$E$1006=$L$6,IF('P2-Asset Valuation'!$F$7:$F$1006="Availability",'P2-Asset Valuation'!$I$7:$I$1006))),"")</f>
        <v/>
      </c>
      <c r="M230" s="410" t="str">
        <f t="array" ref="M230">IF(M227&lt;&gt;"",MAX(IF('P2-Asset Valuation'!$E$7:$E$1006=$M$6,IF('P2-Asset Valuation'!$F$7:$F$1006="Availability",'P2-Asset Valuation'!$I$7:$I$1006))),"")</f>
        <v/>
      </c>
      <c r="N230" s="408" t="s">
        <v>415</v>
      </c>
      <c r="O230" s="109">
        <f>SUM(D230:M230)</f>
        <v>0</v>
      </c>
      <c r="P230" s="109"/>
    </row>
    <row r="231" spans="2:16" ht="30" x14ac:dyDescent="0.25">
      <c r="B231" s="559"/>
      <c r="C231" s="407" t="s">
        <v>121</v>
      </c>
      <c r="D231" s="406"/>
      <c r="E231" s="406"/>
      <c r="F231" s="406"/>
      <c r="G231" s="406"/>
      <c r="H231" s="406"/>
      <c r="I231" s="406"/>
      <c r="J231" s="406"/>
      <c r="K231" s="406"/>
      <c r="L231" s="406"/>
      <c r="M231" s="406"/>
      <c r="N231" s="407" t="s">
        <v>121</v>
      </c>
      <c r="O231" s="411" t="s">
        <v>6</v>
      </c>
      <c r="P231" s="406"/>
    </row>
    <row r="232" spans="2:16" x14ac:dyDescent="0.25">
      <c r="B232" s="560"/>
      <c r="C232" s="407" t="s">
        <v>413</v>
      </c>
      <c r="D232" s="410" t="str">
        <f t="array" ref="D232">IF(D231&lt;&gt;"",MAX(IF('P2-Asset Valuation'!$E$7:$E$1006=$D$6,IF('P2-Asset Valuation'!$F$7:$F$1006="Confidentiality",'P2-Asset Valuation'!$I$7:$I$1006))),"")</f>
        <v/>
      </c>
      <c r="E232" s="410" t="str">
        <f t="array" ref="E232">IF(E231&lt;&gt;"",MAX(IF('P2-Asset Valuation'!$E$7:$E$1006=$E$6,IF('P2-Asset Valuation'!$F$7:$F$1006="Confidentiality",'P2-Asset Valuation'!$I$7:$I$1006))),"")</f>
        <v/>
      </c>
      <c r="F232" s="410" t="str">
        <f t="array" ref="F232">IF(F231&lt;&gt;"",MAX(IF('P2-Asset Valuation'!$E$7:$E$1006=$F$6,IF('P2-Asset Valuation'!$F$7:$F$1006="Confidentiality",'P2-Asset Valuation'!$I$7:$I$1006))),"")</f>
        <v/>
      </c>
      <c r="G232" s="410" t="str">
        <f t="array" ref="G232">IF(G231&lt;&gt;"",MAX(IF('P2-Asset Valuation'!$E$7:$E$1006=$G$6,IF('P2-Asset Valuation'!$F$7:$F$1006="Confidentiality",'P2-Asset Valuation'!$I$7:$I$1006))),"")</f>
        <v/>
      </c>
      <c r="H232" s="410" t="str">
        <f t="array" ref="H232">IF(H231&lt;&gt;"",MAX(IF('P2-Asset Valuation'!$E$7:$E$1006=$H$6,IF('P2-Asset Valuation'!$F$7:$F$1006="Confidentiality",'P2-Asset Valuation'!$I$7:$I$1006))),"")</f>
        <v/>
      </c>
      <c r="I232" s="410" t="str">
        <f t="array" ref="I232">IF(I231&lt;&gt;"",MAX(IF('P2-Asset Valuation'!$E$7:$E$1006=$I$6,IF('P2-Asset Valuation'!$F$7:$F$1006="Confidentiality",'P2-Asset Valuation'!$I$7:$I$1006))),"")</f>
        <v/>
      </c>
      <c r="J232" s="410" t="str">
        <f t="array" ref="J232">IF(J231&lt;&gt;"",MAX(IF('P2-Asset Valuation'!$E$7:$E$1006=$J$6,IF('P2-Asset Valuation'!$F$7:$F$1006="Confidentiality",'P2-Asset Valuation'!$I$7:$I$1006))),"")</f>
        <v/>
      </c>
      <c r="K232" s="410" t="str">
        <f t="array" ref="K232">IF(K231&lt;&gt;"",MAX(IF('P2-Asset Valuation'!$E$7:$E$1006=$K$6,IF('P2-Asset Valuation'!$F$7:$F$1006="Confidentiality",'P2-Asset Valuation'!$I$7:$I$1006))),"")</f>
        <v/>
      </c>
      <c r="L232" s="410" t="str">
        <f t="array" ref="L232">IF(L231&lt;&gt;"",MAX(IF('P2-Asset Valuation'!$E$7:$E$1006=$L$6,IF('P2-Asset Valuation'!$F$7:$F$1006="Confidentiality",'P2-Asset Valuation'!$I$7:$I$1006))),"")</f>
        <v/>
      </c>
      <c r="M232" s="410" t="str">
        <f t="array" ref="M232">IF(M231&lt;&gt;"",MAX(IF('P2-Asset Valuation'!$E$7:$E$1006=$M$6,IF('P2-Asset Valuation'!$F$7:$F$1006="Confidentiality",'P2-Asset Valuation'!$I$7:$I$1006))),"")</f>
        <v/>
      </c>
      <c r="N232" s="407" t="s">
        <v>413</v>
      </c>
      <c r="O232" s="406">
        <f>SUM(D232:M232)</f>
        <v>0</v>
      </c>
      <c r="P232" s="406"/>
    </row>
    <row r="233" spans="2:16" x14ac:dyDescent="0.25">
      <c r="B233" s="560"/>
      <c r="C233" s="407" t="s">
        <v>414</v>
      </c>
      <c r="D233" s="410" t="str">
        <f t="array" ref="D233">IF(D231&lt;&gt;"",MAX(IF('P2-Asset Valuation'!$E$7:$E$1006=$D$6,IF('P2-Asset Valuation'!$F$7:$F$1006="Integrity",'P2-Asset Valuation'!$I$7:$I$1006))),"")</f>
        <v/>
      </c>
      <c r="E233" s="410" t="str">
        <f t="array" ref="E233">IF(E231&lt;&gt;"",MAX(IF('P2-Asset Valuation'!$E$7:$E$1006=$E$6,IF('P2-Asset Valuation'!$F$7:$F$1006="Integrity",'P2-Asset Valuation'!$I$7:$I$1006))),"")</f>
        <v/>
      </c>
      <c r="F233" s="410" t="str">
        <f t="array" ref="F233">IF(F231&lt;&gt;"",MAX(IF('P2-Asset Valuation'!$E$7:$E$1006=$F$6,IF('P2-Asset Valuation'!$F$7:$F$1006="Integrity",'P2-Asset Valuation'!$I$7:$I$1006))),"")</f>
        <v/>
      </c>
      <c r="G233" s="410" t="str">
        <f t="array" ref="G233">IF(G231&lt;&gt;"",MAX(IF('P2-Asset Valuation'!$E$7:$E$1006=$G$6,IF('P2-Asset Valuation'!$F$7:$F$1006="Integrity",'P2-Asset Valuation'!$I$7:$I$1006))),"")</f>
        <v/>
      </c>
      <c r="H233" s="410" t="str">
        <f t="array" ref="H233">IF(H231&lt;&gt;"",MAX(IF('P2-Asset Valuation'!$E$7:$E$1006=$H$6,IF('P2-Asset Valuation'!$F$7:$F$1006="Integrity",'P2-Asset Valuation'!$I$7:$I$1006))),"")</f>
        <v/>
      </c>
      <c r="I233" s="410" t="str">
        <f t="array" ref="I233">IF(I231&lt;&gt;"",MAX(IF('P2-Asset Valuation'!$E$7:$E$1006=$I$6,IF('P2-Asset Valuation'!$F$7:$F$1006="Integrity",'P2-Asset Valuation'!$I$7:$I$1006))),"")</f>
        <v/>
      </c>
      <c r="J233" s="410" t="str">
        <f t="array" ref="J233">IF(J231&lt;&gt;"",MAX(IF('P2-Asset Valuation'!$E$7:$E$1006=$J$6,IF('P2-Asset Valuation'!$F$7:$F$1006="Integrity",'P2-Asset Valuation'!$I$7:$I$1006))),"")</f>
        <v/>
      </c>
      <c r="K233" s="410" t="str">
        <f t="array" ref="K233">IF(K231&lt;&gt;"",MAX(IF('P2-Asset Valuation'!$E$7:$E$1006=$K$6,IF('P2-Asset Valuation'!$F$7:$F$1006="Integrity",'P2-Asset Valuation'!$I$7:$I$1006))),"")</f>
        <v/>
      </c>
      <c r="L233" s="410" t="str">
        <f t="array" ref="L233">IF(L231&lt;&gt;"",MAX(IF('P2-Asset Valuation'!$E$7:$E$1006=$L$6,IF('P2-Asset Valuation'!$F$7:$F$1006="Integrity",'P2-Asset Valuation'!$I$7:$I$1006))),"")</f>
        <v/>
      </c>
      <c r="M233" s="410" t="str">
        <f t="array" ref="M233">IF(M231&lt;&gt;"",MAX(IF('P2-Asset Valuation'!$E$7:$E$1006=$M$6,IF('P2-Asset Valuation'!$F$7:$F$1006="Integrity",'P2-Asset Valuation'!$I$7:$I$1006))),"")</f>
        <v/>
      </c>
      <c r="N233" s="407" t="s">
        <v>414</v>
      </c>
      <c r="O233" s="406">
        <f>SUM(D233:M233)</f>
        <v>0</v>
      </c>
      <c r="P233" s="406"/>
    </row>
    <row r="234" spans="2:16" x14ac:dyDescent="0.25">
      <c r="B234" s="561"/>
      <c r="C234" s="407" t="s">
        <v>415</v>
      </c>
      <c r="D234" s="410" t="str">
        <f t="array" ref="D234">IF(D231&lt;&gt;"",MAX(IF('P2-Asset Valuation'!$E$7:$E$1006=$D$6,IF('P2-Asset Valuation'!$F$7:$F$1006="Availability",'P2-Asset Valuation'!$I$7:$I$1006))),"")</f>
        <v/>
      </c>
      <c r="E234" s="410" t="str">
        <f t="array" ref="E234">IF(E231&lt;&gt;"",MAX(IF('P2-Asset Valuation'!$E$7:$E$1006=$E$6,IF('P2-Asset Valuation'!$F$7:$F$1006="Availability",'P2-Asset Valuation'!$I$7:$I$1006))),"")</f>
        <v/>
      </c>
      <c r="F234" s="410" t="str">
        <f t="array" ref="F234">IF(F231&lt;&gt;"",MAX(IF('P2-Asset Valuation'!$E$7:$E$1006=$F$6,IF('P2-Asset Valuation'!$F$7:$F$1006="Availability",'P2-Asset Valuation'!$I$7:$I$1006))),"")</f>
        <v/>
      </c>
      <c r="G234" s="410" t="str">
        <f t="array" ref="G234">IF(G231&lt;&gt;"",MAX(IF('P2-Asset Valuation'!$E$7:$E$1006=$G$6,IF('P2-Asset Valuation'!$F$7:$F$1006="Availability",'P2-Asset Valuation'!$I$7:$I$1006))),"")</f>
        <v/>
      </c>
      <c r="H234" s="410" t="str">
        <f t="array" ref="H234">IF(H231&lt;&gt;"",MAX(IF('P2-Asset Valuation'!$E$7:$E$1006=$H$6,IF('P2-Asset Valuation'!$F$7:$F$1006="Availability",'P2-Asset Valuation'!$I$7:$I$1006))),"")</f>
        <v/>
      </c>
      <c r="I234" s="410" t="str">
        <f t="array" ref="I234">IF(I231&lt;&gt;"",MAX(IF('P2-Asset Valuation'!$E$7:$E$1006=$I$6,IF('P2-Asset Valuation'!$F$7:$F$1006="Availability",'P2-Asset Valuation'!$I$7:$I$1006))),"")</f>
        <v/>
      </c>
      <c r="J234" s="410" t="str">
        <f t="array" ref="J234">IF(J231&lt;&gt;"",MAX(IF('P2-Asset Valuation'!$E$7:$E$1006=$J$6,IF('P2-Asset Valuation'!$F$7:$F$1006="Availability",'P2-Asset Valuation'!$I$7:$I$1006))),"")</f>
        <v/>
      </c>
      <c r="K234" s="410" t="str">
        <f t="array" ref="K234">IF(K231&lt;&gt;"",MAX(IF('P2-Asset Valuation'!$E$7:$E$1006=$K$6,IF('P2-Asset Valuation'!$F$7:$F$1006="Availability",'P2-Asset Valuation'!$I$7:$I$1006))),"")</f>
        <v/>
      </c>
      <c r="L234" s="410" t="str">
        <f t="array" ref="L234">IF(L231&lt;&gt;"",MAX(IF('P2-Asset Valuation'!$E$7:$E$1006=$L$6,IF('P2-Asset Valuation'!$F$7:$F$1006="Availability",'P2-Asset Valuation'!$I$7:$I$1006))),"")</f>
        <v/>
      </c>
      <c r="M234" s="410" t="str">
        <f t="array" ref="M234">IF(M231&lt;&gt;"",MAX(IF('P2-Asset Valuation'!$E$7:$E$1006=$M$6,IF('P2-Asset Valuation'!$F$7:$F$1006="Availability",'P2-Asset Valuation'!$I$7:$I$1006))),"")</f>
        <v/>
      </c>
      <c r="N234" s="407" t="s">
        <v>415</v>
      </c>
      <c r="O234" s="406">
        <f>SUM(D234:M234)</f>
        <v>0</v>
      </c>
      <c r="P234" s="406"/>
    </row>
    <row r="235" spans="2:16" ht="30" x14ac:dyDescent="0.25">
      <c r="B235" s="556"/>
      <c r="C235" s="408" t="s">
        <v>121</v>
      </c>
      <c r="D235" s="109"/>
      <c r="E235" s="109"/>
      <c r="F235" s="109"/>
      <c r="G235" s="109"/>
      <c r="H235" s="109"/>
      <c r="I235" s="109"/>
      <c r="J235" s="109"/>
      <c r="K235" s="109"/>
      <c r="L235" s="109"/>
      <c r="M235" s="109"/>
      <c r="N235" s="408" t="s">
        <v>121</v>
      </c>
      <c r="O235" s="412" t="s">
        <v>6</v>
      </c>
      <c r="P235" s="109"/>
    </row>
    <row r="236" spans="2:16" x14ac:dyDescent="0.25">
      <c r="B236" s="557"/>
      <c r="C236" s="408" t="s">
        <v>413</v>
      </c>
      <c r="D236" s="410" t="str">
        <f t="array" ref="D236">IF(D235&lt;&gt;"",MAX(IF('P2-Asset Valuation'!$E$7:$E$1006=$D$6,IF('P2-Asset Valuation'!$F$7:$F$1006="Confidentiality",'P2-Asset Valuation'!$I$7:$I$1006))),"")</f>
        <v/>
      </c>
      <c r="E236" s="410" t="str">
        <f t="array" ref="E236">IF(E235&lt;&gt;"",MAX(IF('P2-Asset Valuation'!$E$7:$E$1006=$E$6,IF('P2-Asset Valuation'!$F$7:$F$1006="Confidentiality",'P2-Asset Valuation'!$I$7:$I$1006))),"")</f>
        <v/>
      </c>
      <c r="F236" s="410" t="str">
        <f t="array" ref="F236">IF(F235&lt;&gt;"",MAX(IF('P2-Asset Valuation'!$E$7:$E$1006=$F$6,IF('P2-Asset Valuation'!$F$7:$F$1006="Confidentiality",'P2-Asset Valuation'!$I$7:$I$1006))),"")</f>
        <v/>
      </c>
      <c r="G236" s="410" t="str">
        <f t="array" ref="G236">IF(G235&lt;&gt;"",MAX(IF('P2-Asset Valuation'!$E$7:$E$1006=$G$6,IF('P2-Asset Valuation'!$F$7:$F$1006="Confidentiality",'P2-Asset Valuation'!$I$7:$I$1006))),"")</f>
        <v/>
      </c>
      <c r="H236" s="410" t="str">
        <f t="array" ref="H236">IF(H235&lt;&gt;"",MAX(IF('P2-Asset Valuation'!$E$7:$E$1006=$H$6,IF('P2-Asset Valuation'!$F$7:$F$1006="Confidentiality",'P2-Asset Valuation'!$I$7:$I$1006))),"")</f>
        <v/>
      </c>
      <c r="I236" s="410" t="str">
        <f t="array" ref="I236">IF(I235&lt;&gt;"",MAX(IF('P2-Asset Valuation'!$E$7:$E$1006=$I$6,IF('P2-Asset Valuation'!$F$7:$F$1006="Confidentiality",'P2-Asset Valuation'!$I$7:$I$1006))),"")</f>
        <v/>
      </c>
      <c r="J236" s="410" t="str">
        <f t="array" ref="J236">IF(J235&lt;&gt;"",MAX(IF('P2-Asset Valuation'!$E$7:$E$1006=$J$6,IF('P2-Asset Valuation'!$F$7:$F$1006="Confidentiality",'P2-Asset Valuation'!$I$7:$I$1006))),"")</f>
        <v/>
      </c>
      <c r="K236" s="410" t="str">
        <f t="array" ref="K236">IF(K235&lt;&gt;"",MAX(IF('P2-Asset Valuation'!$E$7:$E$1006=$K$6,IF('P2-Asset Valuation'!$F$7:$F$1006="Confidentiality",'P2-Asset Valuation'!$I$7:$I$1006))),"")</f>
        <v/>
      </c>
      <c r="L236" s="410" t="str">
        <f t="array" ref="L236">IF(L235&lt;&gt;"",MAX(IF('P2-Asset Valuation'!$E$7:$E$1006=$L$6,IF('P2-Asset Valuation'!$F$7:$F$1006="Confidentiality",'P2-Asset Valuation'!$I$7:$I$1006))),"")</f>
        <v/>
      </c>
      <c r="M236" s="410" t="str">
        <f t="array" ref="M236">IF(M235&lt;&gt;"",MAX(IF('P2-Asset Valuation'!$E$7:$E$1006=$M$6,IF('P2-Asset Valuation'!$F$7:$F$1006="Confidentiality",'P2-Asset Valuation'!$I$7:$I$1006))),"")</f>
        <v/>
      </c>
      <c r="N236" s="408" t="s">
        <v>413</v>
      </c>
      <c r="O236" s="109">
        <f>SUM(D236:M236)</f>
        <v>0</v>
      </c>
      <c r="P236" s="109"/>
    </row>
    <row r="237" spans="2:16" x14ac:dyDescent="0.25">
      <c r="B237" s="557"/>
      <c r="C237" s="408" t="s">
        <v>414</v>
      </c>
      <c r="D237" s="410" t="str">
        <f t="array" ref="D237">IF(D235&lt;&gt;"",MAX(IF('P2-Asset Valuation'!$E$7:$E$1006=$D$6,IF('P2-Asset Valuation'!$F$7:$F$1006="Integrity",'P2-Asset Valuation'!$I$7:$I$1006))),"")</f>
        <v/>
      </c>
      <c r="E237" s="410" t="str">
        <f t="array" ref="E237">IF(E235&lt;&gt;"",MAX(IF('P2-Asset Valuation'!$E$7:$E$1006=$E$6,IF('P2-Asset Valuation'!$F$7:$F$1006="Integrity",'P2-Asset Valuation'!$I$7:$I$1006))),"")</f>
        <v/>
      </c>
      <c r="F237" s="410" t="str">
        <f t="array" ref="F237">IF(F235&lt;&gt;"",MAX(IF('P2-Asset Valuation'!$E$7:$E$1006=$F$6,IF('P2-Asset Valuation'!$F$7:$F$1006="Integrity",'P2-Asset Valuation'!$I$7:$I$1006))),"")</f>
        <v/>
      </c>
      <c r="G237" s="410" t="str">
        <f t="array" ref="G237">IF(G235&lt;&gt;"",MAX(IF('P2-Asset Valuation'!$E$7:$E$1006=$G$6,IF('P2-Asset Valuation'!$F$7:$F$1006="Integrity",'P2-Asset Valuation'!$I$7:$I$1006))),"")</f>
        <v/>
      </c>
      <c r="H237" s="410" t="str">
        <f t="array" ref="H237">IF(H235&lt;&gt;"",MAX(IF('P2-Asset Valuation'!$E$7:$E$1006=$H$6,IF('P2-Asset Valuation'!$F$7:$F$1006="Integrity",'P2-Asset Valuation'!$I$7:$I$1006))),"")</f>
        <v/>
      </c>
      <c r="I237" s="410" t="str">
        <f t="array" ref="I237">IF(I235&lt;&gt;"",MAX(IF('P2-Asset Valuation'!$E$7:$E$1006=$I$6,IF('P2-Asset Valuation'!$F$7:$F$1006="Integrity",'P2-Asset Valuation'!$I$7:$I$1006))),"")</f>
        <v/>
      </c>
      <c r="J237" s="410" t="str">
        <f t="array" ref="J237">IF(J235&lt;&gt;"",MAX(IF('P2-Asset Valuation'!$E$7:$E$1006=$J$6,IF('P2-Asset Valuation'!$F$7:$F$1006="Integrity",'P2-Asset Valuation'!$I$7:$I$1006))),"")</f>
        <v/>
      </c>
      <c r="K237" s="410" t="str">
        <f t="array" ref="K237">IF(K235&lt;&gt;"",MAX(IF('P2-Asset Valuation'!$E$7:$E$1006=$K$6,IF('P2-Asset Valuation'!$F$7:$F$1006="Integrity",'P2-Asset Valuation'!$I$7:$I$1006))),"")</f>
        <v/>
      </c>
      <c r="L237" s="410" t="str">
        <f t="array" ref="L237">IF(L235&lt;&gt;"",MAX(IF('P2-Asset Valuation'!$E$7:$E$1006=$L$6,IF('P2-Asset Valuation'!$F$7:$F$1006="Integrity",'P2-Asset Valuation'!$I$7:$I$1006))),"")</f>
        <v/>
      </c>
      <c r="M237" s="410" t="str">
        <f t="array" ref="M237">IF(M235&lt;&gt;"",MAX(IF('P2-Asset Valuation'!$E$7:$E$1006=$M$6,IF('P2-Asset Valuation'!$F$7:$F$1006="Integrity",'P2-Asset Valuation'!$I$7:$I$1006))),"")</f>
        <v/>
      </c>
      <c r="N237" s="408" t="s">
        <v>414</v>
      </c>
      <c r="O237" s="109">
        <f>SUM(D237:M237)</f>
        <v>0</v>
      </c>
      <c r="P237" s="109"/>
    </row>
    <row r="238" spans="2:16" x14ac:dyDescent="0.25">
      <c r="B238" s="558"/>
      <c r="C238" s="408" t="s">
        <v>415</v>
      </c>
      <c r="D238" s="410" t="str">
        <f t="array" ref="D238">IF(D235&lt;&gt;"",MAX(IF('P2-Asset Valuation'!$E$7:$E$1006=$D$6,IF('P2-Asset Valuation'!$F$7:$F$1006="Availability",'P2-Asset Valuation'!$I$7:$I$1006))),"")</f>
        <v/>
      </c>
      <c r="E238" s="410" t="str">
        <f t="array" ref="E238">IF(E235&lt;&gt;"",MAX(IF('P2-Asset Valuation'!$E$7:$E$1006=$E$6,IF('P2-Asset Valuation'!$F$7:$F$1006="Availability",'P2-Asset Valuation'!$I$7:$I$1006))),"")</f>
        <v/>
      </c>
      <c r="F238" s="410" t="str">
        <f t="array" ref="F238">IF(F235&lt;&gt;"",MAX(IF('P2-Asset Valuation'!$E$7:$E$1006=$F$6,IF('P2-Asset Valuation'!$F$7:$F$1006="Availability",'P2-Asset Valuation'!$I$7:$I$1006))),"")</f>
        <v/>
      </c>
      <c r="G238" s="410" t="str">
        <f t="array" ref="G238">IF(G235&lt;&gt;"",MAX(IF('P2-Asset Valuation'!$E$7:$E$1006=$G$6,IF('P2-Asset Valuation'!$F$7:$F$1006="Availability",'P2-Asset Valuation'!$I$7:$I$1006))),"")</f>
        <v/>
      </c>
      <c r="H238" s="410" t="str">
        <f t="array" ref="H238">IF(H235&lt;&gt;"",MAX(IF('P2-Asset Valuation'!$E$7:$E$1006=$H$6,IF('P2-Asset Valuation'!$F$7:$F$1006="Availability",'P2-Asset Valuation'!$I$7:$I$1006))),"")</f>
        <v/>
      </c>
      <c r="I238" s="410" t="str">
        <f t="array" ref="I238">IF(I235&lt;&gt;"",MAX(IF('P2-Asset Valuation'!$E$7:$E$1006=$I$6,IF('P2-Asset Valuation'!$F$7:$F$1006="Availability",'P2-Asset Valuation'!$I$7:$I$1006))),"")</f>
        <v/>
      </c>
      <c r="J238" s="410" t="str">
        <f t="array" ref="J238">IF(J235&lt;&gt;"",MAX(IF('P2-Asset Valuation'!$E$7:$E$1006=$J$6,IF('P2-Asset Valuation'!$F$7:$F$1006="Availability",'P2-Asset Valuation'!$I$7:$I$1006))),"")</f>
        <v/>
      </c>
      <c r="K238" s="410" t="str">
        <f t="array" ref="K238">IF(K235&lt;&gt;"",MAX(IF('P2-Asset Valuation'!$E$7:$E$1006=$K$6,IF('P2-Asset Valuation'!$F$7:$F$1006="Availability",'P2-Asset Valuation'!$I$7:$I$1006))),"")</f>
        <v/>
      </c>
      <c r="L238" s="410" t="str">
        <f t="array" ref="L238">IF(L235&lt;&gt;"",MAX(IF('P2-Asset Valuation'!$E$7:$E$1006=$L$6,IF('P2-Asset Valuation'!$F$7:$F$1006="Availability",'P2-Asset Valuation'!$I$7:$I$1006))),"")</f>
        <v/>
      </c>
      <c r="M238" s="410" t="str">
        <f t="array" ref="M238">IF(M235&lt;&gt;"",MAX(IF('P2-Asset Valuation'!$E$7:$E$1006=$M$6,IF('P2-Asset Valuation'!$F$7:$F$1006="Availability",'P2-Asset Valuation'!$I$7:$I$1006))),"")</f>
        <v/>
      </c>
      <c r="N238" s="408" t="s">
        <v>415</v>
      </c>
      <c r="O238" s="109">
        <f>SUM(D238:M238)</f>
        <v>0</v>
      </c>
      <c r="P238" s="109"/>
    </row>
    <row r="239" spans="2:16" ht="30" x14ac:dyDescent="0.25">
      <c r="B239" s="559"/>
      <c r="C239" s="407" t="s">
        <v>121</v>
      </c>
      <c r="D239" s="406"/>
      <c r="E239" s="406"/>
      <c r="F239" s="406"/>
      <c r="G239" s="406"/>
      <c r="H239" s="406"/>
      <c r="I239" s="406"/>
      <c r="J239" s="406"/>
      <c r="K239" s="406"/>
      <c r="L239" s="406"/>
      <c r="M239" s="406"/>
      <c r="N239" s="407" t="s">
        <v>121</v>
      </c>
      <c r="O239" s="411" t="s">
        <v>6</v>
      </c>
      <c r="P239" s="406"/>
    </row>
    <row r="240" spans="2:16" x14ac:dyDescent="0.25">
      <c r="B240" s="560"/>
      <c r="C240" s="407" t="s">
        <v>413</v>
      </c>
      <c r="D240" s="410" t="str">
        <f t="array" ref="D240">IF(D239&lt;&gt;"",MAX(IF('P2-Asset Valuation'!$E$7:$E$1006=$D$6,IF('P2-Asset Valuation'!$F$7:$F$1006="Confidentiality",'P2-Asset Valuation'!$I$7:$I$1006))),"")</f>
        <v/>
      </c>
      <c r="E240" s="410" t="str">
        <f t="array" ref="E240">IF(E239&lt;&gt;"",MAX(IF('P2-Asset Valuation'!$E$7:$E$1006=$E$6,IF('P2-Asset Valuation'!$F$7:$F$1006="Confidentiality",'P2-Asset Valuation'!$I$7:$I$1006))),"")</f>
        <v/>
      </c>
      <c r="F240" s="410" t="str">
        <f t="array" ref="F240">IF(F239&lt;&gt;"",MAX(IF('P2-Asset Valuation'!$E$7:$E$1006=$F$6,IF('P2-Asset Valuation'!$F$7:$F$1006="Confidentiality",'P2-Asset Valuation'!$I$7:$I$1006))),"")</f>
        <v/>
      </c>
      <c r="G240" s="410" t="str">
        <f t="array" ref="G240">IF(G239&lt;&gt;"",MAX(IF('P2-Asset Valuation'!$E$7:$E$1006=$G$6,IF('P2-Asset Valuation'!$F$7:$F$1006="Confidentiality",'P2-Asset Valuation'!$I$7:$I$1006))),"")</f>
        <v/>
      </c>
      <c r="H240" s="410" t="str">
        <f t="array" ref="H240">IF(H239&lt;&gt;"",MAX(IF('P2-Asset Valuation'!$E$7:$E$1006=$H$6,IF('P2-Asset Valuation'!$F$7:$F$1006="Confidentiality",'P2-Asset Valuation'!$I$7:$I$1006))),"")</f>
        <v/>
      </c>
      <c r="I240" s="410" t="str">
        <f t="array" ref="I240">IF(I239&lt;&gt;"",MAX(IF('P2-Asset Valuation'!$E$7:$E$1006=$I$6,IF('P2-Asset Valuation'!$F$7:$F$1006="Confidentiality",'P2-Asset Valuation'!$I$7:$I$1006))),"")</f>
        <v/>
      </c>
      <c r="J240" s="410" t="str">
        <f t="array" ref="J240">IF(J239&lt;&gt;"",MAX(IF('P2-Asset Valuation'!$E$7:$E$1006=$J$6,IF('P2-Asset Valuation'!$F$7:$F$1006="Confidentiality",'P2-Asset Valuation'!$I$7:$I$1006))),"")</f>
        <v/>
      </c>
      <c r="K240" s="410" t="str">
        <f t="array" ref="K240">IF(K239&lt;&gt;"",MAX(IF('P2-Asset Valuation'!$E$7:$E$1006=$K$6,IF('P2-Asset Valuation'!$F$7:$F$1006="Confidentiality",'P2-Asset Valuation'!$I$7:$I$1006))),"")</f>
        <v/>
      </c>
      <c r="L240" s="410" t="str">
        <f t="array" ref="L240">IF(L239&lt;&gt;"",MAX(IF('P2-Asset Valuation'!$E$7:$E$1006=$L$6,IF('P2-Asset Valuation'!$F$7:$F$1006="Confidentiality",'P2-Asset Valuation'!$I$7:$I$1006))),"")</f>
        <v/>
      </c>
      <c r="M240" s="410" t="str">
        <f t="array" ref="M240">IF(M239&lt;&gt;"",MAX(IF('P2-Asset Valuation'!$E$7:$E$1006=$M$6,IF('P2-Asset Valuation'!$F$7:$F$1006="Confidentiality",'P2-Asset Valuation'!$I$7:$I$1006))),"")</f>
        <v/>
      </c>
      <c r="N240" s="407" t="s">
        <v>413</v>
      </c>
      <c r="O240" s="406">
        <f>SUM(D240:M240)</f>
        <v>0</v>
      </c>
      <c r="P240" s="406"/>
    </row>
    <row r="241" spans="2:16" x14ac:dyDescent="0.25">
      <c r="B241" s="560"/>
      <c r="C241" s="407" t="s">
        <v>414</v>
      </c>
      <c r="D241" s="410" t="str">
        <f t="array" ref="D241">IF(D239&lt;&gt;"",MAX(IF('P2-Asset Valuation'!$E$7:$E$1006=$D$6,IF('P2-Asset Valuation'!$F$7:$F$1006="Integrity",'P2-Asset Valuation'!$I$7:$I$1006))),"")</f>
        <v/>
      </c>
      <c r="E241" s="410" t="str">
        <f t="array" ref="E241">IF(E239&lt;&gt;"",MAX(IF('P2-Asset Valuation'!$E$7:$E$1006=$E$6,IF('P2-Asset Valuation'!$F$7:$F$1006="Integrity",'P2-Asset Valuation'!$I$7:$I$1006))),"")</f>
        <v/>
      </c>
      <c r="F241" s="410" t="str">
        <f t="array" ref="F241">IF(F239&lt;&gt;"",MAX(IF('P2-Asset Valuation'!$E$7:$E$1006=$F$6,IF('P2-Asset Valuation'!$F$7:$F$1006="Integrity",'P2-Asset Valuation'!$I$7:$I$1006))),"")</f>
        <v/>
      </c>
      <c r="G241" s="410" t="str">
        <f t="array" ref="G241">IF(G239&lt;&gt;"",MAX(IF('P2-Asset Valuation'!$E$7:$E$1006=$G$6,IF('P2-Asset Valuation'!$F$7:$F$1006="Integrity",'P2-Asset Valuation'!$I$7:$I$1006))),"")</f>
        <v/>
      </c>
      <c r="H241" s="410" t="str">
        <f t="array" ref="H241">IF(H239&lt;&gt;"",MAX(IF('P2-Asset Valuation'!$E$7:$E$1006=$H$6,IF('P2-Asset Valuation'!$F$7:$F$1006="Integrity",'P2-Asset Valuation'!$I$7:$I$1006))),"")</f>
        <v/>
      </c>
      <c r="I241" s="410" t="str">
        <f t="array" ref="I241">IF(I239&lt;&gt;"",MAX(IF('P2-Asset Valuation'!$E$7:$E$1006=$I$6,IF('P2-Asset Valuation'!$F$7:$F$1006="Integrity",'P2-Asset Valuation'!$I$7:$I$1006))),"")</f>
        <v/>
      </c>
      <c r="J241" s="410" t="str">
        <f t="array" ref="J241">IF(J239&lt;&gt;"",MAX(IF('P2-Asset Valuation'!$E$7:$E$1006=$J$6,IF('P2-Asset Valuation'!$F$7:$F$1006="Integrity",'P2-Asset Valuation'!$I$7:$I$1006))),"")</f>
        <v/>
      </c>
      <c r="K241" s="410" t="str">
        <f t="array" ref="K241">IF(K239&lt;&gt;"",MAX(IF('P2-Asset Valuation'!$E$7:$E$1006=$K$6,IF('P2-Asset Valuation'!$F$7:$F$1006="Integrity",'P2-Asset Valuation'!$I$7:$I$1006))),"")</f>
        <v/>
      </c>
      <c r="L241" s="410" t="str">
        <f t="array" ref="L241">IF(L239&lt;&gt;"",MAX(IF('P2-Asset Valuation'!$E$7:$E$1006=$L$6,IF('P2-Asset Valuation'!$F$7:$F$1006="Integrity",'P2-Asset Valuation'!$I$7:$I$1006))),"")</f>
        <v/>
      </c>
      <c r="M241" s="410" t="str">
        <f t="array" ref="M241">IF(M239&lt;&gt;"",MAX(IF('P2-Asset Valuation'!$E$7:$E$1006=$M$6,IF('P2-Asset Valuation'!$F$7:$F$1006="Integrity",'P2-Asset Valuation'!$I$7:$I$1006))),"")</f>
        <v/>
      </c>
      <c r="N241" s="407" t="s">
        <v>414</v>
      </c>
      <c r="O241" s="406">
        <f>SUM(D241:M241)</f>
        <v>0</v>
      </c>
      <c r="P241" s="406"/>
    </row>
    <row r="242" spans="2:16" x14ac:dyDescent="0.25">
      <c r="B242" s="561"/>
      <c r="C242" s="407" t="s">
        <v>415</v>
      </c>
      <c r="D242" s="410" t="str">
        <f t="array" ref="D242">IF(D239&lt;&gt;"",MAX(IF('P2-Asset Valuation'!$E$7:$E$1006=$D$6,IF('P2-Asset Valuation'!$F$7:$F$1006="Availability",'P2-Asset Valuation'!$I$7:$I$1006))),"")</f>
        <v/>
      </c>
      <c r="E242" s="410" t="str">
        <f t="array" ref="E242">IF(E239&lt;&gt;"",MAX(IF('P2-Asset Valuation'!$E$7:$E$1006=$E$6,IF('P2-Asset Valuation'!$F$7:$F$1006="Availability",'P2-Asset Valuation'!$I$7:$I$1006))),"")</f>
        <v/>
      </c>
      <c r="F242" s="410" t="str">
        <f t="array" ref="F242">IF(F239&lt;&gt;"",MAX(IF('P2-Asset Valuation'!$E$7:$E$1006=$F$6,IF('P2-Asset Valuation'!$F$7:$F$1006="Availability",'P2-Asset Valuation'!$I$7:$I$1006))),"")</f>
        <v/>
      </c>
      <c r="G242" s="410" t="str">
        <f t="array" ref="G242">IF(G239&lt;&gt;"",MAX(IF('P2-Asset Valuation'!$E$7:$E$1006=$G$6,IF('P2-Asset Valuation'!$F$7:$F$1006="Availability",'P2-Asset Valuation'!$I$7:$I$1006))),"")</f>
        <v/>
      </c>
      <c r="H242" s="410" t="str">
        <f t="array" ref="H242">IF(H239&lt;&gt;"",MAX(IF('P2-Asset Valuation'!$E$7:$E$1006=$H$6,IF('P2-Asset Valuation'!$F$7:$F$1006="Availability",'P2-Asset Valuation'!$I$7:$I$1006))),"")</f>
        <v/>
      </c>
      <c r="I242" s="410" t="str">
        <f t="array" ref="I242">IF(I239&lt;&gt;"",MAX(IF('P2-Asset Valuation'!$E$7:$E$1006=$I$6,IF('P2-Asset Valuation'!$F$7:$F$1006="Availability",'P2-Asset Valuation'!$I$7:$I$1006))),"")</f>
        <v/>
      </c>
      <c r="J242" s="410" t="str">
        <f t="array" ref="J242">IF(J239&lt;&gt;"",MAX(IF('P2-Asset Valuation'!$E$7:$E$1006=$J$6,IF('P2-Asset Valuation'!$F$7:$F$1006="Availability",'P2-Asset Valuation'!$I$7:$I$1006))),"")</f>
        <v/>
      </c>
      <c r="K242" s="410" t="str">
        <f t="array" ref="K242">IF(K239&lt;&gt;"",MAX(IF('P2-Asset Valuation'!$E$7:$E$1006=$K$6,IF('P2-Asset Valuation'!$F$7:$F$1006="Availability",'P2-Asset Valuation'!$I$7:$I$1006))),"")</f>
        <v/>
      </c>
      <c r="L242" s="410" t="str">
        <f t="array" ref="L242">IF(L239&lt;&gt;"",MAX(IF('P2-Asset Valuation'!$E$7:$E$1006=$L$6,IF('P2-Asset Valuation'!$F$7:$F$1006="Availability",'P2-Asset Valuation'!$I$7:$I$1006))),"")</f>
        <v/>
      </c>
      <c r="M242" s="410" t="str">
        <f t="array" ref="M242">IF(M239&lt;&gt;"",MAX(IF('P2-Asset Valuation'!$E$7:$E$1006=$M$6,IF('P2-Asset Valuation'!$F$7:$F$1006="Availability",'P2-Asset Valuation'!$I$7:$I$1006))),"")</f>
        <v/>
      </c>
      <c r="N242" s="407" t="s">
        <v>415</v>
      </c>
      <c r="O242" s="406">
        <f>SUM(D242:M242)</f>
        <v>0</v>
      </c>
      <c r="P242" s="406"/>
    </row>
    <row r="243" spans="2:16" ht="30" x14ac:dyDescent="0.25">
      <c r="B243" s="556"/>
      <c r="C243" s="408" t="s">
        <v>121</v>
      </c>
      <c r="D243" s="109"/>
      <c r="E243" s="109"/>
      <c r="F243" s="109"/>
      <c r="G243" s="109"/>
      <c r="H243" s="109"/>
      <c r="I243" s="109"/>
      <c r="J243" s="109"/>
      <c r="K243" s="109"/>
      <c r="L243" s="109"/>
      <c r="M243" s="109"/>
      <c r="N243" s="408" t="s">
        <v>121</v>
      </c>
      <c r="O243" s="412" t="s">
        <v>6</v>
      </c>
      <c r="P243" s="109"/>
    </row>
    <row r="244" spans="2:16" x14ac:dyDescent="0.25">
      <c r="B244" s="557"/>
      <c r="C244" s="408" t="s">
        <v>413</v>
      </c>
      <c r="D244" s="410" t="str">
        <f t="array" ref="D244">IF(D243&lt;&gt;"",MAX(IF('P2-Asset Valuation'!$E$7:$E$1006=$D$6,IF('P2-Asset Valuation'!$F$7:$F$1006="Confidentiality",'P2-Asset Valuation'!$I$7:$I$1006))),"")</f>
        <v/>
      </c>
      <c r="E244" s="410" t="str">
        <f t="array" ref="E244">IF(E243&lt;&gt;"",MAX(IF('P2-Asset Valuation'!$E$7:$E$1006=$E$6,IF('P2-Asset Valuation'!$F$7:$F$1006="Confidentiality",'P2-Asset Valuation'!$I$7:$I$1006))),"")</f>
        <v/>
      </c>
      <c r="F244" s="410" t="str">
        <f t="array" ref="F244">IF(F243&lt;&gt;"",MAX(IF('P2-Asset Valuation'!$E$7:$E$1006=$F$6,IF('P2-Asset Valuation'!$F$7:$F$1006="Confidentiality",'P2-Asset Valuation'!$I$7:$I$1006))),"")</f>
        <v/>
      </c>
      <c r="G244" s="410" t="str">
        <f t="array" ref="G244">IF(G243&lt;&gt;"",MAX(IF('P2-Asset Valuation'!$E$7:$E$1006=$G$6,IF('P2-Asset Valuation'!$F$7:$F$1006="Confidentiality",'P2-Asset Valuation'!$I$7:$I$1006))),"")</f>
        <v/>
      </c>
      <c r="H244" s="410" t="str">
        <f t="array" ref="H244">IF(H243&lt;&gt;"",MAX(IF('P2-Asset Valuation'!$E$7:$E$1006=$H$6,IF('P2-Asset Valuation'!$F$7:$F$1006="Confidentiality",'P2-Asset Valuation'!$I$7:$I$1006))),"")</f>
        <v/>
      </c>
      <c r="I244" s="410" t="str">
        <f t="array" ref="I244">IF(I243&lt;&gt;"",MAX(IF('P2-Asset Valuation'!$E$7:$E$1006=$I$6,IF('P2-Asset Valuation'!$F$7:$F$1006="Confidentiality",'P2-Asset Valuation'!$I$7:$I$1006))),"")</f>
        <v/>
      </c>
      <c r="J244" s="410" t="str">
        <f t="array" ref="J244">IF(J243&lt;&gt;"",MAX(IF('P2-Asset Valuation'!$E$7:$E$1006=$J$6,IF('P2-Asset Valuation'!$F$7:$F$1006="Confidentiality",'P2-Asset Valuation'!$I$7:$I$1006))),"")</f>
        <v/>
      </c>
      <c r="K244" s="410" t="str">
        <f t="array" ref="K244">IF(K243&lt;&gt;"",MAX(IF('P2-Asset Valuation'!$E$7:$E$1006=$K$6,IF('P2-Asset Valuation'!$F$7:$F$1006="Confidentiality",'P2-Asset Valuation'!$I$7:$I$1006))),"")</f>
        <v/>
      </c>
      <c r="L244" s="410" t="str">
        <f t="array" ref="L244">IF(L243&lt;&gt;"",MAX(IF('P2-Asset Valuation'!$E$7:$E$1006=$L$6,IF('P2-Asset Valuation'!$F$7:$F$1006="Confidentiality",'P2-Asset Valuation'!$I$7:$I$1006))),"")</f>
        <v/>
      </c>
      <c r="M244" s="410" t="str">
        <f t="array" ref="M244">IF(M243&lt;&gt;"",MAX(IF('P2-Asset Valuation'!$E$7:$E$1006=$M$6,IF('P2-Asset Valuation'!$F$7:$F$1006="Confidentiality",'P2-Asset Valuation'!$I$7:$I$1006))),"")</f>
        <v/>
      </c>
      <c r="N244" s="408" t="s">
        <v>413</v>
      </c>
      <c r="O244" s="109">
        <f>SUM(D244:M244)</f>
        <v>0</v>
      </c>
      <c r="P244" s="109"/>
    </row>
    <row r="245" spans="2:16" x14ac:dyDescent="0.25">
      <c r="B245" s="557"/>
      <c r="C245" s="408" t="s">
        <v>414</v>
      </c>
      <c r="D245" s="410" t="str">
        <f t="array" ref="D245">IF(D243&lt;&gt;"",MAX(IF('P2-Asset Valuation'!$E$7:$E$1006=$D$6,IF('P2-Asset Valuation'!$F$7:$F$1006="Integrity",'P2-Asset Valuation'!$I$7:$I$1006))),"")</f>
        <v/>
      </c>
      <c r="E245" s="410" t="str">
        <f t="array" ref="E245">IF(E243&lt;&gt;"",MAX(IF('P2-Asset Valuation'!$E$7:$E$1006=$E$6,IF('P2-Asset Valuation'!$F$7:$F$1006="Integrity",'P2-Asset Valuation'!$I$7:$I$1006))),"")</f>
        <v/>
      </c>
      <c r="F245" s="410" t="str">
        <f t="array" ref="F245">IF(F243&lt;&gt;"",MAX(IF('P2-Asset Valuation'!$E$7:$E$1006=$F$6,IF('P2-Asset Valuation'!$F$7:$F$1006="Integrity",'P2-Asset Valuation'!$I$7:$I$1006))),"")</f>
        <v/>
      </c>
      <c r="G245" s="410" t="str">
        <f t="array" ref="G245">IF(G243&lt;&gt;"",MAX(IF('P2-Asset Valuation'!$E$7:$E$1006=$G$6,IF('P2-Asset Valuation'!$F$7:$F$1006="Integrity",'P2-Asset Valuation'!$I$7:$I$1006))),"")</f>
        <v/>
      </c>
      <c r="H245" s="410" t="str">
        <f t="array" ref="H245">IF(H243&lt;&gt;"",MAX(IF('P2-Asset Valuation'!$E$7:$E$1006=$H$6,IF('P2-Asset Valuation'!$F$7:$F$1006="Integrity",'P2-Asset Valuation'!$I$7:$I$1006))),"")</f>
        <v/>
      </c>
      <c r="I245" s="410" t="str">
        <f t="array" ref="I245">IF(I243&lt;&gt;"",MAX(IF('P2-Asset Valuation'!$E$7:$E$1006=$I$6,IF('P2-Asset Valuation'!$F$7:$F$1006="Integrity",'P2-Asset Valuation'!$I$7:$I$1006))),"")</f>
        <v/>
      </c>
      <c r="J245" s="410" t="str">
        <f t="array" ref="J245">IF(J243&lt;&gt;"",MAX(IF('P2-Asset Valuation'!$E$7:$E$1006=$J$6,IF('P2-Asset Valuation'!$F$7:$F$1006="Integrity",'P2-Asset Valuation'!$I$7:$I$1006))),"")</f>
        <v/>
      </c>
      <c r="K245" s="410" t="str">
        <f t="array" ref="K245">IF(K243&lt;&gt;"",MAX(IF('P2-Asset Valuation'!$E$7:$E$1006=$K$6,IF('P2-Asset Valuation'!$F$7:$F$1006="Integrity",'P2-Asset Valuation'!$I$7:$I$1006))),"")</f>
        <v/>
      </c>
      <c r="L245" s="410" t="str">
        <f t="array" ref="L245">IF(L243&lt;&gt;"",MAX(IF('P2-Asset Valuation'!$E$7:$E$1006=$L$6,IF('P2-Asset Valuation'!$F$7:$F$1006="Integrity",'P2-Asset Valuation'!$I$7:$I$1006))),"")</f>
        <v/>
      </c>
      <c r="M245" s="410" t="str">
        <f t="array" ref="M245">IF(M243&lt;&gt;"",MAX(IF('P2-Asset Valuation'!$E$7:$E$1006=$M$6,IF('P2-Asset Valuation'!$F$7:$F$1006="Integrity",'P2-Asset Valuation'!$I$7:$I$1006))),"")</f>
        <v/>
      </c>
      <c r="N245" s="408" t="s">
        <v>414</v>
      </c>
      <c r="O245" s="109">
        <f>SUM(D245:M245)</f>
        <v>0</v>
      </c>
      <c r="P245" s="109"/>
    </row>
    <row r="246" spans="2:16" x14ac:dyDescent="0.25">
      <c r="B246" s="558"/>
      <c r="C246" s="408" t="s">
        <v>415</v>
      </c>
      <c r="D246" s="410" t="str">
        <f t="array" ref="D246">IF(D243&lt;&gt;"",MAX(IF('P2-Asset Valuation'!$E$7:$E$1006=$D$6,IF('P2-Asset Valuation'!$F$7:$F$1006="Availability",'P2-Asset Valuation'!$I$7:$I$1006))),"")</f>
        <v/>
      </c>
      <c r="E246" s="410" t="str">
        <f t="array" ref="E246">IF(E243&lt;&gt;"",MAX(IF('P2-Asset Valuation'!$E$7:$E$1006=$E$6,IF('P2-Asset Valuation'!$F$7:$F$1006="Availability",'P2-Asset Valuation'!$I$7:$I$1006))),"")</f>
        <v/>
      </c>
      <c r="F246" s="410" t="str">
        <f t="array" ref="F246">IF(F243&lt;&gt;"",MAX(IF('P2-Asset Valuation'!$E$7:$E$1006=$F$6,IF('P2-Asset Valuation'!$F$7:$F$1006="Availability",'P2-Asset Valuation'!$I$7:$I$1006))),"")</f>
        <v/>
      </c>
      <c r="G246" s="410" t="str">
        <f t="array" ref="G246">IF(G243&lt;&gt;"",MAX(IF('P2-Asset Valuation'!$E$7:$E$1006=$G$6,IF('P2-Asset Valuation'!$F$7:$F$1006="Availability",'P2-Asset Valuation'!$I$7:$I$1006))),"")</f>
        <v/>
      </c>
      <c r="H246" s="410" t="str">
        <f t="array" ref="H246">IF(H243&lt;&gt;"",MAX(IF('P2-Asset Valuation'!$E$7:$E$1006=$H$6,IF('P2-Asset Valuation'!$F$7:$F$1006="Availability",'P2-Asset Valuation'!$I$7:$I$1006))),"")</f>
        <v/>
      </c>
      <c r="I246" s="410" t="str">
        <f t="array" ref="I246">IF(I243&lt;&gt;"",MAX(IF('P2-Asset Valuation'!$E$7:$E$1006=$I$6,IF('P2-Asset Valuation'!$F$7:$F$1006="Availability",'P2-Asset Valuation'!$I$7:$I$1006))),"")</f>
        <v/>
      </c>
      <c r="J246" s="410" t="str">
        <f t="array" ref="J246">IF(J243&lt;&gt;"",MAX(IF('P2-Asset Valuation'!$E$7:$E$1006=$J$6,IF('P2-Asset Valuation'!$F$7:$F$1006="Availability",'P2-Asset Valuation'!$I$7:$I$1006))),"")</f>
        <v/>
      </c>
      <c r="K246" s="410" t="str">
        <f t="array" ref="K246">IF(K243&lt;&gt;"",MAX(IF('P2-Asset Valuation'!$E$7:$E$1006=$K$6,IF('P2-Asset Valuation'!$F$7:$F$1006="Availability",'P2-Asset Valuation'!$I$7:$I$1006))),"")</f>
        <v/>
      </c>
      <c r="L246" s="410" t="str">
        <f t="array" ref="L246">IF(L243&lt;&gt;"",MAX(IF('P2-Asset Valuation'!$E$7:$E$1006=$L$6,IF('P2-Asset Valuation'!$F$7:$F$1006="Availability",'P2-Asset Valuation'!$I$7:$I$1006))),"")</f>
        <v/>
      </c>
      <c r="M246" s="410" t="str">
        <f t="array" ref="M246">IF(M243&lt;&gt;"",MAX(IF('P2-Asset Valuation'!$E$7:$E$1006=$M$6,IF('P2-Asset Valuation'!$F$7:$F$1006="Availability",'P2-Asset Valuation'!$I$7:$I$1006))),"")</f>
        <v/>
      </c>
      <c r="N246" s="408" t="s">
        <v>415</v>
      </c>
      <c r="O246" s="109">
        <f>SUM(D246:M246)</f>
        <v>0</v>
      </c>
      <c r="P246" s="109"/>
    </row>
    <row r="247" spans="2:16" ht="30" x14ac:dyDescent="0.25">
      <c r="B247" s="559"/>
      <c r="C247" s="407" t="s">
        <v>121</v>
      </c>
      <c r="D247" s="105"/>
      <c r="E247" s="105"/>
      <c r="F247" s="105"/>
      <c r="G247" s="105"/>
      <c r="H247" s="105"/>
      <c r="I247" s="105"/>
      <c r="J247" s="105"/>
      <c r="K247" s="105"/>
      <c r="L247" s="105"/>
      <c r="M247" s="105"/>
      <c r="N247" s="407" t="s">
        <v>121</v>
      </c>
      <c r="O247" s="411" t="s">
        <v>6</v>
      </c>
      <c r="P247" s="406"/>
    </row>
    <row r="248" spans="2:16" x14ac:dyDescent="0.25">
      <c r="B248" s="560"/>
      <c r="C248" s="407" t="s">
        <v>413</v>
      </c>
      <c r="D248" s="410" t="str">
        <f t="array" ref="D248">IF(D247&lt;&gt;"",MAX(IF('P2-Asset Valuation'!$E$7:$E$1006=$D$6,IF('P2-Asset Valuation'!$F$7:$F$1006="Confidentiality",'P2-Asset Valuation'!$I$7:$I$1006))),"")</f>
        <v/>
      </c>
      <c r="E248" s="410" t="str">
        <f t="array" ref="E248">IF(E247&lt;&gt;"",MAX(IF('P2-Asset Valuation'!$E$7:$E$1006=$E$6,IF('P2-Asset Valuation'!$F$7:$F$1006="Confidentiality",'P2-Asset Valuation'!$I$7:$I$1006))),"")</f>
        <v/>
      </c>
      <c r="F248" s="410" t="str">
        <f t="array" ref="F248">IF(F247&lt;&gt;"",MAX(IF('P2-Asset Valuation'!$E$7:$E$1006=$F$6,IF('P2-Asset Valuation'!$F$7:$F$1006="Confidentiality",'P2-Asset Valuation'!$I$7:$I$1006))),"")</f>
        <v/>
      </c>
      <c r="G248" s="410" t="str">
        <f t="array" ref="G248">IF(G247&lt;&gt;"",MAX(IF('P2-Asset Valuation'!$E$7:$E$1006=$G$6,IF('P2-Asset Valuation'!$F$7:$F$1006="Confidentiality",'P2-Asset Valuation'!$I$7:$I$1006))),"")</f>
        <v/>
      </c>
      <c r="H248" s="410" t="str">
        <f t="array" ref="H248">IF(H247&lt;&gt;"",MAX(IF('P2-Asset Valuation'!$E$7:$E$1006=$H$6,IF('P2-Asset Valuation'!$F$7:$F$1006="Confidentiality",'P2-Asset Valuation'!$I$7:$I$1006))),"")</f>
        <v/>
      </c>
      <c r="I248" s="410" t="str">
        <f t="array" ref="I248">IF(I247&lt;&gt;"",MAX(IF('P2-Asset Valuation'!$E$7:$E$1006=$I$6,IF('P2-Asset Valuation'!$F$7:$F$1006="Confidentiality",'P2-Asset Valuation'!$I$7:$I$1006))),"")</f>
        <v/>
      </c>
      <c r="J248" s="410" t="str">
        <f t="array" ref="J248">IF(J247&lt;&gt;"",MAX(IF('P2-Asset Valuation'!$E$7:$E$1006=$J$6,IF('P2-Asset Valuation'!$F$7:$F$1006="Confidentiality",'P2-Asset Valuation'!$I$7:$I$1006))),"")</f>
        <v/>
      </c>
      <c r="K248" s="410" t="str">
        <f t="array" ref="K248">IF(K247&lt;&gt;"",MAX(IF('P2-Asset Valuation'!$E$7:$E$1006=$K$6,IF('P2-Asset Valuation'!$F$7:$F$1006="Confidentiality",'P2-Asset Valuation'!$I$7:$I$1006))),"")</f>
        <v/>
      </c>
      <c r="L248" s="410" t="str">
        <f t="array" ref="L248">IF(L247&lt;&gt;"",MAX(IF('P2-Asset Valuation'!$E$7:$E$1006=$L$6,IF('P2-Asset Valuation'!$F$7:$F$1006="Confidentiality",'P2-Asset Valuation'!$I$7:$I$1006))),"")</f>
        <v/>
      </c>
      <c r="M248" s="410" t="str">
        <f t="array" ref="M248">IF(M247&lt;&gt;"",MAX(IF('P2-Asset Valuation'!$E$7:$E$1006=$M$6,IF('P2-Asset Valuation'!$F$7:$F$1006="Confidentiality",'P2-Asset Valuation'!$I$7:$I$1006))),"")</f>
        <v/>
      </c>
      <c r="N248" s="407" t="s">
        <v>413</v>
      </c>
      <c r="O248" s="406">
        <f>SUM(D248:M248)</f>
        <v>0</v>
      </c>
      <c r="P248" s="406"/>
    </row>
    <row r="249" spans="2:16" x14ac:dyDescent="0.25">
      <c r="B249" s="560"/>
      <c r="C249" s="407" t="s">
        <v>414</v>
      </c>
      <c r="D249" s="410" t="str">
        <f t="array" ref="D249">IF(D247&lt;&gt;"",MAX(IF('P2-Asset Valuation'!$E$7:$E$1006=$D$6,IF('P2-Asset Valuation'!$F$7:$F$1006="Integrity",'P2-Asset Valuation'!$I$7:$I$1006))),"")</f>
        <v/>
      </c>
      <c r="E249" s="410" t="str">
        <f t="array" ref="E249">IF(E247&lt;&gt;"",MAX(IF('P2-Asset Valuation'!$E$7:$E$1006=$E$6,IF('P2-Asset Valuation'!$F$7:$F$1006="Integrity",'P2-Asset Valuation'!$I$7:$I$1006))),"")</f>
        <v/>
      </c>
      <c r="F249" s="410" t="str">
        <f t="array" ref="F249">IF(F247&lt;&gt;"",MAX(IF('P2-Asset Valuation'!$E$7:$E$1006=$F$6,IF('P2-Asset Valuation'!$F$7:$F$1006="Integrity",'P2-Asset Valuation'!$I$7:$I$1006))),"")</f>
        <v/>
      </c>
      <c r="G249" s="410" t="str">
        <f t="array" ref="G249">IF(G247&lt;&gt;"",MAX(IF('P2-Asset Valuation'!$E$7:$E$1006=$G$6,IF('P2-Asset Valuation'!$F$7:$F$1006="Integrity",'P2-Asset Valuation'!$I$7:$I$1006))),"")</f>
        <v/>
      </c>
      <c r="H249" s="410" t="str">
        <f t="array" ref="H249">IF(H247&lt;&gt;"",MAX(IF('P2-Asset Valuation'!$E$7:$E$1006=$H$6,IF('P2-Asset Valuation'!$F$7:$F$1006="Integrity",'P2-Asset Valuation'!$I$7:$I$1006))),"")</f>
        <v/>
      </c>
      <c r="I249" s="410" t="str">
        <f t="array" ref="I249">IF(I247&lt;&gt;"",MAX(IF('P2-Asset Valuation'!$E$7:$E$1006=$I$6,IF('P2-Asset Valuation'!$F$7:$F$1006="Integrity",'P2-Asset Valuation'!$I$7:$I$1006))),"")</f>
        <v/>
      </c>
      <c r="J249" s="410" t="str">
        <f t="array" ref="J249">IF(J247&lt;&gt;"",MAX(IF('P2-Asset Valuation'!$E$7:$E$1006=$J$6,IF('P2-Asset Valuation'!$F$7:$F$1006="Integrity",'P2-Asset Valuation'!$I$7:$I$1006))),"")</f>
        <v/>
      </c>
      <c r="K249" s="410" t="str">
        <f t="array" ref="K249">IF(K247&lt;&gt;"",MAX(IF('P2-Asset Valuation'!$E$7:$E$1006=$K$6,IF('P2-Asset Valuation'!$F$7:$F$1006="Integrity",'P2-Asset Valuation'!$I$7:$I$1006))),"")</f>
        <v/>
      </c>
      <c r="L249" s="410" t="str">
        <f t="array" ref="L249">IF(L247&lt;&gt;"",MAX(IF('P2-Asset Valuation'!$E$7:$E$1006=$L$6,IF('P2-Asset Valuation'!$F$7:$F$1006="Integrity",'P2-Asset Valuation'!$I$7:$I$1006))),"")</f>
        <v/>
      </c>
      <c r="M249" s="410" t="str">
        <f t="array" ref="M249">IF(M247&lt;&gt;"",MAX(IF('P2-Asset Valuation'!$E$7:$E$1006=$M$6,IF('P2-Asset Valuation'!$F$7:$F$1006="Integrity",'P2-Asset Valuation'!$I$7:$I$1006))),"")</f>
        <v/>
      </c>
      <c r="N249" s="407" t="s">
        <v>414</v>
      </c>
      <c r="O249" s="406">
        <f>SUM(D249:M249)</f>
        <v>0</v>
      </c>
      <c r="P249" s="406"/>
    </row>
    <row r="250" spans="2:16" x14ac:dyDescent="0.25">
      <c r="B250" s="561"/>
      <c r="C250" s="407" t="s">
        <v>415</v>
      </c>
      <c r="D250" s="410" t="str">
        <f t="array" ref="D250">IF(D247&lt;&gt;"",MAX(IF('P2-Asset Valuation'!$E$7:$E$1006=$D$6,IF('P2-Asset Valuation'!$F$7:$F$1006="Availability",'P2-Asset Valuation'!$I$7:$I$1006))),"")</f>
        <v/>
      </c>
      <c r="E250" s="410" t="str">
        <f t="array" ref="E250">IF(E247&lt;&gt;"",MAX(IF('P2-Asset Valuation'!$E$7:$E$1006=$E$6,IF('P2-Asset Valuation'!$F$7:$F$1006="Availability",'P2-Asset Valuation'!$I$7:$I$1006))),"")</f>
        <v/>
      </c>
      <c r="F250" s="410" t="str">
        <f t="array" ref="F250">IF(F247&lt;&gt;"",MAX(IF('P2-Asset Valuation'!$E$7:$E$1006=$F$6,IF('P2-Asset Valuation'!$F$7:$F$1006="Availability",'P2-Asset Valuation'!$I$7:$I$1006))),"")</f>
        <v/>
      </c>
      <c r="G250" s="410" t="str">
        <f t="array" ref="G250">IF(G247&lt;&gt;"",MAX(IF('P2-Asset Valuation'!$E$7:$E$1006=$G$6,IF('P2-Asset Valuation'!$F$7:$F$1006="Availability",'P2-Asset Valuation'!$I$7:$I$1006))),"")</f>
        <v/>
      </c>
      <c r="H250" s="410" t="str">
        <f t="array" ref="H250">IF(H247&lt;&gt;"",MAX(IF('P2-Asset Valuation'!$E$7:$E$1006=$H$6,IF('P2-Asset Valuation'!$F$7:$F$1006="Availability",'P2-Asset Valuation'!$I$7:$I$1006))),"")</f>
        <v/>
      </c>
      <c r="I250" s="410" t="str">
        <f t="array" ref="I250">IF(I247&lt;&gt;"",MAX(IF('P2-Asset Valuation'!$E$7:$E$1006=$I$6,IF('P2-Asset Valuation'!$F$7:$F$1006="Availability",'P2-Asset Valuation'!$I$7:$I$1006))),"")</f>
        <v/>
      </c>
      <c r="J250" s="410" t="str">
        <f t="array" ref="J250">IF(J247&lt;&gt;"",MAX(IF('P2-Asset Valuation'!$E$7:$E$1006=$J$6,IF('P2-Asset Valuation'!$F$7:$F$1006="Availability",'P2-Asset Valuation'!$I$7:$I$1006))),"")</f>
        <v/>
      </c>
      <c r="K250" s="410" t="str">
        <f t="array" ref="K250">IF(K247&lt;&gt;"",MAX(IF('P2-Asset Valuation'!$E$7:$E$1006=$K$6,IF('P2-Asset Valuation'!$F$7:$F$1006="Availability",'P2-Asset Valuation'!$I$7:$I$1006))),"")</f>
        <v/>
      </c>
      <c r="L250" s="410" t="str">
        <f t="array" ref="L250">IF(L247&lt;&gt;"",MAX(IF('P2-Asset Valuation'!$E$7:$E$1006=$L$6,IF('P2-Asset Valuation'!$F$7:$F$1006="Availability",'P2-Asset Valuation'!$I$7:$I$1006))),"")</f>
        <v/>
      </c>
      <c r="M250" s="410" t="str">
        <f t="array" ref="M250">IF(M247&lt;&gt;"",MAX(IF('P2-Asset Valuation'!$E$7:$E$1006=$M$6,IF('P2-Asset Valuation'!$F$7:$F$1006="Availability",'P2-Asset Valuation'!$I$7:$I$1006))),"")</f>
        <v/>
      </c>
      <c r="N250" s="407" t="s">
        <v>415</v>
      </c>
      <c r="O250" s="406">
        <f>SUM(D250:M250)</f>
        <v>0</v>
      </c>
      <c r="P250" s="406"/>
    </row>
    <row r="251" spans="2:16" ht="30" x14ac:dyDescent="0.25">
      <c r="B251" s="556"/>
      <c r="C251" s="408" t="s">
        <v>121</v>
      </c>
      <c r="D251" s="109"/>
      <c r="E251" s="109"/>
      <c r="F251" s="109"/>
      <c r="G251" s="109"/>
      <c r="H251" s="109"/>
      <c r="I251" s="109"/>
      <c r="J251" s="109"/>
      <c r="K251" s="109"/>
      <c r="L251" s="109"/>
      <c r="M251" s="109"/>
      <c r="N251" s="408" t="s">
        <v>121</v>
      </c>
      <c r="O251" s="412" t="s">
        <v>6</v>
      </c>
      <c r="P251" s="109"/>
    </row>
    <row r="252" spans="2:16" x14ac:dyDescent="0.25">
      <c r="B252" s="557"/>
      <c r="C252" s="408" t="s">
        <v>413</v>
      </c>
      <c r="D252" s="410" t="str">
        <f t="array" ref="D252">IF(D251&lt;&gt;"",MAX(IF('P2-Asset Valuation'!$E$7:$E$1006=$D$6,IF('P2-Asset Valuation'!$F$7:$F$1006="Confidentiality",'P2-Asset Valuation'!$I$7:$I$1006))),"")</f>
        <v/>
      </c>
      <c r="E252" s="410" t="str">
        <f t="array" ref="E252">IF(E251&lt;&gt;"",MAX(IF('P2-Asset Valuation'!$E$7:$E$1006=$E$6,IF('P2-Asset Valuation'!$F$7:$F$1006="Confidentiality",'P2-Asset Valuation'!$I$7:$I$1006))),"")</f>
        <v/>
      </c>
      <c r="F252" s="410" t="str">
        <f t="array" ref="F252">IF(F251&lt;&gt;"",MAX(IF('P2-Asset Valuation'!$E$7:$E$1006=$F$6,IF('P2-Asset Valuation'!$F$7:$F$1006="Confidentiality",'P2-Asset Valuation'!$I$7:$I$1006))),"")</f>
        <v/>
      </c>
      <c r="G252" s="410" t="str">
        <f t="array" ref="G252">IF(G251&lt;&gt;"",MAX(IF('P2-Asset Valuation'!$E$7:$E$1006=$G$6,IF('P2-Asset Valuation'!$F$7:$F$1006="Confidentiality",'P2-Asset Valuation'!$I$7:$I$1006))),"")</f>
        <v/>
      </c>
      <c r="H252" s="410" t="str">
        <f t="array" ref="H252">IF(H251&lt;&gt;"",MAX(IF('P2-Asset Valuation'!$E$7:$E$1006=$H$6,IF('P2-Asset Valuation'!$F$7:$F$1006="Confidentiality",'P2-Asset Valuation'!$I$7:$I$1006))),"")</f>
        <v/>
      </c>
      <c r="I252" s="410" t="str">
        <f t="array" ref="I252">IF(I251&lt;&gt;"",MAX(IF('P2-Asset Valuation'!$E$7:$E$1006=$I$6,IF('P2-Asset Valuation'!$F$7:$F$1006="Confidentiality",'P2-Asset Valuation'!$I$7:$I$1006))),"")</f>
        <v/>
      </c>
      <c r="J252" s="410" t="str">
        <f t="array" ref="J252">IF(J251&lt;&gt;"",MAX(IF('P2-Asset Valuation'!$E$7:$E$1006=$J$6,IF('P2-Asset Valuation'!$F$7:$F$1006="Confidentiality",'P2-Asset Valuation'!$I$7:$I$1006))),"")</f>
        <v/>
      </c>
      <c r="K252" s="410" t="str">
        <f t="array" ref="K252">IF(K251&lt;&gt;"",MAX(IF('P2-Asset Valuation'!$E$7:$E$1006=$K$6,IF('P2-Asset Valuation'!$F$7:$F$1006="Confidentiality",'P2-Asset Valuation'!$I$7:$I$1006))),"")</f>
        <v/>
      </c>
      <c r="L252" s="410" t="str">
        <f t="array" ref="L252">IF(L251&lt;&gt;"",MAX(IF('P2-Asset Valuation'!$E$7:$E$1006=$L$6,IF('P2-Asset Valuation'!$F$7:$F$1006="Confidentiality",'P2-Asset Valuation'!$I$7:$I$1006))),"")</f>
        <v/>
      </c>
      <c r="M252" s="410" t="str">
        <f t="array" ref="M252">IF(M251&lt;&gt;"",MAX(IF('P2-Asset Valuation'!$E$7:$E$1006=$M$6,IF('P2-Asset Valuation'!$F$7:$F$1006="Confidentiality",'P2-Asset Valuation'!$I$7:$I$1006))),"")</f>
        <v/>
      </c>
      <c r="N252" s="408" t="s">
        <v>413</v>
      </c>
      <c r="O252" s="109">
        <f>SUM(D252:M252)</f>
        <v>0</v>
      </c>
      <c r="P252" s="109"/>
    </row>
    <row r="253" spans="2:16" x14ac:dyDescent="0.25">
      <c r="B253" s="557"/>
      <c r="C253" s="408" t="s">
        <v>414</v>
      </c>
      <c r="D253" s="410" t="str">
        <f t="array" ref="D253">IF(D251&lt;&gt;"",MAX(IF('P2-Asset Valuation'!$E$7:$E$1006=$D$6,IF('P2-Asset Valuation'!$F$7:$F$1006="Integrity",'P2-Asset Valuation'!$I$7:$I$1006))),"")</f>
        <v/>
      </c>
      <c r="E253" s="410" t="str">
        <f t="array" ref="E253">IF(E251&lt;&gt;"",MAX(IF('P2-Asset Valuation'!$E$7:$E$1006=$E$6,IF('P2-Asset Valuation'!$F$7:$F$1006="Integrity",'P2-Asset Valuation'!$I$7:$I$1006))),"")</f>
        <v/>
      </c>
      <c r="F253" s="410" t="str">
        <f t="array" ref="F253">IF(F251&lt;&gt;"",MAX(IF('P2-Asset Valuation'!$E$7:$E$1006=$F$6,IF('P2-Asset Valuation'!$F$7:$F$1006="Integrity",'P2-Asset Valuation'!$I$7:$I$1006))),"")</f>
        <v/>
      </c>
      <c r="G253" s="410" t="str">
        <f t="array" ref="G253">IF(G251&lt;&gt;"",MAX(IF('P2-Asset Valuation'!$E$7:$E$1006=$G$6,IF('P2-Asset Valuation'!$F$7:$F$1006="Integrity",'P2-Asset Valuation'!$I$7:$I$1006))),"")</f>
        <v/>
      </c>
      <c r="H253" s="410" t="str">
        <f t="array" ref="H253">IF(H251&lt;&gt;"",MAX(IF('P2-Asset Valuation'!$E$7:$E$1006=$H$6,IF('P2-Asset Valuation'!$F$7:$F$1006="Integrity",'P2-Asset Valuation'!$I$7:$I$1006))),"")</f>
        <v/>
      </c>
      <c r="I253" s="410" t="str">
        <f t="array" ref="I253">IF(I251&lt;&gt;"",MAX(IF('P2-Asset Valuation'!$E$7:$E$1006=$I$6,IF('P2-Asset Valuation'!$F$7:$F$1006="Integrity",'P2-Asset Valuation'!$I$7:$I$1006))),"")</f>
        <v/>
      </c>
      <c r="J253" s="410" t="str">
        <f t="array" ref="J253">IF(J251&lt;&gt;"",MAX(IF('P2-Asset Valuation'!$E$7:$E$1006=$J$6,IF('P2-Asset Valuation'!$F$7:$F$1006="Integrity",'P2-Asset Valuation'!$I$7:$I$1006))),"")</f>
        <v/>
      </c>
      <c r="K253" s="410" t="str">
        <f t="array" ref="K253">IF(K251&lt;&gt;"",MAX(IF('P2-Asset Valuation'!$E$7:$E$1006=$K$6,IF('P2-Asset Valuation'!$F$7:$F$1006="Integrity",'P2-Asset Valuation'!$I$7:$I$1006))),"")</f>
        <v/>
      </c>
      <c r="L253" s="410" t="str">
        <f t="array" ref="L253">IF(L251&lt;&gt;"",MAX(IF('P2-Asset Valuation'!$E$7:$E$1006=$L$6,IF('P2-Asset Valuation'!$F$7:$F$1006="Integrity",'P2-Asset Valuation'!$I$7:$I$1006))),"")</f>
        <v/>
      </c>
      <c r="M253" s="410" t="str">
        <f t="array" ref="M253">IF(M251&lt;&gt;"",MAX(IF('P2-Asset Valuation'!$E$7:$E$1006=$M$6,IF('P2-Asset Valuation'!$F$7:$F$1006="Integrity",'P2-Asset Valuation'!$I$7:$I$1006))),"")</f>
        <v/>
      </c>
      <c r="N253" s="408" t="s">
        <v>414</v>
      </c>
      <c r="O253" s="109">
        <f>SUM(D253:M253)</f>
        <v>0</v>
      </c>
      <c r="P253" s="109"/>
    </row>
    <row r="254" spans="2:16" x14ac:dyDescent="0.25">
      <c r="B254" s="558"/>
      <c r="C254" s="408" t="s">
        <v>415</v>
      </c>
      <c r="D254" s="410" t="str">
        <f t="array" ref="D254">IF(D251&lt;&gt;"",MAX(IF('P2-Asset Valuation'!$E$7:$E$1006=$D$6,IF('P2-Asset Valuation'!$F$7:$F$1006="Availability",'P2-Asset Valuation'!$I$7:$I$1006))),"")</f>
        <v/>
      </c>
      <c r="E254" s="410" t="str">
        <f t="array" ref="E254">IF(E251&lt;&gt;"",MAX(IF('P2-Asset Valuation'!$E$7:$E$1006=$E$6,IF('P2-Asset Valuation'!$F$7:$F$1006="Availability",'P2-Asset Valuation'!$I$7:$I$1006))),"")</f>
        <v/>
      </c>
      <c r="F254" s="410" t="str">
        <f t="array" ref="F254">IF(F251&lt;&gt;"",MAX(IF('P2-Asset Valuation'!$E$7:$E$1006=$F$6,IF('P2-Asset Valuation'!$F$7:$F$1006="Availability",'P2-Asset Valuation'!$I$7:$I$1006))),"")</f>
        <v/>
      </c>
      <c r="G254" s="410" t="str">
        <f t="array" ref="G254">IF(G251&lt;&gt;"",MAX(IF('P2-Asset Valuation'!$E$7:$E$1006=$G$6,IF('P2-Asset Valuation'!$F$7:$F$1006="Availability",'P2-Asset Valuation'!$I$7:$I$1006))),"")</f>
        <v/>
      </c>
      <c r="H254" s="410" t="str">
        <f t="array" ref="H254">IF(H251&lt;&gt;"",MAX(IF('P2-Asset Valuation'!$E$7:$E$1006=$H$6,IF('P2-Asset Valuation'!$F$7:$F$1006="Availability",'P2-Asset Valuation'!$I$7:$I$1006))),"")</f>
        <v/>
      </c>
      <c r="I254" s="410" t="str">
        <f t="array" ref="I254">IF(I251&lt;&gt;"",MAX(IF('P2-Asset Valuation'!$E$7:$E$1006=$I$6,IF('P2-Asset Valuation'!$F$7:$F$1006="Availability",'P2-Asset Valuation'!$I$7:$I$1006))),"")</f>
        <v/>
      </c>
      <c r="J254" s="410" t="str">
        <f t="array" ref="J254">IF(J251&lt;&gt;"",MAX(IF('P2-Asset Valuation'!$E$7:$E$1006=$J$6,IF('P2-Asset Valuation'!$F$7:$F$1006="Availability",'P2-Asset Valuation'!$I$7:$I$1006))),"")</f>
        <v/>
      </c>
      <c r="K254" s="410" t="str">
        <f t="array" ref="K254">IF(K251&lt;&gt;"",MAX(IF('P2-Asset Valuation'!$E$7:$E$1006=$K$6,IF('P2-Asset Valuation'!$F$7:$F$1006="Availability",'P2-Asset Valuation'!$I$7:$I$1006))),"")</f>
        <v/>
      </c>
      <c r="L254" s="410" t="str">
        <f t="array" ref="L254">IF(L251&lt;&gt;"",MAX(IF('P2-Asset Valuation'!$E$7:$E$1006=$L$6,IF('P2-Asset Valuation'!$F$7:$F$1006="Availability",'P2-Asset Valuation'!$I$7:$I$1006))),"")</f>
        <v/>
      </c>
      <c r="M254" s="410" t="str">
        <f t="array" ref="M254">IF(M251&lt;&gt;"",MAX(IF('P2-Asset Valuation'!$E$7:$E$1006=$M$6,IF('P2-Asset Valuation'!$F$7:$F$1006="Availability",'P2-Asset Valuation'!$I$7:$I$1006))),"")</f>
        <v/>
      </c>
      <c r="N254" s="408" t="s">
        <v>415</v>
      </c>
      <c r="O254" s="109">
        <f>SUM(D254:M254)</f>
        <v>0</v>
      </c>
      <c r="P254" s="109"/>
    </row>
    <row r="255" spans="2:16" ht="30" x14ac:dyDescent="0.25">
      <c r="B255" s="559"/>
      <c r="C255" s="407" t="s">
        <v>121</v>
      </c>
      <c r="D255" s="105"/>
      <c r="E255" s="105"/>
      <c r="F255" s="105"/>
      <c r="G255" s="105"/>
      <c r="H255" s="105"/>
      <c r="I255" s="105"/>
      <c r="J255" s="105"/>
      <c r="K255" s="105"/>
      <c r="L255" s="105"/>
      <c r="M255" s="105"/>
      <c r="N255" s="407" t="s">
        <v>121</v>
      </c>
      <c r="O255" s="411" t="s">
        <v>6</v>
      </c>
      <c r="P255" s="406"/>
    </row>
    <row r="256" spans="2:16" x14ac:dyDescent="0.25">
      <c r="B256" s="560"/>
      <c r="C256" s="407" t="s">
        <v>413</v>
      </c>
      <c r="D256" s="410" t="str">
        <f t="array" ref="D256">IF(D255&lt;&gt;"",MAX(IF('P2-Asset Valuation'!$E$7:$E$1006=$D$6,IF('P2-Asset Valuation'!$F$7:$F$1006="Confidentiality",'P2-Asset Valuation'!$I$7:$I$1006))),"")</f>
        <v/>
      </c>
      <c r="E256" s="410" t="str">
        <f t="array" ref="E256">IF(E255&lt;&gt;"",MAX(IF('P2-Asset Valuation'!$E$7:$E$1006=$E$6,IF('P2-Asset Valuation'!$F$7:$F$1006="Confidentiality",'P2-Asset Valuation'!$I$7:$I$1006))),"")</f>
        <v/>
      </c>
      <c r="F256" s="410" t="str">
        <f t="array" ref="F256">IF(F255&lt;&gt;"",MAX(IF('P2-Asset Valuation'!$E$7:$E$1006=$F$6,IF('P2-Asset Valuation'!$F$7:$F$1006="Confidentiality",'P2-Asset Valuation'!$I$7:$I$1006))),"")</f>
        <v/>
      </c>
      <c r="G256" s="410" t="str">
        <f t="array" ref="G256">IF(G255&lt;&gt;"",MAX(IF('P2-Asset Valuation'!$E$7:$E$1006=$G$6,IF('P2-Asset Valuation'!$F$7:$F$1006="Confidentiality",'P2-Asset Valuation'!$I$7:$I$1006))),"")</f>
        <v/>
      </c>
      <c r="H256" s="410" t="str">
        <f t="array" ref="H256">IF(H255&lt;&gt;"",MAX(IF('P2-Asset Valuation'!$E$7:$E$1006=$H$6,IF('P2-Asset Valuation'!$F$7:$F$1006="Confidentiality",'P2-Asset Valuation'!$I$7:$I$1006))),"")</f>
        <v/>
      </c>
      <c r="I256" s="410" t="str">
        <f t="array" ref="I256">IF(I255&lt;&gt;"",MAX(IF('P2-Asset Valuation'!$E$7:$E$1006=$I$6,IF('P2-Asset Valuation'!$F$7:$F$1006="Confidentiality",'P2-Asset Valuation'!$I$7:$I$1006))),"")</f>
        <v/>
      </c>
      <c r="J256" s="410" t="str">
        <f t="array" ref="J256">IF(J255&lt;&gt;"",MAX(IF('P2-Asset Valuation'!$E$7:$E$1006=$J$6,IF('P2-Asset Valuation'!$F$7:$F$1006="Confidentiality",'P2-Asset Valuation'!$I$7:$I$1006))),"")</f>
        <v/>
      </c>
      <c r="K256" s="410" t="str">
        <f t="array" ref="K256">IF(K255&lt;&gt;"",MAX(IF('P2-Asset Valuation'!$E$7:$E$1006=$K$6,IF('P2-Asset Valuation'!$F$7:$F$1006="Confidentiality",'P2-Asset Valuation'!$I$7:$I$1006))),"")</f>
        <v/>
      </c>
      <c r="L256" s="410" t="str">
        <f t="array" ref="L256">IF(L255&lt;&gt;"",MAX(IF('P2-Asset Valuation'!$E$7:$E$1006=$L$6,IF('P2-Asset Valuation'!$F$7:$F$1006="Confidentiality",'P2-Asset Valuation'!$I$7:$I$1006))),"")</f>
        <v/>
      </c>
      <c r="M256" s="410" t="str">
        <f t="array" ref="M256">IF(M255&lt;&gt;"",MAX(IF('P2-Asset Valuation'!$E$7:$E$1006=$M$6,IF('P2-Asset Valuation'!$F$7:$F$1006="Confidentiality",'P2-Asset Valuation'!$I$7:$I$1006))),"")</f>
        <v/>
      </c>
      <c r="N256" s="407" t="s">
        <v>413</v>
      </c>
      <c r="O256" s="406">
        <f>SUM(D256:M256)</f>
        <v>0</v>
      </c>
      <c r="P256" s="406"/>
    </row>
    <row r="257" spans="2:16" x14ac:dyDescent="0.25">
      <c r="B257" s="560"/>
      <c r="C257" s="407" t="s">
        <v>414</v>
      </c>
      <c r="D257" s="410" t="str">
        <f t="array" ref="D257">IF(D255&lt;&gt;"",MAX(IF('P2-Asset Valuation'!$E$7:$E$1006=$D$6,IF('P2-Asset Valuation'!$F$7:$F$1006="Integrity",'P2-Asset Valuation'!$I$7:$I$1006))),"")</f>
        <v/>
      </c>
      <c r="E257" s="410" t="str">
        <f t="array" ref="E257">IF(E255&lt;&gt;"",MAX(IF('P2-Asset Valuation'!$E$7:$E$1006=$E$6,IF('P2-Asset Valuation'!$F$7:$F$1006="Integrity",'P2-Asset Valuation'!$I$7:$I$1006))),"")</f>
        <v/>
      </c>
      <c r="F257" s="410" t="str">
        <f t="array" ref="F257">IF(F255&lt;&gt;"",MAX(IF('P2-Asset Valuation'!$E$7:$E$1006=$F$6,IF('P2-Asset Valuation'!$F$7:$F$1006="Integrity",'P2-Asset Valuation'!$I$7:$I$1006))),"")</f>
        <v/>
      </c>
      <c r="G257" s="410" t="str">
        <f t="array" ref="G257">IF(G255&lt;&gt;"",MAX(IF('P2-Asset Valuation'!$E$7:$E$1006=$G$6,IF('P2-Asset Valuation'!$F$7:$F$1006="Integrity",'P2-Asset Valuation'!$I$7:$I$1006))),"")</f>
        <v/>
      </c>
      <c r="H257" s="410" t="str">
        <f t="array" ref="H257">IF(H255&lt;&gt;"",MAX(IF('P2-Asset Valuation'!$E$7:$E$1006=$H$6,IF('P2-Asset Valuation'!$F$7:$F$1006="Integrity",'P2-Asset Valuation'!$I$7:$I$1006))),"")</f>
        <v/>
      </c>
      <c r="I257" s="410" t="str">
        <f t="array" ref="I257">IF(I255&lt;&gt;"",MAX(IF('P2-Asset Valuation'!$E$7:$E$1006=$I$6,IF('P2-Asset Valuation'!$F$7:$F$1006="Integrity",'P2-Asset Valuation'!$I$7:$I$1006))),"")</f>
        <v/>
      </c>
      <c r="J257" s="410" t="str">
        <f t="array" ref="J257">IF(J255&lt;&gt;"",MAX(IF('P2-Asset Valuation'!$E$7:$E$1006=$J$6,IF('P2-Asset Valuation'!$F$7:$F$1006="Integrity",'P2-Asset Valuation'!$I$7:$I$1006))),"")</f>
        <v/>
      </c>
      <c r="K257" s="410" t="str">
        <f t="array" ref="K257">IF(K255&lt;&gt;"",MAX(IF('P2-Asset Valuation'!$E$7:$E$1006=$K$6,IF('P2-Asset Valuation'!$F$7:$F$1006="Integrity",'P2-Asset Valuation'!$I$7:$I$1006))),"")</f>
        <v/>
      </c>
      <c r="L257" s="410" t="str">
        <f t="array" ref="L257">IF(L255&lt;&gt;"",MAX(IF('P2-Asset Valuation'!$E$7:$E$1006=$L$6,IF('P2-Asset Valuation'!$F$7:$F$1006="Integrity",'P2-Asset Valuation'!$I$7:$I$1006))),"")</f>
        <v/>
      </c>
      <c r="M257" s="410" t="str">
        <f t="array" ref="M257">IF(M255&lt;&gt;"",MAX(IF('P2-Asset Valuation'!$E$7:$E$1006=$M$6,IF('P2-Asset Valuation'!$F$7:$F$1006="Integrity",'P2-Asset Valuation'!$I$7:$I$1006))),"")</f>
        <v/>
      </c>
      <c r="N257" s="407" t="s">
        <v>414</v>
      </c>
      <c r="O257" s="406">
        <f>SUM(D257:M257)</f>
        <v>0</v>
      </c>
      <c r="P257" s="406"/>
    </row>
    <row r="258" spans="2:16" x14ac:dyDescent="0.25">
      <c r="B258" s="561"/>
      <c r="C258" s="407" t="s">
        <v>415</v>
      </c>
      <c r="D258" s="410" t="str">
        <f t="array" ref="D258">IF(D255&lt;&gt;"",MAX(IF('P2-Asset Valuation'!$E$7:$E$1006=$D$6,IF('P2-Asset Valuation'!$F$7:$F$1006="Availability",'P2-Asset Valuation'!$I$7:$I$1006))),"")</f>
        <v/>
      </c>
      <c r="E258" s="410" t="str">
        <f t="array" ref="E258">IF(E255&lt;&gt;"",MAX(IF('P2-Asset Valuation'!$E$7:$E$1006=$E$6,IF('P2-Asset Valuation'!$F$7:$F$1006="Availability",'P2-Asset Valuation'!$I$7:$I$1006))),"")</f>
        <v/>
      </c>
      <c r="F258" s="410" t="str">
        <f t="array" ref="F258">IF(F255&lt;&gt;"",MAX(IF('P2-Asset Valuation'!$E$7:$E$1006=$F$6,IF('P2-Asset Valuation'!$F$7:$F$1006="Availability",'P2-Asset Valuation'!$I$7:$I$1006))),"")</f>
        <v/>
      </c>
      <c r="G258" s="410" t="str">
        <f t="array" ref="G258">IF(G255&lt;&gt;"",MAX(IF('P2-Asset Valuation'!$E$7:$E$1006=$G$6,IF('P2-Asset Valuation'!$F$7:$F$1006="Availability",'P2-Asset Valuation'!$I$7:$I$1006))),"")</f>
        <v/>
      </c>
      <c r="H258" s="410" t="str">
        <f t="array" ref="H258">IF(H255&lt;&gt;"",MAX(IF('P2-Asset Valuation'!$E$7:$E$1006=$H$6,IF('P2-Asset Valuation'!$F$7:$F$1006="Availability",'P2-Asset Valuation'!$I$7:$I$1006))),"")</f>
        <v/>
      </c>
      <c r="I258" s="410" t="str">
        <f t="array" ref="I258">IF(I255&lt;&gt;"",MAX(IF('P2-Asset Valuation'!$E$7:$E$1006=$I$6,IF('P2-Asset Valuation'!$F$7:$F$1006="Availability",'P2-Asset Valuation'!$I$7:$I$1006))),"")</f>
        <v/>
      </c>
      <c r="J258" s="410" t="str">
        <f t="array" ref="J258">IF(J255&lt;&gt;"",MAX(IF('P2-Asset Valuation'!$E$7:$E$1006=$J$6,IF('P2-Asset Valuation'!$F$7:$F$1006="Availability",'P2-Asset Valuation'!$I$7:$I$1006))),"")</f>
        <v/>
      </c>
      <c r="K258" s="410" t="str">
        <f t="array" ref="K258">IF(K255&lt;&gt;"",MAX(IF('P2-Asset Valuation'!$E$7:$E$1006=$K$6,IF('P2-Asset Valuation'!$F$7:$F$1006="Availability",'P2-Asset Valuation'!$I$7:$I$1006))),"")</f>
        <v/>
      </c>
      <c r="L258" s="410" t="str">
        <f t="array" ref="L258">IF(L255&lt;&gt;"",MAX(IF('P2-Asset Valuation'!$E$7:$E$1006=$L$6,IF('P2-Asset Valuation'!$F$7:$F$1006="Availability",'P2-Asset Valuation'!$I$7:$I$1006))),"")</f>
        <v/>
      </c>
      <c r="M258" s="410" t="str">
        <f t="array" ref="M258">IF(M255&lt;&gt;"",MAX(IF('P2-Asset Valuation'!$E$7:$E$1006=$M$6,IF('P2-Asset Valuation'!$F$7:$F$1006="Availability",'P2-Asset Valuation'!$I$7:$I$1006))),"")</f>
        <v/>
      </c>
      <c r="N258" s="407" t="s">
        <v>415</v>
      </c>
      <c r="O258" s="406">
        <f>SUM(D258:M258)</f>
        <v>0</v>
      </c>
      <c r="P258" s="406"/>
    </row>
    <row r="259" spans="2:16" ht="30" x14ac:dyDescent="0.25">
      <c r="B259" s="556"/>
      <c r="C259" s="408" t="s">
        <v>121</v>
      </c>
      <c r="D259" s="109"/>
      <c r="E259" s="109"/>
      <c r="F259" s="109"/>
      <c r="G259" s="109"/>
      <c r="H259" s="109"/>
      <c r="I259" s="109"/>
      <c r="J259" s="109"/>
      <c r="K259" s="109"/>
      <c r="L259" s="109"/>
      <c r="M259" s="109"/>
      <c r="N259" s="408" t="s">
        <v>121</v>
      </c>
      <c r="O259" s="412" t="s">
        <v>6</v>
      </c>
      <c r="P259" s="109"/>
    </row>
    <row r="260" spans="2:16" x14ac:dyDescent="0.25">
      <c r="B260" s="557"/>
      <c r="C260" s="408" t="s">
        <v>413</v>
      </c>
      <c r="D260" s="410" t="str">
        <f t="array" ref="D260">IF(D259&lt;&gt;"",MAX(IF('P2-Asset Valuation'!$E$7:$E$1006=$D$6,IF('P2-Asset Valuation'!$F$7:$F$1006="Confidentiality",'P2-Asset Valuation'!$I$7:$I$1006))),"")</f>
        <v/>
      </c>
      <c r="E260" s="410" t="str">
        <f t="array" ref="E260">IF(E259&lt;&gt;"",MAX(IF('P2-Asset Valuation'!$E$7:$E$1006=$E$6,IF('P2-Asset Valuation'!$F$7:$F$1006="Confidentiality",'P2-Asset Valuation'!$I$7:$I$1006))),"")</f>
        <v/>
      </c>
      <c r="F260" s="410" t="str">
        <f t="array" ref="F260">IF(F259&lt;&gt;"",MAX(IF('P2-Asset Valuation'!$E$7:$E$1006=$F$6,IF('P2-Asset Valuation'!$F$7:$F$1006="Confidentiality",'P2-Asset Valuation'!$I$7:$I$1006))),"")</f>
        <v/>
      </c>
      <c r="G260" s="410" t="str">
        <f t="array" ref="G260">IF(G259&lt;&gt;"",MAX(IF('P2-Asset Valuation'!$E$7:$E$1006=$G$6,IF('P2-Asset Valuation'!$F$7:$F$1006="Confidentiality",'P2-Asset Valuation'!$I$7:$I$1006))),"")</f>
        <v/>
      </c>
      <c r="H260" s="410" t="str">
        <f t="array" ref="H260">IF(H259&lt;&gt;"",MAX(IF('P2-Asset Valuation'!$E$7:$E$1006=$H$6,IF('P2-Asset Valuation'!$F$7:$F$1006="Confidentiality",'P2-Asset Valuation'!$I$7:$I$1006))),"")</f>
        <v/>
      </c>
      <c r="I260" s="410" t="str">
        <f t="array" ref="I260">IF(I259&lt;&gt;"",MAX(IF('P2-Asset Valuation'!$E$7:$E$1006=$I$6,IF('P2-Asset Valuation'!$F$7:$F$1006="Confidentiality",'P2-Asset Valuation'!$I$7:$I$1006))),"")</f>
        <v/>
      </c>
      <c r="J260" s="410" t="str">
        <f t="array" ref="J260">IF(J259&lt;&gt;"",MAX(IF('P2-Asset Valuation'!$E$7:$E$1006=$J$6,IF('P2-Asset Valuation'!$F$7:$F$1006="Confidentiality",'P2-Asset Valuation'!$I$7:$I$1006))),"")</f>
        <v/>
      </c>
      <c r="K260" s="410" t="str">
        <f t="array" ref="K260">IF(K259&lt;&gt;"",MAX(IF('P2-Asset Valuation'!$E$7:$E$1006=$K$6,IF('P2-Asset Valuation'!$F$7:$F$1006="Confidentiality",'P2-Asset Valuation'!$I$7:$I$1006))),"")</f>
        <v/>
      </c>
      <c r="L260" s="410" t="str">
        <f t="array" ref="L260">IF(L259&lt;&gt;"",MAX(IF('P2-Asset Valuation'!$E$7:$E$1006=$L$6,IF('P2-Asset Valuation'!$F$7:$F$1006="Confidentiality",'P2-Asset Valuation'!$I$7:$I$1006))),"")</f>
        <v/>
      </c>
      <c r="M260" s="410" t="str">
        <f t="array" ref="M260">IF(M259&lt;&gt;"",MAX(IF('P2-Asset Valuation'!$E$7:$E$1006=$M$6,IF('P2-Asset Valuation'!$F$7:$F$1006="Confidentiality",'P2-Asset Valuation'!$I$7:$I$1006))),"")</f>
        <v/>
      </c>
      <c r="N260" s="408" t="s">
        <v>413</v>
      </c>
      <c r="O260" s="109">
        <f>SUM(D260:M260)</f>
        <v>0</v>
      </c>
      <c r="P260" s="109"/>
    </row>
    <row r="261" spans="2:16" x14ac:dyDescent="0.25">
      <c r="B261" s="557"/>
      <c r="C261" s="408" t="s">
        <v>414</v>
      </c>
      <c r="D261" s="410" t="str">
        <f t="array" ref="D261">IF(D259&lt;&gt;"",MAX(IF('P2-Asset Valuation'!$E$7:$E$1006=$D$6,IF('P2-Asset Valuation'!$F$7:$F$1006="Integrity",'P2-Asset Valuation'!$I$7:$I$1006))),"")</f>
        <v/>
      </c>
      <c r="E261" s="410" t="str">
        <f t="array" ref="E261">IF(E259&lt;&gt;"",MAX(IF('P2-Asset Valuation'!$E$7:$E$1006=$E$6,IF('P2-Asset Valuation'!$F$7:$F$1006="Integrity",'P2-Asset Valuation'!$I$7:$I$1006))),"")</f>
        <v/>
      </c>
      <c r="F261" s="410" t="str">
        <f t="array" ref="F261">IF(F259&lt;&gt;"",MAX(IF('P2-Asset Valuation'!$E$7:$E$1006=$F$6,IF('P2-Asset Valuation'!$F$7:$F$1006="Integrity",'P2-Asset Valuation'!$I$7:$I$1006))),"")</f>
        <v/>
      </c>
      <c r="G261" s="410" t="str">
        <f t="array" ref="G261">IF(G259&lt;&gt;"",MAX(IF('P2-Asset Valuation'!$E$7:$E$1006=$G$6,IF('P2-Asset Valuation'!$F$7:$F$1006="Integrity",'P2-Asset Valuation'!$I$7:$I$1006))),"")</f>
        <v/>
      </c>
      <c r="H261" s="410" t="str">
        <f t="array" ref="H261">IF(H259&lt;&gt;"",MAX(IF('P2-Asset Valuation'!$E$7:$E$1006=$H$6,IF('P2-Asset Valuation'!$F$7:$F$1006="Integrity",'P2-Asset Valuation'!$I$7:$I$1006))),"")</f>
        <v/>
      </c>
      <c r="I261" s="410" t="str">
        <f t="array" ref="I261">IF(I259&lt;&gt;"",MAX(IF('P2-Asset Valuation'!$E$7:$E$1006=$I$6,IF('P2-Asset Valuation'!$F$7:$F$1006="Integrity",'P2-Asset Valuation'!$I$7:$I$1006))),"")</f>
        <v/>
      </c>
      <c r="J261" s="410" t="str">
        <f t="array" ref="J261">IF(J259&lt;&gt;"",MAX(IF('P2-Asset Valuation'!$E$7:$E$1006=$J$6,IF('P2-Asset Valuation'!$F$7:$F$1006="Integrity",'P2-Asset Valuation'!$I$7:$I$1006))),"")</f>
        <v/>
      </c>
      <c r="K261" s="410" t="str">
        <f t="array" ref="K261">IF(K259&lt;&gt;"",MAX(IF('P2-Asset Valuation'!$E$7:$E$1006=$K$6,IF('P2-Asset Valuation'!$F$7:$F$1006="Integrity",'P2-Asset Valuation'!$I$7:$I$1006))),"")</f>
        <v/>
      </c>
      <c r="L261" s="410" t="str">
        <f t="array" ref="L261">IF(L259&lt;&gt;"",MAX(IF('P2-Asset Valuation'!$E$7:$E$1006=$L$6,IF('P2-Asset Valuation'!$F$7:$F$1006="Integrity",'P2-Asset Valuation'!$I$7:$I$1006))),"")</f>
        <v/>
      </c>
      <c r="M261" s="410" t="str">
        <f t="array" ref="M261">IF(M259&lt;&gt;"",MAX(IF('P2-Asset Valuation'!$E$7:$E$1006=$M$6,IF('P2-Asset Valuation'!$F$7:$F$1006="Integrity",'P2-Asset Valuation'!$I$7:$I$1006))),"")</f>
        <v/>
      </c>
      <c r="N261" s="408" t="s">
        <v>414</v>
      </c>
      <c r="O261" s="109">
        <f>SUM(D261:M261)</f>
        <v>0</v>
      </c>
      <c r="P261" s="109"/>
    </row>
    <row r="262" spans="2:16" x14ac:dyDescent="0.25">
      <c r="B262" s="558"/>
      <c r="C262" s="408" t="s">
        <v>415</v>
      </c>
      <c r="D262" s="410" t="str">
        <f t="array" ref="D262">IF(D259&lt;&gt;"",MAX(IF('P2-Asset Valuation'!$E$7:$E$1006=$D$6,IF('P2-Asset Valuation'!$F$7:$F$1006="Availability",'P2-Asset Valuation'!$I$7:$I$1006))),"")</f>
        <v/>
      </c>
      <c r="E262" s="410" t="str">
        <f t="array" ref="E262">IF(E259&lt;&gt;"",MAX(IF('P2-Asset Valuation'!$E$7:$E$1006=$E$6,IF('P2-Asset Valuation'!$F$7:$F$1006="Availability",'P2-Asset Valuation'!$I$7:$I$1006))),"")</f>
        <v/>
      </c>
      <c r="F262" s="410" t="str">
        <f t="array" ref="F262">IF(F259&lt;&gt;"",MAX(IF('P2-Asset Valuation'!$E$7:$E$1006=$F$6,IF('P2-Asset Valuation'!$F$7:$F$1006="Availability",'P2-Asset Valuation'!$I$7:$I$1006))),"")</f>
        <v/>
      </c>
      <c r="G262" s="410" t="str">
        <f t="array" ref="G262">IF(G259&lt;&gt;"",MAX(IF('P2-Asset Valuation'!$E$7:$E$1006=$G$6,IF('P2-Asset Valuation'!$F$7:$F$1006="Availability",'P2-Asset Valuation'!$I$7:$I$1006))),"")</f>
        <v/>
      </c>
      <c r="H262" s="410" t="str">
        <f t="array" ref="H262">IF(H259&lt;&gt;"",MAX(IF('P2-Asset Valuation'!$E$7:$E$1006=$H$6,IF('P2-Asset Valuation'!$F$7:$F$1006="Availability",'P2-Asset Valuation'!$I$7:$I$1006))),"")</f>
        <v/>
      </c>
      <c r="I262" s="410" t="str">
        <f t="array" ref="I262">IF(I259&lt;&gt;"",MAX(IF('P2-Asset Valuation'!$E$7:$E$1006=$I$6,IF('P2-Asset Valuation'!$F$7:$F$1006="Availability",'P2-Asset Valuation'!$I$7:$I$1006))),"")</f>
        <v/>
      </c>
      <c r="J262" s="410" t="str">
        <f t="array" ref="J262">IF(J259&lt;&gt;"",MAX(IF('P2-Asset Valuation'!$E$7:$E$1006=$J$6,IF('P2-Asset Valuation'!$F$7:$F$1006="Availability",'P2-Asset Valuation'!$I$7:$I$1006))),"")</f>
        <v/>
      </c>
      <c r="K262" s="410" t="str">
        <f t="array" ref="K262">IF(K259&lt;&gt;"",MAX(IF('P2-Asset Valuation'!$E$7:$E$1006=$K$6,IF('P2-Asset Valuation'!$F$7:$F$1006="Availability",'P2-Asset Valuation'!$I$7:$I$1006))),"")</f>
        <v/>
      </c>
      <c r="L262" s="410" t="str">
        <f t="array" ref="L262">IF(L259&lt;&gt;"",MAX(IF('P2-Asset Valuation'!$E$7:$E$1006=$L$6,IF('P2-Asset Valuation'!$F$7:$F$1006="Availability",'P2-Asset Valuation'!$I$7:$I$1006))),"")</f>
        <v/>
      </c>
      <c r="M262" s="410" t="str">
        <f t="array" ref="M262">IF(M259&lt;&gt;"",MAX(IF('P2-Asset Valuation'!$E$7:$E$1006=$M$6,IF('P2-Asset Valuation'!$F$7:$F$1006="Availability",'P2-Asset Valuation'!$I$7:$I$1006))),"")</f>
        <v/>
      </c>
      <c r="N262" s="408" t="s">
        <v>415</v>
      </c>
      <c r="O262" s="109">
        <f>SUM(D262:M262)</f>
        <v>0</v>
      </c>
      <c r="P262" s="109"/>
    </row>
    <row r="263" spans="2:16" ht="30" x14ac:dyDescent="0.25">
      <c r="B263" s="559"/>
      <c r="C263" s="407" t="s">
        <v>121</v>
      </c>
      <c r="D263" s="406"/>
      <c r="E263" s="406"/>
      <c r="F263" s="406"/>
      <c r="G263" s="406"/>
      <c r="H263" s="406"/>
      <c r="I263" s="406"/>
      <c r="J263" s="406"/>
      <c r="K263" s="406"/>
      <c r="L263" s="406"/>
      <c r="M263" s="406"/>
      <c r="N263" s="407" t="s">
        <v>121</v>
      </c>
      <c r="O263" s="411" t="s">
        <v>6</v>
      </c>
      <c r="P263" s="406"/>
    </row>
    <row r="264" spans="2:16" x14ac:dyDescent="0.25">
      <c r="B264" s="560"/>
      <c r="C264" s="407" t="s">
        <v>413</v>
      </c>
      <c r="D264" s="410" t="str">
        <f t="array" ref="D264">IF(D263&lt;&gt;"",MAX(IF('P2-Asset Valuation'!$E$7:$E$1006=$D$6,IF('P2-Asset Valuation'!$F$7:$F$1006="Confidentiality",'P2-Asset Valuation'!$I$7:$I$1006))),"")</f>
        <v/>
      </c>
      <c r="E264" s="410" t="str">
        <f t="array" ref="E264">IF(E263&lt;&gt;"",MAX(IF('P2-Asset Valuation'!$E$7:$E$1006=$E$6,IF('P2-Asset Valuation'!$F$7:$F$1006="Confidentiality",'P2-Asset Valuation'!$I$7:$I$1006))),"")</f>
        <v/>
      </c>
      <c r="F264" s="410" t="str">
        <f t="array" ref="F264">IF(F263&lt;&gt;"",MAX(IF('P2-Asset Valuation'!$E$7:$E$1006=$F$6,IF('P2-Asset Valuation'!$F$7:$F$1006="Confidentiality",'P2-Asset Valuation'!$I$7:$I$1006))),"")</f>
        <v/>
      </c>
      <c r="G264" s="410" t="str">
        <f t="array" ref="G264">IF(G263&lt;&gt;"",MAX(IF('P2-Asset Valuation'!$E$7:$E$1006=$G$6,IF('P2-Asset Valuation'!$F$7:$F$1006="Confidentiality",'P2-Asset Valuation'!$I$7:$I$1006))),"")</f>
        <v/>
      </c>
      <c r="H264" s="410" t="str">
        <f t="array" ref="H264">IF(H263&lt;&gt;"",MAX(IF('P2-Asset Valuation'!$E$7:$E$1006=$H$6,IF('P2-Asset Valuation'!$F$7:$F$1006="Confidentiality",'P2-Asset Valuation'!$I$7:$I$1006))),"")</f>
        <v/>
      </c>
      <c r="I264" s="410" t="str">
        <f t="array" ref="I264">IF(I263&lt;&gt;"",MAX(IF('P2-Asset Valuation'!$E$7:$E$1006=$I$6,IF('P2-Asset Valuation'!$F$7:$F$1006="Confidentiality",'P2-Asset Valuation'!$I$7:$I$1006))),"")</f>
        <v/>
      </c>
      <c r="J264" s="410" t="str">
        <f t="array" ref="J264">IF(J263&lt;&gt;"",MAX(IF('P2-Asset Valuation'!$E$7:$E$1006=$J$6,IF('P2-Asset Valuation'!$F$7:$F$1006="Confidentiality",'P2-Asset Valuation'!$I$7:$I$1006))),"")</f>
        <v/>
      </c>
      <c r="K264" s="410" t="str">
        <f t="array" ref="K264">IF(K263&lt;&gt;"",MAX(IF('P2-Asset Valuation'!$E$7:$E$1006=$K$6,IF('P2-Asset Valuation'!$F$7:$F$1006="Confidentiality",'P2-Asset Valuation'!$I$7:$I$1006))),"")</f>
        <v/>
      </c>
      <c r="L264" s="410" t="str">
        <f t="array" ref="L264">IF(L263&lt;&gt;"",MAX(IF('P2-Asset Valuation'!$E$7:$E$1006=$L$6,IF('P2-Asset Valuation'!$F$7:$F$1006="Confidentiality",'P2-Asset Valuation'!$I$7:$I$1006))),"")</f>
        <v/>
      </c>
      <c r="M264" s="410" t="str">
        <f t="array" ref="M264">IF(M263&lt;&gt;"",MAX(IF('P2-Asset Valuation'!$E$7:$E$1006=$M$6,IF('P2-Asset Valuation'!$F$7:$F$1006="Confidentiality",'P2-Asset Valuation'!$I$7:$I$1006))),"")</f>
        <v/>
      </c>
      <c r="N264" s="407" t="s">
        <v>413</v>
      </c>
      <c r="O264" s="406">
        <f>SUM(D264:M264)</f>
        <v>0</v>
      </c>
      <c r="P264" s="406"/>
    </row>
    <row r="265" spans="2:16" x14ac:dyDescent="0.25">
      <c r="B265" s="560"/>
      <c r="C265" s="407" t="s">
        <v>414</v>
      </c>
      <c r="D265" s="410" t="str">
        <f t="array" ref="D265">IF(D263&lt;&gt;"",MAX(IF('P2-Asset Valuation'!$E$7:$E$1006=$D$6,IF('P2-Asset Valuation'!$F$7:$F$1006="Integrity",'P2-Asset Valuation'!$I$7:$I$1006))),"")</f>
        <v/>
      </c>
      <c r="E265" s="410" t="str">
        <f t="array" ref="E265">IF(E263&lt;&gt;"",MAX(IF('P2-Asset Valuation'!$E$7:$E$1006=$E$6,IF('P2-Asset Valuation'!$F$7:$F$1006="Integrity",'P2-Asset Valuation'!$I$7:$I$1006))),"")</f>
        <v/>
      </c>
      <c r="F265" s="410" t="str">
        <f t="array" ref="F265">IF(F263&lt;&gt;"",MAX(IF('P2-Asset Valuation'!$E$7:$E$1006=$F$6,IF('P2-Asset Valuation'!$F$7:$F$1006="Integrity",'P2-Asset Valuation'!$I$7:$I$1006))),"")</f>
        <v/>
      </c>
      <c r="G265" s="410" t="str">
        <f t="array" ref="G265">IF(G263&lt;&gt;"",MAX(IF('P2-Asset Valuation'!$E$7:$E$1006=$G$6,IF('P2-Asset Valuation'!$F$7:$F$1006="Integrity",'P2-Asset Valuation'!$I$7:$I$1006))),"")</f>
        <v/>
      </c>
      <c r="H265" s="410" t="str">
        <f t="array" ref="H265">IF(H263&lt;&gt;"",MAX(IF('P2-Asset Valuation'!$E$7:$E$1006=$H$6,IF('P2-Asset Valuation'!$F$7:$F$1006="Integrity",'P2-Asset Valuation'!$I$7:$I$1006))),"")</f>
        <v/>
      </c>
      <c r="I265" s="410" t="str">
        <f t="array" ref="I265">IF(I263&lt;&gt;"",MAX(IF('P2-Asset Valuation'!$E$7:$E$1006=$I$6,IF('P2-Asset Valuation'!$F$7:$F$1006="Integrity",'P2-Asset Valuation'!$I$7:$I$1006))),"")</f>
        <v/>
      </c>
      <c r="J265" s="410" t="str">
        <f t="array" ref="J265">IF(J263&lt;&gt;"",MAX(IF('P2-Asset Valuation'!$E$7:$E$1006=$J$6,IF('P2-Asset Valuation'!$F$7:$F$1006="Integrity",'P2-Asset Valuation'!$I$7:$I$1006))),"")</f>
        <v/>
      </c>
      <c r="K265" s="410" t="str">
        <f t="array" ref="K265">IF(K263&lt;&gt;"",MAX(IF('P2-Asset Valuation'!$E$7:$E$1006=$K$6,IF('P2-Asset Valuation'!$F$7:$F$1006="Integrity",'P2-Asset Valuation'!$I$7:$I$1006))),"")</f>
        <v/>
      </c>
      <c r="L265" s="410" t="str">
        <f t="array" ref="L265">IF(L263&lt;&gt;"",MAX(IF('P2-Asset Valuation'!$E$7:$E$1006=$L$6,IF('P2-Asset Valuation'!$F$7:$F$1006="Integrity",'P2-Asset Valuation'!$I$7:$I$1006))),"")</f>
        <v/>
      </c>
      <c r="M265" s="410" t="str">
        <f t="array" ref="M265">IF(M263&lt;&gt;"",MAX(IF('P2-Asset Valuation'!$E$7:$E$1006=$M$6,IF('P2-Asset Valuation'!$F$7:$F$1006="Integrity",'P2-Asset Valuation'!$I$7:$I$1006))),"")</f>
        <v/>
      </c>
      <c r="N265" s="407" t="s">
        <v>414</v>
      </c>
      <c r="O265" s="406">
        <f>SUM(D265:M265)</f>
        <v>0</v>
      </c>
      <c r="P265" s="406"/>
    </row>
    <row r="266" spans="2:16" x14ac:dyDescent="0.25">
      <c r="B266" s="561"/>
      <c r="C266" s="407" t="s">
        <v>415</v>
      </c>
      <c r="D266" s="410" t="str">
        <f t="array" ref="D266">IF(D263&lt;&gt;"",MAX(IF('P2-Asset Valuation'!$E$7:$E$1006=$D$6,IF('P2-Asset Valuation'!$F$7:$F$1006="Availability",'P2-Asset Valuation'!$I$7:$I$1006))),"")</f>
        <v/>
      </c>
      <c r="E266" s="410" t="str">
        <f t="array" ref="E266">IF(E263&lt;&gt;"",MAX(IF('P2-Asset Valuation'!$E$7:$E$1006=$E$6,IF('P2-Asset Valuation'!$F$7:$F$1006="Availability",'P2-Asset Valuation'!$I$7:$I$1006))),"")</f>
        <v/>
      </c>
      <c r="F266" s="410" t="str">
        <f t="array" ref="F266">IF(F263&lt;&gt;"",MAX(IF('P2-Asset Valuation'!$E$7:$E$1006=$F$6,IF('P2-Asset Valuation'!$F$7:$F$1006="Availability",'P2-Asset Valuation'!$I$7:$I$1006))),"")</f>
        <v/>
      </c>
      <c r="G266" s="410" t="str">
        <f t="array" ref="G266">IF(G263&lt;&gt;"",MAX(IF('P2-Asset Valuation'!$E$7:$E$1006=$G$6,IF('P2-Asset Valuation'!$F$7:$F$1006="Availability",'P2-Asset Valuation'!$I$7:$I$1006))),"")</f>
        <v/>
      </c>
      <c r="H266" s="410" t="str">
        <f t="array" ref="H266">IF(H263&lt;&gt;"",MAX(IF('P2-Asset Valuation'!$E$7:$E$1006=$H$6,IF('P2-Asset Valuation'!$F$7:$F$1006="Availability",'P2-Asset Valuation'!$I$7:$I$1006))),"")</f>
        <v/>
      </c>
      <c r="I266" s="410" t="str">
        <f t="array" ref="I266">IF(I263&lt;&gt;"",MAX(IF('P2-Asset Valuation'!$E$7:$E$1006=$I$6,IF('P2-Asset Valuation'!$F$7:$F$1006="Availability",'P2-Asset Valuation'!$I$7:$I$1006))),"")</f>
        <v/>
      </c>
      <c r="J266" s="410" t="str">
        <f t="array" ref="J266">IF(J263&lt;&gt;"",MAX(IF('P2-Asset Valuation'!$E$7:$E$1006=$J$6,IF('P2-Asset Valuation'!$F$7:$F$1006="Availability",'P2-Asset Valuation'!$I$7:$I$1006))),"")</f>
        <v/>
      </c>
      <c r="K266" s="410" t="str">
        <f t="array" ref="K266">IF(K263&lt;&gt;"",MAX(IF('P2-Asset Valuation'!$E$7:$E$1006=$K$6,IF('P2-Asset Valuation'!$F$7:$F$1006="Availability",'P2-Asset Valuation'!$I$7:$I$1006))),"")</f>
        <v/>
      </c>
      <c r="L266" s="410" t="str">
        <f t="array" ref="L266">IF(L263&lt;&gt;"",MAX(IF('P2-Asset Valuation'!$E$7:$E$1006=$L$6,IF('P2-Asset Valuation'!$F$7:$F$1006="Availability",'P2-Asset Valuation'!$I$7:$I$1006))),"")</f>
        <v/>
      </c>
      <c r="M266" s="410" t="str">
        <f t="array" ref="M266">IF(M263&lt;&gt;"",MAX(IF('P2-Asset Valuation'!$E$7:$E$1006=$M$6,IF('P2-Asset Valuation'!$F$7:$F$1006="Availability",'P2-Asset Valuation'!$I$7:$I$1006))),"")</f>
        <v/>
      </c>
      <c r="N266" s="407" t="s">
        <v>415</v>
      </c>
      <c r="O266" s="406">
        <f>SUM(D266:M266)</f>
        <v>0</v>
      </c>
      <c r="P266" s="406"/>
    </row>
    <row r="267" spans="2:16" ht="30" x14ac:dyDescent="0.25">
      <c r="B267" s="556"/>
      <c r="C267" s="408" t="s">
        <v>121</v>
      </c>
      <c r="D267" s="109"/>
      <c r="E267" s="109"/>
      <c r="F267" s="109"/>
      <c r="G267" s="109"/>
      <c r="H267" s="109"/>
      <c r="I267" s="109"/>
      <c r="J267" s="109"/>
      <c r="K267" s="109"/>
      <c r="L267" s="109"/>
      <c r="M267" s="109"/>
      <c r="N267" s="408" t="s">
        <v>121</v>
      </c>
      <c r="O267" s="412" t="s">
        <v>6</v>
      </c>
      <c r="P267" s="109"/>
    </row>
    <row r="268" spans="2:16" x14ac:dyDescent="0.25">
      <c r="B268" s="557"/>
      <c r="C268" s="408" t="s">
        <v>413</v>
      </c>
      <c r="D268" s="410" t="str">
        <f t="array" ref="D268">IF(D267&lt;&gt;"",MAX(IF('P2-Asset Valuation'!$E$7:$E$1006=$D$6,IF('P2-Asset Valuation'!$F$7:$F$1006="Confidentiality",'P2-Asset Valuation'!$I$7:$I$1006))),"")</f>
        <v/>
      </c>
      <c r="E268" s="410" t="str">
        <f t="array" ref="E268">IF(E267&lt;&gt;"",MAX(IF('P2-Asset Valuation'!$E$7:$E$1006=$E$6,IF('P2-Asset Valuation'!$F$7:$F$1006="Confidentiality",'P2-Asset Valuation'!$I$7:$I$1006))),"")</f>
        <v/>
      </c>
      <c r="F268" s="410" t="str">
        <f t="array" ref="F268">IF(F267&lt;&gt;"",MAX(IF('P2-Asset Valuation'!$E$7:$E$1006=$F$6,IF('P2-Asset Valuation'!$F$7:$F$1006="Confidentiality",'P2-Asset Valuation'!$I$7:$I$1006))),"")</f>
        <v/>
      </c>
      <c r="G268" s="410" t="str">
        <f t="array" ref="G268">IF(G267&lt;&gt;"",MAX(IF('P2-Asset Valuation'!$E$7:$E$1006=$G$6,IF('P2-Asset Valuation'!$F$7:$F$1006="Confidentiality",'P2-Asset Valuation'!$I$7:$I$1006))),"")</f>
        <v/>
      </c>
      <c r="H268" s="410" t="str">
        <f t="array" ref="H268">IF(H267&lt;&gt;"",MAX(IF('P2-Asset Valuation'!$E$7:$E$1006=$H$6,IF('P2-Asset Valuation'!$F$7:$F$1006="Confidentiality",'P2-Asset Valuation'!$I$7:$I$1006))),"")</f>
        <v/>
      </c>
      <c r="I268" s="410" t="str">
        <f t="array" ref="I268">IF(I267&lt;&gt;"",MAX(IF('P2-Asset Valuation'!$E$7:$E$1006=$I$6,IF('P2-Asset Valuation'!$F$7:$F$1006="Confidentiality",'P2-Asset Valuation'!$I$7:$I$1006))),"")</f>
        <v/>
      </c>
      <c r="J268" s="410" t="str">
        <f t="array" ref="J268">IF(J267&lt;&gt;"",MAX(IF('P2-Asset Valuation'!$E$7:$E$1006=$J$6,IF('P2-Asset Valuation'!$F$7:$F$1006="Confidentiality",'P2-Asset Valuation'!$I$7:$I$1006))),"")</f>
        <v/>
      </c>
      <c r="K268" s="410" t="str">
        <f t="array" ref="K268">IF(K267&lt;&gt;"",MAX(IF('P2-Asset Valuation'!$E$7:$E$1006=$K$6,IF('P2-Asset Valuation'!$F$7:$F$1006="Confidentiality",'P2-Asset Valuation'!$I$7:$I$1006))),"")</f>
        <v/>
      </c>
      <c r="L268" s="410" t="str">
        <f t="array" ref="L268">IF(L267&lt;&gt;"",MAX(IF('P2-Asset Valuation'!$E$7:$E$1006=$L$6,IF('P2-Asset Valuation'!$F$7:$F$1006="Confidentiality",'P2-Asset Valuation'!$I$7:$I$1006))),"")</f>
        <v/>
      </c>
      <c r="M268" s="410" t="str">
        <f t="array" ref="M268">IF(M267&lt;&gt;"",MAX(IF('P2-Asset Valuation'!$E$7:$E$1006=$M$6,IF('P2-Asset Valuation'!$F$7:$F$1006="Confidentiality",'P2-Asset Valuation'!$I$7:$I$1006))),"")</f>
        <v/>
      </c>
      <c r="N268" s="408" t="s">
        <v>413</v>
      </c>
      <c r="O268" s="109">
        <f>SUM(D268:M268)</f>
        <v>0</v>
      </c>
      <c r="P268" s="109"/>
    </row>
    <row r="269" spans="2:16" x14ac:dyDescent="0.25">
      <c r="B269" s="557"/>
      <c r="C269" s="408" t="s">
        <v>414</v>
      </c>
      <c r="D269" s="410" t="str">
        <f t="array" ref="D269">IF(D267&lt;&gt;"",MAX(IF('P2-Asset Valuation'!$E$7:$E$1006=$D$6,IF('P2-Asset Valuation'!$F$7:$F$1006="Integrity",'P2-Asset Valuation'!$I$7:$I$1006))),"")</f>
        <v/>
      </c>
      <c r="E269" s="410" t="str">
        <f t="array" ref="E269">IF(E267&lt;&gt;"",MAX(IF('P2-Asset Valuation'!$E$7:$E$1006=$E$6,IF('P2-Asset Valuation'!$F$7:$F$1006="Integrity",'P2-Asset Valuation'!$I$7:$I$1006))),"")</f>
        <v/>
      </c>
      <c r="F269" s="410" t="str">
        <f t="array" ref="F269">IF(F267&lt;&gt;"",MAX(IF('P2-Asset Valuation'!$E$7:$E$1006=$F$6,IF('P2-Asset Valuation'!$F$7:$F$1006="Integrity",'P2-Asset Valuation'!$I$7:$I$1006))),"")</f>
        <v/>
      </c>
      <c r="G269" s="410" t="str">
        <f t="array" ref="G269">IF(G267&lt;&gt;"",MAX(IF('P2-Asset Valuation'!$E$7:$E$1006=$G$6,IF('P2-Asset Valuation'!$F$7:$F$1006="Integrity",'P2-Asset Valuation'!$I$7:$I$1006))),"")</f>
        <v/>
      </c>
      <c r="H269" s="410" t="str">
        <f t="array" ref="H269">IF(H267&lt;&gt;"",MAX(IF('P2-Asset Valuation'!$E$7:$E$1006=$H$6,IF('P2-Asset Valuation'!$F$7:$F$1006="Integrity",'P2-Asset Valuation'!$I$7:$I$1006))),"")</f>
        <v/>
      </c>
      <c r="I269" s="410" t="str">
        <f t="array" ref="I269">IF(I267&lt;&gt;"",MAX(IF('P2-Asset Valuation'!$E$7:$E$1006=$I$6,IF('P2-Asset Valuation'!$F$7:$F$1006="Integrity",'P2-Asset Valuation'!$I$7:$I$1006))),"")</f>
        <v/>
      </c>
      <c r="J269" s="410" t="str">
        <f t="array" ref="J269">IF(J267&lt;&gt;"",MAX(IF('P2-Asset Valuation'!$E$7:$E$1006=$J$6,IF('P2-Asset Valuation'!$F$7:$F$1006="Integrity",'P2-Asset Valuation'!$I$7:$I$1006))),"")</f>
        <v/>
      </c>
      <c r="K269" s="410" t="str">
        <f t="array" ref="K269">IF(K267&lt;&gt;"",MAX(IF('P2-Asset Valuation'!$E$7:$E$1006=$K$6,IF('P2-Asset Valuation'!$F$7:$F$1006="Integrity",'P2-Asset Valuation'!$I$7:$I$1006))),"")</f>
        <v/>
      </c>
      <c r="L269" s="410" t="str">
        <f t="array" ref="L269">IF(L267&lt;&gt;"",MAX(IF('P2-Asset Valuation'!$E$7:$E$1006=$L$6,IF('P2-Asset Valuation'!$F$7:$F$1006="Integrity",'P2-Asset Valuation'!$I$7:$I$1006))),"")</f>
        <v/>
      </c>
      <c r="M269" s="410" t="str">
        <f t="array" ref="M269">IF(M267&lt;&gt;"",MAX(IF('P2-Asset Valuation'!$E$7:$E$1006=$M$6,IF('P2-Asset Valuation'!$F$7:$F$1006="Integrity",'P2-Asset Valuation'!$I$7:$I$1006))),"")</f>
        <v/>
      </c>
      <c r="N269" s="408" t="s">
        <v>414</v>
      </c>
      <c r="O269" s="109">
        <f>SUM(D269:M269)</f>
        <v>0</v>
      </c>
      <c r="P269" s="109"/>
    </row>
    <row r="270" spans="2:16" x14ac:dyDescent="0.25">
      <c r="B270" s="558"/>
      <c r="C270" s="408" t="s">
        <v>415</v>
      </c>
      <c r="D270" s="410" t="str">
        <f t="array" ref="D270">IF(D267&lt;&gt;"",MAX(IF('P2-Asset Valuation'!$E$7:$E$1006=$D$6,IF('P2-Asset Valuation'!$F$7:$F$1006="Availability",'P2-Asset Valuation'!$I$7:$I$1006))),"")</f>
        <v/>
      </c>
      <c r="E270" s="410" t="str">
        <f t="array" ref="E270">IF(E267&lt;&gt;"",MAX(IF('P2-Asset Valuation'!$E$7:$E$1006=$E$6,IF('P2-Asset Valuation'!$F$7:$F$1006="Availability",'P2-Asset Valuation'!$I$7:$I$1006))),"")</f>
        <v/>
      </c>
      <c r="F270" s="410" t="str">
        <f t="array" ref="F270">IF(F267&lt;&gt;"",MAX(IF('P2-Asset Valuation'!$E$7:$E$1006=$F$6,IF('P2-Asset Valuation'!$F$7:$F$1006="Availability",'P2-Asset Valuation'!$I$7:$I$1006))),"")</f>
        <v/>
      </c>
      <c r="G270" s="410" t="str">
        <f t="array" ref="G270">IF(G267&lt;&gt;"",MAX(IF('P2-Asset Valuation'!$E$7:$E$1006=$G$6,IF('P2-Asset Valuation'!$F$7:$F$1006="Availability",'P2-Asset Valuation'!$I$7:$I$1006))),"")</f>
        <v/>
      </c>
      <c r="H270" s="410" t="str">
        <f t="array" ref="H270">IF(H267&lt;&gt;"",MAX(IF('P2-Asset Valuation'!$E$7:$E$1006=$H$6,IF('P2-Asset Valuation'!$F$7:$F$1006="Availability",'P2-Asset Valuation'!$I$7:$I$1006))),"")</f>
        <v/>
      </c>
      <c r="I270" s="410" t="str">
        <f t="array" ref="I270">IF(I267&lt;&gt;"",MAX(IF('P2-Asset Valuation'!$E$7:$E$1006=$I$6,IF('P2-Asset Valuation'!$F$7:$F$1006="Availability",'P2-Asset Valuation'!$I$7:$I$1006))),"")</f>
        <v/>
      </c>
      <c r="J270" s="410" t="str">
        <f t="array" ref="J270">IF(J267&lt;&gt;"",MAX(IF('P2-Asset Valuation'!$E$7:$E$1006=$J$6,IF('P2-Asset Valuation'!$F$7:$F$1006="Availability",'P2-Asset Valuation'!$I$7:$I$1006))),"")</f>
        <v/>
      </c>
      <c r="K270" s="410" t="str">
        <f t="array" ref="K270">IF(K267&lt;&gt;"",MAX(IF('P2-Asset Valuation'!$E$7:$E$1006=$K$6,IF('P2-Asset Valuation'!$F$7:$F$1006="Availability",'P2-Asset Valuation'!$I$7:$I$1006))),"")</f>
        <v/>
      </c>
      <c r="L270" s="410" t="str">
        <f t="array" ref="L270">IF(L267&lt;&gt;"",MAX(IF('P2-Asset Valuation'!$E$7:$E$1006=$L$6,IF('P2-Asset Valuation'!$F$7:$F$1006="Availability",'P2-Asset Valuation'!$I$7:$I$1006))),"")</f>
        <v/>
      </c>
      <c r="M270" s="410" t="str">
        <f t="array" ref="M270">IF(M267&lt;&gt;"",MAX(IF('P2-Asset Valuation'!$E$7:$E$1006=$M$6,IF('P2-Asset Valuation'!$F$7:$F$1006="Availability",'P2-Asset Valuation'!$I$7:$I$1006))),"")</f>
        <v/>
      </c>
      <c r="N270" s="408" t="s">
        <v>415</v>
      </c>
      <c r="O270" s="109">
        <f>SUM(D270:M270)</f>
        <v>0</v>
      </c>
      <c r="P270" s="109"/>
    </row>
    <row r="271" spans="2:16" ht="30" x14ac:dyDescent="0.25">
      <c r="B271" s="559"/>
      <c r="C271" s="407" t="s">
        <v>121</v>
      </c>
      <c r="D271" s="406"/>
      <c r="E271" s="406"/>
      <c r="F271" s="406"/>
      <c r="G271" s="406"/>
      <c r="H271" s="406"/>
      <c r="I271" s="406"/>
      <c r="J271" s="406"/>
      <c r="K271" s="406"/>
      <c r="L271" s="406"/>
      <c r="M271" s="406"/>
      <c r="N271" s="407" t="s">
        <v>121</v>
      </c>
      <c r="O271" s="411" t="s">
        <v>6</v>
      </c>
      <c r="P271" s="406"/>
    </row>
    <row r="272" spans="2:16" x14ac:dyDescent="0.25">
      <c r="B272" s="560"/>
      <c r="C272" s="407" t="s">
        <v>413</v>
      </c>
      <c r="D272" s="410" t="str">
        <f t="array" ref="D272">IF(D271&lt;&gt;"",MAX(IF('P2-Asset Valuation'!$E$7:$E$1006=$D$6,IF('P2-Asset Valuation'!$F$7:$F$1006="Confidentiality",'P2-Asset Valuation'!$I$7:$I$1006))),"")</f>
        <v/>
      </c>
      <c r="E272" s="410" t="str">
        <f t="array" ref="E272">IF(E271&lt;&gt;"",MAX(IF('P2-Asset Valuation'!$E$7:$E$1006=$E$6,IF('P2-Asset Valuation'!$F$7:$F$1006="Confidentiality",'P2-Asset Valuation'!$I$7:$I$1006))),"")</f>
        <v/>
      </c>
      <c r="F272" s="410" t="str">
        <f t="array" ref="F272">IF(F271&lt;&gt;"",MAX(IF('P2-Asset Valuation'!$E$7:$E$1006=$F$6,IF('P2-Asset Valuation'!$F$7:$F$1006="Confidentiality",'P2-Asset Valuation'!$I$7:$I$1006))),"")</f>
        <v/>
      </c>
      <c r="G272" s="410" t="str">
        <f t="array" ref="G272">IF(G271&lt;&gt;"",MAX(IF('P2-Asset Valuation'!$E$7:$E$1006=$G$6,IF('P2-Asset Valuation'!$F$7:$F$1006="Confidentiality",'P2-Asset Valuation'!$I$7:$I$1006))),"")</f>
        <v/>
      </c>
      <c r="H272" s="410" t="str">
        <f t="array" ref="H272">IF(H271&lt;&gt;"",MAX(IF('P2-Asset Valuation'!$E$7:$E$1006=$H$6,IF('P2-Asset Valuation'!$F$7:$F$1006="Confidentiality",'P2-Asset Valuation'!$I$7:$I$1006))),"")</f>
        <v/>
      </c>
      <c r="I272" s="410" t="str">
        <f t="array" ref="I272">IF(I271&lt;&gt;"",MAX(IF('P2-Asset Valuation'!$E$7:$E$1006=$I$6,IF('P2-Asset Valuation'!$F$7:$F$1006="Confidentiality",'P2-Asset Valuation'!$I$7:$I$1006))),"")</f>
        <v/>
      </c>
      <c r="J272" s="410" t="str">
        <f t="array" ref="J272">IF(J271&lt;&gt;"",MAX(IF('P2-Asset Valuation'!$E$7:$E$1006=$J$6,IF('P2-Asset Valuation'!$F$7:$F$1006="Confidentiality",'P2-Asset Valuation'!$I$7:$I$1006))),"")</f>
        <v/>
      </c>
      <c r="K272" s="410" t="str">
        <f t="array" ref="K272">IF(K271&lt;&gt;"",MAX(IF('P2-Asset Valuation'!$E$7:$E$1006=$K$6,IF('P2-Asset Valuation'!$F$7:$F$1006="Confidentiality",'P2-Asset Valuation'!$I$7:$I$1006))),"")</f>
        <v/>
      </c>
      <c r="L272" s="410" t="str">
        <f t="array" ref="L272">IF(L271&lt;&gt;"",MAX(IF('P2-Asset Valuation'!$E$7:$E$1006=$L$6,IF('P2-Asset Valuation'!$F$7:$F$1006="Confidentiality",'P2-Asset Valuation'!$I$7:$I$1006))),"")</f>
        <v/>
      </c>
      <c r="M272" s="410" t="str">
        <f t="array" ref="M272">IF(M271&lt;&gt;"",MAX(IF('P2-Asset Valuation'!$E$7:$E$1006=$M$6,IF('P2-Asset Valuation'!$F$7:$F$1006="Confidentiality",'P2-Asset Valuation'!$I$7:$I$1006))),"")</f>
        <v/>
      </c>
      <c r="N272" s="407" t="s">
        <v>413</v>
      </c>
      <c r="O272" s="406">
        <f>SUM(D272:M272)</f>
        <v>0</v>
      </c>
      <c r="P272" s="406"/>
    </row>
    <row r="273" spans="2:16" x14ac:dyDescent="0.25">
      <c r="B273" s="560"/>
      <c r="C273" s="407" t="s">
        <v>414</v>
      </c>
      <c r="D273" s="410" t="str">
        <f t="array" ref="D273">IF(D271&lt;&gt;"",MAX(IF('P2-Asset Valuation'!$E$7:$E$1006=$D$6,IF('P2-Asset Valuation'!$F$7:$F$1006="Integrity",'P2-Asset Valuation'!$I$7:$I$1006))),"")</f>
        <v/>
      </c>
      <c r="E273" s="410" t="str">
        <f t="array" ref="E273">IF(E271&lt;&gt;"",MAX(IF('P2-Asset Valuation'!$E$7:$E$1006=$E$6,IF('P2-Asset Valuation'!$F$7:$F$1006="Integrity",'P2-Asset Valuation'!$I$7:$I$1006))),"")</f>
        <v/>
      </c>
      <c r="F273" s="410" t="str">
        <f t="array" ref="F273">IF(F271&lt;&gt;"",MAX(IF('P2-Asset Valuation'!$E$7:$E$1006=$F$6,IF('P2-Asset Valuation'!$F$7:$F$1006="Integrity",'P2-Asset Valuation'!$I$7:$I$1006))),"")</f>
        <v/>
      </c>
      <c r="G273" s="410" t="str">
        <f t="array" ref="G273">IF(G271&lt;&gt;"",MAX(IF('P2-Asset Valuation'!$E$7:$E$1006=$G$6,IF('P2-Asset Valuation'!$F$7:$F$1006="Integrity",'P2-Asset Valuation'!$I$7:$I$1006))),"")</f>
        <v/>
      </c>
      <c r="H273" s="410" t="str">
        <f t="array" ref="H273">IF(H271&lt;&gt;"",MAX(IF('P2-Asset Valuation'!$E$7:$E$1006=$H$6,IF('P2-Asset Valuation'!$F$7:$F$1006="Integrity",'P2-Asset Valuation'!$I$7:$I$1006))),"")</f>
        <v/>
      </c>
      <c r="I273" s="410" t="str">
        <f t="array" ref="I273">IF(I271&lt;&gt;"",MAX(IF('P2-Asset Valuation'!$E$7:$E$1006=$I$6,IF('P2-Asset Valuation'!$F$7:$F$1006="Integrity",'P2-Asset Valuation'!$I$7:$I$1006))),"")</f>
        <v/>
      </c>
      <c r="J273" s="410" t="str">
        <f t="array" ref="J273">IF(J271&lt;&gt;"",MAX(IF('P2-Asset Valuation'!$E$7:$E$1006=$J$6,IF('P2-Asset Valuation'!$F$7:$F$1006="Integrity",'P2-Asset Valuation'!$I$7:$I$1006))),"")</f>
        <v/>
      </c>
      <c r="K273" s="410" t="str">
        <f t="array" ref="K273">IF(K271&lt;&gt;"",MAX(IF('P2-Asset Valuation'!$E$7:$E$1006=$K$6,IF('P2-Asset Valuation'!$F$7:$F$1006="Integrity",'P2-Asset Valuation'!$I$7:$I$1006))),"")</f>
        <v/>
      </c>
      <c r="L273" s="410" t="str">
        <f t="array" ref="L273">IF(L271&lt;&gt;"",MAX(IF('P2-Asset Valuation'!$E$7:$E$1006=$L$6,IF('P2-Asset Valuation'!$F$7:$F$1006="Integrity",'P2-Asset Valuation'!$I$7:$I$1006))),"")</f>
        <v/>
      </c>
      <c r="M273" s="410" t="str">
        <f t="array" ref="M273">IF(M271&lt;&gt;"",MAX(IF('P2-Asset Valuation'!$E$7:$E$1006=$M$6,IF('P2-Asset Valuation'!$F$7:$F$1006="Integrity",'P2-Asset Valuation'!$I$7:$I$1006))),"")</f>
        <v/>
      </c>
      <c r="N273" s="407" t="s">
        <v>414</v>
      </c>
      <c r="O273" s="406">
        <f>SUM(D273:M273)</f>
        <v>0</v>
      </c>
      <c r="P273" s="406"/>
    </row>
    <row r="274" spans="2:16" x14ac:dyDescent="0.25">
      <c r="B274" s="561"/>
      <c r="C274" s="407" t="s">
        <v>415</v>
      </c>
      <c r="D274" s="410" t="str">
        <f t="array" ref="D274">IF(D271&lt;&gt;"",MAX(IF('P2-Asset Valuation'!$E$7:$E$1006=$D$6,IF('P2-Asset Valuation'!$F$7:$F$1006="Availability",'P2-Asset Valuation'!$I$7:$I$1006))),"")</f>
        <v/>
      </c>
      <c r="E274" s="410" t="str">
        <f t="array" ref="E274">IF(E271&lt;&gt;"",MAX(IF('P2-Asset Valuation'!$E$7:$E$1006=$E$6,IF('P2-Asset Valuation'!$F$7:$F$1006="Availability",'P2-Asset Valuation'!$I$7:$I$1006))),"")</f>
        <v/>
      </c>
      <c r="F274" s="410" t="str">
        <f t="array" ref="F274">IF(F271&lt;&gt;"",MAX(IF('P2-Asset Valuation'!$E$7:$E$1006=$F$6,IF('P2-Asset Valuation'!$F$7:$F$1006="Availability",'P2-Asset Valuation'!$I$7:$I$1006))),"")</f>
        <v/>
      </c>
      <c r="G274" s="410" t="str">
        <f t="array" ref="G274">IF(G271&lt;&gt;"",MAX(IF('P2-Asset Valuation'!$E$7:$E$1006=$G$6,IF('P2-Asset Valuation'!$F$7:$F$1006="Availability",'P2-Asset Valuation'!$I$7:$I$1006))),"")</f>
        <v/>
      </c>
      <c r="H274" s="410" t="str">
        <f t="array" ref="H274">IF(H271&lt;&gt;"",MAX(IF('P2-Asset Valuation'!$E$7:$E$1006=$H$6,IF('P2-Asset Valuation'!$F$7:$F$1006="Availability",'P2-Asset Valuation'!$I$7:$I$1006))),"")</f>
        <v/>
      </c>
      <c r="I274" s="410" t="str">
        <f t="array" ref="I274">IF(I271&lt;&gt;"",MAX(IF('P2-Asset Valuation'!$E$7:$E$1006=$I$6,IF('P2-Asset Valuation'!$F$7:$F$1006="Availability",'P2-Asset Valuation'!$I$7:$I$1006))),"")</f>
        <v/>
      </c>
      <c r="J274" s="410" t="str">
        <f t="array" ref="J274">IF(J271&lt;&gt;"",MAX(IF('P2-Asset Valuation'!$E$7:$E$1006=$J$6,IF('P2-Asset Valuation'!$F$7:$F$1006="Availability",'P2-Asset Valuation'!$I$7:$I$1006))),"")</f>
        <v/>
      </c>
      <c r="K274" s="410" t="str">
        <f t="array" ref="K274">IF(K271&lt;&gt;"",MAX(IF('P2-Asset Valuation'!$E$7:$E$1006=$K$6,IF('P2-Asset Valuation'!$F$7:$F$1006="Availability",'P2-Asset Valuation'!$I$7:$I$1006))),"")</f>
        <v/>
      </c>
      <c r="L274" s="410" t="str">
        <f t="array" ref="L274">IF(L271&lt;&gt;"",MAX(IF('P2-Asset Valuation'!$E$7:$E$1006=$L$6,IF('P2-Asset Valuation'!$F$7:$F$1006="Availability",'P2-Asset Valuation'!$I$7:$I$1006))),"")</f>
        <v/>
      </c>
      <c r="M274" s="410" t="str">
        <f t="array" ref="M274">IF(M271&lt;&gt;"",MAX(IF('P2-Asset Valuation'!$E$7:$E$1006=$M$6,IF('P2-Asset Valuation'!$F$7:$F$1006="Availability",'P2-Asset Valuation'!$I$7:$I$1006))),"")</f>
        <v/>
      </c>
      <c r="N274" s="407" t="s">
        <v>415</v>
      </c>
      <c r="O274" s="406">
        <f>SUM(D274:M274)</f>
        <v>0</v>
      </c>
      <c r="P274" s="406"/>
    </row>
    <row r="275" spans="2:16" ht="30" x14ac:dyDescent="0.25">
      <c r="B275" s="556"/>
      <c r="C275" s="408" t="s">
        <v>121</v>
      </c>
      <c r="D275" s="109"/>
      <c r="E275" s="109"/>
      <c r="F275" s="109"/>
      <c r="G275" s="109"/>
      <c r="H275" s="109"/>
      <c r="I275" s="109"/>
      <c r="J275" s="109"/>
      <c r="K275" s="109"/>
      <c r="L275" s="109"/>
      <c r="M275" s="109"/>
      <c r="N275" s="408" t="s">
        <v>121</v>
      </c>
      <c r="O275" s="412" t="s">
        <v>6</v>
      </c>
      <c r="P275" s="109"/>
    </row>
    <row r="276" spans="2:16" x14ac:dyDescent="0.25">
      <c r="B276" s="557"/>
      <c r="C276" s="408" t="s">
        <v>413</v>
      </c>
      <c r="D276" s="410" t="str">
        <f t="array" ref="D276">IF(D275&lt;&gt;"",MAX(IF('P2-Asset Valuation'!$E$7:$E$1006=$D$6,IF('P2-Asset Valuation'!$F$7:$F$1006="Confidentiality",'P2-Asset Valuation'!$I$7:$I$1006))),"")</f>
        <v/>
      </c>
      <c r="E276" s="410" t="str">
        <f t="array" ref="E276">IF(E275&lt;&gt;"",MAX(IF('P2-Asset Valuation'!$E$7:$E$1006=$E$6,IF('P2-Asset Valuation'!$F$7:$F$1006="Confidentiality",'P2-Asset Valuation'!$I$7:$I$1006))),"")</f>
        <v/>
      </c>
      <c r="F276" s="410" t="str">
        <f t="array" ref="F276">IF(F275&lt;&gt;"",MAX(IF('P2-Asset Valuation'!$E$7:$E$1006=$F$6,IF('P2-Asset Valuation'!$F$7:$F$1006="Confidentiality",'P2-Asset Valuation'!$I$7:$I$1006))),"")</f>
        <v/>
      </c>
      <c r="G276" s="410" t="str">
        <f t="array" ref="G276">IF(G275&lt;&gt;"",MAX(IF('P2-Asset Valuation'!$E$7:$E$1006=$G$6,IF('P2-Asset Valuation'!$F$7:$F$1006="Confidentiality",'P2-Asset Valuation'!$I$7:$I$1006))),"")</f>
        <v/>
      </c>
      <c r="H276" s="410" t="str">
        <f t="array" ref="H276">IF(H275&lt;&gt;"",MAX(IF('P2-Asset Valuation'!$E$7:$E$1006=$H$6,IF('P2-Asset Valuation'!$F$7:$F$1006="Confidentiality",'P2-Asset Valuation'!$I$7:$I$1006))),"")</f>
        <v/>
      </c>
      <c r="I276" s="410" t="str">
        <f t="array" ref="I276">IF(I275&lt;&gt;"",MAX(IF('P2-Asset Valuation'!$E$7:$E$1006=$I$6,IF('P2-Asset Valuation'!$F$7:$F$1006="Confidentiality",'P2-Asset Valuation'!$I$7:$I$1006))),"")</f>
        <v/>
      </c>
      <c r="J276" s="410" t="str">
        <f t="array" ref="J276">IF(J275&lt;&gt;"",MAX(IF('P2-Asset Valuation'!$E$7:$E$1006=$J$6,IF('P2-Asset Valuation'!$F$7:$F$1006="Confidentiality",'P2-Asset Valuation'!$I$7:$I$1006))),"")</f>
        <v/>
      </c>
      <c r="K276" s="410" t="str">
        <f t="array" ref="K276">IF(K275&lt;&gt;"",MAX(IF('P2-Asset Valuation'!$E$7:$E$1006=$K$6,IF('P2-Asset Valuation'!$F$7:$F$1006="Confidentiality",'P2-Asset Valuation'!$I$7:$I$1006))),"")</f>
        <v/>
      </c>
      <c r="L276" s="410" t="str">
        <f t="array" ref="L276">IF(L275&lt;&gt;"",MAX(IF('P2-Asset Valuation'!$E$7:$E$1006=$L$6,IF('P2-Asset Valuation'!$F$7:$F$1006="Confidentiality",'P2-Asset Valuation'!$I$7:$I$1006))),"")</f>
        <v/>
      </c>
      <c r="M276" s="410" t="str">
        <f t="array" ref="M276">IF(M275&lt;&gt;"",MAX(IF('P2-Asset Valuation'!$E$7:$E$1006=$M$6,IF('P2-Asset Valuation'!$F$7:$F$1006="Confidentiality",'P2-Asset Valuation'!$I$7:$I$1006))),"")</f>
        <v/>
      </c>
      <c r="N276" s="408" t="s">
        <v>413</v>
      </c>
      <c r="O276" s="109">
        <f>SUM(D276:M276)</f>
        <v>0</v>
      </c>
      <c r="P276" s="109"/>
    </row>
    <row r="277" spans="2:16" x14ac:dyDescent="0.25">
      <c r="B277" s="557"/>
      <c r="C277" s="408" t="s">
        <v>414</v>
      </c>
      <c r="D277" s="410" t="str">
        <f t="array" ref="D277">IF(D275&lt;&gt;"",MAX(IF('P2-Asset Valuation'!$E$7:$E$1006=$D$6,IF('P2-Asset Valuation'!$F$7:$F$1006="Integrity",'P2-Asset Valuation'!$I$7:$I$1006))),"")</f>
        <v/>
      </c>
      <c r="E277" s="410" t="str">
        <f t="array" ref="E277">IF(E275&lt;&gt;"",MAX(IF('P2-Asset Valuation'!$E$7:$E$1006=$E$6,IF('P2-Asset Valuation'!$F$7:$F$1006="Integrity",'P2-Asset Valuation'!$I$7:$I$1006))),"")</f>
        <v/>
      </c>
      <c r="F277" s="410" t="str">
        <f t="array" ref="F277">IF(F275&lt;&gt;"",MAX(IF('P2-Asset Valuation'!$E$7:$E$1006=$F$6,IF('P2-Asset Valuation'!$F$7:$F$1006="Integrity",'P2-Asset Valuation'!$I$7:$I$1006))),"")</f>
        <v/>
      </c>
      <c r="G277" s="410" t="str">
        <f t="array" ref="G277">IF(G275&lt;&gt;"",MAX(IF('P2-Asset Valuation'!$E$7:$E$1006=$G$6,IF('P2-Asset Valuation'!$F$7:$F$1006="Integrity",'P2-Asset Valuation'!$I$7:$I$1006))),"")</f>
        <v/>
      </c>
      <c r="H277" s="410" t="str">
        <f t="array" ref="H277">IF(H275&lt;&gt;"",MAX(IF('P2-Asset Valuation'!$E$7:$E$1006=$H$6,IF('P2-Asset Valuation'!$F$7:$F$1006="Integrity",'P2-Asset Valuation'!$I$7:$I$1006))),"")</f>
        <v/>
      </c>
      <c r="I277" s="410" t="str">
        <f t="array" ref="I277">IF(I275&lt;&gt;"",MAX(IF('P2-Asset Valuation'!$E$7:$E$1006=$I$6,IF('P2-Asset Valuation'!$F$7:$F$1006="Integrity",'P2-Asset Valuation'!$I$7:$I$1006))),"")</f>
        <v/>
      </c>
      <c r="J277" s="410" t="str">
        <f t="array" ref="J277">IF(J275&lt;&gt;"",MAX(IF('P2-Asset Valuation'!$E$7:$E$1006=$J$6,IF('P2-Asset Valuation'!$F$7:$F$1006="Integrity",'P2-Asset Valuation'!$I$7:$I$1006))),"")</f>
        <v/>
      </c>
      <c r="K277" s="410" t="str">
        <f t="array" ref="K277">IF(K275&lt;&gt;"",MAX(IF('P2-Asset Valuation'!$E$7:$E$1006=$K$6,IF('P2-Asset Valuation'!$F$7:$F$1006="Integrity",'P2-Asset Valuation'!$I$7:$I$1006))),"")</f>
        <v/>
      </c>
      <c r="L277" s="410" t="str">
        <f t="array" ref="L277">IF(L275&lt;&gt;"",MAX(IF('P2-Asset Valuation'!$E$7:$E$1006=$L$6,IF('P2-Asset Valuation'!$F$7:$F$1006="Integrity",'P2-Asset Valuation'!$I$7:$I$1006))),"")</f>
        <v/>
      </c>
      <c r="M277" s="410" t="str">
        <f t="array" ref="M277">IF(M275&lt;&gt;"",MAX(IF('P2-Asset Valuation'!$E$7:$E$1006=$M$6,IF('P2-Asset Valuation'!$F$7:$F$1006="Integrity",'P2-Asset Valuation'!$I$7:$I$1006))),"")</f>
        <v/>
      </c>
      <c r="N277" s="408" t="s">
        <v>414</v>
      </c>
      <c r="O277" s="109">
        <f>SUM(D277:M277)</f>
        <v>0</v>
      </c>
      <c r="P277" s="109"/>
    </row>
    <row r="278" spans="2:16" x14ac:dyDescent="0.25">
      <c r="B278" s="558"/>
      <c r="C278" s="408" t="s">
        <v>415</v>
      </c>
      <c r="D278" s="410" t="str">
        <f t="array" ref="D278">IF(D275&lt;&gt;"",MAX(IF('P2-Asset Valuation'!$E$7:$E$1006=$D$6,IF('P2-Asset Valuation'!$F$7:$F$1006="Availability",'P2-Asset Valuation'!$I$7:$I$1006))),"")</f>
        <v/>
      </c>
      <c r="E278" s="410" t="str">
        <f t="array" ref="E278">IF(E275&lt;&gt;"",MAX(IF('P2-Asset Valuation'!$E$7:$E$1006=$E$6,IF('P2-Asset Valuation'!$F$7:$F$1006="Availability",'P2-Asset Valuation'!$I$7:$I$1006))),"")</f>
        <v/>
      </c>
      <c r="F278" s="410" t="str">
        <f t="array" ref="F278">IF(F275&lt;&gt;"",MAX(IF('P2-Asset Valuation'!$E$7:$E$1006=$F$6,IF('P2-Asset Valuation'!$F$7:$F$1006="Availability",'P2-Asset Valuation'!$I$7:$I$1006))),"")</f>
        <v/>
      </c>
      <c r="G278" s="410" t="str">
        <f t="array" ref="G278">IF(G275&lt;&gt;"",MAX(IF('P2-Asset Valuation'!$E$7:$E$1006=$G$6,IF('P2-Asset Valuation'!$F$7:$F$1006="Availability",'P2-Asset Valuation'!$I$7:$I$1006))),"")</f>
        <v/>
      </c>
      <c r="H278" s="410" t="str">
        <f t="array" ref="H278">IF(H275&lt;&gt;"",MAX(IF('P2-Asset Valuation'!$E$7:$E$1006=$H$6,IF('P2-Asset Valuation'!$F$7:$F$1006="Availability",'P2-Asset Valuation'!$I$7:$I$1006))),"")</f>
        <v/>
      </c>
      <c r="I278" s="410" t="str">
        <f t="array" ref="I278">IF(I275&lt;&gt;"",MAX(IF('P2-Asset Valuation'!$E$7:$E$1006=$I$6,IF('P2-Asset Valuation'!$F$7:$F$1006="Availability",'P2-Asset Valuation'!$I$7:$I$1006))),"")</f>
        <v/>
      </c>
      <c r="J278" s="410" t="str">
        <f t="array" ref="J278">IF(J275&lt;&gt;"",MAX(IF('P2-Asset Valuation'!$E$7:$E$1006=$J$6,IF('P2-Asset Valuation'!$F$7:$F$1006="Availability",'P2-Asset Valuation'!$I$7:$I$1006))),"")</f>
        <v/>
      </c>
      <c r="K278" s="410" t="str">
        <f t="array" ref="K278">IF(K275&lt;&gt;"",MAX(IF('P2-Asset Valuation'!$E$7:$E$1006=$K$6,IF('P2-Asset Valuation'!$F$7:$F$1006="Availability",'P2-Asset Valuation'!$I$7:$I$1006))),"")</f>
        <v/>
      </c>
      <c r="L278" s="410" t="str">
        <f t="array" ref="L278">IF(L275&lt;&gt;"",MAX(IF('P2-Asset Valuation'!$E$7:$E$1006=$L$6,IF('P2-Asset Valuation'!$F$7:$F$1006="Availability",'P2-Asset Valuation'!$I$7:$I$1006))),"")</f>
        <v/>
      </c>
      <c r="M278" s="410" t="str">
        <f t="array" ref="M278">IF(M275&lt;&gt;"",MAX(IF('P2-Asset Valuation'!$E$7:$E$1006=$M$6,IF('P2-Asset Valuation'!$F$7:$F$1006="Availability",'P2-Asset Valuation'!$I$7:$I$1006))),"")</f>
        <v/>
      </c>
      <c r="N278" s="408" t="s">
        <v>415</v>
      </c>
      <c r="O278" s="109">
        <f>SUM(D278:M278)</f>
        <v>0</v>
      </c>
      <c r="P278" s="109"/>
    </row>
    <row r="279" spans="2:16" ht="30" x14ac:dyDescent="0.25">
      <c r="B279" s="559"/>
      <c r="C279" s="407" t="s">
        <v>121</v>
      </c>
      <c r="D279" s="105"/>
      <c r="E279" s="105"/>
      <c r="F279" s="105"/>
      <c r="G279" s="105"/>
      <c r="H279" s="105"/>
      <c r="I279" s="105"/>
      <c r="J279" s="105"/>
      <c r="K279" s="105"/>
      <c r="L279" s="105"/>
      <c r="M279" s="105"/>
      <c r="N279" s="407" t="s">
        <v>121</v>
      </c>
      <c r="O279" s="411" t="s">
        <v>6</v>
      </c>
      <c r="P279" s="406"/>
    </row>
    <row r="280" spans="2:16" x14ac:dyDescent="0.25">
      <c r="B280" s="560"/>
      <c r="C280" s="407" t="s">
        <v>413</v>
      </c>
      <c r="D280" s="410" t="str">
        <f t="array" ref="D280">IF(D279&lt;&gt;"",MAX(IF('P2-Asset Valuation'!$E$7:$E$1006=$D$6,IF('P2-Asset Valuation'!$F$7:$F$1006="Confidentiality",'P2-Asset Valuation'!$I$7:$I$1006))),"")</f>
        <v/>
      </c>
      <c r="E280" s="410" t="str">
        <f t="array" ref="E280">IF(E279&lt;&gt;"",MAX(IF('P2-Asset Valuation'!$E$7:$E$1006=$E$6,IF('P2-Asset Valuation'!$F$7:$F$1006="Confidentiality",'P2-Asset Valuation'!$I$7:$I$1006))),"")</f>
        <v/>
      </c>
      <c r="F280" s="410" t="str">
        <f t="array" ref="F280">IF(F279&lt;&gt;"",MAX(IF('P2-Asset Valuation'!$E$7:$E$1006=$F$6,IF('P2-Asset Valuation'!$F$7:$F$1006="Confidentiality",'P2-Asset Valuation'!$I$7:$I$1006))),"")</f>
        <v/>
      </c>
      <c r="G280" s="410" t="str">
        <f t="array" ref="G280">IF(G279&lt;&gt;"",MAX(IF('P2-Asset Valuation'!$E$7:$E$1006=$G$6,IF('P2-Asset Valuation'!$F$7:$F$1006="Confidentiality",'P2-Asset Valuation'!$I$7:$I$1006))),"")</f>
        <v/>
      </c>
      <c r="H280" s="410" t="str">
        <f t="array" ref="H280">IF(H279&lt;&gt;"",MAX(IF('P2-Asset Valuation'!$E$7:$E$1006=$H$6,IF('P2-Asset Valuation'!$F$7:$F$1006="Confidentiality",'P2-Asset Valuation'!$I$7:$I$1006))),"")</f>
        <v/>
      </c>
      <c r="I280" s="410" t="str">
        <f t="array" ref="I280">IF(I279&lt;&gt;"",MAX(IF('P2-Asset Valuation'!$E$7:$E$1006=$I$6,IF('P2-Asset Valuation'!$F$7:$F$1006="Confidentiality",'P2-Asset Valuation'!$I$7:$I$1006))),"")</f>
        <v/>
      </c>
      <c r="J280" s="410" t="str">
        <f t="array" ref="J280">IF(J279&lt;&gt;"",MAX(IF('P2-Asset Valuation'!$E$7:$E$1006=$J$6,IF('P2-Asset Valuation'!$F$7:$F$1006="Confidentiality",'P2-Asset Valuation'!$I$7:$I$1006))),"")</f>
        <v/>
      </c>
      <c r="K280" s="410" t="str">
        <f t="array" ref="K280">IF(K279&lt;&gt;"",MAX(IF('P2-Asset Valuation'!$E$7:$E$1006=$K$6,IF('P2-Asset Valuation'!$F$7:$F$1006="Confidentiality",'P2-Asset Valuation'!$I$7:$I$1006))),"")</f>
        <v/>
      </c>
      <c r="L280" s="410" t="str">
        <f t="array" ref="L280">IF(L279&lt;&gt;"",MAX(IF('P2-Asset Valuation'!$E$7:$E$1006=$L$6,IF('P2-Asset Valuation'!$F$7:$F$1006="Confidentiality",'P2-Asset Valuation'!$I$7:$I$1006))),"")</f>
        <v/>
      </c>
      <c r="M280" s="410" t="str">
        <f t="array" ref="M280">IF(M279&lt;&gt;"",MAX(IF('P2-Asset Valuation'!$E$7:$E$1006=$M$6,IF('P2-Asset Valuation'!$F$7:$F$1006="Confidentiality",'P2-Asset Valuation'!$I$7:$I$1006))),"")</f>
        <v/>
      </c>
      <c r="N280" s="407" t="s">
        <v>413</v>
      </c>
      <c r="O280" s="406">
        <f>SUM(D280:M280)</f>
        <v>0</v>
      </c>
      <c r="P280" s="406"/>
    </row>
    <row r="281" spans="2:16" x14ac:dyDescent="0.25">
      <c r="B281" s="560"/>
      <c r="C281" s="407" t="s">
        <v>414</v>
      </c>
      <c r="D281" s="410" t="str">
        <f t="array" ref="D281">IF(D279&lt;&gt;"",MAX(IF('P2-Asset Valuation'!$E$7:$E$1006=$D$6,IF('P2-Asset Valuation'!$F$7:$F$1006="Integrity",'P2-Asset Valuation'!$I$7:$I$1006))),"")</f>
        <v/>
      </c>
      <c r="E281" s="410" t="str">
        <f t="array" ref="E281">IF(E279&lt;&gt;"",MAX(IF('P2-Asset Valuation'!$E$7:$E$1006=$E$6,IF('P2-Asset Valuation'!$F$7:$F$1006="Integrity",'P2-Asset Valuation'!$I$7:$I$1006))),"")</f>
        <v/>
      </c>
      <c r="F281" s="410" t="str">
        <f t="array" ref="F281">IF(F279&lt;&gt;"",MAX(IF('P2-Asset Valuation'!$E$7:$E$1006=$F$6,IF('P2-Asset Valuation'!$F$7:$F$1006="Integrity",'P2-Asset Valuation'!$I$7:$I$1006))),"")</f>
        <v/>
      </c>
      <c r="G281" s="410" t="str">
        <f t="array" ref="G281">IF(G279&lt;&gt;"",MAX(IF('P2-Asset Valuation'!$E$7:$E$1006=$G$6,IF('P2-Asset Valuation'!$F$7:$F$1006="Integrity",'P2-Asset Valuation'!$I$7:$I$1006))),"")</f>
        <v/>
      </c>
      <c r="H281" s="410" t="str">
        <f t="array" ref="H281">IF(H279&lt;&gt;"",MAX(IF('P2-Asset Valuation'!$E$7:$E$1006=$H$6,IF('P2-Asset Valuation'!$F$7:$F$1006="Integrity",'P2-Asset Valuation'!$I$7:$I$1006))),"")</f>
        <v/>
      </c>
      <c r="I281" s="410" t="str">
        <f t="array" ref="I281">IF(I279&lt;&gt;"",MAX(IF('P2-Asset Valuation'!$E$7:$E$1006=$I$6,IF('P2-Asset Valuation'!$F$7:$F$1006="Integrity",'P2-Asset Valuation'!$I$7:$I$1006))),"")</f>
        <v/>
      </c>
      <c r="J281" s="410" t="str">
        <f t="array" ref="J281">IF(J279&lt;&gt;"",MAX(IF('P2-Asset Valuation'!$E$7:$E$1006=$J$6,IF('P2-Asset Valuation'!$F$7:$F$1006="Integrity",'P2-Asset Valuation'!$I$7:$I$1006))),"")</f>
        <v/>
      </c>
      <c r="K281" s="410" t="str">
        <f t="array" ref="K281">IF(K279&lt;&gt;"",MAX(IF('P2-Asset Valuation'!$E$7:$E$1006=$K$6,IF('P2-Asset Valuation'!$F$7:$F$1006="Integrity",'P2-Asset Valuation'!$I$7:$I$1006))),"")</f>
        <v/>
      </c>
      <c r="L281" s="410" t="str">
        <f t="array" ref="L281">IF(L279&lt;&gt;"",MAX(IF('P2-Asset Valuation'!$E$7:$E$1006=$L$6,IF('P2-Asset Valuation'!$F$7:$F$1006="Integrity",'P2-Asset Valuation'!$I$7:$I$1006))),"")</f>
        <v/>
      </c>
      <c r="M281" s="410" t="str">
        <f t="array" ref="M281">IF(M279&lt;&gt;"",MAX(IF('P2-Asset Valuation'!$E$7:$E$1006=$M$6,IF('P2-Asset Valuation'!$F$7:$F$1006="Integrity",'P2-Asset Valuation'!$I$7:$I$1006))),"")</f>
        <v/>
      </c>
      <c r="N281" s="407" t="s">
        <v>414</v>
      </c>
      <c r="O281" s="406">
        <f>SUM(D281:M281)</f>
        <v>0</v>
      </c>
      <c r="P281" s="406"/>
    </row>
    <row r="282" spans="2:16" x14ac:dyDescent="0.25">
      <c r="B282" s="561"/>
      <c r="C282" s="407" t="s">
        <v>415</v>
      </c>
      <c r="D282" s="410" t="str">
        <f t="array" ref="D282">IF(D279&lt;&gt;"",MAX(IF('P2-Asset Valuation'!$E$7:$E$1006=$D$6,IF('P2-Asset Valuation'!$F$7:$F$1006="Availability",'P2-Asset Valuation'!$I$7:$I$1006))),"")</f>
        <v/>
      </c>
      <c r="E282" s="410" t="str">
        <f t="array" ref="E282">IF(E279&lt;&gt;"",MAX(IF('P2-Asset Valuation'!$E$7:$E$1006=$E$6,IF('P2-Asset Valuation'!$F$7:$F$1006="Availability",'P2-Asset Valuation'!$I$7:$I$1006))),"")</f>
        <v/>
      </c>
      <c r="F282" s="410" t="str">
        <f t="array" ref="F282">IF(F279&lt;&gt;"",MAX(IF('P2-Asset Valuation'!$E$7:$E$1006=$F$6,IF('P2-Asset Valuation'!$F$7:$F$1006="Availability",'P2-Asset Valuation'!$I$7:$I$1006))),"")</f>
        <v/>
      </c>
      <c r="G282" s="410" t="str">
        <f t="array" ref="G282">IF(G279&lt;&gt;"",MAX(IF('P2-Asset Valuation'!$E$7:$E$1006=$G$6,IF('P2-Asset Valuation'!$F$7:$F$1006="Availability",'P2-Asset Valuation'!$I$7:$I$1006))),"")</f>
        <v/>
      </c>
      <c r="H282" s="410" t="str">
        <f t="array" ref="H282">IF(H279&lt;&gt;"",MAX(IF('P2-Asset Valuation'!$E$7:$E$1006=$H$6,IF('P2-Asset Valuation'!$F$7:$F$1006="Availability",'P2-Asset Valuation'!$I$7:$I$1006))),"")</f>
        <v/>
      </c>
      <c r="I282" s="410" t="str">
        <f t="array" ref="I282">IF(I279&lt;&gt;"",MAX(IF('P2-Asset Valuation'!$E$7:$E$1006=$I$6,IF('P2-Asset Valuation'!$F$7:$F$1006="Availability",'P2-Asset Valuation'!$I$7:$I$1006))),"")</f>
        <v/>
      </c>
      <c r="J282" s="410" t="str">
        <f t="array" ref="J282">IF(J279&lt;&gt;"",MAX(IF('P2-Asset Valuation'!$E$7:$E$1006=$J$6,IF('P2-Asset Valuation'!$F$7:$F$1006="Availability",'P2-Asset Valuation'!$I$7:$I$1006))),"")</f>
        <v/>
      </c>
      <c r="K282" s="410" t="str">
        <f t="array" ref="K282">IF(K279&lt;&gt;"",MAX(IF('P2-Asset Valuation'!$E$7:$E$1006=$K$6,IF('P2-Asset Valuation'!$F$7:$F$1006="Availability",'P2-Asset Valuation'!$I$7:$I$1006))),"")</f>
        <v/>
      </c>
      <c r="L282" s="410" t="str">
        <f t="array" ref="L282">IF(L279&lt;&gt;"",MAX(IF('P2-Asset Valuation'!$E$7:$E$1006=$L$6,IF('P2-Asset Valuation'!$F$7:$F$1006="Availability",'P2-Asset Valuation'!$I$7:$I$1006))),"")</f>
        <v/>
      </c>
      <c r="M282" s="410" t="str">
        <f t="array" ref="M282">IF(M279&lt;&gt;"",MAX(IF('P2-Asset Valuation'!$E$7:$E$1006=$M$6,IF('P2-Asset Valuation'!$F$7:$F$1006="Availability",'P2-Asset Valuation'!$I$7:$I$1006))),"")</f>
        <v/>
      </c>
      <c r="N282" s="407" t="s">
        <v>415</v>
      </c>
      <c r="O282" s="406">
        <f>SUM(D282:M282)</f>
        <v>0</v>
      </c>
      <c r="P282" s="406"/>
    </row>
    <row r="283" spans="2:16" ht="30" x14ac:dyDescent="0.25">
      <c r="B283" s="556"/>
      <c r="C283" s="408" t="s">
        <v>121</v>
      </c>
      <c r="D283" s="109"/>
      <c r="E283" s="109"/>
      <c r="F283" s="109"/>
      <c r="G283" s="109"/>
      <c r="H283" s="109"/>
      <c r="I283" s="109"/>
      <c r="J283" s="109"/>
      <c r="K283" s="109"/>
      <c r="L283" s="109"/>
      <c r="M283" s="109"/>
      <c r="N283" s="408" t="s">
        <v>121</v>
      </c>
      <c r="O283" s="412" t="s">
        <v>6</v>
      </c>
      <c r="P283" s="109"/>
    </row>
    <row r="284" spans="2:16" x14ac:dyDescent="0.25">
      <c r="B284" s="557"/>
      <c r="C284" s="408" t="s">
        <v>413</v>
      </c>
      <c r="D284" s="410" t="str">
        <f t="array" ref="D284">IF(D283&lt;&gt;"",MAX(IF('P2-Asset Valuation'!$E$7:$E$1006=$D$6,IF('P2-Asset Valuation'!$F$7:$F$1006="Confidentiality",'P2-Asset Valuation'!$I$7:$I$1006))),"")</f>
        <v/>
      </c>
      <c r="E284" s="410" t="str">
        <f t="array" ref="E284">IF(E283&lt;&gt;"",MAX(IF('P2-Asset Valuation'!$E$7:$E$1006=$E$6,IF('P2-Asset Valuation'!$F$7:$F$1006="Confidentiality",'P2-Asset Valuation'!$I$7:$I$1006))),"")</f>
        <v/>
      </c>
      <c r="F284" s="410" t="str">
        <f t="array" ref="F284">IF(F283&lt;&gt;"",MAX(IF('P2-Asset Valuation'!$E$7:$E$1006=$F$6,IF('P2-Asset Valuation'!$F$7:$F$1006="Confidentiality",'P2-Asset Valuation'!$I$7:$I$1006))),"")</f>
        <v/>
      </c>
      <c r="G284" s="410" t="str">
        <f t="array" ref="G284">IF(G283&lt;&gt;"",MAX(IF('P2-Asset Valuation'!$E$7:$E$1006=$G$6,IF('P2-Asset Valuation'!$F$7:$F$1006="Confidentiality",'P2-Asset Valuation'!$I$7:$I$1006))),"")</f>
        <v/>
      </c>
      <c r="H284" s="410" t="str">
        <f t="array" ref="H284">IF(H283&lt;&gt;"",MAX(IF('P2-Asset Valuation'!$E$7:$E$1006=$H$6,IF('P2-Asset Valuation'!$F$7:$F$1006="Confidentiality",'P2-Asset Valuation'!$I$7:$I$1006))),"")</f>
        <v/>
      </c>
      <c r="I284" s="410" t="str">
        <f t="array" ref="I284">IF(I283&lt;&gt;"",MAX(IF('P2-Asset Valuation'!$E$7:$E$1006=$I$6,IF('P2-Asset Valuation'!$F$7:$F$1006="Confidentiality",'P2-Asset Valuation'!$I$7:$I$1006))),"")</f>
        <v/>
      </c>
      <c r="J284" s="410" t="str">
        <f t="array" ref="J284">IF(J283&lt;&gt;"",MAX(IF('P2-Asset Valuation'!$E$7:$E$1006=$J$6,IF('P2-Asset Valuation'!$F$7:$F$1006="Confidentiality",'P2-Asset Valuation'!$I$7:$I$1006))),"")</f>
        <v/>
      </c>
      <c r="K284" s="410" t="str">
        <f t="array" ref="K284">IF(K283&lt;&gt;"",MAX(IF('P2-Asset Valuation'!$E$7:$E$1006=$K$6,IF('P2-Asset Valuation'!$F$7:$F$1006="Confidentiality",'P2-Asset Valuation'!$I$7:$I$1006))),"")</f>
        <v/>
      </c>
      <c r="L284" s="410" t="str">
        <f t="array" ref="L284">IF(L283&lt;&gt;"",MAX(IF('P2-Asset Valuation'!$E$7:$E$1006=$L$6,IF('P2-Asset Valuation'!$F$7:$F$1006="Confidentiality",'P2-Asset Valuation'!$I$7:$I$1006))),"")</f>
        <v/>
      </c>
      <c r="M284" s="410" t="str">
        <f t="array" ref="M284">IF(M283&lt;&gt;"",MAX(IF('P2-Asset Valuation'!$E$7:$E$1006=$M$6,IF('P2-Asset Valuation'!$F$7:$F$1006="Confidentiality",'P2-Asset Valuation'!$I$7:$I$1006))),"")</f>
        <v/>
      </c>
      <c r="N284" s="408" t="s">
        <v>413</v>
      </c>
      <c r="O284" s="109">
        <f>SUM(D284:M284)</f>
        <v>0</v>
      </c>
      <c r="P284" s="109"/>
    </row>
    <row r="285" spans="2:16" x14ac:dyDescent="0.25">
      <c r="B285" s="557"/>
      <c r="C285" s="408" t="s">
        <v>414</v>
      </c>
      <c r="D285" s="410" t="str">
        <f t="array" ref="D285">IF(D283&lt;&gt;"",MAX(IF('P2-Asset Valuation'!$E$7:$E$1006=$D$6,IF('P2-Asset Valuation'!$F$7:$F$1006="Integrity",'P2-Asset Valuation'!$I$7:$I$1006))),"")</f>
        <v/>
      </c>
      <c r="E285" s="410" t="str">
        <f t="array" ref="E285">IF(E283&lt;&gt;"",MAX(IF('P2-Asset Valuation'!$E$7:$E$1006=$E$6,IF('P2-Asset Valuation'!$F$7:$F$1006="Integrity",'P2-Asset Valuation'!$I$7:$I$1006))),"")</f>
        <v/>
      </c>
      <c r="F285" s="410" t="str">
        <f t="array" ref="F285">IF(F283&lt;&gt;"",MAX(IF('P2-Asset Valuation'!$E$7:$E$1006=$F$6,IF('P2-Asset Valuation'!$F$7:$F$1006="Integrity",'P2-Asset Valuation'!$I$7:$I$1006))),"")</f>
        <v/>
      </c>
      <c r="G285" s="410" t="str">
        <f t="array" ref="G285">IF(G283&lt;&gt;"",MAX(IF('P2-Asset Valuation'!$E$7:$E$1006=$G$6,IF('P2-Asset Valuation'!$F$7:$F$1006="Integrity",'P2-Asset Valuation'!$I$7:$I$1006))),"")</f>
        <v/>
      </c>
      <c r="H285" s="410" t="str">
        <f t="array" ref="H285">IF(H283&lt;&gt;"",MAX(IF('P2-Asset Valuation'!$E$7:$E$1006=$H$6,IF('P2-Asset Valuation'!$F$7:$F$1006="Integrity",'P2-Asset Valuation'!$I$7:$I$1006))),"")</f>
        <v/>
      </c>
      <c r="I285" s="410" t="str">
        <f t="array" ref="I285">IF(I283&lt;&gt;"",MAX(IF('P2-Asset Valuation'!$E$7:$E$1006=$I$6,IF('P2-Asset Valuation'!$F$7:$F$1006="Integrity",'P2-Asset Valuation'!$I$7:$I$1006))),"")</f>
        <v/>
      </c>
      <c r="J285" s="410" t="str">
        <f t="array" ref="J285">IF(J283&lt;&gt;"",MAX(IF('P2-Asset Valuation'!$E$7:$E$1006=$J$6,IF('P2-Asset Valuation'!$F$7:$F$1006="Integrity",'P2-Asset Valuation'!$I$7:$I$1006))),"")</f>
        <v/>
      </c>
      <c r="K285" s="410" t="str">
        <f t="array" ref="K285">IF(K283&lt;&gt;"",MAX(IF('P2-Asset Valuation'!$E$7:$E$1006=$K$6,IF('P2-Asset Valuation'!$F$7:$F$1006="Integrity",'P2-Asset Valuation'!$I$7:$I$1006))),"")</f>
        <v/>
      </c>
      <c r="L285" s="410" t="str">
        <f t="array" ref="L285">IF(L283&lt;&gt;"",MAX(IF('P2-Asset Valuation'!$E$7:$E$1006=$L$6,IF('P2-Asset Valuation'!$F$7:$F$1006="Integrity",'P2-Asset Valuation'!$I$7:$I$1006))),"")</f>
        <v/>
      </c>
      <c r="M285" s="410" t="str">
        <f t="array" ref="M285">IF(M283&lt;&gt;"",MAX(IF('P2-Asset Valuation'!$E$7:$E$1006=$M$6,IF('P2-Asset Valuation'!$F$7:$F$1006="Integrity",'P2-Asset Valuation'!$I$7:$I$1006))),"")</f>
        <v/>
      </c>
      <c r="N285" s="408" t="s">
        <v>414</v>
      </c>
      <c r="O285" s="109">
        <f>SUM(D285:M285)</f>
        <v>0</v>
      </c>
      <c r="P285" s="109"/>
    </row>
    <row r="286" spans="2:16" x14ac:dyDescent="0.25">
      <c r="B286" s="558"/>
      <c r="C286" s="408" t="s">
        <v>415</v>
      </c>
      <c r="D286" s="410" t="str">
        <f t="array" ref="D286">IF(D283&lt;&gt;"",MAX(IF('P2-Asset Valuation'!$E$7:$E$1006=$D$6,IF('P2-Asset Valuation'!$F$7:$F$1006="Availability",'P2-Asset Valuation'!$I$7:$I$1006))),"")</f>
        <v/>
      </c>
      <c r="E286" s="410" t="str">
        <f t="array" ref="E286">IF(E283&lt;&gt;"",MAX(IF('P2-Asset Valuation'!$E$7:$E$1006=$E$6,IF('P2-Asset Valuation'!$F$7:$F$1006="Availability",'P2-Asset Valuation'!$I$7:$I$1006))),"")</f>
        <v/>
      </c>
      <c r="F286" s="410" t="str">
        <f t="array" ref="F286">IF(F283&lt;&gt;"",MAX(IF('P2-Asset Valuation'!$E$7:$E$1006=$F$6,IF('P2-Asset Valuation'!$F$7:$F$1006="Availability",'P2-Asset Valuation'!$I$7:$I$1006))),"")</f>
        <v/>
      </c>
      <c r="G286" s="410" t="str">
        <f t="array" ref="G286">IF(G283&lt;&gt;"",MAX(IF('P2-Asset Valuation'!$E$7:$E$1006=$G$6,IF('P2-Asset Valuation'!$F$7:$F$1006="Availability",'P2-Asset Valuation'!$I$7:$I$1006))),"")</f>
        <v/>
      </c>
      <c r="H286" s="410" t="str">
        <f t="array" ref="H286">IF(H283&lt;&gt;"",MAX(IF('P2-Asset Valuation'!$E$7:$E$1006=$H$6,IF('P2-Asset Valuation'!$F$7:$F$1006="Availability",'P2-Asset Valuation'!$I$7:$I$1006))),"")</f>
        <v/>
      </c>
      <c r="I286" s="410" t="str">
        <f t="array" ref="I286">IF(I283&lt;&gt;"",MAX(IF('P2-Asset Valuation'!$E$7:$E$1006=$I$6,IF('P2-Asset Valuation'!$F$7:$F$1006="Availability",'P2-Asset Valuation'!$I$7:$I$1006))),"")</f>
        <v/>
      </c>
      <c r="J286" s="410" t="str">
        <f t="array" ref="J286">IF(J283&lt;&gt;"",MAX(IF('P2-Asset Valuation'!$E$7:$E$1006=$J$6,IF('P2-Asset Valuation'!$F$7:$F$1006="Availability",'P2-Asset Valuation'!$I$7:$I$1006))),"")</f>
        <v/>
      </c>
      <c r="K286" s="410" t="str">
        <f t="array" ref="K286">IF(K283&lt;&gt;"",MAX(IF('P2-Asset Valuation'!$E$7:$E$1006=$K$6,IF('P2-Asset Valuation'!$F$7:$F$1006="Availability",'P2-Asset Valuation'!$I$7:$I$1006))),"")</f>
        <v/>
      </c>
      <c r="L286" s="410" t="str">
        <f t="array" ref="L286">IF(L283&lt;&gt;"",MAX(IF('P2-Asset Valuation'!$E$7:$E$1006=$L$6,IF('P2-Asset Valuation'!$F$7:$F$1006="Availability",'P2-Asset Valuation'!$I$7:$I$1006))),"")</f>
        <v/>
      </c>
      <c r="M286" s="410" t="str">
        <f t="array" ref="M286">IF(M283&lt;&gt;"",MAX(IF('P2-Asset Valuation'!$E$7:$E$1006=$M$6,IF('P2-Asset Valuation'!$F$7:$F$1006="Availability",'P2-Asset Valuation'!$I$7:$I$1006))),"")</f>
        <v/>
      </c>
      <c r="N286" s="408" t="s">
        <v>415</v>
      </c>
      <c r="O286" s="109">
        <f>SUM(D286:M286)</f>
        <v>0</v>
      </c>
      <c r="P286" s="109"/>
    </row>
    <row r="287" spans="2:16" ht="30" x14ac:dyDescent="0.25">
      <c r="B287" s="559"/>
      <c r="C287" s="407" t="s">
        <v>121</v>
      </c>
      <c r="D287" s="105"/>
      <c r="E287" s="105"/>
      <c r="F287" s="105"/>
      <c r="G287" s="105"/>
      <c r="H287" s="105"/>
      <c r="I287" s="105"/>
      <c r="J287" s="105"/>
      <c r="K287" s="105"/>
      <c r="L287" s="105"/>
      <c r="M287" s="105"/>
      <c r="N287" s="407" t="s">
        <v>121</v>
      </c>
      <c r="O287" s="411" t="s">
        <v>6</v>
      </c>
      <c r="P287" s="406"/>
    </row>
    <row r="288" spans="2:16" x14ac:dyDescent="0.25">
      <c r="B288" s="560"/>
      <c r="C288" s="407" t="s">
        <v>413</v>
      </c>
      <c r="D288" s="410" t="str">
        <f t="array" ref="D288">IF(D287&lt;&gt;"",MAX(IF('P2-Asset Valuation'!$E$7:$E$1006=$D$6,IF('P2-Asset Valuation'!$F$7:$F$1006="Confidentiality",'P2-Asset Valuation'!$I$7:$I$1006))),"")</f>
        <v/>
      </c>
      <c r="E288" s="410" t="str">
        <f t="array" ref="E288">IF(E287&lt;&gt;"",MAX(IF('P2-Asset Valuation'!$E$7:$E$1006=$E$6,IF('P2-Asset Valuation'!$F$7:$F$1006="Confidentiality",'P2-Asset Valuation'!$I$7:$I$1006))),"")</f>
        <v/>
      </c>
      <c r="F288" s="410" t="str">
        <f t="array" ref="F288">IF(F287&lt;&gt;"",MAX(IF('P2-Asset Valuation'!$E$7:$E$1006=$F$6,IF('P2-Asset Valuation'!$F$7:$F$1006="Confidentiality",'P2-Asset Valuation'!$I$7:$I$1006))),"")</f>
        <v/>
      </c>
      <c r="G288" s="410" t="str">
        <f t="array" ref="G288">IF(G287&lt;&gt;"",MAX(IF('P2-Asset Valuation'!$E$7:$E$1006=$G$6,IF('P2-Asset Valuation'!$F$7:$F$1006="Confidentiality",'P2-Asset Valuation'!$I$7:$I$1006))),"")</f>
        <v/>
      </c>
      <c r="H288" s="410" t="str">
        <f t="array" ref="H288">IF(H287&lt;&gt;"",MAX(IF('P2-Asset Valuation'!$E$7:$E$1006=$H$6,IF('P2-Asset Valuation'!$F$7:$F$1006="Confidentiality",'P2-Asset Valuation'!$I$7:$I$1006))),"")</f>
        <v/>
      </c>
      <c r="I288" s="410" t="str">
        <f t="array" ref="I288">IF(I287&lt;&gt;"",MAX(IF('P2-Asset Valuation'!$E$7:$E$1006=$I$6,IF('P2-Asset Valuation'!$F$7:$F$1006="Confidentiality",'P2-Asset Valuation'!$I$7:$I$1006))),"")</f>
        <v/>
      </c>
      <c r="J288" s="410" t="str">
        <f t="array" ref="J288">IF(J287&lt;&gt;"",MAX(IF('P2-Asset Valuation'!$E$7:$E$1006=$J$6,IF('P2-Asset Valuation'!$F$7:$F$1006="Confidentiality",'P2-Asset Valuation'!$I$7:$I$1006))),"")</f>
        <v/>
      </c>
      <c r="K288" s="410" t="str">
        <f t="array" ref="K288">IF(K287&lt;&gt;"",MAX(IF('P2-Asset Valuation'!$E$7:$E$1006=$K$6,IF('P2-Asset Valuation'!$F$7:$F$1006="Confidentiality",'P2-Asset Valuation'!$I$7:$I$1006))),"")</f>
        <v/>
      </c>
      <c r="L288" s="410" t="str">
        <f t="array" ref="L288">IF(L287&lt;&gt;"",MAX(IF('P2-Asset Valuation'!$E$7:$E$1006=$L$6,IF('P2-Asset Valuation'!$F$7:$F$1006="Confidentiality",'P2-Asset Valuation'!$I$7:$I$1006))),"")</f>
        <v/>
      </c>
      <c r="M288" s="410" t="str">
        <f t="array" ref="M288">IF(M287&lt;&gt;"",MAX(IF('P2-Asset Valuation'!$E$7:$E$1006=$M$6,IF('P2-Asset Valuation'!$F$7:$F$1006="Confidentiality",'P2-Asset Valuation'!$I$7:$I$1006))),"")</f>
        <v/>
      </c>
      <c r="N288" s="407" t="s">
        <v>413</v>
      </c>
      <c r="O288" s="406">
        <f>SUM(D288:M288)</f>
        <v>0</v>
      </c>
      <c r="P288" s="406"/>
    </row>
    <row r="289" spans="2:16" x14ac:dyDescent="0.25">
      <c r="B289" s="560"/>
      <c r="C289" s="407" t="s">
        <v>414</v>
      </c>
      <c r="D289" s="410" t="str">
        <f t="array" ref="D289">IF(D287&lt;&gt;"",MAX(IF('P2-Asset Valuation'!$E$7:$E$1006=$D$6,IF('P2-Asset Valuation'!$F$7:$F$1006="Integrity",'P2-Asset Valuation'!$I$7:$I$1006))),"")</f>
        <v/>
      </c>
      <c r="E289" s="410" t="str">
        <f t="array" ref="E289">IF(E287&lt;&gt;"",MAX(IF('P2-Asset Valuation'!$E$7:$E$1006=$E$6,IF('P2-Asset Valuation'!$F$7:$F$1006="Integrity",'P2-Asset Valuation'!$I$7:$I$1006))),"")</f>
        <v/>
      </c>
      <c r="F289" s="410" t="str">
        <f t="array" ref="F289">IF(F287&lt;&gt;"",MAX(IF('P2-Asset Valuation'!$E$7:$E$1006=$F$6,IF('P2-Asset Valuation'!$F$7:$F$1006="Integrity",'P2-Asset Valuation'!$I$7:$I$1006))),"")</f>
        <v/>
      </c>
      <c r="G289" s="410" t="str">
        <f t="array" ref="G289">IF(G287&lt;&gt;"",MAX(IF('P2-Asset Valuation'!$E$7:$E$1006=$G$6,IF('P2-Asset Valuation'!$F$7:$F$1006="Integrity",'P2-Asset Valuation'!$I$7:$I$1006))),"")</f>
        <v/>
      </c>
      <c r="H289" s="410" t="str">
        <f t="array" ref="H289">IF(H287&lt;&gt;"",MAX(IF('P2-Asset Valuation'!$E$7:$E$1006=$H$6,IF('P2-Asset Valuation'!$F$7:$F$1006="Integrity",'P2-Asset Valuation'!$I$7:$I$1006))),"")</f>
        <v/>
      </c>
      <c r="I289" s="410" t="str">
        <f t="array" ref="I289">IF(I287&lt;&gt;"",MAX(IF('P2-Asset Valuation'!$E$7:$E$1006=$I$6,IF('P2-Asset Valuation'!$F$7:$F$1006="Integrity",'P2-Asset Valuation'!$I$7:$I$1006))),"")</f>
        <v/>
      </c>
      <c r="J289" s="410" t="str">
        <f t="array" ref="J289">IF(J287&lt;&gt;"",MAX(IF('P2-Asset Valuation'!$E$7:$E$1006=$J$6,IF('P2-Asset Valuation'!$F$7:$F$1006="Integrity",'P2-Asset Valuation'!$I$7:$I$1006))),"")</f>
        <v/>
      </c>
      <c r="K289" s="410" t="str">
        <f t="array" ref="K289">IF(K287&lt;&gt;"",MAX(IF('P2-Asset Valuation'!$E$7:$E$1006=$K$6,IF('P2-Asset Valuation'!$F$7:$F$1006="Integrity",'P2-Asset Valuation'!$I$7:$I$1006))),"")</f>
        <v/>
      </c>
      <c r="L289" s="410" t="str">
        <f t="array" ref="L289">IF(L287&lt;&gt;"",MAX(IF('P2-Asset Valuation'!$E$7:$E$1006=$L$6,IF('P2-Asset Valuation'!$F$7:$F$1006="Integrity",'P2-Asset Valuation'!$I$7:$I$1006))),"")</f>
        <v/>
      </c>
      <c r="M289" s="410" t="str">
        <f t="array" ref="M289">IF(M287&lt;&gt;"",MAX(IF('P2-Asset Valuation'!$E$7:$E$1006=$M$6,IF('P2-Asset Valuation'!$F$7:$F$1006="Integrity",'P2-Asset Valuation'!$I$7:$I$1006))),"")</f>
        <v/>
      </c>
      <c r="N289" s="407" t="s">
        <v>414</v>
      </c>
      <c r="O289" s="406">
        <f>SUM(D289:M289)</f>
        <v>0</v>
      </c>
      <c r="P289" s="406"/>
    </row>
    <row r="290" spans="2:16" x14ac:dyDescent="0.25">
      <c r="B290" s="561"/>
      <c r="C290" s="407" t="s">
        <v>415</v>
      </c>
      <c r="D290" s="410" t="str">
        <f t="array" ref="D290">IF(D287&lt;&gt;"",MAX(IF('P2-Asset Valuation'!$E$7:$E$1006=$D$6,IF('P2-Asset Valuation'!$F$7:$F$1006="Availability",'P2-Asset Valuation'!$I$7:$I$1006))),"")</f>
        <v/>
      </c>
      <c r="E290" s="410" t="str">
        <f t="array" ref="E290">IF(E287&lt;&gt;"",MAX(IF('P2-Asset Valuation'!$E$7:$E$1006=$E$6,IF('P2-Asset Valuation'!$F$7:$F$1006="Availability",'P2-Asset Valuation'!$I$7:$I$1006))),"")</f>
        <v/>
      </c>
      <c r="F290" s="410" t="str">
        <f t="array" ref="F290">IF(F287&lt;&gt;"",MAX(IF('P2-Asset Valuation'!$E$7:$E$1006=$F$6,IF('P2-Asset Valuation'!$F$7:$F$1006="Availability",'P2-Asset Valuation'!$I$7:$I$1006))),"")</f>
        <v/>
      </c>
      <c r="G290" s="410" t="str">
        <f t="array" ref="G290">IF(G287&lt;&gt;"",MAX(IF('P2-Asset Valuation'!$E$7:$E$1006=$G$6,IF('P2-Asset Valuation'!$F$7:$F$1006="Availability",'P2-Asset Valuation'!$I$7:$I$1006))),"")</f>
        <v/>
      </c>
      <c r="H290" s="410" t="str">
        <f t="array" ref="H290">IF(H287&lt;&gt;"",MAX(IF('P2-Asset Valuation'!$E$7:$E$1006=$H$6,IF('P2-Asset Valuation'!$F$7:$F$1006="Availability",'P2-Asset Valuation'!$I$7:$I$1006))),"")</f>
        <v/>
      </c>
      <c r="I290" s="410" t="str">
        <f t="array" ref="I290">IF(I287&lt;&gt;"",MAX(IF('P2-Asset Valuation'!$E$7:$E$1006=$I$6,IF('P2-Asset Valuation'!$F$7:$F$1006="Availability",'P2-Asset Valuation'!$I$7:$I$1006))),"")</f>
        <v/>
      </c>
      <c r="J290" s="410" t="str">
        <f t="array" ref="J290">IF(J287&lt;&gt;"",MAX(IF('P2-Asset Valuation'!$E$7:$E$1006=$J$6,IF('P2-Asset Valuation'!$F$7:$F$1006="Availability",'P2-Asset Valuation'!$I$7:$I$1006))),"")</f>
        <v/>
      </c>
      <c r="K290" s="410" t="str">
        <f t="array" ref="K290">IF(K287&lt;&gt;"",MAX(IF('P2-Asset Valuation'!$E$7:$E$1006=$K$6,IF('P2-Asset Valuation'!$F$7:$F$1006="Availability",'P2-Asset Valuation'!$I$7:$I$1006))),"")</f>
        <v/>
      </c>
      <c r="L290" s="410" t="str">
        <f t="array" ref="L290">IF(L287&lt;&gt;"",MAX(IF('P2-Asset Valuation'!$E$7:$E$1006=$L$6,IF('P2-Asset Valuation'!$F$7:$F$1006="Availability",'P2-Asset Valuation'!$I$7:$I$1006))),"")</f>
        <v/>
      </c>
      <c r="M290" s="410" t="str">
        <f t="array" ref="M290">IF(M287&lt;&gt;"",MAX(IF('P2-Asset Valuation'!$E$7:$E$1006=$M$6,IF('P2-Asset Valuation'!$F$7:$F$1006="Availability",'P2-Asset Valuation'!$I$7:$I$1006))),"")</f>
        <v/>
      </c>
      <c r="N290" s="407" t="s">
        <v>415</v>
      </c>
      <c r="O290" s="406">
        <f>SUM(D290:M290)</f>
        <v>0</v>
      </c>
      <c r="P290" s="406"/>
    </row>
    <row r="291" spans="2:16" ht="30" x14ac:dyDescent="0.25">
      <c r="B291" s="556"/>
      <c r="C291" s="408" t="s">
        <v>121</v>
      </c>
      <c r="D291" s="109"/>
      <c r="E291" s="109"/>
      <c r="F291" s="109"/>
      <c r="G291" s="109"/>
      <c r="H291" s="109"/>
      <c r="I291" s="109"/>
      <c r="J291" s="109"/>
      <c r="K291" s="109"/>
      <c r="L291" s="109"/>
      <c r="M291" s="109"/>
      <c r="N291" s="408" t="s">
        <v>121</v>
      </c>
      <c r="O291" s="412" t="s">
        <v>6</v>
      </c>
      <c r="P291" s="109"/>
    </row>
    <row r="292" spans="2:16" x14ac:dyDescent="0.25">
      <c r="B292" s="557"/>
      <c r="C292" s="408" t="s">
        <v>413</v>
      </c>
      <c r="D292" s="410" t="str">
        <f t="array" ref="D292">IF(D291&lt;&gt;"",MAX(IF('P2-Asset Valuation'!$E$7:$E$1006=$D$6,IF('P2-Asset Valuation'!$F$7:$F$1006="Confidentiality",'P2-Asset Valuation'!$I$7:$I$1006))),"")</f>
        <v/>
      </c>
      <c r="E292" s="410" t="str">
        <f t="array" ref="E292">IF(E291&lt;&gt;"",MAX(IF('P2-Asset Valuation'!$E$7:$E$1006=$E$6,IF('P2-Asset Valuation'!$F$7:$F$1006="Confidentiality",'P2-Asset Valuation'!$I$7:$I$1006))),"")</f>
        <v/>
      </c>
      <c r="F292" s="410" t="str">
        <f t="array" ref="F292">IF(F291&lt;&gt;"",MAX(IF('P2-Asset Valuation'!$E$7:$E$1006=$F$6,IF('P2-Asset Valuation'!$F$7:$F$1006="Confidentiality",'P2-Asset Valuation'!$I$7:$I$1006))),"")</f>
        <v/>
      </c>
      <c r="G292" s="410" t="str">
        <f t="array" ref="G292">IF(G291&lt;&gt;"",MAX(IF('P2-Asset Valuation'!$E$7:$E$1006=$G$6,IF('P2-Asset Valuation'!$F$7:$F$1006="Confidentiality",'P2-Asset Valuation'!$I$7:$I$1006))),"")</f>
        <v/>
      </c>
      <c r="H292" s="410" t="str">
        <f t="array" ref="H292">IF(H291&lt;&gt;"",MAX(IF('P2-Asset Valuation'!$E$7:$E$1006=$H$6,IF('P2-Asset Valuation'!$F$7:$F$1006="Confidentiality",'P2-Asset Valuation'!$I$7:$I$1006))),"")</f>
        <v/>
      </c>
      <c r="I292" s="410" t="str">
        <f t="array" ref="I292">IF(I291&lt;&gt;"",MAX(IF('P2-Asset Valuation'!$E$7:$E$1006=$I$6,IF('P2-Asset Valuation'!$F$7:$F$1006="Confidentiality",'P2-Asset Valuation'!$I$7:$I$1006))),"")</f>
        <v/>
      </c>
      <c r="J292" s="410" t="str">
        <f t="array" ref="J292">IF(J291&lt;&gt;"",MAX(IF('P2-Asset Valuation'!$E$7:$E$1006=$J$6,IF('P2-Asset Valuation'!$F$7:$F$1006="Confidentiality",'P2-Asset Valuation'!$I$7:$I$1006))),"")</f>
        <v/>
      </c>
      <c r="K292" s="410" t="str">
        <f t="array" ref="K292">IF(K291&lt;&gt;"",MAX(IF('P2-Asset Valuation'!$E$7:$E$1006=$K$6,IF('P2-Asset Valuation'!$F$7:$F$1006="Confidentiality",'P2-Asset Valuation'!$I$7:$I$1006))),"")</f>
        <v/>
      </c>
      <c r="L292" s="410" t="str">
        <f t="array" ref="L292">IF(L291&lt;&gt;"",MAX(IF('P2-Asset Valuation'!$E$7:$E$1006=$L$6,IF('P2-Asset Valuation'!$F$7:$F$1006="Confidentiality",'P2-Asset Valuation'!$I$7:$I$1006))),"")</f>
        <v/>
      </c>
      <c r="M292" s="410" t="str">
        <f t="array" ref="M292">IF(M291&lt;&gt;"",MAX(IF('P2-Asset Valuation'!$E$7:$E$1006=$M$6,IF('P2-Asset Valuation'!$F$7:$F$1006="Confidentiality",'P2-Asset Valuation'!$I$7:$I$1006))),"")</f>
        <v/>
      </c>
      <c r="N292" s="408" t="s">
        <v>413</v>
      </c>
      <c r="O292" s="109">
        <f>SUM(D292:M292)</f>
        <v>0</v>
      </c>
      <c r="P292" s="109"/>
    </row>
    <row r="293" spans="2:16" x14ac:dyDescent="0.25">
      <c r="B293" s="557"/>
      <c r="C293" s="408" t="s">
        <v>414</v>
      </c>
      <c r="D293" s="410" t="str">
        <f t="array" ref="D293">IF(D291&lt;&gt;"",MAX(IF('P2-Asset Valuation'!$E$7:$E$1006=$D$6,IF('P2-Asset Valuation'!$F$7:$F$1006="Integrity",'P2-Asset Valuation'!$I$7:$I$1006))),"")</f>
        <v/>
      </c>
      <c r="E293" s="410" t="str">
        <f t="array" ref="E293">IF(E291&lt;&gt;"",MAX(IF('P2-Asset Valuation'!$E$7:$E$1006=$E$6,IF('P2-Asset Valuation'!$F$7:$F$1006="Integrity",'P2-Asset Valuation'!$I$7:$I$1006))),"")</f>
        <v/>
      </c>
      <c r="F293" s="410" t="str">
        <f t="array" ref="F293">IF(F291&lt;&gt;"",MAX(IF('P2-Asset Valuation'!$E$7:$E$1006=$F$6,IF('P2-Asset Valuation'!$F$7:$F$1006="Integrity",'P2-Asset Valuation'!$I$7:$I$1006))),"")</f>
        <v/>
      </c>
      <c r="G293" s="410" t="str">
        <f t="array" ref="G293">IF(G291&lt;&gt;"",MAX(IF('P2-Asset Valuation'!$E$7:$E$1006=$G$6,IF('P2-Asset Valuation'!$F$7:$F$1006="Integrity",'P2-Asset Valuation'!$I$7:$I$1006))),"")</f>
        <v/>
      </c>
      <c r="H293" s="410" t="str">
        <f t="array" ref="H293">IF(H291&lt;&gt;"",MAX(IF('P2-Asset Valuation'!$E$7:$E$1006=$H$6,IF('P2-Asset Valuation'!$F$7:$F$1006="Integrity",'P2-Asset Valuation'!$I$7:$I$1006))),"")</f>
        <v/>
      </c>
      <c r="I293" s="410" t="str">
        <f t="array" ref="I293">IF(I291&lt;&gt;"",MAX(IF('P2-Asset Valuation'!$E$7:$E$1006=$I$6,IF('P2-Asset Valuation'!$F$7:$F$1006="Integrity",'P2-Asset Valuation'!$I$7:$I$1006))),"")</f>
        <v/>
      </c>
      <c r="J293" s="410" t="str">
        <f t="array" ref="J293">IF(J291&lt;&gt;"",MAX(IF('P2-Asset Valuation'!$E$7:$E$1006=$J$6,IF('P2-Asset Valuation'!$F$7:$F$1006="Integrity",'P2-Asset Valuation'!$I$7:$I$1006))),"")</f>
        <v/>
      </c>
      <c r="K293" s="410" t="str">
        <f t="array" ref="K293">IF(K291&lt;&gt;"",MAX(IF('P2-Asset Valuation'!$E$7:$E$1006=$K$6,IF('P2-Asset Valuation'!$F$7:$F$1006="Integrity",'P2-Asset Valuation'!$I$7:$I$1006))),"")</f>
        <v/>
      </c>
      <c r="L293" s="410" t="str">
        <f t="array" ref="L293">IF(L291&lt;&gt;"",MAX(IF('P2-Asset Valuation'!$E$7:$E$1006=$L$6,IF('P2-Asset Valuation'!$F$7:$F$1006="Integrity",'P2-Asset Valuation'!$I$7:$I$1006))),"")</f>
        <v/>
      </c>
      <c r="M293" s="410" t="str">
        <f t="array" ref="M293">IF(M291&lt;&gt;"",MAX(IF('P2-Asset Valuation'!$E$7:$E$1006=$M$6,IF('P2-Asset Valuation'!$F$7:$F$1006="Integrity",'P2-Asset Valuation'!$I$7:$I$1006))),"")</f>
        <v/>
      </c>
      <c r="N293" s="408" t="s">
        <v>414</v>
      </c>
      <c r="O293" s="109">
        <f>SUM(D293:M293)</f>
        <v>0</v>
      </c>
      <c r="P293" s="109"/>
    </row>
    <row r="294" spans="2:16" x14ac:dyDescent="0.25">
      <c r="B294" s="558"/>
      <c r="C294" s="408" t="s">
        <v>415</v>
      </c>
      <c r="D294" s="410" t="str">
        <f t="array" ref="D294">IF(D291&lt;&gt;"",MAX(IF('P2-Asset Valuation'!$E$7:$E$1006=$D$6,IF('P2-Asset Valuation'!$F$7:$F$1006="Availability",'P2-Asset Valuation'!$I$7:$I$1006))),"")</f>
        <v/>
      </c>
      <c r="E294" s="410" t="str">
        <f t="array" ref="E294">IF(E291&lt;&gt;"",MAX(IF('P2-Asset Valuation'!$E$7:$E$1006=$E$6,IF('P2-Asset Valuation'!$F$7:$F$1006="Availability",'P2-Asset Valuation'!$I$7:$I$1006))),"")</f>
        <v/>
      </c>
      <c r="F294" s="410" t="str">
        <f t="array" ref="F294">IF(F291&lt;&gt;"",MAX(IF('P2-Asset Valuation'!$E$7:$E$1006=$F$6,IF('P2-Asset Valuation'!$F$7:$F$1006="Availability",'P2-Asset Valuation'!$I$7:$I$1006))),"")</f>
        <v/>
      </c>
      <c r="G294" s="410" t="str">
        <f t="array" ref="G294">IF(G291&lt;&gt;"",MAX(IF('P2-Asset Valuation'!$E$7:$E$1006=$G$6,IF('P2-Asset Valuation'!$F$7:$F$1006="Availability",'P2-Asset Valuation'!$I$7:$I$1006))),"")</f>
        <v/>
      </c>
      <c r="H294" s="410" t="str">
        <f t="array" ref="H294">IF(H291&lt;&gt;"",MAX(IF('P2-Asset Valuation'!$E$7:$E$1006=$H$6,IF('P2-Asset Valuation'!$F$7:$F$1006="Availability",'P2-Asset Valuation'!$I$7:$I$1006))),"")</f>
        <v/>
      </c>
      <c r="I294" s="410" t="str">
        <f t="array" ref="I294">IF(I291&lt;&gt;"",MAX(IF('P2-Asset Valuation'!$E$7:$E$1006=$I$6,IF('P2-Asset Valuation'!$F$7:$F$1006="Availability",'P2-Asset Valuation'!$I$7:$I$1006))),"")</f>
        <v/>
      </c>
      <c r="J294" s="410" t="str">
        <f t="array" ref="J294">IF(J291&lt;&gt;"",MAX(IF('P2-Asset Valuation'!$E$7:$E$1006=$J$6,IF('P2-Asset Valuation'!$F$7:$F$1006="Availability",'P2-Asset Valuation'!$I$7:$I$1006))),"")</f>
        <v/>
      </c>
      <c r="K294" s="410" t="str">
        <f t="array" ref="K294">IF(K291&lt;&gt;"",MAX(IF('P2-Asset Valuation'!$E$7:$E$1006=$K$6,IF('P2-Asset Valuation'!$F$7:$F$1006="Availability",'P2-Asset Valuation'!$I$7:$I$1006))),"")</f>
        <v/>
      </c>
      <c r="L294" s="410" t="str">
        <f t="array" ref="L294">IF(L291&lt;&gt;"",MAX(IF('P2-Asset Valuation'!$E$7:$E$1006=$L$6,IF('P2-Asset Valuation'!$F$7:$F$1006="Availability",'P2-Asset Valuation'!$I$7:$I$1006))),"")</f>
        <v/>
      </c>
      <c r="M294" s="410" t="str">
        <f t="array" ref="M294">IF(M291&lt;&gt;"",MAX(IF('P2-Asset Valuation'!$E$7:$E$1006=$M$6,IF('P2-Asset Valuation'!$F$7:$F$1006="Availability",'P2-Asset Valuation'!$I$7:$I$1006))),"")</f>
        <v/>
      </c>
      <c r="N294" s="408" t="s">
        <v>415</v>
      </c>
      <c r="O294" s="109">
        <f>SUM(D294:M294)</f>
        <v>0</v>
      </c>
      <c r="P294" s="109"/>
    </row>
    <row r="295" spans="2:16" ht="30" x14ac:dyDescent="0.25">
      <c r="B295" s="559"/>
      <c r="C295" s="407" t="s">
        <v>121</v>
      </c>
      <c r="D295" s="406"/>
      <c r="E295" s="406"/>
      <c r="F295" s="406"/>
      <c r="G295" s="406"/>
      <c r="H295" s="406"/>
      <c r="I295" s="406"/>
      <c r="J295" s="406"/>
      <c r="K295" s="406"/>
      <c r="L295" s="406"/>
      <c r="M295" s="406"/>
      <c r="N295" s="407" t="s">
        <v>121</v>
      </c>
      <c r="O295" s="411" t="s">
        <v>6</v>
      </c>
      <c r="P295" s="406"/>
    </row>
    <row r="296" spans="2:16" x14ac:dyDescent="0.25">
      <c r="B296" s="560"/>
      <c r="C296" s="407" t="s">
        <v>413</v>
      </c>
      <c r="D296" s="410" t="str">
        <f t="array" ref="D296">IF(D295&lt;&gt;"",MAX(IF('P2-Asset Valuation'!$E$7:$E$1006=$D$6,IF('P2-Asset Valuation'!$F$7:$F$1006="Confidentiality",'P2-Asset Valuation'!$I$7:$I$1006))),"")</f>
        <v/>
      </c>
      <c r="E296" s="410" t="str">
        <f t="array" ref="E296">IF(E295&lt;&gt;"",MAX(IF('P2-Asset Valuation'!$E$7:$E$1006=$E$6,IF('P2-Asset Valuation'!$F$7:$F$1006="Confidentiality",'P2-Asset Valuation'!$I$7:$I$1006))),"")</f>
        <v/>
      </c>
      <c r="F296" s="410" t="str">
        <f t="array" ref="F296">IF(F295&lt;&gt;"",MAX(IF('P2-Asset Valuation'!$E$7:$E$1006=$F$6,IF('P2-Asset Valuation'!$F$7:$F$1006="Confidentiality",'P2-Asset Valuation'!$I$7:$I$1006))),"")</f>
        <v/>
      </c>
      <c r="G296" s="410" t="str">
        <f t="array" ref="G296">IF(G295&lt;&gt;"",MAX(IF('P2-Asset Valuation'!$E$7:$E$1006=$G$6,IF('P2-Asset Valuation'!$F$7:$F$1006="Confidentiality",'P2-Asset Valuation'!$I$7:$I$1006))),"")</f>
        <v/>
      </c>
      <c r="H296" s="410" t="str">
        <f t="array" ref="H296">IF(H295&lt;&gt;"",MAX(IF('P2-Asset Valuation'!$E$7:$E$1006=$H$6,IF('P2-Asset Valuation'!$F$7:$F$1006="Confidentiality",'P2-Asset Valuation'!$I$7:$I$1006))),"")</f>
        <v/>
      </c>
      <c r="I296" s="410" t="str">
        <f t="array" ref="I296">IF(I295&lt;&gt;"",MAX(IF('P2-Asset Valuation'!$E$7:$E$1006=$I$6,IF('P2-Asset Valuation'!$F$7:$F$1006="Confidentiality",'P2-Asset Valuation'!$I$7:$I$1006))),"")</f>
        <v/>
      </c>
      <c r="J296" s="410" t="str">
        <f t="array" ref="J296">IF(J295&lt;&gt;"",MAX(IF('P2-Asset Valuation'!$E$7:$E$1006=$J$6,IF('P2-Asset Valuation'!$F$7:$F$1006="Confidentiality",'P2-Asset Valuation'!$I$7:$I$1006))),"")</f>
        <v/>
      </c>
      <c r="K296" s="410" t="str">
        <f t="array" ref="K296">IF(K295&lt;&gt;"",MAX(IF('P2-Asset Valuation'!$E$7:$E$1006=$K$6,IF('P2-Asset Valuation'!$F$7:$F$1006="Confidentiality",'P2-Asset Valuation'!$I$7:$I$1006))),"")</f>
        <v/>
      </c>
      <c r="L296" s="410" t="str">
        <f t="array" ref="L296">IF(L295&lt;&gt;"",MAX(IF('P2-Asset Valuation'!$E$7:$E$1006=$L$6,IF('P2-Asset Valuation'!$F$7:$F$1006="Confidentiality",'P2-Asset Valuation'!$I$7:$I$1006))),"")</f>
        <v/>
      </c>
      <c r="M296" s="410" t="str">
        <f t="array" ref="M296">IF(M295&lt;&gt;"",MAX(IF('P2-Asset Valuation'!$E$7:$E$1006=$M$6,IF('P2-Asset Valuation'!$F$7:$F$1006="Confidentiality",'P2-Asset Valuation'!$I$7:$I$1006))),"")</f>
        <v/>
      </c>
      <c r="N296" s="407" t="s">
        <v>413</v>
      </c>
      <c r="O296" s="406">
        <f>SUM(D296:M296)</f>
        <v>0</v>
      </c>
      <c r="P296" s="406"/>
    </row>
    <row r="297" spans="2:16" x14ac:dyDescent="0.25">
      <c r="B297" s="560"/>
      <c r="C297" s="407" t="s">
        <v>414</v>
      </c>
      <c r="D297" s="410" t="str">
        <f t="array" ref="D297">IF(D295&lt;&gt;"",MAX(IF('P2-Asset Valuation'!$E$7:$E$1006=$D$6,IF('P2-Asset Valuation'!$F$7:$F$1006="Integrity",'P2-Asset Valuation'!$I$7:$I$1006))),"")</f>
        <v/>
      </c>
      <c r="E297" s="410" t="str">
        <f t="array" ref="E297">IF(E295&lt;&gt;"",MAX(IF('P2-Asset Valuation'!$E$7:$E$1006=$E$6,IF('P2-Asset Valuation'!$F$7:$F$1006="Integrity",'P2-Asset Valuation'!$I$7:$I$1006))),"")</f>
        <v/>
      </c>
      <c r="F297" s="410" t="str">
        <f t="array" ref="F297">IF(F295&lt;&gt;"",MAX(IF('P2-Asset Valuation'!$E$7:$E$1006=$F$6,IF('P2-Asset Valuation'!$F$7:$F$1006="Integrity",'P2-Asset Valuation'!$I$7:$I$1006))),"")</f>
        <v/>
      </c>
      <c r="G297" s="410" t="str">
        <f t="array" ref="G297">IF(G295&lt;&gt;"",MAX(IF('P2-Asset Valuation'!$E$7:$E$1006=$G$6,IF('P2-Asset Valuation'!$F$7:$F$1006="Integrity",'P2-Asset Valuation'!$I$7:$I$1006))),"")</f>
        <v/>
      </c>
      <c r="H297" s="410" t="str">
        <f t="array" ref="H297">IF(H295&lt;&gt;"",MAX(IF('P2-Asset Valuation'!$E$7:$E$1006=$H$6,IF('P2-Asset Valuation'!$F$7:$F$1006="Integrity",'P2-Asset Valuation'!$I$7:$I$1006))),"")</f>
        <v/>
      </c>
      <c r="I297" s="410" t="str">
        <f t="array" ref="I297">IF(I295&lt;&gt;"",MAX(IF('P2-Asset Valuation'!$E$7:$E$1006=$I$6,IF('P2-Asset Valuation'!$F$7:$F$1006="Integrity",'P2-Asset Valuation'!$I$7:$I$1006))),"")</f>
        <v/>
      </c>
      <c r="J297" s="410" t="str">
        <f t="array" ref="J297">IF(J295&lt;&gt;"",MAX(IF('P2-Asset Valuation'!$E$7:$E$1006=$J$6,IF('P2-Asset Valuation'!$F$7:$F$1006="Integrity",'P2-Asset Valuation'!$I$7:$I$1006))),"")</f>
        <v/>
      </c>
      <c r="K297" s="410" t="str">
        <f t="array" ref="K297">IF(K295&lt;&gt;"",MAX(IF('P2-Asset Valuation'!$E$7:$E$1006=$K$6,IF('P2-Asset Valuation'!$F$7:$F$1006="Integrity",'P2-Asset Valuation'!$I$7:$I$1006))),"")</f>
        <v/>
      </c>
      <c r="L297" s="410" t="str">
        <f t="array" ref="L297">IF(L295&lt;&gt;"",MAX(IF('P2-Asset Valuation'!$E$7:$E$1006=$L$6,IF('P2-Asset Valuation'!$F$7:$F$1006="Integrity",'P2-Asset Valuation'!$I$7:$I$1006))),"")</f>
        <v/>
      </c>
      <c r="M297" s="410" t="str">
        <f t="array" ref="M297">IF(M295&lt;&gt;"",MAX(IF('P2-Asset Valuation'!$E$7:$E$1006=$M$6,IF('P2-Asset Valuation'!$F$7:$F$1006="Integrity",'P2-Asset Valuation'!$I$7:$I$1006))),"")</f>
        <v/>
      </c>
      <c r="N297" s="407" t="s">
        <v>414</v>
      </c>
      <c r="O297" s="406">
        <f>SUM(D297:M297)</f>
        <v>0</v>
      </c>
      <c r="P297" s="406"/>
    </row>
    <row r="298" spans="2:16" x14ac:dyDescent="0.25">
      <c r="B298" s="561"/>
      <c r="C298" s="407" t="s">
        <v>415</v>
      </c>
      <c r="D298" s="410" t="str">
        <f t="array" ref="D298">IF(D295&lt;&gt;"",MAX(IF('P2-Asset Valuation'!$E$7:$E$1006=$D$6,IF('P2-Asset Valuation'!$F$7:$F$1006="Availability",'P2-Asset Valuation'!$I$7:$I$1006))),"")</f>
        <v/>
      </c>
      <c r="E298" s="410" t="str">
        <f t="array" ref="E298">IF(E295&lt;&gt;"",MAX(IF('P2-Asset Valuation'!$E$7:$E$1006=$E$6,IF('P2-Asset Valuation'!$F$7:$F$1006="Availability",'P2-Asset Valuation'!$I$7:$I$1006))),"")</f>
        <v/>
      </c>
      <c r="F298" s="410" t="str">
        <f t="array" ref="F298">IF(F295&lt;&gt;"",MAX(IF('P2-Asset Valuation'!$E$7:$E$1006=$F$6,IF('P2-Asset Valuation'!$F$7:$F$1006="Availability",'P2-Asset Valuation'!$I$7:$I$1006))),"")</f>
        <v/>
      </c>
      <c r="G298" s="410" t="str">
        <f t="array" ref="G298">IF(G295&lt;&gt;"",MAX(IF('P2-Asset Valuation'!$E$7:$E$1006=$G$6,IF('P2-Asset Valuation'!$F$7:$F$1006="Availability",'P2-Asset Valuation'!$I$7:$I$1006))),"")</f>
        <v/>
      </c>
      <c r="H298" s="410" t="str">
        <f t="array" ref="H298">IF(H295&lt;&gt;"",MAX(IF('P2-Asset Valuation'!$E$7:$E$1006=$H$6,IF('P2-Asset Valuation'!$F$7:$F$1006="Availability",'P2-Asset Valuation'!$I$7:$I$1006))),"")</f>
        <v/>
      </c>
      <c r="I298" s="410" t="str">
        <f t="array" ref="I298">IF(I295&lt;&gt;"",MAX(IF('P2-Asset Valuation'!$E$7:$E$1006=$I$6,IF('P2-Asset Valuation'!$F$7:$F$1006="Availability",'P2-Asset Valuation'!$I$7:$I$1006))),"")</f>
        <v/>
      </c>
      <c r="J298" s="410" t="str">
        <f t="array" ref="J298">IF(J295&lt;&gt;"",MAX(IF('P2-Asset Valuation'!$E$7:$E$1006=$J$6,IF('P2-Asset Valuation'!$F$7:$F$1006="Availability",'P2-Asset Valuation'!$I$7:$I$1006))),"")</f>
        <v/>
      </c>
      <c r="K298" s="410" t="str">
        <f t="array" ref="K298">IF(K295&lt;&gt;"",MAX(IF('P2-Asset Valuation'!$E$7:$E$1006=$K$6,IF('P2-Asset Valuation'!$F$7:$F$1006="Availability",'P2-Asset Valuation'!$I$7:$I$1006))),"")</f>
        <v/>
      </c>
      <c r="L298" s="410" t="str">
        <f t="array" ref="L298">IF(L295&lt;&gt;"",MAX(IF('P2-Asset Valuation'!$E$7:$E$1006=$L$6,IF('P2-Asset Valuation'!$F$7:$F$1006="Availability",'P2-Asset Valuation'!$I$7:$I$1006))),"")</f>
        <v/>
      </c>
      <c r="M298" s="410" t="str">
        <f t="array" ref="M298">IF(M295&lt;&gt;"",MAX(IF('P2-Asset Valuation'!$E$7:$E$1006=$M$6,IF('P2-Asset Valuation'!$F$7:$F$1006="Availability",'P2-Asset Valuation'!$I$7:$I$1006))),"")</f>
        <v/>
      </c>
      <c r="N298" s="407" t="s">
        <v>415</v>
      </c>
      <c r="O298" s="406">
        <f>SUM(D298:M298)</f>
        <v>0</v>
      </c>
      <c r="P298" s="406"/>
    </row>
    <row r="299" spans="2:16" ht="30" x14ac:dyDescent="0.25">
      <c r="B299" s="556"/>
      <c r="C299" s="408" t="s">
        <v>121</v>
      </c>
      <c r="D299" s="109"/>
      <c r="E299" s="109"/>
      <c r="F299" s="109"/>
      <c r="G299" s="109"/>
      <c r="H299" s="109"/>
      <c r="I299" s="109"/>
      <c r="J299" s="109"/>
      <c r="K299" s="109"/>
      <c r="L299" s="109"/>
      <c r="M299" s="109"/>
      <c r="N299" s="408" t="s">
        <v>121</v>
      </c>
      <c r="O299" s="412" t="s">
        <v>6</v>
      </c>
      <c r="P299" s="109"/>
    </row>
    <row r="300" spans="2:16" x14ac:dyDescent="0.25">
      <c r="B300" s="557"/>
      <c r="C300" s="408" t="s">
        <v>413</v>
      </c>
      <c r="D300" s="410" t="str">
        <f t="array" ref="D300">IF(D299&lt;&gt;"",MAX(IF('P2-Asset Valuation'!$E$7:$E$1006=$D$6,IF('P2-Asset Valuation'!$F$7:$F$1006="Confidentiality",'P2-Asset Valuation'!$I$7:$I$1006))),"")</f>
        <v/>
      </c>
      <c r="E300" s="410" t="str">
        <f t="array" ref="E300">IF(E299&lt;&gt;"",MAX(IF('P2-Asset Valuation'!$E$7:$E$1006=$E$6,IF('P2-Asset Valuation'!$F$7:$F$1006="Confidentiality",'P2-Asset Valuation'!$I$7:$I$1006))),"")</f>
        <v/>
      </c>
      <c r="F300" s="410" t="str">
        <f t="array" ref="F300">IF(F299&lt;&gt;"",MAX(IF('P2-Asset Valuation'!$E$7:$E$1006=$F$6,IF('P2-Asset Valuation'!$F$7:$F$1006="Confidentiality",'P2-Asset Valuation'!$I$7:$I$1006))),"")</f>
        <v/>
      </c>
      <c r="G300" s="410" t="str">
        <f t="array" ref="G300">IF(G299&lt;&gt;"",MAX(IF('P2-Asset Valuation'!$E$7:$E$1006=$G$6,IF('P2-Asset Valuation'!$F$7:$F$1006="Confidentiality",'P2-Asset Valuation'!$I$7:$I$1006))),"")</f>
        <v/>
      </c>
      <c r="H300" s="410" t="str">
        <f t="array" ref="H300">IF(H299&lt;&gt;"",MAX(IF('P2-Asset Valuation'!$E$7:$E$1006=$H$6,IF('P2-Asset Valuation'!$F$7:$F$1006="Confidentiality",'P2-Asset Valuation'!$I$7:$I$1006))),"")</f>
        <v/>
      </c>
      <c r="I300" s="410" t="str">
        <f t="array" ref="I300">IF(I299&lt;&gt;"",MAX(IF('P2-Asset Valuation'!$E$7:$E$1006=$I$6,IF('P2-Asset Valuation'!$F$7:$F$1006="Confidentiality",'P2-Asset Valuation'!$I$7:$I$1006))),"")</f>
        <v/>
      </c>
      <c r="J300" s="410" t="str">
        <f t="array" ref="J300">IF(J299&lt;&gt;"",MAX(IF('P2-Asset Valuation'!$E$7:$E$1006=$J$6,IF('P2-Asset Valuation'!$F$7:$F$1006="Confidentiality",'P2-Asset Valuation'!$I$7:$I$1006))),"")</f>
        <v/>
      </c>
      <c r="K300" s="410" t="str">
        <f t="array" ref="K300">IF(K299&lt;&gt;"",MAX(IF('P2-Asset Valuation'!$E$7:$E$1006=$K$6,IF('P2-Asset Valuation'!$F$7:$F$1006="Confidentiality",'P2-Asset Valuation'!$I$7:$I$1006))),"")</f>
        <v/>
      </c>
      <c r="L300" s="410" t="str">
        <f t="array" ref="L300">IF(L299&lt;&gt;"",MAX(IF('P2-Asset Valuation'!$E$7:$E$1006=$L$6,IF('P2-Asset Valuation'!$F$7:$F$1006="Confidentiality",'P2-Asset Valuation'!$I$7:$I$1006))),"")</f>
        <v/>
      </c>
      <c r="M300" s="410" t="str">
        <f t="array" ref="M300">IF(M299&lt;&gt;"",MAX(IF('P2-Asset Valuation'!$E$7:$E$1006=$M$6,IF('P2-Asset Valuation'!$F$7:$F$1006="Confidentiality",'P2-Asset Valuation'!$I$7:$I$1006))),"")</f>
        <v/>
      </c>
      <c r="N300" s="408" t="s">
        <v>413</v>
      </c>
      <c r="O300" s="109">
        <f>SUM(D300:M300)</f>
        <v>0</v>
      </c>
      <c r="P300" s="109"/>
    </row>
    <row r="301" spans="2:16" x14ac:dyDescent="0.25">
      <c r="B301" s="557"/>
      <c r="C301" s="408" t="s">
        <v>414</v>
      </c>
      <c r="D301" s="410" t="str">
        <f t="array" ref="D301">IF(D299&lt;&gt;"",MAX(IF('P2-Asset Valuation'!$E$7:$E$1006=$D$6,IF('P2-Asset Valuation'!$F$7:$F$1006="Integrity",'P2-Asset Valuation'!$I$7:$I$1006))),"")</f>
        <v/>
      </c>
      <c r="E301" s="410" t="str">
        <f t="array" ref="E301">IF(E299&lt;&gt;"",MAX(IF('P2-Asset Valuation'!$E$7:$E$1006=$E$6,IF('P2-Asset Valuation'!$F$7:$F$1006="Integrity",'P2-Asset Valuation'!$I$7:$I$1006))),"")</f>
        <v/>
      </c>
      <c r="F301" s="410" t="str">
        <f t="array" ref="F301">IF(F299&lt;&gt;"",MAX(IF('P2-Asset Valuation'!$E$7:$E$1006=$F$6,IF('P2-Asset Valuation'!$F$7:$F$1006="Integrity",'P2-Asset Valuation'!$I$7:$I$1006))),"")</f>
        <v/>
      </c>
      <c r="G301" s="410" t="str">
        <f t="array" ref="G301">IF(G299&lt;&gt;"",MAX(IF('P2-Asset Valuation'!$E$7:$E$1006=$G$6,IF('P2-Asset Valuation'!$F$7:$F$1006="Integrity",'P2-Asset Valuation'!$I$7:$I$1006))),"")</f>
        <v/>
      </c>
      <c r="H301" s="410" t="str">
        <f t="array" ref="H301">IF(H299&lt;&gt;"",MAX(IF('P2-Asset Valuation'!$E$7:$E$1006=$H$6,IF('P2-Asset Valuation'!$F$7:$F$1006="Integrity",'P2-Asset Valuation'!$I$7:$I$1006))),"")</f>
        <v/>
      </c>
      <c r="I301" s="410" t="str">
        <f t="array" ref="I301">IF(I299&lt;&gt;"",MAX(IF('P2-Asset Valuation'!$E$7:$E$1006=$I$6,IF('P2-Asset Valuation'!$F$7:$F$1006="Integrity",'P2-Asset Valuation'!$I$7:$I$1006))),"")</f>
        <v/>
      </c>
      <c r="J301" s="410" t="str">
        <f t="array" ref="J301">IF(J299&lt;&gt;"",MAX(IF('P2-Asset Valuation'!$E$7:$E$1006=$J$6,IF('P2-Asset Valuation'!$F$7:$F$1006="Integrity",'P2-Asset Valuation'!$I$7:$I$1006))),"")</f>
        <v/>
      </c>
      <c r="K301" s="410" t="str">
        <f t="array" ref="K301">IF(K299&lt;&gt;"",MAX(IF('P2-Asset Valuation'!$E$7:$E$1006=$K$6,IF('P2-Asset Valuation'!$F$7:$F$1006="Integrity",'P2-Asset Valuation'!$I$7:$I$1006))),"")</f>
        <v/>
      </c>
      <c r="L301" s="410" t="str">
        <f t="array" ref="L301">IF(L299&lt;&gt;"",MAX(IF('P2-Asset Valuation'!$E$7:$E$1006=$L$6,IF('P2-Asset Valuation'!$F$7:$F$1006="Integrity",'P2-Asset Valuation'!$I$7:$I$1006))),"")</f>
        <v/>
      </c>
      <c r="M301" s="410" t="str">
        <f t="array" ref="M301">IF(M299&lt;&gt;"",MAX(IF('P2-Asset Valuation'!$E$7:$E$1006=$M$6,IF('P2-Asset Valuation'!$F$7:$F$1006="Integrity",'P2-Asset Valuation'!$I$7:$I$1006))),"")</f>
        <v/>
      </c>
      <c r="N301" s="408" t="s">
        <v>414</v>
      </c>
      <c r="O301" s="109">
        <f>SUM(D301:M301)</f>
        <v>0</v>
      </c>
      <c r="P301" s="109"/>
    </row>
    <row r="302" spans="2:16" x14ac:dyDescent="0.25">
      <c r="B302" s="558"/>
      <c r="C302" s="408" t="s">
        <v>415</v>
      </c>
      <c r="D302" s="410" t="str">
        <f t="array" ref="D302">IF(D299&lt;&gt;"",MAX(IF('P2-Asset Valuation'!$E$7:$E$1006=$D$6,IF('P2-Asset Valuation'!$F$7:$F$1006="Availability",'P2-Asset Valuation'!$I$7:$I$1006))),"")</f>
        <v/>
      </c>
      <c r="E302" s="410" t="str">
        <f t="array" ref="E302">IF(E299&lt;&gt;"",MAX(IF('P2-Asset Valuation'!$E$7:$E$1006=$E$6,IF('P2-Asset Valuation'!$F$7:$F$1006="Availability",'P2-Asset Valuation'!$I$7:$I$1006))),"")</f>
        <v/>
      </c>
      <c r="F302" s="410" t="str">
        <f t="array" ref="F302">IF(F299&lt;&gt;"",MAX(IF('P2-Asset Valuation'!$E$7:$E$1006=$F$6,IF('P2-Asset Valuation'!$F$7:$F$1006="Availability",'P2-Asset Valuation'!$I$7:$I$1006))),"")</f>
        <v/>
      </c>
      <c r="G302" s="410" t="str">
        <f t="array" ref="G302">IF(G299&lt;&gt;"",MAX(IF('P2-Asset Valuation'!$E$7:$E$1006=$G$6,IF('P2-Asset Valuation'!$F$7:$F$1006="Availability",'P2-Asset Valuation'!$I$7:$I$1006))),"")</f>
        <v/>
      </c>
      <c r="H302" s="410" t="str">
        <f t="array" ref="H302">IF(H299&lt;&gt;"",MAX(IF('P2-Asset Valuation'!$E$7:$E$1006=$H$6,IF('P2-Asset Valuation'!$F$7:$F$1006="Availability",'P2-Asset Valuation'!$I$7:$I$1006))),"")</f>
        <v/>
      </c>
      <c r="I302" s="410" t="str">
        <f t="array" ref="I302">IF(I299&lt;&gt;"",MAX(IF('P2-Asset Valuation'!$E$7:$E$1006=$I$6,IF('P2-Asset Valuation'!$F$7:$F$1006="Availability",'P2-Asset Valuation'!$I$7:$I$1006))),"")</f>
        <v/>
      </c>
      <c r="J302" s="410" t="str">
        <f t="array" ref="J302">IF(J299&lt;&gt;"",MAX(IF('P2-Asset Valuation'!$E$7:$E$1006=$J$6,IF('P2-Asset Valuation'!$F$7:$F$1006="Availability",'P2-Asset Valuation'!$I$7:$I$1006))),"")</f>
        <v/>
      </c>
      <c r="K302" s="410" t="str">
        <f t="array" ref="K302">IF(K299&lt;&gt;"",MAX(IF('P2-Asset Valuation'!$E$7:$E$1006=$K$6,IF('P2-Asset Valuation'!$F$7:$F$1006="Availability",'P2-Asset Valuation'!$I$7:$I$1006))),"")</f>
        <v/>
      </c>
      <c r="L302" s="410" t="str">
        <f t="array" ref="L302">IF(L299&lt;&gt;"",MAX(IF('P2-Asset Valuation'!$E$7:$E$1006=$L$6,IF('P2-Asset Valuation'!$F$7:$F$1006="Availability",'P2-Asset Valuation'!$I$7:$I$1006))),"")</f>
        <v/>
      </c>
      <c r="M302" s="410" t="str">
        <f t="array" ref="M302">IF(M299&lt;&gt;"",MAX(IF('P2-Asset Valuation'!$E$7:$E$1006=$M$6,IF('P2-Asset Valuation'!$F$7:$F$1006="Availability",'P2-Asset Valuation'!$I$7:$I$1006))),"")</f>
        <v/>
      </c>
      <c r="N302" s="408" t="s">
        <v>415</v>
      </c>
      <c r="O302" s="109">
        <f>SUM(D302:M302)</f>
        <v>0</v>
      </c>
      <c r="P302" s="109"/>
    </row>
    <row r="303" spans="2:16" ht="30" x14ac:dyDescent="0.25">
      <c r="B303" s="559"/>
      <c r="C303" s="407" t="s">
        <v>121</v>
      </c>
      <c r="D303" s="406"/>
      <c r="E303" s="406"/>
      <c r="F303" s="406"/>
      <c r="G303" s="406"/>
      <c r="H303" s="406"/>
      <c r="I303" s="406"/>
      <c r="J303" s="406"/>
      <c r="K303" s="406"/>
      <c r="L303" s="406"/>
      <c r="M303" s="406"/>
      <c r="N303" s="407" t="s">
        <v>121</v>
      </c>
      <c r="O303" s="411" t="s">
        <v>6</v>
      </c>
      <c r="P303" s="406"/>
    </row>
    <row r="304" spans="2:16" x14ac:dyDescent="0.25">
      <c r="B304" s="560"/>
      <c r="C304" s="407" t="s">
        <v>413</v>
      </c>
      <c r="D304" s="410" t="str">
        <f t="array" ref="D304">IF(D303&lt;&gt;"",MAX(IF('P2-Asset Valuation'!$E$7:$E$1006=$D$6,IF('P2-Asset Valuation'!$F$7:$F$1006="Confidentiality",'P2-Asset Valuation'!$I$7:$I$1006))),"")</f>
        <v/>
      </c>
      <c r="E304" s="410" t="str">
        <f t="array" ref="E304">IF(E303&lt;&gt;"",MAX(IF('P2-Asset Valuation'!$E$7:$E$1006=$E$6,IF('P2-Asset Valuation'!$F$7:$F$1006="Confidentiality",'P2-Asset Valuation'!$I$7:$I$1006))),"")</f>
        <v/>
      </c>
      <c r="F304" s="410" t="str">
        <f t="array" ref="F304">IF(F303&lt;&gt;"",MAX(IF('P2-Asset Valuation'!$E$7:$E$1006=$F$6,IF('P2-Asset Valuation'!$F$7:$F$1006="Confidentiality",'P2-Asset Valuation'!$I$7:$I$1006))),"")</f>
        <v/>
      </c>
      <c r="G304" s="410" t="str">
        <f t="array" ref="G304">IF(G303&lt;&gt;"",MAX(IF('P2-Asset Valuation'!$E$7:$E$1006=$G$6,IF('P2-Asset Valuation'!$F$7:$F$1006="Confidentiality",'P2-Asset Valuation'!$I$7:$I$1006))),"")</f>
        <v/>
      </c>
      <c r="H304" s="410" t="str">
        <f t="array" ref="H304">IF(H303&lt;&gt;"",MAX(IF('P2-Asset Valuation'!$E$7:$E$1006=$H$6,IF('P2-Asset Valuation'!$F$7:$F$1006="Confidentiality",'P2-Asset Valuation'!$I$7:$I$1006))),"")</f>
        <v/>
      </c>
      <c r="I304" s="410" t="str">
        <f t="array" ref="I304">IF(I303&lt;&gt;"",MAX(IF('P2-Asset Valuation'!$E$7:$E$1006=$I$6,IF('P2-Asset Valuation'!$F$7:$F$1006="Confidentiality",'P2-Asset Valuation'!$I$7:$I$1006))),"")</f>
        <v/>
      </c>
      <c r="J304" s="410" t="str">
        <f t="array" ref="J304">IF(J303&lt;&gt;"",MAX(IF('P2-Asset Valuation'!$E$7:$E$1006=$J$6,IF('P2-Asset Valuation'!$F$7:$F$1006="Confidentiality",'P2-Asset Valuation'!$I$7:$I$1006))),"")</f>
        <v/>
      </c>
      <c r="K304" s="410" t="str">
        <f t="array" ref="K304">IF(K303&lt;&gt;"",MAX(IF('P2-Asset Valuation'!$E$7:$E$1006=$K$6,IF('P2-Asset Valuation'!$F$7:$F$1006="Confidentiality",'P2-Asset Valuation'!$I$7:$I$1006))),"")</f>
        <v/>
      </c>
      <c r="L304" s="410" t="str">
        <f t="array" ref="L304">IF(L303&lt;&gt;"",MAX(IF('P2-Asset Valuation'!$E$7:$E$1006=$L$6,IF('P2-Asset Valuation'!$F$7:$F$1006="Confidentiality",'P2-Asset Valuation'!$I$7:$I$1006))),"")</f>
        <v/>
      </c>
      <c r="M304" s="410" t="str">
        <f t="array" ref="M304">IF(M303&lt;&gt;"",MAX(IF('P2-Asset Valuation'!$E$7:$E$1006=$M$6,IF('P2-Asset Valuation'!$F$7:$F$1006="Confidentiality",'P2-Asset Valuation'!$I$7:$I$1006))),"")</f>
        <v/>
      </c>
      <c r="N304" s="407" t="s">
        <v>413</v>
      </c>
      <c r="O304" s="406">
        <f>SUM(D304:M304)</f>
        <v>0</v>
      </c>
      <c r="P304" s="406"/>
    </row>
    <row r="305" spans="2:16" x14ac:dyDescent="0.25">
      <c r="B305" s="560"/>
      <c r="C305" s="407" t="s">
        <v>414</v>
      </c>
      <c r="D305" s="410" t="str">
        <f t="array" ref="D305">IF(D303&lt;&gt;"",MAX(IF('P2-Asset Valuation'!$E$7:$E$1006=$D$6,IF('P2-Asset Valuation'!$F$7:$F$1006="Integrity",'P2-Asset Valuation'!$I$7:$I$1006))),"")</f>
        <v/>
      </c>
      <c r="E305" s="410" t="str">
        <f t="array" ref="E305">IF(E303&lt;&gt;"",MAX(IF('P2-Asset Valuation'!$E$7:$E$1006=$E$6,IF('P2-Asset Valuation'!$F$7:$F$1006="Integrity",'P2-Asset Valuation'!$I$7:$I$1006))),"")</f>
        <v/>
      </c>
      <c r="F305" s="410" t="str">
        <f t="array" ref="F305">IF(F303&lt;&gt;"",MAX(IF('P2-Asset Valuation'!$E$7:$E$1006=$F$6,IF('P2-Asset Valuation'!$F$7:$F$1006="Integrity",'P2-Asset Valuation'!$I$7:$I$1006))),"")</f>
        <v/>
      </c>
      <c r="G305" s="410" t="str">
        <f t="array" ref="G305">IF(G303&lt;&gt;"",MAX(IF('P2-Asset Valuation'!$E$7:$E$1006=$G$6,IF('P2-Asset Valuation'!$F$7:$F$1006="Integrity",'P2-Asset Valuation'!$I$7:$I$1006))),"")</f>
        <v/>
      </c>
      <c r="H305" s="410" t="str">
        <f t="array" ref="H305">IF(H303&lt;&gt;"",MAX(IF('P2-Asset Valuation'!$E$7:$E$1006=$H$6,IF('P2-Asset Valuation'!$F$7:$F$1006="Integrity",'P2-Asset Valuation'!$I$7:$I$1006))),"")</f>
        <v/>
      </c>
      <c r="I305" s="410" t="str">
        <f t="array" ref="I305">IF(I303&lt;&gt;"",MAX(IF('P2-Asset Valuation'!$E$7:$E$1006=$I$6,IF('P2-Asset Valuation'!$F$7:$F$1006="Integrity",'P2-Asset Valuation'!$I$7:$I$1006))),"")</f>
        <v/>
      </c>
      <c r="J305" s="410" t="str">
        <f t="array" ref="J305">IF(J303&lt;&gt;"",MAX(IF('P2-Asset Valuation'!$E$7:$E$1006=$J$6,IF('P2-Asset Valuation'!$F$7:$F$1006="Integrity",'P2-Asset Valuation'!$I$7:$I$1006))),"")</f>
        <v/>
      </c>
      <c r="K305" s="410" t="str">
        <f t="array" ref="K305">IF(K303&lt;&gt;"",MAX(IF('P2-Asset Valuation'!$E$7:$E$1006=$K$6,IF('P2-Asset Valuation'!$F$7:$F$1006="Integrity",'P2-Asset Valuation'!$I$7:$I$1006))),"")</f>
        <v/>
      </c>
      <c r="L305" s="410" t="str">
        <f t="array" ref="L305">IF(L303&lt;&gt;"",MAX(IF('P2-Asset Valuation'!$E$7:$E$1006=$L$6,IF('P2-Asset Valuation'!$F$7:$F$1006="Integrity",'P2-Asset Valuation'!$I$7:$I$1006))),"")</f>
        <v/>
      </c>
      <c r="M305" s="410" t="str">
        <f t="array" ref="M305">IF(M303&lt;&gt;"",MAX(IF('P2-Asset Valuation'!$E$7:$E$1006=$M$6,IF('P2-Asset Valuation'!$F$7:$F$1006="Integrity",'P2-Asset Valuation'!$I$7:$I$1006))),"")</f>
        <v/>
      </c>
      <c r="N305" s="407" t="s">
        <v>414</v>
      </c>
      <c r="O305" s="406">
        <f>SUM(D305:M305)</f>
        <v>0</v>
      </c>
      <c r="P305" s="406"/>
    </row>
    <row r="306" spans="2:16" x14ac:dyDescent="0.25">
      <c r="B306" s="561"/>
      <c r="C306" s="407" t="s">
        <v>415</v>
      </c>
      <c r="D306" s="410" t="str">
        <f t="array" ref="D306">IF(D303&lt;&gt;"",MAX(IF('P2-Asset Valuation'!$E$7:$E$1006=$D$6,IF('P2-Asset Valuation'!$F$7:$F$1006="Availability",'P2-Asset Valuation'!$I$7:$I$1006))),"")</f>
        <v/>
      </c>
      <c r="E306" s="410" t="str">
        <f t="array" ref="E306">IF(E303&lt;&gt;"",MAX(IF('P2-Asset Valuation'!$E$7:$E$1006=$E$6,IF('P2-Asset Valuation'!$F$7:$F$1006="Availability",'P2-Asset Valuation'!$I$7:$I$1006))),"")</f>
        <v/>
      </c>
      <c r="F306" s="410" t="str">
        <f t="array" ref="F306">IF(F303&lt;&gt;"",MAX(IF('P2-Asset Valuation'!$E$7:$E$1006=$F$6,IF('P2-Asset Valuation'!$F$7:$F$1006="Availability",'P2-Asset Valuation'!$I$7:$I$1006))),"")</f>
        <v/>
      </c>
      <c r="G306" s="410" t="str">
        <f t="array" ref="G306">IF(G303&lt;&gt;"",MAX(IF('P2-Asset Valuation'!$E$7:$E$1006=$G$6,IF('P2-Asset Valuation'!$F$7:$F$1006="Availability",'P2-Asset Valuation'!$I$7:$I$1006))),"")</f>
        <v/>
      </c>
      <c r="H306" s="410" t="str">
        <f t="array" ref="H306">IF(H303&lt;&gt;"",MAX(IF('P2-Asset Valuation'!$E$7:$E$1006=$H$6,IF('P2-Asset Valuation'!$F$7:$F$1006="Availability",'P2-Asset Valuation'!$I$7:$I$1006))),"")</f>
        <v/>
      </c>
      <c r="I306" s="410" t="str">
        <f t="array" ref="I306">IF(I303&lt;&gt;"",MAX(IF('P2-Asset Valuation'!$E$7:$E$1006=$I$6,IF('P2-Asset Valuation'!$F$7:$F$1006="Availability",'P2-Asset Valuation'!$I$7:$I$1006))),"")</f>
        <v/>
      </c>
      <c r="J306" s="410" t="str">
        <f t="array" ref="J306">IF(J303&lt;&gt;"",MAX(IF('P2-Asset Valuation'!$E$7:$E$1006=$J$6,IF('P2-Asset Valuation'!$F$7:$F$1006="Availability",'P2-Asset Valuation'!$I$7:$I$1006))),"")</f>
        <v/>
      </c>
      <c r="K306" s="410" t="str">
        <f t="array" ref="K306">IF(K303&lt;&gt;"",MAX(IF('P2-Asset Valuation'!$E$7:$E$1006=$K$6,IF('P2-Asset Valuation'!$F$7:$F$1006="Availability",'P2-Asset Valuation'!$I$7:$I$1006))),"")</f>
        <v/>
      </c>
      <c r="L306" s="410" t="str">
        <f t="array" ref="L306">IF(L303&lt;&gt;"",MAX(IF('P2-Asset Valuation'!$E$7:$E$1006=$L$6,IF('P2-Asset Valuation'!$F$7:$F$1006="Availability",'P2-Asset Valuation'!$I$7:$I$1006))),"")</f>
        <v/>
      </c>
      <c r="M306" s="410" t="str">
        <f t="array" ref="M306">IF(M303&lt;&gt;"",MAX(IF('P2-Asset Valuation'!$E$7:$E$1006=$M$6,IF('P2-Asset Valuation'!$F$7:$F$1006="Availability",'P2-Asset Valuation'!$I$7:$I$1006))),"")</f>
        <v/>
      </c>
      <c r="N306" s="407" t="s">
        <v>415</v>
      </c>
      <c r="O306" s="406">
        <f>SUM(D306:M306)</f>
        <v>0</v>
      </c>
      <c r="P306" s="406"/>
    </row>
    <row r="307" spans="2:16" ht="30" x14ac:dyDescent="0.25">
      <c r="B307" s="556"/>
      <c r="C307" s="408" t="s">
        <v>121</v>
      </c>
      <c r="D307" s="109"/>
      <c r="E307" s="109"/>
      <c r="F307" s="109"/>
      <c r="G307" s="109"/>
      <c r="H307" s="109"/>
      <c r="I307" s="109"/>
      <c r="J307" s="109"/>
      <c r="K307" s="109"/>
      <c r="L307" s="109"/>
      <c r="M307" s="109"/>
      <c r="N307" s="408" t="s">
        <v>121</v>
      </c>
      <c r="O307" s="412" t="s">
        <v>6</v>
      </c>
      <c r="P307" s="109"/>
    </row>
    <row r="308" spans="2:16" x14ac:dyDescent="0.25">
      <c r="B308" s="557"/>
      <c r="C308" s="408" t="s">
        <v>413</v>
      </c>
      <c r="D308" s="410" t="str">
        <f t="array" ref="D308">IF(D307&lt;&gt;"",MAX(IF('P2-Asset Valuation'!$E$7:$E$1006=$D$6,IF('P2-Asset Valuation'!$F$7:$F$1006="Confidentiality",'P2-Asset Valuation'!$I$7:$I$1006))),"")</f>
        <v/>
      </c>
      <c r="E308" s="410" t="str">
        <f t="array" ref="E308">IF(E307&lt;&gt;"",MAX(IF('P2-Asset Valuation'!$E$7:$E$1006=$E$6,IF('P2-Asset Valuation'!$F$7:$F$1006="Confidentiality",'P2-Asset Valuation'!$I$7:$I$1006))),"")</f>
        <v/>
      </c>
      <c r="F308" s="410" t="str">
        <f t="array" ref="F308">IF(F307&lt;&gt;"",MAX(IF('P2-Asset Valuation'!$E$7:$E$1006=$F$6,IF('P2-Asset Valuation'!$F$7:$F$1006="Confidentiality",'P2-Asset Valuation'!$I$7:$I$1006))),"")</f>
        <v/>
      </c>
      <c r="G308" s="410" t="str">
        <f t="array" ref="G308">IF(G307&lt;&gt;"",MAX(IF('P2-Asset Valuation'!$E$7:$E$1006=$G$6,IF('P2-Asset Valuation'!$F$7:$F$1006="Confidentiality",'P2-Asset Valuation'!$I$7:$I$1006))),"")</f>
        <v/>
      </c>
      <c r="H308" s="410" t="str">
        <f t="array" ref="H308">IF(H307&lt;&gt;"",MAX(IF('P2-Asset Valuation'!$E$7:$E$1006=$H$6,IF('P2-Asset Valuation'!$F$7:$F$1006="Confidentiality",'P2-Asset Valuation'!$I$7:$I$1006))),"")</f>
        <v/>
      </c>
      <c r="I308" s="410" t="str">
        <f t="array" ref="I308">IF(I307&lt;&gt;"",MAX(IF('P2-Asset Valuation'!$E$7:$E$1006=$I$6,IF('P2-Asset Valuation'!$F$7:$F$1006="Confidentiality",'P2-Asset Valuation'!$I$7:$I$1006))),"")</f>
        <v/>
      </c>
      <c r="J308" s="410" t="str">
        <f t="array" ref="J308">IF(J307&lt;&gt;"",MAX(IF('P2-Asset Valuation'!$E$7:$E$1006=$J$6,IF('P2-Asset Valuation'!$F$7:$F$1006="Confidentiality",'P2-Asset Valuation'!$I$7:$I$1006))),"")</f>
        <v/>
      </c>
      <c r="K308" s="410" t="str">
        <f t="array" ref="K308">IF(K307&lt;&gt;"",MAX(IF('P2-Asset Valuation'!$E$7:$E$1006=$K$6,IF('P2-Asset Valuation'!$F$7:$F$1006="Confidentiality",'P2-Asset Valuation'!$I$7:$I$1006))),"")</f>
        <v/>
      </c>
      <c r="L308" s="410" t="str">
        <f t="array" ref="L308">IF(L307&lt;&gt;"",MAX(IF('P2-Asset Valuation'!$E$7:$E$1006=$L$6,IF('P2-Asset Valuation'!$F$7:$F$1006="Confidentiality",'P2-Asset Valuation'!$I$7:$I$1006))),"")</f>
        <v/>
      </c>
      <c r="M308" s="410" t="str">
        <f t="array" ref="M308">IF(M307&lt;&gt;"",MAX(IF('P2-Asset Valuation'!$E$7:$E$1006=$M$6,IF('P2-Asset Valuation'!$F$7:$F$1006="Confidentiality",'P2-Asset Valuation'!$I$7:$I$1006))),"")</f>
        <v/>
      </c>
      <c r="N308" s="408" t="s">
        <v>413</v>
      </c>
      <c r="O308" s="109">
        <f>SUM(D308:M308)</f>
        <v>0</v>
      </c>
      <c r="P308" s="109"/>
    </row>
    <row r="309" spans="2:16" x14ac:dyDescent="0.25">
      <c r="B309" s="557"/>
      <c r="C309" s="408" t="s">
        <v>414</v>
      </c>
      <c r="D309" s="410" t="str">
        <f t="array" ref="D309">IF(D307&lt;&gt;"",MAX(IF('P2-Asset Valuation'!$E$7:$E$1006=$D$6,IF('P2-Asset Valuation'!$F$7:$F$1006="Integrity",'P2-Asset Valuation'!$I$7:$I$1006))),"")</f>
        <v/>
      </c>
      <c r="E309" s="410" t="str">
        <f t="array" ref="E309">IF(E307&lt;&gt;"",MAX(IF('P2-Asset Valuation'!$E$7:$E$1006=$E$6,IF('P2-Asset Valuation'!$F$7:$F$1006="Integrity",'P2-Asset Valuation'!$I$7:$I$1006))),"")</f>
        <v/>
      </c>
      <c r="F309" s="410" t="str">
        <f t="array" ref="F309">IF(F307&lt;&gt;"",MAX(IF('P2-Asset Valuation'!$E$7:$E$1006=$F$6,IF('P2-Asset Valuation'!$F$7:$F$1006="Integrity",'P2-Asset Valuation'!$I$7:$I$1006))),"")</f>
        <v/>
      </c>
      <c r="G309" s="410" t="str">
        <f t="array" ref="G309">IF(G307&lt;&gt;"",MAX(IF('P2-Asset Valuation'!$E$7:$E$1006=$G$6,IF('P2-Asset Valuation'!$F$7:$F$1006="Integrity",'P2-Asset Valuation'!$I$7:$I$1006))),"")</f>
        <v/>
      </c>
      <c r="H309" s="410" t="str">
        <f t="array" ref="H309">IF(H307&lt;&gt;"",MAX(IF('P2-Asset Valuation'!$E$7:$E$1006=$H$6,IF('P2-Asset Valuation'!$F$7:$F$1006="Integrity",'P2-Asset Valuation'!$I$7:$I$1006))),"")</f>
        <v/>
      </c>
      <c r="I309" s="410" t="str">
        <f t="array" ref="I309">IF(I307&lt;&gt;"",MAX(IF('P2-Asset Valuation'!$E$7:$E$1006=$I$6,IF('P2-Asset Valuation'!$F$7:$F$1006="Integrity",'P2-Asset Valuation'!$I$7:$I$1006))),"")</f>
        <v/>
      </c>
      <c r="J309" s="410" t="str">
        <f t="array" ref="J309">IF(J307&lt;&gt;"",MAX(IF('P2-Asset Valuation'!$E$7:$E$1006=$J$6,IF('P2-Asset Valuation'!$F$7:$F$1006="Integrity",'P2-Asset Valuation'!$I$7:$I$1006))),"")</f>
        <v/>
      </c>
      <c r="K309" s="410" t="str">
        <f t="array" ref="K309">IF(K307&lt;&gt;"",MAX(IF('P2-Asset Valuation'!$E$7:$E$1006=$K$6,IF('P2-Asset Valuation'!$F$7:$F$1006="Integrity",'P2-Asset Valuation'!$I$7:$I$1006))),"")</f>
        <v/>
      </c>
      <c r="L309" s="410" t="str">
        <f t="array" ref="L309">IF(L307&lt;&gt;"",MAX(IF('P2-Asset Valuation'!$E$7:$E$1006=$L$6,IF('P2-Asset Valuation'!$F$7:$F$1006="Integrity",'P2-Asset Valuation'!$I$7:$I$1006))),"")</f>
        <v/>
      </c>
      <c r="M309" s="410" t="str">
        <f t="array" ref="M309">IF(M307&lt;&gt;"",MAX(IF('P2-Asset Valuation'!$E$7:$E$1006=$M$6,IF('P2-Asset Valuation'!$F$7:$F$1006="Integrity",'P2-Asset Valuation'!$I$7:$I$1006))),"")</f>
        <v/>
      </c>
      <c r="N309" s="408" t="s">
        <v>414</v>
      </c>
      <c r="O309" s="109">
        <f>SUM(D309:M309)</f>
        <v>0</v>
      </c>
      <c r="P309" s="109"/>
    </row>
    <row r="310" spans="2:16" x14ac:dyDescent="0.25">
      <c r="B310" s="558"/>
      <c r="C310" s="408" t="s">
        <v>415</v>
      </c>
      <c r="D310" s="410" t="str">
        <f t="array" ref="D310">IF(D307&lt;&gt;"",MAX(IF('P2-Asset Valuation'!$E$7:$E$1006=$D$6,IF('P2-Asset Valuation'!$F$7:$F$1006="Availability",'P2-Asset Valuation'!$I$7:$I$1006))),"")</f>
        <v/>
      </c>
      <c r="E310" s="410" t="str">
        <f t="array" ref="E310">IF(E307&lt;&gt;"",MAX(IF('P2-Asset Valuation'!$E$7:$E$1006=$E$6,IF('P2-Asset Valuation'!$F$7:$F$1006="Availability",'P2-Asset Valuation'!$I$7:$I$1006))),"")</f>
        <v/>
      </c>
      <c r="F310" s="410" t="str">
        <f t="array" ref="F310">IF(F307&lt;&gt;"",MAX(IF('P2-Asset Valuation'!$E$7:$E$1006=$F$6,IF('P2-Asset Valuation'!$F$7:$F$1006="Availability",'P2-Asset Valuation'!$I$7:$I$1006))),"")</f>
        <v/>
      </c>
      <c r="G310" s="410" t="str">
        <f t="array" ref="G310">IF(G307&lt;&gt;"",MAX(IF('P2-Asset Valuation'!$E$7:$E$1006=$G$6,IF('P2-Asset Valuation'!$F$7:$F$1006="Availability",'P2-Asset Valuation'!$I$7:$I$1006))),"")</f>
        <v/>
      </c>
      <c r="H310" s="410" t="str">
        <f t="array" ref="H310">IF(H307&lt;&gt;"",MAX(IF('P2-Asset Valuation'!$E$7:$E$1006=$H$6,IF('P2-Asset Valuation'!$F$7:$F$1006="Availability",'P2-Asset Valuation'!$I$7:$I$1006))),"")</f>
        <v/>
      </c>
      <c r="I310" s="410" t="str">
        <f t="array" ref="I310">IF(I307&lt;&gt;"",MAX(IF('P2-Asset Valuation'!$E$7:$E$1006=$I$6,IF('P2-Asset Valuation'!$F$7:$F$1006="Availability",'P2-Asset Valuation'!$I$7:$I$1006))),"")</f>
        <v/>
      </c>
      <c r="J310" s="410" t="str">
        <f t="array" ref="J310">IF(J307&lt;&gt;"",MAX(IF('P2-Asset Valuation'!$E$7:$E$1006=$J$6,IF('P2-Asset Valuation'!$F$7:$F$1006="Availability",'P2-Asset Valuation'!$I$7:$I$1006))),"")</f>
        <v/>
      </c>
      <c r="K310" s="410" t="str">
        <f t="array" ref="K310">IF(K307&lt;&gt;"",MAX(IF('P2-Asset Valuation'!$E$7:$E$1006=$K$6,IF('P2-Asset Valuation'!$F$7:$F$1006="Availability",'P2-Asset Valuation'!$I$7:$I$1006))),"")</f>
        <v/>
      </c>
      <c r="L310" s="410" t="str">
        <f t="array" ref="L310">IF(L307&lt;&gt;"",MAX(IF('P2-Asset Valuation'!$E$7:$E$1006=$L$6,IF('P2-Asset Valuation'!$F$7:$F$1006="Availability",'P2-Asset Valuation'!$I$7:$I$1006))),"")</f>
        <v/>
      </c>
      <c r="M310" s="410" t="str">
        <f t="array" ref="M310">IF(M307&lt;&gt;"",MAX(IF('P2-Asset Valuation'!$E$7:$E$1006=$M$6,IF('P2-Asset Valuation'!$F$7:$F$1006="Availability",'P2-Asset Valuation'!$I$7:$I$1006))),"")</f>
        <v/>
      </c>
      <c r="N310" s="408" t="s">
        <v>415</v>
      </c>
      <c r="O310" s="109">
        <f>SUM(D310:M310)</f>
        <v>0</v>
      </c>
      <c r="P310" s="109"/>
    </row>
    <row r="311" spans="2:16" ht="30" x14ac:dyDescent="0.25">
      <c r="B311" s="559"/>
      <c r="C311" s="407" t="s">
        <v>121</v>
      </c>
      <c r="D311" s="105"/>
      <c r="E311" s="105"/>
      <c r="F311" s="105"/>
      <c r="G311" s="105"/>
      <c r="H311" s="105"/>
      <c r="I311" s="105"/>
      <c r="J311" s="105"/>
      <c r="K311" s="105"/>
      <c r="L311" s="105"/>
      <c r="M311" s="105"/>
      <c r="N311" s="407" t="s">
        <v>121</v>
      </c>
      <c r="O311" s="411" t="s">
        <v>6</v>
      </c>
      <c r="P311" s="406"/>
    </row>
    <row r="312" spans="2:16" x14ac:dyDescent="0.25">
      <c r="B312" s="560"/>
      <c r="C312" s="407" t="s">
        <v>413</v>
      </c>
      <c r="D312" s="410" t="str">
        <f t="array" ref="D312">IF(D311&lt;&gt;"",MAX(IF('P2-Asset Valuation'!$E$7:$E$1006=$D$6,IF('P2-Asset Valuation'!$F$7:$F$1006="Confidentiality",'P2-Asset Valuation'!$I$7:$I$1006))),"")</f>
        <v/>
      </c>
      <c r="E312" s="410" t="str">
        <f t="array" ref="E312">IF(E311&lt;&gt;"",MAX(IF('P2-Asset Valuation'!$E$7:$E$1006=$E$6,IF('P2-Asset Valuation'!$F$7:$F$1006="Confidentiality",'P2-Asset Valuation'!$I$7:$I$1006))),"")</f>
        <v/>
      </c>
      <c r="F312" s="410" t="str">
        <f t="array" ref="F312">IF(F311&lt;&gt;"",MAX(IF('P2-Asset Valuation'!$E$7:$E$1006=$F$6,IF('P2-Asset Valuation'!$F$7:$F$1006="Confidentiality",'P2-Asset Valuation'!$I$7:$I$1006))),"")</f>
        <v/>
      </c>
      <c r="G312" s="410" t="str">
        <f t="array" ref="G312">IF(G311&lt;&gt;"",MAX(IF('P2-Asset Valuation'!$E$7:$E$1006=$G$6,IF('P2-Asset Valuation'!$F$7:$F$1006="Confidentiality",'P2-Asset Valuation'!$I$7:$I$1006))),"")</f>
        <v/>
      </c>
      <c r="H312" s="410" t="str">
        <f t="array" ref="H312">IF(H311&lt;&gt;"",MAX(IF('P2-Asset Valuation'!$E$7:$E$1006=$H$6,IF('P2-Asset Valuation'!$F$7:$F$1006="Confidentiality",'P2-Asset Valuation'!$I$7:$I$1006))),"")</f>
        <v/>
      </c>
      <c r="I312" s="410" t="str">
        <f t="array" ref="I312">IF(I311&lt;&gt;"",MAX(IF('P2-Asset Valuation'!$E$7:$E$1006=$I$6,IF('P2-Asset Valuation'!$F$7:$F$1006="Confidentiality",'P2-Asset Valuation'!$I$7:$I$1006))),"")</f>
        <v/>
      </c>
      <c r="J312" s="410" t="str">
        <f t="array" ref="J312">IF(J311&lt;&gt;"",MAX(IF('P2-Asset Valuation'!$E$7:$E$1006=$J$6,IF('P2-Asset Valuation'!$F$7:$F$1006="Confidentiality",'P2-Asset Valuation'!$I$7:$I$1006))),"")</f>
        <v/>
      </c>
      <c r="K312" s="410" t="str">
        <f t="array" ref="K312">IF(K311&lt;&gt;"",MAX(IF('P2-Asset Valuation'!$E$7:$E$1006=$K$6,IF('P2-Asset Valuation'!$F$7:$F$1006="Confidentiality",'P2-Asset Valuation'!$I$7:$I$1006))),"")</f>
        <v/>
      </c>
      <c r="L312" s="410" t="str">
        <f t="array" ref="L312">IF(L311&lt;&gt;"",MAX(IF('P2-Asset Valuation'!$E$7:$E$1006=$L$6,IF('P2-Asset Valuation'!$F$7:$F$1006="Confidentiality",'P2-Asset Valuation'!$I$7:$I$1006))),"")</f>
        <v/>
      </c>
      <c r="M312" s="410" t="str">
        <f t="array" ref="M312">IF(M311&lt;&gt;"",MAX(IF('P2-Asset Valuation'!$E$7:$E$1006=$M$6,IF('P2-Asset Valuation'!$F$7:$F$1006="Confidentiality",'P2-Asset Valuation'!$I$7:$I$1006))),"")</f>
        <v/>
      </c>
      <c r="N312" s="407" t="s">
        <v>413</v>
      </c>
      <c r="O312" s="406">
        <f>SUM(D312:M312)</f>
        <v>0</v>
      </c>
      <c r="P312" s="406"/>
    </row>
    <row r="313" spans="2:16" x14ac:dyDescent="0.25">
      <c r="B313" s="560"/>
      <c r="C313" s="407" t="s">
        <v>414</v>
      </c>
      <c r="D313" s="410" t="str">
        <f t="array" ref="D313">IF(D311&lt;&gt;"",MAX(IF('P2-Asset Valuation'!$E$7:$E$1006=$D$6,IF('P2-Asset Valuation'!$F$7:$F$1006="Integrity",'P2-Asset Valuation'!$I$7:$I$1006))),"")</f>
        <v/>
      </c>
      <c r="E313" s="410" t="str">
        <f t="array" ref="E313">IF(E311&lt;&gt;"",MAX(IF('P2-Asset Valuation'!$E$7:$E$1006=$E$6,IF('P2-Asset Valuation'!$F$7:$F$1006="Integrity",'P2-Asset Valuation'!$I$7:$I$1006))),"")</f>
        <v/>
      </c>
      <c r="F313" s="410" t="str">
        <f t="array" ref="F313">IF(F311&lt;&gt;"",MAX(IF('P2-Asset Valuation'!$E$7:$E$1006=$F$6,IF('P2-Asset Valuation'!$F$7:$F$1006="Integrity",'P2-Asset Valuation'!$I$7:$I$1006))),"")</f>
        <v/>
      </c>
      <c r="G313" s="410" t="str">
        <f t="array" ref="G313">IF(G311&lt;&gt;"",MAX(IF('P2-Asset Valuation'!$E$7:$E$1006=$G$6,IF('P2-Asset Valuation'!$F$7:$F$1006="Integrity",'P2-Asset Valuation'!$I$7:$I$1006))),"")</f>
        <v/>
      </c>
      <c r="H313" s="410" t="str">
        <f t="array" ref="H313">IF(H311&lt;&gt;"",MAX(IF('P2-Asset Valuation'!$E$7:$E$1006=$H$6,IF('P2-Asset Valuation'!$F$7:$F$1006="Integrity",'P2-Asset Valuation'!$I$7:$I$1006))),"")</f>
        <v/>
      </c>
      <c r="I313" s="410" t="str">
        <f t="array" ref="I313">IF(I311&lt;&gt;"",MAX(IF('P2-Asset Valuation'!$E$7:$E$1006=$I$6,IF('P2-Asset Valuation'!$F$7:$F$1006="Integrity",'P2-Asset Valuation'!$I$7:$I$1006))),"")</f>
        <v/>
      </c>
      <c r="J313" s="410" t="str">
        <f t="array" ref="J313">IF(J311&lt;&gt;"",MAX(IF('P2-Asset Valuation'!$E$7:$E$1006=$J$6,IF('P2-Asset Valuation'!$F$7:$F$1006="Integrity",'P2-Asset Valuation'!$I$7:$I$1006))),"")</f>
        <v/>
      </c>
      <c r="K313" s="410" t="str">
        <f t="array" ref="K313">IF(K311&lt;&gt;"",MAX(IF('P2-Asset Valuation'!$E$7:$E$1006=$K$6,IF('P2-Asset Valuation'!$F$7:$F$1006="Integrity",'P2-Asset Valuation'!$I$7:$I$1006))),"")</f>
        <v/>
      </c>
      <c r="L313" s="410" t="str">
        <f t="array" ref="L313">IF(L311&lt;&gt;"",MAX(IF('P2-Asset Valuation'!$E$7:$E$1006=$L$6,IF('P2-Asset Valuation'!$F$7:$F$1006="Integrity",'P2-Asset Valuation'!$I$7:$I$1006))),"")</f>
        <v/>
      </c>
      <c r="M313" s="410" t="str">
        <f t="array" ref="M313">IF(M311&lt;&gt;"",MAX(IF('P2-Asset Valuation'!$E$7:$E$1006=$M$6,IF('P2-Asset Valuation'!$F$7:$F$1006="Integrity",'P2-Asset Valuation'!$I$7:$I$1006))),"")</f>
        <v/>
      </c>
      <c r="N313" s="407" t="s">
        <v>414</v>
      </c>
      <c r="O313" s="406">
        <f>SUM(D313:M313)</f>
        <v>0</v>
      </c>
      <c r="P313" s="406"/>
    </row>
    <row r="314" spans="2:16" x14ac:dyDescent="0.25">
      <c r="B314" s="561"/>
      <c r="C314" s="407" t="s">
        <v>415</v>
      </c>
      <c r="D314" s="410" t="str">
        <f t="array" ref="D314">IF(D311&lt;&gt;"",MAX(IF('P2-Asset Valuation'!$E$7:$E$1006=$D$6,IF('P2-Asset Valuation'!$F$7:$F$1006="Availability",'P2-Asset Valuation'!$I$7:$I$1006))),"")</f>
        <v/>
      </c>
      <c r="E314" s="410" t="str">
        <f t="array" ref="E314">IF(E311&lt;&gt;"",MAX(IF('P2-Asset Valuation'!$E$7:$E$1006=$E$6,IF('P2-Asset Valuation'!$F$7:$F$1006="Availability",'P2-Asset Valuation'!$I$7:$I$1006))),"")</f>
        <v/>
      </c>
      <c r="F314" s="410" t="str">
        <f t="array" ref="F314">IF(F311&lt;&gt;"",MAX(IF('P2-Asset Valuation'!$E$7:$E$1006=$F$6,IF('P2-Asset Valuation'!$F$7:$F$1006="Availability",'P2-Asset Valuation'!$I$7:$I$1006))),"")</f>
        <v/>
      </c>
      <c r="G314" s="410" t="str">
        <f t="array" ref="G314">IF(G311&lt;&gt;"",MAX(IF('P2-Asset Valuation'!$E$7:$E$1006=$G$6,IF('P2-Asset Valuation'!$F$7:$F$1006="Availability",'P2-Asset Valuation'!$I$7:$I$1006))),"")</f>
        <v/>
      </c>
      <c r="H314" s="410" t="str">
        <f t="array" ref="H314">IF(H311&lt;&gt;"",MAX(IF('P2-Asset Valuation'!$E$7:$E$1006=$H$6,IF('P2-Asset Valuation'!$F$7:$F$1006="Availability",'P2-Asset Valuation'!$I$7:$I$1006))),"")</f>
        <v/>
      </c>
      <c r="I314" s="410" t="str">
        <f t="array" ref="I314">IF(I311&lt;&gt;"",MAX(IF('P2-Asset Valuation'!$E$7:$E$1006=$I$6,IF('P2-Asset Valuation'!$F$7:$F$1006="Availability",'P2-Asset Valuation'!$I$7:$I$1006))),"")</f>
        <v/>
      </c>
      <c r="J314" s="410" t="str">
        <f t="array" ref="J314">IF(J311&lt;&gt;"",MAX(IF('P2-Asset Valuation'!$E$7:$E$1006=$J$6,IF('P2-Asset Valuation'!$F$7:$F$1006="Availability",'P2-Asset Valuation'!$I$7:$I$1006))),"")</f>
        <v/>
      </c>
      <c r="K314" s="410" t="str">
        <f t="array" ref="K314">IF(K311&lt;&gt;"",MAX(IF('P2-Asset Valuation'!$E$7:$E$1006=$K$6,IF('P2-Asset Valuation'!$F$7:$F$1006="Availability",'P2-Asset Valuation'!$I$7:$I$1006))),"")</f>
        <v/>
      </c>
      <c r="L314" s="410" t="str">
        <f t="array" ref="L314">IF(L311&lt;&gt;"",MAX(IF('P2-Asset Valuation'!$E$7:$E$1006=$L$6,IF('P2-Asset Valuation'!$F$7:$F$1006="Availability",'P2-Asset Valuation'!$I$7:$I$1006))),"")</f>
        <v/>
      </c>
      <c r="M314" s="410" t="str">
        <f t="array" ref="M314">IF(M311&lt;&gt;"",MAX(IF('P2-Asset Valuation'!$E$7:$E$1006=$M$6,IF('P2-Asset Valuation'!$F$7:$F$1006="Availability",'P2-Asset Valuation'!$I$7:$I$1006))),"")</f>
        <v/>
      </c>
      <c r="N314" s="407" t="s">
        <v>415</v>
      </c>
      <c r="O314" s="406">
        <f>SUM(D314:M314)</f>
        <v>0</v>
      </c>
      <c r="P314" s="406"/>
    </row>
    <row r="315" spans="2:16" ht="30" x14ac:dyDescent="0.25">
      <c r="B315" s="556"/>
      <c r="C315" s="408" t="s">
        <v>121</v>
      </c>
      <c r="D315" s="109"/>
      <c r="E315" s="109"/>
      <c r="F315" s="109"/>
      <c r="G315" s="109"/>
      <c r="H315" s="109"/>
      <c r="I315" s="109"/>
      <c r="J315" s="109"/>
      <c r="K315" s="109"/>
      <c r="L315" s="109"/>
      <c r="M315" s="109"/>
      <c r="N315" s="408" t="s">
        <v>121</v>
      </c>
      <c r="O315" s="412" t="s">
        <v>6</v>
      </c>
      <c r="P315" s="109"/>
    </row>
    <row r="316" spans="2:16" x14ac:dyDescent="0.25">
      <c r="B316" s="557"/>
      <c r="C316" s="408" t="s">
        <v>413</v>
      </c>
      <c r="D316" s="410" t="str">
        <f t="array" ref="D316">IF(D315&lt;&gt;"",MAX(IF('P2-Asset Valuation'!$E$7:$E$1006=$D$6,IF('P2-Asset Valuation'!$F$7:$F$1006="Confidentiality",'P2-Asset Valuation'!$I$7:$I$1006))),"")</f>
        <v/>
      </c>
      <c r="E316" s="410" t="str">
        <f t="array" ref="E316">IF(E315&lt;&gt;"",MAX(IF('P2-Asset Valuation'!$E$7:$E$1006=$E$6,IF('P2-Asset Valuation'!$F$7:$F$1006="Confidentiality",'P2-Asset Valuation'!$I$7:$I$1006))),"")</f>
        <v/>
      </c>
      <c r="F316" s="410" t="str">
        <f t="array" ref="F316">IF(F315&lt;&gt;"",MAX(IF('P2-Asset Valuation'!$E$7:$E$1006=$F$6,IF('P2-Asset Valuation'!$F$7:$F$1006="Confidentiality",'P2-Asset Valuation'!$I$7:$I$1006))),"")</f>
        <v/>
      </c>
      <c r="G316" s="410" t="str">
        <f t="array" ref="G316">IF(G315&lt;&gt;"",MAX(IF('P2-Asset Valuation'!$E$7:$E$1006=$G$6,IF('P2-Asset Valuation'!$F$7:$F$1006="Confidentiality",'P2-Asset Valuation'!$I$7:$I$1006))),"")</f>
        <v/>
      </c>
      <c r="H316" s="410" t="str">
        <f t="array" ref="H316">IF(H315&lt;&gt;"",MAX(IF('P2-Asset Valuation'!$E$7:$E$1006=$H$6,IF('P2-Asset Valuation'!$F$7:$F$1006="Confidentiality",'P2-Asset Valuation'!$I$7:$I$1006))),"")</f>
        <v/>
      </c>
      <c r="I316" s="410" t="str">
        <f t="array" ref="I316">IF(I315&lt;&gt;"",MAX(IF('P2-Asset Valuation'!$E$7:$E$1006=$I$6,IF('P2-Asset Valuation'!$F$7:$F$1006="Confidentiality",'P2-Asset Valuation'!$I$7:$I$1006))),"")</f>
        <v/>
      </c>
      <c r="J316" s="410" t="str">
        <f t="array" ref="J316">IF(J315&lt;&gt;"",MAX(IF('P2-Asset Valuation'!$E$7:$E$1006=$J$6,IF('P2-Asset Valuation'!$F$7:$F$1006="Confidentiality",'P2-Asset Valuation'!$I$7:$I$1006))),"")</f>
        <v/>
      </c>
      <c r="K316" s="410" t="str">
        <f t="array" ref="K316">IF(K315&lt;&gt;"",MAX(IF('P2-Asset Valuation'!$E$7:$E$1006=$K$6,IF('P2-Asset Valuation'!$F$7:$F$1006="Confidentiality",'P2-Asset Valuation'!$I$7:$I$1006))),"")</f>
        <v/>
      </c>
      <c r="L316" s="410" t="str">
        <f t="array" ref="L316">IF(L315&lt;&gt;"",MAX(IF('P2-Asset Valuation'!$E$7:$E$1006=$L$6,IF('P2-Asset Valuation'!$F$7:$F$1006="Confidentiality",'P2-Asset Valuation'!$I$7:$I$1006))),"")</f>
        <v/>
      </c>
      <c r="M316" s="410" t="str">
        <f t="array" ref="M316">IF(M315&lt;&gt;"",MAX(IF('P2-Asset Valuation'!$E$7:$E$1006=$M$6,IF('P2-Asset Valuation'!$F$7:$F$1006="Confidentiality",'P2-Asset Valuation'!$I$7:$I$1006))),"")</f>
        <v/>
      </c>
      <c r="N316" s="408" t="s">
        <v>413</v>
      </c>
      <c r="O316" s="109">
        <f>SUM(D316:M316)</f>
        <v>0</v>
      </c>
      <c r="P316" s="109"/>
    </row>
    <row r="317" spans="2:16" x14ac:dyDescent="0.25">
      <c r="B317" s="557"/>
      <c r="C317" s="408" t="s">
        <v>414</v>
      </c>
      <c r="D317" s="410" t="str">
        <f t="array" ref="D317">IF(D315&lt;&gt;"",MAX(IF('P2-Asset Valuation'!$E$7:$E$1006=$D$6,IF('P2-Asset Valuation'!$F$7:$F$1006="Integrity",'P2-Asset Valuation'!$I$7:$I$1006))),"")</f>
        <v/>
      </c>
      <c r="E317" s="410" t="str">
        <f t="array" ref="E317">IF(E315&lt;&gt;"",MAX(IF('P2-Asset Valuation'!$E$7:$E$1006=$E$6,IF('P2-Asset Valuation'!$F$7:$F$1006="Integrity",'P2-Asset Valuation'!$I$7:$I$1006))),"")</f>
        <v/>
      </c>
      <c r="F317" s="410" t="str">
        <f t="array" ref="F317">IF(F315&lt;&gt;"",MAX(IF('P2-Asset Valuation'!$E$7:$E$1006=$F$6,IF('P2-Asset Valuation'!$F$7:$F$1006="Integrity",'P2-Asset Valuation'!$I$7:$I$1006))),"")</f>
        <v/>
      </c>
      <c r="G317" s="410" t="str">
        <f t="array" ref="G317">IF(G315&lt;&gt;"",MAX(IF('P2-Asset Valuation'!$E$7:$E$1006=$G$6,IF('P2-Asset Valuation'!$F$7:$F$1006="Integrity",'P2-Asset Valuation'!$I$7:$I$1006))),"")</f>
        <v/>
      </c>
      <c r="H317" s="410" t="str">
        <f t="array" ref="H317">IF(H315&lt;&gt;"",MAX(IF('P2-Asset Valuation'!$E$7:$E$1006=$H$6,IF('P2-Asset Valuation'!$F$7:$F$1006="Integrity",'P2-Asset Valuation'!$I$7:$I$1006))),"")</f>
        <v/>
      </c>
      <c r="I317" s="410" t="str">
        <f t="array" ref="I317">IF(I315&lt;&gt;"",MAX(IF('P2-Asset Valuation'!$E$7:$E$1006=$I$6,IF('P2-Asset Valuation'!$F$7:$F$1006="Integrity",'P2-Asset Valuation'!$I$7:$I$1006))),"")</f>
        <v/>
      </c>
      <c r="J317" s="410" t="str">
        <f t="array" ref="J317">IF(J315&lt;&gt;"",MAX(IF('P2-Asset Valuation'!$E$7:$E$1006=$J$6,IF('P2-Asset Valuation'!$F$7:$F$1006="Integrity",'P2-Asset Valuation'!$I$7:$I$1006))),"")</f>
        <v/>
      </c>
      <c r="K317" s="410" t="str">
        <f t="array" ref="K317">IF(K315&lt;&gt;"",MAX(IF('P2-Asset Valuation'!$E$7:$E$1006=$K$6,IF('P2-Asset Valuation'!$F$7:$F$1006="Integrity",'P2-Asset Valuation'!$I$7:$I$1006))),"")</f>
        <v/>
      </c>
      <c r="L317" s="410" t="str">
        <f t="array" ref="L317">IF(L315&lt;&gt;"",MAX(IF('P2-Asset Valuation'!$E$7:$E$1006=$L$6,IF('P2-Asset Valuation'!$F$7:$F$1006="Integrity",'P2-Asset Valuation'!$I$7:$I$1006))),"")</f>
        <v/>
      </c>
      <c r="M317" s="410" t="str">
        <f t="array" ref="M317">IF(M315&lt;&gt;"",MAX(IF('P2-Asset Valuation'!$E$7:$E$1006=$M$6,IF('P2-Asset Valuation'!$F$7:$F$1006="Integrity",'P2-Asset Valuation'!$I$7:$I$1006))),"")</f>
        <v/>
      </c>
      <c r="N317" s="408" t="s">
        <v>414</v>
      </c>
      <c r="O317" s="109">
        <f>SUM(D317:M317)</f>
        <v>0</v>
      </c>
      <c r="P317" s="109"/>
    </row>
    <row r="318" spans="2:16" x14ac:dyDescent="0.25">
      <c r="B318" s="558"/>
      <c r="C318" s="408" t="s">
        <v>415</v>
      </c>
      <c r="D318" s="410" t="str">
        <f t="array" ref="D318">IF(D315&lt;&gt;"",MAX(IF('P2-Asset Valuation'!$E$7:$E$1006=$D$6,IF('P2-Asset Valuation'!$F$7:$F$1006="Availability",'P2-Asset Valuation'!$I$7:$I$1006))),"")</f>
        <v/>
      </c>
      <c r="E318" s="410" t="str">
        <f t="array" ref="E318">IF(E315&lt;&gt;"",MAX(IF('P2-Asset Valuation'!$E$7:$E$1006=$E$6,IF('P2-Asset Valuation'!$F$7:$F$1006="Availability",'P2-Asset Valuation'!$I$7:$I$1006))),"")</f>
        <v/>
      </c>
      <c r="F318" s="410" t="str">
        <f t="array" ref="F318">IF(F315&lt;&gt;"",MAX(IF('P2-Asset Valuation'!$E$7:$E$1006=$F$6,IF('P2-Asset Valuation'!$F$7:$F$1006="Availability",'P2-Asset Valuation'!$I$7:$I$1006))),"")</f>
        <v/>
      </c>
      <c r="G318" s="410" t="str">
        <f t="array" ref="G318">IF(G315&lt;&gt;"",MAX(IF('P2-Asset Valuation'!$E$7:$E$1006=$G$6,IF('P2-Asset Valuation'!$F$7:$F$1006="Availability",'P2-Asset Valuation'!$I$7:$I$1006))),"")</f>
        <v/>
      </c>
      <c r="H318" s="410" t="str">
        <f t="array" ref="H318">IF(H315&lt;&gt;"",MAX(IF('P2-Asset Valuation'!$E$7:$E$1006=$H$6,IF('P2-Asset Valuation'!$F$7:$F$1006="Availability",'P2-Asset Valuation'!$I$7:$I$1006))),"")</f>
        <v/>
      </c>
      <c r="I318" s="410" t="str">
        <f t="array" ref="I318">IF(I315&lt;&gt;"",MAX(IF('P2-Asset Valuation'!$E$7:$E$1006=$I$6,IF('P2-Asset Valuation'!$F$7:$F$1006="Availability",'P2-Asset Valuation'!$I$7:$I$1006))),"")</f>
        <v/>
      </c>
      <c r="J318" s="410" t="str">
        <f t="array" ref="J318">IF(J315&lt;&gt;"",MAX(IF('P2-Asset Valuation'!$E$7:$E$1006=$J$6,IF('P2-Asset Valuation'!$F$7:$F$1006="Availability",'P2-Asset Valuation'!$I$7:$I$1006))),"")</f>
        <v/>
      </c>
      <c r="K318" s="410" t="str">
        <f t="array" ref="K318">IF(K315&lt;&gt;"",MAX(IF('P2-Asset Valuation'!$E$7:$E$1006=$K$6,IF('P2-Asset Valuation'!$F$7:$F$1006="Availability",'P2-Asset Valuation'!$I$7:$I$1006))),"")</f>
        <v/>
      </c>
      <c r="L318" s="410" t="str">
        <f t="array" ref="L318">IF(L315&lt;&gt;"",MAX(IF('P2-Asset Valuation'!$E$7:$E$1006=$L$6,IF('P2-Asset Valuation'!$F$7:$F$1006="Availability",'P2-Asset Valuation'!$I$7:$I$1006))),"")</f>
        <v/>
      </c>
      <c r="M318" s="410" t="str">
        <f t="array" ref="M318">IF(M315&lt;&gt;"",MAX(IF('P2-Asset Valuation'!$E$7:$E$1006=$M$6,IF('P2-Asset Valuation'!$F$7:$F$1006="Availability",'P2-Asset Valuation'!$I$7:$I$1006))),"")</f>
        <v/>
      </c>
      <c r="N318" s="408" t="s">
        <v>415</v>
      </c>
      <c r="O318" s="109">
        <f>SUM(D318:M318)</f>
        <v>0</v>
      </c>
      <c r="P318" s="109"/>
    </row>
    <row r="319" spans="2:16" ht="30" x14ac:dyDescent="0.25">
      <c r="B319" s="559"/>
      <c r="C319" s="407" t="s">
        <v>121</v>
      </c>
      <c r="D319" s="105"/>
      <c r="E319" s="105"/>
      <c r="F319" s="105"/>
      <c r="G319" s="105"/>
      <c r="H319" s="105"/>
      <c r="I319" s="105"/>
      <c r="J319" s="105"/>
      <c r="K319" s="105"/>
      <c r="L319" s="105"/>
      <c r="M319" s="105"/>
      <c r="N319" s="407" t="s">
        <v>121</v>
      </c>
      <c r="O319" s="411" t="s">
        <v>6</v>
      </c>
      <c r="P319" s="406"/>
    </row>
    <row r="320" spans="2:16" x14ac:dyDescent="0.25">
      <c r="B320" s="560"/>
      <c r="C320" s="407" t="s">
        <v>413</v>
      </c>
      <c r="D320" s="410" t="str">
        <f t="array" ref="D320">IF(D319&lt;&gt;"",MAX(IF('P2-Asset Valuation'!$E$7:$E$1006=$D$6,IF('P2-Asset Valuation'!$F$7:$F$1006="Confidentiality",'P2-Asset Valuation'!$I$7:$I$1006))),"")</f>
        <v/>
      </c>
      <c r="E320" s="410" t="str">
        <f t="array" ref="E320">IF(E319&lt;&gt;"",MAX(IF('P2-Asset Valuation'!$E$7:$E$1006=$E$6,IF('P2-Asset Valuation'!$F$7:$F$1006="Confidentiality",'P2-Asset Valuation'!$I$7:$I$1006))),"")</f>
        <v/>
      </c>
      <c r="F320" s="410" t="str">
        <f t="array" ref="F320">IF(F319&lt;&gt;"",MAX(IF('P2-Asset Valuation'!$E$7:$E$1006=$F$6,IF('P2-Asset Valuation'!$F$7:$F$1006="Confidentiality",'P2-Asset Valuation'!$I$7:$I$1006))),"")</f>
        <v/>
      </c>
      <c r="G320" s="410" t="str">
        <f t="array" ref="G320">IF(G319&lt;&gt;"",MAX(IF('P2-Asset Valuation'!$E$7:$E$1006=$G$6,IF('P2-Asset Valuation'!$F$7:$F$1006="Confidentiality",'P2-Asset Valuation'!$I$7:$I$1006))),"")</f>
        <v/>
      </c>
      <c r="H320" s="410" t="str">
        <f t="array" ref="H320">IF(H319&lt;&gt;"",MAX(IF('P2-Asset Valuation'!$E$7:$E$1006=$H$6,IF('P2-Asset Valuation'!$F$7:$F$1006="Confidentiality",'P2-Asset Valuation'!$I$7:$I$1006))),"")</f>
        <v/>
      </c>
      <c r="I320" s="410" t="str">
        <f t="array" ref="I320">IF(I319&lt;&gt;"",MAX(IF('P2-Asset Valuation'!$E$7:$E$1006=$I$6,IF('P2-Asset Valuation'!$F$7:$F$1006="Confidentiality",'P2-Asset Valuation'!$I$7:$I$1006))),"")</f>
        <v/>
      </c>
      <c r="J320" s="410" t="str">
        <f t="array" ref="J320">IF(J319&lt;&gt;"",MAX(IF('P2-Asset Valuation'!$E$7:$E$1006=$J$6,IF('P2-Asset Valuation'!$F$7:$F$1006="Confidentiality",'P2-Asset Valuation'!$I$7:$I$1006))),"")</f>
        <v/>
      </c>
      <c r="K320" s="410" t="str">
        <f t="array" ref="K320">IF(K319&lt;&gt;"",MAX(IF('P2-Asset Valuation'!$E$7:$E$1006=$K$6,IF('P2-Asset Valuation'!$F$7:$F$1006="Confidentiality",'P2-Asset Valuation'!$I$7:$I$1006))),"")</f>
        <v/>
      </c>
      <c r="L320" s="410" t="str">
        <f t="array" ref="L320">IF(L319&lt;&gt;"",MAX(IF('P2-Asset Valuation'!$E$7:$E$1006=$L$6,IF('P2-Asset Valuation'!$F$7:$F$1006="Confidentiality",'P2-Asset Valuation'!$I$7:$I$1006))),"")</f>
        <v/>
      </c>
      <c r="M320" s="410" t="str">
        <f t="array" ref="M320">IF(M319&lt;&gt;"",MAX(IF('P2-Asset Valuation'!$E$7:$E$1006=$M$6,IF('P2-Asset Valuation'!$F$7:$F$1006="Confidentiality",'P2-Asset Valuation'!$I$7:$I$1006))),"")</f>
        <v/>
      </c>
      <c r="N320" s="407" t="s">
        <v>413</v>
      </c>
      <c r="O320" s="406">
        <f>SUM(D320:M320)</f>
        <v>0</v>
      </c>
      <c r="P320" s="406"/>
    </row>
    <row r="321" spans="2:16" x14ac:dyDescent="0.25">
      <c r="B321" s="560"/>
      <c r="C321" s="407" t="s">
        <v>414</v>
      </c>
      <c r="D321" s="410" t="str">
        <f t="array" ref="D321">IF(D319&lt;&gt;"",MAX(IF('P2-Asset Valuation'!$E$7:$E$1006=$D$6,IF('P2-Asset Valuation'!$F$7:$F$1006="Integrity",'P2-Asset Valuation'!$I$7:$I$1006))),"")</f>
        <v/>
      </c>
      <c r="E321" s="410" t="str">
        <f t="array" ref="E321">IF(E319&lt;&gt;"",MAX(IF('P2-Asset Valuation'!$E$7:$E$1006=$E$6,IF('P2-Asset Valuation'!$F$7:$F$1006="Integrity",'P2-Asset Valuation'!$I$7:$I$1006))),"")</f>
        <v/>
      </c>
      <c r="F321" s="410" t="str">
        <f t="array" ref="F321">IF(F319&lt;&gt;"",MAX(IF('P2-Asset Valuation'!$E$7:$E$1006=$F$6,IF('P2-Asset Valuation'!$F$7:$F$1006="Integrity",'P2-Asset Valuation'!$I$7:$I$1006))),"")</f>
        <v/>
      </c>
      <c r="G321" s="410" t="str">
        <f t="array" ref="G321">IF(G319&lt;&gt;"",MAX(IF('P2-Asset Valuation'!$E$7:$E$1006=$G$6,IF('P2-Asset Valuation'!$F$7:$F$1006="Integrity",'P2-Asset Valuation'!$I$7:$I$1006))),"")</f>
        <v/>
      </c>
      <c r="H321" s="410" t="str">
        <f t="array" ref="H321">IF(H319&lt;&gt;"",MAX(IF('P2-Asset Valuation'!$E$7:$E$1006=$H$6,IF('P2-Asset Valuation'!$F$7:$F$1006="Integrity",'P2-Asset Valuation'!$I$7:$I$1006))),"")</f>
        <v/>
      </c>
      <c r="I321" s="410" t="str">
        <f t="array" ref="I321">IF(I319&lt;&gt;"",MAX(IF('P2-Asset Valuation'!$E$7:$E$1006=$I$6,IF('P2-Asset Valuation'!$F$7:$F$1006="Integrity",'P2-Asset Valuation'!$I$7:$I$1006))),"")</f>
        <v/>
      </c>
      <c r="J321" s="410" t="str">
        <f t="array" ref="J321">IF(J319&lt;&gt;"",MAX(IF('P2-Asset Valuation'!$E$7:$E$1006=$J$6,IF('P2-Asset Valuation'!$F$7:$F$1006="Integrity",'P2-Asset Valuation'!$I$7:$I$1006))),"")</f>
        <v/>
      </c>
      <c r="K321" s="410" t="str">
        <f t="array" ref="K321">IF(K319&lt;&gt;"",MAX(IF('P2-Asset Valuation'!$E$7:$E$1006=$K$6,IF('P2-Asset Valuation'!$F$7:$F$1006="Integrity",'P2-Asset Valuation'!$I$7:$I$1006))),"")</f>
        <v/>
      </c>
      <c r="L321" s="410" t="str">
        <f t="array" ref="L321">IF(L319&lt;&gt;"",MAX(IF('P2-Asset Valuation'!$E$7:$E$1006=$L$6,IF('P2-Asset Valuation'!$F$7:$F$1006="Integrity",'P2-Asset Valuation'!$I$7:$I$1006))),"")</f>
        <v/>
      </c>
      <c r="M321" s="410" t="str">
        <f t="array" ref="M321">IF(M319&lt;&gt;"",MAX(IF('P2-Asset Valuation'!$E$7:$E$1006=$M$6,IF('P2-Asset Valuation'!$F$7:$F$1006="Integrity",'P2-Asset Valuation'!$I$7:$I$1006))),"")</f>
        <v/>
      </c>
      <c r="N321" s="407" t="s">
        <v>414</v>
      </c>
      <c r="O321" s="406">
        <f>SUM(D321:M321)</f>
        <v>0</v>
      </c>
      <c r="P321" s="406"/>
    </row>
    <row r="322" spans="2:16" x14ac:dyDescent="0.25">
      <c r="B322" s="561"/>
      <c r="C322" s="407" t="s">
        <v>415</v>
      </c>
      <c r="D322" s="410" t="str">
        <f t="array" ref="D322">IF(D319&lt;&gt;"",MAX(IF('P2-Asset Valuation'!$E$7:$E$1006=$D$6,IF('P2-Asset Valuation'!$F$7:$F$1006="Availability",'P2-Asset Valuation'!$I$7:$I$1006))),"")</f>
        <v/>
      </c>
      <c r="E322" s="410" t="str">
        <f t="array" ref="E322">IF(E319&lt;&gt;"",MAX(IF('P2-Asset Valuation'!$E$7:$E$1006=$E$6,IF('P2-Asset Valuation'!$F$7:$F$1006="Availability",'P2-Asset Valuation'!$I$7:$I$1006))),"")</f>
        <v/>
      </c>
      <c r="F322" s="410" t="str">
        <f t="array" ref="F322">IF(F319&lt;&gt;"",MAX(IF('P2-Asset Valuation'!$E$7:$E$1006=$F$6,IF('P2-Asset Valuation'!$F$7:$F$1006="Availability",'P2-Asset Valuation'!$I$7:$I$1006))),"")</f>
        <v/>
      </c>
      <c r="G322" s="410" t="str">
        <f t="array" ref="G322">IF(G319&lt;&gt;"",MAX(IF('P2-Asset Valuation'!$E$7:$E$1006=$G$6,IF('P2-Asset Valuation'!$F$7:$F$1006="Availability",'P2-Asset Valuation'!$I$7:$I$1006))),"")</f>
        <v/>
      </c>
      <c r="H322" s="410" t="str">
        <f t="array" ref="H322">IF(H319&lt;&gt;"",MAX(IF('P2-Asset Valuation'!$E$7:$E$1006=$H$6,IF('P2-Asset Valuation'!$F$7:$F$1006="Availability",'P2-Asset Valuation'!$I$7:$I$1006))),"")</f>
        <v/>
      </c>
      <c r="I322" s="410" t="str">
        <f t="array" ref="I322">IF(I319&lt;&gt;"",MAX(IF('P2-Asset Valuation'!$E$7:$E$1006=$I$6,IF('P2-Asset Valuation'!$F$7:$F$1006="Availability",'P2-Asset Valuation'!$I$7:$I$1006))),"")</f>
        <v/>
      </c>
      <c r="J322" s="410" t="str">
        <f t="array" ref="J322">IF(J319&lt;&gt;"",MAX(IF('P2-Asset Valuation'!$E$7:$E$1006=$J$6,IF('P2-Asset Valuation'!$F$7:$F$1006="Availability",'P2-Asset Valuation'!$I$7:$I$1006))),"")</f>
        <v/>
      </c>
      <c r="K322" s="410" t="str">
        <f t="array" ref="K322">IF(K319&lt;&gt;"",MAX(IF('P2-Asset Valuation'!$E$7:$E$1006=$K$6,IF('P2-Asset Valuation'!$F$7:$F$1006="Availability",'P2-Asset Valuation'!$I$7:$I$1006))),"")</f>
        <v/>
      </c>
      <c r="L322" s="410" t="str">
        <f t="array" ref="L322">IF(L319&lt;&gt;"",MAX(IF('P2-Asset Valuation'!$E$7:$E$1006=$L$6,IF('P2-Asset Valuation'!$F$7:$F$1006="Availability",'P2-Asset Valuation'!$I$7:$I$1006))),"")</f>
        <v/>
      </c>
      <c r="M322" s="410" t="str">
        <f t="array" ref="M322">IF(M319&lt;&gt;"",MAX(IF('P2-Asset Valuation'!$E$7:$E$1006=$M$6,IF('P2-Asset Valuation'!$F$7:$F$1006="Availability",'P2-Asset Valuation'!$I$7:$I$1006))),"")</f>
        <v/>
      </c>
      <c r="N322" s="407" t="s">
        <v>415</v>
      </c>
      <c r="O322" s="406">
        <f>SUM(D322:M322)</f>
        <v>0</v>
      </c>
      <c r="P322" s="406"/>
    </row>
    <row r="323" spans="2:16" ht="30" x14ac:dyDescent="0.25">
      <c r="B323" s="556"/>
      <c r="C323" s="408" t="s">
        <v>121</v>
      </c>
      <c r="D323" s="109"/>
      <c r="E323" s="109"/>
      <c r="F323" s="109"/>
      <c r="G323" s="109"/>
      <c r="H323" s="109"/>
      <c r="I323" s="109"/>
      <c r="J323" s="109"/>
      <c r="K323" s="109"/>
      <c r="L323" s="109"/>
      <c r="M323" s="109"/>
      <c r="N323" s="408" t="s">
        <v>121</v>
      </c>
      <c r="O323" s="412" t="s">
        <v>6</v>
      </c>
      <c r="P323" s="109"/>
    </row>
    <row r="324" spans="2:16" x14ac:dyDescent="0.25">
      <c r="B324" s="557"/>
      <c r="C324" s="408" t="s">
        <v>413</v>
      </c>
      <c r="D324" s="410" t="str">
        <f t="array" ref="D324">IF(D323&lt;&gt;"",MAX(IF('P2-Asset Valuation'!$E$7:$E$1006=$D$6,IF('P2-Asset Valuation'!$F$7:$F$1006="Confidentiality",'P2-Asset Valuation'!$I$7:$I$1006))),"")</f>
        <v/>
      </c>
      <c r="E324" s="410" t="str">
        <f t="array" ref="E324">IF(E323&lt;&gt;"",MAX(IF('P2-Asset Valuation'!$E$7:$E$1006=$E$6,IF('P2-Asset Valuation'!$F$7:$F$1006="Confidentiality",'P2-Asset Valuation'!$I$7:$I$1006))),"")</f>
        <v/>
      </c>
      <c r="F324" s="410" t="str">
        <f t="array" ref="F324">IF(F323&lt;&gt;"",MAX(IF('P2-Asset Valuation'!$E$7:$E$1006=$F$6,IF('P2-Asset Valuation'!$F$7:$F$1006="Confidentiality",'P2-Asset Valuation'!$I$7:$I$1006))),"")</f>
        <v/>
      </c>
      <c r="G324" s="410" t="str">
        <f t="array" ref="G324">IF(G323&lt;&gt;"",MAX(IF('P2-Asset Valuation'!$E$7:$E$1006=$G$6,IF('P2-Asset Valuation'!$F$7:$F$1006="Confidentiality",'P2-Asset Valuation'!$I$7:$I$1006))),"")</f>
        <v/>
      </c>
      <c r="H324" s="410" t="str">
        <f t="array" ref="H324">IF(H323&lt;&gt;"",MAX(IF('P2-Asset Valuation'!$E$7:$E$1006=$H$6,IF('P2-Asset Valuation'!$F$7:$F$1006="Confidentiality",'P2-Asset Valuation'!$I$7:$I$1006))),"")</f>
        <v/>
      </c>
      <c r="I324" s="410" t="str">
        <f t="array" ref="I324">IF(I323&lt;&gt;"",MAX(IF('P2-Asset Valuation'!$E$7:$E$1006=$I$6,IF('P2-Asset Valuation'!$F$7:$F$1006="Confidentiality",'P2-Asset Valuation'!$I$7:$I$1006))),"")</f>
        <v/>
      </c>
      <c r="J324" s="410" t="str">
        <f t="array" ref="J324">IF(J323&lt;&gt;"",MAX(IF('P2-Asset Valuation'!$E$7:$E$1006=$J$6,IF('P2-Asset Valuation'!$F$7:$F$1006="Confidentiality",'P2-Asset Valuation'!$I$7:$I$1006))),"")</f>
        <v/>
      </c>
      <c r="K324" s="410" t="str">
        <f t="array" ref="K324">IF(K323&lt;&gt;"",MAX(IF('P2-Asset Valuation'!$E$7:$E$1006=$K$6,IF('P2-Asset Valuation'!$F$7:$F$1006="Confidentiality",'P2-Asset Valuation'!$I$7:$I$1006))),"")</f>
        <v/>
      </c>
      <c r="L324" s="410" t="str">
        <f t="array" ref="L324">IF(L323&lt;&gt;"",MAX(IF('P2-Asset Valuation'!$E$7:$E$1006=$L$6,IF('P2-Asset Valuation'!$F$7:$F$1006="Confidentiality",'P2-Asset Valuation'!$I$7:$I$1006))),"")</f>
        <v/>
      </c>
      <c r="M324" s="410" t="str">
        <f t="array" ref="M324">IF(M323&lt;&gt;"",MAX(IF('P2-Asset Valuation'!$E$7:$E$1006=$M$6,IF('P2-Asset Valuation'!$F$7:$F$1006="Confidentiality",'P2-Asset Valuation'!$I$7:$I$1006))),"")</f>
        <v/>
      </c>
      <c r="N324" s="408" t="s">
        <v>413</v>
      </c>
      <c r="O324" s="109">
        <f>SUM(D324:M324)</f>
        <v>0</v>
      </c>
      <c r="P324" s="109"/>
    </row>
    <row r="325" spans="2:16" x14ac:dyDescent="0.25">
      <c r="B325" s="557"/>
      <c r="C325" s="408" t="s">
        <v>414</v>
      </c>
      <c r="D325" s="410" t="str">
        <f t="array" ref="D325">IF(D323&lt;&gt;"",MAX(IF('P2-Asset Valuation'!$E$7:$E$1006=$D$6,IF('P2-Asset Valuation'!$F$7:$F$1006="Integrity",'P2-Asset Valuation'!$I$7:$I$1006))),"")</f>
        <v/>
      </c>
      <c r="E325" s="410" t="str">
        <f t="array" ref="E325">IF(E323&lt;&gt;"",MAX(IF('P2-Asset Valuation'!$E$7:$E$1006=$E$6,IF('P2-Asset Valuation'!$F$7:$F$1006="Integrity",'P2-Asset Valuation'!$I$7:$I$1006))),"")</f>
        <v/>
      </c>
      <c r="F325" s="410" t="str">
        <f t="array" ref="F325">IF(F323&lt;&gt;"",MAX(IF('P2-Asset Valuation'!$E$7:$E$1006=$F$6,IF('P2-Asset Valuation'!$F$7:$F$1006="Integrity",'P2-Asset Valuation'!$I$7:$I$1006))),"")</f>
        <v/>
      </c>
      <c r="G325" s="410" t="str">
        <f t="array" ref="G325">IF(G323&lt;&gt;"",MAX(IF('P2-Asset Valuation'!$E$7:$E$1006=$G$6,IF('P2-Asset Valuation'!$F$7:$F$1006="Integrity",'P2-Asset Valuation'!$I$7:$I$1006))),"")</f>
        <v/>
      </c>
      <c r="H325" s="410" t="str">
        <f t="array" ref="H325">IF(H323&lt;&gt;"",MAX(IF('P2-Asset Valuation'!$E$7:$E$1006=$H$6,IF('P2-Asset Valuation'!$F$7:$F$1006="Integrity",'P2-Asset Valuation'!$I$7:$I$1006))),"")</f>
        <v/>
      </c>
      <c r="I325" s="410" t="str">
        <f t="array" ref="I325">IF(I323&lt;&gt;"",MAX(IF('P2-Asset Valuation'!$E$7:$E$1006=$I$6,IF('P2-Asset Valuation'!$F$7:$F$1006="Integrity",'P2-Asset Valuation'!$I$7:$I$1006))),"")</f>
        <v/>
      </c>
      <c r="J325" s="410" t="str">
        <f t="array" ref="J325">IF(J323&lt;&gt;"",MAX(IF('P2-Asset Valuation'!$E$7:$E$1006=$J$6,IF('P2-Asset Valuation'!$F$7:$F$1006="Integrity",'P2-Asset Valuation'!$I$7:$I$1006))),"")</f>
        <v/>
      </c>
      <c r="K325" s="410" t="str">
        <f t="array" ref="K325">IF(K323&lt;&gt;"",MAX(IF('P2-Asset Valuation'!$E$7:$E$1006=$K$6,IF('P2-Asset Valuation'!$F$7:$F$1006="Integrity",'P2-Asset Valuation'!$I$7:$I$1006))),"")</f>
        <v/>
      </c>
      <c r="L325" s="410" t="str">
        <f t="array" ref="L325">IF(L323&lt;&gt;"",MAX(IF('P2-Asset Valuation'!$E$7:$E$1006=$L$6,IF('P2-Asset Valuation'!$F$7:$F$1006="Integrity",'P2-Asset Valuation'!$I$7:$I$1006))),"")</f>
        <v/>
      </c>
      <c r="M325" s="410" t="str">
        <f t="array" ref="M325">IF(M323&lt;&gt;"",MAX(IF('P2-Asset Valuation'!$E$7:$E$1006=$M$6,IF('P2-Asset Valuation'!$F$7:$F$1006="Integrity",'P2-Asset Valuation'!$I$7:$I$1006))),"")</f>
        <v/>
      </c>
      <c r="N325" s="408" t="s">
        <v>414</v>
      </c>
      <c r="O325" s="109">
        <f>SUM(D325:M325)</f>
        <v>0</v>
      </c>
      <c r="P325" s="109"/>
    </row>
    <row r="326" spans="2:16" x14ac:dyDescent="0.25">
      <c r="B326" s="558"/>
      <c r="C326" s="408" t="s">
        <v>415</v>
      </c>
      <c r="D326" s="410" t="str">
        <f t="array" ref="D326">IF(D323&lt;&gt;"",MAX(IF('P2-Asset Valuation'!$E$7:$E$1006=$D$6,IF('P2-Asset Valuation'!$F$7:$F$1006="Availability",'P2-Asset Valuation'!$I$7:$I$1006))),"")</f>
        <v/>
      </c>
      <c r="E326" s="410" t="str">
        <f t="array" ref="E326">IF(E323&lt;&gt;"",MAX(IF('P2-Asset Valuation'!$E$7:$E$1006=$E$6,IF('P2-Asset Valuation'!$F$7:$F$1006="Availability",'P2-Asset Valuation'!$I$7:$I$1006))),"")</f>
        <v/>
      </c>
      <c r="F326" s="410" t="str">
        <f t="array" ref="F326">IF(F323&lt;&gt;"",MAX(IF('P2-Asset Valuation'!$E$7:$E$1006=$F$6,IF('P2-Asset Valuation'!$F$7:$F$1006="Availability",'P2-Asset Valuation'!$I$7:$I$1006))),"")</f>
        <v/>
      </c>
      <c r="G326" s="410" t="str">
        <f t="array" ref="G326">IF(G323&lt;&gt;"",MAX(IF('P2-Asset Valuation'!$E$7:$E$1006=$G$6,IF('P2-Asset Valuation'!$F$7:$F$1006="Availability",'P2-Asset Valuation'!$I$7:$I$1006))),"")</f>
        <v/>
      </c>
      <c r="H326" s="410" t="str">
        <f t="array" ref="H326">IF(H323&lt;&gt;"",MAX(IF('P2-Asset Valuation'!$E$7:$E$1006=$H$6,IF('P2-Asset Valuation'!$F$7:$F$1006="Availability",'P2-Asset Valuation'!$I$7:$I$1006))),"")</f>
        <v/>
      </c>
      <c r="I326" s="410" t="str">
        <f t="array" ref="I326">IF(I323&lt;&gt;"",MAX(IF('P2-Asset Valuation'!$E$7:$E$1006=$I$6,IF('P2-Asset Valuation'!$F$7:$F$1006="Availability",'P2-Asset Valuation'!$I$7:$I$1006))),"")</f>
        <v/>
      </c>
      <c r="J326" s="410" t="str">
        <f t="array" ref="J326">IF(J323&lt;&gt;"",MAX(IF('P2-Asset Valuation'!$E$7:$E$1006=$J$6,IF('P2-Asset Valuation'!$F$7:$F$1006="Availability",'P2-Asset Valuation'!$I$7:$I$1006))),"")</f>
        <v/>
      </c>
      <c r="K326" s="410" t="str">
        <f t="array" ref="K326">IF(K323&lt;&gt;"",MAX(IF('P2-Asset Valuation'!$E$7:$E$1006=$K$6,IF('P2-Asset Valuation'!$F$7:$F$1006="Availability",'P2-Asset Valuation'!$I$7:$I$1006))),"")</f>
        <v/>
      </c>
      <c r="L326" s="410" t="str">
        <f t="array" ref="L326">IF(L323&lt;&gt;"",MAX(IF('P2-Asset Valuation'!$E$7:$E$1006=$L$6,IF('P2-Asset Valuation'!$F$7:$F$1006="Availability",'P2-Asset Valuation'!$I$7:$I$1006))),"")</f>
        <v/>
      </c>
      <c r="M326" s="410" t="str">
        <f t="array" ref="M326">IF(M323&lt;&gt;"",MAX(IF('P2-Asset Valuation'!$E$7:$E$1006=$M$6,IF('P2-Asset Valuation'!$F$7:$F$1006="Availability",'P2-Asset Valuation'!$I$7:$I$1006))),"")</f>
        <v/>
      </c>
      <c r="N326" s="408" t="s">
        <v>415</v>
      </c>
      <c r="O326" s="109">
        <f>SUM(D326:M326)</f>
        <v>0</v>
      </c>
      <c r="P326" s="109"/>
    </row>
    <row r="327" spans="2:16" ht="30" x14ac:dyDescent="0.25">
      <c r="B327" s="559"/>
      <c r="C327" s="407" t="s">
        <v>121</v>
      </c>
      <c r="D327" s="406"/>
      <c r="E327" s="406"/>
      <c r="F327" s="406"/>
      <c r="G327" s="406"/>
      <c r="H327" s="406"/>
      <c r="I327" s="406"/>
      <c r="J327" s="406"/>
      <c r="K327" s="406"/>
      <c r="L327" s="406"/>
      <c r="M327" s="406"/>
      <c r="N327" s="407" t="s">
        <v>121</v>
      </c>
      <c r="O327" s="411" t="s">
        <v>6</v>
      </c>
      <c r="P327" s="406"/>
    </row>
    <row r="328" spans="2:16" x14ac:dyDescent="0.25">
      <c r="B328" s="560"/>
      <c r="C328" s="407" t="s">
        <v>413</v>
      </c>
      <c r="D328" s="410" t="str">
        <f t="array" ref="D328">IF(D327&lt;&gt;"",MAX(IF('P2-Asset Valuation'!$E$7:$E$1006=$D$6,IF('P2-Asset Valuation'!$F$7:$F$1006="Confidentiality",'P2-Asset Valuation'!$I$7:$I$1006))),"")</f>
        <v/>
      </c>
      <c r="E328" s="410" t="str">
        <f t="array" ref="E328">IF(E327&lt;&gt;"",MAX(IF('P2-Asset Valuation'!$E$7:$E$1006=$E$6,IF('P2-Asset Valuation'!$F$7:$F$1006="Confidentiality",'P2-Asset Valuation'!$I$7:$I$1006))),"")</f>
        <v/>
      </c>
      <c r="F328" s="410" t="str">
        <f t="array" ref="F328">IF(F327&lt;&gt;"",MAX(IF('P2-Asset Valuation'!$E$7:$E$1006=$F$6,IF('P2-Asset Valuation'!$F$7:$F$1006="Confidentiality",'P2-Asset Valuation'!$I$7:$I$1006))),"")</f>
        <v/>
      </c>
      <c r="G328" s="410" t="str">
        <f t="array" ref="G328">IF(G327&lt;&gt;"",MAX(IF('P2-Asset Valuation'!$E$7:$E$1006=$G$6,IF('P2-Asset Valuation'!$F$7:$F$1006="Confidentiality",'P2-Asset Valuation'!$I$7:$I$1006))),"")</f>
        <v/>
      </c>
      <c r="H328" s="410" t="str">
        <f t="array" ref="H328">IF(H327&lt;&gt;"",MAX(IF('P2-Asset Valuation'!$E$7:$E$1006=$H$6,IF('P2-Asset Valuation'!$F$7:$F$1006="Confidentiality",'P2-Asset Valuation'!$I$7:$I$1006))),"")</f>
        <v/>
      </c>
      <c r="I328" s="410" t="str">
        <f t="array" ref="I328">IF(I327&lt;&gt;"",MAX(IF('P2-Asset Valuation'!$E$7:$E$1006=$I$6,IF('P2-Asset Valuation'!$F$7:$F$1006="Confidentiality",'P2-Asset Valuation'!$I$7:$I$1006))),"")</f>
        <v/>
      </c>
      <c r="J328" s="410" t="str">
        <f t="array" ref="J328">IF(J327&lt;&gt;"",MAX(IF('P2-Asset Valuation'!$E$7:$E$1006=$J$6,IF('P2-Asset Valuation'!$F$7:$F$1006="Confidentiality",'P2-Asset Valuation'!$I$7:$I$1006))),"")</f>
        <v/>
      </c>
      <c r="K328" s="410" t="str">
        <f t="array" ref="K328">IF(K327&lt;&gt;"",MAX(IF('P2-Asset Valuation'!$E$7:$E$1006=$K$6,IF('P2-Asset Valuation'!$F$7:$F$1006="Confidentiality",'P2-Asset Valuation'!$I$7:$I$1006))),"")</f>
        <v/>
      </c>
      <c r="L328" s="410" t="str">
        <f t="array" ref="L328">IF(L327&lt;&gt;"",MAX(IF('P2-Asset Valuation'!$E$7:$E$1006=$L$6,IF('P2-Asset Valuation'!$F$7:$F$1006="Confidentiality",'P2-Asset Valuation'!$I$7:$I$1006))),"")</f>
        <v/>
      </c>
      <c r="M328" s="410" t="str">
        <f t="array" ref="M328">IF(M327&lt;&gt;"",MAX(IF('P2-Asset Valuation'!$E$7:$E$1006=$M$6,IF('P2-Asset Valuation'!$F$7:$F$1006="Confidentiality",'P2-Asset Valuation'!$I$7:$I$1006))),"")</f>
        <v/>
      </c>
      <c r="N328" s="407" t="s">
        <v>413</v>
      </c>
      <c r="O328" s="406">
        <f>SUM(D328:M328)</f>
        <v>0</v>
      </c>
      <c r="P328" s="406"/>
    </row>
    <row r="329" spans="2:16" x14ac:dyDescent="0.25">
      <c r="B329" s="560"/>
      <c r="C329" s="407" t="s">
        <v>414</v>
      </c>
      <c r="D329" s="410" t="str">
        <f t="array" ref="D329">IF(D327&lt;&gt;"",MAX(IF('P2-Asset Valuation'!$E$7:$E$1006=$D$6,IF('P2-Asset Valuation'!$F$7:$F$1006="Integrity",'P2-Asset Valuation'!$I$7:$I$1006))),"")</f>
        <v/>
      </c>
      <c r="E329" s="410" t="str">
        <f t="array" ref="E329">IF(E327&lt;&gt;"",MAX(IF('P2-Asset Valuation'!$E$7:$E$1006=$E$6,IF('P2-Asset Valuation'!$F$7:$F$1006="Integrity",'P2-Asset Valuation'!$I$7:$I$1006))),"")</f>
        <v/>
      </c>
      <c r="F329" s="410" t="str">
        <f t="array" ref="F329">IF(F327&lt;&gt;"",MAX(IF('P2-Asset Valuation'!$E$7:$E$1006=$F$6,IF('P2-Asset Valuation'!$F$7:$F$1006="Integrity",'P2-Asset Valuation'!$I$7:$I$1006))),"")</f>
        <v/>
      </c>
      <c r="G329" s="410" t="str">
        <f t="array" ref="G329">IF(G327&lt;&gt;"",MAX(IF('P2-Asset Valuation'!$E$7:$E$1006=$G$6,IF('P2-Asset Valuation'!$F$7:$F$1006="Integrity",'P2-Asset Valuation'!$I$7:$I$1006))),"")</f>
        <v/>
      </c>
      <c r="H329" s="410" t="str">
        <f t="array" ref="H329">IF(H327&lt;&gt;"",MAX(IF('P2-Asset Valuation'!$E$7:$E$1006=$H$6,IF('P2-Asset Valuation'!$F$7:$F$1006="Integrity",'P2-Asset Valuation'!$I$7:$I$1006))),"")</f>
        <v/>
      </c>
      <c r="I329" s="410" t="str">
        <f t="array" ref="I329">IF(I327&lt;&gt;"",MAX(IF('P2-Asset Valuation'!$E$7:$E$1006=$I$6,IF('P2-Asset Valuation'!$F$7:$F$1006="Integrity",'P2-Asset Valuation'!$I$7:$I$1006))),"")</f>
        <v/>
      </c>
      <c r="J329" s="410" t="str">
        <f t="array" ref="J329">IF(J327&lt;&gt;"",MAX(IF('P2-Asset Valuation'!$E$7:$E$1006=$J$6,IF('P2-Asset Valuation'!$F$7:$F$1006="Integrity",'P2-Asset Valuation'!$I$7:$I$1006))),"")</f>
        <v/>
      </c>
      <c r="K329" s="410" t="str">
        <f t="array" ref="K329">IF(K327&lt;&gt;"",MAX(IF('P2-Asset Valuation'!$E$7:$E$1006=$K$6,IF('P2-Asset Valuation'!$F$7:$F$1006="Integrity",'P2-Asset Valuation'!$I$7:$I$1006))),"")</f>
        <v/>
      </c>
      <c r="L329" s="410" t="str">
        <f t="array" ref="L329">IF(L327&lt;&gt;"",MAX(IF('P2-Asset Valuation'!$E$7:$E$1006=$L$6,IF('P2-Asset Valuation'!$F$7:$F$1006="Integrity",'P2-Asset Valuation'!$I$7:$I$1006))),"")</f>
        <v/>
      </c>
      <c r="M329" s="410" t="str">
        <f t="array" ref="M329">IF(M327&lt;&gt;"",MAX(IF('P2-Asset Valuation'!$E$7:$E$1006=$M$6,IF('P2-Asset Valuation'!$F$7:$F$1006="Integrity",'P2-Asset Valuation'!$I$7:$I$1006))),"")</f>
        <v/>
      </c>
      <c r="N329" s="407" t="s">
        <v>414</v>
      </c>
      <c r="O329" s="406">
        <f>SUM(D329:M329)</f>
        <v>0</v>
      </c>
      <c r="P329" s="406"/>
    </row>
    <row r="330" spans="2:16" x14ac:dyDescent="0.25">
      <c r="B330" s="561"/>
      <c r="C330" s="407" t="s">
        <v>415</v>
      </c>
      <c r="D330" s="410" t="str">
        <f t="array" ref="D330">IF(D327&lt;&gt;"",MAX(IF('P2-Asset Valuation'!$E$7:$E$1006=$D$6,IF('P2-Asset Valuation'!$F$7:$F$1006="Availability",'P2-Asset Valuation'!$I$7:$I$1006))),"")</f>
        <v/>
      </c>
      <c r="E330" s="410" t="str">
        <f t="array" ref="E330">IF(E327&lt;&gt;"",MAX(IF('P2-Asset Valuation'!$E$7:$E$1006=$E$6,IF('P2-Asset Valuation'!$F$7:$F$1006="Availability",'P2-Asset Valuation'!$I$7:$I$1006))),"")</f>
        <v/>
      </c>
      <c r="F330" s="410" t="str">
        <f t="array" ref="F330">IF(F327&lt;&gt;"",MAX(IF('P2-Asset Valuation'!$E$7:$E$1006=$F$6,IF('P2-Asset Valuation'!$F$7:$F$1006="Availability",'P2-Asset Valuation'!$I$7:$I$1006))),"")</f>
        <v/>
      </c>
      <c r="G330" s="410" t="str">
        <f t="array" ref="G330">IF(G327&lt;&gt;"",MAX(IF('P2-Asset Valuation'!$E$7:$E$1006=$G$6,IF('P2-Asset Valuation'!$F$7:$F$1006="Availability",'P2-Asset Valuation'!$I$7:$I$1006))),"")</f>
        <v/>
      </c>
      <c r="H330" s="410" t="str">
        <f t="array" ref="H330">IF(H327&lt;&gt;"",MAX(IF('P2-Asset Valuation'!$E$7:$E$1006=$H$6,IF('P2-Asset Valuation'!$F$7:$F$1006="Availability",'P2-Asset Valuation'!$I$7:$I$1006))),"")</f>
        <v/>
      </c>
      <c r="I330" s="410" t="str">
        <f t="array" ref="I330">IF(I327&lt;&gt;"",MAX(IF('P2-Asset Valuation'!$E$7:$E$1006=$I$6,IF('P2-Asset Valuation'!$F$7:$F$1006="Availability",'P2-Asset Valuation'!$I$7:$I$1006))),"")</f>
        <v/>
      </c>
      <c r="J330" s="410" t="str">
        <f t="array" ref="J330">IF(J327&lt;&gt;"",MAX(IF('P2-Asset Valuation'!$E$7:$E$1006=$J$6,IF('P2-Asset Valuation'!$F$7:$F$1006="Availability",'P2-Asset Valuation'!$I$7:$I$1006))),"")</f>
        <v/>
      </c>
      <c r="K330" s="410" t="str">
        <f t="array" ref="K330">IF(K327&lt;&gt;"",MAX(IF('P2-Asset Valuation'!$E$7:$E$1006=$K$6,IF('P2-Asset Valuation'!$F$7:$F$1006="Availability",'P2-Asset Valuation'!$I$7:$I$1006))),"")</f>
        <v/>
      </c>
      <c r="L330" s="410" t="str">
        <f t="array" ref="L330">IF(L327&lt;&gt;"",MAX(IF('P2-Asset Valuation'!$E$7:$E$1006=$L$6,IF('P2-Asset Valuation'!$F$7:$F$1006="Availability",'P2-Asset Valuation'!$I$7:$I$1006))),"")</f>
        <v/>
      </c>
      <c r="M330" s="410" t="str">
        <f t="array" ref="M330">IF(M327&lt;&gt;"",MAX(IF('P2-Asset Valuation'!$E$7:$E$1006=$M$6,IF('P2-Asset Valuation'!$F$7:$F$1006="Availability",'P2-Asset Valuation'!$I$7:$I$1006))),"")</f>
        <v/>
      </c>
      <c r="N330" s="407" t="s">
        <v>415</v>
      </c>
      <c r="O330" s="406">
        <f>SUM(D330:M330)</f>
        <v>0</v>
      </c>
      <c r="P330" s="406"/>
    </row>
    <row r="331" spans="2:16" ht="30" x14ac:dyDescent="0.25">
      <c r="B331" s="556"/>
      <c r="C331" s="408" t="s">
        <v>121</v>
      </c>
      <c r="D331" s="109"/>
      <c r="E331" s="109"/>
      <c r="F331" s="109"/>
      <c r="G331" s="109"/>
      <c r="H331" s="109"/>
      <c r="I331" s="109"/>
      <c r="J331" s="109"/>
      <c r="K331" s="109"/>
      <c r="L331" s="109"/>
      <c r="M331" s="109"/>
      <c r="N331" s="408" t="s">
        <v>121</v>
      </c>
      <c r="O331" s="412" t="s">
        <v>6</v>
      </c>
      <c r="P331" s="109"/>
    </row>
    <row r="332" spans="2:16" x14ac:dyDescent="0.25">
      <c r="B332" s="557"/>
      <c r="C332" s="408" t="s">
        <v>413</v>
      </c>
      <c r="D332" s="410" t="str">
        <f t="array" ref="D332">IF(D331&lt;&gt;"",MAX(IF('P2-Asset Valuation'!$E$7:$E$1006=$D$6,IF('P2-Asset Valuation'!$F$7:$F$1006="Confidentiality",'P2-Asset Valuation'!$I$7:$I$1006))),"")</f>
        <v/>
      </c>
      <c r="E332" s="410" t="str">
        <f t="array" ref="E332">IF(E331&lt;&gt;"",MAX(IF('P2-Asset Valuation'!$E$7:$E$1006=$E$6,IF('P2-Asset Valuation'!$F$7:$F$1006="Confidentiality",'P2-Asset Valuation'!$I$7:$I$1006))),"")</f>
        <v/>
      </c>
      <c r="F332" s="410" t="str">
        <f t="array" ref="F332">IF(F331&lt;&gt;"",MAX(IF('P2-Asset Valuation'!$E$7:$E$1006=$F$6,IF('P2-Asset Valuation'!$F$7:$F$1006="Confidentiality",'P2-Asset Valuation'!$I$7:$I$1006))),"")</f>
        <v/>
      </c>
      <c r="G332" s="410" t="str">
        <f t="array" ref="G332">IF(G331&lt;&gt;"",MAX(IF('P2-Asset Valuation'!$E$7:$E$1006=$G$6,IF('P2-Asset Valuation'!$F$7:$F$1006="Confidentiality",'P2-Asset Valuation'!$I$7:$I$1006))),"")</f>
        <v/>
      </c>
      <c r="H332" s="410" t="str">
        <f t="array" ref="H332">IF(H331&lt;&gt;"",MAX(IF('P2-Asset Valuation'!$E$7:$E$1006=$H$6,IF('P2-Asset Valuation'!$F$7:$F$1006="Confidentiality",'P2-Asset Valuation'!$I$7:$I$1006))),"")</f>
        <v/>
      </c>
      <c r="I332" s="410" t="str">
        <f t="array" ref="I332">IF(I331&lt;&gt;"",MAX(IF('P2-Asset Valuation'!$E$7:$E$1006=$I$6,IF('P2-Asset Valuation'!$F$7:$F$1006="Confidentiality",'P2-Asset Valuation'!$I$7:$I$1006))),"")</f>
        <v/>
      </c>
      <c r="J332" s="410" t="str">
        <f t="array" ref="J332">IF(J331&lt;&gt;"",MAX(IF('P2-Asset Valuation'!$E$7:$E$1006=$J$6,IF('P2-Asset Valuation'!$F$7:$F$1006="Confidentiality",'P2-Asset Valuation'!$I$7:$I$1006))),"")</f>
        <v/>
      </c>
      <c r="K332" s="410" t="str">
        <f t="array" ref="K332">IF(K331&lt;&gt;"",MAX(IF('P2-Asset Valuation'!$E$7:$E$1006=$K$6,IF('P2-Asset Valuation'!$F$7:$F$1006="Confidentiality",'P2-Asset Valuation'!$I$7:$I$1006))),"")</f>
        <v/>
      </c>
      <c r="L332" s="410" t="str">
        <f t="array" ref="L332">IF(L331&lt;&gt;"",MAX(IF('P2-Asset Valuation'!$E$7:$E$1006=$L$6,IF('P2-Asset Valuation'!$F$7:$F$1006="Confidentiality",'P2-Asset Valuation'!$I$7:$I$1006))),"")</f>
        <v/>
      </c>
      <c r="M332" s="410" t="str">
        <f t="array" ref="M332">IF(M331&lt;&gt;"",MAX(IF('P2-Asset Valuation'!$E$7:$E$1006=$M$6,IF('P2-Asset Valuation'!$F$7:$F$1006="Confidentiality",'P2-Asset Valuation'!$I$7:$I$1006))),"")</f>
        <v/>
      </c>
      <c r="N332" s="408" t="s">
        <v>413</v>
      </c>
      <c r="O332" s="109">
        <f>SUM(D332:M332)</f>
        <v>0</v>
      </c>
      <c r="P332" s="109"/>
    </row>
    <row r="333" spans="2:16" x14ac:dyDescent="0.25">
      <c r="B333" s="557"/>
      <c r="C333" s="408" t="s">
        <v>414</v>
      </c>
      <c r="D333" s="410" t="str">
        <f t="array" ref="D333">IF(D331&lt;&gt;"",MAX(IF('P2-Asset Valuation'!$E$7:$E$1006=$D$6,IF('P2-Asset Valuation'!$F$7:$F$1006="Integrity",'P2-Asset Valuation'!$I$7:$I$1006))),"")</f>
        <v/>
      </c>
      <c r="E333" s="410" t="str">
        <f t="array" ref="E333">IF(E331&lt;&gt;"",MAX(IF('P2-Asset Valuation'!$E$7:$E$1006=$E$6,IF('P2-Asset Valuation'!$F$7:$F$1006="Integrity",'P2-Asset Valuation'!$I$7:$I$1006))),"")</f>
        <v/>
      </c>
      <c r="F333" s="410" t="str">
        <f t="array" ref="F333">IF(F331&lt;&gt;"",MAX(IF('P2-Asset Valuation'!$E$7:$E$1006=$F$6,IF('P2-Asset Valuation'!$F$7:$F$1006="Integrity",'P2-Asset Valuation'!$I$7:$I$1006))),"")</f>
        <v/>
      </c>
      <c r="G333" s="410" t="str">
        <f t="array" ref="G333">IF(G331&lt;&gt;"",MAX(IF('P2-Asset Valuation'!$E$7:$E$1006=$G$6,IF('P2-Asset Valuation'!$F$7:$F$1006="Integrity",'P2-Asset Valuation'!$I$7:$I$1006))),"")</f>
        <v/>
      </c>
      <c r="H333" s="410" t="str">
        <f t="array" ref="H333">IF(H331&lt;&gt;"",MAX(IF('P2-Asset Valuation'!$E$7:$E$1006=$H$6,IF('P2-Asset Valuation'!$F$7:$F$1006="Integrity",'P2-Asset Valuation'!$I$7:$I$1006))),"")</f>
        <v/>
      </c>
      <c r="I333" s="410" t="str">
        <f t="array" ref="I333">IF(I331&lt;&gt;"",MAX(IF('P2-Asset Valuation'!$E$7:$E$1006=$I$6,IF('P2-Asset Valuation'!$F$7:$F$1006="Integrity",'P2-Asset Valuation'!$I$7:$I$1006))),"")</f>
        <v/>
      </c>
      <c r="J333" s="410" t="str">
        <f t="array" ref="J333">IF(J331&lt;&gt;"",MAX(IF('P2-Asset Valuation'!$E$7:$E$1006=$J$6,IF('P2-Asset Valuation'!$F$7:$F$1006="Integrity",'P2-Asset Valuation'!$I$7:$I$1006))),"")</f>
        <v/>
      </c>
      <c r="K333" s="410" t="str">
        <f t="array" ref="K333">IF(K331&lt;&gt;"",MAX(IF('P2-Asset Valuation'!$E$7:$E$1006=$K$6,IF('P2-Asset Valuation'!$F$7:$F$1006="Integrity",'P2-Asset Valuation'!$I$7:$I$1006))),"")</f>
        <v/>
      </c>
      <c r="L333" s="410" t="str">
        <f t="array" ref="L333">IF(L331&lt;&gt;"",MAX(IF('P2-Asset Valuation'!$E$7:$E$1006=$L$6,IF('P2-Asset Valuation'!$F$7:$F$1006="Integrity",'P2-Asset Valuation'!$I$7:$I$1006))),"")</f>
        <v/>
      </c>
      <c r="M333" s="410" t="str">
        <f t="array" ref="M333">IF(M331&lt;&gt;"",MAX(IF('P2-Asset Valuation'!$E$7:$E$1006=$M$6,IF('P2-Asset Valuation'!$F$7:$F$1006="Integrity",'P2-Asset Valuation'!$I$7:$I$1006))),"")</f>
        <v/>
      </c>
      <c r="N333" s="408" t="s">
        <v>414</v>
      </c>
      <c r="O333" s="109">
        <f>SUM(D333:M333)</f>
        <v>0</v>
      </c>
      <c r="P333" s="109"/>
    </row>
    <row r="334" spans="2:16" x14ac:dyDescent="0.25">
      <c r="B334" s="558"/>
      <c r="C334" s="408" t="s">
        <v>415</v>
      </c>
      <c r="D334" s="410" t="str">
        <f t="array" ref="D334">IF(D331&lt;&gt;"",MAX(IF('P2-Asset Valuation'!$E$7:$E$1006=$D$6,IF('P2-Asset Valuation'!$F$7:$F$1006="Availability",'P2-Asset Valuation'!$I$7:$I$1006))),"")</f>
        <v/>
      </c>
      <c r="E334" s="410" t="str">
        <f t="array" ref="E334">IF(E331&lt;&gt;"",MAX(IF('P2-Asset Valuation'!$E$7:$E$1006=$E$6,IF('P2-Asset Valuation'!$F$7:$F$1006="Availability",'P2-Asset Valuation'!$I$7:$I$1006))),"")</f>
        <v/>
      </c>
      <c r="F334" s="410" t="str">
        <f t="array" ref="F334">IF(F331&lt;&gt;"",MAX(IF('P2-Asset Valuation'!$E$7:$E$1006=$F$6,IF('P2-Asset Valuation'!$F$7:$F$1006="Availability",'P2-Asset Valuation'!$I$7:$I$1006))),"")</f>
        <v/>
      </c>
      <c r="G334" s="410" t="str">
        <f t="array" ref="G334">IF(G331&lt;&gt;"",MAX(IF('P2-Asset Valuation'!$E$7:$E$1006=$G$6,IF('P2-Asset Valuation'!$F$7:$F$1006="Availability",'P2-Asset Valuation'!$I$7:$I$1006))),"")</f>
        <v/>
      </c>
      <c r="H334" s="410" t="str">
        <f t="array" ref="H334">IF(H331&lt;&gt;"",MAX(IF('P2-Asset Valuation'!$E$7:$E$1006=$H$6,IF('P2-Asset Valuation'!$F$7:$F$1006="Availability",'P2-Asset Valuation'!$I$7:$I$1006))),"")</f>
        <v/>
      </c>
      <c r="I334" s="410" t="str">
        <f t="array" ref="I334">IF(I331&lt;&gt;"",MAX(IF('P2-Asset Valuation'!$E$7:$E$1006=$I$6,IF('P2-Asset Valuation'!$F$7:$F$1006="Availability",'P2-Asset Valuation'!$I$7:$I$1006))),"")</f>
        <v/>
      </c>
      <c r="J334" s="410" t="str">
        <f t="array" ref="J334">IF(J331&lt;&gt;"",MAX(IF('P2-Asset Valuation'!$E$7:$E$1006=$J$6,IF('P2-Asset Valuation'!$F$7:$F$1006="Availability",'P2-Asset Valuation'!$I$7:$I$1006))),"")</f>
        <v/>
      </c>
      <c r="K334" s="410" t="str">
        <f t="array" ref="K334">IF(K331&lt;&gt;"",MAX(IF('P2-Asset Valuation'!$E$7:$E$1006=$K$6,IF('P2-Asset Valuation'!$F$7:$F$1006="Availability",'P2-Asset Valuation'!$I$7:$I$1006))),"")</f>
        <v/>
      </c>
      <c r="L334" s="410" t="str">
        <f t="array" ref="L334">IF(L331&lt;&gt;"",MAX(IF('P2-Asset Valuation'!$E$7:$E$1006=$L$6,IF('P2-Asset Valuation'!$F$7:$F$1006="Availability",'P2-Asset Valuation'!$I$7:$I$1006))),"")</f>
        <v/>
      </c>
      <c r="M334" s="410" t="str">
        <f t="array" ref="M334">IF(M331&lt;&gt;"",MAX(IF('P2-Asset Valuation'!$E$7:$E$1006=$M$6,IF('P2-Asset Valuation'!$F$7:$F$1006="Availability",'P2-Asset Valuation'!$I$7:$I$1006))),"")</f>
        <v/>
      </c>
      <c r="N334" s="408" t="s">
        <v>415</v>
      </c>
      <c r="O334" s="109">
        <f>SUM(D334:M334)</f>
        <v>0</v>
      </c>
      <c r="P334" s="109"/>
    </row>
    <row r="335" spans="2:16" ht="30" x14ac:dyDescent="0.25">
      <c r="B335" s="559"/>
      <c r="C335" s="407" t="s">
        <v>121</v>
      </c>
      <c r="D335" s="406"/>
      <c r="E335" s="406"/>
      <c r="F335" s="406"/>
      <c r="G335" s="406"/>
      <c r="H335" s="406"/>
      <c r="I335" s="406"/>
      <c r="J335" s="406"/>
      <c r="K335" s="406"/>
      <c r="L335" s="406"/>
      <c r="M335" s="406"/>
      <c r="N335" s="407" t="s">
        <v>121</v>
      </c>
      <c r="O335" s="411" t="s">
        <v>6</v>
      </c>
      <c r="P335" s="406"/>
    </row>
    <row r="336" spans="2:16" x14ac:dyDescent="0.25">
      <c r="B336" s="560"/>
      <c r="C336" s="407" t="s">
        <v>413</v>
      </c>
      <c r="D336" s="410" t="str">
        <f t="array" ref="D336">IF(D335&lt;&gt;"",MAX(IF('P2-Asset Valuation'!$E$7:$E$1006=$D$6,IF('P2-Asset Valuation'!$F$7:$F$1006="Confidentiality",'P2-Asset Valuation'!$I$7:$I$1006))),"")</f>
        <v/>
      </c>
      <c r="E336" s="410" t="str">
        <f t="array" ref="E336">IF(E335&lt;&gt;"",MAX(IF('P2-Asset Valuation'!$E$7:$E$1006=$E$6,IF('P2-Asset Valuation'!$F$7:$F$1006="Confidentiality",'P2-Asset Valuation'!$I$7:$I$1006))),"")</f>
        <v/>
      </c>
      <c r="F336" s="410" t="str">
        <f t="array" ref="F336">IF(F335&lt;&gt;"",MAX(IF('P2-Asset Valuation'!$E$7:$E$1006=$F$6,IF('P2-Asset Valuation'!$F$7:$F$1006="Confidentiality",'P2-Asset Valuation'!$I$7:$I$1006))),"")</f>
        <v/>
      </c>
      <c r="G336" s="410" t="str">
        <f t="array" ref="G336">IF(G335&lt;&gt;"",MAX(IF('P2-Asset Valuation'!$E$7:$E$1006=$G$6,IF('P2-Asset Valuation'!$F$7:$F$1006="Confidentiality",'P2-Asset Valuation'!$I$7:$I$1006))),"")</f>
        <v/>
      </c>
      <c r="H336" s="410" t="str">
        <f t="array" ref="H336">IF(H335&lt;&gt;"",MAX(IF('P2-Asset Valuation'!$E$7:$E$1006=$H$6,IF('P2-Asset Valuation'!$F$7:$F$1006="Confidentiality",'P2-Asset Valuation'!$I$7:$I$1006))),"")</f>
        <v/>
      </c>
      <c r="I336" s="410" t="str">
        <f t="array" ref="I336">IF(I335&lt;&gt;"",MAX(IF('P2-Asset Valuation'!$E$7:$E$1006=$I$6,IF('P2-Asset Valuation'!$F$7:$F$1006="Confidentiality",'P2-Asset Valuation'!$I$7:$I$1006))),"")</f>
        <v/>
      </c>
      <c r="J336" s="410" t="str">
        <f t="array" ref="J336">IF(J335&lt;&gt;"",MAX(IF('P2-Asset Valuation'!$E$7:$E$1006=$J$6,IF('P2-Asset Valuation'!$F$7:$F$1006="Confidentiality",'P2-Asset Valuation'!$I$7:$I$1006))),"")</f>
        <v/>
      </c>
      <c r="K336" s="410" t="str">
        <f t="array" ref="K336">IF(K335&lt;&gt;"",MAX(IF('P2-Asset Valuation'!$E$7:$E$1006=$K$6,IF('P2-Asset Valuation'!$F$7:$F$1006="Confidentiality",'P2-Asset Valuation'!$I$7:$I$1006))),"")</f>
        <v/>
      </c>
      <c r="L336" s="410" t="str">
        <f t="array" ref="L336">IF(L335&lt;&gt;"",MAX(IF('P2-Asset Valuation'!$E$7:$E$1006=$L$6,IF('P2-Asset Valuation'!$F$7:$F$1006="Confidentiality",'P2-Asset Valuation'!$I$7:$I$1006))),"")</f>
        <v/>
      </c>
      <c r="M336" s="410" t="str">
        <f t="array" ref="M336">IF(M335&lt;&gt;"",MAX(IF('P2-Asset Valuation'!$E$7:$E$1006=$M$6,IF('P2-Asset Valuation'!$F$7:$F$1006="Confidentiality",'P2-Asset Valuation'!$I$7:$I$1006))),"")</f>
        <v/>
      </c>
      <c r="N336" s="407" t="s">
        <v>413</v>
      </c>
      <c r="O336" s="406">
        <f>SUM(D336:M336)</f>
        <v>0</v>
      </c>
      <c r="P336" s="406"/>
    </row>
    <row r="337" spans="2:16" x14ac:dyDescent="0.25">
      <c r="B337" s="560"/>
      <c r="C337" s="407" t="s">
        <v>414</v>
      </c>
      <c r="D337" s="410" t="str">
        <f t="array" ref="D337">IF(D335&lt;&gt;"",MAX(IF('P2-Asset Valuation'!$E$7:$E$1006=$D$6,IF('P2-Asset Valuation'!$F$7:$F$1006="Integrity",'P2-Asset Valuation'!$I$7:$I$1006))),"")</f>
        <v/>
      </c>
      <c r="E337" s="410" t="str">
        <f t="array" ref="E337">IF(E335&lt;&gt;"",MAX(IF('P2-Asset Valuation'!$E$7:$E$1006=$E$6,IF('P2-Asset Valuation'!$F$7:$F$1006="Integrity",'P2-Asset Valuation'!$I$7:$I$1006))),"")</f>
        <v/>
      </c>
      <c r="F337" s="410" t="str">
        <f t="array" ref="F337">IF(F335&lt;&gt;"",MAX(IF('P2-Asset Valuation'!$E$7:$E$1006=$F$6,IF('P2-Asset Valuation'!$F$7:$F$1006="Integrity",'P2-Asset Valuation'!$I$7:$I$1006))),"")</f>
        <v/>
      </c>
      <c r="G337" s="410" t="str">
        <f t="array" ref="G337">IF(G335&lt;&gt;"",MAX(IF('P2-Asset Valuation'!$E$7:$E$1006=$G$6,IF('P2-Asset Valuation'!$F$7:$F$1006="Integrity",'P2-Asset Valuation'!$I$7:$I$1006))),"")</f>
        <v/>
      </c>
      <c r="H337" s="410" t="str">
        <f t="array" ref="H337">IF(H335&lt;&gt;"",MAX(IF('P2-Asset Valuation'!$E$7:$E$1006=$H$6,IF('P2-Asset Valuation'!$F$7:$F$1006="Integrity",'P2-Asset Valuation'!$I$7:$I$1006))),"")</f>
        <v/>
      </c>
      <c r="I337" s="410" t="str">
        <f t="array" ref="I337">IF(I335&lt;&gt;"",MAX(IF('P2-Asset Valuation'!$E$7:$E$1006=$I$6,IF('P2-Asset Valuation'!$F$7:$F$1006="Integrity",'P2-Asset Valuation'!$I$7:$I$1006))),"")</f>
        <v/>
      </c>
      <c r="J337" s="410" t="str">
        <f t="array" ref="J337">IF(J335&lt;&gt;"",MAX(IF('P2-Asset Valuation'!$E$7:$E$1006=$J$6,IF('P2-Asset Valuation'!$F$7:$F$1006="Integrity",'P2-Asset Valuation'!$I$7:$I$1006))),"")</f>
        <v/>
      </c>
      <c r="K337" s="410" t="str">
        <f t="array" ref="K337">IF(K335&lt;&gt;"",MAX(IF('P2-Asset Valuation'!$E$7:$E$1006=$K$6,IF('P2-Asset Valuation'!$F$7:$F$1006="Integrity",'P2-Asset Valuation'!$I$7:$I$1006))),"")</f>
        <v/>
      </c>
      <c r="L337" s="410" t="str">
        <f t="array" ref="L337">IF(L335&lt;&gt;"",MAX(IF('P2-Asset Valuation'!$E$7:$E$1006=$L$6,IF('P2-Asset Valuation'!$F$7:$F$1006="Integrity",'P2-Asset Valuation'!$I$7:$I$1006))),"")</f>
        <v/>
      </c>
      <c r="M337" s="410" t="str">
        <f t="array" ref="M337">IF(M335&lt;&gt;"",MAX(IF('P2-Asset Valuation'!$E$7:$E$1006=$M$6,IF('P2-Asset Valuation'!$F$7:$F$1006="Integrity",'P2-Asset Valuation'!$I$7:$I$1006))),"")</f>
        <v/>
      </c>
      <c r="N337" s="407" t="s">
        <v>414</v>
      </c>
      <c r="O337" s="406">
        <f>SUM(D337:M337)</f>
        <v>0</v>
      </c>
      <c r="P337" s="406"/>
    </row>
    <row r="338" spans="2:16" x14ac:dyDescent="0.25">
      <c r="B338" s="561"/>
      <c r="C338" s="407" t="s">
        <v>415</v>
      </c>
      <c r="D338" s="410" t="str">
        <f t="array" ref="D338">IF(D335&lt;&gt;"",MAX(IF('P2-Asset Valuation'!$E$7:$E$1006=$D$6,IF('P2-Asset Valuation'!$F$7:$F$1006="Availability",'P2-Asset Valuation'!$I$7:$I$1006))),"")</f>
        <v/>
      </c>
      <c r="E338" s="410" t="str">
        <f t="array" ref="E338">IF(E335&lt;&gt;"",MAX(IF('P2-Asset Valuation'!$E$7:$E$1006=$E$6,IF('P2-Asset Valuation'!$F$7:$F$1006="Availability",'P2-Asset Valuation'!$I$7:$I$1006))),"")</f>
        <v/>
      </c>
      <c r="F338" s="410" t="str">
        <f t="array" ref="F338">IF(F335&lt;&gt;"",MAX(IF('P2-Asset Valuation'!$E$7:$E$1006=$F$6,IF('P2-Asset Valuation'!$F$7:$F$1006="Availability",'P2-Asset Valuation'!$I$7:$I$1006))),"")</f>
        <v/>
      </c>
      <c r="G338" s="410" t="str">
        <f t="array" ref="G338">IF(G335&lt;&gt;"",MAX(IF('P2-Asset Valuation'!$E$7:$E$1006=$G$6,IF('P2-Asset Valuation'!$F$7:$F$1006="Availability",'P2-Asset Valuation'!$I$7:$I$1006))),"")</f>
        <v/>
      </c>
      <c r="H338" s="410" t="str">
        <f t="array" ref="H338">IF(H335&lt;&gt;"",MAX(IF('P2-Asset Valuation'!$E$7:$E$1006=$H$6,IF('P2-Asset Valuation'!$F$7:$F$1006="Availability",'P2-Asset Valuation'!$I$7:$I$1006))),"")</f>
        <v/>
      </c>
      <c r="I338" s="410" t="str">
        <f t="array" ref="I338">IF(I335&lt;&gt;"",MAX(IF('P2-Asset Valuation'!$E$7:$E$1006=$I$6,IF('P2-Asset Valuation'!$F$7:$F$1006="Availability",'P2-Asset Valuation'!$I$7:$I$1006))),"")</f>
        <v/>
      </c>
      <c r="J338" s="410" t="str">
        <f t="array" ref="J338">IF(J335&lt;&gt;"",MAX(IF('P2-Asset Valuation'!$E$7:$E$1006=$J$6,IF('P2-Asset Valuation'!$F$7:$F$1006="Availability",'P2-Asset Valuation'!$I$7:$I$1006))),"")</f>
        <v/>
      </c>
      <c r="K338" s="410" t="str">
        <f t="array" ref="K338">IF(K335&lt;&gt;"",MAX(IF('P2-Asset Valuation'!$E$7:$E$1006=$K$6,IF('P2-Asset Valuation'!$F$7:$F$1006="Availability",'P2-Asset Valuation'!$I$7:$I$1006))),"")</f>
        <v/>
      </c>
      <c r="L338" s="410" t="str">
        <f t="array" ref="L338">IF(L335&lt;&gt;"",MAX(IF('P2-Asset Valuation'!$E$7:$E$1006=$L$6,IF('P2-Asset Valuation'!$F$7:$F$1006="Availability",'P2-Asset Valuation'!$I$7:$I$1006))),"")</f>
        <v/>
      </c>
      <c r="M338" s="410" t="str">
        <f t="array" ref="M338">IF(M335&lt;&gt;"",MAX(IF('P2-Asset Valuation'!$E$7:$E$1006=$M$6,IF('P2-Asset Valuation'!$F$7:$F$1006="Availability",'P2-Asset Valuation'!$I$7:$I$1006))),"")</f>
        <v/>
      </c>
      <c r="N338" s="407" t="s">
        <v>415</v>
      </c>
      <c r="O338" s="406">
        <f>SUM(D338:M338)</f>
        <v>0</v>
      </c>
      <c r="P338" s="406"/>
    </row>
    <row r="339" spans="2:16" ht="30" x14ac:dyDescent="0.25">
      <c r="B339" s="556"/>
      <c r="C339" s="408" t="s">
        <v>121</v>
      </c>
      <c r="D339" s="109"/>
      <c r="E339" s="109"/>
      <c r="F339" s="109"/>
      <c r="G339" s="109"/>
      <c r="H339" s="109"/>
      <c r="I339" s="109"/>
      <c r="J339" s="109"/>
      <c r="K339" s="109"/>
      <c r="L339" s="109"/>
      <c r="M339" s="109"/>
      <c r="N339" s="408" t="s">
        <v>121</v>
      </c>
      <c r="O339" s="412" t="s">
        <v>6</v>
      </c>
      <c r="P339" s="109"/>
    </row>
    <row r="340" spans="2:16" x14ac:dyDescent="0.25">
      <c r="B340" s="557"/>
      <c r="C340" s="408" t="s">
        <v>413</v>
      </c>
      <c r="D340" s="410" t="str">
        <f t="array" ref="D340">IF(D339&lt;&gt;"",MAX(IF('P2-Asset Valuation'!$E$7:$E$1006=$D$6,IF('P2-Asset Valuation'!$F$7:$F$1006="Confidentiality",'P2-Asset Valuation'!$I$7:$I$1006))),"")</f>
        <v/>
      </c>
      <c r="E340" s="410" t="str">
        <f t="array" ref="E340">IF(E339&lt;&gt;"",MAX(IF('P2-Asset Valuation'!$E$7:$E$1006=$E$6,IF('P2-Asset Valuation'!$F$7:$F$1006="Confidentiality",'P2-Asset Valuation'!$I$7:$I$1006))),"")</f>
        <v/>
      </c>
      <c r="F340" s="410" t="str">
        <f t="array" ref="F340">IF(F339&lt;&gt;"",MAX(IF('P2-Asset Valuation'!$E$7:$E$1006=$F$6,IF('P2-Asset Valuation'!$F$7:$F$1006="Confidentiality",'P2-Asset Valuation'!$I$7:$I$1006))),"")</f>
        <v/>
      </c>
      <c r="G340" s="410" t="str">
        <f t="array" ref="G340">IF(G339&lt;&gt;"",MAX(IF('P2-Asset Valuation'!$E$7:$E$1006=$G$6,IF('P2-Asset Valuation'!$F$7:$F$1006="Confidentiality",'P2-Asset Valuation'!$I$7:$I$1006))),"")</f>
        <v/>
      </c>
      <c r="H340" s="410" t="str">
        <f t="array" ref="H340">IF(H339&lt;&gt;"",MAX(IF('P2-Asset Valuation'!$E$7:$E$1006=$H$6,IF('P2-Asset Valuation'!$F$7:$F$1006="Confidentiality",'P2-Asset Valuation'!$I$7:$I$1006))),"")</f>
        <v/>
      </c>
      <c r="I340" s="410" t="str">
        <f t="array" ref="I340">IF(I339&lt;&gt;"",MAX(IF('P2-Asset Valuation'!$E$7:$E$1006=$I$6,IF('P2-Asset Valuation'!$F$7:$F$1006="Confidentiality",'P2-Asset Valuation'!$I$7:$I$1006))),"")</f>
        <v/>
      </c>
      <c r="J340" s="410" t="str">
        <f t="array" ref="J340">IF(J339&lt;&gt;"",MAX(IF('P2-Asset Valuation'!$E$7:$E$1006=$J$6,IF('P2-Asset Valuation'!$F$7:$F$1006="Confidentiality",'P2-Asset Valuation'!$I$7:$I$1006))),"")</f>
        <v/>
      </c>
      <c r="K340" s="410" t="str">
        <f t="array" ref="K340">IF(K339&lt;&gt;"",MAX(IF('P2-Asset Valuation'!$E$7:$E$1006=$K$6,IF('P2-Asset Valuation'!$F$7:$F$1006="Confidentiality",'P2-Asset Valuation'!$I$7:$I$1006))),"")</f>
        <v/>
      </c>
      <c r="L340" s="410" t="str">
        <f t="array" ref="L340">IF(L339&lt;&gt;"",MAX(IF('P2-Asset Valuation'!$E$7:$E$1006=$L$6,IF('P2-Asset Valuation'!$F$7:$F$1006="Confidentiality",'P2-Asset Valuation'!$I$7:$I$1006))),"")</f>
        <v/>
      </c>
      <c r="M340" s="410" t="str">
        <f t="array" ref="M340">IF(M339&lt;&gt;"",MAX(IF('P2-Asset Valuation'!$E$7:$E$1006=$M$6,IF('P2-Asset Valuation'!$F$7:$F$1006="Confidentiality",'P2-Asset Valuation'!$I$7:$I$1006))),"")</f>
        <v/>
      </c>
      <c r="N340" s="408" t="s">
        <v>413</v>
      </c>
      <c r="O340" s="109">
        <f>SUM(D340:M340)</f>
        <v>0</v>
      </c>
      <c r="P340" s="109"/>
    </row>
    <row r="341" spans="2:16" x14ac:dyDescent="0.25">
      <c r="B341" s="557"/>
      <c r="C341" s="408" t="s">
        <v>414</v>
      </c>
      <c r="D341" s="410" t="str">
        <f t="array" ref="D341">IF(D339&lt;&gt;"",MAX(IF('P2-Asset Valuation'!$E$7:$E$1006=$D$6,IF('P2-Asset Valuation'!$F$7:$F$1006="Integrity",'P2-Asset Valuation'!$I$7:$I$1006))),"")</f>
        <v/>
      </c>
      <c r="E341" s="410" t="str">
        <f t="array" ref="E341">IF(E339&lt;&gt;"",MAX(IF('P2-Asset Valuation'!$E$7:$E$1006=$E$6,IF('P2-Asset Valuation'!$F$7:$F$1006="Integrity",'P2-Asset Valuation'!$I$7:$I$1006))),"")</f>
        <v/>
      </c>
      <c r="F341" s="410" t="str">
        <f t="array" ref="F341">IF(F339&lt;&gt;"",MAX(IF('P2-Asset Valuation'!$E$7:$E$1006=$F$6,IF('P2-Asset Valuation'!$F$7:$F$1006="Integrity",'P2-Asset Valuation'!$I$7:$I$1006))),"")</f>
        <v/>
      </c>
      <c r="G341" s="410" t="str">
        <f t="array" ref="G341">IF(G339&lt;&gt;"",MAX(IF('P2-Asset Valuation'!$E$7:$E$1006=$G$6,IF('P2-Asset Valuation'!$F$7:$F$1006="Integrity",'P2-Asset Valuation'!$I$7:$I$1006))),"")</f>
        <v/>
      </c>
      <c r="H341" s="410" t="str">
        <f t="array" ref="H341">IF(H339&lt;&gt;"",MAX(IF('P2-Asset Valuation'!$E$7:$E$1006=$H$6,IF('P2-Asset Valuation'!$F$7:$F$1006="Integrity",'P2-Asset Valuation'!$I$7:$I$1006))),"")</f>
        <v/>
      </c>
      <c r="I341" s="410" t="str">
        <f t="array" ref="I341">IF(I339&lt;&gt;"",MAX(IF('P2-Asset Valuation'!$E$7:$E$1006=$I$6,IF('P2-Asset Valuation'!$F$7:$F$1006="Integrity",'P2-Asset Valuation'!$I$7:$I$1006))),"")</f>
        <v/>
      </c>
      <c r="J341" s="410" t="str">
        <f t="array" ref="J341">IF(J339&lt;&gt;"",MAX(IF('P2-Asset Valuation'!$E$7:$E$1006=$J$6,IF('P2-Asset Valuation'!$F$7:$F$1006="Integrity",'P2-Asset Valuation'!$I$7:$I$1006))),"")</f>
        <v/>
      </c>
      <c r="K341" s="410" t="str">
        <f t="array" ref="K341">IF(K339&lt;&gt;"",MAX(IF('P2-Asset Valuation'!$E$7:$E$1006=$K$6,IF('P2-Asset Valuation'!$F$7:$F$1006="Integrity",'P2-Asset Valuation'!$I$7:$I$1006))),"")</f>
        <v/>
      </c>
      <c r="L341" s="410" t="str">
        <f t="array" ref="L341">IF(L339&lt;&gt;"",MAX(IF('P2-Asset Valuation'!$E$7:$E$1006=$L$6,IF('P2-Asset Valuation'!$F$7:$F$1006="Integrity",'P2-Asset Valuation'!$I$7:$I$1006))),"")</f>
        <v/>
      </c>
      <c r="M341" s="410" t="str">
        <f t="array" ref="M341">IF(M339&lt;&gt;"",MAX(IF('P2-Asset Valuation'!$E$7:$E$1006=$M$6,IF('P2-Asset Valuation'!$F$7:$F$1006="Integrity",'P2-Asset Valuation'!$I$7:$I$1006))),"")</f>
        <v/>
      </c>
      <c r="N341" s="408" t="s">
        <v>414</v>
      </c>
      <c r="O341" s="109">
        <f>SUM(D341:M341)</f>
        <v>0</v>
      </c>
      <c r="P341" s="109"/>
    </row>
    <row r="342" spans="2:16" x14ac:dyDescent="0.25">
      <c r="B342" s="558"/>
      <c r="C342" s="408" t="s">
        <v>415</v>
      </c>
      <c r="D342" s="410" t="str">
        <f t="array" ref="D342">IF(D339&lt;&gt;"",MAX(IF('P2-Asset Valuation'!$E$7:$E$1006=$D$6,IF('P2-Asset Valuation'!$F$7:$F$1006="Availability",'P2-Asset Valuation'!$I$7:$I$1006))),"")</f>
        <v/>
      </c>
      <c r="E342" s="410" t="str">
        <f t="array" ref="E342">IF(E339&lt;&gt;"",MAX(IF('P2-Asset Valuation'!$E$7:$E$1006=$E$6,IF('P2-Asset Valuation'!$F$7:$F$1006="Availability",'P2-Asset Valuation'!$I$7:$I$1006))),"")</f>
        <v/>
      </c>
      <c r="F342" s="410" t="str">
        <f t="array" ref="F342">IF(F339&lt;&gt;"",MAX(IF('P2-Asset Valuation'!$E$7:$E$1006=$F$6,IF('P2-Asset Valuation'!$F$7:$F$1006="Availability",'P2-Asset Valuation'!$I$7:$I$1006))),"")</f>
        <v/>
      </c>
      <c r="G342" s="410" t="str">
        <f t="array" ref="G342">IF(G339&lt;&gt;"",MAX(IF('P2-Asset Valuation'!$E$7:$E$1006=$G$6,IF('P2-Asset Valuation'!$F$7:$F$1006="Availability",'P2-Asset Valuation'!$I$7:$I$1006))),"")</f>
        <v/>
      </c>
      <c r="H342" s="410" t="str">
        <f t="array" ref="H342">IF(H339&lt;&gt;"",MAX(IF('P2-Asset Valuation'!$E$7:$E$1006=$H$6,IF('P2-Asset Valuation'!$F$7:$F$1006="Availability",'P2-Asset Valuation'!$I$7:$I$1006))),"")</f>
        <v/>
      </c>
      <c r="I342" s="410" t="str">
        <f t="array" ref="I342">IF(I339&lt;&gt;"",MAX(IF('P2-Asset Valuation'!$E$7:$E$1006=$I$6,IF('P2-Asset Valuation'!$F$7:$F$1006="Availability",'P2-Asset Valuation'!$I$7:$I$1006))),"")</f>
        <v/>
      </c>
      <c r="J342" s="410" t="str">
        <f t="array" ref="J342">IF(J339&lt;&gt;"",MAX(IF('P2-Asset Valuation'!$E$7:$E$1006=$J$6,IF('P2-Asset Valuation'!$F$7:$F$1006="Availability",'P2-Asset Valuation'!$I$7:$I$1006))),"")</f>
        <v/>
      </c>
      <c r="K342" s="410" t="str">
        <f t="array" ref="K342">IF(K339&lt;&gt;"",MAX(IF('P2-Asset Valuation'!$E$7:$E$1006=$K$6,IF('P2-Asset Valuation'!$F$7:$F$1006="Availability",'P2-Asset Valuation'!$I$7:$I$1006))),"")</f>
        <v/>
      </c>
      <c r="L342" s="410" t="str">
        <f t="array" ref="L342">IF(L339&lt;&gt;"",MAX(IF('P2-Asset Valuation'!$E$7:$E$1006=$L$6,IF('P2-Asset Valuation'!$F$7:$F$1006="Availability",'P2-Asset Valuation'!$I$7:$I$1006))),"")</f>
        <v/>
      </c>
      <c r="M342" s="410" t="str">
        <f t="array" ref="M342">IF(M339&lt;&gt;"",MAX(IF('P2-Asset Valuation'!$E$7:$E$1006=$M$6,IF('P2-Asset Valuation'!$F$7:$F$1006="Availability",'P2-Asset Valuation'!$I$7:$I$1006))),"")</f>
        <v/>
      </c>
      <c r="N342" s="408" t="s">
        <v>415</v>
      </c>
      <c r="O342" s="109">
        <f>SUM(D342:M342)</f>
        <v>0</v>
      </c>
      <c r="P342" s="109"/>
    </row>
    <row r="343" spans="2:16" ht="30" x14ac:dyDescent="0.25">
      <c r="B343" s="559"/>
      <c r="C343" s="407" t="s">
        <v>121</v>
      </c>
      <c r="D343" s="105"/>
      <c r="E343" s="105"/>
      <c r="F343" s="105"/>
      <c r="G343" s="105"/>
      <c r="H343" s="105"/>
      <c r="I343" s="105"/>
      <c r="J343" s="105"/>
      <c r="K343" s="105"/>
      <c r="L343" s="105"/>
      <c r="M343" s="105"/>
      <c r="N343" s="407" t="s">
        <v>121</v>
      </c>
      <c r="O343" s="411" t="s">
        <v>6</v>
      </c>
      <c r="P343" s="406"/>
    </row>
    <row r="344" spans="2:16" x14ac:dyDescent="0.25">
      <c r="B344" s="560"/>
      <c r="C344" s="407" t="s">
        <v>413</v>
      </c>
      <c r="D344" s="410" t="str">
        <f t="array" ref="D344">IF(D343&lt;&gt;"",MAX(IF('P2-Asset Valuation'!$E$7:$E$1006=$D$6,IF('P2-Asset Valuation'!$F$7:$F$1006="Confidentiality",'P2-Asset Valuation'!$I$7:$I$1006))),"")</f>
        <v/>
      </c>
      <c r="E344" s="410" t="str">
        <f t="array" ref="E344">IF(E343&lt;&gt;"",MAX(IF('P2-Asset Valuation'!$E$7:$E$1006=$E$6,IF('P2-Asset Valuation'!$F$7:$F$1006="Confidentiality",'P2-Asset Valuation'!$I$7:$I$1006))),"")</f>
        <v/>
      </c>
      <c r="F344" s="410" t="str">
        <f t="array" ref="F344">IF(F343&lt;&gt;"",MAX(IF('P2-Asset Valuation'!$E$7:$E$1006=$F$6,IF('P2-Asset Valuation'!$F$7:$F$1006="Confidentiality",'P2-Asset Valuation'!$I$7:$I$1006))),"")</f>
        <v/>
      </c>
      <c r="G344" s="410" t="str">
        <f t="array" ref="G344">IF(G343&lt;&gt;"",MAX(IF('P2-Asset Valuation'!$E$7:$E$1006=$G$6,IF('P2-Asset Valuation'!$F$7:$F$1006="Confidentiality",'P2-Asset Valuation'!$I$7:$I$1006))),"")</f>
        <v/>
      </c>
      <c r="H344" s="410" t="str">
        <f t="array" ref="H344">IF(H343&lt;&gt;"",MAX(IF('P2-Asset Valuation'!$E$7:$E$1006=$H$6,IF('P2-Asset Valuation'!$F$7:$F$1006="Confidentiality",'P2-Asset Valuation'!$I$7:$I$1006))),"")</f>
        <v/>
      </c>
      <c r="I344" s="410" t="str">
        <f t="array" ref="I344">IF(I343&lt;&gt;"",MAX(IF('P2-Asset Valuation'!$E$7:$E$1006=$I$6,IF('P2-Asset Valuation'!$F$7:$F$1006="Confidentiality",'P2-Asset Valuation'!$I$7:$I$1006))),"")</f>
        <v/>
      </c>
      <c r="J344" s="410" t="str">
        <f t="array" ref="J344">IF(J343&lt;&gt;"",MAX(IF('P2-Asset Valuation'!$E$7:$E$1006=$J$6,IF('P2-Asset Valuation'!$F$7:$F$1006="Confidentiality",'P2-Asset Valuation'!$I$7:$I$1006))),"")</f>
        <v/>
      </c>
      <c r="K344" s="410" t="str">
        <f t="array" ref="K344">IF(K343&lt;&gt;"",MAX(IF('P2-Asset Valuation'!$E$7:$E$1006=$K$6,IF('P2-Asset Valuation'!$F$7:$F$1006="Confidentiality",'P2-Asset Valuation'!$I$7:$I$1006))),"")</f>
        <v/>
      </c>
      <c r="L344" s="410" t="str">
        <f t="array" ref="L344">IF(L343&lt;&gt;"",MAX(IF('P2-Asset Valuation'!$E$7:$E$1006=$L$6,IF('P2-Asset Valuation'!$F$7:$F$1006="Confidentiality",'P2-Asset Valuation'!$I$7:$I$1006))),"")</f>
        <v/>
      </c>
      <c r="M344" s="410" t="str">
        <f t="array" ref="M344">IF(M343&lt;&gt;"",MAX(IF('P2-Asset Valuation'!$E$7:$E$1006=$M$6,IF('P2-Asset Valuation'!$F$7:$F$1006="Confidentiality",'P2-Asset Valuation'!$I$7:$I$1006))),"")</f>
        <v/>
      </c>
      <c r="N344" s="407" t="s">
        <v>413</v>
      </c>
      <c r="O344" s="406">
        <f>SUM(D344:M344)</f>
        <v>0</v>
      </c>
      <c r="P344" s="406"/>
    </row>
    <row r="345" spans="2:16" x14ac:dyDescent="0.25">
      <c r="B345" s="560"/>
      <c r="C345" s="407" t="s">
        <v>414</v>
      </c>
      <c r="D345" s="410" t="str">
        <f t="array" ref="D345">IF(D343&lt;&gt;"",MAX(IF('P2-Asset Valuation'!$E$7:$E$1006=$D$6,IF('P2-Asset Valuation'!$F$7:$F$1006="Integrity",'P2-Asset Valuation'!$I$7:$I$1006))),"")</f>
        <v/>
      </c>
      <c r="E345" s="410" t="str">
        <f t="array" ref="E345">IF(E343&lt;&gt;"",MAX(IF('P2-Asset Valuation'!$E$7:$E$1006=$E$6,IF('P2-Asset Valuation'!$F$7:$F$1006="Integrity",'P2-Asset Valuation'!$I$7:$I$1006))),"")</f>
        <v/>
      </c>
      <c r="F345" s="410" t="str">
        <f t="array" ref="F345">IF(F343&lt;&gt;"",MAX(IF('P2-Asset Valuation'!$E$7:$E$1006=$F$6,IF('P2-Asset Valuation'!$F$7:$F$1006="Integrity",'P2-Asset Valuation'!$I$7:$I$1006))),"")</f>
        <v/>
      </c>
      <c r="G345" s="410" t="str">
        <f t="array" ref="G345">IF(G343&lt;&gt;"",MAX(IF('P2-Asset Valuation'!$E$7:$E$1006=$G$6,IF('P2-Asset Valuation'!$F$7:$F$1006="Integrity",'P2-Asset Valuation'!$I$7:$I$1006))),"")</f>
        <v/>
      </c>
      <c r="H345" s="410" t="str">
        <f t="array" ref="H345">IF(H343&lt;&gt;"",MAX(IF('P2-Asset Valuation'!$E$7:$E$1006=$H$6,IF('P2-Asset Valuation'!$F$7:$F$1006="Integrity",'P2-Asset Valuation'!$I$7:$I$1006))),"")</f>
        <v/>
      </c>
      <c r="I345" s="410" t="str">
        <f t="array" ref="I345">IF(I343&lt;&gt;"",MAX(IF('P2-Asset Valuation'!$E$7:$E$1006=$I$6,IF('P2-Asset Valuation'!$F$7:$F$1006="Integrity",'P2-Asset Valuation'!$I$7:$I$1006))),"")</f>
        <v/>
      </c>
      <c r="J345" s="410" t="str">
        <f t="array" ref="J345">IF(J343&lt;&gt;"",MAX(IF('P2-Asset Valuation'!$E$7:$E$1006=$J$6,IF('P2-Asset Valuation'!$F$7:$F$1006="Integrity",'P2-Asset Valuation'!$I$7:$I$1006))),"")</f>
        <v/>
      </c>
      <c r="K345" s="410" t="str">
        <f t="array" ref="K345">IF(K343&lt;&gt;"",MAX(IF('P2-Asset Valuation'!$E$7:$E$1006=$K$6,IF('P2-Asset Valuation'!$F$7:$F$1006="Integrity",'P2-Asset Valuation'!$I$7:$I$1006))),"")</f>
        <v/>
      </c>
      <c r="L345" s="410" t="str">
        <f t="array" ref="L345">IF(L343&lt;&gt;"",MAX(IF('P2-Asset Valuation'!$E$7:$E$1006=$L$6,IF('P2-Asset Valuation'!$F$7:$F$1006="Integrity",'P2-Asset Valuation'!$I$7:$I$1006))),"")</f>
        <v/>
      </c>
      <c r="M345" s="410" t="str">
        <f t="array" ref="M345">IF(M343&lt;&gt;"",MAX(IF('P2-Asset Valuation'!$E$7:$E$1006=$M$6,IF('P2-Asset Valuation'!$F$7:$F$1006="Integrity",'P2-Asset Valuation'!$I$7:$I$1006))),"")</f>
        <v/>
      </c>
      <c r="N345" s="407" t="s">
        <v>414</v>
      </c>
      <c r="O345" s="406">
        <f>SUM(D345:M345)</f>
        <v>0</v>
      </c>
      <c r="P345" s="406"/>
    </row>
    <row r="346" spans="2:16" x14ac:dyDescent="0.25">
      <c r="B346" s="561"/>
      <c r="C346" s="407" t="s">
        <v>415</v>
      </c>
      <c r="D346" s="410" t="str">
        <f t="array" ref="D346">IF(D343&lt;&gt;"",MAX(IF('P2-Asset Valuation'!$E$7:$E$1006=$D$6,IF('P2-Asset Valuation'!$F$7:$F$1006="Availability",'P2-Asset Valuation'!$I$7:$I$1006))),"")</f>
        <v/>
      </c>
      <c r="E346" s="410" t="str">
        <f t="array" ref="E346">IF(E343&lt;&gt;"",MAX(IF('P2-Asset Valuation'!$E$7:$E$1006=$E$6,IF('P2-Asset Valuation'!$F$7:$F$1006="Availability",'P2-Asset Valuation'!$I$7:$I$1006))),"")</f>
        <v/>
      </c>
      <c r="F346" s="410" t="str">
        <f t="array" ref="F346">IF(F343&lt;&gt;"",MAX(IF('P2-Asset Valuation'!$E$7:$E$1006=$F$6,IF('P2-Asset Valuation'!$F$7:$F$1006="Availability",'P2-Asset Valuation'!$I$7:$I$1006))),"")</f>
        <v/>
      </c>
      <c r="G346" s="410" t="str">
        <f t="array" ref="G346">IF(G343&lt;&gt;"",MAX(IF('P2-Asset Valuation'!$E$7:$E$1006=$G$6,IF('P2-Asset Valuation'!$F$7:$F$1006="Availability",'P2-Asset Valuation'!$I$7:$I$1006))),"")</f>
        <v/>
      </c>
      <c r="H346" s="410" t="str">
        <f t="array" ref="H346">IF(H343&lt;&gt;"",MAX(IF('P2-Asset Valuation'!$E$7:$E$1006=$H$6,IF('P2-Asset Valuation'!$F$7:$F$1006="Availability",'P2-Asset Valuation'!$I$7:$I$1006))),"")</f>
        <v/>
      </c>
      <c r="I346" s="410" t="str">
        <f t="array" ref="I346">IF(I343&lt;&gt;"",MAX(IF('P2-Asset Valuation'!$E$7:$E$1006=$I$6,IF('P2-Asset Valuation'!$F$7:$F$1006="Availability",'P2-Asset Valuation'!$I$7:$I$1006))),"")</f>
        <v/>
      </c>
      <c r="J346" s="410" t="str">
        <f t="array" ref="J346">IF(J343&lt;&gt;"",MAX(IF('P2-Asset Valuation'!$E$7:$E$1006=$J$6,IF('P2-Asset Valuation'!$F$7:$F$1006="Availability",'P2-Asset Valuation'!$I$7:$I$1006))),"")</f>
        <v/>
      </c>
      <c r="K346" s="410" t="str">
        <f t="array" ref="K346">IF(K343&lt;&gt;"",MAX(IF('P2-Asset Valuation'!$E$7:$E$1006=$K$6,IF('P2-Asset Valuation'!$F$7:$F$1006="Availability",'P2-Asset Valuation'!$I$7:$I$1006))),"")</f>
        <v/>
      </c>
      <c r="L346" s="410" t="str">
        <f t="array" ref="L346">IF(L343&lt;&gt;"",MAX(IF('P2-Asset Valuation'!$E$7:$E$1006=$L$6,IF('P2-Asset Valuation'!$F$7:$F$1006="Availability",'P2-Asset Valuation'!$I$7:$I$1006))),"")</f>
        <v/>
      </c>
      <c r="M346" s="410" t="str">
        <f t="array" ref="M346">IF(M343&lt;&gt;"",MAX(IF('P2-Asset Valuation'!$E$7:$E$1006=$M$6,IF('P2-Asset Valuation'!$F$7:$F$1006="Availability",'P2-Asset Valuation'!$I$7:$I$1006))),"")</f>
        <v/>
      </c>
      <c r="N346" s="407" t="s">
        <v>415</v>
      </c>
      <c r="O346" s="406">
        <f>SUM(D346:M346)</f>
        <v>0</v>
      </c>
      <c r="P346" s="406"/>
    </row>
    <row r="347" spans="2:16" ht="30" x14ac:dyDescent="0.25">
      <c r="B347" s="556"/>
      <c r="C347" s="408" t="s">
        <v>121</v>
      </c>
      <c r="D347" s="109"/>
      <c r="E347" s="109"/>
      <c r="F347" s="109"/>
      <c r="G347" s="109"/>
      <c r="H347" s="109"/>
      <c r="I347" s="109"/>
      <c r="J347" s="109"/>
      <c r="K347" s="109"/>
      <c r="L347" s="109"/>
      <c r="M347" s="109"/>
      <c r="N347" s="408" t="s">
        <v>121</v>
      </c>
      <c r="O347" s="412" t="s">
        <v>6</v>
      </c>
      <c r="P347" s="109"/>
    </row>
    <row r="348" spans="2:16" x14ac:dyDescent="0.25">
      <c r="B348" s="557"/>
      <c r="C348" s="408" t="s">
        <v>413</v>
      </c>
      <c r="D348" s="410" t="str">
        <f t="array" ref="D348">IF(D347&lt;&gt;"",MAX(IF('P2-Asset Valuation'!$E$7:$E$1006=$D$6,IF('P2-Asset Valuation'!$F$7:$F$1006="Confidentiality",'P2-Asset Valuation'!$I$7:$I$1006))),"")</f>
        <v/>
      </c>
      <c r="E348" s="410" t="str">
        <f t="array" ref="E348">IF(E347&lt;&gt;"",MAX(IF('P2-Asset Valuation'!$E$7:$E$1006=$E$6,IF('P2-Asset Valuation'!$F$7:$F$1006="Confidentiality",'P2-Asset Valuation'!$I$7:$I$1006))),"")</f>
        <v/>
      </c>
      <c r="F348" s="410" t="str">
        <f t="array" ref="F348">IF(F347&lt;&gt;"",MAX(IF('P2-Asset Valuation'!$E$7:$E$1006=$F$6,IF('P2-Asset Valuation'!$F$7:$F$1006="Confidentiality",'P2-Asset Valuation'!$I$7:$I$1006))),"")</f>
        <v/>
      </c>
      <c r="G348" s="410" t="str">
        <f t="array" ref="G348">IF(G347&lt;&gt;"",MAX(IF('P2-Asset Valuation'!$E$7:$E$1006=$G$6,IF('P2-Asset Valuation'!$F$7:$F$1006="Confidentiality",'P2-Asset Valuation'!$I$7:$I$1006))),"")</f>
        <v/>
      </c>
      <c r="H348" s="410" t="str">
        <f t="array" ref="H348">IF(H347&lt;&gt;"",MAX(IF('P2-Asset Valuation'!$E$7:$E$1006=$H$6,IF('P2-Asset Valuation'!$F$7:$F$1006="Confidentiality",'P2-Asset Valuation'!$I$7:$I$1006))),"")</f>
        <v/>
      </c>
      <c r="I348" s="410" t="str">
        <f t="array" ref="I348">IF(I347&lt;&gt;"",MAX(IF('P2-Asset Valuation'!$E$7:$E$1006=$I$6,IF('P2-Asset Valuation'!$F$7:$F$1006="Confidentiality",'P2-Asset Valuation'!$I$7:$I$1006))),"")</f>
        <v/>
      </c>
      <c r="J348" s="410" t="str">
        <f t="array" ref="J348">IF(J347&lt;&gt;"",MAX(IF('P2-Asset Valuation'!$E$7:$E$1006=$J$6,IF('P2-Asset Valuation'!$F$7:$F$1006="Confidentiality",'P2-Asset Valuation'!$I$7:$I$1006))),"")</f>
        <v/>
      </c>
      <c r="K348" s="410" t="str">
        <f t="array" ref="K348">IF(K347&lt;&gt;"",MAX(IF('P2-Asset Valuation'!$E$7:$E$1006=$K$6,IF('P2-Asset Valuation'!$F$7:$F$1006="Confidentiality",'P2-Asset Valuation'!$I$7:$I$1006))),"")</f>
        <v/>
      </c>
      <c r="L348" s="410" t="str">
        <f t="array" ref="L348">IF(L347&lt;&gt;"",MAX(IF('P2-Asset Valuation'!$E$7:$E$1006=$L$6,IF('P2-Asset Valuation'!$F$7:$F$1006="Confidentiality",'P2-Asset Valuation'!$I$7:$I$1006))),"")</f>
        <v/>
      </c>
      <c r="M348" s="410" t="str">
        <f t="array" ref="M348">IF(M347&lt;&gt;"",MAX(IF('P2-Asset Valuation'!$E$7:$E$1006=$M$6,IF('P2-Asset Valuation'!$F$7:$F$1006="Confidentiality",'P2-Asset Valuation'!$I$7:$I$1006))),"")</f>
        <v/>
      </c>
      <c r="N348" s="408" t="s">
        <v>413</v>
      </c>
      <c r="O348" s="109">
        <f>SUM(D348:M348)</f>
        <v>0</v>
      </c>
      <c r="P348" s="109"/>
    </row>
    <row r="349" spans="2:16" x14ac:dyDescent="0.25">
      <c r="B349" s="557"/>
      <c r="C349" s="408" t="s">
        <v>414</v>
      </c>
      <c r="D349" s="410" t="str">
        <f t="array" ref="D349">IF(D347&lt;&gt;"",MAX(IF('P2-Asset Valuation'!$E$7:$E$1006=$D$6,IF('P2-Asset Valuation'!$F$7:$F$1006="Integrity",'P2-Asset Valuation'!$I$7:$I$1006))),"")</f>
        <v/>
      </c>
      <c r="E349" s="410" t="str">
        <f t="array" ref="E349">IF(E347&lt;&gt;"",MAX(IF('P2-Asset Valuation'!$E$7:$E$1006=$E$6,IF('P2-Asset Valuation'!$F$7:$F$1006="Integrity",'P2-Asset Valuation'!$I$7:$I$1006))),"")</f>
        <v/>
      </c>
      <c r="F349" s="410" t="str">
        <f t="array" ref="F349">IF(F347&lt;&gt;"",MAX(IF('P2-Asset Valuation'!$E$7:$E$1006=$F$6,IF('P2-Asset Valuation'!$F$7:$F$1006="Integrity",'P2-Asset Valuation'!$I$7:$I$1006))),"")</f>
        <v/>
      </c>
      <c r="G349" s="410" t="str">
        <f t="array" ref="G349">IF(G347&lt;&gt;"",MAX(IF('P2-Asset Valuation'!$E$7:$E$1006=$G$6,IF('P2-Asset Valuation'!$F$7:$F$1006="Integrity",'P2-Asset Valuation'!$I$7:$I$1006))),"")</f>
        <v/>
      </c>
      <c r="H349" s="410" t="str">
        <f t="array" ref="H349">IF(H347&lt;&gt;"",MAX(IF('P2-Asset Valuation'!$E$7:$E$1006=$H$6,IF('P2-Asset Valuation'!$F$7:$F$1006="Integrity",'P2-Asset Valuation'!$I$7:$I$1006))),"")</f>
        <v/>
      </c>
      <c r="I349" s="410" t="str">
        <f t="array" ref="I349">IF(I347&lt;&gt;"",MAX(IF('P2-Asset Valuation'!$E$7:$E$1006=$I$6,IF('P2-Asset Valuation'!$F$7:$F$1006="Integrity",'P2-Asset Valuation'!$I$7:$I$1006))),"")</f>
        <v/>
      </c>
      <c r="J349" s="410" t="str">
        <f t="array" ref="J349">IF(J347&lt;&gt;"",MAX(IF('P2-Asset Valuation'!$E$7:$E$1006=$J$6,IF('P2-Asset Valuation'!$F$7:$F$1006="Integrity",'P2-Asset Valuation'!$I$7:$I$1006))),"")</f>
        <v/>
      </c>
      <c r="K349" s="410" t="str">
        <f t="array" ref="K349">IF(K347&lt;&gt;"",MAX(IF('P2-Asset Valuation'!$E$7:$E$1006=$K$6,IF('P2-Asset Valuation'!$F$7:$F$1006="Integrity",'P2-Asset Valuation'!$I$7:$I$1006))),"")</f>
        <v/>
      </c>
      <c r="L349" s="410" t="str">
        <f t="array" ref="L349">IF(L347&lt;&gt;"",MAX(IF('P2-Asset Valuation'!$E$7:$E$1006=$L$6,IF('P2-Asset Valuation'!$F$7:$F$1006="Integrity",'P2-Asset Valuation'!$I$7:$I$1006))),"")</f>
        <v/>
      </c>
      <c r="M349" s="410" t="str">
        <f t="array" ref="M349">IF(M347&lt;&gt;"",MAX(IF('P2-Asset Valuation'!$E$7:$E$1006=$M$6,IF('P2-Asset Valuation'!$F$7:$F$1006="Integrity",'P2-Asset Valuation'!$I$7:$I$1006))),"")</f>
        <v/>
      </c>
      <c r="N349" s="408" t="s">
        <v>414</v>
      </c>
      <c r="O349" s="109">
        <f>SUM(D349:M349)</f>
        <v>0</v>
      </c>
      <c r="P349" s="109"/>
    </row>
    <row r="350" spans="2:16" x14ac:dyDescent="0.25">
      <c r="B350" s="558"/>
      <c r="C350" s="408" t="s">
        <v>415</v>
      </c>
      <c r="D350" s="410" t="str">
        <f t="array" ref="D350">IF(D347&lt;&gt;"",MAX(IF('P2-Asset Valuation'!$E$7:$E$1006=$D$6,IF('P2-Asset Valuation'!$F$7:$F$1006="Availability",'P2-Asset Valuation'!$I$7:$I$1006))),"")</f>
        <v/>
      </c>
      <c r="E350" s="410" t="str">
        <f t="array" ref="E350">IF(E347&lt;&gt;"",MAX(IF('P2-Asset Valuation'!$E$7:$E$1006=$E$6,IF('P2-Asset Valuation'!$F$7:$F$1006="Availability",'P2-Asset Valuation'!$I$7:$I$1006))),"")</f>
        <v/>
      </c>
      <c r="F350" s="410" t="str">
        <f t="array" ref="F350">IF(F347&lt;&gt;"",MAX(IF('P2-Asset Valuation'!$E$7:$E$1006=$F$6,IF('P2-Asset Valuation'!$F$7:$F$1006="Availability",'P2-Asset Valuation'!$I$7:$I$1006))),"")</f>
        <v/>
      </c>
      <c r="G350" s="410" t="str">
        <f t="array" ref="G350">IF(G347&lt;&gt;"",MAX(IF('P2-Asset Valuation'!$E$7:$E$1006=$G$6,IF('P2-Asset Valuation'!$F$7:$F$1006="Availability",'P2-Asset Valuation'!$I$7:$I$1006))),"")</f>
        <v/>
      </c>
      <c r="H350" s="410" t="str">
        <f t="array" ref="H350">IF(H347&lt;&gt;"",MAX(IF('P2-Asset Valuation'!$E$7:$E$1006=$H$6,IF('P2-Asset Valuation'!$F$7:$F$1006="Availability",'P2-Asset Valuation'!$I$7:$I$1006))),"")</f>
        <v/>
      </c>
      <c r="I350" s="410" t="str">
        <f t="array" ref="I350">IF(I347&lt;&gt;"",MAX(IF('P2-Asset Valuation'!$E$7:$E$1006=$I$6,IF('P2-Asset Valuation'!$F$7:$F$1006="Availability",'P2-Asset Valuation'!$I$7:$I$1006))),"")</f>
        <v/>
      </c>
      <c r="J350" s="410" t="str">
        <f t="array" ref="J350">IF(J347&lt;&gt;"",MAX(IF('P2-Asset Valuation'!$E$7:$E$1006=$J$6,IF('P2-Asset Valuation'!$F$7:$F$1006="Availability",'P2-Asset Valuation'!$I$7:$I$1006))),"")</f>
        <v/>
      </c>
      <c r="K350" s="410" t="str">
        <f t="array" ref="K350">IF(K347&lt;&gt;"",MAX(IF('P2-Asset Valuation'!$E$7:$E$1006=$K$6,IF('P2-Asset Valuation'!$F$7:$F$1006="Availability",'P2-Asset Valuation'!$I$7:$I$1006))),"")</f>
        <v/>
      </c>
      <c r="L350" s="410" t="str">
        <f t="array" ref="L350">IF(L347&lt;&gt;"",MAX(IF('P2-Asset Valuation'!$E$7:$E$1006=$L$6,IF('P2-Asset Valuation'!$F$7:$F$1006="Availability",'P2-Asset Valuation'!$I$7:$I$1006))),"")</f>
        <v/>
      </c>
      <c r="M350" s="410" t="str">
        <f t="array" ref="M350">IF(M347&lt;&gt;"",MAX(IF('P2-Asset Valuation'!$E$7:$E$1006=$M$6,IF('P2-Asset Valuation'!$F$7:$F$1006="Availability",'P2-Asset Valuation'!$I$7:$I$1006))),"")</f>
        <v/>
      </c>
      <c r="N350" s="408" t="s">
        <v>415</v>
      </c>
      <c r="O350" s="109">
        <f>SUM(D350:M350)</f>
        <v>0</v>
      </c>
      <c r="P350" s="109"/>
    </row>
    <row r="351" spans="2:16" ht="30" x14ac:dyDescent="0.25">
      <c r="B351" s="559"/>
      <c r="C351" s="407" t="s">
        <v>121</v>
      </c>
      <c r="D351" s="105"/>
      <c r="E351" s="105"/>
      <c r="F351" s="105"/>
      <c r="G351" s="105"/>
      <c r="H351" s="105"/>
      <c r="I351" s="105"/>
      <c r="J351" s="105"/>
      <c r="K351" s="105"/>
      <c r="L351" s="105"/>
      <c r="M351" s="105"/>
      <c r="N351" s="407" t="s">
        <v>121</v>
      </c>
      <c r="O351" s="411" t="s">
        <v>6</v>
      </c>
      <c r="P351" s="406"/>
    </row>
    <row r="352" spans="2:16" x14ac:dyDescent="0.25">
      <c r="B352" s="560"/>
      <c r="C352" s="407" t="s">
        <v>413</v>
      </c>
      <c r="D352" s="410" t="str">
        <f t="array" ref="D352">IF(D351&lt;&gt;"",MAX(IF('P2-Asset Valuation'!$E$7:$E$1006=$D$6,IF('P2-Asset Valuation'!$F$7:$F$1006="Confidentiality",'P2-Asset Valuation'!$I$7:$I$1006))),"")</f>
        <v/>
      </c>
      <c r="E352" s="410" t="str">
        <f t="array" ref="E352">IF(E351&lt;&gt;"",MAX(IF('P2-Asset Valuation'!$E$7:$E$1006=$E$6,IF('P2-Asset Valuation'!$F$7:$F$1006="Confidentiality",'P2-Asset Valuation'!$I$7:$I$1006))),"")</f>
        <v/>
      </c>
      <c r="F352" s="410" t="str">
        <f t="array" ref="F352">IF(F351&lt;&gt;"",MAX(IF('P2-Asset Valuation'!$E$7:$E$1006=$F$6,IF('P2-Asset Valuation'!$F$7:$F$1006="Confidentiality",'P2-Asset Valuation'!$I$7:$I$1006))),"")</f>
        <v/>
      </c>
      <c r="G352" s="410" t="str">
        <f t="array" ref="G352">IF(G351&lt;&gt;"",MAX(IF('P2-Asset Valuation'!$E$7:$E$1006=$G$6,IF('P2-Asset Valuation'!$F$7:$F$1006="Confidentiality",'P2-Asset Valuation'!$I$7:$I$1006))),"")</f>
        <v/>
      </c>
      <c r="H352" s="410" t="str">
        <f t="array" ref="H352">IF(H351&lt;&gt;"",MAX(IF('P2-Asset Valuation'!$E$7:$E$1006=$H$6,IF('P2-Asset Valuation'!$F$7:$F$1006="Confidentiality",'P2-Asset Valuation'!$I$7:$I$1006))),"")</f>
        <v/>
      </c>
      <c r="I352" s="410" t="str">
        <f t="array" ref="I352">IF(I351&lt;&gt;"",MAX(IF('P2-Asset Valuation'!$E$7:$E$1006=$I$6,IF('P2-Asset Valuation'!$F$7:$F$1006="Confidentiality",'P2-Asset Valuation'!$I$7:$I$1006))),"")</f>
        <v/>
      </c>
      <c r="J352" s="410" t="str">
        <f t="array" ref="J352">IF(J351&lt;&gt;"",MAX(IF('P2-Asset Valuation'!$E$7:$E$1006=$J$6,IF('P2-Asset Valuation'!$F$7:$F$1006="Confidentiality",'P2-Asset Valuation'!$I$7:$I$1006))),"")</f>
        <v/>
      </c>
      <c r="K352" s="410" t="str">
        <f t="array" ref="K352">IF(K351&lt;&gt;"",MAX(IF('P2-Asset Valuation'!$E$7:$E$1006=$K$6,IF('P2-Asset Valuation'!$F$7:$F$1006="Confidentiality",'P2-Asset Valuation'!$I$7:$I$1006))),"")</f>
        <v/>
      </c>
      <c r="L352" s="410" t="str">
        <f t="array" ref="L352">IF(L351&lt;&gt;"",MAX(IF('P2-Asset Valuation'!$E$7:$E$1006=$L$6,IF('P2-Asset Valuation'!$F$7:$F$1006="Confidentiality",'P2-Asset Valuation'!$I$7:$I$1006))),"")</f>
        <v/>
      </c>
      <c r="M352" s="410" t="str">
        <f t="array" ref="M352">IF(M351&lt;&gt;"",MAX(IF('P2-Asset Valuation'!$E$7:$E$1006=$M$6,IF('P2-Asset Valuation'!$F$7:$F$1006="Confidentiality",'P2-Asset Valuation'!$I$7:$I$1006))),"")</f>
        <v/>
      </c>
      <c r="N352" s="407" t="s">
        <v>413</v>
      </c>
      <c r="O352" s="406">
        <f>SUM(D352:M352)</f>
        <v>0</v>
      </c>
      <c r="P352" s="406"/>
    </row>
    <row r="353" spans="2:16" x14ac:dyDescent="0.25">
      <c r="B353" s="560"/>
      <c r="C353" s="407" t="s">
        <v>414</v>
      </c>
      <c r="D353" s="410" t="str">
        <f t="array" ref="D353">IF(D351&lt;&gt;"",MAX(IF('P2-Asset Valuation'!$E$7:$E$1006=$D$6,IF('P2-Asset Valuation'!$F$7:$F$1006="Integrity",'P2-Asset Valuation'!$I$7:$I$1006))),"")</f>
        <v/>
      </c>
      <c r="E353" s="410" t="str">
        <f t="array" ref="E353">IF(E351&lt;&gt;"",MAX(IF('P2-Asset Valuation'!$E$7:$E$1006=$E$6,IF('P2-Asset Valuation'!$F$7:$F$1006="Integrity",'P2-Asset Valuation'!$I$7:$I$1006))),"")</f>
        <v/>
      </c>
      <c r="F353" s="410" t="str">
        <f t="array" ref="F353">IF(F351&lt;&gt;"",MAX(IF('P2-Asset Valuation'!$E$7:$E$1006=$F$6,IF('P2-Asset Valuation'!$F$7:$F$1006="Integrity",'P2-Asset Valuation'!$I$7:$I$1006))),"")</f>
        <v/>
      </c>
      <c r="G353" s="410" t="str">
        <f t="array" ref="G353">IF(G351&lt;&gt;"",MAX(IF('P2-Asset Valuation'!$E$7:$E$1006=$G$6,IF('P2-Asset Valuation'!$F$7:$F$1006="Integrity",'P2-Asset Valuation'!$I$7:$I$1006))),"")</f>
        <v/>
      </c>
      <c r="H353" s="410" t="str">
        <f t="array" ref="H353">IF(H351&lt;&gt;"",MAX(IF('P2-Asset Valuation'!$E$7:$E$1006=$H$6,IF('P2-Asset Valuation'!$F$7:$F$1006="Integrity",'P2-Asset Valuation'!$I$7:$I$1006))),"")</f>
        <v/>
      </c>
      <c r="I353" s="410" t="str">
        <f t="array" ref="I353">IF(I351&lt;&gt;"",MAX(IF('P2-Asset Valuation'!$E$7:$E$1006=$I$6,IF('P2-Asset Valuation'!$F$7:$F$1006="Integrity",'P2-Asset Valuation'!$I$7:$I$1006))),"")</f>
        <v/>
      </c>
      <c r="J353" s="410" t="str">
        <f t="array" ref="J353">IF(J351&lt;&gt;"",MAX(IF('P2-Asset Valuation'!$E$7:$E$1006=$J$6,IF('P2-Asset Valuation'!$F$7:$F$1006="Integrity",'P2-Asset Valuation'!$I$7:$I$1006))),"")</f>
        <v/>
      </c>
      <c r="K353" s="410" t="str">
        <f t="array" ref="K353">IF(K351&lt;&gt;"",MAX(IF('P2-Asset Valuation'!$E$7:$E$1006=$K$6,IF('P2-Asset Valuation'!$F$7:$F$1006="Integrity",'P2-Asset Valuation'!$I$7:$I$1006))),"")</f>
        <v/>
      </c>
      <c r="L353" s="410" t="str">
        <f t="array" ref="L353">IF(L351&lt;&gt;"",MAX(IF('P2-Asset Valuation'!$E$7:$E$1006=$L$6,IF('P2-Asset Valuation'!$F$7:$F$1006="Integrity",'P2-Asset Valuation'!$I$7:$I$1006))),"")</f>
        <v/>
      </c>
      <c r="M353" s="410" t="str">
        <f t="array" ref="M353">IF(M351&lt;&gt;"",MAX(IF('P2-Asset Valuation'!$E$7:$E$1006=$M$6,IF('P2-Asset Valuation'!$F$7:$F$1006="Integrity",'P2-Asset Valuation'!$I$7:$I$1006))),"")</f>
        <v/>
      </c>
      <c r="N353" s="407" t="s">
        <v>414</v>
      </c>
      <c r="O353" s="406">
        <f>SUM(D353:M353)</f>
        <v>0</v>
      </c>
      <c r="P353" s="406"/>
    </row>
    <row r="354" spans="2:16" x14ac:dyDescent="0.25">
      <c r="B354" s="561"/>
      <c r="C354" s="407" t="s">
        <v>415</v>
      </c>
      <c r="D354" s="410" t="str">
        <f t="array" ref="D354">IF(D351&lt;&gt;"",MAX(IF('P2-Asset Valuation'!$E$7:$E$1006=$D$6,IF('P2-Asset Valuation'!$F$7:$F$1006="Availability",'P2-Asset Valuation'!$I$7:$I$1006))),"")</f>
        <v/>
      </c>
      <c r="E354" s="410" t="str">
        <f t="array" ref="E354">IF(E351&lt;&gt;"",MAX(IF('P2-Asset Valuation'!$E$7:$E$1006=$E$6,IF('P2-Asset Valuation'!$F$7:$F$1006="Availability",'P2-Asset Valuation'!$I$7:$I$1006))),"")</f>
        <v/>
      </c>
      <c r="F354" s="410" t="str">
        <f t="array" ref="F354">IF(F351&lt;&gt;"",MAX(IF('P2-Asset Valuation'!$E$7:$E$1006=$F$6,IF('P2-Asset Valuation'!$F$7:$F$1006="Availability",'P2-Asset Valuation'!$I$7:$I$1006))),"")</f>
        <v/>
      </c>
      <c r="G354" s="410" t="str">
        <f t="array" ref="G354">IF(G351&lt;&gt;"",MAX(IF('P2-Asset Valuation'!$E$7:$E$1006=$G$6,IF('P2-Asset Valuation'!$F$7:$F$1006="Availability",'P2-Asset Valuation'!$I$7:$I$1006))),"")</f>
        <v/>
      </c>
      <c r="H354" s="410" t="str">
        <f t="array" ref="H354">IF(H351&lt;&gt;"",MAX(IF('P2-Asset Valuation'!$E$7:$E$1006=$H$6,IF('P2-Asset Valuation'!$F$7:$F$1006="Availability",'P2-Asset Valuation'!$I$7:$I$1006))),"")</f>
        <v/>
      </c>
      <c r="I354" s="410" t="str">
        <f t="array" ref="I354">IF(I351&lt;&gt;"",MAX(IF('P2-Asset Valuation'!$E$7:$E$1006=$I$6,IF('P2-Asset Valuation'!$F$7:$F$1006="Availability",'P2-Asset Valuation'!$I$7:$I$1006))),"")</f>
        <v/>
      </c>
      <c r="J354" s="410" t="str">
        <f t="array" ref="J354">IF(J351&lt;&gt;"",MAX(IF('P2-Asset Valuation'!$E$7:$E$1006=$J$6,IF('P2-Asset Valuation'!$F$7:$F$1006="Availability",'P2-Asset Valuation'!$I$7:$I$1006))),"")</f>
        <v/>
      </c>
      <c r="K354" s="410" t="str">
        <f t="array" ref="K354">IF(K351&lt;&gt;"",MAX(IF('P2-Asset Valuation'!$E$7:$E$1006=$K$6,IF('P2-Asset Valuation'!$F$7:$F$1006="Availability",'P2-Asset Valuation'!$I$7:$I$1006))),"")</f>
        <v/>
      </c>
      <c r="L354" s="410" t="str">
        <f t="array" ref="L354">IF(L351&lt;&gt;"",MAX(IF('P2-Asset Valuation'!$E$7:$E$1006=$L$6,IF('P2-Asset Valuation'!$F$7:$F$1006="Availability",'P2-Asset Valuation'!$I$7:$I$1006))),"")</f>
        <v/>
      </c>
      <c r="M354" s="410" t="str">
        <f t="array" ref="M354">IF(M351&lt;&gt;"",MAX(IF('P2-Asset Valuation'!$E$7:$E$1006=$M$6,IF('P2-Asset Valuation'!$F$7:$F$1006="Availability",'P2-Asset Valuation'!$I$7:$I$1006))),"")</f>
        <v/>
      </c>
      <c r="N354" s="407" t="s">
        <v>415</v>
      </c>
      <c r="O354" s="406">
        <f>SUM(D354:M354)</f>
        <v>0</v>
      </c>
      <c r="P354" s="406"/>
    </row>
    <row r="355" spans="2:16" ht="30" x14ac:dyDescent="0.25">
      <c r="B355" s="556"/>
      <c r="C355" s="408" t="s">
        <v>121</v>
      </c>
      <c r="D355" s="109"/>
      <c r="E355" s="109"/>
      <c r="F355" s="109"/>
      <c r="G355" s="109"/>
      <c r="H355" s="109"/>
      <c r="I355" s="109"/>
      <c r="J355" s="109"/>
      <c r="K355" s="109"/>
      <c r="L355" s="109"/>
      <c r="M355" s="109"/>
      <c r="N355" s="408" t="s">
        <v>121</v>
      </c>
      <c r="O355" s="412" t="s">
        <v>6</v>
      </c>
      <c r="P355" s="109"/>
    </row>
    <row r="356" spans="2:16" x14ac:dyDescent="0.25">
      <c r="B356" s="557"/>
      <c r="C356" s="408" t="s">
        <v>413</v>
      </c>
      <c r="D356" s="410" t="str">
        <f t="array" ref="D356">IF(D355&lt;&gt;"",MAX(IF('P2-Asset Valuation'!$E$7:$E$1006=$D$6,IF('P2-Asset Valuation'!$F$7:$F$1006="Confidentiality",'P2-Asset Valuation'!$I$7:$I$1006))),"")</f>
        <v/>
      </c>
      <c r="E356" s="410" t="str">
        <f t="array" ref="E356">IF(E355&lt;&gt;"",MAX(IF('P2-Asset Valuation'!$E$7:$E$1006=$E$6,IF('P2-Asset Valuation'!$F$7:$F$1006="Confidentiality",'P2-Asset Valuation'!$I$7:$I$1006))),"")</f>
        <v/>
      </c>
      <c r="F356" s="410" t="str">
        <f t="array" ref="F356">IF(F355&lt;&gt;"",MAX(IF('P2-Asset Valuation'!$E$7:$E$1006=$F$6,IF('P2-Asset Valuation'!$F$7:$F$1006="Confidentiality",'P2-Asset Valuation'!$I$7:$I$1006))),"")</f>
        <v/>
      </c>
      <c r="G356" s="410" t="str">
        <f t="array" ref="G356">IF(G355&lt;&gt;"",MAX(IF('P2-Asset Valuation'!$E$7:$E$1006=$G$6,IF('P2-Asset Valuation'!$F$7:$F$1006="Confidentiality",'P2-Asset Valuation'!$I$7:$I$1006))),"")</f>
        <v/>
      </c>
      <c r="H356" s="410" t="str">
        <f t="array" ref="H356">IF(H355&lt;&gt;"",MAX(IF('P2-Asset Valuation'!$E$7:$E$1006=$H$6,IF('P2-Asset Valuation'!$F$7:$F$1006="Confidentiality",'P2-Asset Valuation'!$I$7:$I$1006))),"")</f>
        <v/>
      </c>
      <c r="I356" s="410" t="str">
        <f t="array" ref="I356">IF(I355&lt;&gt;"",MAX(IF('P2-Asset Valuation'!$E$7:$E$1006=$I$6,IF('P2-Asset Valuation'!$F$7:$F$1006="Confidentiality",'P2-Asset Valuation'!$I$7:$I$1006))),"")</f>
        <v/>
      </c>
      <c r="J356" s="410" t="str">
        <f t="array" ref="J356">IF(J355&lt;&gt;"",MAX(IF('P2-Asset Valuation'!$E$7:$E$1006=$J$6,IF('P2-Asset Valuation'!$F$7:$F$1006="Confidentiality",'P2-Asset Valuation'!$I$7:$I$1006))),"")</f>
        <v/>
      </c>
      <c r="K356" s="410" t="str">
        <f t="array" ref="K356">IF(K355&lt;&gt;"",MAX(IF('P2-Asset Valuation'!$E$7:$E$1006=$K$6,IF('P2-Asset Valuation'!$F$7:$F$1006="Confidentiality",'P2-Asset Valuation'!$I$7:$I$1006))),"")</f>
        <v/>
      </c>
      <c r="L356" s="410" t="str">
        <f t="array" ref="L356">IF(L355&lt;&gt;"",MAX(IF('P2-Asset Valuation'!$E$7:$E$1006=$L$6,IF('P2-Asset Valuation'!$F$7:$F$1006="Confidentiality",'P2-Asset Valuation'!$I$7:$I$1006))),"")</f>
        <v/>
      </c>
      <c r="M356" s="410" t="str">
        <f t="array" ref="M356">IF(M355&lt;&gt;"",MAX(IF('P2-Asset Valuation'!$E$7:$E$1006=$M$6,IF('P2-Asset Valuation'!$F$7:$F$1006="Confidentiality",'P2-Asset Valuation'!$I$7:$I$1006))),"")</f>
        <v/>
      </c>
      <c r="N356" s="408" t="s">
        <v>413</v>
      </c>
      <c r="O356" s="109">
        <f>SUM(D356:M356)</f>
        <v>0</v>
      </c>
      <c r="P356" s="109"/>
    </row>
    <row r="357" spans="2:16" x14ac:dyDescent="0.25">
      <c r="B357" s="557"/>
      <c r="C357" s="408" t="s">
        <v>414</v>
      </c>
      <c r="D357" s="410" t="str">
        <f t="array" ref="D357">IF(D355&lt;&gt;"",MAX(IF('P2-Asset Valuation'!$E$7:$E$1006=$D$6,IF('P2-Asset Valuation'!$F$7:$F$1006="Integrity",'P2-Asset Valuation'!$I$7:$I$1006))),"")</f>
        <v/>
      </c>
      <c r="E357" s="410" t="str">
        <f t="array" ref="E357">IF(E355&lt;&gt;"",MAX(IF('P2-Asset Valuation'!$E$7:$E$1006=$E$6,IF('P2-Asset Valuation'!$F$7:$F$1006="Integrity",'P2-Asset Valuation'!$I$7:$I$1006))),"")</f>
        <v/>
      </c>
      <c r="F357" s="410" t="str">
        <f t="array" ref="F357">IF(F355&lt;&gt;"",MAX(IF('P2-Asset Valuation'!$E$7:$E$1006=$F$6,IF('P2-Asset Valuation'!$F$7:$F$1006="Integrity",'P2-Asset Valuation'!$I$7:$I$1006))),"")</f>
        <v/>
      </c>
      <c r="G357" s="410" t="str">
        <f t="array" ref="G357">IF(G355&lt;&gt;"",MAX(IF('P2-Asset Valuation'!$E$7:$E$1006=$G$6,IF('P2-Asset Valuation'!$F$7:$F$1006="Integrity",'P2-Asset Valuation'!$I$7:$I$1006))),"")</f>
        <v/>
      </c>
      <c r="H357" s="410" t="str">
        <f t="array" ref="H357">IF(H355&lt;&gt;"",MAX(IF('P2-Asset Valuation'!$E$7:$E$1006=$H$6,IF('P2-Asset Valuation'!$F$7:$F$1006="Integrity",'P2-Asset Valuation'!$I$7:$I$1006))),"")</f>
        <v/>
      </c>
      <c r="I357" s="410" t="str">
        <f t="array" ref="I357">IF(I355&lt;&gt;"",MAX(IF('P2-Asset Valuation'!$E$7:$E$1006=$I$6,IF('P2-Asset Valuation'!$F$7:$F$1006="Integrity",'P2-Asset Valuation'!$I$7:$I$1006))),"")</f>
        <v/>
      </c>
      <c r="J357" s="410" t="str">
        <f t="array" ref="J357">IF(J355&lt;&gt;"",MAX(IF('P2-Asset Valuation'!$E$7:$E$1006=$J$6,IF('P2-Asset Valuation'!$F$7:$F$1006="Integrity",'P2-Asset Valuation'!$I$7:$I$1006))),"")</f>
        <v/>
      </c>
      <c r="K357" s="410" t="str">
        <f t="array" ref="K357">IF(K355&lt;&gt;"",MAX(IF('P2-Asset Valuation'!$E$7:$E$1006=$K$6,IF('P2-Asset Valuation'!$F$7:$F$1006="Integrity",'P2-Asset Valuation'!$I$7:$I$1006))),"")</f>
        <v/>
      </c>
      <c r="L357" s="410" t="str">
        <f t="array" ref="L357">IF(L355&lt;&gt;"",MAX(IF('P2-Asset Valuation'!$E$7:$E$1006=$L$6,IF('P2-Asset Valuation'!$F$7:$F$1006="Integrity",'P2-Asset Valuation'!$I$7:$I$1006))),"")</f>
        <v/>
      </c>
      <c r="M357" s="410" t="str">
        <f t="array" ref="M357">IF(M355&lt;&gt;"",MAX(IF('P2-Asset Valuation'!$E$7:$E$1006=$M$6,IF('P2-Asset Valuation'!$F$7:$F$1006="Integrity",'P2-Asset Valuation'!$I$7:$I$1006))),"")</f>
        <v/>
      </c>
      <c r="N357" s="408" t="s">
        <v>414</v>
      </c>
      <c r="O357" s="109">
        <f>SUM(D357:M357)</f>
        <v>0</v>
      </c>
      <c r="P357" s="109"/>
    </row>
    <row r="358" spans="2:16" x14ac:dyDescent="0.25">
      <c r="B358" s="558"/>
      <c r="C358" s="408" t="s">
        <v>415</v>
      </c>
      <c r="D358" s="410" t="str">
        <f t="array" ref="D358">IF(D355&lt;&gt;"",MAX(IF('P2-Asset Valuation'!$E$7:$E$1006=$D$6,IF('P2-Asset Valuation'!$F$7:$F$1006="Availability",'P2-Asset Valuation'!$I$7:$I$1006))),"")</f>
        <v/>
      </c>
      <c r="E358" s="410" t="str">
        <f t="array" ref="E358">IF(E355&lt;&gt;"",MAX(IF('P2-Asset Valuation'!$E$7:$E$1006=$E$6,IF('P2-Asset Valuation'!$F$7:$F$1006="Availability",'P2-Asset Valuation'!$I$7:$I$1006))),"")</f>
        <v/>
      </c>
      <c r="F358" s="410" t="str">
        <f t="array" ref="F358">IF(F355&lt;&gt;"",MAX(IF('P2-Asset Valuation'!$E$7:$E$1006=$F$6,IF('P2-Asset Valuation'!$F$7:$F$1006="Availability",'P2-Asset Valuation'!$I$7:$I$1006))),"")</f>
        <v/>
      </c>
      <c r="G358" s="410" t="str">
        <f t="array" ref="G358">IF(G355&lt;&gt;"",MAX(IF('P2-Asset Valuation'!$E$7:$E$1006=$G$6,IF('P2-Asset Valuation'!$F$7:$F$1006="Availability",'P2-Asset Valuation'!$I$7:$I$1006))),"")</f>
        <v/>
      </c>
      <c r="H358" s="410" t="str">
        <f t="array" ref="H358">IF(H355&lt;&gt;"",MAX(IF('P2-Asset Valuation'!$E$7:$E$1006=$H$6,IF('P2-Asset Valuation'!$F$7:$F$1006="Availability",'P2-Asset Valuation'!$I$7:$I$1006))),"")</f>
        <v/>
      </c>
      <c r="I358" s="410" t="str">
        <f t="array" ref="I358">IF(I355&lt;&gt;"",MAX(IF('P2-Asset Valuation'!$E$7:$E$1006=$I$6,IF('P2-Asset Valuation'!$F$7:$F$1006="Availability",'P2-Asset Valuation'!$I$7:$I$1006))),"")</f>
        <v/>
      </c>
      <c r="J358" s="410" t="str">
        <f t="array" ref="J358">IF(J355&lt;&gt;"",MAX(IF('P2-Asset Valuation'!$E$7:$E$1006=$J$6,IF('P2-Asset Valuation'!$F$7:$F$1006="Availability",'P2-Asset Valuation'!$I$7:$I$1006))),"")</f>
        <v/>
      </c>
      <c r="K358" s="410" t="str">
        <f t="array" ref="K358">IF(K355&lt;&gt;"",MAX(IF('P2-Asset Valuation'!$E$7:$E$1006=$K$6,IF('P2-Asset Valuation'!$F$7:$F$1006="Availability",'P2-Asset Valuation'!$I$7:$I$1006))),"")</f>
        <v/>
      </c>
      <c r="L358" s="410" t="str">
        <f t="array" ref="L358">IF(L355&lt;&gt;"",MAX(IF('P2-Asset Valuation'!$E$7:$E$1006=$L$6,IF('P2-Asset Valuation'!$F$7:$F$1006="Availability",'P2-Asset Valuation'!$I$7:$I$1006))),"")</f>
        <v/>
      </c>
      <c r="M358" s="410" t="str">
        <f t="array" ref="M358">IF(M355&lt;&gt;"",MAX(IF('P2-Asset Valuation'!$E$7:$E$1006=$M$6,IF('P2-Asset Valuation'!$F$7:$F$1006="Availability",'P2-Asset Valuation'!$I$7:$I$1006))),"")</f>
        <v/>
      </c>
      <c r="N358" s="408" t="s">
        <v>415</v>
      </c>
      <c r="O358" s="109">
        <f>SUM(D358:M358)</f>
        <v>0</v>
      </c>
      <c r="P358" s="109"/>
    </row>
    <row r="359" spans="2:16" ht="30" x14ac:dyDescent="0.25">
      <c r="B359" s="559"/>
      <c r="C359" s="407" t="s">
        <v>121</v>
      </c>
      <c r="D359" s="406"/>
      <c r="E359" s="406"/>
      <c r="F359" s="406"/>
      <c r="G359" s="406"/>
      <c r="H359" s="406"/>
      <c r="I359" s="406"/>
      <c r="J359" s="406"/>
      <c r="K359" s="406"/>
      <c r="L359" s="406"/>
      <c r="M359" s="406"/>
      <c r="N359" s="407" t="s">
        <v>121</v>
      </c>
      <c r="O359" s="411" t="s">
        <v>6</v>
      </c>
      <c r="P359" s="406"/>
    </row>
    <row r="360" spans="2:16" x14ac:dyDescent="0.25">
      <c r="B360" s="560"/>
      <c r="C360" s="407" t="s">
        <v>413</v>
      </c>
      <c r="D360" s="410" t="str">
        <f t="array" ref="D360">IF(D359&lt;&gt;"",MAX(IF('P2-Asset Valuation'!$E$7:$E$1006=$D$6,IF('P2-Asset Valuation'!$F$7:$F$1006="Confidentiality",'P2-Asset Valuation'!$I$7:$I$1006))),"")</f>
        <v/>
      </c>
      <c r="E360" s="410" t="str">
        <f t="array" ref="E360">IF(E359&lt;&gt;"",MAX(IF('P2-Asset Valuation'!$E$7:$E$1006=$E$6,IF('P2-Asset Valuation'!$F$7:$F$1006="Confidentiality",'P2-Asset Valuation'!$I$7:$I$1006))),"")</f>
        <v/>
      </c>
      <c r="F360" s="410" t="str">
        <f t="array" ref="F360">IF(F359&lt;&gt;"",MAX(IF('P2-Asset Valuation'!$E$7:$E$1006=$F$6,IF('P2-Asset Valuation'!$F$7:$F$1006="Confidentiality",'P2-Asset Valuation'!$I$7:$I$1006))),"")</f>
        <v/>
      </c>
      <c r="G360" s="410" t="str">
        <f t="array" ref="G360">IF(G359&lt;&gt;"",MAX(IF('P2-Asset Valuation'!$E$7:$E$1006=$G$6,IF('P2-Asset Valuation'!$F$7:$F$1006="Confidentiality",'P2-Asset Valuation'!$I$7:$I$1006))),"")</f>
        <v/>
      </c>
      <c r="H360" s="410" t="str">
        <f t="array" ref="H360">IF(H359&lt;&gt;"",MAX(IF('P2-Asset Valuation'!$E$7:$E$1006=$H$6,IF('P2-Asset Valuation'!$F$7:$F$1006="Confidentiality",'P2-Asset Valuation'!$I$7:$I$1006))),"")</f>
        <v/>
      </c>
      <c r="I360" s="410" t="str">
        <f t="array" ref="I360">IF(I359&lt;&gt;"",MAX(IF('P2-Asset Valuation'!$E$7:$E$1006=$I$6,IF('P2-Asset Valuation'!$F$7:$F$1006="Confidentiality",'P2-Asset Valuation'!$I$7:$I$1006))),"")</f>
        <v/>
      </c>
      <c r="J360" s="410" t="str">
        <f t="array" ref="J360">IF(J359&lt;&gt;"",MAX(IF('P2-Asset Valuation'!$E$7:$E$1006=$J$6,IF('P2-Asset Valuation'!$F$7:$F$1006="Confidentiality",'P2-Asset Valuation'!$I$7:$I$1006))),"")</f>
        <v/>
      </c>
      <c r="K360" s="410" t="str">
        <f t="array" ref="K360">IF(K359&lt;&gt;"",MAX(IF('P2-Asset Valuation'!$E$7:$E$1006=$K$6,IF('P2-Asset Valuation'!$F$7:$F$1006="Confidentiality",'P2-Asset Valuation'!$I$7:$I$1006))),"")</f>
        <v/>
      </c>
      <c r="L360" s="410" t="str">
        <f t="array" ref="L360">IF(L359&lt;&gt;"",MAX(IF('P2-Asset Valuation'!$E$7:$E$1006=$L$6,IF('P2-Asset Valuation'!$F$7:$F$1006="Confidentiality",'P2-Asset Valuation'!$I$7:$I$1006))),"")</f>
        <v/>
      </c>
      <c r="M360" s="410" t="str">
        <f t="array" ref="M360">IF(M359&lt;&gt;"",MAX(IF('P2-Asset Valuation'!$E$7:$E$1006=$M$6,IF('P2-Asset Valuation'!$F$7:$F$1006="Confidentiality",'P2-Asset Valuation'!$I$7:$I$1006))),"")</f>
        <v/>
      </c>
      <c r="N360" s="407" t="s">
        <v>413</v>
      </c>
      <c r="O360" s="406">
        <f>SUM(D360:M360)</f>
        <v>0</v>
      </c>
      <c r="P360" s="406"/>
    </row>
    <row r="361" spans="2:16" x14ac:dyDescent="0.25">
      <c r="B361" s="560"/>
      <c r="C361" s="407" t="s">
        <v>414</v>
      </c>
      <c r="D361" s="410" t="str">
        <f t="array" ref="D361">IF(D359&lt;&gt;"",MAX(IF('P2-Asset Valuation'!$E$7:$E$1006=$D$6,IF('P2-Asset Valuation'!$F$7:$F$1006="Integrity",'P2-Asset Valuation'!$I$7:$I$1006))),"")</f>
        <v/>
      </c>
      <c r="E361" s="410" t="str">
        <f t="array" ref="E361">IF(E359&lt;&gt;"",MAX(IF('P2-Asset Valuation'!$E$7:$E$1006=$E$6,IF('P2-Asset Valuation'!$F$7:$F$1006="Integrity",'P2-Asset Valuation'!$I$7:$I$1006))),"")</f>
        <v/>
      </c>
      <c r="F361" s="410" t="str">
        <f t="array" ref="F361">IF(F359&lt;&gt;"",MAX(IF('P2-Asset Valuation'!$E$7:$E$1006=$F$6,IF('P2-Asset Valuation'!$F$7:$F$1006="Integrity",'P2-Asset Valuation'!$I$7:$I$1006))),"")</f>
        <v/>
      </c>
      <c r="G361" s="410" t="str">
        <f t="array" ref="G361">IF(G359&lt;&gt;"",MAX(IF('P2-Asset Valuation'!$E$7:$E$1006=$G$6,IF('P2-Asset Valuation'!$F$7:$F$1006="Integrity",'P2-Asset Valuation'!$I$7:$I$1006))),"")</f>
        <v/>
      </c>
      <c r="H361" s="410" t="str">
        <f t="array" ref="H361">IF(H359&lt;&gt;"",MAX(IF('P2-Asset Valuation'!$E$7:$E$1006=$H$6,IF('P2-Asset Valuation'!$F$7:$F$1006="Integrity",'P2-Asset Valuation'!$I$7:$I$1006))),"")</f>
        <v/>
      </c>
      <c r="I361" s="410" t="str">
        <f t="array" ref="I361">IF(I359&lt;&gt;"",MAX(IF('P2-Asset Valuation'!$E$7:$E$1006=$I$6,IF('P2-Asset Valuation'!$F$7:$F$1006="Integrity",'P2-Asset Valuation'!$I$7:$I$1006))),"")</f>
        <v/>
      </c>
      <c r="J361" s="410" t="str">
        <f t="array" ref="J361">IF(J359&lt;&gt;"",MAX(IF('P2-Asset Valuation'!$E$7:$E$1006=$J$6,IF('P2-Asset Valuation'!$F$7:$F$1006="Integrity",'P2-Asset Valuation'!$I$7:$I$1006))),"")</f>
        <v/>
      </c>
      <c r="K361" s="410" t="str">
        <f t="array" ref="K361">IF(K359&lt;&gt;"",MAX(IF('P2-Asset Valuation'!$E$7:$E$1006=$K$6,IF('P2-Asset Valuation'!$F$7:$F$1006="Integrity",'P2-Asset Valuation'!$I$7:$I$1006))),"")</f>
        <v/>
      </c>
      <c r="L361" s="410" t="str">
        <f t="array" ref="L361">IF(L359&lt;&gt;"",MAX(IF('P2-Asset Valuation'!$E$7:$E$1006=$L$6,IF('P2-Asset Valuation'!$F$7:$F$1006="Integrity",'P2-Asset Valuation'!$I$7:$I$1006))),"")</f>
        <v/>
      </c>
      <c r="M361" s="410" t="str">
        <f t="array" ref="M361">IF(M359&lt;&gt;"",MAX(IF('P2-Asset Valuation'!$E$7:$E$1006=$M$6,IF('P2-Asset Valuation'!$F$7:$F$1006="Integrity",'P2-Asset Valuation'!$I$7:$I$1006))),"")</f>
        <v/>
      </c>
      <c r="N361" s="407" t="s">
        <v>414</v>
      </c>
      <c r="O361" s="406">
        <f>SUM(D361:M361)</f>
        <v>0</v>
      </c>
      <c r="P361" s="406"/>
    </row>
    <row r="362" spans="2:16" x14ac:dyDescent="0.25">
      <c r="B362" s="561"/>
      <c r="C362" s="407" t="s">
        <v>415</v>
      </c>
      <c r="D362" s="410" t="str">
        <f t="array" ref="D362">IF(D359&lt;&gt;"",MAX(IF('P2-Asset Valuation'!$E$7:$E$1006=$D$6,IF('P2-Asset Valuation'!$F$7:$F$1006="Availability",'P2-Asset Valuation'!$I$7:$I$1006))),"")</f>
        <v/>
      </c>
      <c r="E362" s="410" t="str">
        <f t="array" ref="E362">IF(E359&lt;&gt;"",MAX(IF('P2-Asset Valuation'!$E$7:$E$1006=$E$6,IF('P2-Asset Valuation'!$F$7:$F$1006="Availability",'P2-Asset Valuation'!$I$7:$I$1006))),"")</f>
        <v/>
      </c>
      <c r="F362" s="410" t="str">
        <f t="array" ref="F362">IF(F359&lt;&gt;"",MAX(IF('P2-Asset Valuation'!$E$7:$E$1006=$F$6,IF('P2-Asset Valuation'!$F$7:$F$1006="Availability",'P2-Asset Valuation'!$I$7:$I$1006))),"")</f>
        <v/>
      </c>
      <c r="G362" s="410" t="str">
        <f t="array" ref="G362">IF(G359&lt;&gt;"",MAX(IF('P2-Asset Valuation'!$E$7:$E$1006=$G$6,IF('P2-Asset Valuation'!$F$7:$F$1006="Availability",'P2-Asset Valuation'!$I$7:$I$1006))),"")</f>
        <v/>
      </c>
      <c r="H362" s="410" t="str">
        <f t="array" ref="H362">IF(H359&lt;&gt;"",MAX(IF('P2-Asset Valuation'!$E$7:$E$1006=$H$6,IF('P2-Asset Valuation'!$F$7:$F$1006="Availability",'P2-Asset Valuation'!$I$7:$I$1006))),"")</f>
        <v/>
      </c>
      <c r="I362" s="410" t="str">
        <f t="array" ref="I362">IF(I359&lt;&gt;"",MAX(IF('P2-Asset Valuation'!$E$7:$E$1006=$I$6,IF('P2-Asset Valuation'!$F$7:$F$1006="Availability",'P2-Asset Valuation'!$I$7:$I$1006))),"")</f>
        <v/>
      </c>
      <c r="J362" s="410" t="str">
        <f t="array" ref="J362">IF(J359&lt;&gt;"",MAX(IF('P2-Asset Valuation'!$E$7:$E$1006=$J$6,IF('P2-Asset Valuation'!$F$7:$F$1006="Availability",'P2-Asset Valuation'!$I$7:$I$1006))),"")</f>
        <v/>
      </c>
      <c r="K362" s="410" t="str">
        <f t="array" ref="K362">IF(K359&lt;&gt;"",MAX(IF('P2-Asset Valuation'!$E$7:$E$1006=$K$6,IF('P2-Asset Valuation'!$F$7:$F$1006="Availability",'P2-Asset Valuation'!$I$7:$I$1006))),"")</f>
        <v/>
      </c>
      <c r="L362" s="410" t="str">
        <f t="array" ref="L362">IF(L359&lt;&gt;"",MAX(IF('P2-Asset Valuation'!$E$7:$E$1006=$L$6,IF('P2-Asset Valuation'!$F$7:$F$1006="Availability",'P2-Asset Valuation'!$I$7:$I$1006))),"")</f>
        <v/>
      </c>
      <c r="M362" s="410" t="str">
        <f t="array" ref="M362">IF(M359&lt;&gt;"",MAX(IF('P2-Asset Valuation'!$E$7:$E$1006=$M$6,IF('P2-Asset Valuation'!$F$7:$F$1006="Availability",'P2-Asset Valuation'!$I$7:$I$1006))),"")</f>
        <v/>
      </c>
      <c r="N362" s="407" t="s">
        <v>415</v>
      </c>
      <c r="O362" s="406">
        <f>SUM(D362:M362)</f>
        <v>0</v>
      </c>
      <c r="P362" s="406"/>
    </row>
    <row r="363" spans="2:16" ht="30" x14ac:dyDescent="0.25">
      <c r="B363" s="556"/>
      <c r="C363" s="408" t="s">
        <v>121</v>
      </c>
      <c r="D363" s="109"/>
      <c r="E363" s="109"/>
      <c r="F363" s="109"/>
      <c r="G363" s="109"/>
      <c r="H363" s="109"/>
      <c r="I363" s="109"/>
      <c r="J363" s="109"/>
      <c r="K363" s="109"/>
      <c r="L363" s="109"/>
      <c r="M363" s="109"/>
      <c r="N363" s="408" t="s">
        <v>121</v>
      </c>
      <c r="O363" s="412" t="s">
        <v>6</v>
      </c>
      <c r="P363" s="109"/>
    </row>
    <row r="364" spans="2:16" x14ac:dyDescent="0.25">
      <c r="B364" s="557"/>
      <c r="C364" s="408" t="s">
        <v>413</v>
      </c>
      <c r="D364" s="410" t="str">
        <f t="array" ref="D364">IF(D363&lt;&gt;"",MAX(IF('P2-Asset Valuation'!$E$7:$E$1006=$D$6,IF('P2-Asset Valuation'!$F$7:$F$1006="Confidentiality",'P2-Asset Valuation'!$I$7:$I$1006))),"")</f>
        <v/>
      </c>
      <c r="E364" s="410" t="str">
        <f t="array" ref="E364">IF(E363&lt;&gt;"",MAX(IF('P2-Asset Valuation'!$E$7:$E$1006=$E$6,IF('P2-Asset Valuation'!$F$7:$F$1006="Confidentiality",'P2-Asset Valuation'!$I$7:$I$1006))),"")</f>
        <v/>
      </c>
      <c r="F364" s="410" t="str">
        <f t="array" ref="F364">IF(F363&lt;&gt;"",MAX(IF('P2-Asset Valuation'!$E$7:$E$1006=$F$6,IF('P2-Asset Valuation'!$F$7:$F$1006="Confidentiality",'P2-Asset Valuation'!$I$7:$I$1006))),"")</f>
        <v/>
      </c>
      <c r="G364" s="410" t="str">
        <f t="array" ref="G364">IF(G363&lt;&gt;"",MAX(IF('P2-Asset Valuation'!$E$7:$E$1006=$G$6,IF('P2-Asset Valuation'!$F$7:$F$1006="Confidentiality",'P2-Asset Valuation'!$I$7:$I$1006))),"")</f>
        <v/>
      </c>
      <c r="H364" s="410" t="str">
        <f t="array" ref="H364">IF(H363&lt;&gt;"",MAX(IF('P2-Asset Valuation'!$E$7:$E$1006=$H$6,IF('P2-Asset Valuation'!$F$7:$F$1006="Confidentiality",'P2-Asset Valuation'!$I$7:$I$1006))),"")</f>
        <v/>
      </c>
      <c r="I364" s="410" t="str">
        <f t="array" ref="I364">IF(I363&lt;&gt;"",MAX(IF('P2-Asset Valuation'!$E$7:$E$1006=$I$6,IF('P2-Asset Valuation'!$F$7:$F$1006="Confidentiality",'P2-Asset Valuation'!$I$7:$I$1006))),"")</f>
        <v/>
      </c>
      <c r="J364" s="410" t="str">
        <f t="array" ref="J364">IF(J363&lt;&gt;"",MAX(IF('P2-Asset Valuation'!$E$7:$E$1006=$J$6,IF('P2-Asset Valuation'!$F$7:$F$1006="Confidentiality",'P2-Asset Valuation'!$I$7:$I$1006))),"")</f>
        <v/>
      </c>
      <c r="K364" s="410" t="str">
        <f t="array" ref="K364">IF(K363&lt;&gt;"",MAX(IF('P2-Asset Valuation'!$E$7:$E$1006=$K$6,IF('P2-Asset Valuation'!$F$7:$F$1006="Confidentiality",'P2-Asset Valuation'!$I$7:$I$1006))),"")</f>
        <v/>
      </c>
      <c r="L364" s="410" t="str">
        <f t="array" ref="L364">IF(L363&lt;&gt;"",MAX(IF('P2-Asset Valuation'!$E$7:$E$1006=$L$6,IF('P2-Asset Valuation'!$F$7:$F$1006="Confidentiality",'P2-Asset Valuation'!$I$7:$I$1006))),"")</f>
        <v/>
      </c>
      <c r="M364" s="410" t="str">
        <f t="array" ref="M364">IF(M363&lt;&gt;"",MAX(IF('P2-Asset Valuation'!$E$7:$E$1006=$M$6,IF('P2-Asset Valuation'!$F$7:$F$1006="Confidentiality",'P2-Asset Valuation'!$I$7:$I$1006))),"")</f>
        <v/>
      </c>
      <c r="N364" s="408" t="s">
        <v>413</v>
      </c>
      <c r="O364" s="109">
        <f>SUM(D364:M364)</f>
        <v>0</v>
      </c>
      <c r="P364" s="109"/>
    </row>
    <row r="365" spans="2:16" x14ac:dyDescent="0.25">
      <c r="B365" s="557"/>
      <c r="C365" s="408" t="s">
        <v>414</v>
      </c>
      <c r="D365" s="410" t="str">
        <f t="array" ref="D365">IF(D363&lt;&gt;"",MAX(IF('P2-Asset Valuation'!$E$7:$E$1006=$D$6,IF('P2-Asset Valuation'!$F$7:$F$1006="Integrity",'P2-Asset Valuation'!$I$7:$I$1006))),"")</f>
        <v/>
      </c>
      <c r="E365" s="410" t="str">
        <f t="array" ref="E365">IF(E363&lt;&gt;"",MAX(IF('P2-Asset Valuation'!$E$7:$E$1006=$E$6,IF('P2-Asset Valuation'!$F$7:$F$1006="Integrity",'P2-Asset Valuation'!$I$7:$I$1006))),"")</f>
        <v/>
      </c>
      <c r="F365" s="410" t="str">
        <f t="array" ref="F365">IF(F363&lt;&gt;"",MAX(IF('P2-Asset Valuation'!$E$7:$E$1006=$F$6,IF('P2-Asset Valuation'!$F$7:$F$1006="Integrity",'P2-Asset Valuation'!$I$7:$I$1006))),"")</f>
        <v/>
      </c>
      <c r="G365" s="410" t="str">
        <f t="array" ref="G365">IF(G363&lt;&gt;"",MAX(IF('P2-Asset Valuation'!$E$7:$E$1006=$G$6,IF('P2-Asset Valuation'!$F$7:$F$1006="Integrity",'P2-Asset Valuation'!$I$7:$I$1006))),"")</f>
        <v/>
      </c>
      <c r="H365" s="410" t="str">
        <f t="array" ref="H365">IF(H363&lt;&gt;"",MAX(IF('P2-Asset Valuation'!$E$7:$E$1006=$H$6,IF('P2-Asset Valuation'!$F$7:$F$1006="Integrity",'P2-Asset Valuation'!$I$7:$I$1006))),"")</f>
        <v/>
      </c>
      <c r="I365" s="410" t="str">
        <f t="array" ref="I365">IF(I363&lt;&gt;"",MAX(IF('P2-Asset Valuation'!$E$7:$E$1006=$I$6,IF('P2-Asset Valuation'!$F$7:$F$1006="Integrity",'P2-Asset Valuation'!$I$7:$I$1006))),"")</f>
        <v/>
      </c>
      <c r="J365" s="410" t="str">
        <f t="array" ref="J365">IF(J363&lt;&gt;"",MAX(IF('P2-Asset Valuation'!$E$7:$E$1006=$J$6,IF('P2-Asset Valuation'!$F$7:$F$1006="Integrity",'P2-Asset Valuation'!$I$7:$I$1006))),"")</f>
        <v/>
      </c>
      <c r="K365" s="410" t="str">
        <f t="array" ref="K365">IF(K363&lt;&gt;"",MAX(IF('P2-Asset Valuation'!$E$7:$E$1006=$K$6,IF('P2-Asset Valuation'!$F$7:$F$1006="Integrity",'P2-Asset Valuation'!$I$7:$I$1006))),"")</f>
        <v/>
      </c>
      <c r="L365" s="410" t="str">
        <f t="array" ref="L365">IF(L363&lt;&gt;"",MAX(IF('P2-Asset Valuation'!$E$7:$E$1006=$L$6,IF('P2-Asset Valuation'!$F$7:$F$1006="Integrity",'P2-Asset Valuation'!$I$7:$I$1006))),"")</f>
        <v/>
      </c>
      <c r="M365" s="410" t="str">
        <f t="array" ref="M365">IF(M363&lt;&gt;"",MAX(IF('P2-Asset Valuation'!$E$7:$E$1006=$M$6,IF('P2-Asset Valuation'!$F$7:$F$1006="Integrity",'P2-Asset Valuation'!$I$7:$I$1006))),"")</f>
        <v/>
      </c>
      <c r="N365" s="408" t="s">
        <v>414</v>
      </c>
      <c r="O365" s="109">
        <f>SUM(D365:M365)</f>
        <v>0</v>
      </c>
      <c r="P365" s="109"/>
    </row>
    <row r="366" spans="2:16" x14ac:dyDescent="0.25">
      <c r="B366" s="558"/>
      <c r="C366" s="408" t="s">
        <v>415</v>
      </c>
      <c r="D366" s="410" t="str">
        <f t="array" ref="D366">IF(D363&lt;&gt;"",MAX(IF('P2-Asset Valuation'!$E$7:$E$1006=$D$6,IF('P2-Asset Valuation'!$F$7:$F$1006="Availability",'P2-Asset Valuation'!$I$7:$I$1006))),"")</f>
        <v/>
      </c>
      <c r="E366" s="410" t="str">
        <f t="array" ref="E366">IF(E363&lt;&gt;"",MAX(IF('P2-Asset Valuation'!$E$7:$E$1006=$E$6,IF('P2-Asset Valuation'!$F$7:$F$1006="Availability",'P2-Asset Valuation'!$I$7:$I$1006))),"")</f>
        <v/>
      </c>
      <c r="F366" s="410" t="str">
        <f t="array" ref="F366">IF(F363&lt;&gt;"",MAX(IF('P2-Asset Valuation'!$E$7:$E$1006=$F$6,IF('P2-Asset Valuation'!$F$7:$F$1006="Availability",'P2-Asset Valuation'!$I$7:$I$1006))),"")</f>
        <v/>
      </c>
      <c r="G366" s="410" t="str">
        <f t="array" ref="G366">IF(G363&lt;&gt;"",MAX(IF('P2-Asset Valuation'!$E$7:$E$1006=$G$6,IF('P2-Asset Valuation'!$F$7:$F$1006="Availability",'P2-Asset Valuation'!$I$7:$I$1006))),"")</f>
        <v/>
      </c>
      <c r="H366" s="410" t="str">
        <f t="array" ref="H366">IF(H363&lt;&gt;"",MAX(IF('P2-Asset Valuation'!$E$7:$E$1006=$H$6,IF('P2-Asset Valuation'!$F$7:$F$1006="Availability",'P2-Asset Valuation'!$I$7:$I$1006))),"")</f>
        <v/>
      </c>
      <c r="I366" s="410" t="str">
        <f t="array" ref="I366">IF(I363&lt;&gt;"",MAX(IF('P2-Asset Valuation'!$E$7:$E$1006=$I$6,IF('P2-Asset Valuation'!$F$7:$F$1006="Availability",'P2-Asset Valuation'!$I$7:$I$1006))),"")</f>
        <v/>
      </c>
      <c r="J366" s="410" t="str">
        <f t="array" ref="J366">IF(J363&lt;&gt;"",MAX(IF('P2-Asset Valuation'!$E$7:$E$1006=$J$6,IF('P2-Asset Valuation'!$F$7:$F$1006="Availability",'P2-Asset Valuation'!$I$7:$I$1006))),"")</f>
        <v/>
      </c>
      <c r="K366" s="410" t="str">
        <f t="array" ref="K366">IF(K363&lt;&gt;"",MAX(IF('P2-Asset Valuation'!$E$7:$E$1006=$K$6,IF('P2-Asset Valuation'!$F$7:$F$1006="Availability",'P2-Asset Valuation'!$I$7:$I$1006))),"")</f>
        <v/>
      </c>
      <c r="L366" s="410" t="str">
        <f t="array" ref="L366">IF(L363&lt;&gt;"",MAX(IF('P2-Asset Valuation'!$E$7:$E$1006=$L$6,IF('P2-Asset Valuation'!$F$7:$F$1006="Availability",'P2-Asset Valuation'!$I$7:$I$1006))),"")</f>
        <v/>
      </c>
      <c r="M366" s="410" t="str">
        <f t="array" ref="M366">IF(M363&lt;&gt;"",MAX(IF('P2-Asset Valuation'!$E$7:$E$1006=$M$6,IF('P2-Asset Valuation'!$F$7:$F$1006="Availability",'P2-Asset Valuation'!$I$7:$I$1006))),"")</f>
        <v/>
      </c>
      <c r="N366" s="408" t="s">
        <v>415</v>
      </c>
      <c r="O366" s="109">
        <f>SUM(D366:M366)</f>
        <v>0</v>
      </c>
      <c r="P366" s="109"/>
    </row>
    <row r="367" spans="2:16" ht="30" x14ac:dyDescent="0.25">
      <c r="B367" s="559"/>
      <c r="C367" s="407" t="s">
        <v>121</v>
      </c>
      <c r="D367" s="406"/>
      <c r="E367" s="406"/>
      <c r="F367" s="406"/>
      <c r="G367" s="406"/>
      <c r="H367" s="406"/>
      <c r="I367" s="406"/>
      <c r="J367" s="406"/>
      <c r="K367" s="406"/>
      <c r="L367" s="406"/>
      <c r="M367" s="406"/>
      <c r="N367" s="407" t="s">
        <v>121</v>
      </c>
      <c r="O367" s="411" t="s">
        <v>6</v>
      </c>
      <c r="P367" s="406"/>
    </row>
    <row r="368" spans="2:16" x14ac:dyDescent="0.25">
      <c r="B368" s="560"/>
      <c r="C368" s="407" t="s">
        <v>413</v>
      </c>
      <c r="D368" s="410" t="str">
        <f t="array" ref="D368">IF(D367&lt;&gt;"",MAX(IF('P2-Asset Valuation'!$E$7:$E$1006=$D$6,IF('P2-Asset Valuation'!$F$7:$F$1006="Confidentiality",'P2-Asset Valuation'!$I$7:$I$1006))),"")</f>
        <v/>
      </c>
      <c r="E368" s="410" t="str">
        <f t="array" ref="E368">IF(E367&lt;&gt;"",MAX(IF('P2-Asset Valuation'!$E$7:$E$1006=$E$6,IF('P2-Asset Valuation'!$F$7:$F$1006="Confidentiality",'P2-Asset Valuation'!$I$7:$I$1006))),"")</f>
        <v/>
      </c>
      <c r="F368" s="410" t="str">
        <f t="array" ref="F368">IF(F367&lt;&gt;"",MAX(IF('P2-Asset Valuation'!$E$7:$E$1006=$F$6,IF('P2-Asset Valuation'!$F$7:$F$1006="Confidentiality",'P2-Asset Valuation'!$I$7:$I$1006))),"")</f>
        <v/>
      </c>
      <c r="G368" s="410" t="str">
        <f t="array" ref="G368">IF(G367&lt;&gt;"",MAX(IF('P2-Asset Valuation'!$E$7:$E$1006=$G$6,IF('P2-Asset Valuation'!$F$7:$F$1006="Confidentiality",'P2-Asset Valuation'!$I$7:$I$1006))),"")</f>
        <v/>
      </c>
      <c r="H368" s="410" t="str">
        <f t="array" ref="H368">IF(H367&lt;&gt;"",MAX(IF('P2-Asset Valuation'!$E$7:$E$1006=$H$6,IF('P2-Asset Valuation'!$F$7:$F$1006="Confidentiality",'P2-Asset Valuation'!$I$7:$I$1006))),"")</f>
        <v/>
      </c>
      <c r="I368" s="410" t="str">
        <f t="array" ref="I368">IF(I367&lt;&gt;"",MAX(IF('P2-Asset Valuation'!$E$7:$E$1006=$I$6,IF('P2-Asset Valuation'!$F$7:$F$1006="Confidentiality",'P2-Asset Valuation'!$I$7:$I$1006))),"")</f>
        <v/>
      </c>
      <c r="J368" s="410" t="str">
        <f t="array" ref="J368">IF(J367&lt;&gt;"",MAX(IF('P2-Asset Valuation'!$E$7:$E$1006=$J$6,IF('P2-Asset Valuation'!$F$7:$F$1006="Confidentiality",'P2-Asset Valuation'!$I$7:$I$1006))),"")</f>
        <v/>
      </c>
      <c r="K368" s="410" t="str">
        <f t="array" ref="K368">IF(K367&lt;&gt;"",MAX(IF('P2-Asset Valuation'!$E$7:$E$1006=$K$6,IF('P2-Asset Valuation'!$F$7:$F$1006="Confidentiality",'P2-Asset Valuation'!$I$7:$I$1006))),"")</f>
        <v/>
      </c>
      <c r="L368" s="410" t="str">
        <f t="array" ref="L368">IF(L367&lt;&gt;"",MAX(IF('P2-Asset Valuation'!$E$7:$E$1006=$L$6,IF('P2-Asset Valuation'!$F$7:$F$1006="Confidentiality",'P2-Asset Valuation'!$I$7:$I$1006))),"")</f>
        <v/>
      </c>
      <c r="M368" s="410" t="str">
        <f t="array" ref="M368">IF(M367&lt;&gt;"",MAX(IF('P2-Asset Valuation'!$E$7:$E$1006=$M$6,IF('P2-Asset Valuation'!$F$7:$F$1006="Confidentiality",'P2-Asset Valuation'!$I$7:$I$1006))),"")</f>
        <v/>
      </c>
      <c r="N368" s="407" t="s">
        <v>413</v>
      </c>
      <c r="O368" s="406">
        <f>SUM(D368:M368)</f>
        <v>0</v>
      </c>
      <c r="P368" s="406"/>
    </row>
    <row r="369" spans="2:16" x14ac:dyDescent="0.25">
      <c r="B369" s="560"/>
      <c r="C369" s="407" t="s">
        <v>414</v>
      </c>
      <c r="D369" s="410" t="str">
        <f t="array" ref="D369">IF(D367&lt;&gt;"",MAX(IF('P2-Asset Valuation'!$E$7:$E$1006=$D$6,IF('P2-Asset Valuation'!$F$7:$F$1006="Integrity",'P2-Asset Valuation'!$I$7:$I$1006))),"")</f>
        <v/>
      </c>
      <c r="E369" s="410" t="str">
        <f t="array" ref="E369">IF(E367&lt;&gt;"",MAX(IF('P2-Asset Valuation'!$E$7:$E$1006=$E$6,IF('P2-Asset Valuation'!$F$7:$F$1006="Integrity",'P2-Asset Valuation'!$I$7:$I$1006))),"")</f>
        <v/>
      </c>
      <c r="F369" s="410" t="str">
        <f t="array" ref="F369">IF(F367&lt;&gt;"",MAX(IF('P2-Asset Valuation'!$E$7:$E$1006=$F$6,IF('P2-Asset Valuation'!$F$7:$F$1006="Integrity",'P2-Asset Valuation'!$I$7:$I$1006))),"")</f>
        <v/>
      </c>
      <c r="G369" s="410" t="str">
        <f t="array" ref="G369">IF(G367&lt;&gt;"",MAX(IF('P2-Asset Valuation'!$E$7:$E$1006=$G$6,IF('P2-Asset Valuation'!$F$7:$F$1006="Integrity",'P2-Asset Valuation'!$I$7:$I$1006))),"")</f>
        <v/>
      </c>
      <c r="H369" s="410" t="str">
        <f t="array" ref="H369">IF(H367&lt;&gt;"",MAX(IF('P2-Asset Valuation'!$E$7:$E$1006=$H$6,IF('P2-Asset Valuation'!$F$7:$F$1006="Integrity",'P2-Asset Valuation'!$I$7:$I$1006))),"")</f>
        <v/>
      </c>
      <c r="I369" s="410" t="str">
        <f t="array" ref="I369">IF(I367&lt;&gt;"",MAX(IF('P2-Asset Valuation'!$E$7:$E$1006=$I$6,IF('P2-Asset Valuation'!$F$7:$F$1006="Integrity",'P2-Asset Valuation'!$I$7:$I$1006))),"")</f>
        <v/>
      </c>
      <c r="J369" s="410" t="str">
        <f t="array" ref="J369">IF(J367&lt;&gt;"",MAX(IF('P2-Asset Valuation'!$E$7:$E$1006=$J$6,IF('P2-Asset Valuation'!$F$7:$F$1006="Integrity",'P2-Asset Valuation'!$I$7:$I$1006))),"")</f>
        <v/>
      </c>
      <c r="K369" s="410" t="str">
        <f t="array" ref="K369">IF(K367&lt;&gt;"",MAX(IF('P2-Asset Valuation'!$E$7:$E$1006=$K$6,IF('P2-Asset Valuation'!$F$7:$F$1006="Integrity",'P2-Asset Valuation'!$I$7:$I$1006))),"")</f>
        <v/>
      </c>
      <c r="L369" s="410" t="str">
        <f t="array" ref="L369">IF(L367&lt;&gt;"",MAX(IF('P2-Asset Valuation'!$E$7:$E$1006=$L$6,IF('P2-Asset Valuation'!$F$7:$F$1006="Integrity",'P2-Asset Valuation'!$I$7:$I$1006))),"")</f>
        <v/>
      </c>
      <c r="M369" s="410" t="str">
        <f t="array" ref="M369">IF(M367&lt;&gt;"",MAX(IF('P2-Asset Valuation'!$E$7:$E$1006=$M$6,IF('P2-Asset Valuation'!$F$7:$F$1006="Integrity",'P2-Asset Valuation'!$I$7:$I$1006))),"")</f>
        <v/>
      </c>
      <c r="N369" s="407" t="s">
        <v>414</v>
      </c>
      <c r="O369" s="406">
        <f>SUM(D369:M369)</f>
        <v>0</v>
      </c>
      <c r="P369" s="406"/>
    </row>
    <row r="370" spans="2:16" x14ac:dyDescent="0.25">
      <c r="B370" s="561"/>
      <c r="C370" s="407" t="s">
        <v>415</v>
      </c>
      <c r="D370" s="410" t="str">
        <f t="array" ref="D370">IF(D367&lt;&gt;"",MAX(IF('P2-Asset Valuation'!$E$7:$E$1006=$D$6,IF('P2-Asset Valuation'!$F$7:$F$1006="Availability",'P2-Asset Valuation'!$I$7:$I$1006))),"")</f>
        <v/>
      </c>
      <c r="E370" s="410" t="str">
        <f t="array" ref="E370">IF(E367&lt;&gt;"",MAX(IF('P2-Asset Valuation'!$E$7:$E$1006=$E$6,IF('P2-Asset Valuation'!$F$7:$F$1006="Availability",'P2-Asset Valuation'!$I$7:$I$1006))),"")</f>
        <v/>
      </c>
      <c r="F370" s="410" t="str">
        <f t="array" ref="F370">IF(F367&lt;&gt;"",MAX(IF('P2-Asset Valuation'!$E$7:$E$1006=$F$6,IF('P2-Asset Valuation'!$F$7:$F$1006="Availability",'P2-Asset Valuation'!$I$7:$I$1006))),"")</f>
        <v/>
      </c>
      <c r="G370" s="410" t="str">
        <f t="array" ref="G370">IF(G367&lt;&gt;"",MAX(IF('P2-Asset Valuation'!$E$7:$E$1006=$G$6,IF('P2-Asset Valuation'!$F$7:$F$1006="Availability",'P2-Asset Valuation'!$I$7:$I$1006))),"")</f>
        <v/>
      </c>
      <c r="H370" s="410" t="str">
        <f t="array" ref="H370">IF(H367&lt;&gt;"",MAX(IF('P2-Asset Valuation'!$E$7:$E$1006=$H$6,IF('P2-Asset Valuation'!$F$7:$F$1006="Availability",'P2-Asset Valuation'!$I$7:$I$1006))),"")</f>
        <v/>
      </c>
      <c r="I370" s="410" t="str">
        <f t="array" ref="I370">IF(I367&lt;&gt;"",MAX(IF('P2-Asset Valuation'!$E$7:$E$1006=$I$6,IF('P2-Asset Valuation'!$F$7:$F$1006="Availability",'P2-Asset Valuation'!$I$7:$I$1006))),"")</f>
        <v/>
      </c>
      <c r="J370" s="410" t="str">
        <f t="array" ref="J370">IF(J367&lt;&gt;"",MAX(IF('P2-Asset Valuation'!$E$7:$E$1006=$J$6,IF('P2-Asset Valuation'!$F$7:$F$1006="Availability",'P2-Asset Valuation'!$I$7:$I$1006))),"")</f>
        <v/>
      </c>
      <c r="K370" s="410" t="str">
        <f t="array" ref="K370">IF(K367&lt;&gt;"",MAX(IF('P2-Asset Valuation'!$E$7:$E$1006=$K$6,IF('P2-Asset Valuation'!$F$7:$F$1006="Availability",'P2-Asset Valuation'!$I$7:$I$1006))),"")</f>
        <v/>
      </c>
      <c r="L370" s="410" t="str">
        <f t="array" ref="L370">IF(L367&lt;&gt;"",MAX(IF('P2-Asset Valuation'!$E$7:$E$1006=$L$6,IF('P2-Asset Valuation'!$F$7:$F$1006="Availability",'P2-Asset Valuation'!$I$7:$I$1006))),"")</f>
        <v/>
      </c>
      <c r="M370" s="410" t="str">
        <f t="array" ref="M370">IF(M367&lt;&gt;"",MAX(IF('P2-Asset Valuation'!$E$7:$E$1006=$M$6,IF('P2-Asset Valuation'!$F$7:$F$1006="Availability",'P2-Asset Valuation'!$I$7:$I$1006))),"")</f>
        <v/>
      </c>
      <c r="N370" s="407" t="s">
        <v>415</v>
      </c>
      <c r="O370" s="406">
        <f>SUM(D370:M370)</f>
        <v>0</v>
      </c>
      <c r="P370" s="406"/>
    </row>
    <row r="371" spans="2:16" ht="30" x14ac:dyDescent="0.25">
      <c r="B371" s="556"/>
      <c r="C371" s="408" t="s">
        <v>121</v>
      </c>
      <c r="D371" s="109"/>
      <c r="E371" s="109"/>
      <c r="F371" s="109"/>
      <c r="G371" s="109"/>
      <c r="H371" s="109"/>
      <c r="I371" s="109"/>
      <c r="J371" s="109"/>
      <c r="K371" s="109"/>
      <c r="L371" s="109"/>
      <c r="M371" s="109"/>
      <c r="N371" s="408" t="s">
        <v>121</v>
      </c>
      <c r="O371" s="412" t="s">
        <v>6</v>
      </c>
      <c r="P371" s="109"/>
    </row>
    <row r="372" spans="2:16" x14ac:dyDescent="0.25">
      <c r="B372" s="557"/>
      <c r="C372" s="408" t="s">
        <v>413</v>
      </c>
      <c r="D372" s="410" t="str">
        <f t="array" ref="D372">IF(D371&lt;&gt;"",MAX(IF('P2-Asset Valuation'!$E$7:$E$1006=$D$6,IF('P2-Asset Valuation'!$F$7:$F$1006="Confidentiality",'P2-Asset Valuation'!$I$7:$I$1006))),"")</f>
        <v/>
      </c>
      <c r="E372" s="410" t="str">
        <f t="array" ref="E372">IF(E371&lt;&gt;"",MAX(IF('P2-Asset Valuation'!$E$7:$E$1006=$E$6,IF('P2-Asset Valuation'!$F$7:$F$1006="Confidentiality",'P2-Asset Valuation'!$I$7:$I$1006))),"")</f>
        <v/>
      </c>
      <c r="F372" s="410" t="str">
        <f t="array" ref="F372">IF(F371&lt;&gt;"",MAX(IF('P2-Asset Valuation'!$E$7:$E$1006=$F$6,IF('P2-Asset Valuation'!$F$7:$F$1006="Confidentiality",'P2-Asset Valuation'!$I$7:$I$1006))),"")</f>
        <v/>
      </c>
      <c r="G372" s="410" t="str">
        <f t="array" ref="G372">IF(G371&lt;&gt;"",MAX(IF('P2-Asset Valuation'!$E$7:$E$1006=$G$6,IF('P2-Asset Valuation'!$F$7:$F$1006="Confidentiality",'P2-Asset Valuation'!$I$7:$I$1006))),"")</f>
        <v/>
      </c>
      <c r="H372" s="410" t="str">
        <f t="array" ref="H372">IF(H371&lt;&gt;"",MAX(IF('P2-Asset Valuation'!$E$7:$E$1006=$H$6,IF('P2-Asset Valuation'!$F$7:$F$1006="Confidentiality",'P2-Asset Valuation'!$I$7:$I$1006))),"")</f>
        <v/>
      </c>
      <c r="I372" s="410" t="str">
        <f t="array" ref="I372">IF(I371&lt;&gt;"",MAX(IF('P2-Asset Valuation'!$E$7:$E$1006=$I$6,IF('P2-Asset Valuation'!$F$7:$F$1006="Confidentiality",'P2-Asset Valuation'!$I$7:$I$1006))),"")</f>
        <v/>
      </c>
      <c r="J372" s="410" t="str">
        <f t="array" ref="J372">IF(J371&lt;&gt;"",MAX(IF('P2-Asset Valuation'!$E$7:$E$1006=$J$6,IF('P2-Asset Valuation'!$F$7:$F$1006="Confidentiality",'P2-Asset Valuation'!$I$7:$I$1006))),"")</f>
        <v/>
      </c>
      <c r="K372" s="410" t="str">
        <f t="array" ref="K372">IF(K371&lt;&gt;"",MAX(IF('P2-Asset Valuation'!$E$7:$E$1006=$K$6,IF('P2-Asset Valuation'!$F$7:$F$1006="Confidentiality",'P2-Asset Valuation'!$I$7:$I$1006))),"")</f>
        <v/>
      </c>
      <c r="L372" s="410" t="str">
        <f t="array" ref="L372">IF(L371&lt;&gt;"",MAX(IF('P2-Asset Valuation'!$E$7:$E$1006=$L$6,IF('P2-Asset Valuation'!$F$7:$F$1006="Confidentiality",'P2-Asset Valuation'!$I$7:$I$1006))),"")</f>
        <v/>
      </c>
      <c r="M372" s="410" t="str">
        <f t="array" ref="M372">IF(M371&lt;&gt;"",MAX(IF('P2-Asset Valuation'!$E$7:$E$1006=$M$6,IF('P2-Asset Valuation'!$F$7:$F$1006="Confidentiality",'P2-Asset Valuation'!$I$7:$I$1006))),"")</f>
        <v/>
      </c>
      <c r="N372" s="408" t="s">
        <v>413</v>
      </c>
      <c r="O372" s="109">
        <f>SUM(D372:M372)</f>
        <v>0</v>
      </c>
      <c r="P372" s="109"/>
    </row>
    <row r="373" spans="2:16" x14ac:dyDescent="0.25">
      <c r="B373" s="557"/>
      <c r="C373" s="408" t="s">
        <v>414</v>
      </c>
      <c r="D373" s="410" t="str">
        <f t="array" ref="D373">IF(D371&lt;&gt;"",MAX(IF('P2-Asset Valuation'!$E$7:$E$1006=$D$6,IF('P2-Asset Valuation'!$F$7:$F$1006="Integrity",'P2-Asset Valuation'!$I$7:$I$1006))),"")</f>
        <v/>
      </c>
      <c r="E373" s="410" t="str">
        <f t="array" ref="E373">IF(E371&lt;&gt;"",MAX(IF('P2-Asset Valuation'!$E$7:$E$1006=$E$6,IF('P2-Asset Valuation'!$F$7:$F$1006="Integrity",'P2-Asset Valuation'!$I$7:$I$1006))),"")</f>
        <v/>
      </c>
      <c r="F373" s="410" t="str">
        <f t="array" ref="F373">IF(F371&lt;&gt;"",MAX(IF('P2-Asset Valuation'!$E$7:$E$1006=$F$6,IF('P2-Asset Valuation'!$F$7:$F$1006="Integrity",'P2-Asset Valuation'!$I$7:$I$1006))),"")</f>
        <v/>
      </c>
      <c r="G373" s="410" t="str">
        <f t="array" ref="G373">IF(G371&lt;&gt;"",MAX(IF('P2-Asset Valuation'!$E$7:$E$1006=$G$6,IF('P2-Asset Valuation'!$F$7:$F$1006="Integrity",'P2-Asset Valuation'!$I$7:$I$1006))),"")</f>
        <v/>
      </c>
      <c r="H373" s="410" t="str">
        <f t="array" ref="H373">IF(H371&lt;&gt;"",MAX(IF('P2-Asset Valuation'!$E$7:$E$1006=$H$6,IF('P2-Asset Valuation'!$F$7:$F$1006="Integrity",'P2-Asset Valuation'!$I$7:$I$1006))),"")</f>
        <v/>
      </c>
      <c r="I373" s="410" t="str">
        <f t="array" ref="I373">IF(I371&lt;&gt;"",MAX(IF('P2-Asset Valuation'!$E$7:$E$1006=$I$6,IF('P2-Asset Valuation'!$F$7:$F$1006="Integrity",'P2-Asset Valuation'!$I$7:$I$1006))),"")</f>
        <v/>
      </c>
      <c r="J373" s="410" t="str">
        <f t="array" ref="J373">IF(J371&lt;&gt;"",MAX(IF('P2-Asset Valuation'!$E$7:$E$1006=$J$6,IF('P2-Asset Valuation'!$F$7:$F$1006="Integrity",'P2-Asset Valuation'!$I$7:$I$1006))),"")</f>
        <v/>
      </c>
      <c r="K373" s="410" t="str">
        <f t="array" ref="K373">IF(K371&lt;&gt;"",MAX(IF('P2-Asset Valuation'!$E$7:$E$1006=$K$6,IF('P2-Asset Valuation'!$F$7:$F$1006="Integrity",'P2-Asset Valuation'!$I$7:$I$1006))),"")</f>
        <v/>
      </c>
      <c r="L373" s="410" t="str">
        <f t="array" ref="L373">IF(L371&lt;&gt;"",MAX(IF('P2-Asset Valuation'!$E$7:$E$1006=$L$6,IF('P2-Asset Valuation'!$F$7:$F$1006="Integrity",'P2-Asset Valuation'!$I$7:$I$1006))),"")</f>
        <v/>
      </c>
      <c r="M373" s="410" t="str">
        <f t="array" ref="M373">IF(M371&lt;&gt;"",MAX(IF('P2-Asset Valuation'!$E$7:$E$1006=$M$6,IF('P2-Asset Valuation'!$F$7:$F$1006="Integrity",'P2-Asset Valuation'!$I$7:$I$1006))),"")</f>
        <v/>
      </c>
      <c r="N373" s="408" t="s">
        <v>414</v>
      </c>
      <c r="O373" s="109">
        <f>SUM(D373:M373)</f>
        <v>0</v>
      </c>
      <c r="P373" s="109"/>
    </row>
    <row r="374" spans="2:16" x14ac:dyDescent="0.25">
      <c r="B374" s="558"/>
      <c r="C374" s="408" t="s">
        <v>415</v>
      </c>
      <c r="D374" s="410" t="str">
        <f t="array" ref="D374">IF(D371&lt;&gt;"",MAX(IF('P2-Asset Valuation'!$E$7:$E$1006=$D$6,IF('P2-Asset Valuation'!$F$7:$F$1006="Availability",'P2-Asset Valuation'!$I$7:$I$1006))),"")</f>
        <v/>
      </c>
      <c r="E374" s="410" t="str">
        <f t="array" ref="E374">IF(E371&lt;&gt;"",MAX(IF('P2-Asset Valuation'!$E$7:$E$1006=$E$6,IF('P2-Asset Valuation'!$F$7:$F$1006="Availability",'P2-Asset Valuation'!$I$7:$I$1006))),"")</f>
        <v/>
      </c>
      <c r="F374" s="410" t="str">
        <f t="array" ref="F374">IF(F371&lt;&gt;"",MAX(IF('P2-Asset Valuation'!$E$7:$E$1006=$F$6,IF('P2-Asset Valuation'!$F$7:$F$1006="Availability",'P2-Asset Valuation'!$I$7:$I$1006))),"")</f>
        <v/>
      </c>
      <c r="G374" s="410" t="str">
        <f t="array" ref="G374">IF(G371&lt;&gt;"",MAX(IF('P2-Asset Valuation'!$E$7:$E$1006=$G$6,IF('P2-Asset Valuation'!$F$7:$F$1006="Availability",'P2-Asset Valuation'!$I$7:$I$1006))),"")</f>
        <v/>
      </c>
      <c r="H374" s="410" t="str">
        <f t="array" ref="H374">IF(H371&lt;&gt;"",MAX(IF('P2-Asset Valuation'!$E$7:$E$1006=$H$6,IF('P2-Asset Valuation'!$F$7:$F$1006="Availability",'P2-Asset Valuation'!$I$7:$I$1006))),"")</f>
        <v/>
      </c>
      <c r="I374" s="410" t="str">
        <f t="array" ref="I374">IF(I371&lt;&gt;"",MAX(IF('P2-Asset Valuation'!$E$7:$E$1006=$I$6,IF('P2-Asset Valuation'!$F$7:$F$1006="Availability",'P2-Asset Valuation'!$I$7:$I$1006))),"")</f>
        <v/>
      </c>
      <c r="J374" s="410" t="str">
        <f t="array" ref="J374">IF(J371&lt;&gt;"",MAX(IF('P2-Asset Valuation'!$E$7:$E$1006=$J$6,IF('P2-Asset Valuation'!$F$7:$F$1006="Availability",'P2-Asset Valuation'!$I$7:$I$1006))),"")</f>
        <v/>
      </c>
      <c r="K374" s="410" t="str">
        <f t="array" ref="K374">IF(K371&lt;&gt;"",MAX(IF('P2-Asset Valuation'!$E$7:$E$1006=$K$6,IF('P2-Asset Valuation'!$F$7:$F$1006="Availability",'P2-Asset Valuation'!$I$7:$I$1006))),"")</f>
        <v/>
      </c>
      <c r="L374" s="410" t="str">
        <f t="array" ref="L374">IF(L371&lt;&gt;"",MAX(IF('P2-Asset Valuation'!$E$7:$E$1006=$L$6,IF('P2-Asset Valuation'!$F$7:$F$1006="Availability",'P2-Asset Valuation'!$I$7:$I$1006))),"")</f>
        <v/>
      </c>
      <c r="M374" s="410" t="str">
        <f t="array" ref="M374">IF(M371&lt;&gt;"",MAX(IF('P2-Asset Valuation'!$E$7:$E$1006=$M$6,IF('P2-Asset Valuation'!$F$7:$F$1006="Availability",'P2-Asset Valuation'!$I$7:$I$1006))),"")</f>
        <v/>
      </c>
      <c r="N374" s="408" t="s">
        <v>415</v>
      </c>
      <c r="O374" s="109">
        <f>SUM(D374:M374)</f>
        <v>0</v>
      </c>
      <c r="P374" s="109"/>
    </row>
    <row r="375" spans="2:16" ht="30" x14ac:dyDescent="0.25">
      <c r="B375" s="559"/>
      <c r="C375" s="407" t="s">
        <v>121</v>
      </c>
      <c r="D375" s="105"/>
      <c r="E375" s="105"/>
      <c r="F375" s="105"/>
      <c r="G375" s="105"/>
      <c r="H375" s="105"/>
      <c r="I375" s="105"/>
      <c r="J375" s="105"/>
      <c r="K375" s="105"/>
      <c r="L375" s="105"/>
      <c r="M375" s="105"/>
      <c r="N375" s="407" t="s">
        <v>121</v>
      </c>
      <c r="O375" s="411" t="s">
        <v>6</v>
      </c>
      <c r="P375" s="406"/>
    </row>
    <row r="376" spans="2:16" x14ac:dyDescent="0.25">
      <c r="B376" s="560"/>
      <c r="C376" s="407" t="s">
        <v>413</v>
      </c>
      <c r="D376" s="410" t="str">
        <f t="array" ref="D376">IF(D375&lt;&gt;"",MAX(IF('P2-Asset Valuation'!$E$7:$E$1006=$D$6,IF('P2-Asset Valuation'!$F$7:$F$1006="Confidentiality",'P2-Asset Valuation'!$I$7:$I$1006))),"")</f>
        <v/>
      </c>
      <c r="E376" s="410" t="str">
        <f t="array" ref="E376">IF(E375&lt;&gt;"",MAX(IF('P2-Asset Valuation'!$E$7:$E$1006=$E$6,IF('P2-Asset Valuation'!$F$7:$F$1006="Confidentiality",'P2-Asset Valuation'!$I$7:$I$1006))),"")</f>
        <v/>
      </c>
      <c r="F376" s="410" t="str">
        <f t="array" ref="F376">IF(F375&lt;&gt;"",MAX(IF('P2-Asset Valuation'!$E$7:$E$1006=$F$6,IF('P2-Asset Valuation'!$F$7:$F$1006="Confidentiality",'P2-Asset Valuation'!$I$7:$I$1006))),"")</f>
        <v/>
      </c>
      <c r="G376" s="410" t="str">
        <f t="array" ref="G376">IF(G375&lt;&gt;"",MAX(IF('P2-Asset Valuation'!$E$7:$E$1006=$G$6,IF('P2-Asset Valuation'!$F$7:$F$1006="Confidentiality",'P2-Asset Valuation'!$I$7:$I$1006))),"")</f>
        <v/>
      </c>
      <c r="H376" s="410" t="str">
        <f t="array" ref="H376">IF(H375&lt;&gt;"",MAX(IF('P2-Asset Valuation'!$E$7:$E$1006=$H$6,IF('P2-Asset Valuation'!$F$7:$F$1006="Confidentiality",'P2-Asset Valuation'!$I$7:$I$1006))),"")</f>
        <v/>
      </c>
      <c r="I376" s="410" t="str">
        <f t="array" ref="I376">IF(I375&lt;&gt;"",MAX(IF('P2-Asset Valuation'!$E$7:$E$1006=$I$6,IF('P2-Asset Valuation'!$F$7:$F$1006="Confidentiality",'P2-Asset Valuation'!$I$7:$I$1006))),"")</f>
        <v/>
      </c>
      <c r="J376" s="410" t="str">
        <f t="array" ref="J376">IF(J375&lt;&gt;"",MAX(IF('P2-Asset Valuation'!$E$7:$E$1006=$J$6,IF('P2-Asset Valuation'!$F$7:$F$1006="Confidentiality",'P2-Asset Valuation'!$I$7:$I$1006))),"")</f>
        <v/>
      </c>
      <c r="K376" s="410" t="str">
        <f t="array" ref="K376">IF(K375&lt;&gt;"",MAX(IF('P2-Asset Valuation'!$E$7:$E$1006=$K$6,IF('P2-Asset Valuation'!$F$7:$F$1006="Confidentiality",'P2-Asset Valuation'!$I$7:$I$1006))),"")</f>
        <v/>
      </c>
      <c r="L376" s="410" t="str">
        <f t="array" ref="L376">IF(L375&lt;&gt;"",MAX(IF('P2-Asset Valuation'!$E$7:$E$1006=$L$6,IF('P2-Asset Valuation'!$F$7:$F$1006="Confidentiality",'P2-Asset Valuation'!$I$7:$I$1006))),"")</f>
        <v/>
      </c>
      <c r="M376" s="410" t="str">
        <f t="array" ref="M376">IF(M375&lt;&gt;"",MAX(IF('P2-Asset Valuation'!$E$7:$E$1006=$M$6,IF('P2-Asset Valuation'!$F$7:$F$1006="Confidentiality",'P2-Asset Valuation'!$I$7:$I$1006))),"")</f>
        <v/>
      </c>
      <c r="N376" s="407" t="s">
        <v>413</v>
      </c>
      <c r="O376" s="406">
        <f>SUM(D376:M376)</f>
        <v>0</v>
      </c>
      <c r="P376" s="406"/>
    </row>
    <row r="377" spans="2:16" x14ac:dyDescent="0.25">
      <c r="B377" s="560"/>
      <c r="C377" s="407" t="s">
        <v>414</v>
      </c>
      <c r="D377" s="410" t="str">
        <f t="array" ref="D377">IF(D375&lt;&gt;"",MAX(IF('P2-Asset Valuation'!$E$7:$E$1006=$D$6,IF('P2-Asset Valuation'!$F$7:$F$1006="Integrity",'P2-Asset Valuation'!$I$7:$I$1006))),"")</f>
        <v/>
      </c>
      <c r="E377" s="410" t="str">
        <f t="array" ref="E377">IF(E375&lt;&gt;"",MAX(IF('P2-Asset Valuation'!$E$7:$E$1006=$E$6,IF('P2-Asset Valuation'!$F$7:$F$1006="Integrity",'P2-Asset Valuation'!$I$7:$I$1006))),"")</f>
        <v/>
      </c>
      <c r="F377" s="410" t="str">
        <f t="array" ref="F377">IF(F375&lt;&gt;"",MAX(IF('P2-Asset Valuation'!$E$7:$E$1006=$F$6,IF('P2-Asset Valuation'!$F$7:$F$1006="Integrity",'P2-Asset Valuation'!$I$7:$I$1006))),"")</f>
        <v/>
      </c>
      <c r="G377" s="410" t="str">
        <f t="array" ref="G377">IF(G375&lt;&gt;"",MAX(IF('P2-Asset Valuation'!$E$7:$E$1006=$G$6,IF('P2-Asset Valuation'!$F$7:$F$1006="Integrity",'P2-Asset Valuation'!$I$7:$I$1006))),"")</f>
        <v/>
      </c>
      <c r="H377" s="410" t="str">
        <f t="array" ref="H377">IF(H375&lt;&gt;"",MAX(IF('P2-Asset Valuation'!$E$7:$E$1006=$H$6,IF('P2-Asset Valuation'!$F$7:$F$1006="Integrity",'P2-Asset Valuation'!$I$7:$I$1006))),"")</f>
        <v/>
      </c>
      <c r="I377" s="410" t="str">
        <f t="array" ref="I377">IF(I375&lt;&gt;"",MAX(IF('P2-Asset Valuation'!$E$7:$E$1006=$I$6,IF('P2-Asset Valuation'!$F$7:$F$1006="Integrity",'P2-Asset Valuation'!$I$7:$I$1006))),"")</f>
        <v/>
      </c>
      <c r="J377" s="410" t="str">
        <f t="array" ref="J377">IF(J375&lt;&gt;"",MAX(IF('P2-Asset Valuation'!$E$7:$E$1006=$J$6,IF('P2-Asset Valuation'!$F$7:$F$1006="Integrity",'P2-Asset Valuation'!$I$7:$I$1006))),"")</f>
        <v/>
      </c>
      <c r="K377" s="410" t="str">
        <f t="array" ref="K377">IF(K375&lt;&gt;"",MAX(IF('P2-Asset Valuation'!$E$7:$E$1006=$K$6,IF('P2-Asset Valuation'!$F$7:$F$1006="Integrity",'P2-Asset Valuation'!$I$7:$I$1006))),"")</f>
        <v/>
      </c>
      <c r="L377" s="410" t="str">
        <f t="array" ref="L377">IF(L375&lt;&gt;"",MAX(IF('P2-Asset Valuation'!$E$7:$E$1006=$L$6,IF('P2-Asset Valuation'!$F$7:$F$1006="Integrity",'P2-Asset Valuation'!$I$7:$I$1006))),"")</f>
        <v/>
      </c>
      <c r="M377" s="410" t="str">
        <f t="array" ref="M377">IF(M375&lt;&gt;"",MAX(IF('P2-Asset Valuation'!$E$7:$E$1006=$M$6,IF('P2-Asset Valuation'!$F$7:$F$1006="Integrity",'P2-Asset Valuation'!$I$7:$I$1006))),"")</f>
        <v/>
      </c>
      <c r="N377" s="407" t="s">
        <v>414</v>
      </c>
      <c r="O377" s="406">
        <f>SUM(D377:M377)</f>
        <v>0</v>
      </c>
      <c r="P377" s="406"/>
    </row>
    <row r="378" spans="2:16" x14ac:dyDescent="0.25">
      <c r="B378" s="561"/>
      <c r="C378" s="407" t="s">
        <v>415</v>
      </c>
      <c r="D378" s="410" t="str">
        <f t="array" ref="D378">IF(D375&lt;&gt;"",MAX(IF('P2-Asset Valuation'!$E$7:$E$1006=$D$6,IF('P2-Asset Valuation'!$F$7:$F$1006="Availability",'P2-Asset Valuation'!$I$7:$I$1006))),"")</f>
        <v/>
      </c>
      <c r="E378" s="410" t="str">
        <f t="array" ref="E378">IF(E375&lt;&gt;"",MAX(IF('P2-Asset Valuation'!$E$7:$E$1006=$E$6,IF('P2-Asset Valuation'!$F$7:$F$1006="Availability",'P2-Asset Valuation'!$I$7:$I$1006))),"")</f>
        <v/>
      </c>
      <c r="F378" s="410" t="str">
        <f t="array" ref="F378">IF(F375&lt;&gt;"",MAX(IF('P2-Asset Valuation'!$E$7:$E$1006=$F$6,IF('P2-Asset Valuation'!$F$7:$F$1006="Availability",'P2-Asset Valuation'!$I$7:$I$1006))),"")</f>
        <v/>
      </c>
      <c r="G378" s="410" t="str">
        <f t="array" ref="G378">IF(G375&lt;&gt;"",MAX(IF('P2-Asset Valuation'!$E$7:$E$1006=$G$6,IF('P2-Asset Valuation'!$F$7:$F$1006="Availability",'P2-Asset Valuation'!$I$7:$I$1006))),"")</f>
        <v/>
      </c>
      <c r="H378" s="410" t="str">
        <f t="array" ref="H378">IF(H375&lt;&gt;"",MAX(IF('P2-Asset Valuation'!$E$7:$E$1006=$H$6,IF('P2-Asset Valuation'!$F$7:$F$1006="Availability",'P2-Asset Valuation'!$I$7:$I$1006))),"")</f>
        <v/>
      </c>
      <c r="I378" s="410" t="str">
        <f t="array" ref="I378">IF(I375&lt;&gt;"",MAX(IF('P2-Asset Valuation'!$E$7:$E$1006=$I$6,IF('P2-Asset Valuation'!$F$7:$F$1006="Availability",'P2-Asset Valuation'!$I$7:$I$1006))),"")</f>
        <v/>
      </c>
      <c r="J378" s="410" t="str">
        <f t="array" ref="J378">IF(J375&lt;&gt;"",MAX(IF('P2-Asset Valuation'!$E$7:$E$1006=$J$6,IF('P2-Asset Valuation'!$F$7:$F$1006="Availability",'P2-Asset Valuation'!$I$7:$I$1006))),"")</f>
        <v/>
      </c>
      <c r="K378" s="410" t="str">
        <f t="array" ref="K378">IF(K375&lt;&gt;"",MAX(IF('P2-Asset Valuation'!$E$7:$E$1006=$K$6,IF('P2-Asset Valuation'!$F$7:$F$1006="Availability",'P2-Asset Valuation'!$I$7:$I$1006))),"")</f>
        <v/>
      </c>
      <c r="L378" s="410" t="str">
        <f t="array" ref="L378">IF(L375&lt;&gt;"",MAX(IF('P2-Asset Valuation'!$E$7:$E$1006=$L$6,IF('P2-Asset Valuation'!$F$7:$F$1006="Availability",'P2-Asset Valuation'!$I$7:$I$1006))),"")</f>
        <v/>
      </c>
      <c r="M378" s="410" t="str">
        <f t="array" ref="M378">IF(M375&lt;&gt;"",MAX(IF('P2-Asset Valuation'!$E$7:$E$1006=$M$6,IF('P2-Asset Valuation'!$F$7:$F$1006="Availability",'P2-Asset Valuation'!$I$7:$I$1006))),"")</f>
        <v/>
      </c>
      <c r="N378" s="407" t="s">
        <v>415</v>
      </c>
      <c r="O378" s="406">
        <f>SUM(D378:M378)</f>
        <v>0</v>
      </c>
      <c r="P378" s="406"/>
    </row>
    <row r="379" spans="2:16" ht="30" x14ac:dyDescent="0.25">
      <c r="B379" s="556"/>
      <c r="C379" s="408" t="s">
        <v>121</v>
      </c>
      <c r="D379" s="109"/>
      <c r="E379" s="109"/>
      <c r="F379" s="109"/>
      <c r="G379" s="109"/>
      <c r="H379" s="109"/>
      <c r="I379" s="109"/>
      <c r="J379" s="109"/>
      <c r="K379" s="109"/>
      <c r="L379" s="109"/>
      <c r="M379" s="109"/>
      <c r="N379" s="408" t="s">
        <v>121</v>
      </c>
      <c r="O379" s="412" t="s">
        <v>6</v>
      </c>
      <c r="P379" s="109"/>
    </row>
    <row r="380" spans="2:16" x14ac:dyDescent="0.25">
      <c r="B380" s="557"/>
      <c r="C380" s="408" t="s">
        <v>413</v>
      </c>
      <c r="D380" s="410" t="str">
        <f t="array" ref="D380">IF(D379&lt;&gt;"",MAX(IF('P2-Asset Valuation'!$E$7:$E$1006=$D$6,IF('P2-Asset Valuation'!$F$7:$F$1006="Confidentiality",'P2-Asset Valuation'!$I$7:$I$1006))),"")</f>
        <v/>
      </c>
      <c r="E380" s="410" t="str">
        <f t="array" ref="E380">IF(E379&lt;&gt;"",MAX(IF('P2-Asset Valuation'!$E$7:$E$1006=$E$6,IF('P2-Asset Valuation'!$F$7:$F$1006="Confidentiality",'P2-Asset Valuation'!$I$7:$I$1006))),"")</f>
        <v/>
      </c>
      <c r="F380" s="410" t="str">
        <f t="array" ref="F380">IF(F379&lt;&gt;"",MAX(IF('P2-Asset Valuation'!$E$7:$E$1006=$F$6,IF('P2-Asset Valuation'!$F$7:$F$1006="Confidentiality",'P2-Asset Valuation'!$I$7:$I$1006))),"")</f>
        <v/>
      </c>
      <c r="G380" s="410" t="str">
        <f t="array" ref="G380">IF(G379&lt;&gt;"",MAX(IF('P2-Asset Valuation'!$E$7:$E$1006=$G$6,IF('P2-Asset Valuation'!$F$7:$F$1006="Confidentiality",'P2-Asset Valuation'!$I$7:$I$1006))),"")</f>
        <v/>
      </c>
      <c r="H380" s="410" t="str">
        <f t="array" ref="H380">IF(H379&lt;&gt;"",MAX(IF('P2-Asset Valuation'!$E$7:$E$1006=$H$6,IF('P2-Asset Valuation'!$F$7:$F$1006="Confidentiality",'P2-Asset Valuation'!$I$7:$I$1006))),"")</f>
        <v/>
      </c>
      <c r="I380" s="410" t="str">
        <f t="array" ref="I380">IF(I379&lt;&gt;"",MAX(IF('P2-Asset Valuation'!$E$7:$E$1006=$I$6,IF('P2-Asset Valuation'!$F$7:$F$1006="Confidentiality",'P2-Asset Valuation'!$I$7:$I$1006))),"")</f>
        <v/>
      </c>
      <c r="J380" s="410" t="str">
        <f t="array" ref="J380">IF(J379&lt;&gt;"",MAX(IF('P2-Asset Valuation'!$E$7:$E$1006=$J$6,IF('P2-Asset Valuation'!$F$7:$F$1006="Confidentiality",'P2-Asset Valuation'!$I$7:$I$1006))),"")</f>
        <v/>
      </c>
      <c r="K380" s="410" t="str">
        <f t="array" ref="K380">IF(K379&lt;&gt;"",MAX(IF('P2-Asset Valuation'!$E$7:$E$1006=$K$6,IF('P2-Asset Valuation'!$F$7:$F$1006="Confidentiality",'P2-Asset Valuation'!$I$7:$I$1006))),"")</f>
        <v/>
      </c>
      <c r="L380" s="410" t="str">
        <f t="array" ref="L380">IF(L379&lt;&gt;"",MAX(IF('P2-Asset Valuation'!$E$7:$E$1006=$L$6,IF('P2-Asset Valuation'!$F$7:$F$1006="Confidentiality",'P2-Asset Valuation'!$I$7:$I$1006))),"")</f>
        <v/>
      </c>
      <c r="M380" s="410" t="str">
        <f t="array" ref="M380">IF(M379&lt;&gt;"",MAX(IF('P2-Asset Valuation'!$E$7:$E$1006=$M$6,IF('P2-Asset Valuation'!$F$7:$F$1006="Confidentiality",'P2-Asset Valuation'!$I$7:$I$1006))),"")</f>
        <v/>
      </c>
      <c r="N380" s="408" t="s">
        <v>413</v>
      </c>
      <c r="O380" s="109">
        <f>SUM(D380:M380)</f>
        <v>0</v>
      </c>
      <c r="P380" s="109"/>
    </row>
    <row r="381" spans="2:16" x14ac:dyDescent="0.25">
      <c r="B381" s="557"/>
      <c r="C381" s="408" t="s">
        <v>414</v>
      </c>
      <c r="D381" s="410" t="str">
        <f t="array" ref="D381">IF(D379&lt;&gt;"",MAX(IF('P2-Asset Valuation'!$E$7:$E$1006=$D$6,IF('P2-Asset Valuation'!$F$7:$F$1006="Integrity",'P2-Asset Valuation'!$I$7:$I$1006))),"")</f>
        <v/>
      </c>
      <c r="E381" s="410" t="str">
        <f t="array" ref="E381">IF(E379&lt;&gt;"",MAX(IF('P2-Asset Valuation'!$E$7:$E$1006=$E$6,IF('P2-Asset Valuation'!$F$7:$F$1006="Integrity",'P2-Asset Valuation'!$I$7:$I$1006))),"")</f>
        <v/>
      </c>
      <c r="F381" s="410" t="str">
        <f t="array" ref="F381">IF(F379&lt;&gt;"",MAX(IF('P2-Asset Valuation'!$E$7:$E$1006=$F$6,IF('P2-Asset Valuation'!$F$7:$F$1006="Integrity",'P2-Asset Valuation'!$I$7:$I$1006))),"")</f>
        <v/>
      </c>
      <c r="G381" s="410" t="str">
        <f t="array" ref="G381">IF(G379&lt;&gt;"",MAX(IF('P2-Asset Valuation'!$E$7:$E$1006=$G$6,IF('P2-Asset Valuation'!$F$7:$F$1006="Integrity",'P2-Asset Valuation'!$I$7:$I$1006))),"")</f>
        <v/>
      </c>
      <c r="H381" s="410" t="str">
        <f t="array" ref="H381">IF(H379&lt;&gt;"",MAX(IF('P2-Asset Valuation'!$E$7:$E$1006=$H$6,IF('P2-Asset Valuation'!$F$7:$F$1006="Integrity",'P2-Asset Valuation'!$I$7:$I$1006))),"")</f>
        <v/>
      </c>
      <c r="I381" s="410" t="str">
        <f t="array" ref="I381">IF(I379&lt;&gt;"",MAX(IF('P2-Asset Valuation'!$E$7:$E$1006=$I$6,IF('P2-Asset Valuation'!$F$7:$F$1006="Integrity",'P2-Asset Valuation'!$I$7:$I$1006))),"")</f>
        <v/>
      </c>
      <c r="J381" s="410" t="str">
        <f t="array" ref="J381">IF(J379&lt;&gt;"",MAX(IF('P2-Asset Valuation'!$E$7:$E$1006=$J$6,IF('P2-Asset Valuation'!$F$7:$F$1006="Integrity",'P2-Asset Valuation'!$I$7:$I$1006))),"")</f>
        <v/>
      </c>
      <c r="K381" s="410" t="str">
        <f t="array" ref="K381">IF(K379&lt;&gt;"",MAX(IF('P2-Asset Valuation'!$E$7:$E$1006=$K$6,IF('P2-Asset Valuation'!$F$7:$F$1006="Integrity",'P2-Asset Valuation'!$I$7:$I$1006))),"")</f>
        <v/>
      </c>
      <c r="L381" s="410" t="str">
        <f t="array" ref="L381">IF(L379&lt;&gt;"",MAX(IF('P2-Asset Valuation'!$E$7:$E$1006=$L$6,IF('P2-Asset Valuation'!$F$7:$F$1006="Integrity",'P2-Asset Valuation'!$I$7:$I$1006))),"")</f>
        <v/>
      </c>
      <c r="M381" s="410" t="str">
        <f t="array" ref="M381">IF(M379&lt;&gt;"",MAX(IF('P2-Asset Valuation'!$E$7:$E$1006=$M$6,IF('P2-Asset Valuation'!$F$7:$F$1006="Integrity",'P2-Asset Valuation'!$I$7:$I$1006))),"")</f>
        <v/>
      </c>
      <c r="N381" s="408" t="s">
        <v>414</v>
      </c>
      <c r="O381" s="109">
        <f>SUM(D381:M381)</f>
        <v>0</v>
      </c>
      <c r="P381" s="109"/>
    </row>
    <row r="382" spans="2:16" x14ac:dyDescent="0.25">
      <c r="B382" s="558"/>
      <c r="C382" s="408" t="s">
        <v>415</v>
      </c>
      <c r="D382" s="410" t="str">
        <f t="array" ref="D382">IF(D379&lt;&gt;"",MAX(IF('P2-Asset Valuation'!$E$7:$E$1006=$D$6,IF('P2-Asset Valuation'!$F$7:$F$1006="Availability",'P2-Asset Valuation'!$I$7:$I$1006))),"")</f>
        <v/>
      </c>
      <c r="E382" s="410" t="str">
        <f t="array" ref="E382">IF(E379&lt;&gt;"",MAX(IF('P2-Asset Valuation'!$E$7:$E$1006=$E$6,IF('P2-Asset Valuation'!$F$7:$F$1006="Availability",'P2-Asset Valuation'!$I$7:$I$1006))),"")</f>
        <v/>
      </c>
      <c r="F382" s="410" t="str">
        <f t="array" ref="F382">IF(F379&lt;&gt;"",MAX(IF('P2-Asset Valuation'!$E$7:$E$1006=$F$6,IF('P2-Asset Valuation'!$F$7:$F$1006="Availability",'P2-Asset Valuation'!$I$7:$I$1006))),"")</f>
        <v/>
      </c>
      <c r="G382" s="410" t="str">
        <f t="array" ref="G382">IF(G379&lt;&gt;"",MAX(IF('P2-Asset Valuation'!$E$7:$E$1006=$G$6,IF('P2-Asset Valuation'!$F$7:$F$1006="Availability",'P2-Asset Valuation'!$I$7:$I$1006))),"")</f>
        <v/>
      </c>
      <c r="H382" s="410" t="str">
        <f t="array" ref="H382">IF(H379&lt;&gt;"",MAX(IF('P2-Asset Valuation'!$E$7:$E$1006=$H$6,IF('P2-Asset Valuation'!$F$7:$F$1006="Availability",'P2-Asset Valuation'!$I$7:$I$1006))),"")</f>
        <v/>
      </c>
      <c r="I382" s="410" t="str">
        <f t="array" ref="I382">IF(I379&lt;&gt;"",MAX(IF('P2-Asset Valuation'!$E$7:$E$1006=$I$6,IF('P2-Asset Valuation'!$F$7:$F$1006="Availability",'P2-Asset Valuation'!$I$7:$I$1006))),"")</f>
        <v/>
      </c>
      <c r="J382" s="410" t="str">
        <f t="array" ref="J382">IF(J379&lt;&gt;"",MAX(IF('P2-Asset Valuation'!$E$7:$E$1006=$J$6,IF('P2-Asset Valuation'!$F$7:$F$1006="Availability",'P2-Asset Valuation'!$I$7:$I$1006))),"")</f>
        <v/>
      </c>
      <c r="K382" s="410" t="str">
        <f t="array" ref="K382">IF(K379&lt;&gt;"",MAX(IF('P2-Asset Valuation'!$E$7:$E$1006=$K$6,IF('P2-Asset Valuation'!$F$7:$F$1006="Availability",'P2-Asset Valuation'!$I$7:$I$1006))),"")</f>
        <v/>
      </c>
      <c r="L382" s="410" t="str">
        <f t="array" ref="L382">IF(L379&lt;&gt;"",MAX(IF('P2-Asset Valuation'!$E$7:$E$1006=$L$6,IF('P2-Asset Valuation'!$F$7:$F$1006="Availability",'P2-Asset Valuation'!$I$7:$I$1006))),"")</f>
        <v/>
      </c>
      <c r="M382" s="410" t="str">
        <f t="array" ref="M382">IF(M379&lt;&gt;"",MAX(IF('P2-Asset Valuation'!$E$7:$E$1006=$M$6,IF('P2-Asset Valuation'!$F$7:$F$1006="Availability",'P2-Asset Valuation'!$I$7:$I$1006))),"")</f>
        <v/>
      </c>
      <c r="N382" s="408" t="s">
        <v>415</v>
      </c>
      <c r="O382" s="109">
        <f>SUM(D382:M382)</f>
        <v>0</v>
      </c>
      <c r="P382" s="109"/>
    </row>
    <row r="383" spans="2:16" ht="30" x14ac:dyDescent="0.25">
      <c r="B383" s="559"/>
      <c r="C383" s="407" t="s">
        <v>121</v>
      </c>
      <c r="D383" s="105"/>
      <c r="E383" s="105"/>
      <c r="F383" s="105"/>
      <c r="G383" s="105"/>
      <c r="H383" s="105"/>
      <c r="I383" s="105"/>
      <c r="J383" s="105"/>
      <c r="K383" s="105"/>
      <c r="L383" s="105"/>
      <c r="M383" s="105"/>
      <c r="N383" s="407" t="s">
        <v>121</v>
      </c>
      <c r="O383" s="411" t="s">
        <v>6</v>
      </c>
      <c r="P383" s="406"/>
    </row>
    <row r="384" spans="2:16" x14ac:dyDescent="0.25">
      <c r="B384" s="560"/>
      <c r="C384" s="407" t="s">
        <v>413</v>
      </c>
      <c r="D384" s="410" t="str">
        <f t="array" ref="D384">IF(D383&lt;&gt;"",MAX(IF('P2-Asset Valuation'!$E$7:$E$1006=$D$6,IF('P2-Asset Valuation'!$F$7:$F$1006="Confidentiality",'P2-Asset Valuation'!$I$7:$I$1006))),"")</f>
        <v/>
      </c>
      <c r="E384" s="410" t="str">
        <f t="array" ref="E384">IF(E383&lt;&gt;"",MAX(IF('P2-Asset Valuation'!$E$7:$E$1006=$E$6,IF('P2-Asset Valuation'!$F$7:$F$1006="Confidentiality",'P2-Asset Valuation'!$I$7:$I$1006))),"")</f>
        <v/>
      </c>
      <c r="F384" s="410" t="str">
        <f t="array" ref="F384">IF(F383&lt;&gt;"",MAX(IF('P2-Asset Valuation'!$E$7:$E$1006=$F$6,IF('P2-Asset Valuation'!$F$7:$F$1006="Confidentiality",'P2-Asset Valuation'!$I$7:$I$1006))),"")</f>
        <v/>
      </c>
      <c r="G384" s="410" t="str">
        <f t="array" ref="G384">IF(G383&lt;&gt;"",MAX(IF('P2-Asset Valuation'!$E$7:$E$1006=$G$6,IF('P2-Asset Valuation'!$F$7:$F$1006="Confidentiality",'P2-Asset Valuation'!$I$7:$I$1006))),"")</f>
        <v/>
      </c>
      <c r="H384" s="410" t="str">
        <f t="array" ref="H384">IF(H383&lt;&gt;"",MAX(IF('P2-Asset Valuation'!$E$7:$E$1006=$H$6,IF('P2-Asset Valuation'!$F$7:$F$1006="Confidentiality",'P2-Asset Valuation'!$I$7:$I$1006))),"")</f>
        <v/>
      </c>
      <c r="I384" s="410" t="str">
        <f t="array" ref="I384">IF(I383&lt;&gt;"",MAX(IF('P2-Asset Valuation'!$E$7:$E$1006=$I$6,IF('P2-Asset Valuation'!$F$7:$F$1006="Confidentiality",'P2-Asset Valuation'!$I$7:$I$1006))),"")</f>
        <v/>
      </c>
      <c r="J384" s="410" t="str">
        <f t="array" ref="J384">IF(J383&lt;&gt;"",MAX(IF('P2-Asset Valuation'!$E$7:$E$1006=$J$6,IF('P2-Asset Valuation'!$F$7:$F$1006="Confidentiality",'P2-Asset Valuation'!$I$7:$I$1006))),"")</f>
        <v/>
      </c>
      <c r="K384" s="410" t="str">
        <f t="array" ref="K384">IF(K383&lt;&gt;"",MAX(IF('P2-Asset Valuation'!$E$7:$E$1006=$K$6,IF('P2-Asset Valuation'!$F$7:$F$1006="Confidentiality",'P2-Asset Valuation'!$I$7:$I$1006))),"")</f>
        <v/>
      </c>
      <c r="L384" s="410" t="str">
        <f t="array" ref="L384">IF(L383&lt;&gt;"",MAX(IF('P2-Asset Valuation'!$E$7:$E$1006=$L$6,IF('P2-Asset Valuation'!$F$7:$F$1006="Confidentiality",'P2-Asset Valuation'!$I$7:$I$1006))),"")</f>
        <v/>
      </c>
      <c r="M384" s="410" t="str">
        <f t="array" ref="M384">IF(M383&lt;&gt;"",MAX(IF('P2-Asset Valuation'!$E$7:$E$1006=$M$6,IF('P2-Asset Valuation'!$F$7:$F$1006="Confidentiality",'P2-Asset Valuation'!$I$7:$I$1006))),"")</f>
        <v/>
      </c>
      <c r="N384" s="407" t="s">
        <v>413</v>
      </c>
      <c r="O384" s="406">
        <f>SUM(D384:M384)</f>
        <v>0</v>
      </c>
      <c r="P384" s="406"/>
    </row>
    <row r="385" spans="2:16" x14ac:dyDescent="0.25">
      <c r="B385" s="560"/>
      <c r="C385" s="407" t="s">
        <v>414</v>
      </c>
      <c r="D385" s="410" t="str">
        <f t="array" ref="D385">IF(D383&lt;&gt;"",MAX(IF('P2-Asset Valuation'!$E$7:$E$1006=$D$6,IF('P2-Asset Valuation'!$F$7:$F$1006="Integrity",'P2-Asset Valuation'!$I$7:$I$1006))),"")</f>
        <v/>
      </c>
      <c r="E385" s="410" t="str">
        <f t="array" ref="E385">IF(E383&lt;&gt;"",MAX(IF('P2-Asset Valuation'!$E$7:$E$1006=$E$6,IF('P2-Asset Valuation'!$F$7:$F$1006="Integrity",'P2-Asset Valuation'!$I$7:$I$1006))),"")</f>
        <v/>
      </c>
      <c r="F385" s="410" t="str">
        <f t="array" ref="F385">IF(F383&lt;&gt;"",MAX(IF('P2-Asset Valuation'!$E$7:$E$1006=$F$6,IF('P2-Asset Valuation'!$F$7:$F$1006="Integrity",'P2-Asset Valuation'!$I$7:$I$1006))),"")</f>
        <v/>
      </c>
      <c r="G385" s="410" t="str">
        <f t="array" ref="G385">IF(G383&lt;&gt;"",MAX(IF('P2-Asset Valuation'!$E$7:$E$1006=$G$6,IF('P2-Asset Valuation'!$F$7:$F$1006="Integrity",'P2-Asset Valuation'!$I$7:$I$1006))),"")</f>
        <v/>
      </c>
      <c r="H385" s="410" t="str">
        <f t="array" ref="H385">IF(H383&lt;&gt;"",MAX(IF('P2-Asset Valuation'!$E$7:$E$1006=$H$6,IF('P2-Asset Valuation'!$F$7:$F$1006="Integrity",'P2-Asset Valuation'!$I$7:$I$1006))),"")</f>
        <v/>
      </c>
      <c r="I385" s="410" t="str">
        <f t="array" ref="I385">IF(I383&lt;&gt;"",MAX(IF('P2-Asset Valuation'!$E$7:$E$1006=$I$6,IF('P2-Asset Valuation'!$F$7:$F$1006="Integrity",'P2-Asset Valuation'!$I$7:$I$1006))),"")</f>
        <v/>
      </c>
      <c r="J385" s="410" t="str">
        <f t="array" ref="J385">IF(J383&lt;&gt;"",MAX(IF('P2-Asset Valuation'!$E$7:$E$1006=$J$6,IF('P2-Asset Valuation'!$F$7:$F$1006="Integrity",'P2-Asset Valuation'!$I$7:$I$1006))),"")</f>
        <v/>
      </c>
      <c r="K385" s="410" t="str">
        <f t="array" ref="K385">IF(K383&lt;&gt;"",MAX(IF('P2-Asset Valuation'!$E$7:$E$1006=$K$6,IF('P2-Asset Valuation'!$F$7:$F$1006="Integrity",'P2-Asset Valuation'!$I$7:$I$1006))),"")</f>
        <v/>
      </c>
      <c r="L385" s="410" t="str">
        <f t="array" ref="L385">IF(L383&lt;&gt;"",MAX(IF('P2-Asset Valuation'!$E$7:$E$1006=$L$6,IF('P2-Asset Valuation'!$F$7:$F$1006="Integrity",'P2-Asset Valuation'!$I$7:$I$1006))),"")</f>
        <v/>
      </c>
      <c r="M385" s="410" t="str">
        <f t="array" ref="M385">IF(M383&lt;&gt;"",MAX(IF('P2-Asset Valuation'!$E$7:$E$1006=$M$6,IF('P2-Asset Valuation'!$F$7:$F$1006="Integrity",'P2-Asset Valuation'!$I$7:$I$1006))),"")</f>
        <v/>
      </c>
      <c r="N385" s="407" t="s">
        <v>414</v>
      </c>
      <c r="O385" s="406">
        <f>SUM(D385:M385)</f>
        <v>0</v>
      </c>
      <c r="P385" s="406"/>
    </row>
    <row r="386" spans="2:16" x14ac:dyDescent="0.25">
      <c r="B386" s="561"/>
      <c r="C386" s="407" t="s">
        <v>415</v>
      </c>
      <c r="D386" s="410" t="str">
        <f t="array" ref="D386">IF(D383&lt;&gt;"",MAX(IF('P2-Asset Valuation'!$E$7:$E$1006=$D$6,IF('P2-Asset Valuation'!$F$7:$F$1006="Availability",'P2-Asset Valuation'!$I$7:$I$1006))),"")</f>
        <v/>
      </c>
      <c r="E386" s="410" t="str">
        <f t="array" ref="E386">IF(E383&lt;&gt;"",MAX(IF('P2-Asset Valuation'!$E$7:$E$1006=$E$6,IF('P2-Asset Valuation'!$F$7:$F$1006="Availability",'P2-Asset Valuation'!$I$7:$I$1006))),"")</f>
        <v/>
      </c>
      <c r="F386" s="410" t="str">
        <f t="array" ref="F386">IF(F383&lt;&gt;"",MAX(IF('P2-Asset Valuation'!$E$7:$E$1006=$F$6,IF('P2-Asset Valuation'!$F$7:$F$1006="Availability",'P2-Asset Valuation'!$I$7:$I$1006))),"")</f>
        <v/>
      </c>
      <c r="G386" s="410" t="str">
        <f t="array" ref="G386">IF(G383&lt;&gt;"",MAX(IF('P2-Asset Valuation'!$E$7:$E$1006=$G$6,IF('P2-Asset Valuation'!$F$7:$F$1006="Availability",'P2-Asset Valuation'!$I$7:$I$1006))),"")</f>
        <v/>
      </c>
      <c r="H386" s="410" t="str">
        <f t="array" ref="H386">IF(H383&lt;&gt;"",MAX(IF('P2-Asset Valuation'!$E$7:$E$1006=$H$6,IF('P2-Asset Valuation'!$F$7:$F$1006="Availability",'P2-Asset Valuation'!$I$7:$I$1006))),"")</f>
        <v/>
      </c>
      <c r="I386" s="410" t="str">
        <f t="array" ref="I386">IF(I383&lt;&gt;"",MAX(IF('P2-Asset Valuation'!$E$7:$E$1006=$I$6,IF('P2-Asset Valuation'!$F$7:$F$1006="Availability",'P2-Asset Valuation'!$I$7:$I$1006))),"")</f>
        <v/>
      </c>
      <c r="J386" s="410" t="str">
        <f t="array" ref="J386">IF(J383&lt;&gt;"",MAX(IF('P2-Asset Valuation'!$E$7:$E$1006=$J$6,IF('P2-Asset Valuation'!$F$7:$F$1006="Availability",'P2-Asset Valuation'!$I$7:$I$1006))),"")</f>
        <v/>
      </c>
      <c r="K386" s="410" t="str">
        <f t="array" ref="K386">IF(K383&lt;&gt;"",MAX(IF('P2-Asset Valuation'!$E$7:$E$1006=$K$6,IF('P2-Asset Valuation'!$F$7:$F$1006="Availability",'P2-Asset Valuation'!$I$7:$I$1006))),"")</f>
        <v/>
      </c>
      <c r="L386" s="410" t="str">
        <f t="array" ref="L386">IF(L383&lt;&gt;"",MAX(IF('P2-Asset Valuation'!$E$7:$E$1006=$L$6,IF('P2-Asset Valuation'!$F$7:$F$1006="Availability",'P2-Asset Valuation'!$I$7:$I$1006))),"")</f>
        <v/>
      </c>
      <c r="M386" s="410" t="str">
        <f t="array" ref="M386">IF(M383&lt;&gt;"",MAX(IF('P2-Asset Valuation'!$E$7:$E$1006=$M$6,IF('P2-Asset Valuation'!$F$7:$F$1006="Availability",'P2-Asset Valuation'!$I$7:$I$1006))),"")</f>
        <v/>
      </c>
      <c r="N386" s="407" t="s">
        <v>415</v>
      </c>
      <c r="O386" s="406">
        <f>SUM(D386:M386)</f>
        <v>0</v>
      </c>
      <c r="P386" s="406"/>
    </row>
    <row r="387" spans="2:16" ht="30" x14ac:dyDescent="0.25">
      <c r="B387" s="556"/>
      <c r="C387" s="408" t="s">
        <v>121</v>
      </c>
      <c r="D387" s="109"/>
      <c r="E387" s="109"/>
      <c r="F387" s="109"/>
      <c r="G387" s="109"/>
      <c r="H387" s="109"/>
      <c r="I387" s="109"/>
      <c r="J387" s="109"/>
      <c r="K387" s="109"/>
      <c r="L387" s="109"/>
      <c r="M387" s="109"/>
      <c r="N387" s="408" t="s">
        <v>121</v>
      </c>
      <c r="O387" s="412" t="s">
        <v>6</v>
      </c>
      <c r="P387" s="109"/>
    </row>
    <row r="388" spans="2:16" x14ac:dyDescent="0.25">
      <c r="B388" s="557"/>
      <c r="C388" s="408" t="s">
        <v>413</v>
      </c>
      <c r="D388" s="410" t="str">
        <f t="array" ref="D388">IF(D387&lt;&gt;"",MAX(IF('P2-Asset Valuation'!$E$7:$E$1006=$D$6,IF('P2-Asset Valuation'!$F$7:$F$1006="Confidentiality",'P2-Asset Valuation'!$I$7:$I$1006))),"")</f>
        <v/>
      </c>
      <c r="E388" s="410" t="str">
        <f t="array" ref="E388">IF(E387&lt;&gt;"",MAX(IF('P2-Asset Valuation'!$E$7:$E$1006=$E$6,IF('P2-Asset Valuation'!$F$7:$F$1006="Confidentiality",'P2-Asset Valuation'!$I$7:$I$1006))),"")</f>
        <v/>
      </c>
      <c r="F388" s="410" t="str">
        <f t="array" ref="F388">IF(F387&lt;&gt;"",MAX(IF('P2-Asset Valuation'!$E$7:$E$1006=$F$6,IF('P2-Asset Valuation'!$F$7:$F$1006="Confidentiality",'P2-Asset Valuation'!$I$7:$I$1006))),"")</f>
        <v/>
      </c>
      <c r="G388" s="410" t="str">
        <f t="array" ref="G388">IF(G387&lt;&gt;"",MAX(IF('P2-Asset Valuation'!$E$7:$E$1006=$G$6,IF('P2-Asset Valuation'!$F$7:$F$1006="Confidentiality",'P2-Asset Valuation'!$I$7:$I$1006))),"")</f>
        <v/>
      </c>
      <c r="H388" s="410" t="str">
        <f t="array" ref="H388">IF(H387&lt;&gt;"",MAX(IF('P2-Asset Valuation'!$E$7:$E$1006=$H$6,IF('P2-Asset Valuation'!$F$7:$F$1006="Confidentiality",'P2-Asset Valuation'!$I$7:$I$1006))),"")</f>
        <v/>
      </c>
      <c r="I388" s="410" t="str">
        <f t="array" ref="I388">IF(I387&lt;&gt;"",MAX(IF('P2-Asset Valuation'!$E$7:$E$1006=$I$6,IF('P2-Asset Valuation'!$F$7:$F$1006="Confidentiality",'P2-Asset Valuation'!$I$7:$I$1006))),"")</f>
        <v/>
      </c>
      <c r="J388" s="410" t="str">
        <f t="array" ref="J388">IF(J387&lt;&gt;"",MAX(IF('P2-Asset Valuation'!$E$7:$E$1006=$J$6,IF('P2-Asset Valuation'!$F$7:$F$1006="Confidentiality",'P2-Asset Valuation'!$I$7:$I$1006))),"")</f>
        <v/>
      </c>
      <c r="K388" s="410" t="str">
        <f t="array" ref="K388">IF(K387&lt;&gt;"",MAX(IF('P2-Asset Valuation'!$E$7:$E$1006=$K$6,IF('P2-Asset Valuation'!$F$7:$F$1006="Confidentiality",'P2-Asset Valuation'!$I$7:$I$1006))),"")</f>
        <v/>
      </c>
      <c r="L388" s="410" t="str">
        <f t="array" ref="L388">IF(L387&lt;&gt;"",MAX(IF('P2-Asset Valuation'!$E$7:$E$1006=$L$6,IF('P2-Asset Valuation'!$F$7:$F$1006="Confidentiality",'P2-Asset Valuation'!$I$7:$I$1006))),"")</f>
        <v/>
      </c>
      <c r="M388" s="410" t="str">
        <f t="array" ref="M388">IF(M387&lt;&gt;"",MAX(IF('P2-Asset Valuation'!$E$7:$E$1006=$M$6,IF('P2-Asset Valuation'!$F$7:$F$1006="Confidentiality",'P2-Asset Valuation'!$I$7:$I$1006))),"")</f>
        <v/>
      </c>
      <c r="N388" s="408" t="s">
        <v>413</v>
      </c>
      <c r="O388" s="109">
        <f>SUM(D388:M388)</f>
        <v>0</v>
      </c>
      <c r="P388" s="109"/>
    </row>
    <row r="389" spans="2:16" x14ac:dyDescent="0.25">
      <c r="B389" s="557"/>
      <c r="C389" s="408" t="s">
        <v>414</v>
      </c>
      <c r="D389" s="410" t="str">
        <f t="array" ref="D389">IF(D387&lt;&gt;"",MAX(IF('P2-Asset Valuation'!$E$7:$E$1006=$D$6,IF('P2-Asset Valuation'!$F$7:$F$1006="Integrity",'P2-Asset Valuation'!$I$7:$I$1006))),"")</f>
        <v/>
      </c>
      <c r="E389" s="410" t="str">
        <f t="array" ref="E389">IF(E387&lt;&gt;"",MAX(IF('P2-Asset Valuation'!$E$7:$E$1006=$E$6,IF('P2-Asset Valuation'!$F$7:$F$1006="Integrity",'P2-Asset Valuation'!$I$7:$I$1006))),"")</f>
        <v/>
      </c>
      <c r="F389" s="410" t="str">
        <f t="array" ref="F389">IF(F387&lt;&gt;"",MAX(IF('P2-Asset Valuation'!$E$7:$E$1006=$F$6,IF('P2-Asset Valuation'!$F$7:$F$1006="Integrity",'P2-Asset Valuation'!$I$7:$I$1006))),"")</f>
        <v/>
      </c>
      <c r="G389" s="410" t="str">
        <f t="array" ref="G389">IF(G387&lt;&gt;"",MAX(IF('P2-Asset Valuation'!$E$7:$E$1006=$G$6,IF('P2-Asset Valuation'!$F$7:$F$1006="Integrity",'P2-Asset Valuation'!$I$7:$I$1006))),"")</f>
        <v/>
      </c>
      <c r="H389" s="410" t="str">
        <f t="array" ref="H389">IF(H387&lt;&gt;"",MAX(IF('P2-Asset Valuation'!$E$7:$E$1006=$H$6,IF('P2-Asset Valuation'!$F$7:$F$1006="Integrity",'P2-Asset Valuation'!$I$7:$I$1006))),"")</f>
        <v/>
      </c>
      <c r="I389" s="410" t="str">
        <f t="array" ref="I389">IF(I387&lt;&gt;"",MAX(IF('P2-Asset Valuation'!$E$7:$E$1006=$I$6,IF('P2-Asset Valuation'!$F$7:$F$1006="Integrity",'P2-Asset Valuation'!$I$7:$I$1006))),"")</f>
        <v/>
      </c>
      <c r="J389" s="410" t="str">
        <f t="array" ref="J389">IF(J387&lt;&gt;"",MAX(IF('P2-Asset Valuation'!$E$7:$E$1006=$J$6,IF('P2-Asset Valuation'!$F$7:$F$1006="Integrity",'P2-Asset Valuation'!$I$7:$I$1006))),"")</f>
        <v/>
      </c>
      <c r="K389" s="410" t="str">
        <f t="array" ref="K389">IF(K387&lt;&gt;"",MAX(IF('P2-Asset Valuation'!$E$7:$E$1006=$K$6,IF('P2-Asset Valuation'!$F$7:$F$1006="Integrity",'P2-Asset Valuation'!$I$7:$I$1006))),"")</f>
        <v/>
      </c>
      <c r="L389" s="410" t="str">
        <f t="array" ref="L389">IF(L387&lt;&gt;"",MAX(IF('P2-Asset Valuation'!$E$7:$E$1006=$L$6,IF('P2-Asset Valuation'!$F$7:$F$1006="Integrity",'P2-Asset Valuation'!$I$7:$I$1006))),"")</f>
        <v/>
      </c>
      <c r="M389" s="410" t="str">
        <f t="array" ref="M389">IF(M387&lt;&gt;"",MAX(IF('P2-Asset Valuation'!$E$7:$E$1006=$M$6,IF('P2-Asset Valuation'!$F$7:$F$1006="Integrity",'P2-Asset Valuation'!$I$7:$I$1006))),"")</f>
        <v/>
      </c>
      <c r="N389" s="408" t="s">
        <v>414</v>
      </c>
      <c r="O389" s="109">
        <f>SUM(D389:M389)</f>
        <v>0</v>
      </c>
      <c r="P389" s="109"/>
    </row>
    <row r="390" spans="2:16" x14ac:dyDescent="0.25">
      <c r="B390" s="558"/>
      <c r="C390" s="408" t="s">
        <v>415</v>
      </c>
      <c r="D390" s="410" t="str">
        <f t="array" ref="D390">IF(D387&lt;&gt;"",MAX(IF('P2-Asset Valuation'!$E$7:$E$1006=$D$6,IF('P2-Asset Valuation'!$F$7:$F$1006="Availability",'P2-Asset Valuation'!$I$7:$I$1006))),"")</f>
        <v/>
      </c>
      <c r="E390" s="410" t="str">
        <f t="array" ref="E390">IF(E387&lt;&gt;"",MAX(IF('P2-Asset Valuation'!$E$7:$E$1006=$E$6,IF('P2-Asset Valuation'!$F$7:$F$1006="Availability",'P2-Asset Valuation'!$I$7:$I$1006))),"")</f>
        <v/>
      </c>
      <c r="F390" s="410" t="str">
        <f t="array" ref="F390">IF(F387&lt;&gt;"",MAX(IF('P2-Asset Valuation'!$E$7:$E$1006=$F$6,IF('P2-Asset Valuation'!$F$7:$F$1006="Availability",'P2-Asset Valuation'!$I$7:$I$1006))),"")</f>
        <v/>
      </c>
      <c r="G390" s="410" t="str">
        <f t="array" ref="G390">IF(G387&lt;&gt;"",MAX(IF('P2-Asset Valuation'!$E$7:$E$1006=$G$6,IF('P2-Asset Valuation'!$F$7:$F$1006="Availability",'P2-Asset Valuation'!$I$7:$I$1006))),"")</f>
        <v/>
      </c>
      <c r="H390" s="410" t="str">
        <f t="array" ref="H390">IF(H387&lt;&gt;"",MAX(IF('P2-Asset Valuation'!$E$7:$E$1006=$H$6,IF('P2-Asset Valuation'!$F$7:$F$1006="Availability",'P2-Asset Valuation'!$I$7:$I$1006))),"")</f>
        <v/>
      </c>
      <c r="I390" s="410" t="str">
        <f t="array" ref="I390">IF(I387&lt;&gt;"",MAX(IF('P2-Asset Valuation'!$E$7:$E$1006=$I$6,IF('P2-Asset Valuation'!$F$7:$F$1006="Availability",'P2-Asset Valuation'!$I$7:$I$1006))),"")</f>
        <v/>
      </c>
      <c r="J390" s="410" t="str">
        <f t="array" ref="J390">IF(J387&lt;&gt;"",MAX(IF('P2-Asset Valuation'!$E$7:$E$1006=$J$6,IF('P2-Asset Valuation'!$F$7:$F$1006="Availability",'P2-Asset Valuation'!$I$7:$I$1006))),"")</f>
        <v/>
      </c>
      <c r="K390" s="410" t="str">
        <f t="array" ref="K390">IF(K387&lt;&gt;"",MAX(IF('P2-Asset Valuation'!$E$7:$E$1006=$K$6,IF('P2-Asset Valuation'!$F$7:$F$1006="Availability",'P2-Asset Valuation'!$I$7:$I$1006))),"")</f>
        <v/>
      </c>
      <c r="L390" s="410" t="str">
        <f t="array" ref="L390">IF(L387&lt;&gt;"",MAX(IF('P2-Asset Valuation'!$E$7:$E$1006=$L$6,IF('P2-Asset Valuation'!$F$7:$F$1006="Availability",'P2-Asset Valuation'!$I$7:$I$1006))),"")</f>
        <v/>
      </c>
      <c r="M390" s="410" t="str">
        <f t="array" ref="M390">IF(M387&lt;&gt;"",MAX(IF('P2-Asset Valuation'!$E$7:$E$1006=$M$6,IF('P2-Asset Valuation'!$F$7:$F$1006="Availability",'P2-Asset Valuation'!$I$7:$I$1006))),"")</f>
        <v/>
      </c>
      <c r="N390" s="408" t="s">
        <v>415</v>
      </c>
      <c r="O390" s="109">
        <f>SUM(D390:M390)</f>
        <v>0</v>
      </c>
      <c r="P390" s="109"/>
    </row>
    <row r="391" spans="2:16" ht="30" x14ac:dyDescent="0.25">
      <c r="B391" s="559"/>
      <c r="C391" s="407" t="s">
        <v>121</v>
      </c>
      <c r="D391" s="406"/>
      <c r="E391" s="406"/>
      <c r="F391" s="406"/>
      <c r="G391" s="406"/>
      <c r="H391" s="406"/>
      <c r="I391" s="406"/>
      <c r="J391" s="406"/>
      <c r="K391" s="406"/>
      <c r="L391" s="406"/>
      <c r="M391" s="406"/>
      <c r="N391" s="407" t="s">
        <v>121</v>
      </c>
      <c r="O391" s="411" t="s">
        <v>6</v>
      </c>
      <c r="P391" s="406"/>
    </row>
    <row r="392" spans="2:16" x14ac:dyDescent="0.25">
      <c r="B392" s="560"/>
      <c r="C392" s="407" t="s">
        <v>413</v>
      </c>
      <c r="D392" s="410" t="str">
        <f t="array" ref="D392">IF(D391&lt;&gt;"",MAX(IF('P2-Asset Valuation'!$E$7:$E$1006=$D$6,IF('P2-Asset Valuation'!$F$7:$F$1006="Confidentiality",'P2-Asset Valuation'!$I$7:$I$1006))),"")</f>
        <v/>
      </c>
      <c r="E392" s="410" t="str">
        <f t="array" ref="E392">IF(E391&lt;&gt;"",MAX(IF('P2-Asset Valuation'!$E$7:$E$1006=$E$6,IF('P2-Asset Valuation'!$F$7:$F$1006="Confidentiality",'P2-Asset Valuation'!$I$7:$I$1006))),"")</f>
        <v/>
      </c>
      <c r="F392" s="410" t="str">
        <f t="array" ref="F392">IF(F391&lt;&gt;"",MAX(IF('P2-Asset Valuation'!$E$7:$E$1006=$F$6,IF('P2-Asset Valuation'!$F$7:$F$1006="Confidentiality",'P2-Asset Valuation'!$I$7:$I$1006))),"")</f>
        <v/>
      </c>
      <c r="G392" s="410" t="str">
        <f t="array" ref="G392">IF(G391&lt;&gt;"",MAX(IF('P2-Asset Valuation'!$E$7:$E$1006=$G$6,IF('P2-Asset Valuation'!$F$7:$F$1006="Confidentiality",'P2-Asset Valuation'!$I$7:$I$1006))),"")</f>
        <v/>
      </c>
      <c r="H392" s="410" t="str">
        <f t="array" ref="H392">IF(H391&lt;&gt;"",MAX(IF('P2-Asset Valuation'!$E$7:$E$1006=$H$6,IF('P2-Asset Valuation'!$F$7:$F$1006="Confidentiality",'P2-Asset Valuation'!$I$7:$I$1006))),"")</f>
        <v/>
      </c>
      <c r="I392" s="410" t="str">
        <f t="array" ref="I392">IF(I391&lt;&gt;"",MAX(IF('P2-Asset Valuation'!$E$7:$E$1006=$I$6,IF('P2-Asset Valuation'!$F$7:$F$1006="Confidentiality",'P2-Asset Valuation'!$I$7:$I$1006))),"")</f>
        <v/>
      </c>
      <c r="J392" s="410" t="str">
        <f t="array" ref="J392">IF(J391&lt;&gt;"",MAX(IF('P2-Asset Valuation'!$E$7:$E$1006=$J$6,IF('P2-Asset Valuation'!$F$7:$F$1006="Confidentiality",'P2-Asset Valuation'!$I$7:$I$1006))),"")</f>
        <v/>
      </c>
      <c r="K392" s="410" t="str">
        <f t="array" ref="K392">IF(K391&lt;&gt;"",MAX(IF('P2-Asset Valuation'!$E$7:$E$1006=$K$6,IF('P2-Asset Valuation'!$F$7:$F$1006="Confidentiality",'P2-Asset Valuation'!$I$7:$I$1006))),"")</f>
        <v/>
      </c>
      <c r="L392" s="410" t="str">
        <f t="array" ref="L392">IF(L391&lt;&gt;"",MAX(IF('P2-Asset Valuation'!$E$7:$E$1006=$L$6,IF('P2-Asset Valuation'!$F$7:$F$1006="Confidentiality",'P2-Asset Valuation'!$I$7:$I$1006))),"")</f>
        <v/>
      </c>
      <c r="M392" s="410" t="str">
        <f t="array" ref="M392">IF(M391&lt;&gt;"",MAX(IF('P2-Asset Valuation'!$E$7:$E$1006=$M$6,IF('P2-Asset Valuation'!$F$7:$F$1006="Confidentiality",'P2-Asset Valuation'!$I$7:$I$1006))),"")</f>
        <v/>
      </c>
      <c r="N392" s="407" t="s">
        <v>413</v>
      </c>
      <c r="O392" s="406">
        <f>SUM(D392:M392)</f>
        <v>0</v>
      </c>
      <c r="P392" s="406"/>
    </row>
    <row r="393" spans="2:16" x14ac:dyDescent="0.25">
      <c r="B393" s="560"/>
      <c r="C393" s="407" t="s">
        <v>414</v>
      </c>
      <c r="D393" s="410" t="str">
        <f t="array" ref="D393">IF(D391&lt;&gt;"",MAX(IF('P2-Asset Valuation'!$E$7:$E$1006=$D$6,IF('P2-Asset Valuation'!$F$7:$F$1006="Integrity",'P2-Asset Valuation'!$I$7:$I$1006))),"")</f>
        <v/>
      </c>
      <c r="E393" s="410" t="str">
        <f t="array" ref="E393">IF(E391&lt;&gt;"",MAX(IF('P2-Asset Valuation'!$E$7:$E$1006=$E$6,IF('P2-Asset Valuation'!$F$7:$F$1006="Integrity",'P2-Asset Valuation'!$I$7:$I$1006))),"")</f>
        <v/>
      </c>
      <c r="F393" s="410" t="str">
        <f t="array" ref="F393">IF(F391&lt;&gt;"",MAX(IF('P2-Asset Valuation'!$E$7:$E$1006=$F$6,IF('P2-Asset Valuation'!$F$7:$F$1006="Integrity",'P2-Asset Valuation'!$I$7:$I$1006))),"")</f>
        <v/>
      </c>
      <c r="G393" s="410" t="str">
        <f t="array" ref="G393">IF(G391&lt;&gt;"",MAX(IF('P2-Asset Valuation'!$E$7:$E$1006=$G$6,IF('P2-Asset Valuation'!$F$7:$F$1006="Integrity",'P2-Asset Valuation'!$I$7:$I$1006))),"")</f>
        <v/>
      </c>
      <c r="H393" s="410" t="str">
        <f t="array" ref="H393">IF(H391&lt;&gt;"",MAX(IF('P2-Asset Valuation'!$E$7:$E$1006=$H$6,IF('P2-Asset Valuation'!$F$7:$F$1006="Integrity",'P2-Asset Valuation'!$I$7:$I$1006))),"")</f>
        <v/>
      </c>
      <c r="I393" s="410" t="str">
        <f t="array" ref="I393">IF(I391&lt;&gt;"",MAX(IF('P2-Asset Valuation'!$E$7:$E$1006=$I$6,IF('P2-Asset Valuation'!$F$7:$F$1006="Integrity",'P2-Asset Valuation'!$I$7:$I$1006))),"")</f>
        <v/>
      </c>
      <c r="J393" s="410" t="str">
        <f t="array" ref="J393">IF(J391&lt;&gt;"",MAX(IF('P2-Asset Valuation'!$E$7:$E$1006=$J$6,IF('P2-Asset Valuation'!$F$7:$F$1006="Integrity",'P2-Asset Valuation'!$I$7:$I$1006))),"")</f>
        <v/>
      </c>
      <c r="K393" s="410" t="str">
        <f t="array" ref="K393">IF(K391&lt;&gt;"",MAX(IF('P2-Asset Valuation'!$E$7:$E$1006=$K$6,IF('P2-Asset Valuation'!$F$7:$F$1006="Integrity",'P2-Asset Valuation'!$I$7:$I$1006))),"")</f>
        <v/>
      </c>
      <c r="L393" s="410" t="str">
        <f t="array" ref="L393">IF(L391&lt;&gt;"",MAX(IF('P2-Asset Valuation'!$E$7:$E$1006=$L$6,IF('P2-Asset Valuation'!$F$7:$F$1006="Integrity",'P2-Asset Valuation'!$I$7:$I$1006))),"")</f>
        <v/>
      </c>
      <c r="M393" s="410" t="str">
        <f t="array" ref="M393">IF(M391&lt;&gt;"",MAX(IF('P2-Asset Valuation'!$E$7:$E$1006=$M$6,IF('P2-Asset Valuation'!$F$7:$F$1006="Integrity",'P2-Asset Valuation'!$I$7:$I$1006))),"")</f>
        <v/>
      </c>
      <c r="N393" s="407" t="s">
        <v>414</v>
      </c>
      <c r="O393" s="406">
        <f>SUM(D393:M393)</f>
        <v>0</v>
      </c>
      <c r="P393" s="406"/>
    </row>
    <row r="394" spans="2:16" x14ac:dyDescent="0.25">
      <c r="B394" s="561"/>
      <c r="C394" s="407" t="s">
        <v>415</v>
      </c>
      <c r="D394" s="410" t="str">
        <f t="array" ref="D394">IF(D391&lt;&gt;"",MAX(IF('P2-Asset Valuation'!$E$7:$E$1006=$D$6,IF('P2-Asset Valuation'!$F$7:$F$1006="Availability",'P2-Asset Valuation'!$I$7:$I$1006))),"")</f>
        <v/>
      </c>
      <c r="E394" s="410" t="str">
        <f t="array" ref="E394">IF(E391&lt;&gt;"",MAX(IF('P2-Asset Valuation'!$E$7:$E$1006=$E$6,IF('P2-Asset Valuation'!$F$7:$F$1006="Availability",'P2-Asset Valuation'!$I$7:$I$1006))),"")</f>
        <v/>
      </c>
      <c r="F394" s="410" t="str">
        <f t="array" ref="F394">IF(F391&lt;&gt;"",MAX(IF('P2-Asset Valuation'!$E$7:$E$1006=$F$6,IF('P2-Asset Valuation'!$F$7:$F$1006="Availability",'P2-Asset Valuation'!$I$7:$I$1006))),"")</f>
        <v/>
      </c>
      <c r="G394" s="410" t="str">
        <f t="array" ref="G394">IF(G391&lt;&gt;"",MAX(IF('P2-Asset Valuation'!$E$7:$E$1006=$G$6,IF('P2-Asset Valuation'!$F$7:$F$1006="Availability",'P2-Asset Valuation'!$I$7:$I$1006))),"")</f>
        <v/>
      </c>
      <c r="H394" s="410" t="str">
        <f t="array" ref="H394">IF(H391&lt;&gt;"",MAX(IF('P2-Asset Valuation'!$E$7:$E$1006=$H$6,IF('P2-Asset Valuation'!$F$7:$F$1006="Availability",'P2-Asset Valuation'!$I$7:$I$1006))),"")</f>
        <v/>
      </c>
      <c r="I394" s="410" t="str">
        <f t="array" ref="I394">IF(I391&lt;&gt;"",MAX(IF('P2-Asset Valuation'!$E$7:$E$1006=$I$6,IF('P2-Asset Valuation'!$F$7:$F$1006="Availability",'P2-Asset Valuation'!$I$7:$I$1006))),"")</f>
        <v/>
      </c>
      <c r="J394" s="410" t="str">
        <f t="array" ref="J394">IF(J391&lt;&gt;"",MAX(IF('P2-Asset Valuation'!$E$7:$E$1006=$J$6,IF('P2-Asset Valuation'!$F$7:$F$1006="Availability",'P2-Asset Valuation'!$I$7:$I$1006))),"")</f>
        <v/>
      </c>
      <c r="K394" s="410" t="str">
        <f t="array" ref="K394">IF(K391&lt;&gt;"",MAX(IF('P2-Asset Valuation'!$E$7:$E$1006=$K$6,IF('P2-Asset Valuation'!$F$7:$F$1006="Availability",'P2-Asset Valuation'!$I$7:$I$1006))),"")</f>
        <v/>
      </c>
      <c r="L394" s="410" t="str">
        <f t="array" ref="L394">IF(L391&lt;&gt;"",MAX(IF('P2-Asset Valuation'!$E$7:$E$1006=$L$6,IF('P2-Asset Valuation'!$F$7:$F$1006="Availability",'P2-Asset Valuation'!$I$7:$I$1006))),"")</f>
        <v/>
      </c>
      <c r="M394" s="410" t="str">
        <f t="array" ref="M394">IF(M391&lt;&gt;"",MAX(IF('P2-Asset Valuation'!$E$7:$E$1006=$M$6,IF('P2-Asset Valuation'!$F$7:$F$1006="Availability",'P2-Asset Valuation'!$I$7:$I$1006))),"")</f>
        <v/>
      </c>
      <c r="N394" s="407" t="s">
        <v>415</v>
      </c>
      <c r="O394" s="406">
        <f>SUM(D394:M394)</f>
        <v>0</v>
      </c>
      <c r="P394" s="406"/>
    </row>
    <row r="395" spans="2:16" ht="30" x14ac:dyDescent="0.25">
      <c r="B395" s="556"/>
      <c r="C395" s="408" t="s">
        <v>121</v>
      </c>
      <c r="D395" s="109"/>
      <c r="E395" s="109"/>
      <c r="F395" s="109"/>
      <c r="G395" s="109"/>
      <c r="H395" s="109"/>
      <c r="I395" s="109"/>
      <c r="J395" s="109"/>
      <c r="K395" s="109"/>
      <c r="L395" s="109"/>
      <c r="M395" s="109"/>
      <c r="N395" s="408" t="s">
        <v>121</v>
      </c>
      <c r="O395" s="412" t="s">
        <v>6</v>
      </c>
      <c r="P395" s="109"/>
    </row>
    <row r="396" spans="2:16" x14ac:dyDescent="0.25">
      <c r="B396" s="557"/>
      <c r="C396" s="408" t="s">
        <v>413</v>
      </c>
      <c r="D396" s="410" t="str">
        <f t="array" ref="D396">IF(D395&lt;&gt;"",MAX(IF('P2-Asset Valuation'!$E$7:$E$1006=$D$6,IF('P2-Asset Valuation'!$F$7:$F$1006="Confidentiality",'P2-Asset Valuation'!$I$7:$I$1006))),"")</f>
        <v/>
      </c>
      <c r="E396" s="410" t="str">
        <f t="array" ref="E396">IF(E395&lt;&gt;"",MAX(IF('P2-Asset Valuation'!$E$7:$E$1006=$E$6,IF('P2-Asset Valuation'!$F$7:$F$1006="Confidentiality",'P2-Asset Valuation'!$I$7:$I$1006))),"")</f>
        <v/>
      </c>
      <c r="F396" s="410" t="str">
        <f t="array" ref="F396">IF(F395&lt;&gt;"",MAX(IF('P2-Asset Valuation'!$E$7:$E$1006=$F$6,IF('P2-Asset Valuation'!$F$7:$F$1006="Confidentiality",'P2-Asset Valuation'!$I$7:$I$1006))),"")</f>
        <v/>
      </c>
      <c r="G396" s="410" t="str">
        <f t="array" ref="G396">IF(G395&lt;&gt;"",MAX(IF('P2-Asset Valuation'!$E$7:$E$1006=$G$6,IF('P2-Asset Valuation'!$F$7:$F$1006="Confidentiality",'P2-Asset Valuation'!$I$7:$I$1006))),"")</f>
        <v/>
      </c>
      <c r="H396" s="410" t="str">
        <f t="array" ref="H396">IF(H395&lt;&gt;"",MAX(IF('P2-Asset Valuation'!$E$7:$E$1006=$H$6,IF('P2-Asset Valuation'!$F$7:$F$1006="Confidentiality",'P2-Asset Valuation'!$I$7:$I$1006))),"")</f>
        <v/>
      </c>
      <c r="I396" s="410" t="str">
        <f t="array" ref="I396">IF(I395&lt;&gt;"",MAX(IF('P2-Asset Valuation'!$E$7:$E$1006=$I$6,IF('P2-Asset Valuation'!$F$7:$F$1006="Confidentiality",'P2-Asset Valuation'!$I$7:$I$1006))),"")</f>
        <v/>
      </c>
      <c r="J396" s="410" t="str">
        <f t="array" ref="J396">IF(J395&lt;&gt;"",MAX(IF('P2-Asset Valuation'!$E$7:$E$1006=$J$6,IF('P2-Asset Valuation'!$F$7:$F$1006="Confidentiality",'P2-Asset Valuation'!$I$7:$I$1006))),"")</f>
        <v/>
      </c>
      <c r="K396" s="410" t="str">
        <f t="array" ref="K396">IF(K395&lt;&gt;"",MAX(IF('P2-Asset Valuation'!$E$7:$E$1006=$K$6,IF('P2-Asset Valuation'!$F$7:$F$1006="Confidentiality",'P2-Asset Valuation'!$I$7:$I$1006))),"")</f>
        <v/>
      </c>
      <c r="L396" s="410" t="str">
        <f t="array" ref="L396">IF(L395&lt;&gt;"",MAX(IF('P2-Asset Valuation'!$E$7:$E$1006=$L$6,IF('P2-Asset Valuation'!$F$7:$F$1006="Confidentiality",'P2-Asset Valuation'!$I$7:$I$1006))),"")</f>
        <v/>
      </c>
      <c r="M396" s="410" t="str">
        <f t="array" ref="M396">IF(M395&lt;&gt;"",MAX(IF('P2-Asset Valuation'!$E$7:$E$1006=$M$6,IF('P2-Asset Valuation'!$F$7:$F$1006="Confidentiality",'P2-Asset Valuation'!$I$7:$I$1006))),"")</f>
        <v/>
      </c>
      <c r="N396" s="408" t="s">
        <v>413</v>
      </c>
      <c r="O396" s="109">
        <f>SUM(D396:M396)</f>
        <v>0</v>
      </c>
      <c r="P396" s="109"/>
    </row>
    <row r="397" spans="2:16" x14ac:dyDescent="0.25">
      <c r="B397" s="557"/>
      <c r="C397" s="408" t="s">
        <v>414</v>
      </c>
      <c r="D397" s="410" t="str">
        <f t="array" ref="D397">IF(D395&lt;&gt;"",MAX(IF('P2-Asset Valuation'!$E$7:$E$1006=$D$6,IF('P2-Asset Valuation'!$F$7:$F$1006="Integrity",'P2-Asset Valuation'!$I$7:$I$1006))),"")</f>
        <v/>
      </c>
      <c r="E397" s="410" t="str">
        <f t="array" ref="E397">IF(E395&lt;&gt;"",MAX(IF('P2-Asset Valuation'!$E$7:$E$1006=$E$6,IF('P2-Asset Valuation'!$F$7:$F$1006="Integrity",'P2-Asset Valuation'!$I$7:$I$1006))),"")</f>
        <v/>
      </c>
      <c r="F397" s="410" t="str">
        <f t="array" ref="F397">IF(F395&lt;&gt;"",MAX(IF('P2-Asset Valuation'!$E$7:$E$1006=$F$6,IF('P2-Asset Valuation'!$F$7:$F$1006="Integrity",'P2-Asset Valuation'!$I$7:$I$1006))),"")</f>
        <v/>
      </c>
      <c r="G397" s="410" t="str">
        <f t="array" ref="G397">IF(G395&lt;&gt;"",MAX(IF('P2-Asset Valuation'!$E$7:$E$1006=$G$6,IF('P2-Asset Valuation'!$F$7:$F$1006="Integrity",'P2-Asset Valuation'!$I$7:$I$1006))),"")</f>
        <v/>
      </c>
      <c r="H397" s="410" t="str">
        <f t="array" ref="H397">IF(H395&lt;&gt;"",MAX(IF('P2-Asset Valuation'!$E$7:$E$1006=$H$6,IF('P2-Asset Valuation'!$F$7:$F$1006="Integrity",'P2-Asset Valuation'!$I$7:$I$1006))),"")</f>
        <v/>
      </c>
      <c r="I397" s="410" t="str">
        <f t="array" ref="I397">IF(I395&lt;&gt;"",MAX(IF('P2-Asset Valuation'!$E$7:$E$1006=$I$6,IF('P2-Asset Valuation'!$F$7:$F$1006="Integrity",'P2-Asset Valuation'!$I$7:$I$1006))),"")</f>
        <v/>
      </c>
      <c r="J397" s="410" t="str">
        <f t="array" ref="J397">IF(J395&lt;&gt;"",MAX(IF('P2-Asset Valuation'!$E$7:$E$1006=$J$6,IF('P2-Asset Valuation'!$F$7:$F$1006="Integrity",'P2-Asset Valuation'!$I$7:$I$1006))),"")</f>
        <v/>
      </c>
      <c r="K397" s="410" t="str">
        <f t="array" ref="K397">IF(K395&lt;&gt;"",MAX(IF('P2-Asset Valuation'!$E$7:$E$1006=$K$6,IF('P2-Asset Valuation'!$F$7:$F$1006="Integrity",'P2-Asset Valuation'!$I$7:$I$1006))),"")</f>
        <v/>
      </c>
      <c r="L397" s="410" t="str">
        <f t="array" ref="L397">IF(L395&lt;&gt;"",MAX(IF('P2-Asset Valuation'!$E$7:$E$1006=$L$6,IF('P2-Asset Valuation'!$F$7:$F$1006="Integrity",'P2-Asset Valuation'!$I$7:$I$1006))),"")</f>
        <v/>
      </c>
      <c r="M397" s="410" t="str">
        <f t="array" ref="M397">IF(M395&lt;&gt;"",MAX(IF('P2-Asset Valuation'!$E$7:$E$1006=$M$6,IF('P2-Asset Valuation'!$F$7:$F$1006="Integrity",'P2-Asset Valuation'!$I$7:$I$1006))),"")</f>
        <v/>
      </c>
      <c r="N397" s="408" t="s">
        <v>414</v>
      </c>
      <c r="O397" s="109">
        <f>SUM(D397:M397)</f>
        <v>0</v>
      </c>
      <c r="P397" s="109"/>
    </row>
    <row r="398" spans="2:16" x14ac:dyDescent="0.25">
      <c r="B398" s="558"/>
      <c r="C398" s="408" t="s">
        <v>415</v>
      </c>
      <c r="D398" s="410" t="str">
        <f t="array" ref="D398">IF(D395&lt;&gt;"",MAX(IF('P2-Asset Valuation'!$E$7:$E$1006=$D$6,IF('P2-Asset Valuation'!$F$7:$F$1006="Availability",'P2-Asset Valuation'!$I$7:$I$1006))),"")</f>
        <v/>
      </c>
      <c r="E398" s="410" t="str">
        <f t="array" ref="E398">IF(E395&lt;&gt;"",MAX(IF('P2-Asset Valuation'!$E$7:$E$1006=$E$6,IF('P2-Asset Valuation'!$F$7:$F$1006="Availability",'P2-Asset Valuation'!$I$7:$I$1006))),"")</f>
        <v/>
      </c>
      <c r="F398" s="410" t="str">
        <f t="array" ref="F398">IF(F395&lt;&gt;"",MAX(IF('P2-Asset Valuation'!$E$7:$E$1006=$F$6,IF('P2-Asset Valuation'!$F$7:$F$1006="Availability",'P2-Asset Valuation'!$I$7:$I$1006))),"")</f>
        <v/>
      </c>
      <c r="G398" s="410" t="str">
        <f t="array" ref="G398">IF(G395&lt;&gt;"",MAX(IF('P2-Asset Valuation'!$E$7:$E$1006=$G$6,IF('P2-Asset Valuation'!$F$7:$F$1006="Availability",'P2-Asset Valuation'!$I$7:$I$1006))),"")</f>
        <v/>
      </c>
      <c r="H398" s="410" t="str">
        <f t="array" ref="H398">IF(H395&lt;&gt;"",MAX(IF('P2-Asset Valuation'!$E$7:$E$1006=$H$6,IF('P2-Asset Valuation'!$F$7:$F$1006="Availability",'P2-Asset Valuation'!$I$7:$I$1006))),"")</f>
        <v/>
      </c>
      <c r="I398" s="410" t="str">
        <f t="array" ref="I398">IF(I395&lt;&gt;"",MAX(IF('P2-Asset Valuation'!$E$7:$E$1006=$I$6,IF('P2-Asset Valuation'!$F$7:$F$1006="Availability",'P2-Asset Valuation'!$I$7:$I$1006))),"")</f>
        <v/>
      </c>
      <c r="J398" s="410" t="str">
        <f t="array" ref="J398">IF(J395&lt;&gt;"",MAX(IF('P2-Asset Valuation'!$E$7:$E$1006=$J$6,IF('P2-Asset Valuation'!$F$7:$F$1006="Availability",'P2-Asset Valuation'!$I$7:$I$1006))),"")</f>
        <v/>
      </c>
      <c r="K398" s="410" t="str">
        <f t="array" ref="K398">IF(K395&lt;&gt;"",MAX(IF('P2-Asset Valuation'!$E$7:$E$1006=$K$6,IF('P2-Asset Valuation'!$F$7:$F$1006="Availability",'P2-Asset Valuation'!$I$7:$I$1006))),"")</f>
        <v/>
      </c>
      <c r="L398" s="410" t="str">
        <f t="array" ref="L398">IF(L395&lt;&gt;"",MAX(IF('P2-Asset Valuation'!$E$7:$E$1006=$L$6,IF('P2-Asset Valuation'!$F$7:$F$1006="Availability",'P2-Asset Valuation'!$I$7:$I$1006))),"")</f>
        <v/>
      </c>
      <c r="M398" s="410" t="str">
        <f t="array" ref="M398">IF(M395&lt;&gt;"",MAX(IF('P2-Asset Valuation'!$E$7:$E$1006=$M$6,IF('P2-Asset Valuation'!$F$7:$F$1006="Availability",'P2-Asset Valuation'!$I$7:$I$1006))),"")</f>
        <v/>
      </c>
      <c r="N398" s="408" t="s">
        <v>415</v>
      </c>
      <c r="O398" s="109">
        <f>SUM(D398:M398)</f>
        <v>0</v>
      </c>
      <c r="P398" s="109"/>
    </row>
    <row r="399" spans="2:16" ht="30" x14ac:dyDescent="0.25">
      <c r="B399" s="559"/>
      <c r="C399" s="407" t="s">
        <v>121</v>
      </c>
      <c r="D399" s="406"/>
      <c r="E399" s="406"/>
      <c r="F399" s="406"/>
      <c r="G399" s="406"/>
      <c r="H399" s="406"/>
      <c r="I399" s="406"/>
      <c r="J399" s="406"/>
      <c r="K399" s="406"/>
      <c r="L399" s="406"/>
      <c r="M399" s="406"/>
      <c r="N399" s="407" t="s">
        <v>121</v>
      </c>
      <c r="O399" s="411" t="s">
        <v>6</v>
      </c>
      <c r="P399" s="406"/>
    </row>
    <row r="400" spans="2:16" x14ac:dyDescent="0.25">
      <c r="B400" s="560"/>
      <c r="C400" s="407" t="s">
        <v>413</v>
      </c>
      <c r="D400" s="410" t="str">
        <f t="array" ref="D400">IF(D399&lt;&gt;"",MAX(IF('P2-Asset Valuation'!$E$7:$E$1006=$D$6,IF('P2-Asset Valuation'!$F$7:$F$1006="Confidentiality",'P2-Asset Valuation'!$I$7:$I$1006))),"")</f>
        <v/>
      </c>
      <c r="E400" s="410" t="str">
        <f t="array" ref="E400">IF(E399&lt;&gt;"",MAX(IF('P2-Asset Valuation'!$E$7:$E$1006=$E$6,IF('P2-Asset Valuation'!$F$7:$F$1006="Confidentiality",'P2-Asset Valuation'!$I$7:$I$1006))),"")</f>
        <v/>
      </c>
      <c r="F400" s="410" t="str">
        <f t="array" ref="F400">IF(F399&lt;&gt;"",MAX(IF('P2-Asset Valuation'!$E$7:$E$1006=$F$6,IF('P2-Asset Valuation'!$F$7:$F$1006="Confidentiality",'P2-Asset Valuation'!$I$7:$I$1006))),"")</f>
        <v/>
      </c>
      <c r="G400" s="410" t="str">
        <f t="array" ref="G400">IF(G399&lt;&gt;"",MAX(IF('P2-Asset Valuation'!$E$7:$E$1006=$G$6,IF('P2-Asset Valuation'!$F$7:$F$1006="Confidentiality",'P2-Asset Valuation'!$I$7:$I$1006))),"")</f>
        <v/>
      </c>
      <c r="H400" s="410" t="str">
        <f t="array" ref="H400">IF(H399&lt;&gt;"",MAX(IF('P2-Asset Valuation'!$E$7:$E$1006=$H$6,IF('P2-Asset Valuation'!$F$7:$F$1006="Confidentiality",'P2-Asset Valuation'!$I$7:$I$1006))),"")</f>
        <v/>
      </c>
      <c r="I400" s="410" t="str">
        <f t="array" ref="I400">IF(I399&lt;&gt;"",MAX(IF('P2-Asset Valuation'!$E$7:$E$1006=$I$6,IF('P2-Asset Valuation'!$F$7:$F$1006="Confidentiality",'P2-Asset Valuation'!$I$7:$I$1006))),"")</f>
        <v/>
      </c>
      <c r="J400" s="410" t="str">
        <f t="array" ref="J400">IF(J399&lt;&gt;"",MAX(IF('P2-Asset Valuation'!$E$7:$E$1006=$J$6,IF('P2-Asset Valuation'!$F$7:$F$1006="Confidentiality",'P2-Asset Valuation'!$I$7:$I$1006))),"")</f>
        <v/>
      </c>
      <c r="K400" s="410" t="str">
        <f t="array" ref="K400">IF(K399&lt;&gt;"",MAX(IF('P2-Asset Valuation'!$E$7:$E$1006=$K$6,IF('P2-Asset Valuation'!$F$7:$F$1006="Confidentiality",'P2-Asset Valuation'!$I$7:$I$1006))),"")</f>
        <v/>
      </c>
      <c r="L400" s="410" t="str">
        <f t="array" ref="L400">IF(L399&lt;&gt;"",MAX(IF('P2-Asset Valuation'!$E$7:$E$1006=$L$6,IF('P2-Asset Valuation'!$F$7:$F$1006="Confidentiality",'P2-Asset Valuation'!$I$7:$I$1006))),"")</f>
        <v/>
      </c>
      <c r="M400" s="410" t="str">
        <f t="array" ref="M400">IF(M399&lt;&gt;"",MAX(IF('P2-Asset Valuation'!$E$7:$E$1006=$M$6,IF('P2-Asset Valuation'!$F$7:$F$1006="Confidentiality",'P2-Asset Valuation'!$I$7:$I$1006))),"")</f>
        <v/>
      </c>
      <c r="N400" s="407" t="s">
        <v>413</v>
      </c>
      <c r="O400" s="406">
        <f>SUM(D400:M400)</f>
        <v>0</v>
      </c>
      <c r="P400" s="406"/>
    </row>
    <row r="401" spans="2:16" x14ac:dyDescent="0.25">
      <c r="B401" s="560"/>
      <c r="C401" s="407" t="s">
        <v>414</v>
      </c>
      <c r="D401" s="410" t="str">
        <f t="array" ref="D401">IF(D399&lt;&gt;"",MAX(IF('P2-Asset Valuation'!$E$7:$E$1006=$D$6,IF('P2-Asset Valuation'!$F$7:$F$1006="Integrity",'P2-Asset Valuation'!$I$7:$I$1006))),"")</f>
        <v/>
      </c>
      <c r="E401" s="410" t="str">
        <f t="array" ref="E401">IF(E399&lt;&gt;"",MAX(IF('P2-Asset Valuation'!$E$7:$E$1006=$E$6,IF('P2-Asset Valuation'!$F$7:$F$1006="Integrity",'P2-Asset Valuation'!$I$7:$I$1006))),"")</f>
        <v/>
      </c>
      <c r="F401" s="410" t="str">
        <f t="array" ref="F401">IF(F399&lt;&gt;"",MAX(IF('P2-Asset Valuation'!$E$7:$E$1006=$F$6,IF('P2-Asset Valuation'!$F$7:$F$1006="Integrity",'P2-Asset Valuation'!$I$7:$I$1006))),"")</f>
        <v/>
      </c>
      <c r="G401" s="410" t="str">
        <f t="array" ref="G401">IF(G399&lt;&gt;"",MAX(IF('P2-Asset Valuation'!$E$7:$E$1006=$G$6,IF('P2-Asset Valuation'!$F$7:$F$1006="Integrity",'P2-Asset Valuation'!$I$7:$I$1006))),"")</f>
        <v/>
      </c>
      <c r="H401" s="410" t="str">
        <f t="array" ref="H401">IF(H399&lt;&gt;"",MAX(IF('P2-Asset Valuation'!$E$7:$E$1006=$H$6,IF('P2-Asset Valuation'!$F$7:$F$1006="Integrity",'P2-Asset Valuation'!$I$7:$I$1006))),"")</f>
        <v/>
      </c>
      <c r="I401" s="410" t="str">
        <f t="array" ref="I401">IF(I399&lt;&gt;"",MAX(IF('P2-Asset Valuation'!$E$7:$E$1006=$I$6,IF('P2-Asset Valuation'!$F$7:$F$1006="Integrity",'P2-Asset Valuation'!$I$7:$I$1006))),"")</f>
        <v/>
      </c>
      <c r="J401" s="410" t="str">
        <f t="array" ref="J401">IF(J399&lt;&gt;"",MAX(IF('P2-Asset Valuation'!$E$7:$E$1006=$J$6,IF('P2-Asset Valuation'!$F$7:$F$1006="Integrity",'P2-Asset Valuation'!$I$7:$I$1006))),"")</f>
        <v/>
      </c>
      <c r="K401" s="410" t="str">
        <f t="array" ref="K401">IF(K399&lt;&gt;"",MAX(IF('P2-Asset Valuation'!$E$7:$E$1006=$K$6,IF('P2-Asset Valuation'!$F$7:$F$1006="Integrity",'P2-Asset Valuation'!$I$7:$I$1006))),"")</f>
        <v/>
      </c>
      <c r="L401" s="410" t="str">
        <f t="array" ref="L401">IF(L399&lt;&gt;"",MAX(IF('P2-Asset Valuation'!$E$7:$E$1006=$L$6,IF('P2-Asset Valuation'!$F$7:$F$1006="Integrity",'P2-Asset Valuation'!$I$7:$I$1006))),"")</f>
        <v/>
      </c>
      <c r="M401" s="410" t="str">
        <f t="array" ref="M401">IF(M399&lt;&gt;"",MAX(IF('P2-Asset Valuation'!$E$7:$E$1006=$M$6,IF('P2-Asset Valuation'!$F$7:$F$1006="Integrity",'P2-Asset Valuation'!$I$7:$I$1006))),"")</f>
        <v/>
      </c>
      <c r="N401" s="407" t="s">
        <v>414</v>
      </c>
      <c r="O401" s="406">
        <f>SUM(D401:M401)</f>
        <v>0</v>
      </c>
      <c r="P401" s="406"/>
    </row>
    <row r="402" spans="2:16" x14ac:dyDescent="0.25">
      <c r="B402" s="561"/>
      <c r="C402" s="407" t="s">
        <v>415</v>
      </c>
      <c r="D402" s="410" t="str">
        <f t="array" ref="D402">IF(D399&lt;&gt;"",MAX(IF('P2-Asset Valuation'!$E$7:$E$1006=$D$6,IF('P2-Asset Valuation'!$F$7:$F$1006="Availability",'P2-Asset Valuation'!$I$7:$I$1006))),"")</f>
        <v/>
      </c>
      <c r="E402" s="410" t="str">
        <f t="array" ref="E402">IF(E399&lt;&gt;"",MAX(IF('P2-Asset Valuation'!$E$7:$E$1006=$E$6,IF('P2-Asset Valuation'!$F$7:$F$1006="Availability",'P2-Asset Valuation'!$I$7:$I$1006))),"")</f>
        <v/>
      </c>
      <c r="F402" s="410" t="str">
        <f t="array" ref="F402">IF(F399&lt;&gt;"",MAX(IF('P2-Asset Valuation'!$E$7:$E$1006=$F$6,IF('P2-Asset Valuation'!$F$7:$F$1006="Availability",'P2-Asset Valuation'!$I$7:$I$1006))),"")</f>
        <v/>
      </c>
      <c r="G402" s="410" t="str">
        <f t="array" ref="G402">IF(G399&lt;&gt;"",MAX(IF('P2-Asset Valuation'!$E$7:$E$1006=$G$6,IF('P2-Asset Valuation'!$F$7:$F$1006="Availability",'P2-Asset Valuation'!$I$7:$I$1006))),"")</f>
        <v/>
      </c>
      <c r="H402" s="410" t="str">
        <f t="array" ref="H402">IF(H399&lt;&gt;"",MAX(IF('P2-Asset Valuation'!$E$7:$E$1006=$H$6,IF('P2-Asset Valuation'!$F$7:$F$1006="Availability",'P2-Asset Valuation'!$I$7:$I$1006))),"")</f>
        <v/>
      </c>
      <c r="I402" s="410" t="str">
        <f t="array" ref="I402">IF(I399&lt;&gt;"",MAX(IF('P2-Asset Valuation'!$E$7:$E$1006=$I$6,IF('P2-Asset Valuation'!$F$7:$F$1006="Availability",'P2-Asset Valuation'!$I$7:$I$1006))),"")</f>
        <v/>
      </c>
      <c r="J402" s="410" t="str">
        <f t="array" ref="J402">IF(J399&lt;&gt;"",MAX(IF('P2-Asset Valuation'!$E$7:$E$1006=$J$6,IF('P2-Asset Valuation'!$F$7:$F$1006="Availability",'P2-Asset Valuation'!$I$7:$I$1006))),"")</f>
        <v/>
      </c>
      <c r="K402" s="410" t="str">
        <f t="array" ref="K402">IF(K399&lt;&gt;"",MAX(IF('P2-Asset Valuation'!$E$7:$E$1006=$K$6,IF('P2-Asset Valuation'!$F$7:$F$1006="Availability",'P2-Asset Valuation'!$I$7:$I$1006))),"")</f>
        <v/>
      </c>
      <c r="L402" s="410" t="str">
        <f t="array" ref="L402">IF(L399&lt;&gt;"",MAX(IF('P2-Asset Valuation'!$E$7:$E$1006=$L$6,IF('P2-Asset Valuation'!$F$7:$F$1006="Availability",'P2-Asset Valuation'!$I$7:$I$1006))),"")</f>
        <v/>
      </c>
      <c r="M402" s="410" t="str">
        <f t="array" ref="M402">IF(M399&lt;&gt;"",MAX(IF('P2-Asset Valuation'!$E$7:$E$1006=$M$6,IF('P2-Asset Valuation'!$F$7:$F$1006="Availability",'P2-Asset Valuation'!$I$7:$I$1006))),"")</f>
        <v/>
      </c>
      <c r="N402" s="407" t="s">
        <v>415</v>
      </c>
      <c r="O402" s="406">
        <f>SUM(D402:M402)</f>
        <v>0</v>
      </c>
      <c r="P402" s="406"/>
    </row>
    <row r="403" spans="2:16" ht="30" x14ac:dyDescent="0.25">
      <c r="B403" s="556"/>
      <c r="C403" s="408" t="s">
        <v>121</v>
      </c>
      <c r="D403" s="109"/>
      <c r="E403" s="109"/>
      <c r="F403" s="109"/>
      <c r="G403" s="109"/>
      <c r="H403" s="109"/>
      <c r="I403" s="109"/>
      <c r="J403" s="109"/>
      <c r="K403" s="109"/>
      <c r="L403" s="109"/>
      <c r="M403" s="109"/>
      <c r="N403" s="408" t="s">
        <v>121</v>
      </c>
      <c r="O403" s="412" t="s">
        <v>6</v>
      </c>
      <c r="P403" s="109"/>
    </row>
    <row r="404" spans="2:16" x14ac:dyDescent="0.25">
      <c r="B404" s="557"/>
      <c r="C404" s="408" t="s">
        <v>413</v>
      </c>
      <c r="D404" s="410" t="str">
        <f t="array" ref="D404">IF(D403&lt;&gt;"",MAX(IF('P2-Asset Valuation'!$E$7:$E$1006=$D$6,IF('P2-Asset Valuation'!$F$7:$F$1006="Confidentiality",'P2-Asset Valuation'!$I$7:$I$1006))),"")</f>
        <v/>
      </c>
      <c r="E404" s="410" t="str">
        <f t="array" ref="E404">IF(E403&lt;&gt;"",MAX(IF('P2-Asset Valuation'!$E$7:$E$1006=$E$6,IF('P2-Asset Valuation'!$F$7:$F$1006="Confidentiality",'P2-Asset Valuation'!$I$7:$I$1006))),"")</f>
        <v/>
      </c>
      <c r="F404" s="410" t="str">
        <f t="array" ref="F404">IF(F403&lt;&gt;"",MAX(IF('P2-Asset Valuation'!$E$7:$E$1006=$F$6,IF('P2-Asset Valuation'!$F$7:$F$1006="Confidentiality",'P2-Asset Valuation'!$I$7:$I$1006))),"")</f>
        <v/>
      </c>
      <c r="G404" s="410" t="str">
        <f t="array" ref="G404">IF(G403&lt;&gt;"",MAX(IF('P2-Asset Valuation'!$E$7:$E$1006=$G$6,IF('P2-Asset Valuation'!$F$7:$F$1006="Confidentiality",'P2-Asset Valuation'!$I$7:$I$1006))),"")</f>
        <v/>
      </c>
      <c r="H404" s="410" t="str">
        <f t="array" ref="H404">IF(H403&lt;&gt;"",MAX(IF('P2-Asset Valuation'!$E$7:$E$1006=$H$6,IF('P2-Asset Valuation'!$F$7:$F$1006="Confidentiality",'P2-Asset Valuation'!$I$7:$I$1006))),"")</f>
        <v/>
      </c>
      <c r="I404" s="410" t="str">
        <f t="array" ref="I404">IF(I403&lt;&gt;"",MAX(IF('P2-Asset Valuation'!$E$7:$E$1006=$I$6,IF('P2-Asset Valuation'!$F$7:$F$1006="Confidentiality",'P2-Asset Valuation'!$I$7:$I$1006))),"")</f>
        <v/>
      </c>
      <c r="J404" s="410" t="str">
        <f t="array" ref="J404">IF(J403&lt;&gt;"",MAX(IF('P2-Asset Valuation'!$E$7:$E$1006=$J$6,IF('P2-Asset Valuation'!$F$7:$F$1006="Confidentiality",'P2-Asset Valuation'!$I$7:$I$1006))),"")</f>
        <v/>
      </c>
      <c r="K404" s="410" t="str">
        <f t="array" ref="K404">IF(K403&lt;&gt;"",MAX(IF('P2-Asset Valuation'!$E$7:$E$1006=$K$6,IF('P2-Asset Valuation'!$F$7:$F$1006="Confidentiality",'P2-Asset Valuation'!$I$7:$I$1006))),"")</f>
        <v/>
      </c>
      <c r="L404" s="410" t="str">
        <f t="array" ref="L404">IF(L403&lt;&gt;"",MAX(IF('P2-Asset Valuation'!$E$7:$E$1006=$L$6,IF('P2-Asset Valuation'!$F$7:$F$1006="Confidentiality",'P2-Asset Valuation'!$I$7:$I$1006))),"")</f>
        <v/>
      </c>
      <c r="M404" s="410" t="str">
        <f t="array" ref="M404">IF(M403&lt;&gt;"",MAX(IF('P2-Asset Valuation'!$E$7:$E$1006=$M$6,IF('P2-Asset Valuation'!$F$7:$F$1006="Confidentiality",'P2-Asset Valuation'!$I$7:$I$1006))),"")</f>
        <v/>
      </c>
      <c r="N404" s="408" t="s">
        <v>413</v>
      </c>
      <c r="O404" s="109">
        <f>SUM(D404:M404)</f>
        <v>0</v>
      </c>
      <c r="P404" s="109"/>
    </row>
    <row r="405" spans="2:16" x14ac:dyDescent="0.25">
      <c r="B405" s="557"/>
      <c r="C405" s="408" t="s">
        <v>414</v>
      </c>
      <c r="D405" s="410" t="str">
        <f t="array" ref="D405">IF(D403&lt;&gt;"",MAX(IF('P2-Asset Valuation'!$E$7:$E$1006=$D$6,IF('P2-Asset Valuation'!$F$7:$F$1006="Integrity",'P2-Asset Valuation'!$I$7:$I$1006))),"")</f>
        <v/>
      </c>
      <c r="E405" s="410" t="str">
        <f t="array" ref="E405">IF(E403&lt;&gt;"",MAX(IF('P2-Asset Valuation'!$E$7:$E$1006=$E$6,IF('P2-Asset Valuation'!$F$7:$F$1006="Integrity",'P2-Asset Valuation'!$I$7:$I$1006))),"")</f>
        <v/>
      </c>
      <c r="F405" s="410" t="str">
        <f t="array" ref="F405">IF(F403&lt;&gt;"",MAX(IF('P2-Asset Valuation'!$E$7:$E$1006=$F$6,IF('P2-Asset Valuation'!$F$7:$F$1006="Integrity",'P2-Asset Valuation'!$I$7:$I$1006))),"")</f>
        <v/>
      </c>
      <c r="G405" s="410" t="str">
        <f t="array" ref="G405">IF(G403&lt;&gt;"",MAX(IF('P2-Asset Valuation'!$E$7:$E$1006=$G$6,IF('P2-Asset Valuation'!$F$7:$F$1006="Integrity",'P2-Asset Valuation'!$I$7:$I$1006))),"")</f>
        <v/>
      </c>
      <c r="H405" s="410" t="str">
        <f t="array" ref="H405">IF(H403&lt;&gt;"",MAX(IF('P2-Asset Valuation'!$E$7:$E$1006=$H$6,IF('P2-Asset Valuation'!$F$7:$F$1006="Integrity",'P2-Asset Valuation'!$I$7:$I$1006))),"")</f>
        <v/>
      </c>
      <c r="I405" s="410" t="str">
        <f t="array" ref="I405">IF(I403&lt;&gt;"",MAX(IF('P2-Asset Valuation'!$E$7:$E$1006=$I$6,IF('P2-Asset Valuation'!$F$7:$F$1006="Integrity",'P2-Asset Valuation'!$I$7:$I$1006))),"")</f>
        <v/>
      </c>
      <c r="J405" s="410" t="str">
        <f t="array" ref="J405">IF(J403&lt;&gt;"",MAX(IF('P2-Asset Valuation'!$E$7:$E$1006=$J$6,IF('P2-Asset Valuation'!$F$7:$F$1006="Integrity",'P2-Asset Valuation'!$I$7:$I$1006))),"")</f>
        <v/>
      </c>
      <c r="K405" s="410" t="str">
        <f t="array" ref="K405">IF(K403&lt;&gt;"",MAX(IF('P2-Asset Valuation'!$E$7:$E$1006=$K$6,IF('P2-Asset Valuation'!$F$7:$F$1006="Integrity",'P2-Asset Valuation'!$I$7:$I$1006))),"")</f>
        <v/>
      </c>
      <c r="L405" s="410" t="str">
        <f t="array" ref="L405">IF(L403&lt;&gt;"",MAX(IF('P2-Asset Valuation'!$E$7:$E$1006=$L$6,IF('P2-Asset Valuation'!$F$7:$F$1006="Integrity",'P2-Asset Valuation'!$I$7:$I$1006))),"")</f>
        <v/>
      </c>
      <c r="M405" s="410" t="str">
        <f t="array" ref="M405">IF(M403&lt;&gt;"",MAX(IF('P2-Asset Valuation'!$E$7:$E$1006=$M$6,IF('P2-Asset Valuation'!$F$7:$F$1006="Integrity",'P2-Asset Valuation'!$I$7:$I$1006))),"")</f>
        <v/>
      </c>
      <c r="N405" s="408" t="s">
        <v>414</v>
      </c>
      <c r="O405" s="109">
        <f>SUM(D405:M405)</f>
        <v>0</v>
      </c>
      <c r="P405" s="109"/>
    </row>
    <row r="406" spans="2:16" x14ac:dyDescent="0.25">
      <c r="B406" s="558"/>
      <c r="C406" s="408" t="s">
        <v>415</v>
      </c>
      <c r="D406" s="410" t="str">
        <f t="array" ref="D406">IF(D403&lt;&gt;"",MAX(IF('P2-Asset Valuation'!$E$7:$E$1006=$D$6,IF('P2-Asset Valuation'!$F$7:$F$1006="Availability",'P2-Asset Valuation'!$I$7:$I$1006))),"")</f>
        <v/>
      </c>
      <c r="E406" s="410" t="str">
        <f t="array" ref="E406">IF(E403&lt;&gt;"",MAX(IF('P2-Asset Valuation'!$E$7:$E$1006=$E$6,IF('P2-Asset Valuation'!$F$7:$F$1006="Availability",'P2-Asset Valuation'!$I$7:$I$1006))),"")</f>
        <v/>
      </c>
      <c r="F406" s="410" t="str">
        <f t="array" ref="F406">IF(F403&lt;&gt;"",MAX(IF('P2-Asset Valuation'!$E$7:$E$1006=$F$6,IF('P2-Asset Valuation'!$F$7:$F$1006="Availability",'P2-Asset Valuation'!$I$7:$I$1006))),"")</f>
        <v/>
      </c>
      <c r="G406" s="410" t="str">
        <f t="array" ref="G406">IF(G403&lt;&gt;"",MAX(IF('P2-Asset Valuation'!$E$7:$E$1006=$G$6,IF('P2-Asset Valuation'!$F$7:$F$1006="Availability",'P2-Asset Valuation'!$I$7:$I$1006))),"")</f>
        <v/>
      </c>
      <c r="H406" s="410" t="str">
        <f t="array" ref="H406">IF(H403&lt;&gt;"",MAX(IF('P2-Asset Valuation'!$E$7:$E$1006=$H$6,IF('P2-Asset Valuation'!$F$7:$F$1006="Availability",'P2-Asset Valuation'!$I$7:$I$1006))),"")</f>
        <v/>
      </c>
      <c r="I406" s="410" t="str">
        <f t="array" ref="I406">IF(I403&lt;&gt;"",MAX(IF('P2-Asset Valuation'!$E$7:$E$1006=$I$6,IF('P2-Asset Valuation'!$F$7:$F$1006="Availability",'P2-Asset Valuation'!$I$7:$I$1006))),"")</f>
        <v/>
      </c>
      <c r="J406" s="410" t="str">
        <f t="array" ref="J406">IF(J403&lt;&gt;"",MAX(IF('P2-Asset Valuation'!$E$7:$E$1006=$J$6,IF('P2-Asset Valuation'!$F$7:$F$1006="Availability",'P2-Asset Valuation'!$I$7:$I$1006))),"")</f>
        <v/>
      </c>
      <c r="K406" s="410" t="str">
        <f t="array" ref="K406">IF(K403&lt;&gt;"",MAX(IF('P2-Asset Valuation'!$E$7:$E$1006=$K$6,IF('P2-Asset Valuation'!$F$7:$F$1006="Availability",'P2-Asset Valuation'!$I$7:$I$1006))),"")</f>
        <v/>
      </c>
      <c r="L406" s="410" t="str">
        <f t="array" ref="L406">IF(L403&lt;&gt;"",MAX(IF('P2-Asset Valuation'!$E$7:$E$1006=$L$6,IF('P2-Asset Valuation'!$F$7:$F$1006="Availability",'P2-Asset Valuation'!$I$7:$I$1006))),"")</f>
        <v/>
      </c>
      <c r="M406" s="410" t="str">
        <f t="array" ref="M406">IF(M403&lt;&gt;"",MAX(IF('P2-Asset Valuation'!$E$7:$E$1006=$M$6,IF('P2-Asset Valuation'!$F$7:$F$1006="Availability",'P2-Asset Valuation'!$I$7:$I$1006))),"")</f>
        <v/>
      </c>
      <c r="N406" s="408" t="s">
        <v>415</v>
      </c>
      <c r="O406" s="109">
        <f>SUM(D406:M406)</f>
        <v>0</v>
      </c>
      <c r="P406" s="109"/>
    </row>
    <row r="407" spans="2:16" ht="30" x14ac:dyDescent="0.25">
      <c r="B407" s="559"/>
      <c r="C407" s="407" t="s">
        <v>121</v>
      </c>
      <c r="D407" s="105"/>
      <c r="E407" s="105"/>
      <c r="F407" s="105"/>
      <c r="G407" s="105"/>
      <c r="H407" s="105"/>
      <c r="I407" s="105"/>
      <c r="J407" s="105"/>
      <c r="K407" s="105"/>
      <c r="L407" s="105"/>
      <c r="M407" s="105"/>
      <c r="N407" s="407" t="s">
        <v>121</v>
      </c>
      <c r="O407" s="411" t="s">
        <v>6</v>
      </c>
      <c r="P407" s="406"/>
    </row>
    <row r="408" spans="2:16" x14ac:dyDescent="0.25">
      <c r="B408" s="560"/>
      <c r="C408" s="407" t="s">
        <v>413</v>
      </c>
      <c r="D408" s="410" t="str">
        <f t="array" ref="D408">IF(D407&lt;&gt;"",MAX(IF('P2-Asset Valuation'!$E$7:$E$1006=$D$6,IF('P2-Asset Valuation'!$F$7:$F$1006="Confidentiality",'P2-Asset Valuation'!$I$7:$I$1006))),"")</f>
        <v/>
      </c>
      <c r="E408" s="410" t="str">
        <f t="array" ref="E408">IF(E407&lt;&gt;"",MAX(IF('P2-Asset Valuation'!$E$7:$E$1006=$E$6,IF('P2-Asset Valuation'!$F$7:$F$1006="Confidentiality",'P2-Asset Valuation'!$I$7:$I$1006))),"")</f>
        <v/>
      </c>
      <c r="F408" s="410" t="str">
        <f t="array" ref="F408">IF(F407&lt;&gt;"",MAX(IF('P2-Asset Valuation'!$E$7:$E$1006=$F$6,IF('P2-Asset Valuation'!$F$7:$F$1006="Confidentiality",'P2-Asset Valuation'!$I$7:$I$1006))),"")</f>
        <v/>
      </c>
      <c r="G408" s="410" t="str">
        <f t="array" ref="G408">IF(G407&lt;&gt;"",MAX(IF('P2-Asset Valuation'!$E$7:$E$1006=$G$6,IF('P2-Asset Valuation'!$F$7:$F$1006="Confidentiality",'P2-Asset Valuation'!$I$7:$I$1006))),"")</f>
        <v/>
      </c>
      <c r="H408" s="410" t="str">
        <f t="array" ref="H408">IF(H407&lt;&gt;"",MAX(IF('P2-Asset Valuation'!$E$7:$E$1006=$H$6,IF('P2-Asset Valuation'!$F$7:$F$1006="Confidentiality",'P2-Asset Valuation'!$I$7:$I$1006))),"")</f>
        <v/>
      </c>
      <c r="I408" s="410" t="str">
        <f t="array" ref="I408">IF(I407&lt;&gt;"",MAX(IF('P2-Asset Valuation'!$E$7:$E$1006=$I$6,IF('P2-Asset Valuation'!$F$7:$F$1006="Confidentiality",'P2-Asset Valuation'!$I$7:$I$1006))),"")</f>
        <v/>
      </c>
      <c r="J408" s="410" t="str">
        <f t="array" ref="J408">IF(J407&lt;&gt;"",MAX(IF('P2-Asset Valuation'!$E$7:$E$1006=$J$6,IF('P2-Asset Valuation'!$F$7:$F$1006="Confidentiality",'P2-Asset Valuation'!$I$7:$I$1006))),"")</f>
        <v/>
      </c>
      <c r="K408" s="410" t="str">
        <f t="array" ref="K408">IF(K407&lt;&gt;"",MAX(IF('P2-Asset Valuation'!$E$7:$E$1006=$K$6,IF('P2-Asset Valuation'!$F$7:$F$1006="Confidentiality",'P2-Asset Valuation'!$I$7:$I$1006))),"")</f>
        <v/>
      </c>
      <c r="L408" s="410" t="str">
        <f t="array" ref="L408">IF(L407&lt;&gt;"",MAX(IF('P2-Asset Valuation'!$E$7:$E$1006=$L$6,IF('P2-Asset Valuation'!$F$7:$F$1006="Confidentiality",'P2-Asset Valuation'!$I$7:$I$1006))),"")</f>
        <v/>
      </c>
      <c r="M408" s="410" t="str">
        <f t="array" ref="M408">IF(M407&lt;&gt;"",MAX(IF('P2-Asset Valuation'!$E$7:$E$1006=$M$6,IF('P2-Asset Valuation'!$F$7:$F$1006="Confidentiality",'P2-Asset Valuation'!$I$7:$I$1006))),"")</f>
        <v/>
      </c>
      <c r="N408" s="407" t="s">
        <v>413</v>
      </c>
      <c r="O408" s="406">
        <f>SUM(D408:M408)</f>
        <v>0</v>
      </c>
      <c r="P408" s="406"/>
    </row>
    <row r="409" spans="2:16" x14ac:dyDescent="0.25">
      <c r="B409" s="560"/>
      <c r="C409" s="407" t="s">
        <v>414</v>
      </c>
      <c r="D409" s="410" t="str">
        <f t="array" ref="D409">IF(D407&lt;&gt;"",MAX(IF('P2-Asset Valuation'!$E$7:$E$1006=$D$6,IF('P2-Asset Valuation'!$F$7:$F$1006="Integrity",'P2-Asset Valuation'!$I$7:$I$1006))),"")</f>
        <v/>
      </c>
      <c r="E409" s="410" t="str">
        <f t="array" ref="E409">IF(E407&lt;&gt;"",MAX(IF('P2-Asset Valuation'!$E$7:$E$1006=$E$6,IF('P2-Asset Valuation'!$F$7:$F$1006="Integrity",'P2-Asset Valuation'!$I$7:$I$1006))),"")</f>
        <v/>
      </c>
      <c r="F409" s="410" t="str">
        <f t="array" ref="F409">IF(F407&lt;&gt;"",MAX(IF('P2-Asset Valuation'!$E$7:$E$1006=$F$6,IF('P2-Asset Valuation'!$F$7:$F$1006="Integrity",'P2-Asset Valuation'!$I$7:$I$1006))),"")</f>
        <v/>
      </c>
      <c r="G409" s="410" t="str">
        <f t="array" ref="G409">IF(G407&lt;&gt;"",MAX(IF('P2-Asset Valuation'!$E$7:$E$1006=$G$6,IF('P2-Asset Valuation'!$F$7:$F$1006="Integrity",'P2-Asset Valuation'!$I$7:$I$1006))),"")</f>
        <v/>
      </c>
      <c r="H409" s="410" t="str">
        <f t="array" ref="H409">IF(H407&lt;&gt;"",MAX(IF('P2-Asset Valuation'!$E$7:$E$1006=$H$6,IF('P2-Asset Valuation'!$F$7:$F$1006="Integrity",'P2-Asset Valuation'!$I$7:$I$1006))),"")</f>
        <v/>
      </c>
      <c r="I409" s="410" t="str">
        <f t="array" ref="I409">IF(I407&lt;&gt;"",MAX(IF('P2-Asset Valuation'!$E$7:$E$1006=$I$6,IF('P2-Asset Valuation'!$F$7:$F$1006="Integrity",'P2-Asset Valuation'!$I$7:$I$1006))),"")</f>
        <v/>
      </c>
      <c r="J409" s="410" t="str">
        <f t="array" ref="J409">IF(J407&lt;&gt;"",MAX(IF('P2-Asset Valuation'!$E$7:$E$1006=$J$6,IF('P2-Asset Valuation'!$F$7:$F$1006="Integrity",'P2-Asset Valuation'!$I$7:$I$1006))),"")</f>
        <v/>
      </c>
      <c r="K409" s="410" t="str">
        <f t="array" ref="K409">IF(K407&lt;&gt;"",MAX(IF('P2-Asset Valuation'!$E$7:$E$1006=$K$6,IF('P2-Asset Valuation'!$F$7:$F$1006="Integrity",'P2-Asset Valuation'!$I$7:$I$1006))),"")</f>
        <v/>
      </c>
      <c r="L409" s="410" t="str">
        <f t="array" ref="L409">IF(L407&lt;&gt;"",MAX(IF('P2-Asset Valuation'!$E$7:$E$1006=$L$6,IF('P2-Asset Valuation'!$F$7:$F$1006="Integrity",'P2-Asset Valuation'!$I$7:$I$1006))),"")</f>
        <v/>
      </c>
      <c r="M409" s="410" t="str">
        <f t="array" ref="M409">IF(M407&lt;&gt;"",MAX(IF('P2-Asset Valuation'!$E$7:$E$1006=$M$6,IF('P2-Asset Valuation'!$F$7:$F$1006="Integrity",'P2-Asset Valuation'!$I$7:$I$1006))),"")</f>
        <v/>
      </c>
      <c r="N409" s="407" t="s">
        <v>414</v>
      </c>
      <c r="O409" s="406">
        <f>SUM(D409:M409)</f>
        <v>0</v>
      </c>
      <c r="P409" s="406"/>
    </row>
    <row r="410" spans="2:16" x14ac:dyDescent="0.25">
      <c r="B410" s="561"/>
      <c r="C410" s="407" t="s">
        <v>415</v>
      </c>
      <c r="D410" s="410" t="str">
        <f t="array" ref="D410">IF(D407&lt;&gt;"",MAX(IF('P2-Asset Valuation'!$E$7:$E$1006=$D$6,IF('P2-Asset Valuation'!$F$7:$F$1006="Availability",'P2-Asset Valuation'!$I$7:$I$1006))),"")</f>
        <v/>
      </c>
      <c r="E410" s="410" t="str">
        <f t="array" ref="E410">IF(E407&lt;&gt;"",MAX(IF('P2-Asset Valuation'!$E$7:$E$1006=$E$6,IF('P2-Asset Valuation'!$F$7:$F$1006="Availability",'P2-Asset Valuation'!$I$7:$I$1006))),"")</f>
        <v/>
      </c>
      <c r="F410" s="410" t="str">
        <f t="array" ref="F410">IF(F407&lt;&gt;"",MAX(IF('P2-Asset Valuation'!$E$7:$E$1006=$F$6,IF('P2-Asset Valuation'!$F$7:$F$1006="Availability",'P2-Asset Valuation'!$I$7:$I$1006))),"")</f>
        <v/>
      </c>
      <c r="G410" s="410" t="str">
        <f t="array" ref="G410">IF(G407&lt;&gt;"",MAX(IF('P2-Asset Valuation'!$E$7:$E$1006=$G$6,IF('P2-Asset Valuation'!$F$7:$F$1006="Availability",'P2-Asset Valuation'!$I$7:$I$1006))),"")</f>
        <v/>
      </c>
      <c r="H410" s="410" t="str">
        <f t="array" ref="H410">IF(H407&lt;&gt;"",MAX(IF('P2-Asset Valuation'!$E$7:$E$1006=$H$6,IF('P2-Asset Valuation'!$F$7:$F$1006="Availability",'P2-Asset Valuation'!$I$7:$I$1006))),"")</f>
        <v/>
      </c>
      <c r="I410" s="410" t="str">
        <f t="array" ref="I410">IF(I407&lt;&gt;"",MAX(IF('P2-Asset Valuation'!$E$7:$E$1006=$I$6,IF('P2-Asset Valuation'!$F$7:$F$1006="Availability",'P2-Asset Valuation'!$I$7:$I$1006))),"")</f>
        <v/>
      </c>
      <c r="J410" s="410" t="str">
        <f t="array" ref="J410">IF(J407&lt;&gt;"",MAX(IF('P2-Asset Valuation'!$E$7:$E$1006=$J$6,IF('P2-Asset Valuation'!$F$7:$F$1006="Availability",'P2-Asset Valuation'!$I$7:$I$1006))),"")</f>
        <v/>
      </c>
      <c r="K410" s="410" t="str">
        <f t="array" ref="K410">IF(K407&lt;&gt;"",MAX(IF('P2-Asset Valuation'!$E$7:$E$1006=$K$6,IF('P2-Asset Valuation'!$F$7:$F$1006="Availability",'P2-Asset Valuation'!$I$7:$I$1006))),"")</f>
        <v/>
      </c>
      <c r="L410" s="410" t="str">
        <f t="array" ref="L410">IF(L407&lt;&gt;"",MAX(IF('P2-Asset Valuation'!$E$7:$E$1006=$L$6,IF('P2-Asset Valuation'!$F$7:$F$1006="Availability",'P2-Asset Valuation'!$I$7:$I$1006))),"")</f>
        <v/>
      </c>
      <c r="M410" s="410" t="str">
        <f t="array" ref="M410">IF(M407&lt;&gt;"",MAX(IF('P2-Asset Valuation'!$E$7:$E$1006=$M$6,IF('P2-Asset Valuation'!$F$7:$F$1006="Availability",'P2-Asset Valuation'!$I$7:$I$1006))),"")</f>
        <v/>
      </c>
      <c r="N410" s="407" t="s">
        <v>415</v>
      </c>
      <c r="O410" s="406">
        <f>SUM(D410:M410)</f>
        <v>0</v>
      </c>
      <c r="P410" s="406"/>
    </row>
    <row r="411" spans="2:16" ht="30" x14ac:dyDescent="0.25">
      <c r="B411" s="556"/>
      <c r="C411" s="408" t="s">
        <v>121</v>
      </c>
      <c r="D411" s="109"/>
      <c r="E411" s="109"/>
      <c r="F411" s="109"/>
      <c r="G411" s="109"/>
      <c r="H411" s="109"/>
      <c r="I411" s="109"/>
      <c r="J411" s="109"/>
      <c r="K411" s="109"/>
      <c r="L411" s="109"/>
      <c r="M411" s="109"/>
      <c r="N411" s="408" t="s">
        <v>121</v>
      </c>
      <c r="O411" s="412" t="s">
        <v>6</v>
      </c>
      <c r="P411" s="109"/>
    </row>
    <row r="412" spans="2:16" x14ac:dyDescent="0.25">
      <c r="B412" s="557"/>
      <c r="C412" s="408" t="s">
        <v>413</v>
      </c>
      <c r="D412" s="410" t="str">
        <f t="array" ref="D412">IF(D411&lt;&gt;"",MAX(IF('P2-Asset Valuation'!$E$7:$E$1006=$D$6,IF('P2-Asset Valuation'!$F$7:$F$1006="Confidentiality",'P2-Asset Valuation'!$I$7:$I$1006))),"")</f>
        <v/>
      </c>
      <c r="E412" s="410" t="str">
        <f t="array" ref="E412">IF(E411&lt;&gt;"",MAX(IF('P2-Asset Valuation'!$E$7:$E$1006=$E$6,IF('P2-Asset Valuation'!$F$7:$F$1006="Confidentiality",'P2-Asset Valuation'!$I$7:$I$1006))),"")</f>
        <v/>
      </c>
      <c r="F412" s="410" t="str">
        <f t="array" ref="F412">IF(F411&lt;&gt;"",MAX(IF('P2-Asset Valuation'!$E$7:$E$1006=$F$6,IF('P2-Asset Valuation'!$F$7:$F$1006="Confidentiality",'P2-Asset Valuation'!$I$7:$I$1006))),"")</f>
        <v/>
      </c>
      <c r="G412" s="410" t="str">
        <f t="array" ref="G412">IF(G411&lt;&gt;"",MAX(IF('P2-Asset Valuation'!$E$7:$E$1006=$G$6,IF('P2-Asset Valuation'!$F$7:$F$1006="Confidentiality",'P2-Asset Valuation'!$I$7:$I$1006))),"")</f>
        <v/>
      </c>
      <c r="H412" s="410" t="str">
        <f t="array" ref="H412">IF(H411&lt;&gt;"",MAX(IF('P2-Asset Valuation'!$E$7:$E$1006=$H$6,IF('P2-Asset Valuation'!$F$7:$F$1006="Confidentiality",'P2-Asset Valuation'!$I$7:$I$1006))),"")</f>
        <v/>
      </c>
      <c r="I412" s="410" t="str">
        <f t="array" ref="I412">IF(I411&lt;&gt;"",MAX(IF('P2-Asset Valuation'!$E$7:$E$1006=$I$6,IF('P2-Asset Valuation'!$F$7:$F$1006="Confidentiality",'P2-Asset Valuation'!$I$7:$I$1006))),"")</f>
        <v/>
      </c>
      <c r="J412" s="410" t="str">
        <f t="array" ref="J412">IF(J411&lt;&gt;"",MAX(IF('P2-Asset Valuation'!$E$7:$E$1006=$J$6,IF('P2-Asset Valuation'!$F$7:$F$1006="Confidentiality",'P2-Asset Valuation'!$I$7:$I$1006))),"")</f>
        <v/>
      </c>
      <c r="K412" s="410" t="str">
        <f t="array" ref="K412">IF(K411&lt;&gt;"",MAX(IF('P2-Asset Valuation'!$E$7:$E$1006=$K$6,IF('P2-Asset Valuation'!$F$7:$F$1006="Confidentiality",'P2-Asset Valuation'!$I$7:$I$1006))),"")</f>
        <v/>
      </c>
      <c r="L412" s="410" t="str">
        <f t="array" ref="L412">IF(L411&lt;&gt;"",MAX(IF('P2-Asset Valuation'!$E$7:$E$1006=$L$6,IF('P2-Asset Valuation'!$F$7:$F$1006="Confidentiality",'P2-Asset Valuation'!$I$7:$I$1006))),"")</f>
        <v/>
      </c>
      <c r="M412" s="410" t="str">
        <f t="array" ref="M412">IF(M411&lt;&gt;"",MAX(IF('P2-Asset Valuation'!$E$7:$E$1006=$M$6,IF('P2-Asset Valuation'!$F$7:$F$1006="Confidentiality",'P2-Asset Valuation'!$I$7:$I$1006))),"")</f>
        <v/>
      </c>
      <c r="N412" s="408" t="s">
        <v>413</v>
      </c>
      <c r="O412" s="109">
        <f>SUM(D412:M412)</f>
        <v>0</v>
      </c>
      <c r="P412" s="109"/>
    </row>
    <row r="413" spans="2:16" x14ac:dyDescent="0.25">
      <c r="B413" s="557"/>
      <c r="C413" s="408" t="s">
        <v>414</v>
      </c>
      <c r="D413" s="410" t="str">
        <f t="array" ref="D413">IF(D411&lt;&gt;"",MAX(IF('P2-Asset Valuation'!$E$7:$E$1006=$D$6,IF('P2-Asset Valuation'!$F$7:$F$1006="Integrity",'P2-Asset Valuation'!$I$7:$I$1006))),"")</f>
        <v/>
      </c>
      <c r="E413" s="410" t="str">
        <f t="array" ref="E413">IF(E411&lt;&gt;"",MAX(IF('P2-Asset Valuation'!$E$7:$E$1006=$E$6,IF('P2-Asset Valuation'!$F$7:$F$1006="Integrity",'P2-Asset Valuation'!$I$7:$I$1006))),"")</f>
        <v/>
      </c>
      <c r="F413" s="410" t="str">
        <f t="array" ref="F413">IF(F411&lt;&gt;"",MAX(IF('P2-Asset Valuation'!$E$7:$E$1006=$F$6,IF('P2-Asset Valuation'!$F$7:$F$1006="Integrity",'P2-Asset Valuation'!$I$7:$I$1006))),"")</f>
        <v/>
      </c>
      <c r="G413" s="410" t="str">
        <f t="array" ref="G413">IF(G411&lt;&gt;"",MAX(IF('P2-Asset Valuation'!$E$7:$E$1006=$G$6,IF('P2-Asset Valuation'!$F$7:$F$1006="Integrity",'P2-Asset Valuation'!$I$7:$I$1006))),"")</f>
        <v/>
      </c>
      <c r="H413" s="410" t="str">
        <f t="array" ref="H413">IF(H411&lt;&gt;"",MAX(IF('P2-Asset Valuation'!$E$7:$E$1006=$H$6,IF('P2-Asset Valuation'!$F$7:$F$1006="Integrity",'P2-Asset Valuation'!$I$7:$I$1006))),"")</f>
        <v/>
      </c>
      <c r="I413" s="410" t="str">
        <f t="array" ref="I413">IF(I411&lt;&gt;"",MAX(IF('P2-Asset Valuation'!$E$7:$E$1006=$I$6,IF('P2-Asset Valuation'!$F$7:$F$1006="Integrity",'P2-Asset Valuation'!$I$7:$I$1006))),"")</f>
        <v/>
      </c>
      <c r="J413" s="410" t="str">
        <f t="array" ref="J413">IF(J411&lt;&gt;"",MAX(IF('P2-Asset Valuation'!$E$7:$E$1006=$J$6,IF('P2-Asset Valuation'!$F$7:$F$1006="Integrity",'P2-Asset Valuation'!$I$7:$I$1006))),"")</f>
        <v/>
      </c>
      <c r="K413" s="410" t="str">
        <f t="array" ref="K413">IF(K411&lt;&gt;"",MAX(IF('P2-Asset Valuation'!$E$7:$E$1006=$K$6,IF('P2-Asset Valuation'!$F$7:$F$1006="Integrity",'P2-Asset Valuation'!$I$7:$I$1006))),"")</f>
        <v/>
      </c>
      <c r="L413" s="410" t="str">
        <f t="array" ref="L413">IF(L411&lt;&gt;"",MAX(IF('P2-Asset Valuation'!$E$7:$E$1006=$L$6,IF('P2-Asset Valuation'!$F$7:$F$1006="Integrity",'P2-Asset Valuation'!$I$7:$I$1006))),"")</f>
        <v/>
      </c>
      <c r="M413" s="410" t="str">
        <f t="array" ref="M413">IF(M411&lt;&gt;"",MAX(IF('P2-Asset Valuation'!$E$7:$E$1006=$M$6,IF('P2-Asset Valuation'!$F$7:$F$1006="Integrity",'P2-Asset Valuation'!$I$7:$I$1006))),"")</f>
        <v/>
      </c>
      <c r="N413" s="408" t="s">
        <v>414</v>
      </c>
      <c r="O413" s="109">
        <f>SUM(D413:M413)</f>
        <v>0</v>
      </c>
      <c r="P413" s="109"/>
    </row>
    <row r="414" spans="2:16" x14ac:dyDescent="0.25">
      <c r="B414" s="558"/>
      <c r="C414" s="408" t="s">
        <v>415</v>
      </c>
      <c r="D414" s="410" t="str">
        <f t="array" ref="D414">IF(D411&lt;&gt;"",MAX(IF('P2-Asset Valuation'!$E$7:$E$1006=$D$6,IF('P2-Asset Valuation'!$F$7:$F$1006="Availability",'P2-Asset Valuation'!$I$7:$I$1006))),"")</f>
        <v/>
      </c>
      <c r="E414" s="410" t="str">
        <f t="array" ref="E414">IF(E411&lt;&gt;"",MAX(IF('P2-Asset Valuation'!$E$7:$E$1006=$E$6,IF('P2-Asset Valuation'!$F$7:$F$1006="Availability",'P2-Asset Valuation'!$I$7:$I$1006))),"")</f>
        <v/>
      </c>
      <c r="F414" s="410" t="str">
        <f t="array" ref="F414">IF(F411&lt;&gt;"",MAX(IF('P2-Asset Valuation'!$E$7:$E$1006=$F$6,IF('P2-Asset Valuation'!$F$7:$F$1006="Availability",'P2-Asset Valuation'!$I$7:$I$1006))),"")</f>
        <v/>
      </c>
      <c r="G414" s="410" t="str">
        <f t="array" ref="G414">IF(G411&lt;&gt;"",MAX(IF('P2-Asset Valuation'!$E$7:$E$1006=$G$6,IF('P2-Asset Valuation'!$F$7:$F$1006="Availability",'P2-Asset Valuation'!$I$7:$I$1006))),"")</f>
        <v/>
      </c>
      <c r="H414" s="410" t="str">
        <f t="array" ref="H414">IF(H411&lt;&gt;"",MAX(IF('P2-Asset Valuation'!$E$7:$E$1006=$H$6,IF('P2-Asset Valuation'!$F$7:$F$1006="Availability",'P2-Asset Valuation'!$I$7:$I$1006))),"")</f>
        <v/>
      </c>
      <c r="I414" s="410" t="str">
        <f t="array" ref="I414">IF(I411&lt;&gt;"",MAX(IF('P2-Asset Valuation'!$E$7:$E$1006=$I$6,IF('P2-Asset Valuation'!$F$7:$F$1006="Availability",'P2-Asset Valuation'!$I$7:$I$1006))),"")</f>
        <v/>
      </c>
      <c r="J414" s="410" t="str">
        <f t="array" ref="J414">IF(J411&lt;&gt;"",MAX(IF('P2-Asset Valuation'!$E$7:$E$1006=$J$6,IF('P2-Asset Valuation'!$F$7:$F$1006="Availability",'P2-Asset Valuation'!$I$7:$I$1006))),"")</f>
        <v/>
      </c>
      <c r="K414" s="410" t="str">
        <f t="array" ref="K414">IF(K411&lt;&gt;"",MAX(IF('P2-Asset Valuation'!$E$7:$E$1006=$K$6,IF('P2-Asset Valuation'!$F$7:$F$1006="Availability",'P2-Asset Valuation'!$I$7:$I$1006))),"")</f>
        <v/>
      </c>
      <c r="L414" s="410" t="str">
        <f t="array" ref="L414">IF(L411&lt;&gt;"",MAX(IF('P2-Asset Valuation'!$E$7:$E$1006=$L$6,IF('P2-Asset Valuation'!$F$7:$F$1006="Availability",'P2-Asset Valuation'!$I$7:$I$1006))),"")</f>
        <v/>
      </c>
      <c r="M414" s="410" t="str">
        <f t="array" ref="M414">IF(M411&lt;&gt;"",MAX(IF('P2-Asset Valuation'!$E$7:$E$1006=$M$6,IF('P2-Asset Valuation'!$F$7:$F$1006="Availability",'P2-Asset Valuation'!$I$7:$I$1006))),"")</f>
        <v/>
      </c>
      <c r="N414" s="408" t="s">
        <v>415</v>
      </c>
      <c r="O414" s="109">
        <f>SUM(D414:M414)</f>
        <v>0</v>
      </c>
      <c r="P414" s="109"/>
    </row>
    <row r="415" spans="2:16" ht="30" x14ac:dyDescent="0.25">
      <c r="B415" s="559"/>
      <c r="C415" s="407" t="s">
        <v>121</v>
      </c>
      <c r="D415" s="105"/>
      <c r="E415" s="105"/>
      <c r="F415" s="105"/>
      <c r="G415" s="105"/>
      <c r="H415" s="105"/>
      <c r="I415" s="105"/>
      <c r="J415" s="105"/>
      <c r="K415" s="105"/>
      <c r="L415" s="105"/>
      <c r="M415" s="105"/>
      <c r="N415" s="407" t="s">
        <v>121</v>
      </c>
      <c r="O415" s="411" t="s">
        <v>6</v>
      </c>
      <c r="P415" s="406"/>
    </row>
    <row r="416" spans="2:16" x14ac:dyDescent="0.25">
      <c r="B416" s="560"/>
      <c r="C416" s="407" t="s">
        <v>413</v>
      </c>
      <c r="D416" s="410" t="str">
        <f t="array" ref="D416">IF(D415&lt;&gt;"",MAX(IF('P2-Asset Valuation'!$E$7:$E$1006=$D$6,IF('P2-Asset Valuation'!$F$7:$F$1006="Confidentiality",'P2-Asset Valuation'!$I$7:$I$1006))),"")</f>
        <v/>
      </c>
      <c r="E416" s="410" t="str">
        <f t="array" ref="E416">IF(E415&lt;&gt;"",MAX(IF('P2-Asset Valuation'!$E$7:$E$1006=$E$6,IF('P2-Asset Valuation'!$F$7:$F$1006="Confidentiality",'P2-Asset Valuation'!$I$7:$I$1006))),"")</f>
        <v/>
      </c>
      <c r="F416" s="410" t="str">
        <f t="array" ref="F416">IF(F415&lt;&gt;"",MAX(IF('P2-Asset Valuation'!$E$7:$E$1006=$F$6,IF('P2-Asset Valuation'!$F$7:$F$1006="Confidentiality",'P2-Asset Valuation'!$I$7:$I$1006))),"")</f>
        <v/>
      </c>
      <c r="G416" s="410" t="str">
        <f t="array" ref="G416">IF(G415&lt;&gt;"",MAX(IF('P2-Asset Valuation'!$E$7:$E$1006=$G$6,IF('P2-Asset Valuation'!$F$7:$F$1006="Confidentiality",'P2-Asset Valuation'!$I$7:$I$1006))),"")</f>
        <v/>
      </c>
      <c r="H416" s="410" t="str">
        <f t="array" ref="H416">IF(H415&lt;&gt;"",MAX(IF('P2-Asset Valuation'!$E$7:$E$1006=$H$6,IF('P2-Asset Valuation'!$F$7:$F$1006="Confidentiality",'P2-Asset Valuation'!$I$7:$I$1006))),"")</f>
        <v/>
      </c>
      <c r="I416" s="410" t="str">
        <f t="array" ref="I416">IF(I415&lt;&gt;"",MAX(IF('P2-Asset Valuation'!$E$7:$E$1006=$I$6,IF('P2-Asset Valuation'!$F$7:$F$1006="Confidentiality",'P2-Asset Valuation'!$I$7:$I$1006))),"")</f>
        <v/>
      </c>
      <c r="J416" s="410" t="str">
        <f t="array" ref="J416">IF(J415&lt;&gt;"",MAX(IF('P2-Asset Valuation'!$E$7:$E$1006=$J$6,IF('P2-Asset Valuation'!$F$7:$F$1006="Confidentiality",'P2-Asset Valuation'!$I$7:$I$1006))),"")</f>
        <v/>
      </c>
      <c r="K416" s="410" t="str">
        <f t="array" ref="K416">IF(K415&lt;&gt;"",MAX(IF('P2-Asset Valuation'!$E$7:$E$1006=$K$6,IF('P2-Asset Valuation'!$F$7:$F$1006="Confidentiality",'P2-Asset Valuation'!$I$7:$I$1006))),"")</f>
        <v/>
      </c>
      <c r="L416" s="410" t="str">
        <f t="array" ref="L416">IF(L415&lt;&gt;"",MAX(IF('P2-Asset Valuation'!$E$7:$E$1006=$L$6,IF('P2-Asset Valuation'!$F$7:$F$1006="Confidentiality",'P2-Asset Valuation'!$I$7:$I$1006))),"")</f>
        <v/>
      </c>
      <c r="M416" s="410" t="str">
        <f t="array" ref="M416">IF(M415&lt;&gt;"",MAX(IF('P2-Asset Valuation'!$E$7:$E$1006=$M$6,IF('P2-Asset Valuation'!$F$7:$F$1006="Confidentiality",'P2-Asset Valuation'!$I$7:$I$1006))),"")</f>
        <v/>
      </c>
      <c r="N416" s="407" t="s">
        <v>413</v>
      </c>
      <c r="O416" s="406">
        <f>SUM(D416:M416)</f>
        <v>0</v>
      </c>
      <c r="P416" s="406"/>
    </row>
    <row r="417" spans="2:16" x14ac:dyDescent="0.25">
      <c r="B417" s="560"/>
      <c r="C417" s="407" t="s">
        <v>414</v>
      </c>
      <c r="D417" s="410" t="str">
        <f t="array" ref="D417">IF(D415&lt;&gt;"",MAX(IF('P2-Asset Valuation'!$E$7:$E$1006=$D$6,IF('P2-Asset Valuation'!$F$7:$F$1006="Integrity",'P2-Asset Valuation'!$I$7:$I$1006))),"")</f>
        <v/>
      </c>
      <c r="E417" s="410" t="str">
        <f t="array" ref="E417">IF(E415&lt;&gt;"",MAX(IF('P2-Asset Valuation'!$E$7:$E$1006=$E$6,IF('P2-Asset Valuation'!$F$7:$F$1006="Integrity",'P2-Asset Valuation'!$I$7:$I$1006))),"")</f>
        <v/>
      </c>
      <c r="F417" s="410" t="str">
        <f t="array" ref="F417">IF(F415&lt;&gt;"",MAX(IF('P2-Asset Valuation'!$E$7:$E$1006=$F$6,IF('P2-Asset Valuation'!$F$7:$F$1006="Integrity",'P2-Asset Valuation'!$I$7:$I$1006))),"")</f>
        <v/>
      </c>
      <c r="G417" s="410" t="str">
        <f t="array" ref="G417">IF(G415&lt;&gt;"",MAX(IF('P2-Asset Valuation'!$E$7:$E$1006=$G$6,IF('P2-Asset Valuation'!$F$7:$F$1006="Integrity",'P2-Asset Valuation'!$I$7:$I$1006))),"")</f>
        <v/>
      </c>
      <c r="H417" s="410" t="str">
        <f t="array" ref="H417">IF(H415&lt;&gt;"",MAX(IF('P2-Asset Valuation'!$E$7:$E$1006=$H$6,IF('P2-Asset Valuation'!$F$7:$F$1006="Integrity",'P2-Asset Valuation'!$I$7:$I$1006))),"")</f>
        <v/>
      </c>
      <c r="I417" s="410" t="str">
        <f t="array" ref="I417">IF(I415&lt;&gt;"",MAX(IF('P2-Asset Valuation'!$E$7:$E$1006=$I$6,IF('P2-Asset Valuation'!$F$7:$F$1006="Integrity",'P2-Asset Valuation'!$I$7:$I$1006))),"")</f>
        <v/>
      </c>
      <c r="J417" s="410" t="str">
        <f t="array" ref="J417">IF(J415&lt;&gt;"",MAX(IF('P2-Asset Valuation'!$E$7:$E$1006=$J$6,IF('P2-Asset Valuation'!$F$7:$F$1006="Integrity",'P2-Asset Valuation'!$I$7:$I$1006))),"")</f>
        <v/>
      </c>
      <c r="K417" s="410" t="str">
        <f t="array" ref="K417">IF(K415&lt;&gt;"",MAX(IF('P2-Asset Valuation'!$E$7:$E$1006=$K$6,IF('P2-Asset Valuation'!$F$7:$F$1006="Integrity",'P2-Asset Valuation'!$I$7:$I$1006))),"")</f>
        <v/>
      </c>
      <c r="L417" s="410" t="str">
        <f t="array" ref="L417">IF(L415&lt;&gt;"",MAX(IF('P2-Asset Valuation'!$E$7:$E$1006=$L$6,IF('P2-Asset Valuation'!$F$7:$F$1006="Integrity",'P2-Asset Valuation'!$I$7:$I$1006))),"")</f>
        <v/>
      </c>
      <c r="M417" s="410" t="str">
        <f t="array" ref="M417">IF(M415&lt;&gt;"",MAX(IF('P2-Asset Valuation'!$E$7:$E$1006=$M$6,IF('P2-Asset Valuation'!$F$7:$F$1006="Integrity",'P2-Asset Valuation'!$I$7:$I$1006))),"")</f>
        <v/>
      </c>
      <c r="N417" s="407" t="s">
        <v>414</v>
      </c>
      <c r="O417" s="406">
        <f>SUM(D417:M417)</f>
        <v>0</v>
      </c>
      <c r="P417" s="406"/>
    </row>
    <row r="418" spans="2:16" x14ac:dyDescent="0.25">
      <c r="B418" s="561"/>
      <c r="C418" s="407" t="s">
        <v>415</v>
      </c>
      <c r="D418" s="410" t="str">
        <f t="array" ref="D418">IF(D415&lt;&gt;"",MAX(IF('P2-Asset Valuation'!$E$7:$E$1006=$D$6,IF('P2-Asset Valuation'!$F$7:$F$1006="Availability",'P2-Asset Valuation'!$I$7:$I$1006))),"")</f>
        <v/>
      </c>
      <c r="E418" s="410" t="str">
        <f t="array" ref="E418">IF(E415&lt;&gt;"",MAX(IF('P2-Asset Valuation'!$E$7:$E$1006=$E$6,IF('P2-Asset Valuation'!$F$7:$F$1006="Availability",'P2-Asset Valuation'!$I$7:$I$1006))),"")</f>
        <v/>
      </c>
      <c r="F418" s="410" t="str">
        <f t="array" ref="F418">IF(F415&lt;&gt;"",MAX(IF('P2-Asset Valuation'!$E$7:$E$1006=$F$6,IF('P2-Asset Valuation'!$F$7:$F$1006="Availability",'P2-Asset Valuation'!$I$7:$I$1006))),"")</f>
        <v/>
      </c>
      <c r="G418" s="410" t="str">
        <f t="array" ref="G418">IF(G415&lt;&gt;"",MAX(IF('P2-Asset Valuation'!$E$7:$E$1006=$G$6,IF('P2-Asset Valuation'!$F$7:$F$1006="Availability",'P2-Asset Valuation'!$I$7:$I$1006))),"")</f>
        <v/>
      </c>
      <c r="H418" s="410" t="str">
        <f t="array" ref="H418">IF(H415&lt;&gt;"",MAX(IF('P2-Asset Valuation'!$E$7:$E$1006=$H$6,IF('P2-Asset Valuation'!$F$7:$F$1006="Availability",'P2-Asset Valuation'!$I$7:$I$1006))),"")</f>
        <v/>
      </c>
      <c r="I418" s="410" t="str">
        <f t="array" ref="I418">IF(I415&lt;&gt;"",MAX(IF('P2-Asset Valuation'!$E$7:$E$1006=$I$6,IF('P2-Asset Valuation'!$F$7:$F$1006="Availability",'P2-Asset Valuation'!$I$7:$I$1006))),"")</f>
        <v/>
      </c>
      <c r="J418" s="410" t="str">
        <f t="array" ref="J418">IF(J415&lt;&gt;"",MAX(IF('P2-Asset Valuation'!$E$7:$E$1006=$J$6,IF('P2-Asset Valuation'!$F$7:$F$1006="Availability",'P2-Asset Valuation'!$I$7:$I$1006))),"")</f>
        <v/>
      </c>
      <c r="K418" s="410" t="str">
        <f t="array" ref="K418">IF(K415&lt;&gt;"",MAX(IF('P2-Asset Valuation'!$E$7:$E$1006=$K$6,IF('P2-Asset Valuation'!$F$7:$F$1006="Availability",'P2-Asset Valuation'!$I$7:$I$1006))),"")</f>
        <v/>
      </c>
      <c r="L418" s="410" t="str">
        <f t="array" ref="L418">IF(L415&lt;&gt;"",MAX(IF('P2-Asset Valuation'!$E$7:$E$1006=$L$6,IF('P2-Asset Valuation'!$F$7:$F$1006="Availability",'P2-Asset Valuation'!$I$7:$I$1006))),"")</f>
        <v/>
      </c>
      <c r="M418" s="410" t="str">
        <f t="array" ref="M418">IF(M415&lt;&gt;"",MAX(IF('P2-Asset Valuation'!$E$7:$E$1006=$M$6,IF('P2-Asset Valuation'!$F$7:$F$1006="Availability",'P2-Asset Valuation'!$I$7:$I$1006))),"")</f>
        <v/>
      </c>
      <c r="N418" s="407" t="s">
        <v>415</v>
      </c>
      <c r="O418" s="406">
        <f>SUM(D418:M418)</f>
        <v>0</v>
      </c>
      <c r="P418" s="406"/>
    </row>
    <row r="419" spans="2:16" ht="30" x14ac:dyDescent="0.25">
      <c r="B419" s="556"/>
      <c r="C419" s="408" t="s">
        <v>121</v>
      </c>
      <c r="D419" s="109"/>
      <c r="E419" s="109"/>
      <c r="F419" s="109"/>
      <c r="G419" s="109"/>
      <c r="H419" s="109"/>
      <c r="I419" s="109"/>
      <c r="J419" s="109"/>
      <c r="K419" s="109"/>
      <c r="L419" s="109"/>
      <c r="M419" s="109"/>
      <c r="N419" s="408" t="s">
        <v>121</v>
      </c>
      <c r="O419" s="412" t="s">
        <v>6</v>
      </c>
      <c r="P419" s="109"/>
    </row>
    <row r="420" spans="2:16" x14ac:dyDescent="0.25">
      <c r="B420" s="557"/>
      <c r="C420" s="408" t="s">
        <v>413</v>
      </c>
      <c r="D420" s="410" t="str">
        <f t="array" ref="D420">IF(D419&lt;&gt;"",MAX(IF('P2-Asset Valuation'!$E$7:$E$1006=$D$6,IF('P2-Asset Valuation'!$F$7:$F$1006="Confidentiality",'P2-Asset Valuation'!$I$7:$I$1006))),"")</f>
        <v/>
      </c>
      <c r="E420" s="410" t="str">
        <f t="array" ref="E420">IF(E419&lt;&gt;"",MAX(IF('P2-Asset Valuation'!$E$7:$E$1006=$E$6,IF('P2-Asset Valuation'!$F$7:$F$1006="Confidentiality",'P2-Asset Valuation'!$I$7:$I$1006))),"")</f>
        <v/>
      </c>
      <c r="F420" s="410" t="str">
        <f t="array" ref="F420">IF(F419&lt;&gt;"",MAX(IF('P2-Asset Valuation'!$E$7:$E$1006=$F$6,IF('P2-Asset Valuation'!$F$7:$F$1006="Confidentiality",'P2-Asset Valuation'!$I$7:$I$1006))),"")</f>
        <v/>
      </c>
      <c r="G420" s="410" t="str">
        <f t="array" ref="G420">IF(G419&lt;&gt;"",MAX(IF('P2-Asset Valuation'!$E$7:$E$1006=$G$6,IF('P2-Asset Valuation'!$F$7:$F$1006="Confidentiality",'P2-Asset Valuation'!$I$7:$I$1006))),"")</f>
        <v/>
      </c>
      <c r="H420" s="410" t="str">
        <f t="array" ref="H420">IF(H419&lt;&gt;"",MAX(IF('P2-Asset Valuation'!$E$7:$E$1006=$H$6,IF('P2-Asset Valuation'!$F$7:$F$1006="Confidentiality",'P2-Asset Valuation'!$I$7:$I$1006))),"")</f>
        <v/>
      </c>
      <c r="I420" s="410" t="str">
        <f t="array" ref="I420">IF(I419&lt;&gt;"",MAX(IF('P2-Asset Valuation'!$E$7:$E$1006=$I$6,IF('P2-Asset Valuation'!$F$7:$F$1006="Confidentiality",'P2-Asset Valuation'!$I$7:$I$1006))),"")</f>
        <v/>
      </c>
      <c r="J420" s="410" t="str">
        <f t="array" ref="J420">IF(J419&lt;&gt;"",MAX(IF('P2-Asset Valuation'!$E$7:$E$1006=$J$6,IF('P2-Asset Valuation'!$F$7:$F$1006="Confidentiality",'P2-Asset Valuation'!$I$7:$I$1006))),"")</f>
        <v/>
      </c>
      <c r="K420" s="410" t="str">
        <f t="array" ref="K420">IF(K419&lt;&gt;"",MAX(IF('P2-Asset Valuation'!$E$7:$E$1006=$K$6,IF('P2-Asset Valuation'!$F$7:$F$1006="Confidentiality",'P2-Asset Valuation'!$I$7:$I$1006))),"")</f>
        <v/>
      </c>
      <c r="L420" s="410" t="str">
        <f t="array" ref="L420">IF(L419&lt;&gt;"",MAX(IF('P2-Asset Valuation'!$E$7:$E$1006=$L$6,IF('P2-Asset Valuation'!$F$7:$F$1006="Confidentiality",'P2-Asset Valuation'!$I$7:$I$1006))),"")</f>
        <v/>
      </c>
      <c r="M420" s="410" t="str">
        <f t="array" ref="M420">IF(M419&lt;&gt;"",MAX(IF('P2-Asset Valuation'!$E$7:$E$1006=$M$6,IF('P2-Asset Valuation'!$F$7:$F$1006="Confidentiality",'P2-Asset Valuation'!$I$7:$I$1006))),"")</f>
        <v/>
      </c>
      <c r="N420" s="408" t="s">
        <v>413</v>
      </c>
      <c r="O420" s="109">
        <f>SUM(D420:M420)</f>
        <v>0</v>
      </c>
      <c r="P420" s="109"/>
    </row>
    <row r="421" spans="2:16" x14ac:dyDescent="0.25">
      <c r="B421" s="557"/>
      <c r="C421" s="408" t="s">
        <v>414</v>
      </c>
      <c r="D421" s="410" t="str">
        <f t="array" ref="D421">IF(D419&lt;&gt;"",MAX(IF('P2-Asset Valuation'!$E$7:$E$1006=$D$6,IF('P2-Asset Valuation'!$F$7:$F$1006="Integrity",'P2-Asset Valuation'!$I$7:$I$1006))),"")</f>
        <v/>
      </c>
      <c r="E421" s="410" t="str">
        <f t="array" ref="E421">IF(E419&lt;&gt;"",MAX(IF('P2-Asset Valuation'!$E$7:$E$1006=$E$6,IF('P2-Asset Valuation'!$F$7:$F$1006="Integrity",'P2-Asset Valuation'!$I$7:$I$1006))),"")</f>
        <v/>
      </c>
      <c r="F421" s="410" t="str">
        <f t="array" ref="F421">IF(F419&lt;&gt;"",MAX(IF('P2-Asset Valuation'!$E$7:$E$1006=$F$6,IF('P2-Asset Valuation'!$F$7:$F$1006="Integrity",'P2-Asset Valuation'!$I$7:$I$1006))),"")</f>
        <v/>
      </c>
      <c r="G421" s="410" t="str">
        <f t="array" ref="G421">IF(G419&lt;&gt;"",MAX(IF('P2-Asset Valuation'!$E$7:$E$1006=$G$6,IF('P2-Asset Valuation'!$F$7:$F$1006="Integrity",'P2-Asset Valuation'!$I$7:$I$1006))),"")</f>
        <v/>
      </c>
      <c r="H421" s="410" t="str">
        <f t="array" ref="H421">IF(H419&lt;&gt;"",MAX(IF('P2-Asset Valuation'!$E$7:$E$1006=$H$6,IF('P2-Asset Valuation'!$F$7:$F$1006="Integrity",'P2-Asset Valuation'!$I$7:$I$1006))),"")</f>
        <v/>
      </c>
      <c r="I421" s="410" t="str">
        <f t="array" ref="I421">IF(I419&lt;&gt;"",MAX(IF('P2-Asset Valuation'!$E$7:$E$1006=$I$6,IF('P2-Asset Valuation'!$F$7:$F$1006="Integrity",'P2-Asset Valuation'!$I$7:$I$1006))),"")</f>
        <v/>
      </c>
      <c r="J421" s="410" t="str">
        <f t="array" ref="J421">IF(J419&lt;&gt;"",MAX(IF('P2-Asset Valuation'!$E$7:$E$1006=$J$6,IF('P2-Asset Valuation'!$F$7:$F$1006="Integrity",'P2-Asset Valuation'!$I$7:$I$1006))),"")</f>
        <v/>
      </c>
      <c r="K421" s="410" t="str">
        <f t="array" ref="K421">IF(K419&lt;&gt;"",MAX(IF('P2-Asset Valuation'!$E$7:$E$1006=$K$6,IF('P2-Asset Valuation'!$F$7:$F$1006="Integrity",'P2-Asset Valuation'!$I$7:$I$1006))),"")</f>
        <v/>
      </c>
      <c r="L421" s="410" t="str">
        <f t="array" ref="L421">IF(L419&lt;&gt;"",MAX(IF('P2-Asset Valuation'!$E$7:$E$1006=$L$6,IF('P2-Asset Valuation'!$F$7:$F$1006="Integrity",'P2-Asset Valuation'!$I$7:$I$1006))),"")</f>
        <v/>
      </c>
      <c r="M421" s="410" t="str">
        <f t="array" ref="M421">IF(M419&lt;&gt;"",MAX(IF('P2-Asset Valuation'!$E$7:$E$1006=$M$6,IF('P2-Asset Valuation'!$F$7:$F$1006="Integrity",'P2-Asset Valuation'!$I$7:$I$1006))),"")</f>
        <v/>
      </c>
      <c r="N421" s="408" t="s">
        <v>414</v>
      </c>
      <c r="O421" s="109">
        <f>SUM(D421:M421)</f>
        <v>0</v>
      </c>
      <c r="P421" s="109"/>
    </row>
    <row r="422" spans="2:16" x14ac:dyDescent="0.25">
      <c r="B422" s="558"/>
      <c r="C422" s="408" t="s">
        <v>415</v>
      </c>
      <c r="D422" s="410" t="str">
        <f t="array" ref="D422">IF(D419&lt;&gt;"",MAX(IF('P2-Asset Valuation'!$E$7:$E$1006=$D$6,IF('P2-Asset Valuation'!$F$7:$F$1006="Availability",'P2-Asset Valuation'!$I$7:$I$1006))),"")</f>
        <v/>
      </c>
      <c r="E422" s="410" t="str">
        <f t="array" ref="E422">IF(E419&lt;&gt;"",MAX(IF('P2-Asset Valuation'!$E$7:$E$1006=$E$6,IF('P2-Asset Valuation'!$F$7:$F$1006="Availability",'P2-Asset Valuation'!$I$7:$I$1006))),"")</f>
        <v/>
      </c>
      <c r="F422" s="410" t="str">
        <f t="array" ref="F422">IF(F419&lt;&gt;"",MAX(IF('P2-Asset Valuation'!$E$7:$E$1006=$F$6,IF('P2-Asset Valuation'!$F$7:$F$1006="Availability",'P2-Asset Valuation'!$I$7:$I$1006))),"")</f>
        <v/>
      </c>
      <c r="G422" s="410" t="str">
        <f t="array" ref="G422">IF(G419&lt;&gt;"",MAX(IF('P2-Asset Valuation'!$E$7:$E$1006=$G$6,IF('P2-Asset Valuation'!$F$7:$F$1006="Availability",'P2-Asset Valuation'!$I$7:$I$1006))),"")</f>
        <v/>
      </c>
      <c r="H422" s="410" t="str">
        <f t="array" ref="H422">IF(H419&lt;&gt;"",MAX(IF('P2-Asset Valuation'!$E$7:$E$1006=$H$6,IF('P2-Asset Valuation'!$F$7:$F$1006="Availability",'P2-Asset Valuation'!$I$7:$I$1006))),"")</f>
        <v/>
      </c>
      <c r="I422" s="410" t="str">
        <f t="array" ref="I422">IF(I419&lt;&gt;"",MAX(IF('P2-Asset Valuation'!$E$7:$E$1006=$I$6,IF('P2-Asset Valuation'!$F$7:$F$1006="Availability",'P2-Asset Valuation'!$I$7:$I$1006))),"")</f>
        <v/>
      </c>
      <c r="J422" s="410" t="str">
        <f t="array" ref="J422">IF(J419&lt;&gt;"",MAX(IF('P2-Asset Valuation'!$E$7:$E$1006=$J$6,IF('P2-Asset Valuation'!$F$7:$F$1006="Availability",'P2-Asset Valuation'!$I$7:$I$1006))),"")</f>
        <v/>
      </c>
      <c r="K422" s="410" t="str">
        <f t="array" ref="K422">IF(K419&lt;&gt;"",MAX(IF('P2-Asset Valuation'!$E$7:$E$1006=$K$6,IF('P2-Asset Valuation'!$F$7:$F$1006="Availability",'P2-Asset Valuation'!$I$7:$I$1006))),"")</f>
        <v/>
      </c>
      <c r="L422" s="410" t="str">
        <f t="array" ref="L422">IF(L419&lt;&gt;"",MAX(IF('P2-Asset Valuation'!$E$7:$E$1006=$L$6,IF('P2-Asset Valuation'!$F$7:$F$1006="Availability",'P2-Asset Valuation'!$I$7:$I$1006))),"")</f>
        <v/>
      </c>
      <c r="M422" s="410" t="str">
        <f t="array" ref="M422">IF(M419&lt;&gt;"",MAX(IF('P2-Asset Valuation'!$E$7:$E$1006=$M$6,IF('P2-Asset Valuation'!$F$7:$F$1006="Availability",'P2-Asset Valuation'!$I$7:$I$1006))),"")</f>
        <v/>
      </c>
      <c r="N422" s="408" t="s">
        <v>415</v>
      </c>
      <c r="O422" s="109">
        <f>SUM(D422:M422)</f>
        <v>0</v>
      </c>
      <c r="P422" s="109"/>
    </row>
    <row r="423" spans="2:16" ht="30" x14ac:dyDescent="0.25">
      <c r="B423" s="559"/>
      <c r="C423" s="407" t="s">
        <v>121</v>
      </c>
      <c r="D423" s="406"/>
      <c r="E423" s="406"/>
      <c r="F423" s="406"/>
      <c r="G423" s="406"/>
      <c r="H423" s="406"/>
      <c r="I423" s="406"/>
      <c r="J423" s="406"/>
      <c r="K423" s="406"/>
      <c r="L423" s="406"/>
      <c r="M423" s="406"/>
      <c r="N423" s="407" t="s">
        <v>121</v>
      </c>
      <c r="O423" s="411" t="s">
        <v>6</v>
      </c>
      <c r="P423" s="406"/>
    </row>
    <row r="424" spans="2:16" x14ac:dyDescent="0.25">
      <c r="B424" s="560"/>
      <c r="C424" s="407" t="s">
        <v>413</v>
      </c>
      <c r="D424" s="410" t="str">
        <f t="array" ref="D424">IF(D423&lt;&gt;"",MAX(IF('P2-Asset Valuation'!$E$7:$E$1006=$D$6,IF('P2-Asset Valuation'!$F$7:$F$1006="Confidentiality",'P2-Asset Valuation'!$I$7:$I$1006))),"")</f>
        <v/>
      </c>
      <c r="E424" s="410" t="str">
        <f t="array" ref="E424">IF(E423&lt;&gt;"",MAX(IF('P2-Asset Valuation'!$E$7:$E$1006=$E$6,IF('P2-Asset Valuation'!$F$7:$F$1006="Confidentiality",'P2-Asset Valuation'!$I$7:$I$1006))),"")</f>
        <v/>
      </c>
      <c r="F424" s="410" t="str">
        <f t="array" ref="F424">IF(F423&lt;&gt;"",MAX(IF('P2-Asset Valuation'!$E$7:$E$1006=$F$6,IF('P2-Asset Valuation'!$F$7:$F$1006="Confidentiality",'P2-Asset Valuation'!$I$7:$I$1006))),"")</f>
        <v/>
      </c>
      <c r="G424" s="410" t="str">
        <f t="array" ref="G424">IF(G423&lt;&gt;"",MAX(IF('P2-Asset Valuation'!$E$7:$E$1006=$G$6,IF('P2-Asset Valuation'!$F$7:$F$1006="Confidentiality",'P2-Asset Valuation'!$I$7:$I$1006))),"")</f>
        <v/>
      </c>
      <c r="H424" s="410" t="str">
        <f t="array" ref="H424">IF(H423&lt;&gt;"",MAX(IF('P2-Asset Valuation'!$E$7:$E$1006=$H$6,IF('P2-Asset Valuation'!$F$7:$F$1006="Confidentiality",'P2-Asset Valuation'!$I$7:$I$1006))),"")</f>
        <v/>
      </c>
      <c r="I424" s="410" t="str">
        <f t="array" ref="I424">IF(I423&lt;&gt;"",MAX(IF('P2-Asset Valuation'!$E$7:$E$1006=$I$6,IF('P2-Asset Valuation'!$F$7:$F$1006="Confidentiality",'P2-Asset Valuation'!$I$7:$I$1006))),"")</f>
        <v/>
      </c>
      <c r="J424" s="410" t="str">
        <f t="array" ref="J424">IF(J423&lt;&gt;"",MAX(IF('P2-Asset Valuation'!$E$7:$E$1006=$J$6,IF('P2-Asset Valuation'!$F$7:$F$1006="Confidentiality",'P2-Asset Valuation'!$I$7:$I$1006))),"")</f>
        <v/>
      </c>
      <c r="K424" s="410" t="str">
        <f t="array" ref="K424">IF(K423&lt;&gt;"",MAX(IF('P2-Asset Valuation'!$E$7:$E$1006=$K$6,IF('P2-Asset Valuation'!$F$7:$F$1006="Confidentiality",'P2-Asset Valuation'!$I$7:$I$1006))),"")</f>
        <v/>
      </c>
      <c r="L424" s="410" t="str">
        <f t="array" ref="L424">IF(L423&lt;&gt;"",MAX(IF('P2-Asset Valuation'!$E$7:$E$1006=$L$6,IF('P2-Asset Valuation'!$F$7:$F$1006="Confidentiality",'P2-Asset Valuation'!$I$7:$I$1006))),"")</f>
        <v/>
      </c>
      <c r="M424" s="410" t="str">
        <f t="array" ref="M424">IF(M423&lt;&gt;"",MAX(IF('P2-Asset Valuation'!$E$7:$E$1006=$M$6,IF('P2-Asset Valuation'!$F$7:$F$1006="Confidentiality",'P2-Asset Valuation'!$I$7:$I$1006))),"")</f>
        <v/>
      </c>
      <c r="N424" s="407" t="s">
        <v>413</v>
      </c>
      <c r="O424" s="406">
        <f>SUM(D424:M424)</f>
        <v>0</v>
      </c>
      <c r="P424" s="406"/>
    </row>
    <row r="425" spans="2:16" x14ac:dyDescent="0.25">
      <c r="B425" s="560"/>
      <c r="C425" s="407" t="s">
        <v>414</v>
      </c>
      <c r="D425" s="410" t="str">
        <f t="array" ref="D425">IF(D423&lt;&gt;"",MAX(IF('P2-Asset Valuation'!$E$7:$E$1006=$D$6,IF('P2-Asset Valuation'!$F$7:$F$1006="Integrity",'P2-Asset Valuation'!$I$7:$I$1006))),"")</f>
        <v/>
      </c>
      <c r="E425" s="410" t="str">
        <f t="array" ref="E425">IF(E423&lt;&gt;"",MAX(IF('P2-Asset Valuation'!$E$7:$E$1006=$E$6,IF('P2-Asset Valuation'!$F$7:$F$1006="Integrity",'P2-Asset Valuation'!$I$7:$I$1006))),"")</f>
        <v/>
      </c>
      <c r="F425" s="410" t="str">
        <f t="array" ref="F425">IF(F423&lt;&gt;"",MAX(IF('P2-Asset Valuation'!$E$7:$E$1006=$F$6,IF('P2-Asset Valuation'!$F$7:$F$1006="Integrity",'P2-Asset Valuation'!$I$7:$I$1006))),"")</f>
        <v/>
      </c>
      <c r="G425" s="410" t="str">
        <f t="array" ref="G425">IF(G423&lt;&gt;"",MAX(IF('P2-Asset Valuation'!$E$7:$E$1006=$G$6,IF('P2-Asset Valuation'!$F$7:$F$1006="Integrity",'P2-Asset Valuation'!$I$7:$I$1006))),"")</f>
        <v/>
      </c>
      <c r="H425" s="410" t="str">
        <f t="array" ref="H425">IF(H423&lt;&gt;"",MAX(IF('P2-Asset Valuation'!$E$7:$E$1006=$H$6,IF('P2-Asset Valuation'!$F$7:$F$1006="Integrity",'P2-Asset Valuation'!$I$7:$I$1006))),"")</f>
        <v/>
      </c>
      <c r="I425" s="410" t="str">
        <f t="array" ref="I425">IF(I423&lt;&gt;"",MAX(IF('P2-Asset Valuation'!$E$7:$E$1006=$I$6,IF('P2-Asset Valuation'!$F$7:$F$1006="Integrity",'P2-Asset Valuation'!$I$7:$I$1006))),"")</f>
        <v/>
      </c>
      <c r="J425" s="410" t="str">
        <f t="array" ref="J425">IF(J423&lt;&gt;"",MAX(IF('P2-Asset Valuation'!$E$7:$E$1006=$J$6,IF('P2-Asset Valuation'!$F$7:$F$1006="Integrity",'P2-Asset Valuation'!$I$7:$I$1006))),"")</f>
        <v/>
      </c>
      <c r="K425" s="410" t="str">
        <f t="array" ref="K425">IF(K423&lt;&gt;"",MAX(IF('P2-Asset Valuation'!$E$7:$E$1006=$K$6,IF('P2-Asset Valuation'!$F$7:$F$1006="Integrity",'P2-Asset Valuation'!$I$7:$I$1006))),"")</f>
        <v/>
      </c>
      <c r="L425" s="410" t="str">
        <f t="array" ref="L425">IF(L423&lt;&gt;"",MAX(IF('P2-Asset Valuation'!$E$7:$E$1006=$L$6,IF('P2-Asset Valuation'!$F$7:$F$1006="Integrity",'P2-Asset Valuation'!$I$7:$I$1006))),"")</f>
        <v/>
      </c>
      <c r="M425" s="410" t="str">
        <f t="array" ref="M425">IF(M423&lt;&gt;"",MAX(IF('P2-Asset Valuation'!$E$7:$E$1006=$M$6,IF('P2-Asset Valuation'!$F$7:$F$1006="Integrity",'P2-Asset Valuation'!$I$7:$I$1006))),"")</f>
        <v/>
      </c>
      <c r="N425" s="407" t="s">
        <v>414</v>
      </c>
      <c r="O425" s="406">
        <f>SUM(D425:M425)</f>
        <v>0</v>
      </c>
      <c r="P425" s="406"/>
    </row>
    <row r="426" spans="2:16" x14ac:dyDescent="0.25">
      <c r="B426" s="561"/>
      <c r="C426" s="407" t="s">
        <v>415</v>
      </c>
      <c r="D426" s="410" t="str">
        <f t="array" ref="D426">IF(D423&lt;&gt;"",MAX(IF('P2-Asset Valuation'!$E$7:$E$1006=$D$6,IF('P2-Asset Valuation'!$F$7:$F$1006="Availability",'P2-Asset Valuation'!$I$7:$I$1006))),"")</f>
        <v/>
      </c>
      <c r="E426" s="410" t="str">
        <f t="array" ref="E426">IF(E423&lt;&gt;"",MAX(IF('P2-Asset Valuation'!$E$7:$E$1006=$E$6,IF('P2-Asset Valuation'!$F$7:$F$1006="Availability",'P2-Asset Valuation'!$I$7:$I$1006))),"")</f>
        <v/>
      </c>
      <c r="F426" s="410" t="str">
        <f t="array" ref="F426">IF(F423&lt;&gt;"",MAX(IF('P2-Asset Valuation'!$E$7:$E$1006=$F$6,IF('P2-Asset Valuation'!$F$7:$F$1006="Availability",'P2-Asset Valuation'!$I$7:$I$1006))),"")</f>
        <v/>
      </c>
      <c r="G426" s="410" t="str">
        <f t="array" ref="G426">IF(G423&lt;&gt;"",MAX(IF('P2-Asset Valuation'!$E$7:$E$1006=$G$6,IF('P2-Asset Valuation'!$F$7:$F$1006="Availability",'P2-Asset Valuation'!$I$7:$I$1006))),"")</f>
        <v/>
      </c>
      <c r="H426" s="410" t="str">
        <f t="array" ref="H426">IF(H423&lt;&gt;"",MAX(IF('P2-Asset Valuation'!$E$7:$E$1006=$H$6,IF('P2-Asset Valuation'!$F$7:$F$1006="Availability",'P2-Asset Valuation'!$I$7:$I$1006))),"")</f>
        <v/>
      </c>
      <c r="I426" s="410" t="str">
        <f t="array" ref="I426">IF(I423&lt;&gt;"",MAX(IF('P2-Asset Valuation'!$E$7:$E$1006=$I$6,IF('P2-Asset Valuation'!$F$7:$F$1006="Availability",'P2-Asset Valuation'!$I$7:$I$1006))),"")</f>
        <v/>
      </c>
      <c r="J426" s="410" t="str">
        <f t="array" ref="J426">IF(J423&lt;&gt;"",MAX(IF('P2-Asset Valuation'!$E$7:$E$1006=$J$6,IF('P2-Asset Valuation'!$F$7:$F$1006="Availability",'P2-Asset Valuation'!$I$7:$I$1006))),"")</f>
        <v/>
      </c>
      <c r="K426" s="410" t="str">
        <f t="array" ref="K426">IF(K423&lt;&gt;"",MAX(IF('P2-Asset Valuation'!$E$7:$E$1006=$K$6,IF('P2-Asset Valuation'!$F$7:$F$1006="Availability",'P2-Asset Valuation'!$I$7:$I$1006))),"")</f>
        <v/>
      </c>
      <c r="L426" s="410" t="str">
        <f t="array" ref="L426">IF(L423&lt;&gt;"",MAX(IF('P2-Asset Valuation'!$E$7:$E$1006=$L$6,IF('P2-Asset Valuation'!$F$7:$F$1006="Availability",'P2-Asset Valuation'!$I$7:$I$1006))),"")</f>
        <v/>
      </c>
      <c r="M426" s="410" t="str">
        <f t="array" ref="M426">IF(M423&lt;&gt;"",MAX(IF('P2-Asset Valuation'!$E$7:$E$1006=$M$6,IF('P2-Asset Valuation'!$F$7:$F$1006="Availability",'P2-Asset Valuation'!$I$7:$I$1006))),"")</f>
        <v/>
      </c>
      <c r="N426" s="407" t="s">
        <v>415</v>
      </c>
      <c r="O426" s="406">
        <f>SUM(D426:M426)</f>
        <v>0</v>
      </c>
      <c r="P426" s="406"/>
    </row>
    <row r="427" spans="2:16" ht="30" x14ac:dyDescent="0.25">
      <c r="B427" s="556"/>
      <c r="C427" s="408" t="s">
        <v>121</v>
      </c>
      <c r="D427" s="109"/>
      <c r="E427" s="109"/>
      <c r="F427" s="109"/>
      <c r="G427" s="109"/>
      <c r="H427" s="109"/>
      <c r="I427" s="109"/>
      <c r="J427" s="109"/>
      <c r="K427" s="109"/>
      <c r="L427" s="109"/>
      <c r="M427" s="109"/>
      <c r="N427" s="408" t="s">
        <v>121</v>
      </c>
      <c r="O427" s="412" t="s">
        <v>6</v>
      </c>
      <c r="P427" s="109"/>
    </row>
    <row r="428" spans="2:16" x14ac:dyDescent="0.25">
      <c r="B428" s="557"/>
      <c r="C428" s="408" t="s">
        <v>413</v>
      </c>
      <c r="D428" s="410" t="str">
        <f t="array" ref="D428">IF(D427&lt;&gt;"",MAX(IF('P2-Asset Valuation'!$E$7:$E$1006=$D$6,IF('P2-Asset Valuation'!$F$7:$F$1006="Confidentiality",'P2-Asset Valuation'!$I$7:$I$1006))),"")</f>
        <v/>
      </c>
      <c r="E428" s="410" t="str">
        <f t="array" ref="E428">IF(E427&lt;&gt;"",MAX(IF('P2-Asset Valuation'!$E$7:$E$1006=$E$6,IF('P2-Asset Valuation'!$F$7:$F$1006="Confidentiality",'P2-Asset Valuation'!$I$7:$I$1006))),"")</f>
        <v/>
      </c>
      <c r="F428" s="410" t="str">
        <f t="array" ref="F428">IF(F427&lt;&gt;"",MAX(IF('P2-Asset Valuation'!$E$7:$E$1006=$F$6,IF('P2-Asset Valuation'!$F$7:$F$1006="Confidentiality",'P2-Asset Valuation'!$I$7:$I$1006))),"")</f>
        <v/>
      </c>
      <c r="G428" s="410" t="str">
        <f t="array" ref="G428">IF(G427&lt;&gt;"",MAX(IF('P2-Asset Valuation'!$E$7:$E$1006=$G$6,IF('P2-Asset Valuation'!$F$7:$F$1006="Confidentiality",'P2-Asset Valuation'!$I$7:$I$1006))),"")</f>
        <v/>
      </c>
      <c r="H428" s="410" t="str">
        <f t="array" ref="H428">IF(H427&lt;&gt;"",MAX(IF('P2-Asset Valuation'!$E$7:$E$1006=$H$6,IF('P2-Asset Valuation'!$F$7:$F$1006="Confidentiality",'P2-Asset Valuation'!$I$7:$I$1006))),"")</f>
        <v/>
      </c>
      <c r="I428" s="410" t="str">
        <f t="array" ref="I428">IF(I427&lt;&gt;"",MAX(IF('P2-Asset Valuation'!$E$7:$E$1006=$I$6,IF('P2-Asset Valuation'!$F$7:$F$1006="Confidentiality",'P2-Asset Valuation'!$I$7:$I$1006))),"")</f>
        <v/>
      </c>
      <c r="J428" s="410" t="str">
        <f t="array" ref="J428">IF(J427&lt;&gt;"",MAX(IF('P2-Asset Valuation'!$E$7:$E$1006=$J$6,IF('P2-Asset Valuation'!$F$7:$F$1006="Confidentiality",'P2-Asset Valuation'!$I$7:$I$1006))),"")</f>
        <v/>
      </c>
      <c r="K428" s="410" t="str">
        <f t="array" ref="K428">IF(K427&lt;&gt;"",MAX(IF('P2-Asset Valuation'!$E$7:$E$1006=$K$6,IF('P2-Asset Valuation'!$F$7:$F$1006="Confidentiality",'P2-Asset Valuation'!$I$7:$I$1006))),"")</f>
        <v/>
      </c>
      <c r="L428" s="410" t="str">
        <f t="array" ref="L428">IF(L427&lt;&gt;"",MAX(IF('P2-Asset Valuation'!$E$7:$E$1006=$L$6,IF('P2-Asset Valuation'!$F$7:$F$1006="Confidentiality",'P2-Asset Valuation'!$I$7:$I$1006))),"")</f>
        <v/>
      </c>
      <c r="M428" s="410" t="str">
        <f t="array" ref="M428">IF(M427&lt;&gt;"",MAX(IF('P2-Asset Valuation'!$E$7:$E$1006=$M$6,IF('P2-Asset Valuation'!$F$7:$F$1006="Confidentiality",'P2-Asset Valuation'!$I$7:$I$1006))),"")</f>
        <v/>
      </c>
      <c r="N428" s="408" t="s">
        <v>413</v>
      </c>
      <c r="O428" s="109">
        <f>SUM(D428:M428)</f>
        <v>0</v>
      </c>
      <c r="P428" s="109"/>
    </row>
    <row r="429" spans="2:16" x14ac:dyDescent="0.25">
      <c r="B429" s="557"/>
      <c r="C429" s="408" t="s">
        <v>414</v>
      </c>
      <c r="D429" s="410" t="str">
        <f t="array" ref="D429">IF(D427&lt;&gt;"",MAX(IF('P2-Asset Valuation'!$E$7:$E$1006=$D$6,IF('P2-Asset Valuation'!$F$7:$F$1006="Integrity",'P2-Asset Valuation'!$I$7:$I$1006))),"")</f>
        <v/>
      </c>
      <c r="E429" s="410" t="str">
        <f t="array" ref="E429">IF(E427&lt;&gt;"",MAX(IF('P2-Asset Valuation'!$E$7:$E$1006=$E$6,IF('P2-Asset Valuation'!$F$7:$F$1006="Integrity",'P2-Asset Valuation'!$I$7:$I$1006))),"")</f>
        <v/>
      </c>
      <c r="F429" s="410" t="str">
        <f t="array" ref="F429">IF(F427&lt;&gt;"",MAX(IF('P2-Asset Valuation'!$E$7:$E$1006=$F$6,IF('P2-Asset Valuation'!$F$7:$F$1006="Integrity",'P2-Asset Valuation'!$I$7:$I$1006))),"")</f>
        <v/>
      </c>
      <c r="G429" s="410" t="str">
        <f t="array" ref="G429">IF(G427&lt;&gt;"",MAX(IF('P2-Asset Valuation'!$E$7:$E$1006=$G$6,IF('P2-Asset Valuation'!$F$7:$F$1006="Integrity",'P2-Asset Valuation'!$I$7:$I$1006))),"")</f>
        <v/>
      </c>
      <c r="H429" s="410" t="str">
        <f t="array" ref="H429">IF(H427&lt;&gt;"",MAX(IF('P2-Asset Valuation'!$E$7:$E$1006=$H$6,IF('P2-Asset Valuation'!$F$7:$F$1006="Integrity",'P2-Asset Valuation'!$I$7:$I$1006))),"")</f>
        <v/>
      </c>
      <c r="I429" s="410" t="str">
        <f t="array" ref="I429">IF(I427&lt;&gt;"",MAX(IF('P2-Asset Valuation'!$E$7:$E$1006=$I$6,IF('P2-Asset Valuation'!$F$7:$F$1006="Integrity",'P2-Asset Valuation'!$I$7:$I$1006))),"")</f>
        <v/>
      </c>
      <c r="J429" s="410" t="str">
        <f t="array" ref="J429">IF(J427&lt;&gt;"",MAX(IF('P2-Asset Valuation'!$E$7:$E$1006=$J$6,IF('P2-Asset Valuation'!$F$7:$F$1006="Integrity",'P2-Asset Valuation'!$I$7:$I$1006))),"")</f>
        <v/>
      </c>
      <c r="K429" s="410" t="str">
        <f t="array" ref="K429">IF(K427&lt;&gt;"",MAX(IF('P2-Asset Valuation'!$E$7:$E$1006=$K$6,IF('P2-Asset Valuation'!$F$7:$F$1006="Integrity",'P2-Asset Valuation'!$I$7:$I$1006))),"")</f>
        <v/>
      </c>
      <c r="L429" s="410" t="str">
        <f t="array" ref="L429">IF(L427&lt;&gt;"",MAX(IF('P2-Asset Valuation'!$E$7:$E$1006=$L$6,IF('P2-Asset Valuation'!$F$7:$F$1006="Integrity",'P2-Asset Valuation'!$I$7:$I$1006))),"")</f>
        <v/>
      </c>
      <c r="M429" s="410" t="str">
        <f t="array" ref="M429">IF(M427&lt;&gt;"",MAX(IF('P2-Asset Valuation'!$E$7:$E$1006=$M$6,IF('P2-Asset Valuation'!$F$7:$F$1006="Integrity",'P2-Asset Valuation'!$I$7:$I$1006))),"")</f>
        <v/>
      </c>
      <c r="N429" s="408" t="s">
        <v>414</v>
      </c>
      <c r="O429" s="109">
        <f>SUM(D429:M429)</f>
        <v>0</v>
      </c>
      <c r="P429" s="109"/>
    </row>
    <row r="430" spans="2:16" x14ac:dyDescent="0.25">
      <c r="B430" s="558"/>
      <c r="C430" s="408" t="s">
        <v>415</v>
      </c>
      <c r="D430" s="410" t="str">
        <f t="array" ref="D430">IF(D427&lt;&gt;"",MAX(IF('P2-Asset Valuation'!$E$7:$E$1006=$D$6,IF('P2-Asset Valuation'!$F$7:$F$1006="Availability",'P2-Asset Valuation'!$I$7:$I$1006))),"")</f>
        <v/>
      </c>
      <c r="E430" s="410" t="str">
        <f t="array" ref="E430">IF(E427&lt;&gt;"",MAX(IF('P2-Asset Valuation'!$E$7:$E$1006=$E$6,IF('P2-Asset Valuation'!$F$7:$F$1006="Availability",'P2-Asset Valuation'!$I$7:$I$1006))),"")</f>
        <v/>
      </c>
      <c r="F430" s="410" t="str">
        <f t="array" ref="F430">IF(F427&lt;&gt;"",MAX(IF('P2-Asset Valuation'!$E$7:$E$1006=$F$6,IF('P2-Asset Valuation'!$F$7:$F$1006="Availability",'P2-Asset Valuation'!$I$7:$I$1006))),"")</f>
        <v/>
      </c>
      <c r="G430" s="410" t="str">
        <f t="array" ref="G430">IF(G427&lt;&gt;"",MAX(IF('P2-Asset Valuation'!$E$7:$E$1006=$G$6,IF('P2-Asset Valuation'!$F$7:$F$1006="Availability",'P2-Asset Valuation'!$I$7:$I$1006))),"")</f>
        <v/>
      </c>
      <c r="H430" s="410" t="str">
        <f t="array" ref="H430">IF(H427&lt;&gt;"",MAX(IF('P2-Asset Valuation'!$E$7:$E$1006=$H$6,IF('P2-Asset Valuation'!$F$7:$F$1006="Availability",'P2-Asset Valuation'!$I$7:$I$1006))),"")</f>
        <v/>
      </c>
      <c r="I430" s="410" t="str">
        <f t="array" ref="I430">IF(I427&lt;&gt;"",MAX(IF('P2-Asset Valuation'!$E$7:$E$1006=$I$6,IF('P2-Asset Valuation'!$F$7:$F$1006="Availability",'P2-Asset Valuation'!$I$7:$I$1006))),"")</f>
        <v/>
      </c>
      <c r="J430" s="410" t="str">
        <f t="array" ref="J430">IF(J427&lt;&gt;"",MAX(IF('P2-Asset Valuation'!$E$7:$E$1006=$J$6,IF('P2-Asset Valuation'!$F$7:$F$1006="Availability",'P2-Asset Valuation'!$I$7:$I$1006))),"")</f>
        <v/>
      </c>
      <c r="K430" s="410" t="str">
        <f t="array" ref="K430">IF(K427&lt;&gt;"",MAX(IF('P2-Asset Valuation'!$E$7:$E$1006=$K$6,IF('P2-Asset Valuation'!$F$7:$F$1006="Availability",'P2-Asset Valuation'!$I$7:$I$1006))),"")</f>
        <v/>
      </c>
      <c r="L430" s="410" t="str">
        <f t="array" ref="L430">IF(L427&lt;&gt;"",MAX(IF('P2-Asset Valuation'!$E$7:$E$1006=$L$6,IF('P2-Asset Valuation'!$F$7:$F$1006="Availability",'P2-Asset Valuation'!$I$7:$I$1006))),"")</f>
        <v/>
      </c>
      <c r="M430" s="410" t="str">
        <f t="array" ref="M430">IF(M427&lt;&gt;"",MAX(IF('P2-Asset Valuation'!$E$7:$E$1006=$M$6,IF('P2-Asset Valuation'!$F$7:$F$1006="Availability",'P2-Asset Valuation'!$I$7:$I$1006))),"")</f>
        <v/>
      </c>
      <c r="N430" s="408" t="s">
        <v>415</v>
      </c>
      <c r="O430" s="109">
        <f>SUM(D430:M430)</f>
        <v>0</v>
      </c>
      <c r="P430" s="109"/>
    </row>
    <row r="431" spans="2:16" ht="30" x14ac:dyDescent="0.25">
      <c r="B431" s="559"/>
      <c r="C431" s="407" t="s">
        <v>121</v>
      </c>
      <c r="D431" s="406"/>
      <c r="E431" s="406"/>
      <c r="F431" s="406"/>
      <c r="G431" s="406"/>
      <c r="H431" s="406"/>
      <c r="I431" s="406"/>
      <c r="J431" s="406"/>
      <c r="K431" s="406"/>
      <c r="L431" s="406"/>
      <c r="M431" s="406"/>
      <c r="N431" s="407" t="s">
        <v>121</v>
      </c>
      <c r="O431" s="411" t="s">
        <v>6</v>
      </c>
      <c r="P431" s="406"/>
    </row>
    <row r="432" spans="2:16" x14ac:dyDescent="0.25">
      <c r="B432" s="560"/>
      <c r="C432" s="407" t="s">
        <v>413</v>
      </c>
      <c r="D432" s="410" t="str">
        <f t="array" ref="D432">IF(D431&lt;&gt;"",MAX(IF('P2-Asset Valuation'!$E$7:$E$1006=$D$6,IF('P2-Asset Valuation'!$F$7:$F$1006="Confidentiality",'P2-Asset Valuation'!$I$7:$I$1006))),"")</f>
        <v/>
      </c>
      <c r="E432" s="410" t="str">
        <f t="array" ref="E432">IF(E431&lt;&gt;"",MAX(IF('P2-Asset Valuation'!$E$7:$E$1006=$E$6,IF('P2-Asset Valuation'!$F$7:$F$1006="Confidentiality",'P2-Asset Valuation'!$I$7:$I$1006))),"")</f>
        <v/>
      </c>
      <c r="F432" s="410" t="str">
        <f t="array" ref="F432">IF(F431&lt;&gt;"",MAX(IF('P2-Asset Valuation'!$E$7:$E$1006=$F$6,IF('P2-Asset Valuation'!$F$7:$F$1006="Confidentiality",'P2-Asset Valuation'!$I$7:$I$1006))),"")</f>
        <v/>
      </c>
      <c r="G432" s="410" t="str">
        <f t="array" ref="G432">IF(G431&lt;&gt;"",MAX(IF('P2-Asset Valuation'!$E$7:$E$1006=$G$6,IF('P2-Asset Valuation'!$F$7:$F$1006="Confidentiality",'P2-Asset Valuation'!$I$7:$I$1006))),"")</f>
        <v/>
      </c>
      <c r="H432" s="410" t="str">
        <f t="array" ref="H432">IF(H431&lt;&gt;"",MAX(IF('P2-Asset Valuation'!$E$7:$E$1006=$H$6,IF('P2-Asset Valuation'!$F$7:$F$1006="Confidentiality",'P2-Asset Valuation'!$I$7:$I$1006))),"")</f>
        <v/>
      </c>
      <c r="I432" s="410" t="str">
        <f t="array" ref="I432">IF(I431&lt;&gt;"",MAX(IF('P2-Asset Valuation'!$E$7:$E$1006=$I$6,IF('P2-Asset Valuation'!$F$7:$F$1006="Confidentiality",'P2-Asset Valuation'!$I$7:$I$1006))),"")</f>
        <v/>
      </c>
      <c r="J432" s="410" t="str">
        <f t="array" ref="J432">IF(J431&lt;&gt;"",MAX(IF('P2-Asset Valuation'!$E$7:$E$1006=$J$6,IF('P2-Asset Valuation'!$F$7:$F$1006="Confidentiality",'P2-Asset Valuation'!$I$7:$I$1006))),"")</f>
        <v/>
      </c>
      <c r="K432" s="410" t="str">
        <f t="array" ref="K432">IF(K431&lt;&gt;"",MAX(IF('P2-Asset Valuation'!$E$7:$E$1006=$K$6,IF('P2-Asset Valuation'!$F$7:$F$1006="Confidentiality",'P2-Asset Valuation'!$I$7:$I$1006))),"")</f>
        <v/>
      </c>
      <c r="L432" s="410" t="str">
        <f t="array" ref="L432">IF(L431&lt;&gt;"",MAX(IF('P2-Asset Valuation'!$E$7:$E$1006=$L$6,IF('P2-Asset Valuation'!$F$7:$F$1006="Confidentiality",'P2-Asset Valuation'!$I$7:$I$1006))),"")</f>
        <v/>
      </c>
      <c r="M432" s="410" t="str">
        <f t="array" ref="M432">IF(M431&lt;&gt;"",MAX(IF('P2-Asset Valuation'!$E$7:$E$1006=$M$6,IF('P2-Asset Valuation'!$F$7:$F$1006="Confidentiality",'P2-Asset Valuation'!$I$7:$I$1006))),"")</f>
        <v/>
      </c>
      <c r="N432" s="407" t="s">
        <v>413</v>
      </c>
      <c r="O432" s="406">
        <f>SUM(D432:M432)</f>
        <v>0</v>
      </c>
      <c r="P432" s="406"/>
    </row>
    <row r="433" spans="2:16" x14ac:dyDescent="0.25">
      <c r="B433" s="560"/>
      <c r="C433" s="407" t="s">
        <v>414</v>
      </c>
      <c r="D433" s="410" t="str">
        <f t="array" ref="D433">IF(D431&lt;&gt;"",MAX(IF('P2-Asset Valuation'!$E$7:$E$1006=$D$6,IF('P2-Asset Valuation'!$F$7:$F$1006="Integrity",'P2-Asset Valuation'!$I$7:$I$1006))),"")</f>
        <v/>
      </c>
      <c r="E433" s="410" t="str">
        <f t="array" ref="E433">IF(E431&lt;&gt;"",MAX(IF('P2-Asset Valuation'!$E$7:$E$1006=$E$6,IF('P2-Asset Valuation'!$F$7:$F$1006="Integrity",'P2-Asset Valuation'!$I$7:$I$1006))),"")</f>
        <v/>
      </c>
      <c r="F433" s="410" t="str">
        <f t="array" ref="F433">IF(F431&lt;&gt;"",MAX(IF('P2-Asset Valuation'!$E$7:$E$1006=$F$6,IF('P2-Asset Valuation'!$F$7:$F$1006="Integrity",'P2-Asset Valuation'!$I$7:$I$1006))),"")</f>
        <v/>
      </c>
      <c r="G433" s="410" t="str">
        <f t="array" ref="G433">IF(G431&lt;&gt;"",MAX(IF('P2-Asset Valuation'!$E$7:$E$1006=$G$6,IF('P2-Asset Valuation'!$F$7:$F$1006="Integrity",'P2-Asset Valuation'!$I$7:$I$1006))),"")</f>
        <v/>
      </c>
      <c r="H433" s="410" t="str">
        <f t="array" ref="H433">IF(H431&lt;&gt;"",MAX(IF('P2-Asset Valuation'!$E$7:$E$1006=$H$6,IF('P2-Asset Valuation'!$F$7:$F$1006="Integrity",'P2-Asset Valuation'!$I$7:$I$1006))),"")</f>
        <v/>
      </c>
      <c r="I433" s="410" t="str">
        <f t="array" ref="I433">IF(I431&lt;&gt;"",MAX(IF('P2-Asset Valuation'!$E$7:$E$1006=$I$6,IF('P2-Asset Valuation'!$F$7:$F$1006="Integrity",'P2-Asset Valuation'!$I$7:$I$1006))),"")</f>
        <v/>
      </c>
      <c r="J433" s="410" t="str">
        <f t="array" ref="J433">IF(J431&lt;&gt;"",MAX(IF('P2-Asset Valuation'!$E$7:$E$1006=$J$6,IF('P2-Asset Valuation'!$F$7:$F$1006="Integrity",'P2-Asset Valuation'!$I$7:$I$1006))),"")</f>
        <v/>
      </c>
      <c r="K433" s="410" t="str">
        <f t="array" ref="K433">IF(K431&lt;&gt;"",MAX(IF('P2-Asset Valuation'!$E$7:$E$1006=$K$6,IF('P2-Asset Valuation'!$F$7:$F$1006="Integrity",'P2-Asset Valuation'!$I$7:$I$1006))),"")</f>
        <v/>
      </c>
      <c r="L433" s="410" t="str">
        <f t="array" ref="L433">IF(L431&lt;&gt;"",MAX(IF('P2-Asset Valuation'!$E$7:$E$1006=$L$6,IF('P2-Asset Valuation'!$F$7:$F$1006="Integrity",'P2-Asset Valuation'!$I$7:$I$1006))),"")</f>
        <v/>
      </c>
      <c r="M433" s="410" t="str">
        <f t="array" ref="M433">IF(M431&lt;&gt;"",MAX(IF('P2-Asset Valuation'!$E$7:$E$1006=$M$6,IF('P2-Asset Valuation'!$F$7:$F$1006="Integrity",'P2-Asset Valuation'!$I$7:$I$1006))),"")</f>
        <v/>
      </c>
      <c r="N433" s="407" t="s">
        <v>414</v>
      </c>
      <c r="O433" s="406">
        <f>SUM(D433:M433)</f>
        <v>0</v>
      </c>
      <c r="P433" s="406"/>
    </row>
    <row r="434" spans="2:16" x14ac:dyDescent="0.25">
      <c r="B434" s="561"/>
      <c r="C434" s="407" t="s">
        <v>415</v>
      </c>
      <c r="D434" s="410" t="str">
        <f t="array" ref="D434">IF(D431&lt;&gt;"",MAX(IF('P2-Asset Valuation'!$E$7:$E$1006=$D$6,IF('P2-Asset Valuation'!$F$7:$F$1006="Availability",'P2-Asset Valuation'!$I$7:$I$1006))),"")</f>
        <v/>
      </c>
      <c r="E434" s="410" t="str">
        <f t="array" ref="E434">IF(E431&lt;&gt;"",MAX(IF('P2-Asset Valuation'!$E$7:$E$1006=$E$6,IF('P2-Asset Valuation'!$F$7:$F$1006="Availability",'P2-Asset Valuation'!$I$7:$I$1006))),"")</f>
        <v/>
      </c>
      <c r="F434" s="410" t="str">
        <f t="array" ref="F434">IF(F431&lt;&gt;"",MAX(IF('P2-Asset Valuation'!$E$7:$E$1006=$F$6,IF('P2-Asset Valuation'!$F$7:$F$1006="Availability",'P2-Asset Valuation'!$I$7:$I$1006))),"")</f>
        <v/>
      </c>
      <c r="G434" s="410" t="str">
        <f t="array" ref="G434">IF(G431&lt;&gt;"",MAX(IF('P2-Asset Valuation'!$E$7:$E$1006=$G$6,IF('P2-Asset Valuation'!$F$7:$F$1006="Availability",'P2-Asset Valuation'!$I$7:$I$1006))),"")</f>
        <v/>
      </c>
      <c r="H434" s="410" t="str">
        <f t="array" ref="H434">IF(H431&lt;&gt;"",MAX(IF('P2-Asset Valuation'!$E$7:$E$1006=$H$6,IF('P2-Asset Valuation'!$F$7:$F$1006="Availability",'P2-Asset Valuation'!$I$7:$I$1006))),"")</f>
        <v/>
      </c>
      <c r="I434" s="410" t="str">
        <f t="array" ref="I434">IF(I431&lt;&gt;"",MAX(IF('P2-Asset Valuation'!$E$7:$E$1006=$I$6,IF('P2-Asset Valuation'!$F$7:$F$1006="Availability",'P2-Asset Valuation'!$I$7:$I$1006))),"")</f>
        <v/>
      </c>
      <c r="J434" s="410" t="str">
        <f t="array" ref="J434">IF(J431&lt;&gt;"",MAX(IF('P2-Asset Valuation'!$E$7:$E$1006=$J$6,IF('P2-Asset Valuation'!$F$7:$F$1006="Availability",'P2-Asset Valuation'!$I$7:$I$1006))),"")</f>
        <v/>
      </c>
      <c r="K434" s="410" t="str">
        <f t="array" ref="K434">IF(K431&lt;&gt;"",MAX(IF('P2-Asset Valuation'!$E$7:$E$1006=$K$6,IF('P2-Asset Valuation'!$F$7:$F$1006="Availability",'P2-Asset Valuation'!$I$7:$I$1006))),"")</f>
        <v/>
      </c>
      <c r="L434" s="410" t="str">
        <f t="array" ref="L434">IF(L431&lt;&gt;"",MAX(IF('P2-Asset Valuation'!$E$7:$E$1006=$L$6,IF('P2-Asset Valuation'!$F$7:$F$1006="Availability",'P2-Asset Valuation'!$I$7:$I$1006))),"")</f>
        <v/>
      </c>
      <c r="M434" s="410" t="str">
        <f t="array" ref="M434">IF(M431&lt;&gt;"",MAX(IF('P2-Asset Valuation'!$E$7:$E$1006=$M$6,IF('P2-Asset Valuation'!$F$7:$F$1006="Availability",'P2-Asset Valuation'!$I$7:$I$1006))),"")</f>
        <v/>
      </c>
      <c r="N434" s="407" t="s">
        <v>415</v>
      </c>
      <c r="O434" s="406">
        <f>SUM(D434:M434)</f>
        <v>0</v>
      </c>
      <c r="P434" s="406"/>
    </row>
    <row r="435" spans="2:16" ht="30" x14ac:dyDescent="0.25">
      <c r="B435" s="556"/>
      <c r="C435" s="408" t="s">
        <v>121</v>
      </c>
      <c r="D435" s="109"/>
      <c r="E435" s="109"/>
      <c r="F435" s="109"/>
      <c r="G435" s="109"/>
      <c r="H435" s="109"/>
      <c r="I435" s="109"/>
      <c r="J435" s="109"/>
      <c r="K435" s="109"/>
      <c r="L435" s="109"/>
      <c r="M435" s="109"/>
      <c r="N435" s="408" t="s">
        <v>121</v>
      </c>
      <c r="O435" s="412" t="s">
        <v>6</v>
      </c>
      <c r="P435" s="109"/>
    </row>
    <row r="436" spans="2:16" x14ac:dyDescent="0.25">
      <c r="B436" s="557"/>
      <c r="C436" s="408" t="s">
        <v>413</v>
      </c>
      <c r="D436" s="410" t="str">
        <f t="array" ref="D436">IF(D435&lt;&gt;"",MAX(IF('P2-Asset Valuation'!$E$7:$E$1006=$D$6,IF('P2-Asset Valuation'!$F$7:$F$1006="Confidentiality",'P2-Asset Valuation'!$I$7:$I$1006))),"")</f>
        <v/>
      </c>
      <c r="E436" s="410" t="str">
        <f t="array" ref="E436">IF(E435&lt;&gt;"",MAX(IF('P2-Asset Valuation'!$E$7:$E$1006=$E$6,IF('P2-Asset Valuation'!$F$7:$F$1006="Confidentiality",'P2-Asset Valuation'!$I$7:$I$1006))),"")</f>
        <v/>
      </c>
      <c r="F436" s="410" t="str">
        <f t="array" ref="F436">IF(F435&lt;&gt;"",MAX(IF('P2-Asset Valuation'!$E$7:$E$1006=$F$6,IF('P2-Asset Valuation'!$F$7:$F$1006="Confidentiality",'P2-Asset Valuation'!$I$7:$I$1006))),"")</f>
        <v/>
      </c>
      <c r="G436" s="410" t="str">
        <f t="array" ref="G436">IF(G435&lt;&gt;"",MAX(IF('P2-Asset Valuation'!$E$7:$E$1006=$G$6,IF('P2-Asset Valuation'!$F$7:$F$1006="Confidentiality",'P2-Asset Valuation'!$I$7:$I$1006))),"")</f>
        <v/>
      </c>
      <c r="H436" s="410" t="str">
        <f t="array" ref="H436">IF(H435&lt;&gt;"",MAX(IF('P2-Asset Valuation'!$E$7:$E$1006=$H$6,IF('P2-Asset Valuation'!$F$7:$F$1006="Confidentiality",'P2-Asset Valuation'!$I$7:$I$1006))),"")</f>
        <v/>
      </c>
      <c r="I436" s="410" t="str">
        <f t="array" ref="I436">IF(I435&lt;&gt;"",MAX(IF('P2-Asset Valuation'!$E$7:$E$1006=$I$6,IF('P2-Asset Valuation'!$F$7:$F$1006="Confidentiality",'P2-Asset Valuation'!$I$7:$I$1006))),"")</f>
        <v/>
      </c>
      <c r="J436" s="410" t="str">
        <f t="array" ref="J436">IF(J435&lt;&gt;"",MAX(IF('P2-Asset Valuation'!$E$7:$E$1006=$J$6,IF('P2-Asset Valuation'!$F$7:$F$1006="Confidentiality",'P2-Asset Valuation'!$I$7:$I$1006))),"")</f>
        <v/>
      </c>
      <c r="K436" s="410" t="str">
        <f t="array" ref="K436">IF(K435&lt;&gt;"",MAX(IF('P2-Asset Valuation'!$E$7:$E$1006=$K$6,IF('P2-Asset Valuation'!$F$7:$F$1006="Confidentiality",'P2-Asset Valuation'!$I$7:$I$1006))),"")</f>
        <v/>
      </c>
      <c r="L436" s="410" t="str">
        <f t="array" ref="L436">IF(L435&lt;&gt;"",MAX(IF('P2-Asset Valuation'!$E$7:$E$1006=$L$6,IF('P2-Asset Valuation'!$F$7:$F$1006="Confidentiality",'P2-Asset Valuation'!$I$7:$I$1006))),"")</f>
        <v/>
      </c>
      <c r="M436" s="410" t="str">
        <f t="array" ref="M436">IF(M435&lt;&gt;"",MAX(IF('P2-Asset Valuation'!$E$7:$E$1006=$M$6,IF('P2-Asset Valuation'!$F$7:$F$1006="Confidentiality",'P2-Asset Valuation'!$I$7:$I$1006))),"")</f>
        <v/>
      </c>
      <c r="N436" s="408" t="s">
        <v>413</v>
      </c>
      <c r="O436" s="109">
        <f>SUM(D436:M436)</f>
        <v>0</v>
      </c>
      <c r="P436" s="109"/>
    </row>
    <row r="437" spans="2:16" x14ac:dyDescent="0.25">
      <c r="B437" s="557"/>
      <c r="C437" s="408" t="s">
        <v>414</v>
      </c>
      <c r="D437" s="410" t="str">
        <f t="array" ref="D437">IF(D435&lt;&gt;"",MAX(IF('P2-Asset Valuation'!$E$7:$E$1006=$D$6,IF('P2-Asset Valuation'!$F$7:$F$1006="Integrity",'P2-Asset Valuation'!$I$7:$I$1006))),"")</f>
        <v/>
      </c>
      <c r="E437" s="410" t="str">
        <f t="array" ref="E437">IF(E435&lt;&gt;"",MAX(IF('P2-Asset Valuation'!$E$7:$E$1006=$E$6,IF('P2-Asset Valuation'!$F$7:$F$1006="Integrity",'P2-Asset Valuation'!$I$7:$I$1006))),"")</f>
        <v/>
      </c>
      <c r="F437" s="410" t="str">
        <f t="array" ref="F437">IF(F435&lt;&gt;"",MAX(IF('P2-Asset Valuation'!$E$7:$E$1006=$F$6,IF('P2-Asset Valuation'!$F$7:$F$1006="Integrity",'P2-Asset Valuation'!$I$7:$I$1006))),"")</f>
        <v/>
      </c>
      <c r="G437" s="410" t="str">
        <f t="array" ref="G437">IF(G435&lt;&gt;"",MAX(IF('P2-Asset Valuation'!$E$7:$E$1006=$G$6,IF('P2-Asset Valuation'!$F$7:$F$1006="Integrity",'P2-Asset Valuation'!$I$7:$I$1006))),"")</f>
        <v/>
      </c>
      <c r="H437" s="410" t="str">
        <f t="array" ref="H437">IF(H435&lt;&gt;"",MAX(IF('P2-Asset Valuation'!$E$7:$E$1006=$H$6,IF('P2-Asset Valuation'!$F$7:$F$1006="Integrity",'P2-Asset Valuation'!$I$7:$I$1006))),"")</f>
        <v/>
      </c>
      <c r="I437" s="410" t="str">
        <f t="array" ref="I437">IF(I435&lt;&gt;"",MAX(IF('P2-Asset Valuation'!$E$7:$E$1006=$I$6,IF('P2-Asset Valuation'!$F$7:$F$1006="Integrity",'P2-Asset Valuation'!$I$7:$I$1006))),"")</f>
        <v/>
      </c>
      <c r="J437" s="410" t="str">
        <f t="array" ref="J437">IF(J435&lt;&gt;"",MAX(IF('P2-Asset Valuation'!$E$7:$E$1006=$J$6,IF('P2-Asset Valuation'!$F$7:$F$1006="Integrity",'P2-Asset Valuation'!$I$7:$I$1006))),"")</f>
        <v/>
      </c>
      <c r="K437" s="410" t="str">
        <f t="array" ref="K437">IF(K435&lt;&gt;"",MAX(IF('P2-Asset Valuation'!$E$7:$E$1006=$K$6,IF('P2-Asset Valuation'!$F$7:$F$1006="Integrity",'P2-Asset Valuation'!$I$7:$I$1006))),"")</f>
        <v/>
      </c>
      <c r="L437" s="410" t="str">
        <f t="array" ref="L437">IF(L435&lt;&gt;"",MAX(IF('P2-Asset Valuation'!$E$7:$E$1006=$L$6,IF('P2-Asset Valuation'!$F$7:$F$1006="Integrity",'P2-Asset Valuation'!$I$7:$I$1006))),"")</f>
        <v/>
      </c>
      <c r="M437" s="410" t="str">
        <f t="array" ref="M437">IF(M435&lt;&gt;"",MAX(IF('P2-Asset Valuation'!$E$7:$E$1006=$M$6,IF('P2-Asset Valuation'!$F$7:$F$1006="Integrity",'P2-Asset Valuation'!$I$7:$I$1006))),"")</f>
        <v/>
      </c>
      <c r="N437" s="408" t="s">
        <v>414</v>
      </c>
      <c r="O437" s="109">
        <f>SUM(D437:M437)</f>
        <v>0</v>
      </c>
      <c r="P437" s="109"/>
    </row>
    <row r="438" spans="2:16" x14ac:dyDescent="0.25">
      <c r="B438" s="558"/>
      <c r="C438" s="408" t="s">
        <v>415</v>
      </c>
      <c r="D438" s="410" t="str">
        <f t="array" ref="D438">IF(D435&lt;&gt;"",MAX(IF('P2-Asset Valuation'!$E$7:$E$1006=$D$6,IF('P2-Asset Valuation'!$F$7:$F$1006="Availability",'P2-Asset Valuation'!$I$7:$I$1006))),"")</f>
        <v/>
      </c>
      <c r="E438" s="410" t="str">
        <f t="array" ref="E438">IF(E435&lt;&gt;"",MAX(IF('P2-Asset Valuation'!$E$7:$E$1006=$E$6,IF('P2-Asset Valuation'!$F$7:$F$1006="Availability",'P2-Asset Valuation'!$I$7:$I$1006))),"")</f>
        <v/>
      </c>
      <c r="F438" s="410" t="str">
        <f t="array" ref="F438">IF(F435&lt;&gt;"",MAX(IF('P2-Asset Valuation'!$E$7:$E$1006=$F$6,IF('P2-Asset Valuation'!$F$7:$F$1006="Availability",'P2-Asset Valuation'!$I$7:$I$1006))),"")</f>
        <v/>
      </c>
      <c r="G438" s="410" t="str">
        <f t="array" ref="G438">IF(G435&lt;&gt;"",MAX(IF('P2-Asset Valuation'!$E$7:$E$1006=$G$6,IF('P2-Asset Valuation'!$F$7:$F$1006="Availability",'P2-Asset Valuation'!$I$7:$I$1006))),"")</f>
        <v/>
      </c>
      <c r="H438" s="410" t="str">
        <f t="array" ref="H438">IF(H435&lt;&gt;"",MAX(IF('P2-Asset Valuation'!$E$7:$E$1006=$H$6,IF('P2-Asset Valuation'!$F$7:$F$1006="Availability",'P2-Asset Valuation'!$I$7:$I$1006))),"")</f>
        <v/>
      </c>
      <c r="I438" s="410" t="str">
        <f t="array" ref="I438">IF(I435&lt;&gt;"",MAX(IF('P2-Asset Valuation'!$E$7:$E$1006=$I$6,IF('P2-Asset Valuation'!$F$7:$F$1006="Availability",'P2-Asset Valuation'!$I$7:$I$1006))),"")</f>
        <v/>
      </c>
      <c r="J438" s="410" t="str">
        <f t="array" ref="J438">IF(J435&lt;&gt;"",MAX(IF('P2-Asset Valuation'!$E$7:$E$1006=$J$6,IF('P2-Asset Valuation'!$F$7:$F$1006="Availability",'P2-Asset Valuation'!$I$7:$I$1006))),"")</f>
        <v/>
      </c>
      <c r="K438" s="410" t="str">
        <f t="array" ref="K438">IF(K435&lt;&gt;"",MAX(IF('P2-Asset Valuation'!$E$7:$E$1006=$K$6,IF('P2-Asset Valuation'!$F$7:$F$1006="Availability",'P2-Asset Valuation'!$I$7:$I$1006))),"")</f>
        <v/>
      </c>
      <c r="L438" s="410" t="str">
        <f t="array" ref="L438">IF(L435&lt;&gt;"",MAX(IF('P2-Asset Valuation'!$E$7:$E$1006=$L$6,IF('P2-Asset Valuation'!$F$7:$F$1006="Availability",'P2-Asset Valuation'!$I$7:$I$1006))),"")</f>
        <v/>
      </c>
      <c r="M438" s="410" t="str">
        <f t="array" ref="M438">IF(M435&lt;&gt;"",MAX(IF('P2-Asset Valuation'!$E$7:$E$1006=$M$6,IF('P2-Asset Valuation'!$F$7:$F$1006="Availability",'P2-Asset Valuation'!$I$7:$I$1006))),"")</f>
        <v/>
      </c>
      <c r="N438" s="408" t="s">
        <v>415</v>
      </c>
      <c r="O438" s="109">
        <f>SUM(D438:M438)</f>
        <v>0</v>
      </c>
      <c r="P438" s="109"/>
    </row>
    <row r="439" spans="2:16" ht="30" x14ac:dyDescent="0.25">
      <c r="B439" s="559"/>
      <c r="C439" s="407" t="s">
        <v>121</v>
      </c>
      <c r="D439" s="105"/>
      <c r="E439" s="105"/>
      <c r="F439" s="105"/>
      <c r="G439" s="105"/>
      <c r="H439" s="105"/>
      <c r="I439" s="105"/>
      <c r="J439" s="105"/>
      <c r="K439" s="105"/>
      <c r="L439" s="105"/>
      <c r="M439" s="105"/>
      <c r="N439" s="407" t="s">
        <v>121</v>
      </c>
      <c r="O439" s="411" t="s">
        <v>6</v>
      </c>
      <c r="P439" s="406"/>
    </row>
    <row r="440" spans="2:16" x14ac:dyDescent="0.25">
      <c r="B440" s="560"/>
      <c r="C440" s="407" t="s">
        <v>413</v>
      </c>
      <c r="D440" s="410" t="str">
        <f t="array" ref="D440">IF(D439&lt;&gt;"",MAX(IF('P2-Asset Valuation'!$E$7:$E$1006=$D$6,IF('P2-Asset Valuation'!$F$7:$F$1006="Confidentiality",'P2-Asset Valuation'!$I$7:$I$1006))),"")</f>
        <v/>
      </c>
      <c r="E440" s="410" t="str">
        <f t="array" ref="E440">IF(E439&lt;&gt;"",MAX(IF('P2-Asset Valuation'!$E$7:$E$1006=$E$6,IF('P2-Asset Valuation'!$F$7:$F$1006="Confidentiality",'P2-Asset Valuation'!$I$7:$I$1006))),"")</f>
        <v/>
      </c>
      <c r="F440" s="410" t="str">
        <f t="array" ref="F440">IF(F439&lt;&gt;"",MAX(IF('P2-Asset Valuation'!$E$7:$E$1006=$F$6,IF('P2-Asset Valuation'!$F$7:$F$1006="Confidentiality",'P2-Asset Valuation'!$I$7:$I$1006))),"")</f>
        <v/>
      </c>
      <c r="G440" s="410" t="str">
        <f t="array" ref="G440">IF(G439&lt;&gt;"",MAX(IF('P2-Asset Valuation'!$E$7:$E$1006=$G$6,IF('P2-Asset Valuation'!$F$7:$F$1006="Confidentiality",'P2-Asset Valuation'!$I$7:$I$1006))),"")</f>
        <v/>
      </c>
      <c r="H440" s="410" t="str">
        <f t="array" ref="H440">IF(H439&lt;&gt;"",MAX(IF('P2-Asset Valuation'!$E$7:$E$1006=$H$6,IF('P2-Asset Valuation'!$F$7:$F$1006="Confidentiality",'P2-Asset Valuation'!$I$7:$I$1006))),"")</f>
        <v/>
      </c>
      <c r="I440" s="410" t="str">
        <f t="array" ref="I440">IF(I439&lt;&gt;"",MAX(IF('P2-Asset Valuation'!$E$7:$E$1006=$I$6,IF('P2-Asset Valuation'!$F$7:$F$1006="Confidentiality",'P2-Asset Valuation'!$I$7:$I$1006))),"")</f>
        <v/>
      </c>
      <c r="J440" s="410" t="str">
        <f t="array" ref="J440">IF(J439&lt;&gt;"",MAX(IF('P2-Asset Valuation'!$E$7:$E$1006=$J$6,IF('P2-Asset Valuation'!$F$7:$F$1006="Confidentiality",'P2-Asset Valuation'!$I$7:$I$1006))),"")</f>
        <v/>
      </c>
      <c r="K440" s="410" t="str">
        <f t="array" ref="K440">IF(K439&lt;&gt;"",MAX(IF('P2-Asset Valuation'!$E$7:$E$1006=$K$6,IF('P2-Asset Valuation'!$F$7:$F$1006="Confidentiality",'P2-Asset Valuation'!$I$7:$I$1006))),"")</f>
        <v/>
      </c>
      <c r="L440" s="410" t="str">
        <f t="array" ref="L440">IF(L439&lt;&gt;"",MAX(IF('P2-Asset Valuation'!$E$7:$E$1006=$L$6,IF('P2-Asset Valuation'!$F$7:$F$1006="Confidentiality",'P2-Asset Valuation'!$I$7:$I$1006))),"")</f>
        <v/>
      </c>
      <c r="M440" s="410" t="str">
        <f t="array" ref="M440">IF(M439&lt;&gt;"",MAX(IF('P2-Asset Valuation'!$E$7:$E$1006=$M$6,IF('P2-Asset Valuation'!$F$7:$F$1006="Confidentiality",'P2-Asset Valuation'!$I$7:$I$1006))),"")</f>
        <v/>
      </c>
      <c r="N440" s="407" t="s">
        <v>413</v>
      </c>
      <c r="O440" s="406">
        <f>SUM(D440:M440)</f>
        <v>0</v>
      </c>
      <c r="P440" s="406"/>
    </row>
    <row r="441" spans="2:16" x14ac:dyDescent="0.25">
      <c r="B441" s="560"/>
      <c r="C441" s="407" t="s">
        <v>414</v>
      </c>
      <c r="D441" s="410" t="str">
        <f t="array" ref="D441">IF(D439&lt;&gt;"",MAX(IF('P2-Asset Valuation'!$E$7:$E$1006=$D$6,IF('P2-Asset Valuation'!$F$7:$F$1006="Integrity",'P2-Asset Valuation'!$I$7:$I$1006))),"")</f>
        <v/>
      </c>
      <c r="E441" s="410" t="str">
        <f t="array" ref="E441">IF(E439&lt;&gt;"",MAX(IF('P2-Asset Valuation'!$E$7:$E$1006=$E$6,IF('P2-Asset Valuation'!$F$7:$F$1006="Integrity",'P2-Asset Valuation'!$I$7:$I$1006))),"")</f>
        <v/>
      </c>
      <c r="F441" s="410" t="str">
        <f t="array" ref="F441">IF(F439&lt;&gt;"",MAX(IF('P2-Asset Valuation'!$E$7:$E$1006=$F$6,IF('P2-Asset Valuation'!$F$7:$F$1006="Integrity",'P2-Asset Valuation'!$I$7:$I$1006))),"")</f>
        <v/>
      </c>
      <c r="G441" s="410" t="str">
        <f t="array" ref="G441">IF(G439&lt;&gt;"",MAX(IF('P2-Asset Valuation'!$E$7:$E$1006=$G$6,IF('P2-Asset Valuation'!$F$7:$F$1006="Integrity",'P2-Asset Valuation'!$I$7:$I$1006))),"")</f>
        <v/>
      </c>
      <c r="H441" s="410" t="str">
        <f t="array" ref="H441">IF(H439&lt;&gt;"",MAX(IF('P2-Asset Valuation'!$E$7:$E$1006=$H$6,IF('P2-Asset Valuation'!$F$7:$F$1006="Integrity",'P2-Asset Valuation'!$I$7:$I$1006))),"")</f>
        <v/>
      </c>
      <c r="I441" s="410" t="str">
        <f t="array" ref="I441">IF(I439&lt;&gt;"",MAX(IF('P2-Asset Valuation'!$E$7:$E$1006=$I$6,IF('P2-Asset Valuation'!$F$7:$F$1006="Integrity",'P2-Asset Valuation'!$I$7:$I$1006))),"")</f>
        <v/>
      </c>
      <c r="J441" s="410" t="str">
        <f t="array" ref="J441">IF(J439&lt;&gt;"",MAX(IF('P2-Asset Valuation'!$E$7:$E$1006=$J$6,IF('P2-Asset Valuation'!$F$7:$F$1006="Integrity",'P2-Asset Valuation'!$I$7:$I$1006))),"")</f>
        <v/>
      </c>
      <c r="K441" s="410" t="str">
        <f t="array" ref="K441">IF(K439&lt;&gt;"",MAX(IF('P2-Asset Valuation'!$E$7:$E$1006=$K$6,IF('P2-Asset Valuation'!$F$7:$F$1006="Integrity",'P2-Asset Valuation'!$I$7:$I$1006))),"")</f>
        <v/>
      </c>
      <c r="L441" s="410" t="str">
        <f t="array" ref="L441">IF(L439&lt;&gt;"",MAX(IF('P2-Asset Valuation'!$E$7:$E$1006=$L$6,IF('P2-Asset Valuation'!$F$7:$F$1006="Integrity",'P2-Asset Valuation'!$I$7:$I$1006))),"")</f>
        <v/>
      </c>
      <c r="M441" s="410" t="str">
        <f t="array" ref="M441">IF(M439&lt;&gt;"",MAX(IF('P2-Asset Valuation'!$E$7:$E$1006=$M$6,IF('P2-Asset Valuation'!$F$7:$F$1006="Integrity",'P2-Asset Valuation'!$I$7:$I$1006))),"")</f>
        <v/>
      </c>
      <c r="N441" s="407" t="s">
        <v>414</v>
      </c>
      <c r="O441" s="406">
        <f>SUM(D441:M441)</f>
        <v>0</v>
      </c>
      <c r="P441" s="406"/>
    </row>
    <row r="442" spans="2:16" x14ac:dyDescent="0.25">
      <c r="B442" s="561"/>
      <c r="C442" s="407" t="s">
        <v>415</v>
      </c>
      <c r="D442" s="410" t="str">
        <f t="array" ref="D442">IF(D439&lt;&gt;"",MAX(IF('P2-Asset Valuation'!$E$7:$E$1006=$D$6,IF('P2-Asset Valuation'!$F$7:$F$1006="Availability",'P2-Asset Valuation'!$I$7:$I$1006))),"")</f>
        <v/>
      </c>
      <c r="E442" s="410" t="str">
        <f t="array" ref="E442">IF(E439&lt;&gt;"",MAX(IF('P2-Asset Valuation'!$E$7:$E$1006=$E$6,IF('P2-Asset Valuation'!$F$7:$F$1006="Availability",'P2-Asset Valuation'!$I$7:$I$1006))),"")</f>
        <v/>
      </c>
      <c r="F442" s="410" t="str">
        <f t="array" ref="F442">IF(F439&lt;&gt;"",MAX(IF('P2-Asset Valuation'!$E$7:$E$1006=$F$6,IF('P2-Asset Valuation'!$F$7:$F$1006="Availability",'P2-Asset Valuation'!$I$7:$I$1006))),"")</f>
        <v/>
      </c>
      <c r="G442" s="410" t="str">
        <f t="array" ref="G442">IF(G439&lt;&gt;"",MAX(IF('P2-Asset Valuation'!$E$7:$E$1006=$G$6,IF('P2-Asset Valuation'!$F$7:$F$1006="Availability",'P2-Asset Valuation'!$I$7:$I$1006))),"")</f>
        <v/>
      </c>
      <c r="H442" s="410" t="str">
        <f t="array" ref="H442">IF(H439&lt;&gt;"",MAX(IF('P2-Asset Valuation'!$E$7:$E$1006=$H$6,IF('P2-Asset Valuation'!$F$7:$F$1006="Availability",'P2-Asset Valuation'!$I$7:$I$1006))),"")</f>
        <v/>
      </c>
      <c r="I442" s="410" t="str">
        <f t="array" ref="I442">IF(I439&lt;&gt;"",MAX(IF('P2-Asset Valuation'!$E$7:$E$1006=$I$6,IF('P2-Asset Valuation'!$F$7:$F$1006="Availability",'P2-Asset Valuation'!$I$7:$I$1006))),"")</f>
        <v/>
      </c>
      <c r="J442" s="410" t="str">
        <f t="array" ref="J442">IF(J439&lt;&gt;"",MAX(IF('P2-Asset Valuation'!$E$7:$E$1006=$J$6,IF('P2-Asset Valuation'!$F$7:$F$1006="Availability",'P2-Asset Valuation'!$I$7:$I$1006))),"")</f>
        <v/>
      </c>
      <c r="K442" s="410" t="str">
        <f t="array" ref="K442">IF(K439&lt;&gt;"",MAX(IF('P2-Asset Valuation'!$E$7:$E$1006=$K$6,IF('P2-Asset Valuation'!$F$7:$F$1006="Availability",'P2-Asset Valuation'!$I$7:$I$1006))),"")</f>
        <v/>
      </c>
      <c r="L442" s="410" t="str">
        <f t="array" ref="L442">IF(L439&lt;&gt;"",MAX(IF('P2-Asset Valuation'!$E$7:$E$1006=$L$6,IF('P2-Asset Valuation'!$F$7:$F$1006="Availability",'P2-Asset Valuation'!$I$7:$I$1006))),"")</f>
        <v/>
      </c>
      <c r="M442" s="410" t="str">
        <f t="array" ref="M442">IF(M439&lt;&gt;"",MAX(IF('P2-Asset Valuation'!$E$7:$E$1006=$M$6,IF('P2-Asset Valuation'!$F$7:$F$1006="Availability",'P2-Asset Valuation'!$I$7:$I$1006))),"")</f>
        <v/>
      </c>
      <c r="N442" s="407" t="s">
        <v>415</v>
      </c>
      <c r="O442" s="406">
        <f>SUM(D442:M442)</f>
        <v>0</v>
      </c>
      <c r="P442" s="406"/>
    </row>
    <row r="443" spans="2:16" ht="30" x14ac:dyDescent="0.25">
      <c r="B443" s="556"/>
      <c r="C443" s="408" t="s">
        <v>121</v>
      </c>
      <c r="D443" s="109"/>
      <c r="E443" s="109"/>
      <c r="F443" s="109"/>
      <c r="G443" s="109"/>
      <c r="H443" s="109"/>
      <c r="I443" s="109"/>
      <c r="J443" s="109"/>
      <c r="K443" s="109"/>
      <c r="L443" s="109"/>
      <c r="M443" s="109"/>
      <c r="N443" s="408" t="s">
        <v>121</v>
      </c>
      <c r="O443" s="412" t="s">
        <v>6</v>
      </c>
      <c r="P443" s="109"/>
    </row>
    <row r="444" spans="2:16" x14ac:dyDescent="0.25">
      <c r="B444" s="557"/>
      <c r="C444" s="408" t="s">
        <v>413</v>
      </c>
      <c r="D444" s="410" t="str">
        <f t="array" ref="D444">IF(D443&lt;&gt;"",MAX(IF('P2-Asset Valuation'!$E$7:$E$1006=$D$6,IF('P2-Asset Valuation'!$F$7:$F$1006="Confidentiality",'P2-Asset Valuation'!$I$7:$I$1006))),"")</f>
        <v/>
      </c>
      <c r="E444" s="410" t="str">
        <f t="array" ref="E444">IF(E443&lt;&gt;"",MAX(IF('P2-Asset Valuation'!$E$7:$E$1006=$E$6,IF('P2-Asset Valuation'!$F$7:$F$1006="Confidentiality",'P2-Asset Valuation'!$I$7:$I$1006))),"")</f>
        <v/>
      </c>
      <c r="F444" s="410" t="str">
        <f t="array" ref="F444">IF(F443&lt;&gt;"",MAX(IF('P2-Asset Valuation'!$E$7:$E$1006=$F$6,IF('P2-Asset Valuation'!$F$7:$F$1006="Confidentiality",'P2-Asset Valuation'!$I$7:$I$1006))),"")</f>
        <v/>
      </c>
      <c r="G444" s="410" t="str">
        <f t="array" ref="G444">IF(G443&lt;&gt;"",MAX(IF('P2-Asset Valuation'!$E$7:$E$1006=$G$6,IF('P2-Asset Valuation'!$F$7:$F$1006="Confidentiality",'P2-Asset Valuation'!$I$7:$I$1006))),"")</f>
        <v/>
      </c>
      <c r="H444" s="410" t="str">
        <f t="array" ref="H444">IF(H443&lt;&gt;"",MAX(IF('P2-Asset Valuation'!$E$7:$E$1006=$H$6,IF('P2-Asset Valuation'!$F$7:$F$1006="Confidentiality",'P2-Asset Valuation'!$I$7:$I$1006))),"")</f>
        <v/>
      </c>
      <c r="I444" s="410" t="str">
        <f t="array" ref="I444">IF(I443&lt;&gt;"",MAX(IF('P2-Asset Valuation'!$E$7:$E$1006=$I$6,IF('P2-Asset Valuation'!$F$7:$F$1006="Confidentiality",'P2-Asset Valuation'!$I$7:$I$1006))),"")</f>
        <v/>
      </c>
      <c r="J444" s="410" t="str">
        <f t="array" ref="J444">IF(J443&lt;&gt;"",MAX(IF('P2-Asset Valuation'!$E$7:$E$1006=$J$6,IF('P2-Asset Valuation'!$F$7:$F$1006="Confidentiality",'P2-Asset Valuation'!$I$7:$I$1006))),"")</f>
        <v/>
      </c>
      <c r="K444" s="410" t="str">
        <f t="array" ref="K444">IF(K443&lt;&gt;"",MAX(IF('P2-Asset Valuation'!$E$7:$E$1006=$K$6,IF('P2-Asset Valuation'!$F$7:$F$1006="Confidentiality",'P2-Asset Valuation'!$I$7:$I$1006))),"")</f>
        <v/>
      </c>
      <c r="L444" s="410" t="str">
        <f t="array" ref="L444">IF(L443&lt;&gt;"",MAX(IF('P2-Asset Valuation'!$E$7:$E$1006=$L$6,IF('P2-Asset Valuation'!$F$7:$F$1006="Confidentiality",'P2-Asset Valuation'!$I$7:$I$1006))),"")</f>
        <v/>
      </c>
      <c r="M444" s="410" t="str">
        <f t="array" ref="M444">IF(M443&lt;&gt;"",MAX(IF('P2-Asset Valuation'!$E$7:$E$1006=$M$6,IF('P2-Asset Valuation'!$F$7:$F$1006="Confidentiality",'P2-Asset Valuation'!$I$7:$I$1006))),"")</f>
        <v/>
      </c>
      <c r="N444" s="408" t="s">
        <v>413</v>
      </c>
      <c r="O444" s="109">
        <f>SUM(D444:M444)</f>
        <v>0</v>
      </c>
      <c r="P444" s="109"/>
    </row>
    <row r="445" spans="2:16" x14ac:dyDescent="0.25">
      <c r="B445" s="557"/>
      <c r="C445" s="408" t="s">
        <v>414</v>
      </c>
      <c r="D445" s="410" t="str">
        <f t="array" ref="D445">IF(D443&lt;&gt;"",MAX(IF('P2-Asset Valuation'!$E$7:$E$1006=$D$6,IF('P2-Asset Valuation'!$F$7:$F$1006="Integrity",'P2-Asset Valuation'!$I$7:$I$1006))),"")</f>
        <v/>
      </c>
      <c r="E445" s="410" t="str">
        <f t="array" ref="E445">IF(E443&lt;&gt;"",MAX(IF('P2-Asset Valuation'!$E$7:$E$1006=$E$6,IF('P2-Asset Valuation'!$F$7:$F$1006="Integrity",'P2-Asset Valuation'!$I$7:$I$1006))),"")</f>
        <v/>
      </c>
      <c r="F445" s="410" t="str">
        <f t="array" ref="F445">IF(F443&lt;&gt;"",MAX(IF('P2-Asset Valuation'!$E$7:$E$1006=$F$6,IF('P2-Asset Valuation'!$F$7:$F$1006="Integrity",'P2-Asset Valuation'!$I$7:$I$1006))),"")</f>
        <v/>
      </c>
      <c r="G445" s="410" t="str">
        <f t="array" ref="G445">IF(G443&lt;&gt;"",MAX(IF('P2-Asset Valuation'!$E$7:$E$1006=$G$6,IF('P2-Asset Valuation'!$F$7:$F$1006="Integrity",'P2-Asset Valuation'!$I$7:$I$1006))),"")</f>
        <v/>
      </c>
      <c r="H445" s="410" t="str">
        <f t="array" ref="H445">IF(H443&lt;&gt;"",MAX(IF('P2-Asset Valuation'!$E$7:$E$1006=$H$6,IF('P2-Asset Valuation'!$F$7:$F$1006="Integrity",'P2-Asset Valuation'!$I$7:$I$1006))),"")</f>
        <v/>
      </c>
      <c r="I445" s="410" t="str">
        <f t="array" ref="I445">IF(I443&lt;&gt;"",MAX(IF('P2-Asset Valuation'!$E$7:$E$1006=$I$6,IF('P2-Asset Valuation'!$F$7:$F$1006="Integrity",'P2-Asset Valuation'!$I$7:$I$1006))),"")</f>
        <v/>
      </c>
      <c r="J445" s="410" t="str">
        <f t="array" ref="J445">IF(J443&lt;&gt;"",MAX(IF('P2-Asset Valuation'!$E$7:$E$1006=$J$6,IF('P2-Asset Valuation'!$F$7:$F$1006="Integrity",'P2-Asset Valuation'!$I$7:$I$1006))),"")</f>
        <v/>
      </c>
      <c r="K445" s="410" t="str">
        <f t="array" ref="K445">IF(K443&lt;&gt;"",MAX(IF('P2-Asset Valuation'!$E$7:$E$1006=$K$6,IF('P2-Asset Valuation'!$F$7:$F$1006="Integrity",'P2-Asset Valuation'!$I$7:$I$1006))),"")</f>
        <v/>
      </c>
      <c r="L445" s="410" t="str">
        <f t="array" ref="L445">IF(L443&lt;&gt;"",MAX(IF('P2-Asset Valuation'!$E$7:$E$1006=$L$6,IF('P2-Asset Valuation'!$F$7:$F$1006="Integrity",'P2-Asset Valuation'!$I$7:$I$1006))),"")</f>
        <v/>
      </c>
      <c r="M445" s="410" t="str">
        <f t="array" ref="M445">IF(M443&lt;&gt;"",MAX(IF('P2-Asset Valuation'!$E$7:$E$1006=$M$6,IF('P2-Asset Valuation'!$F$7:$F$1006="Integrity",'P2-Asset Valuation'!$I$7:$I$1006))),"")</f>
        <v/>
      </c>
      <c r="N445" s="408" t="s">
        <v>414</v>
      </c>
      <c r="O445" s="109">
        <f>SUM(D445:M445)</f>
        <v>0</v>
      </c>
      <c r="P445" s="109"/>
    </row>
    <row r="446" spans="2:16" x14ac:dyDescent="0.25">
      <c r="B446" s="558"/>
      <c r="C446" s="408" t="s">
        <v>415</v>
      </c>
      <c r="D446" s="410" t="str">
        <f t="array" ref="D446">IF(D443&lt;&gt;"",MAX(IF('P2-Asset Valuation'!$E$7:$E$1006=$D$6,IF('P2-Asset Valuation'!$F$7:$F$1006="Availability",'P2-Asset Valuation'!$I$7:$I$1006))),"")</f>
        <v/>
      </c>
      <c r="E446" s="410" t="str">
        <f t="array" ref="E446">IF(E443&lt;&gt;"",MAX(IF('P2-Asset Valuation'!$E$7:$E$1006=$E$6,IF('P2-Asset Valuation'!$F$7:$F$1006="Availability",'P2-Asset Valuation'!$I$7:$I$1006))),"")</f>
        <v/>
      </c>
      <c r="F446" s="410" t="str">
        <f t="array" ref="F446">IF(F443&lt;&gt;"",MAX(IF('P2-Asset Valuation'!$E$7:$E$1006=$F$6,IF('P2-Asset Valuation'!$F$7:$F$1006="Availability",'P2-Asset Valuation'!$I$7:$I$1006))),"")</f>
        <v/>
      </c>
      <c r="G446" s="410" t="str">
        <f t="array" ref="G446">IF(G443&lt;&gt;"",MAX(IF('P2-Asset Valuation'!$E$7:$E$1006=$G$6,IF('P2-Asset Valuation'!$F$7:$F$1006="Availability",'P2-Asset Valuation'!$I$7:$I$1006))),"")</f>
        <v/>
      </c>
      <c r="H446" s="410" t="str">
        <f t="array" ref="H446">IF(H443&lt;&gt;"",MAX(IF('P2-Asset Valuation'!$E$7:$E$1006=$H$6,IF('P2-Asset Valuation'!$F$7:$F$1006="Availability",'P2-Asset Valuation'!$I$7:$I$1006))),"")</f>
        <v/>
      </c>
      <c r="I446" s="410" t="str">
        <f t="array" ref="I446">IF(I443&lt;&gt;"",MAX(IF('P2-Asset Valuation'!$E$7:$E$1006=$I$6,IF('P2-Asset Valuation'!$F$7:$F$1006="Availability",'P2-Asset Valuation'!$I$7:$I$1006))),"")</f>
        <v/>
      </c>
      <c r="J446" s="410" t="str">
        <f t="array" ref="J446">IF(J443&lt;&gt;"",MAX(IF('P2-Asset Valuation'!$E$7:$E$1006=$J$6,IF('P2-Asset Valuation'!$F$7:$F$1006="Availability",'P2-Asset Valuation'!$I$7:$I$1006))),"")</f>
        <v/>
      </c>
      <c r="K446" s="410" t="str">
        <f t="array" ref="K446">IF(K443&lt;&gt;"",MAX(IF('P2-Asset Valuation'!$E$7:$E$1006=$K$6,IF('P2-Asset Valuation'!$F$7:$F$1006="Availability",'P2-Asset Valuation'!$I$7:$I$1006))),"")</f>
        <v/>
      </c>
      <c r="L446" s="410" t="str">
        <f t="array" ref="L446">IF(L443&lt;&gt;"",MAX(IF('P2-Asset Valuation'!$E$7:$E$1006=$L$6,IF('P2-Asset Valuation'!$F$7:$F$1006="Availability",'P2-Asset Valuation'!$I$7:$I$1006))),"")</f>
        <v/>
      </c>
      <c r="M446" s="410" t="str">
        <f t="array" ref="M446">IF(M443&lt;&gt;"",MAX(IF('P2-Asset Valuation'!$E$7:$E$1006=$M$6,IF('P2-Asset Valuation'!$F$7:$F$1006="Availability",'P2-Asset Valuation'!$I$7:$I$1006))),"")</f>
        <v/>
      </c>
      <c r="N446" s="408" t="s">
        <v>415</v>
      </c>
      <c r="O446" s="109">
        <f>SUM(D446:M446)</f>
        <v>0</v>
      </c>
      <c r="P446" s="109"/>
    </row>
    <row r="447" spans="2:16" ht="30" x14ac:dyDescent="0.25">
      <c r="B447" s="559"/>
      <c r="C447" s="407" t="s">
        <v>121</v>
      </c>
      <c r="D447" s="105"/>
      <c r="E447" s="105"/>
      <c r="F447" s="105"/>
      <c r="G447" s="105"/>
      <c r="H447" s="105"/>
      <c r="I447" s="105"/>
      <c r="J447" s="105"/>
      <c r="K447" s="105"/>
      <c r="L447" s="105"/>
      <c r="M447" s="105"/>
      <c r="N447" s="407" t="s">
        <v>121</v>
      </c>
      <c r="O447" s="411" t="s">
        <v>6</v>
      </c>
      <c r="P447" s="406"/>
    </row>
    <row r="448" spans="2:16" x14ac:dyDescent="0.25">
      <c r="B448" s="560"/>
      <c r="C448" s="407" t="s">
        <v>413</v>
      </c>
      <c r="D448" s="410" t="str">
        <f t="array" ref="D448">IF(D447&lt;&gt;"",MAX(IF('P2-Asset Valuation'!$E$7:$E$1006=$D$6,IF('P2-Asset Valuation'!$F$7:$F$1006="Confidentiality",'P2-Asset Valuation'!$I$7:$I$1006))),"")</f>
        <v/>
      </c>
      <c r="E448" s="410" t="str">
        <f t="array" ref="E448">IF(E447&lt;&gt;"",MAX(IF('P2-Asset Valuation'!$E$7:$E$1006=$E$6,IF('P2-Asset Valuation'!$F$7:$F$1006="Confidentiality",'P2-Asset Valuation'!$I$7:$I$1006))),"")</f>
        <v/>
      </c>
      <c r="F448" s="410" t="str">
        <f t="array" ref="F448">IF(F447&lt;&gt;"",MAX(IF('P2-Asset Valuation'!$E$7:$E$1006=$F$6,IF('P2-Asset Valuation'!$F$7:$F$1006="Confidentiality",'P2-Asset Valuation'!$I$7:$I$1006))),"")</f>
        <v/>
      </c>
      <c r="G448" s="410" t="str">
        <f t="array" ref="G448">IF(G447&lt;&gt;"",MAX(IF('P2-Asset Valuation'!$E$7:$E$1006=$G$6,IF('P2-Asset Valuation'!$F$7:$F$1006="Confidentiality",'P2-Asset Valuation'!$I$7:$I$1006))),"")</f>
        <v/>
      </c>
      <c r="H448" s="410" t="str">
        <f t="array" ref="H448">IF(H447&lt;&gt;"",MAX(IF('P2-Asset Valuation'!$E$7:$E$1006=$H$6,IF('P2-Asset Valuation'!$F$7:$F$1006="Confidentiality",'P2-Asset Valuation'!$I$7:$I$1006))),"")</f>
        <v/>
      </c>
      <c r="I448" s="410" t="str">
        <f t="array" ref="I448">IF(I447&lt;&gt;"",MAX(IF('P2-Asset Valuation'!$E$7:$E$1006=$I$6,IF('P2-Asset Valuation'!$F$7:$F$1006="Confidentiality",'P2-Asset Valuation'!$I$7:$I$1006))),"")</f>
        <v/>
      </c>
      <c r="J448" s="410" t="str">
        <f t="array" ref="J448">IF(J447&lt;&gt;"",MAX(IF('P2-Asset Valuation'!$E$7:$E$1006=$J$6,IF('P2-Asset Valuation'!$F$7:$F$1006="Confidentiality",'P2-Asset Valuation'!$I$7:$I$1006))),"")</f>
        <v/>
      </c>
      <c r="K448" s="410" t="str">
        <f t="array" ref="K448">IF(K447&lt;&gt;"",MAX(IF('P2-Asset Valuation'!$E$7:$E$1006=$K$6,IF('P2-Asset Valuation'!$F$7:$F$1006="Confidentiality",'P2-Asset Valuation'!$I$7:$I$1006))),"")</f>
        <v/>
      </c>
      <c r="L448" s="410" t="str">
        <f t="array" ref="L448">IF(L447&lt;&gt;"",MAX(IF('P2-Asset Valuation'!$E$7:$E$1006=$L$6,IF('P2-Asset Valuation'!$F$7:$F$1006="Confidentiality",'P2-Asset Valuation'!$I$7:$I$1006))),"")</f>
        <v/>
      </c>
      <c r="M448" s="410" t="str">
        <f t="array" ref="M448">IF(M447&lt;&gt;"",MAX(IF('P2-Asset Valuation'!$E$7:$E$1006=$M$6,IF('P2-Asset Valuation'!$F$7:$F$1006="Confidentiality",'P2-Asset Valuation'!$I$7:$I$1006))),"")</f>
        <v/>
      </c>
      <c r="N448" s="407" t="s">
        <v>413</v>
      </c>
      <c r="O448" s="406">
        <f>SUM(D448:M448)</f>
        <v>0</v>
      </c>
      <c r="P448" s="406"/>
    </row>
    <row r="449" spans="2:16" x14ac:dyDescent="0.25">
      <c r="B449" s="560"/>
      <c r="C449" s="407" t="s">
        <v>414</v>
      </c>
      <c r="D449" s="410" t="str">
        <f t="array" ref="D449">IF(D447&lt;&gt;"",MAX(IF('P2-Asset Valuation'!$E$7:$E$1006=$D$6,IF('P2-Asset Valuation'!$F$7:$F$1006="Integrity",'P2-Asset Valuation'!$I$7:$I$1006))),"")</f>
        <v/>
      </c>
      <c r="E449" s="410" t="str">
        <f t="array" ref="E449">IF(E447&lt;&gt;"",MAX(IF('P2-Asset Valuation'!$E$7:$E$1006=$E$6,IF('P2-Asset Valuation'!$F$7:$F$1006="Integrity",'P2-Asset Valuation'!$I$7:$I$1006))),"")</f>
        <v/>
      </c>
      <c r="F449" s="410" t="str">
        <f t="array" ref="F449">IF(F447&lt;&gt;"",MAX(IF('P2-Asset Valuation'!$E$7:$E$1006=$F$6,IF('P2-Asset Valuation'!$F$7:$F$1006="Integrity",'P2-Asset Valuation'!$I$7:$I$1006))),"")</f>
        <v/>
      </c>
      <c r="G449" s="410" t="str">
        <f t="array" ref="G449">IF(G447&lt;&gt;"",MAX(IF('P2-Asset Valuation'!$E$7:$E$1006=$G$6,IF('P2-Asset Valuation'!$F$7:$F$1006="Integrity",'P2-Asset Valuation'!$I$7:$I$1006))),"")</f>
        <v/>
      </c>
      <c r="H449" s="410" t="str">
        <f t="array" ref="H449">IF(H447&lt;&gt;"",MAX(IF('P2-Asset Valuation'!$E$7:$E$1006=$H$6,IF('P2-Asset Valuation'!$F$7:$F$1006="Integrity",'P2-Asset Valuation'!$I$7:$I$1006))),"")</f>
        <v/>
      </c>
      <c r="I449" s="410" t="str">
        <f t="array" ref="I449">IF(I447&lt;&gt;"",MAX(IF('P2-Asset Valuation'!$E$7:$E$1006=$I$6,IF('P2-Asset Valuation'!$F$7:$F$1006="Integrity",'P2-Asset Valuation'!$I$7:$I$1006))),"")</f>
        <v/>
      </c>
      <c r="J449" s="410" t="str">
        <f t="array" ref="J449">IF(J447&lt;&gt;"",MAX(IF('P2-Asset Valuation'!$E$7:$E$1006=$J$6,IF('P2-Asset Valuation'!$F$7:$F$1006="Integrity",'P2-Asset Valuation'!$I$7:$I$1006))),"")</f>
        <v/>
      </c>
      <c r="K449" s="410" t="str">
        <f t="array" ref="K449">IF(K447&lt;&gt;"",MAX(IF('P2-Asset Valuation'!$E$7:$E$1006=$K$6,IF('P2-Asset Valuation'!$F$7:$F$1006="Integrity",'P2-Asset Valuation'!$I$7:$I$1006))),"")</f>
        <v/>
      </c>
      <c r="L449" s="410" t="str">
        <f t="array" ref="L449">IF(L447&lt;&gt;"",MAX(IF('P2-Asset Valuation'!$E$7:$E$1006=$L$6,IF('P2-Asset Valuation'!$F$7:$F$1006="Integrity",'P2-Asset Valuation'!$I$7:$I$1006))),"")</f>
        <v/>
      </c>
      <c r="M449" s="410" t="str">
        <f t="array" ref="M449">IF(M447&lt;&gt;"",MAX(IF('P2-Asset Valuation'!$E$7:$E$1006=$M$6,IF('P2-Asset Valuation'!$F$7:$F$1006="Integrity",'P2-Asset Valuation'!$I$7:$I$1006))),"")</f>
        <v/>
      </c>
      <c r="N449" s="407" t="s">
        <v>414</v>
      </c>
      <c r="O449" s="406">
        <f>SUM(D449:M449)</f>
        <v>0</v>
      </c>
      <c r="P449" s="406"/>
    </row>
    <row r="450" spans="2:16" x14ac:dyDescent="0.25">
      <c r="B450" s="561"/>
      <c r="C450" s="407" t="s">
        <v>415</v>
      </c>
      <c r="D450" s="410" t="str">
        <f t="array" ref="D450">IF(D447&lt;&gt;"",MAX(IF('P2-Asset Valuation'!$E$7:$E$1006=$D$6,IF('P2-Asset Valuation'!$F$7:$F$1006="Availability",'P2-Asset Valuation'!$I$7:$I$1006))),"")</f>
        <v/>
      </c>
      <c r="E450" s="410" t="str">
        <f t="array" ref="E450">IF(E447&lt;&gt;"",MAX(IF('P2-Asset Valuation'!$E$7:$E$1006=$E$6,IF('P2-Asset Valuation'!$F$7:$F$1006="Availability",'P2-Asset Valuation'!$I$7:$I$1006))),"")</f>
        <v/>
      </c>
      <c r="F450" s="410" t="str">
        <f t="array" ref="F450">IF(F447&lt;&gt;"",MAX(IF('P2-Asset Valuation'!$E$7:$E$1006=$F$6,IF('P2-Asset Valuation'!$F$7:$F$1006="Availability",'P2-Asset Valuation'!$I$7:$I$1006))),"")</f>
        <v/>
      </c>
      <c r="G450" s="410" t="str">
        <f t="array" ref="G450">IF(G447&lt;&gt;"",MAX(IF('P2-Asset Valuation'!$E$7:$E$1006=$G$6,IF('P2-Asset Valuation'!$F$7:$F$1006="Availability",'P2-Asset Valuation'!$I$7:$I$1006))),"")</f>
        <v/>
      </c>
      <c r="H450" s="410" t="str">
        <f t="array" ref="H450">IF(H447&lt;&gt;"",MAX(IF('P2-Asset Valuation'!$E$7:$E$1006=$H$6,IF('P2-Asset Valuation'!$F$7:$F$1006="Availability",'P2-Asset Valuation'!$I$7:$I$1006))),"")</f>
        <v/>
      </c>
      <c r="I450" s="410" t="str">
        <f t="array" ref="I450">IF(I447&lt;&gt;"",MAX(IF('P2-Asset Valuation'!$E$7:$E$1006=$I$6,IF('P2-Asset Valuation'!$F$7:$F$1006="Availability",'P2-Asset Valuation'!$I$7:$I$1006))),"")</f>
        <v/>
      </c>
      <c r="J450" s="410" t="str">
        <f t="array" ref="J450">IF(J447&lt;&gt;"",MAX(IF('P2-Asset Valuation'!$E$7:$E$1006=$J$6,IF('P2-Asset Valuation'!$F$7:$F$1006="Availability",'P2-Asset Valuation'!$I$7:$I$1006))),"")</f>
        <v/>
      </c>
      <c r="K450" s="410" t="str">
        <f t="array" ref="K450">IF(K447&lt;&gt;"",MAX(IF('P2-Asset Valuation'!$E$7:$E$1006=$K$6,IF('P2-Asset Valuation'!$F$7:$F$1006="Availability",'P2-Asset Valuation'!$I$7:$I$1006))),"")</f>
        <v/>
      </c>
      <c r="L450" s="410" t="str">
        <f t="array" ref="L450">IF(L447&lt;&gt;"",MAX(IF('P2-Asset Valuation'!$E$7:$E$1006=$L$6,IF('P2-Asset Valuation'!$F$7:$F$1006="Availability",'P2-Asset Valuation'!$I$7:$I$1006))),"")</f>
        <v/>
      </c>
      <c r="M450" s="410" t="str">
        <f t="array" ref="M450">IF(M447&lt;&gt;"",MAX(IF('P2-Asset Valuation'!$E$7:$E$1006=$M$6,IF('P2-Asset Valuation'!$F$7:$F$1006="Availability",'P2-Asset Valuation'!$I$7:$I$1006))),"")</f>
        <v/>
      </c>
      <c r="N450" s="407" t="s">
        <v>415</v>
      </c>
      <c r="O450" s="406">
        <f>SUM(D450:M450)</f>
        <v>0</v>
      </c>
      <c r="P450" s="406"/>
    </row>
    <row r="451" spans="2:16" ht="30" x14ac:dyDescent="0.25">
      <c r="B451" s="556"/>
      <c r="C451" s="408" t="s">
        <v>121</v>
      </c>
      <c r="D451" s="109"/>
      <c r="E451" s="109"/>
      <c r="F451" s="109"/>
      <c r="G451" s="109"/>
      <c r="H451" s="109"/>
      <c r="I451" s="109"/>
      <c r="J451" s="109"/>
      <c r="K451" s="109"/>
      <c r="L451" s="109"/>
      <c r="M451" s="109"/>
      <c r="N451" s="408" t="s">
        <v>121</v>
      </c>
      <c r="O451" s="412" t="s">
        <v>6</v>
      </c>
      <c r="P451" s="109"/>
    </row>
    <row r="452" spans="2:16" x14ac:dyDescent="0.25">
      <c r="B452" s="557"/>
      <c r="C452" s="408" t="s">
        <v>413</v>
      </c>
      <c r="D452" s="410" t="str">
        <f t="array" ref="D452">IF(D451&lt;&gt;"",MAX(IF('P2-Asset Valuation'!$E$7:$E$1006=$D$6,IF('P2-Asset Valuation'!$F$7:$F$1006="Confidentiality",'P2-Asset Valuation'!$I$7:$I$1006))),"")</f>
        <v/>
      </c>
      <c r="E452" s="410" t="str">
        <f t="array" ref="E452">IF(E451&lt;&gt;"",MAX(IF('P2-Asset Valuation'!$E$7:$E$1006=$E$6,IF('P2-Asset Valuation'!$F$7:$F$1006="Confidentiality",'P2-Asset Valuation'!$I$7:$I$1006))),"")</f>
        <v/>
      </c>
      <c r="F452" s="410" t="str">
        <f t="array" ref="F452">IF(F451&lt;&gt;"",MAX(IF('P2-Asset Valuation'!$E$7:$E$1006=$F$6,IF('P2-Asset Valuation'!$F$7:$F$1006="Confidentiality",'P2-Asset Valuation'!$I$7:$I$1006))),"")</f>
        <v/>
      </c>
      <c r="G452" s="410" t="str">
        <f t="array" ref="G452">IF(G451&lt;&gt;"",MAX(IF('P2-Asset Valuation'!$E$7:$E$1006=$G$6,IF('P2-Asset Valuation'!$F$7:$F$1006="Confidentiality",'P2-Asset Valuation'!$I$7:$I$1006))),"")</f>
        <v/>
      </c>
      <c r="H452" s="410" t="str">
        <f t="array" ref="H452">IF(H451&lt;&gt;"",MAX(IF('P2-Asset Valuation'!$E$7:$E$1006=$H$6,IF('P2-Asset Valuation'!$F$7:$F$1006="Confidentiality",'P2-Asset Valuation'!$I$7:$I$1006))),"")</f>
        <v/>
      </c>
      <c r="I452" s="410" t="str">
        <f t="array" ref="I452">IF(I451&lt;&gt;"",MAX(IF('P2-Asset Valuation'!$E$7:$E$1006=$I$6,IF('P2-Asset Valuation'!$F$7:$F$1006="Confidentiality",'P2-Asset Valuation'!$I$7:$I$1006))),"")</f>
        <v/>
      </c>
      <c r="J452" s="410" t="str">
        <f t="array" ref="J452">IF(J451&lt;&gt;"",MAX(IF('P2-Asset Valuation'!$E$7:$E$1006=$J$6,IF('P2-Asset Valuation'!$F$7:$F$1006="Confidentiality",'P2-Asset Valuation'!$I$7:$I$1006))),"")</f>
        <v/>
      </c>
      <c r="K452" s="410" t="str">
        <f t="array" ref="K452">IF(K451&lt;&gt;"",MAX(IF('P2-Asset Valuation'!$E$7:$E$1006=$K$6,IF('P2-Asset Valuation'!$F$7:$F$1006="Confidentiality",'P2-Asset Valuation'!$I$7:$I$1006))),"")</f>
        <v/>
      </c>
      <c r="L452" s="410" t="str">
        <f t="array" ref="L452">IF(L451&lt;&gt;"",MAX(IF('P2-Asset Valuation'!$E$7:$E$1006=$L$6,IF('P2-Asset Valuation'!$F$7:$F$1006="Confidentiality",'P2-Asset Valuation'!$I$7:$I$1006))),"")</f>
        <v/>
      </c>
      <c r="M452" s="410" t="str">
        <f t="array" ref="M452">IF(M451&lt;&gt;"",MAX(IF('P2-Asset Valuation'!$E$7:$E$1006=$M$6,IF('P2-Asset Valuation'!$F$7:$F$1006="Confidentiality",'P2-Asset Valuation'!$I$7:$I$1006))),"")</f>
        <v/>
      </c>
      <c r="N452" s="408" t="s">
        <v>413</v>
      </c>
      <c r="O452" s="109">
        <f>SUM(D452:M452)</f>
        <v>0</v>
      </c>
      <c r="P452" s="109"/>
    </row>
    <row r="453" spans="2:16" x14ac:dyDescent="0.25">
      <c r="B453" s="557"/>
      <c r="C453" s="408" t="s">
        <v>414</v>
      </c>
      <c r="D453" s="410" t="str">
        <f t="array" ref="D453">IF(D451&lt;&gt;"",MAX(IF('P2-Asset Valuation'!$E$7:$E$1006=$D$6,IF('P2-Asset Valuation'!$F$7:$F$1006="Integrity",'P2-Asset Valuation'!$I$7:$I$1006))),"")</f>
        <v/>
      </c>
      <c r="E453" s="410" t="str">
        <f t="array" ref="E453">IF(E451&lt;&gt;"",MAX(IF('P2-Asset Valuation'!$E$7:$E$1006=$E$6,IF('P2-Asset Valuation'!$F$7:$F$1006="Integrity",'P2-Asset Valuation'!$I$7:$I$1006))),"")</f>
        <v/>
      </c>
      <c r="F453" s="410" t="str">
        <f t="array" ref="F453">IF(F451&lt;&gt;"",MAX(IF('P2-Asset Valuation'!$E$7:$E$1006=$F$6,IF('P2-Asset Valuation'!$F$7:$F$1006="Integrity",'P2-Asset Valuation'!$I$7:$I$1006))),"")</f>
        <v/>
      </c>
      <c r="G453" s="410" t="str">
        <f t="array" ref="G453">IF(G451&lt;&gt;"",MAX(IF('P2-Asset Valuation'!$E$7:$E$1006=$G$6,IF('P2-Asset Valuation'!$F$7:$F$1006="Integrity",'P2-Asset Valuation'!$I$7:$I$1006))),"")</f>
        <v/>
      </c>
      <c r="H453" s="410" t="str">
        <f t="array" ref="H453">IF(H451&lt;&gt;"",MAX(IF('P2-Asset Valuation'!$E$7:$E$1006=$H$6,IF('P2-Asset Valuation'!$F$7:$F$1006="Integrity",'P2-Asset Valuation'!$I$7:$I$1006))),"")</f>
        <v/>
      </c>
      <c r="I453" s="410" t="str">
        <f t="array" ref="I453">IF(I451&lt;&gt;"",MAX(IF('P2-Asset Valuation'!$E$7:$E$1006=$I$6,IF('P2-Asset Valuation'!$F$7:$F$1006="Integrity",'P2-Asset Valuation'!$I$7:$I$1006))),"")</f>
        <v/>
      </c>
      <c r="J453" s="410" t="str">
        <f t="array" ref="J453">IF(J451&lt;&gt;"",MAX(IF('P2-Asset Valuation'!$E$7:$E$1006=$J$6,IF('P2-Asset Valuation'!$F$7:$F$1006="Integrity",'P2-Asset Valuation'!$I$7:$I$1006))),"")</f>
        <v/>
      </c>
      <c r="K453" s="410" t="str">
        <f t="array" ref="K453">IF(K451&lt;&gt;"",MAX(IF('P2-Asset Valuation'!$E$7:$E$1006=$K$6,IF('P2-Asset Valuation'!$F$7:$F$1006="Integrity",'P2-Asset Valuation'!$I$7:$I$1006))),"")</f>
        <v/>
      </c>
      <c r="L453" s="410" t="str">
        <f t="array" ref="L453">IF(L451&lt;&gt;"",MAX(IF('P2-Asset Valuation'!$E$7:$E$1006=$L$6,IF('P2-Asset Valuation'!$F$7:$F$1006="Integrity",'P2-Asset Valuation'!$I$7:$I$1006))),"")</f>
        <v/>
      </c>
      <c r="M453" s="410" t="str">
        <f t="array" ref="M453">IF(M451&lt;&gt;"",MAX(IF('P2-Asset Valuation'!$E$7:$E$1006=$M$6,IF('P2-Asset Valuation'!$F$7:$F$1006="Integrity",'P2-Asset Valuation'!$I$7:$I$1006))),"")</f>
        <v/>
      </c>
      <c r="N453" s="408" t="s">
        <v>414</v>
      </c>
      <c r="O453" s="109">
        <f>SUM(D453:M453)</f>
        <v>0</v>
      </c>
      <c r="P453" s="109"/>
    </row>
    <row r="454" spans="2:16" x14ac:dyDescent="0.25">
      <c r="B454" s="558"/>
      <c r="C454" s="408" t="s">
        <v>415</v>
      </c>
      <c r="D454" s="410" t="str">
        <f t="array" ref="D454">IF(D451&lt;&gt;"",MAX(IF('P2-Asset Valuation'!$E$7:$E$1006=$D$6,IF('P2-Asset Valuation'!$F$7:$F$1006="Availability",'P2-Asset Valuation'!$I$7:$I$1006))),"")</f>
        <v/>
      </c>
      <c r="E454" s="410" t="str">
        <f t="array" ref="E454">IF(E451&lt;&gt;"",MAX(IF('P2-Asset Valuation'!$E$7:$E$1006=$E$6,IF('P2-Asset Valuation'!$F$7:$F$1006="Availability",'P2-Asset Valuation'!$I$7:$I$1006))),"")</f>
        <v/>
      </c>
      <c r="F454" s="410" t="str">
        <f t="array" ref="F454">IF(F451&lt;&gt;"",MAX(IF('P2-Asset Valuation'!$E$7:$E$1006=$F$6,IF('P2-Asset Valuation'!$F$7:$F$1006="Availability",'P2-Asset Valuation'!$I$7:$I$1006))),"")</f>
        <v/>
      </c>
      <c r="G454" s="410" t="str">
        <f t="array" ref="G454">IF(G451&lt;&gt;"",MAX(IF('P2-Asset Valuation'!$E$7:$E$1006=$G$6,IF('P2-Asset Valuation'!$F$7:$F$1006="Availability",'P2-Asset Valuation'!$I$7:$I$1006))),"")</f>
        <v/>
      </c>
      <c r="H454" s="410" t="str">
        <f t="array" ref="H454">IF(H451&lt;&gt;"",MAX(IF('P2-Asset Valuation'!$E$7:$E$1006=$H$6,IF('P2-Asset Valuation'!$F$7:$F$1006="Availability",'P2-Asset Valuation'!$I$7:$I$1006))),"")</f>
        <v/>
      </c>
      <c r="I454" s="410" t="str">
        <f t="array" ref="I454">IF(I451&lt;&gt;"",MAX(IF('P2-Asset Valuation'!$E$7:$E$1006=$I$6,IF('P2-Asset Valuation'!$F$7:$F$1006="Availability",'P2-Asset Valuation'!$I$7:$I$1006))),"")</f>
        <v/>
      </c>
      <c r="J454" s="410" t="str">
        <f t="array" ref="J454">IF(J451&lt;&gt;"",MAX(IF('P2-Asset Valuation'!$E$7:$E$1006=$J$6,IF('P2-Asset Valuation'!$F$7:$F$1006="Availability",'P2-Asset Valuation'!$I$7:$I$1006))),"")</f>
        <v/>
      </c>
      <c r="K454" s="410" t="str">
        <f t="array" ref="K454">IF(K451&lt;&gt;"",MAX(IF('P2-Asset Valuation'!$E$7:$E$1006=$K$6,IF('P2-Asset Valuation'!$F$7:$F$1006="Availability",'P2-Asset Valuation'!$I$7:$I$1006))),"")</f>
        <v/>
      </c>
      <c r="L454" s="410" t="str">
        <f t="array" ref="L454">IF(L451&lt;&gt;"",MAX(IF('P2-Asset Valuation'!$E$7:$E$1006=$L$6,IF('P2-Asset Valuation'!$F$7:$F$1006="Availability",'P2-Asset Valuation'!$I$7:$I$1006))),"")</f>
        <v/>
      </c>
      <c r="M454" s="410" t="str">
        <f t="array" ref="M454">IF(M451&lt;&gt;"",MAX(IF('P2-Asset Valuation'!$E$7:$E$1006=$M$6,IF('P2-Asset Valuation'!$F$7:$F$1006="Availability",'P2-Asset Valuation'!$I$7:$I$1006))),"")</f>
        <v/>
      </c>
      <c r="N454" s="408" t="s">
        <v>415</v>
      </c>
      <c r="O454" s="109">
        <f>SUM(D454:M454)</f>
        <v>0</v>
      </c>
      <c r="P454" s="109"/>
    </row>
    <row r="455" spans="2:16" ht="30" x14ac:dyDescent="0.25">
      <c r="B455" s="559"/>
      <c r="C455" s="407" t="s">
        <v>121</v>
      </c>
      <c r="D455" s="406"/>
      <c r="E455" s="406"/>
      <c r="F455" s="406"/>
      <c r="G455" s="406"/>
      <c r="H455" s="406"/>
      <c r="I455" s="406"/>
      <c r="J455" s="406"/>
      <c r="K455" s="406"/>
      <c r="L455" s="406"/>
      <c r="M455" s="406"/>
      <c r="N455" s="407" t="s">
        <v>121</v>
      </c>
      <c r="O455" s="411" t="s">
        <v>6</v>
      </c>
      <c r="P455" s="406"/>
    </row>
    <row r="456" spans="2:16" x14ac:dyDescent="0.25">
      <c r="B456" s="560"/>
      <c r="C456" s="407" t="s">
        <v>413</v>
      </c>
      <c r="D456" s="410" t="str">
        <f t="array" ref="D456">IF(D455&lt;&gt;"",MAX(IF('P2-Asset Valuation'!$E$7:$E$1006=$D$6,IF('P2-Asset Valuation'!$F$7:$F$1006="Confidentiality",'P2-Asset Valuation'!$I$7:$I$1006))),"")</f>
        <v/>
      </c>
      <c r="E456" s="410" t="str">
        <f t="array" ref="E456">IF(E455&lt;&gt;"",MAX(IF('P2-Asset Valuation'!$E$7:$E$1006=$E$6,IF('P2-Asset Valuation'!$F$7:$F$1006="Confidentiality",'P2-Asset Valuation'!$I$7:$I$1006))),"")</f>
        <v/>
      </c>
      <c r="F456" s="410" t="str">
        <f t="array" ref="F456">IF(F455&lt;&gt;"",MAX(IF('P2-Asset Valuation'!$E$7:$E$1006=$F$6,IF('P2-Asset Valuation'!$F$7:$F$1006="Confidentiality",'P2-Asset Valuation'!$I$7:$I$1006))),"")</f>
        <v/>
      </c>
      <c r="G456" s="410" t="str">
        <f t="array" ref="G456">IF(G455&lt;&gt;"",MAX(IF('P2-Asset Valuation'!$E$7:$E$1006=$G$6,IF('P2-Asset Valuation'!$F$7:$F$1006="Confidentiality",'P2-Asset Valuation'!$I$7:$I$1006))),"")</f>
        <v/>
      </c>
      <c r="H456" s="410" t="str">
        <f t="array" ref="H456">IF(H455&lt;&gt;"",MAX(IF('P2-Asset Valuation'!$E$7:$E$1006=$H$6,IF('P2-Asset Valuation'!$F$7:$F$1006="Confidentiality",'P2-Asset Valuation'!$I$7:$I$1006))),"")</f>
        <v/>
      </c>
      <c r="I456" s="410" t="str">
        <f t="array" ref="I456">IF(I455&lt;&gt;"",MAX(IF('P2-Asset Valuation'!$E$7:$E$1006=$I$6,IF('P2-Asset Valuation'!$F$7:$F$1006="Confidentiality",'P2-Asset Valuation'!$I$7:$I$1006))),"")</f>
        <v/>
      </c>
      <c r="J456" s="410" t="str">
        <f t="array" ref="J456">IF(J455&lt;&gt;"",MAX(IF('P2-Asset Valuation'!$E$7:$E$1006=$J$6,IF('P2-Asset Valuation'!$F$7:$F$1006="Confidentiality",'P2-Asset Valuation'!$I$7:$I$1006))),"")</f>
        <v/>
      </c>
      <c r="K456" s="410" t="str">
        <f t="array" ref="K456">IF(K455&lt;&gt;"",MAX(IF('P2-Asset Valuation'!$E$7:$E$1006=$K$6,IF('P2-Asset Valuation'!$F$7:$F$1006="Confidentiality",'P2-Asset Valuation'!$I$7:$I$1006))),"")</f>
        <v/>
      </c>
      <c r="L456" s="410" t="str">
        <f t="array" ref="L456">IF(L455&lt;&gt;"",MAX(IF('P2-Asset Valuation'!$E$7:$E$1006=$L$6,IF('P2-Asset Valuation'!$F$7:$F$1006="Confidentiality",'P2-Asset Valuation'!$I$7:$I$1006))),"")</f>
        <v/>
      </c>
      <c r="M456" s="410" t="str">
        <f t="array" ref="M456">IF(M455&lt;&gt;"",MAX(IF('P2-Asset Valuation'!$E$7:$E$1006=$M$6,IF('P2-Asset Valuation'!$F$7:$F$1006="Confidentiality",'P2-Asset Valuation'!$I$7:$I$1006))),"")</f>
        <v/>
      </c>
      <c r="N456" s="407" t="s">
        <v>413</v>
      </c>
      <c r="O456" s="406">
        <f>SUM(D456:M456)</f>
        <v>0</v>
      </c>
      <c r="P456" s="406"/>
    </row>
    <row r="457" spans="2:16" x14ac:dyDescent="0.25">
      <c r="B457" s="560"/>
      <c r="C457" s="407" t="s">
        <v>414</v>
      </c>
      <c r="D457" s="410" t="str">
        <f t="array" ref="D457">IF(D455&lt;&gt;"",MAX(IF('P2-Asset Valuation'!$E$7:$E$1006=$D$6,IF('P2-Asset Valuation'!$F$7:$F$1006="Integrity",'P2-Asset Valuation'!$I$7:$I$1006))),"")</f>
        <v/>
      </c>
      <c r="E457" s="410" t="str">
        <f t="array" ref="E457">IF(E455&lt;&gt;"",MAX(IF('P2-Asset Valuation'!$E$7:$E$1006=$E$6,IF('P2-Asset Valuation'!$F$7:$F$1006="Integrity",'P2-Asset Valuation'!$I$7:$I$1006))),"")</f>
        <v/>
      </c>
      <c r="F457" s="410" t="str">
        <f t="array" ref="F457">IF(F455&lt;&gt;"",MAX(IF('P2-Asset Valuation'!$E$7:$E$1006=$F$6,IF('P2-Asset Valuation'!$F$7:$F$1006="Integrity",'P2-Asset Valuation'!$I$7:$I$1006))),"")</f>
        <v/>
      </c>
      <c r="G457" s="410" t="str">
        <f t="array" ref="G457">IF(G455&lt;&gt;"",MAX(IF('P2-Asset Valuation'!$E$7:$E$1006=$G$6,IF('P2-Asset Valuation'!$F$7:$F$1006="Integrity",'P2-Asset Valuation'!$I$7:$I$1006))),"")</f>
        <v/>
      </c>
      <c r="H457" s="410" t="str">
        <f t="array" ref="H457">IF(H455&lt;&gt;"",MAX(IF('P2-Asset Valuation'!$E$7:$E$1006=$H$6,IF('P2-Asset Valuation'!$F$7:$F$1006="Integrity",'P2-Asset Valuation'!$I$7:$I$1006))),"")</f>
        <v/>
      </c>
      <c r="I457" s="410" t="str">
        <f t="array" ref="I457">IF(I455&lt;&gt;"",MAX(IF('P2-Asset Valuation'!$E$7:$E$1006=$I$6,IF('P2-Asset Valuation'!$F$7:$F$1006="Integrity",'P2-Asset Valuation'!$I$7:$I$1006))),"")</f>
        <v/>
      </c>
      <c r="J457" s="410" t="str">
        <f t="array" ref="J457">IF(J455&lt;&gt;"",MAX(IF('P2-Asset Valuation'!$E$7:$E$1006=$J$6,IF('P2-Asset Valuation'!$F$7:$F$1006="Integrity",'P2-Asset Valuation'!$I$7:$I$1006))),"")</f>
        <v/>
      </c>
      <c r="K457" s="410" t="str">
        <f t="array" ref="K457">IF(K455&lt;&gt;"",MAX(IF('P2-Asset Valuation'!$E$7:$E$1006=$K$6,IF('P2-Asset Valuation'!$F$7:$F$1006="Integrity",'P2-Asset Valuation'!$I$7:$I$1006))),"")</f>
        <v/>
      </c>
      <c r="L457" s="410" t="str">
        <f t="array" ref="L457">IF(L455&lt;&gt;"",MAX(IF('P2-Asset Valuation'!$E$7:$E$1006=$L$6,IF('P2-Asset Valuation'!$F$7:$F$1006="Integrity",'P2-Asset Valuation'!$I$7:$I$1006))),"")</f>
        <v/>
      </c>
      <c r="M457" s="410" t="str">
        <f t="array" ref="M457">IF(M455&lt;&gt;"",MAX(IF('P2-Asset Valuation'!$E$7:$E$1006=$M$6,IF('P2-Asset Valuation'!$F$7:$F$1006="Integrity",'P2-Asset Valuation'!$I$7:$I$1006))),"")</f>
        <v/>
      </c>
      <c r="N457" s="407" t="s">
        <v>414</v>
      </c>
      <c r="O457" s="406">
        <f>SUM(D457:M457)</f>
        <v>0</v>
      </c>
      <c r="P457" s="406"/>
    </row>
    <row r="458" spans="2:16" x14ac:dyDescent="0.25">
      <c r="B458" s="561"/>
      <c r="C458" s="407" t="s">
        <v>415</v>
      </c>
      <c r="D458" s="410" t="str">
        <f t="array" ref="D458">IF(D455&lt;&gt;"",MAX(IF('P2-Asset Valuation'!$E$7:$E$1006=$D$6,IF('P2-Asset Valuation'!$F$7:$F$1006="Availability",'P2-Asset Valuation'!$I$7:$I$1006))),"")</f>
        <v/>
      </c>
      <c r="E458" s="410" t="str">
        <f t="array" ref="E458">IF(E455&lt;&gt;"",MAX(IF('P2-Asset Valuation'!$E$7:$E$1006=$E$6,IF('P2-Asset Valuation'!$F$7:$F$1006="Availability",'P2-Asset Valuation'!$I$7:$I$1006))),"")</f>
        <v/>
      </c>
      <c r="F458" s="410" t="str">
        <f t="array" ref="F458">IF(F455&lt;&gt;"",MAX(IF('P2-Asset Valuation'!$E$7:$E$1006=$F$6,IF('P2-Asset Valuation'!$F$7:$F$1006="Availability",'P2-Asset Valuation'!$I$7:$I$1006))),"")</f>
        <v/>
      </c>
      <c r="G458" s="410" t="str">
        <f t="array" ref="G458">IF(G455&lt;&gt;"",MAX(IF('P2-Asset Valuation'!$E$7:$E$1006=$G$6,IF('P2-Asset Valuation'!$F$7:$F$1006="Availability",'P2-Asset Valuation'!$I$7:$I$1006))),"")</f>
        <v/>
      </c>
      <c r="H458" s="410" t="str">
        <f t="array" ref="H458">IF(H455&lt;&gt;"",MAX(IF('P2-Asset Valuation'!$E$7:$E$1006=$H$6,IF('P2-Asset Valuation'!$F$7:$F$1006="Availability",'P2-Asset Valuation'!$I$7:$I$1006))),"")</f>
        <v/>
      </c>
      <c r="I458" s="410" t="str">
        <f t="array" ref="I458">IF(I455&lt;&gt;"",MAX(IF('P2-Asset Valuation'!$E$7:$E$1006=$I$6,IF('P2-Asset Valuation'!$F$7:$F$1006="Availability",'P2-Asset Valuation'!$I$7:$I$1006))),"")</f>
        <v/>
      </c>
      <c r="J458" s="410" t="str">
        <f t="array" ref="J458">IF(J455&lt;&gt;"",MAX(IF('P2-Asset Valuation'!$E$7:$E$1006=$J$6,IF('P2-Asset Valuation'!$F$7:$F$1006="Availability",'P2-Asset Valuation'!$I$7:$I$1006))),"")</f>
        <v/>
      </c>
      <c r="K458" s="410" t="str">
        <f t="array" ref="K458">IF(K455&lt;&gt;"",MAX(IF('P2-Asset Valuation'!$E$7:$E$1006=$K$6,IF('P2-Asset Valuation'!$F$7:$F$1006="Availability",'P2-Asset Valuation'!$I$7:$I$1006))),"")</f>
        <v/>
      </c>
      <c r="L458" s="410" t="str">
        <f t="array" ref="L458">IF(L455&lt;&gt;"",MAX(IF('P2-Asset Valuation'!$E$7:$E$1006=$L$6,IF('P2-Asset Valuation'!$F$7:$F$1006="Availability",'P2-Asset Valuation'!$I$7:$I$1006))),"")</f>
        <v/>
      </c>
      <c r="M458" s="410" t="str">
        <f t="array" ref="M458">IF(M455&lt;&gt;"",MAX(IF('P2-Asset Valuation'!$E$7:$E$1006=$M$6,IF('P2-Asset Valuation'!$F$7:$F$1006="Availability",'P2-Asset Valuation'!$I$7:$I$1006))),"")</f>
        <v/>
      </c>
      <c r="N458" s="407" t="s">
        <v>415</v>
      </c>
      <c r="O458" s="406">
        <f>SUM(D458:M458)</f>
        <v>0</v>
      </c>
      <c r="P458" s="406"/>
    </row>
    <row r="459" spans="2:16" ht="30" x14ac:dyDescent="0.25">
      <c r="B459" s="556"/>
      <c r="C459" s="408" t="s">
        <v>121</v>
      </c>
      <c r="D459" s="109"/>
      <c r="E459" s="109"/>
      <c r="F459" s="109"/>
      <c r="G459" s="109"/>
      <c r="H459" s="109"/>
      <c r="I459" s="109"/>
      <c r="J459" s="109"/>
      <c r="K459" s="109"/>
      <c r="L459" s="109"/>
      <c r="M459" s="109"/>
      <c r="N459" s="408" t="s">
        <v>121</v>
      </c>
      <c r="O459" s="412" t="s">
        <v>6</v>
      </c>
      <c r="P459" s="109"/>
    </row>
    <row r="460" spans="2:16" x14ac:dyDescent="0.25">
      <c r="B460" s="557"/>
      <c r="C460" s="408" t="s">
        <v>413</v>
      </c>
      <c r="D460" s="410" t="str">
        <f t="array" ref="D460">IF(D459&lt;&gt;"",MAX(IF('P2-Asset Valuation'!$E$7:$E$1006=$D$6,IF('P2-Asset Valuation'!$F$7:$F$1006="Confidentiality",'P2-Asset Valuation'!$I$7:$I$1006))),"")</f>
        <v/>
      </c>
      <c r="E460" s="410" t="str">
        <f t="array" ref="E460">IF(E459&lt;&gt;"",MAX(IF('P2-Asset Valuation'!$E$7:$E$1006=$E$6,IF('P2-Asset Valuation'!$F$7:$F$1006="Confidentiality",'P2-Asset Valuation'!$I$7:$I$1006))),"")</f>
        <v/>
      </c>
      <c r="F460" s="410" t="str">
        <f t="array" ref="F460">IF(F459&lt;&gt;"",MAX(IF('P2-Asset Valuation'!$E$7:$E$1006=$F$6,IF('P2-Asset Valuation'!$F$7:$F$1006="Confidentiality",'P2-Asset Valuation'!$I$7:$I$1006))),"")</f>
        <v/>
      </c>
      <c r="G460" s="410" t="str">
        <f t="array" ref="G460">IF(G459&lt;&gt;"",MAX(IF('P2-Asset Valuation'!$E$7:$E$1006=$G$6,IF('P2-Asset Valuation'!$F$7:$F$1006="Confidentiality",'P2-Asset Valuation'!$I$7:$I$1006))),"")</f>
        <v/>
      </c>
      <c r="H460" s="410" t="str">
        <f t="array" ref="H460">IF(H459&lt;&gt;"",MAX(IF('P2-Asset Valuation'!$E$7:$E$1006=$H$6,IF('P2-Asset Valuation'!$F$7:$F$1006="Confidentiality",'P2-Asset Valuation'!$I$7:$I$1006))),"")</f>
        <v/>
      </c>
      <c r="I460" s="410" t="str">
        <f t="array" ref="I460">IF(I459&lt;&gt;"",MAX(IF('P2-Asset Valuation'!$E$7:$E$1006=$I$6,IF('P2-Asset Valuation'!$F$7:$F$1006="Confidentiality",'P2-Asset Valuation'!$I$7:$I$1006))),"")</f>
        <v/>
      </c>
      <c r="J460" s="410" t="str">
        <f t="array" ref="J460">IF(J459&lt;&gt;"",MAX(IF('P2-Asset Valuation'!$E$7:$E$1006=$J$6,IF('P2-Asset Valuation'!$F$7:$F$1006="Confidentiality",'P2-Asset Valuation'!$I$7:$I$1006))),"")</f>
        <v/>
      </c>
      <c r="K460" s="410" t="str">
        <f t="array" ref="K460">IF(K459&lt;&gt;"",MAX(IF('P2-Asset Valuation'!$E$7:$E$1006=$K$6,IF('P2-Asset Valuation'!$F$7:$F$1006="Confidentiality",'P2-Asset Valuation'!$I$7:$I$1006))),"")</f>
        <v/>
      </c>
      <c r="L460" s="410" t="str">
        <f t="array" ref="L460">IF(L459&lt;&gt;"",MAX(IF('P2-Asset Valuation'!$E$7:$E$1006=$L$6,IF('P2-Asset Valuation'!$F$7:$F$1006="Confidentiality",'P2-Asset Valuation'!$I$7:$I$1006))),"")</f>
        <v/>
      </c>
      <c r="M460" s="410" t="str">
        <f t="array" ref="M460">IF(M459&lt;&gt;"",MAX(IF('P2-Asset Valuation'!$E$7:$E$1006=$M$6,IF('P2-Asset Valuation'!$F$7:$F$1006="Confidentiality",'P2-Asset Valuation'!$I$7:$I$1006))),"")</f>
        <v/>
      </c>
      <c r="N460" s="408" t="s">
        <v>413</v>
      </c>
      <c r="O460" s="109">
        <f>SUM(D460:M460)</f>
        <v>0</v>
      </c>
      <c r="P460" s="109"/>
    </row>
    <row r="461" spans="2:16" x14ac:dyDescent="0.25">
      <c r="B461" s="557"/>
      <c r="C461" s="408" t="s">
        <v>414</v>
      </c>
      <c r="D461" s="410" t="str">
        <f t="array" ref="D461">IF(D459&lt;&gt;"",MAX(IF('P2-Asset Valuation'!$E$7:$E$1006=$D$6,IF('P2-Asset Valuation'!$F$7:$F$1006="Integrity",'P2-Asset Valuation'!$I$7:$I$1006))),"")</f>
        <v/>
      </c>
      <c r="E461" s="410" t="str">
        <f t="array" ref="E461">IF(E459&lt;&gt;"",MAX(IF('P2-Asset Valuation'!$E$7:$E$1006=$E$6,IF('P2-Asset Valuation'!$F$7:$F$1006="Integrity",'P2-Asset Valuation'!$I$7:$I$1006))),"")</f>
        <v/>
      </c>
      <c r="F461" s="410" t="str">
        <f t="array" ref="F461">IF(F459&lt;&gt;"",MAX(IF('P2-Asset Valuation'!$E$7:$E$1006=$F$6,IF('P2-Asset Valuation'!$F$7:$F$1006="Integrity",'P2-Asset Valuation'!$I$7:$I$1006))),"")</f>
        <v/>
      </c>
      <c r="G461" s="410" t="str">
        <f t="array" ref="G461">IF(G459&lt;&gt;"",MAX(IF('P2-Asset Valuation'!$E$7:$E$1006=$G$6,IF('P2-Asset Valuation'!$F$7:$F$1006="Integrity",'P2-Asset Valuation'!$I$7:$I$1006))),"")</f>
        <v/>
      </c>
      <c r="H461" s="410" t="str">
        <f t="array" ref="H461">IF(H459&lt;&gt;"",MAX(IF('P2-Asset Valuation'!$E$7:$E$1006=$H$6,IF('P2-Asset Valuation'!$F$7:$F$1006="Integrity",'P2-Asset Valuation'!$I$7:$I$1006))),"")</f>
        <v/>
      </c>
      <c r="I461" s="410" t="str">
        <f t="array" ref="I461">IF(I459&lt;&gt;"",MAX(IF('P2-Asset Valuation'!$E$7:$E$1006=$I$6,IF('P2-Asset Valuation'!$F$7:$F$1006="Integrity",'P2-Asset Valuation'!$I$7:$I$1006))),"")</f>
        <v/>
      </c>
      <c r="J461" s="410" t="str">
        <f t="array" ref="J461">IF(J459&lt;&gt;"",MAX(IF('P2-Asset Valuation'!$E$7:$E$1006=$J$6,IF('P2-Asset Valuation'!$F$7:$F$1006="Integrity",'P2-Asset Valuation'!$I$7:$I$1006))),"")</f>
        <v/>
      </c>
      <c r="K461" s="410" t="str">
        <f t="array" ref="K461">IF(K459&lt;&gt;"",MAX(IF('P2-Asset Valuation'!$E$7:$E$1006=$K$6,IF('P2-Asset Valuation'!$F$7:$F$1006="Integrity",'P2-Asset Valuation'!$I$7:$I$1006))),"")</f>
        <v/>
      </c>
      <c r="L461" s="410" t="str">
        <f t="array" ref="L461">IF(L459&lt;&gt;"",MAX(IF('P2-Asset Valuation'!$E$7:$E$1006=$L$6,IF('P2-Asset Valuation'!$F$7:$F$1006="Integrity",'P2-Asset Valuation'!$I$7:$I$1006))),"")</f>
        <v/>
      </c>
      <c r="M461" s="410" t="str">
        <f t="array" ref="M461">IF(M459&lt;&gt;"",MAX(IF('P2-Asset Valuation'!$E$7:$E$1006=$M$6,IF('P2-Asset Valuation'!$F$7:$F$1006="Integrity",'P2-Asset Valuation'!$I$7:$I$1006))),"")</f>
        <v/>
      </c>
      <c r="N461" s="408" t="s">
        <v>414</v>
      </c>
      <c r="O461" s="109">
        <f>SUM(D461:M461)</f>
        <v>0</v>
      </c>
      <c r="P461" s="109"/>
    </row>
    <row r="462" spans="2:16" x14ac:dyDescent="0.25">
      <c r="B462" s="558"/>
      <c r="C462" s="408" t="s">
        <v>415</v>
      </c>
      <c r="D462" s="410" t="str">
        <f t="array" ref="D462">IF(D459&lt;&gt;"",MAX(IF('P2-Asset Valuation'!$E$7:$E$1006=$D$6,IF('P2-Asset Valuation'!$F$7:$F$1006="Availability",'P2-Asset Valuation'!$I$7:$I$1006))),"")</f>
        <v/>
      </c>
      <c r="E462" s="410" t="str">
        <f t="array" ref="E462">IF(E459&lt;&gt;"",MAX(IF('P2-Asset Valuation'!$E$7:$E$1006=$E$6,IF('P2-Asset Valuation'!$F$7:$F$1006="Availability",'P2-Asset Valuation'!$I$7:$I$1006))),"")</f>
        <v/>
      </c>
      <c r="F462" s="410" t="str">
        <f t="array" ref="F462">IF(F459&lt;&gt;"",MAX(IF('P2-Asset Valuation'!$E$7:$E$1006=$F$6,IF('P2-Asset Valuation'!$F$7:$F$1006="Availability",'P2-Asset Valuation'!$I$7:$I$1006))),"")</f>
        <v/>
      </c>
      <c r="G462" s="410" t="str">
        <f t="array" ref="G462">IF(G459&lt;&gt;"",MAX(IF('P2-Asset Valuation'!$E$7:$E$1006=$G$6,IF('P2-Asset Valuation'!$F$7:$F$1006="Availability",'P2-Asset Valuation'!$I$7:$I$1006))),"")</f>
        <v/>
      </c>
      <c r="H462" s="410" t="str">
        <f t="array" ref="H462">IF(H459&lt;&gt;"",MAX(IF('P2-Asset Valuation'!$E$7:$E$1006=$H$6,IF('P2-Asset Valuation'!$F$7:$F$1006="Availability",'P2-Asset Valuation'!$I$7:$I$1006))),"")</f>
        <v/>
      </c>
      <c r="I462" s="410" t="str">
        <f t="array" ref="I462">IF(I459&lt;&gt;"",MAX(IF('P2-Asset Valuation'!$E$7:$E$1006=$I$6,IF('P2-Asset Valuation'!$F$7:$F$1006="Availability",'P2-Asset Valuation'!$I$7:$I$1006))),"")</f>
        <v/>
      </c>
      <c r="J462" s="410" t="str">
        <f t="array" ref="J462">IF(J459&lt;&gt;"",MAX(IF('P2-Asset Valuation'!$E$7:$E$1006=$J$6,IF('P2-Asset Valuation'!$F$7:$F$1006="Availability",'P2-Asset Valuation'!$I$7:$I$1006))),"")</f>
        <v/>
      </c>
      <c r="K462" s="410" t="str">
        <f t="array" ref="K462">IF(K459&lt;&gt;"",MAX(IF('P2-Asset Valuation'!$E$7:$E$1006=$K$6,IF('P2-Asset Valuation'!$F$7:$F$1006="Availability",'P2-Asset Valuation'!$I$7:$I$1006))),"")</f>
        <v/>
      </c>
      <c r="L462" s="410" t="str">
        <f t="array" ref="L462">IF(L459&lt;&gt;"",MAX(IF('P2-Asset Valuation'!$E$7:$E$1006=$L$6,IF('P2-Asset Valuation'!$F$7:$F$1006="Availability",'P2-Asset Valuation'!$I$7:$I$1006))),"")</f>
        <v/>
      </c>
      <c r="M462" s="410" t="str">
        <f t="array" ref="M462">IF(M459&lt;&gt;"",MAX(IF('P2-Asset Valuation'!$E$7:$E$1006=$M$6,IF('P2-Asset Valuation'!$F$7:$F$1006="Availability",'P2-Asset Valuation'!$I$7:$I$1006))),"")</f>
        <v/>
      </c>
      <c r="N462" s="408" t="s">
        <v>415</v>
      </c>
      <c r="O462" s="109">
        <f>SUM(D462:M462)</f>
        <v>0</v>
      </c>
      <c r="P462" s="109"/>
    </row>
    <row r="463" spans="2:16" ht="30" x14ac:dyDescent="0.25">
      <c r="B463" s="559"/>
      <c r="C463" s="407" t="s">
        <v>121</v>
      </c>
      <c r="D463" s="406"/>
      <c r="E463" s="406"/>
      <c r="F463" s="406"/>
      <c r="G463" s="406"/>
      <c r="H463" s="406"/>
      <c r="I463" s="406"/>
      <c r="J463" s="406"/>
      <c r="K463" s="406"/>
      <c r="L463" s="406"/>
      <c r="M463" s="406"/>
      <c r="N463" s="407" t="s">
        <v>121</v>
      </c>
      <c r="O463" s="411" t="s">
        <v>6</v>
      </c>
      <c r="P463" s="406"/>
    </row>
    <row r="464" spans="2:16" x14ac:dyDescent="0.25">
      <c r="B464" s="560"/>
      <c r="C464" s="407" t="s">
        <v>413</v>
      </c>
      <c r="D464" s="410" t="str">
        <f t="array" ref="D464">IF(D463&lt;&gt;"",MAX(IF('P2-Asset Valuation'!$E$7:$E$1006=$D$6,IF('P2-Asset Valuation'!$F$7:$F$1006="Confidentiality",'P2-Asset Valuation'!$I$7:$I$1006))),"")</f>
        <v/>
      </c>
      <c r="E464" s="410" t="str">
        <f t="array" ref="E464">IF(E463&lt;&gt;"",MAX(IF('P2-Asset Valuation'!$E$7:$E$1006=$E$6,IF('P2-Asset Valuation'!$F$7:$F$1006="Confidentiality",'P2-Asset Valuation'!$I$7:$I$1006))),"")</f>
        <v/>
      </c>
      <c r="F464" s="410" t="str">
        <f t="array" ref="F464">IF(F463&lt;&gt;"",MAX(IF('P2-Asset Valuation'!$E$7:$E$1006=$F$6,IF('P2-Asset Valuation'!$F$7:$F$1006="Confidentiality",'P2-Asset Valuation'!$I$7:$I$1006))),"")</f>
        <v/>
      </c>
      <c r="G464" s="410" t="str">
        <f t="array" ref="G464">IF(G463&lt;&gt;"",MAX(IF('P2-Asset Valuation'!$E$7:$E$1006=$G$6,IF('P2-Asset Valuation'!$F$7:$F$1006="Confidentiality",'P2-Asset Valuation'!$I$7:$I$1006))),"")</f>
        <v/>
      </c>
      <c r="H464" s="410" t="str">
        <f t="array" ref="H464">IF(H463&lt;&gt;"",MAX(IF('P2-Asset Valuation'!$E$7:$E$1006=$H$6,IF('P2-Asset Valuation'!$F$7:$F$1006="Confidentiality",'P2-Asset Valuation'!$I$7:$I$1006))),"")</f>
        <v/>
      </c>
      <c r="I464" s="410" t="str">
        <f t="array" ref="I464">IF(I463&lt;&gt;"",MAX(IF('P2-Asset Valuation'!$E$7:$E$1006=$I$6,IF('P2-Asset Valuation'!$F$7:$F$1006="Confidentiality",'P2-Asset Valuation'!$I$7:$I$1006))),"")</f>
        <v/>
      </c>
      <c r="J464" s="410" t="str">
        <f t="array" ref="J464">IF(J463&lt;&gt;"",MAX(IF('P2-Asset Valuation'!$E$7:$E$1006=$J$6,IF('P2-Asset Valuation'!$F$7:$F$1006="Confidentiality",'P2-Asset Valuation'!$I$7:$I$1006))),"")</f>
        <v/>
      </c>
      <c r="K464" s="410" t="str">
        <f t="array" ref="K464">IF(K463&lt;&gt;"",MAX(IF('P2-Asset Valuation'!$E$7:$E$1006=$K$6,IF('P2-Asset Valuation'!$F$7:$F$1006="Confidentiality",'P2-Asset Valuation'!$I$7:$I$1006))),"")</f>
        <v/>
      </c>
      <c r="L464" s="410" t="str">
        <f t="array" ref="L464">IF(L463&lt;&gt;"",MAX(IF('P2-Asset Valuation'!$E$7:$E$1006=$L$6,IF('P2-Asset Valuation'!$F$7:$F$1006="Confidentiality",'P2-Asset Valuation'!$I$7:$I$1006))),"")</f>
        <v/>
      </c>
      <c r="M464" s="410" t="str">
        <f t="array" ref="M464">IF(M463&lt;&gt;"",MAX(IF('P2-Asset Valuation'!$E$7:$E$1006=$M$6,IF('P2-Asset Valuation'!$F$7:$F$1006="Confidentiality",'P2-Asset Valuation'!$I$7:$I$1006))),"")</f>
        <v/>
      </c>
      <c r="N464" s="407" t="s">
        <v>413</v>
      </c>
      <c r="O464" s="406">
        <f>SUM(D464:M464)</f>
        <v>0</v>
      </c>
      <c r="P464" s="406"/>
    </row>
    <row r="465" spans="2:16" x14ac:dyDescent="0.25">
      <c r="B465" s="560"/>
      <c r="C465" s="407" t="s">
        <v>414</v>
      </c>
      <c r="D465" s="410" t="str">
        <f t="array" ref="D465">IF(D463&lt;&gt;"",MAX(IF('P2-Asset Valuation'!$E$7:$E$1006=$D$6,IF('P2-Asset Valuation'!$F$7:$F$1006="Integrity",'P2-Asset Valuation'!$I$7:$I$1006))),"")</f>
        <v/>
      </c>
      <c r="E465" s="410" t="str">
        <f t="array" ref="E465">IF(E463&lt;&gt;"",MAX(IF('P2-Asset Valuation'!$E$7:$E$1006=$E$6,IF('P2-Asset Valuation'!$F$7:$F$1006="Integrity",'P2-Asset Valuation'!$I$7:$I$1006))),"")</f>
        <v/>
      </c>
      <c r="F465" s="410" t="str">
        <f t="array" ref="F465">IF(F463&lt;&gt;"",MAX(IF('P2-Asset Valuation'!$E$7:$E$1006=$F$6,IF('P2-Asset Valuation'!$F$7:$F$1006="Integrity",'P2-Asset Valuation'!$I$7:$I$1006))),"")</f>
        <v/>
      </c>
      <c r="G465" s="410" t="str">
        <f t="array" ref="G465">IF(G463&lt;&gt;"",MAX(IF('P2-Asset Valuation'!$E$7:$E$1006=$G$6,IF('P2-Asset Valuation'!$F$7:$F$1006="Integrity",'P2-Asset Valuation'!$I$7:$I$1006))),"")</f>
        <v/>
      </c>
      <c r="H465" s="410" t="str">
        <f t="array" ref="H465">IF(H463&lt;&gt;"",MAX(IF('P2-Asset Valuation'!$E$7:$E$1006=$H$6,IF('P2-Asset Valuation'!$F$7:$F$1006="Integrity",'P2-Asset Valuation'!$I$7:$I$1006))),"")</f>
        <v/>
      </c>
      <c r="I465" s="410" t="str">
        <f t="array" ref="I465">IF(I463&lt;&gt;"",MAX(IF('P2-Asset Valuation'!$E$7:$E$1006=$I$6,IF('P2-Asset Valuation'!$F$7:$F$1006="Integrity",'P2-Asset Valuation'!$I$7:$I$1006))),"")</f>
        <v/>
      </c>
      <c r="J465" s="410" t="str">
        <f t="array" ref="J465">IF(J463&lt;&gt;"",MAX(IF('P2-Asset Valuation'!$E$7:$E$1006=$J$6,IF('P2-Asset Valuation'!$F$7:$F$1006="Integrity",'P2-Asset Valuation'!$I$7:$I$1006))),"")</f>
        <v/>
      </c>
      <c r="K465" s="410" t="str">
        <f t="array" ref="K465">IF(K463&lt;&gt;"",MAX(IF('P2-Asset Valuation'!$E$7:$E$1006=$K$6,IF('P2-Asset Valuation'!$F$7:$F$1006="Integrity",'P2-Asset Valuation'!$I$7:$I$1006))),"")</f>
        <v/>
      </c>
      <c r="L465" s="410" t="str">
        <f t="array" ref="L465">IF(L463&lt;&gt;"",MAX(IF('P2-Asset Valuation'!$E$7:$E$1006=$L$6,IF('P2-Asset Valuation'!$F$7:$F$1006="Integrity",'P2-Asset Valuation'!$I$7:$I$1006))),"")</f>
        <v/>
      </c>
      <c r="M465" s="410" t="str">
        <f t="array" ref="M465">IF(M463&lt;&gt;"",MAX(IF('P2-Asset Valuation'!$E$7:$E$1006=$M$6,IF('P2-Asset Valuation'!$F$7:$F$1006="Integrity",'P2-Asset Valuation'!$I$7:$I$1006))),"")</f>
        <v/>
      </c>
      <c r="N465" s="407" t="s">
        <v>414</v>
      </c>
      <c r="O465" s="406">
        <f>SUM(D465:M465)</f>
        <v>0</v>
      </c>
      <c r="P465" s="406"/>
    </row>
    <row r="466" spans="2:16" x14ac:dyDescent="0.25">
      <c r="B466" s="561"/>
      <c r="C466" s="407" t="s">
        <v>415</v>
      </c>
      <c r="D466" s="410" t="str">
        <f t="array" ref="D466">IF(D463&lt;&gt;"",MAX(IF('P2-Asset Valuation'!$E$7:$E$1006=$D$6,IF('P2-Asset Valuation'!$F$7:$F$1006="Availability",'P2-Asset Valuation'!$I$7:$I$1006))),"")</f>
        <v/>
      </c>
      <c r="E466" s="410" t="str">
        <f t="array" ref="E466">IF(E463&lt;&gt;"",MAX(IF('P2-Asset Valuation'!$E$7:$E$1006=$E$6,IF('P2-Asset Valuation'!$F$7:$F$1006="Availability",'P2-Asset Valuation'!$I$7:$I$1006))),"")</f>
        <v/>
      </c>
      <c r="F466" s="410" t="str">
        <f t="array" ref="F466">IF(F463&lt;&gt;"",MAX(IF('P2-Asset Valuation'!$E$7:$E$1006=$F$6,IF('P2-Asset Valuation'!$F$7:$F$1006="Availability",'P2-Asset Valuation'!$I$7:$I$1006))),"")</f>
        <v/>
      </c>
      <c r="G466" s="410" t="str">
        <f t="array" ref="G466">IF(G463&lt;&gt;"",MAX(IF('P2-Asset Valuation'!$E$7:$E$1006=$G$6,IF('P2-Asset Valuation'!$F$7:$F$1006="Availability",'P2-Asset Valuation'!$I$7:$I$1006))),"")</f>
        <v/>
      </c>
      <c r="H466" s="410" t="str">
        <f t="array" ref="H466">IF(H463&lt;&gt;"",MAX(IF('P2-Asset Valuation'!$E$7:$E$1006=$H$6,IF('P2-Asset Valuation'!$F$7:$F$1006="Availability",'P2-Asset Valuation'!$I$7:$I$1006))),"")</f>
        <v/>
      </c>
      <c r="I466" s="410" t="str">
        <f t="array" ref="I466">IF(I463&lt;&gt;"",MAX(IF('P2-Asset Valuation'!$E$7:$E$1006=$I$6,IF('P2-Asset Valuation'!$F$7:$F$1006="Availability",'P2-Asset Valuation'!$I$7:$I$1006))),"")</f>
        <v/>
      </c>
      <c r="J466" s="410" t="str">
        <f t="array" ref="J466">IF(J463&lt;&gt;"",MAX(IF('P2-Asset Valuation'!$E$7:$E$1006=$J$6,IF('P2-Asset Valuation'!$F$7:$F$1006="Availability",'P2-Asset Valuation'!$I$7:$I$1006))),"")</f>
        <v/>
      </c>
      <c r="K466" s="410" t="str">
        <f t="array" ref="K466">IF(K463&lt;&gt;"",MAX(IF('P2-Asset Valuation'!$E$7:$E$1006=$K$6,IF('P2-Asset Valuation'!$F$7:$F$1006="Availability",'P2-Asset Valuation'!$I$7:$I$1006))),"")</f>
        <v/>
      </c>
      <c r="L466" s="410" t="str">
        <f t="array" ref="L466">IF(L463&lt;&gt;"",MAX(IF('P2-Asset Valuation'!$E$7:$E$1006=$L$6,IF('P2-Asset Valuation'!$F$7:$F$1006="Availability",'P2-Asset Valuation'!$I$7:$I$1006))),"")</f>
        <v/>
      </c>
      <c r="M466" s="410" t="str">
        <f t="array" ref="M466">IF(M463&lt;&gt;"",MAX(IF('P2-Asset Valuation'!$E$7:$E$1006=$M$6,IF('P2-Asset Valuation'!$F$7:$F$1006="Availability",'P2-Asset Valuation'!$I$7:$I$1006))),"")</f>
        <v/>
      </c>
      <c r="N466" s="407" t="s">
        <v>415</v>
      </c>
      <c r="O466" s="406">
        <f>SUM(D466:M466)</f>
        <v>0</v>
      </c>
      <c r="P466" s="406"/>
    </row>
    <row r="467" spans="2:16" ht="30" x14ac:dyDescent="0.25">
      <c r="B467" s="556"/>
      <c r="C467" s="408" t="s">
        <v>121</v>
      </c>
      <c r="D467" s="109"/>
      <c r="E467" s="109"/>
      <c r="F467" s="109"/>
      <c r="G467" s="109"/>
      <c r="H467" s="109"/>
      <c r="I467" s="109"/>
      <c r="J467" s="109"/>
      <c r="K467" s="109"/>
      <c r="L467" s="109"/>
      <c r="M467" s="109"/>
      <c r="N467" s="408" t="s">
        <v>121</v>
      </c>
      <c r="O467" s="412" t="s">
        <v>6</v>
      </c>
      <c r="P467" s="109"/>
    </row>
    <row r="468" spans="2:16" x14ac:dyDescent="0.25">
      <c r="B468" s="557"/>
      <c r="C468" s="408" t="s">
        <v>413</v>
      </c>
      <c r="D468" s="410" t="str">
        <f t="array" ref="D468">IF(D467&lt;&gt;"",MAX(IF('P2-Asset Valuation'!$E$7:$E$1006=$D$6,IF('P2-Asset Valuation'!$F$7:$F$1006="Confidentiality",'P2-Asset Valuation'!$I$7:$I$1006))),"")</f>
        <v/>
      </c>
      <c r="E468" s="410" t="str">
        <f t="array" ref="E468">IF(E467&lt;&gt;"",MAX(IF('P2-Asset Valuation'!$E$7:$E$1006=$E$6,IF('P2-Asset Valuation'!$F$7:$F$1006="Confidentiality",'P2-Asset Valuation'!$I$7:$I$1006))),"")</f>
        <v/>
      </c>
      <c r="F468" s="410" t="str">
        <f t="array" ref="F468">IF(F467&lt;&gt;"",MAX(IF('P2-Asset Valuation'!$E$7:$E$1006=$F$6,IF('P2-Asset Valuation'!$F$7:$F$1006="Confidentiality",'P2-Asset Valuation'!$I$7:$I$1006))),"")</f>
        <v/>
      </c>
      <c r="G468" s="410" t="str">
        <f t="array" ref="G468">IF(G467&lt;&gt;"",MAX(IF('P2-Asset Valuation'!$E$7:$E$1006=$G$6,IF('P2-Asset Valuation'!$F$7:$F$1006="Confidentiality",'P2-Asset Valuation'!$I$7:$I$1006))),"")</f>
        <v/>
      </c>
      <c r="H468" s="410" t="str">
        <f t="array" ref="H468">IF(H467&lt;&gt;"",MAX(IF('P2-Asset Valuation'!$E$7:$E$1006=$H$6,IF('P2-Asset Valuation'!$F$7:$F$1006="Confidentiality",'P2-Asset Valuation'!$I$7:$I$1006))),"")</f>
        <v/>
      </c>
      <c r="I468" s="410" t="str">
        <f t="array" ref="I468">IF(I467&lt;&gt;"",MAX(IF('P2-Asset Valuation'!$E$7:$E$1006=$I$6,IF('P2-Asset Valuation'!$F$7:$F$1006="Confidentiality",'P2-Asset Valuation'!$I$7:$I$1006))),"")</f>
        <v/>
      </c>
      <c r="J468" s="410" t="str">
        <f t="array" ref="J468">IF(J467&lt;&gt;"",MAX(IF('P2-Asset Valuation'!$E$7:$E$1006=$J$6,IF('P2-Asset Valuation'!$F$7:$F$1006="Confidentiality",'P2-Asset Valuation'!$I$7:$I$1006))),"")</f>
        <v/>
      </c>
      <c r="K468" s="410" t="str">
        <f t="array" ref="K468">IF(K467&lt;&gt;"",MAX(IF('P2-Asset Valuation'!$E$7:$E$1006=$K$6,IF('P2-Asset Valuation'!$F$7:$F$1006="Confidentiality",'P2-Asset Valuation'!$I$7:$I$1006))),"")</f>
        <v/>
      </c>
      <c r="L468" s="410" t="str">
        <f t="array" ref="L468">IF(L467&lt;&gt;"",MAX(IF('P2-Asset Valuation'!$E$7:$E$1006=$L$6,IF('P2-Asset Valuation'!$F$7:$F$1006="Confidentiality",'P2-Asset Valuation'!$I$7:$I$1006))),"")</f>
        <v/>
      </c>
      <c r="M468" s="410" t="str">
        <f t="array" ref="M468">IF(M467&lt;&gt;"",MAX(IF('P2-Asset Valuation'!$E$7:$E$1006=$M$6,IF('P2-Asset Valuation'!$F$7:$F$1006="Confidentiality",'P2-Asset Valuation'!$I$7:$I$1006))),"")</f>
        <v/>
      </c>
      <c r="N468" s="408" t="s">
        <v>413</v>
      </c>
      <c r="O468" s="109">
        <f>SUM(D468:M468)</f>
        <v>0</v>
      </c>
      <c r="P468" s="109"/>
    </row>
    <row r="469" spans="2:16" x14ac:dyDescent="0.25">
      <c r="B469" s="557"/>
      <c r="C469" s="408" t="s">
        <v>414</v>
      </c>
      <c r="D469" s="410" t="str">
        <f t="array" ref="D469">IF(D467&lt;&gt;"",MAX(IF('P2-Asset Valuation'!$E$7:$E$1006=$D$6,IF('P2-Asset Valuation'!$F$7:$F$1006="Integrity",'P2-Asset Valuation'!$I$7:$I$1006))),"")</f>
        <v/>
      </c>
      <c r="E469" s="410" t="str">
        <f t="array" ref="E469">IF(E467&lt;&gt;"",MAX(IF('P2-Asset Valuation'!$E$7:$E$1006=$E$6,IF('P2-Asset Valuation'!$F$7:$F$1006="Integrity",'P2-Asset Valuation'!$I$7:$I$1006))),"")</f>
        <v/>
      </c>
      <c r="F469" s="410" t="str">
        <f t="array" ref="F469">IF(F467&lt;&gt;"",MAX(IF('P2-Asset Valuation'!$E$7:$E$1006=$F$6,IF('P2-Asset Valuation'!$F$7:$F$1006="Integrity",'P2-Asset Valuation'!$I$7:$I$1006))),"")</f>
        <v/>
      </c>
      <c r="G469" s="410" t="str">
        <f t="array" ref="G469">IF(G467&lt;&gt;"",MAX(IF('P2-Asset Valuation'!$E$7:$E$1006=$G$6,IF('P2-Asset Valuation'!$F$7:$F$1006="Integrity",'P2-Asset Valuation'!$I$7:$I$1006))),"")</f>
        <v/>
      </c>
      <c r="H469" s="410" t="str">
        <f t="array" ref="H469">IF(H467&lt;&gt;"",MAX(IF('P2-Asset Valuation'!$E$7:$E$1006=$H$6,IF('P2-Asset Valuation'!$F$7:$F$1006="Integrity",'P2-Asset Valuation'!$I$7:$I$1006))),"")</f>
        <v/>
      </c>
      <c r="I469" s="410" t="str">
        <f t="array" ref="I469">IF(I467&lt;&gt;"",MAX(IF('P2-Asset Valuation'!$E$7:$E$1006=$I$6,IF('P2-Asset Valuation'!$F$7:$F$1006="Integrity",'P2-Asset Valuation'!$I$7:$I$1006))),"")</f>
        <v/>
      </c>
      <c r="J469" s="410" t="str">
        <f t="array" ref="J469">IF(J467&lt;&gt;"",MAX(IF('P2-Asset Valuation'!$E$7:$E$1006=$J$6,IF('P2-Asset Valuation'!$F$7:$F$1006="Integrity",'P2-Asset Valuation'!$I$7:$I$1006))),"")</f>
        <v/>
      </c>
      <c r="K469" s="410" t="str">
        <f t="array" ref="K469">IF(K467&lt;&gt;"",MAX(IF('P2-Asset Valuation'!$E$7:$E$1006=$K$6,IF('P2-Asset Valuation'!$F$7:$F$1006="Integrity",'P2-Asset Valuation'!$I$7:$I$1006))),"")</f>
        <v/>
      </c>
      <c r="L469" s="410" t="str">
        <f t="array" ref="L469">IF(L467&lt;&gt;"",MAX(IF('P2-Asset Valuation'!$E$7:$E$1006=$L$6,IF('P2-Asset Valuation'!$F$7:$F$1006="Integrity",'P2-Asset Valuation'!$I$7:$I$1006))),"")</f>
        <v/>
      </c>
      <c r="M469" s="410" t="str">
        <f t="array" ref="M469">IF(M467&lt;&gt;"",MAX(IF('P2-Asset Valuation'!$E$7:$E$1006=$M$6,IF('P2-Asset Valuation'!$F$7:$F$1006="Integrity",'P2-Asset Valuation'!$I$7:$I$1006))),"")</f>
        <v/>
      </c>
      <c r="N469" s="408" t="s">
        <v>414</v>
      </c>
      <c r="O469" s="109">
        <f>SUM(D469:M469)</f>
        <v>0</v>
      </c>
      <c r="P469" s="109"/>
    </row>
    <row r="470" spans="2:16" x14ac:dyDescent="0.25">
      <c r="B470" s="558"/>
      <c r="C470" s="408" t="s">
        <v>415</v>
      </c>
      <c r="D470" s="410" t="str">
        <f t="array" ref="D470">IF(D467&lt;&gt;"",MAX(IF('P2-Asset Valuation'!$E$7:$E$1006=$D$6,IF('P2-Asset Valuation'!$F$7:$F$1006="Availability",'P2-Asset Valuation'!$I$7:$I$1006))),"")</f>
        <v/>
      </c>
      <c r="E470" s="410" t="str">
        <f t="array" ref="E470">IF(E467&lt;&gt;"",MAX(IF('P2-Asset Valuation'!$E$7:$E$1006=$E$6,IF('P2-Asset Valuation'!$F$7:$F$1006="Availability",'P2-Asset Valuation'!$I$7:$I$1006))),"")</f>
        <v/>
      </c>
      <c r="F470" s="410" t="str">
        <f t="array" ref="F470">IF(F467&lt;&gt;"",MAX(IF('P2-Asset Valuation'!$E$7:$E$1006=$F$6,IF('P2-Asset Valuation'!$F$7:$F$1006="Availability",'P2-Asset Valuation'!$I$7:$I$1006))),"")</f>
        <v/>
      </c>
      <c r="G470" s="410" t="str">
        <f t="array" ref="G470">IF(G467&lt;&gt;"",MAX(IF('P2-Asset Valuation'!$E$7:$E$1006=$G$6,IF('P2-Asset Valuation'!$F$7:$F$1006="Availability",'P2-Asset Valuation'!$I$7:$I$1006))),"")</f>
        <v/>
      </c>
      <c r="H470" s="410" t="str">
        <f t="array" ref="H470">IF(H467&lt;&gt;"",MAX(IF('P2-Asset Valuation'!$E$7:$E$1006=$H$6,IF('P2-Asset Valuation'!$F$7:$F$1006="Availability",'P2-Asset Valuation'!$I$7:$I$1006))),"")</f>
        <v/>
      </c>
      <c r="I470" s="410" t="str">
        <f t="array" ref="I470">IF(I467&lt;&gt;"",MAX(IF('P2-Asset Valuation'!$E$7:$E$1006=$I$6,IF('P2-Asset Valuation'!$F$7:$F$1006="Availability",'P2-Asset Valuation'!$I$7:$I$1006))),"")</f>
        <v/>
      </c>
      <c r="J470" s="410" t="str">
        <f t="array" ref="J470">IF(J467&lt;&gt;"",MAX(IF('P2-Asset Valuation'!$E$7:$E$1006=$J$6,IF('P2-Asset Valuation'!$F$7:$F$1006="Availability",'P2-Asset Valuation'!$I$7:$I$1006))),"")</f>
        <v/>
      </c>
      <c r="K470" s="410" t="str">
        <f t="array" ref="K470">IF(K467&lt;&gt;"",MAX(IF('P2-Asset Valuation'!$E$7:$E$1006=$K$6,IF('P2-Asset Valuation'!$F$7:$F$1006="Availability",'P2-Asset Valuation'!$I$7:$I$1006))),"")</f>
        <v/>
      </c>
      <c r="L470" s="410" t="str">
        <f t="array" ref="L470">IF(L467&lt;&gt;"",MAX(IF('P2-Asset Valuation'!$E$7:$E$1006=$L$6,IF('P2-Asset Valuation'!$F$7:$F$1006="Availability",'P2-Asset Valuation'!$I$7:$I$1006))),"")</f>
        <v/>
      </c>
      <c r="M470" s="410" t="str">
        <f t="array" ref="M470">IF(M467&lt;&gt;"",MAX(IF('P2-Asset Valuation'!$E$7:$E$1006=$M$6,IF('P2-Asset Valuation'!$F$7:$F$1006="Availability",'P2-Asset Valuation'!$I$7:$I$1006))),"")</f>
        <v/>
      </c>
      <c r="N470" s="408" t="s">
        <v>415</v>
      </c>
      <c r="O470" s="109">
        <f>SUM(D470:M470)</f>
        <v>0</v>
      </c>
      <c r="P470" s="109"/>
    </row>
    <row r="471" spans="2:16" ht="30" x14ac:dyDescent="0.25">
      <c r="B471" s="559"/>
      <c r="C471" s="407" t="s">
        <v>121</v>
      </c>
      <c r="D471" s="105"/>
      <c r="E471" s="105"/>
      <c r="F471" s="105"/>
      <c r="G471" s="105"/>
      <c r="H471" s="105"/>
      <c r="I471" s="105"/>
      <c r="J471" s="105"/>
      <c r="K471" s="105"/>
      <c r="L471" s="105"/>
      <c r="M471" s="105"/>
      <c r="N471" s="407" t="s">
        <v>121</v>
      </c>
      <c r="O471" s="411" t="s">
        <v>6</v>
      </c>
      <c r="P471" s="406"/>
    </row>
    <row r="472" spans="2:16" x14ac:dyDescent="0.25">
      <c r="B472" s="560"/>
      <c r="C472" s="407" t="s">
        <v>413</v>
      </c>
      <c r="D472" s="410" t="str">
        <f t="array" ref="D472">IF(D471&lt;&gt;"",MAX(IF('P2-Asset Valuation'!$E$7:$E$1006=$D$6,IF('P2-Asset Valuation'!$F$7:$F$1006="Confidentiality",'P2-Asset Valuation'!$I$7:$I$1006))),"")</f>
        <v/>
      </c>
      <c r="E472" s="410" t="str">
        <f t="array" ref="E472">IF(E471&lt;&gt;"",MAX(IF('P2-Asset Valuation'!$E$7:$E$1006=$E$6,IF('P2-Asset Valuation'!$F$7:$F$1006="Confidentiality",'P2-Asset Valuation'!$I$7:$I$1006))),"")</f>
        <v/>
      </c>
      <c r="F472" s="410" t="str">
        <f t="array" ref="F472">IF(F471&lt;&gt;"",MAX(IF('P2-Asset Valuation'!$E$7:$E$1006=$F$6,IF('P2-Asset Valuation'!$F$7:$F$1006="Confidentiality",'P2-Asset Valuation'!$I$7:$I$1006))),"")</f>
        <v/>
      </c>
      <c r="G472" s="410" t="str">
        <f t="array" ref="G472">IF(G471&lt;&gt;"",MAX(IF('P2-Asset Valuation'!$E$7:$E$1006=$G$6,IF('P2-Asset Valuation'!$F$7:$F$1006="Confidentiality",'P2-Asset Valuation'!$I$7:$I$1006))),"")</f>
        <v/>
      </c>
      <c r="H472" s="410" t="str">
        <f t="array" ref="H472">IF(H471&lt;&gt;"",MAX(IF('P2-Asset Valuation'!$E$7:$E$1006=$H$6,IF('P2-Asset Valuation'!$F$7:$F$1006="Confidentiality",'P2-Asset Valuation'!$I$7:$I$1006))),"")</f>
        <v/>
      </c>
      <c r="I472" s="410" t="str">
        <f t="array" ref="I472">IF(I471&lt;&gt;"",MAX(IF('P2-Asset Valuation'!$E$7:$E$1006=$I$6,IF('P2-Asset Valuation'!$F$7:$F$1006="Confidentiality",'P2-Asset Valuation'!$I$7:$I$1006))),"")</f>
        <v/>
      </c>
      <c r="J472" s="410" t="str">
        <f t="array" ref="J472">IF(J471&lt;&gt;"",MAX(IF('P2-Asset Valuation'!$E$7:$E$1006=$J$6,IF('P2-Asset Valuation'!$F$7:$F$1006="Confidentiality",'P2-Asset Valuation'!$I$7:$I$1006))),"")</f>
        <v/>
      </c>
      <c r="K472" s="410" t="str">
        <f t="array" ref="K472">IF(K471&lt;&gt;"",MAX(IF('P2-Asset Valuation'!$E$7:$E$1006=$K$6,IF('P2-Asset Valuation'!$F$7:$F$1006="Confidentiality",'P2-Asset Valuation'!$I$7:$I$1006))),"")</f>
        <v/>
      </c>
      <c r="L472" s="410" t="str">
        <f t="array" ref="L472">IF(L471&lt;&gt;"",MAX(IF('P2-Asset Valuation'!$E$7:$E$1006=$L$6,IF('P2-Asset Valuation'!$F$7:$F$1006="Confidentiality",'P2-Asset Valuation'!$I$7:$I$1006))),"")</f>
        <v/>
      </c>
      <c r="M472" s="410" t="str">
        <f t="array" ref="M472">IF(M471&lt;&gt;"",MAX(IF('P2-Asset Valuation'!$E$7:$E$1006=$M$6,IF('P2-Asset Valuation'!$F$7:$F$1006="Confidentiality",'P2-Asset Valuation'!$I$7:$I$1006))),"")</f>
        <v/>
      </c>
      <c r="N472" s="407" t="s">
        <v>413</v>
      </c>
      <c r="O472" s="406">
        <f>SUM(D472:M472)</f>
        <v>0</v>
      </c>
      <c r="P472" s="406"/>
    </row>
    <row r="473" spans="2:16" x14ac:dyDescent="0.25">
      <c r="B473" s="560"/>
      <c r="C473" s="407" t="s">
        <v>414</v>
      </c>
      <c r="D473" s="410" t="str">
        <f t="array" ref="D473">IF(D471&lt;&gt;"",MAX(IF('P2-Asset Valuation'!$E$7:$E$1006=$D$6,IF('P2-Asset Valuation'!$F$7:$F$1006="Integrity",'P2-Asset Valuation'!$I$7:$I$1006))),"")</f>
        <v/>
      </c>
      <c r="E473" s="410" t="str">
        <f t="array" ref="E473">IF(E471&lt;&gt;"",MAX(IF('P2-Asset Valuation'!$E$7:$E$1006=$E$6,IF('P2-Asset Valuation'!$F$7:$F$1006="Integrity",'P2-Asset Valuation'!$I$7:$I$1006))),"")</f>
        <v/>
      </c>
      <c r="F473" s="410" t="str">
        <f t="array" ref="F473">IF(F471&lt;&gt;"",MAX(IF('P2-Asset Valuation'!$E$7:$E$1006=$F$6,IF('P2-Asset Valuation'!$F$7:$F$1006="Integrity",'P2-Asset Valuation'!$I$7:$I$1006))),"")</f>
        <v/>
      </c>
      <c r="G473" s="410" t="str">
        <f t="array" ref="G473">IF(G471&lt;&gt;"",MAX(IF('P2-Asset Valuation'!$E$7:$E$1006=$G$6,IF('P2-Asset Valuation'!$F$7:$F$1006="Integrity",'P2-Asset Valuation'!$I$7:$I$1006))),"")</f>
        <v/>
      </c>
      <c r="H473" s="410" t="str">
        <f t="array" ref="H473">IF(H471&lt;&gt;"",MAX(IF('P2-Asset Valuation'!$E$7:$E$1006=$H$6,IF('P2-Asset Valuation'!$F$7:$F$1006="Integrity",'P2-Asset Valuation'!$I$7:$I$1006))),"")</f>
        <v/>
      </c>
      <c r="I473" s="410" t="str">
        <f t="array" ref="I473">IF(I471&lt;&gt;"",MAX(IF('P2-Asset Valuation'!$E$7:$E$1006=$I$6,IF('P2-Asset Valuation'!$F$7:$F$1006="Integrity",'P2-Asset Valuation'!$I$7:$I$1006))),"")</f>
        <v/>
      </c>
      <c r="J473" s="410" t="str">
        <f t="array" ref="J473">IF(J471&lt;&gt;"",MAX(IF('P2-Asset Valuation'!$E$7:$E$1006=$J$6,IF('P2-Asset Valuation'!$F$7:$F$1006="Integrity",'P2-Asset Valuation'!$I$7:$I$1006))),"")</f>
        <v/>
      </c>
      <c r="K473" s="410" t="str">
        <f t="array" ref="K473">IF(K471&lt;&gt;"",MAX(IF('P2-Asset Valuation'!$E$7:$E$1006=$K$6,IF('P2-Asset Valuation'!$F$7:$F$1006="Integrity",'P2-Asset Valuation'!$I$7:$I$1006))),"")</f>
        <v/>
      </c>
      <c r="L473" s="410" t="str">
        <f t="array" ref="L473">IF(L471&lt;&gt;"",MAX(IF('P2-Asset Valuation'!$E$7:$E$1006=$L$6,IF('P2-Asset Valuation'!$F$7:$F$1006="Integrity",'P2-Asset Valuation'!$I$7:$I$1006))),"")</f>
        <v/>
      </c>
      <c r="M473" s="410" t="str">
        <f t="array" ref="M473">IF(M471&lt;&gt;"",MAX(IF('P2-Asset Valuation'!$E$7:$E$1006=$M$6,IF('P2-Asset Valuation'!$F$7:$F$1006="Integrity",'P2-Asset Valuation'!$I$7:$I$1006))),"")</f>
        <v/>
      </c>
      <c r="N473" s="407" t="s">
        <v>414</v>
      </c>
      <c r="O473" s="406">
        <f>SUM(D473:M473)</f>
        <v>0</v>
      </c>
      <c r="P473" s="406"/>
    </row>
    <row r="474" spans="2:16" x14ac:dyDescent="0.25">
      <c r="B474" s="561"/>
      <c r="C474" s="407" t="s">
        <v>415</v>
      </c>
      <c r="D474" s="410" t="str">
        <f t="array" ref="D474">IF(D471&lt;&gt;"",MAX(IF('P2-Asset Valuation'!$E$7:$E$1006=$D$6,IF('P2-Asset Valuation'!$F$7:$F$1006="Availability",'P2-Asset Valuation'!$I$7:$I$1006))),"")</f>
        <v/>
      </c>
      <c r="E474" s="410" t="str">
        <f t="array" ref="E474">IF(E471&lt;&gt;"",MAX(IF('P2-Asset Valuation'!$E$7:$E$1006=$E$6,IF('P2-Asset Valuation'!$F$7:$F$1006="Availability",'P2-Asset Valuation'!$I$7:$I$1006))),"")</f>
        <v/>
      </c>
      <c r="F474" s="410" t="str">
        <f t="array" ref="F474">IF(F471&lt;&gt;"",MAX(IF('P2-Asset Valuation'!$E$7:$E$1006=$F$6,IF('P2-Asset Valuation'!$F$7:$F$1006="Availability",'P2-Asset Valuation'!$I$7:$I$1006))),"")</f>
        <v/>
      </c>
      <c r="G474" s="410" t="str">
        <f t="array" ref="G474">IF(G471&lt;&gt;"",MAX(IF('P2-Asset Valuation'!$E$7:$E$1006=$G$6,IF('P2-Asset Valuation'!$F$7:$F$1006="Availability",'P2-Asset Valuation'!$I$7:$I$1006))),"")</f>
        <v/>
      </c>
      <c r="H474" s="410" t="str">
        <f t="array" ref="H474">IF(H471&lt;&gt;"",MAX(IF('P2-Asset Valuation'!$E$7:$E$1006=$H$6,IF('P2-Asset Valuation'!$F$7:$F$1006="Availability",'P2-Asset Valuation'!$I$7:$I$1006))),"")</f>
        <v/>
      </c>
      <c r="I474" s="410" t="str">
        <f t="array" ref="I474">IF(I471&lt;&gt;"",MAX(IF('P2-Asset Valuation'!$E$7:$E$1006=$I$6,IF('P2-Asset Valuation'!$F$7:$F$1006="Availability",'P2-Asset Valuation'!$I$7:$I$1006))),"")</f>
        <v/>
      </c>
      <c r="J474" s="410" t="str">
        <f t="array" ref="J474">IF(J471&lt;&gt;"",MAX(IF('P2-Asset Valuation'!$E$7:$E$1006=$J$6,IF('P2-Asset Valuation'!$F$7:$F$1006="Availability",'P2-Asset Valuation'!$I$7:$I$1006))),"")</f>
        <v/>
      </c>
      <c r="K474" s="410" t="str">
        <f t="array" ref="K474">IF(K471&lt;&gt;"",MAX(IF('P2-Asset Valuation'!$E$7:$E$1006=$K$6,IF('P2-Asset Valuation'!$F$7:$F$1006="Availability",'P2-Asset Valuation'!$I$7:$I$1006))),"")</f>
        <v/>
      </c>
      <c r="L474" s="410" t="str">
        <f t="array" ref="L474">IF(L471&lt;&gt;"",MAX(IF('P2-Asset Valuation'!$E$7:$E$1006=$L$6,IF('P2-Asset Valuation'!$F$7:$F$1006="Availability",'P2-Asset Valuation'!$I$7:$I$1006))),"")</f>
        <v/>
      </c>
      <c r="M474" s="410" t="str">
        <f t="array" ref="M474">IF(M471&lt;&gt;"",MAX(IF('P2-Asset Valuation'!$E$7:$E$1006=$M$6,IF('P2-Asset Valuation'!$F$7:$F$1006="Availability",'P2-Asset Valuation'!$I$7:$I$1006))),"")</f>
        <v/>
      </c>
      <c r="N474" s="407" t="s">
        <v>415</v>
      </c>
      <c r="O474" s="406">
        <f>SUM(D474:M474)</f>
        <v>0</v>
      </c>
      <c r="P474" s="406"/>
    </row>
    <row r="475" spans="2:16" ht="30" x14ac:dyDescent="0.25">
      <c r="B475" s="556"/>
      <c r="C475" s="408" t="s">
        <v>121</v>
      </c>
      <c r="D475" s="109"/>
      <c r="E475" s="109"/>
      <c r="F475" s="109"/>
      <c r="G475" s="109"/>
      <c r="H475" s="109"/>
      <c r="I475" s="109"/>
      <c r="J475" s="109"/>
      <c r="K475" s="109"/>
      <c r="L475" s="109"/>
      <c r="M475" s="109"/>
      <c r="N475" s="408" t="s">
        <v>121</v>
      </c>
      <c r="O475" s="412" t="s">
        <v>6</v>
      </c>
      <c r="P475" s="109"/>
    </row>
    <row r="476" spans="2:16" x14ac:dyDescent="0.25">
      <c r="B476" s="557"/>
      <c r="C476" s="408" t="s">
        <v>413</v>
      </c>
      <c r="D476" s="410" t="str">
        <f t="array" ref="D476">IF(D475&lt;&gt;"",MAX(IF('P2-Asset Valuation'!$E$7:$E$1006=$D$6,IF('P2-Asset Valuation'!$F$7:$F$1006="Confidentiality",'P2-Asset Valuation'!$I$7:$I$1006))),"")</f>
        <v/>
      </c>
      <c r="E476" s="410" t="str">
        <f t="array" ref="E476">IF(E475&lt;&gt;"",MAX(IF('P2-Asset Valuation'!$E$7:$E$1006=$E$6,IF('P2-Asset Valuation'!$F$7:$F$1006="Confidentiality",'P2-Asset Valuation'!$I$7:$I$1006))),"")</f>
        <v/>
      </c>
      <c r="F476" s="410" t="str">
        <f t="array" ref="F476">IF(F475&lt;&gt;"",MAX(IF('P2-Asset Valuation'!$E$7:$E$1006=$F$6,IF('P2-Asset Valuation'!$F$7:$F$1006="Confidentiality",'P2-Asset Valuation'!$I$7:$I$1006))),"")</f>
        <v/>
      </c>
      <c r="G476" s="410" t="str">
        <f t="array" ref="G476">IF(G475&lt;&gt;"",MAX(IF('P2-Asset Valuation'!$E$7:$E$1006=$G$6,IF('P2-Asset Valuation'!$F$7:$F$1006="Confidentiality",'P2-Asset Valuation'!$I$7:$I$1006))),"")</f>
        <v/>
      </c>
      <c r="H476" s="410" t="str">
        <f t="array" ref="H476">IF(H475&lt;&gt;"",MAX(IF('P2-Asset Valuation'!$E$7:$E$1006=$H$6,IF('P2-Asset Valuation'!$F$7:$F$1006="Confidentiality",'P2-Asset Valuation'!$I$7:$I$1006))),"")</f>
        <v/>
      </c>
      <c r="I476" s="410" t="str">
        <f t="array" ref="I476">IF(I475&lt;&gt;"",MAX(IF('P2-Asset Valuation'!$E$7:$E$1006=$I$6,IF('P2-Asset Valuation'!$F$7:$F$1006="Confidentiality",'P2-Asset Valuation'!$I$7:$I$1006))),"")</f>
        <v/>
      </c>
      <c r="J476" s="410" t="str">
        <f t="array" ref="J476">IF(J475&lt;&gt;"",MAX(IF('P2-Asset Valuation'!$E$7:$E$1006=$J$6,IF('P2-Asset Valuation'!$F$7:$F$1006="Confidentiality",'P2-Asset Valuation'!$I$7:$I$1006))),"")</f>
        <v/>
      </c>
      <c r="K476" s="410" t="str">
        <f t="array" ref="K476">IF(K475&lt;&gt;"",MAX(IF('P2-Asset Valuation'!$E$7:$E$1006=$K$6,IF('P2-Asset Valuation'!$F$7:$F$1006="Confidentiality",'P2-Asset Valuation'!$I$7:$I$1006))),"")</f>
        <v/>
      </c>
      <c r="L476" s="410" t="str">
        <f t="array" ref="L476">IF(L475&lt;&gt;"",MAX(IF('P2-Asset Valuation'!$E$7:$E$1006=$L$6,IF('P2-Asset Valuation'!$F$7:$F$1006="Confidentiality",'P2-Asset Valuation'!$I$7:$I$1006))),"")</f>
        <v/>
      </c>
      <c r="M476" s="410" t="str">
        <f t="array" ref="M476">IF(M475&lt;&gt;"",MAX(IF('P2-Asset Valuation'!$E$7:$E$1006=$M$6,IF('P2-Asset Valuation'!$F$7:$F$1006="Confidentiality",'P2-Asset Valuation'!$I$7:$I$1006))),"")</f>
        <v/>
      </c>
      <c r="N476" s="408" t="s">
        <v>413</v>
      </c>
      <c r="O476" s="109">
        <f>SUM(D476:M476)</f>
        <v>0</v>
      </c>
      <c r="P476" s="109"/>
    </row>
    <row r="477" spans="2:16" x14ac:dyDescent="0.25">
      <c r="B477" s="557"/>
      <c r="C477" s="408" t="s">
        <v>414</v>
      </c>
      <c r="D477" s="410" t="str">
        <f t="array" ref="D477">IF(D475&lt;&gt;"",MAX(IF('P2-Asset Valuation'!$E$7:$E$1006=$D$6,IF('P2-Asset Valuation'!$F$7:$F$1006="Integrity",'P2-Asset Valuation'!$I$7:$I$1006))),"")</f>
        <v/>
      </c>
      <c r="E477" s="410" t="str">
        <f t="array" ref="E477">IF(E475&lt;&gt;"",MAX(IF('P2-Asset Valuation'!$E$7:$E$1006=$E$6,IF('P2-Asset Valuation'!$F$7:$F$1006="Integrity",'P2-Asset Valuation'!$I$7:$I$1006))),"")</f>
        <v/>
      </c>
      <c r="F477" s="410" t="str">
        <f t="array" ref="F477">IF(F475&lt;&gt;"",MAX(IF('P2-Asset Valuation'!$E$7:$E$1006=$F$6,IF('P2-Asset Valuation'!$F$7:$F$1006="Integrity",'P2-Asset Valuation'!$I$7:$I$1006))),"")</f>
        <v/>
      </c>
      <c r="G477" s="410" t="str">
        <f t="array" ref="G477">IF(G475&lt;&gt;"",MAX(IF('P2-Asset Valuation'!$E$7:$E$1006=$G$6,IF('P2-Asset Valuation'!$F$7:$F$1006="Integrity",'P2-Asset Valuation'!$I$7:$I$1006))),"")</f>
        <v/>
      </c>
      <c r="H477" s="410" t="str">
        <f t="array" ref="H477">IF(H475&lt;&gt;"",MAX(IF('P2-Asset Valuation'!$E$7:$E$1006=$H$6,IF('P2-Asset Valuation'!$F$7:$F$1006="Integrity",'P2-Asset Valuation'!$I$7:$I$1006))),"")</f>
        <v/>
      </c>
      <c r="I477" s="410" t="str">
        <f t="array" ref="I477">IF(I475&lt;&gt;"",MAX(IF('P2-Asset Valuation'!$E$7:$E$1006=$I$6,IF('P2-Asset Valuation'!$F$7:$F$1006="Integrity",'P2-Asset Valuation'!$I$7:$I$1006))),"")</f>
        <v/>
      </c>
      <c r="J477" s="410" t="str">
        <f t="array" ref="J477">IF(J475&lt;&gt;"",MAX(IF('P2-Asset Valuation'!$E$7:$E$1006=$J$6,IF('P2-Asset Valuation'!$F$7:$F$1006="Integrity",'P2-Asset Valuation'!$I$7:$I$1006))),"")</f>
        <v/>
      </c>
      <c r="K477" s="410" t="str">
        <f t="array" ref="K477">IF(K475&lt;&gt;"",MAX(IF('P2-Asset Valuation'!$E$7:$E$1006=$K$6,IF('P2-Asset Valuation'!$F$7:$F$1006="Integrity",'P2-Asset Valuation'!$I$7:$I$1006))),"")</f>
        <v/>
      </c>
      <c r="L477" s="410" t="str">
        <f t="array" ref="L477">IF(L475&lt;&gt;"",MAX(IF('P2-Asset Valuation'!$E$7:$E$1006=$L$6,IF('P2-Asset Valuation'!$F$7:$F$1006="Integrity",'P2-Asset Valuation'!$I$7:$I$1006))),"")</f>
        <v/>
      </c>
      <c r="M477" s="410" t="str">
        <f t="array" ref="M477">IF(M475&lt;&gt;"",MAX(IF('P2-Asset Valuation'!$E$7:$E$1006=$M$6,IF('P2-Asset Valuation'!$F$7:$F$1006="Integrity",'P2-Asset Valuation'!$I$7:$I$1006))),"")</f>
        <v/>
      </c>
      <c r="N477" s="408" t="s">
        <v>414</v>
      </c>
      <c r="O477" s="109">
        <f>SUM(D477:M477)</f>
        <v>0</v>
      </c>
      <c r="P477" s="109"/>
    </row>
    <row r="478" spans="2:16" x14ac:dyDescent="0.25">
      <c r="B478" s="558"/>
      <c r="C478" s="408" t="s">
        <v>415</v>
      </c>
      <c r="D478" s="410" t="str">
        <f t="array" ref="D478">IF(D475&lt;&gt;"",MAX(IF('P2-Asset Valuation'!$E$7:$E$1006=$D$6,IF('P2-Asset Valuation'!$F$7:$F$1006="Availability",'P2-Asset Valuation'!$I$7:$I$1006))),"")</f>
        <v/>
      </c>
      <c r="E478" s="410" t="str">
        <f t="array" ref="E478">IF(E475&lt;&gt;"",MAX(IF('P2-Asset Valuation'!$E$7:$E$1006=$E$6,IF('P2-Asset Valuation'!$F$7:$F$1006="Availability",'P2-Asset Valuation'!$I$7:$I$1006))),"")</f>
        <v/>
      </c>
      <c r="F478" s="410" t="str">
        <f t="array" ref="F478">IF(F475&lt;&gt;"",MAX(IF('P2-Asset Valuation'!$E$7:$E$1006=$F$6,IF('P2-Asset Valuation'!$F$7:$F$1006="Availability",'P2-Asset Valuation'!$I$7:$I$1006))),"")</f>
        <v/>
      </c>
      <c r="G478" s="410" t="str">
        <f t="array" ref="G478">IF(G475&lt;&gt;"",MAX(IF('P2-Asset Valuation'!$E$7:$E$1006=$G$6,IF('P2-Asset Valuation'!$F$7:$F$1006="Availability",'P2-Asset Valuation'!$I$7:$I$1006))),"")</f>
        <v/>
      </c>
      <c r="H478" s="410" t="str">
        <f t="array" ref="H478">IF(H475&lt;&gt;"",MAX(IF('P2-Asset Valuation'!$E$7:$E$1006=$H$6,IF('P2-Asset Valuation'!$F$7:$F$1006="Availability",'P2-Asset Valuation'!$I$7:$I$1006))),"")</f>
        <v/>
      </c>
      <c r="I478" s="410" t="str">
        <f t="array" ref="I478">IF(I475&lt;&gt;"",MAX(IF('P2-Asset Valuation'!$E$7:$E$1006=$I$6,IF('P2-Asset Valuation'!$F$7:$F$1006="Availability",'P2-Asset Valuation'!$I$7:$I$1006))),"")</f>
        <v/>
      </c>
      <c r="J478" s="410" t="str">
        <f t="array" ref="J478">IF(J475&lt;&gt;"",MAX(IF('P2-Asset Valuation'!$E$7:$E$1006=$J$6,IF('P2-Asset Valuation'!$F$7:$F$1006="Availability",'P2-Asset Valuation'!$I$7:$I$1006))),"")</f>
        <v/>
      </c>
      <c r="K478" s="410" t="str">
        <f t="array" ref="K478">IF(K475&lt;&gt;"",MAX(IF('P2-Asset Valuation'!$E$7:$E$1006=$K$6,IF('P2-Asset Valuation'!$F$7:$F$1006="Availability",'P2-Asset Valuation'!$I$7:$I$1006))),"")</f>
        <v/>
      </c>
      <c r="L478" s="410" t="str">
        <f t="array" ref="L478">IF(L475&lt;&gt;"",MAX(IF('P2-Asset Valuation'!$E$7:$E$1006=$L$6,IF('P2-Asset Valuation'!$F$7:$F$1006="Availability",'P2-Asset Valuation'!$I$7:$I$1006))),"")</f>
        <v/>
      </c>
      <c r="M478" s="410" t="str">
        <f t="array" ref="M478">IF(M475&lt;&gt;"",MAX(IF('P2-Asset Valuation'!$E$7:$E$1006=$M$6,IF('P2-Asset Valuation'!$F$7:$F$1006="Availability",'P2-Asset Valuation'!$I$7:$I$1006))),"")</f>
        <v/>
      </c>
      <c r="N478" s="408" t="s">
        <v>415</v>
      </c>
      <c r="O478" s="109">
        <f>SUM(D478:M478)</f>
        <v>0</v>
      </c>
      <c r="P478" s="109"/>
    </row>
    <row r="479" spans="2:16" ht="30" x14ac:dyDescent="0.25">
      <c r="B479" s="559"/>
      <c r="C479" s="407" t="s">
        <v>121</v>
      </c>
      <c r="D479" s="105"/>
      <c r="E479" s="105"/>
      <c r="F479" s="105"/>
      <c r="G479" s="105"/>
      <c r="H479" s="105"/>
      <c r="I479" s="105"/>
      <c r="J479" s="105"/>
      <c r="K479" s="105"/>
      <c r="L479" s="105"/>
      <c r="M479" s="105"/>
      <c r="N479" s="407" t="s">
        <v>121</v>
      </c>
      <c r="O479" s="411" t="s">
        <v>6</v>
      </c>
      <c r="P479" s="406"/>
    </row>
    <row r="480" spans="2:16" x14ac:dyDescent="0.25">
      <c r="B480" s="560"/>
      <c r="C480" s="407" t="s">
        <v>413</v>
      </c>
      <c r="D480" s="410" t="str">
        <f t="array" ref="D480">IF(D479&lt;&gt;"",MAX(IF('P2-Asset Valuation'!$E$7:$E$1006=$D$6,IF('P2-Asset Valuation'!$F$7:$F$1006="Confidentiality",'P2-Asset Valuation'!$I$7:$I$1006))),"")</f>
        <v/>
      </c>
      <c r="E480" s="410" t="str">
        <f t="array" ref="E480">IF(E479&lt;&gt;"",MAX(IF('P2-Asset Valuation'!$E$7:$E$1006=$E$6,IF('P2-Asset Valuation'!$F$7:$F$1006="Confidentiality",'P2-Asset Valuation'!$I$7:$I$1006))),"")</f>
        <v/>
      </c>
      <c r="F480" s="410" t="str">
        <f t="array" ref="F480">IF(F479&lt;&gt;"",MAX(IF('P2-Asset Valuation'!$E$7:$E$1006=$F$6,IF('P2-Asset Valuation'!$F$7:$F$1006="Confidentiality",'P2-Asset Valuation'!$I$7:$I$1006))),"")</f>
        <v/>
      </c>
      <c r="G480" s="410" t="str">
        <f t="array" ref="G480">IF(G479&lt;&gt;"",MAX(IF('P2-Asset Valuation'!$E$7:$E$1006=$G$6,IF('P2-Asset Valuation'!$F$7:$F$1006="Confidentiality",'P2-Asset Valuation'!$I$7:$I$1006))),"")</f>
        <v/>
      </c>
      <c r="H480" s="410" t="str">
        <f t="array" ref="H480">IF(H479&lt;&gt;"",MAX(IF('P2-Asset Valuation'!$E$7:$E$1006=$H$6,IF('P2-Asset Valuation'!$F$7:$F$1006="Confidentiality",'P2-Asset Valuation'!$I$7:$I$1006))),"")</f>
        <v/>
      </c>
      <c r="I480" s="410" t="str">
        <f t="array" ref="I480">IF(I479&lt;&gt;"",MAX(IF('P2-Asset Valuation'!$E$7:$E$1006=$I$6,IF('P2-Asset Valuation'!$F$7:$F$1006="Confidentiality",'P2-Asset Valuation'!$I$7:$I$1006))),"")</f>
        <v/>
      </c>
      <c r="J480" s="410" t="str">
        <f t="array" ref="J480">IF(J479&lt;&gt;"",MAX(IF('P2-Asset Valuation'!$E$7:$E$1006=$J$6,IF('P2-Asset Valuation'!$F$7:$F$1006="Confidentiality",'P2-Asset Valuation'!$I$7:$I$1006))),"")</f>
        <v/>
      </c>
      <c r="K480" s="410" t="str">
        <f t="array" ref="K480">IF(K479&lt;&gt;"",MAX(IF('P2-Asset Valuation'!$E$7:$E$1006=$K$6,IF('P2-Asset Valuation'!$F$7:$F$1006="Confidentiality",'P2-Asset Valuation'!$I$7:$I$1006))),"")</f>
        <v/>
      </c>
      <c r="L480" s="410" t="str">
        <f t="array" ref="L480">IF(L479&lt;&gt;"",MAX(IF('P2-Asset Valuation'!$E$7:$E$1006=$L$6,IF('P2-Asset Valuation'!$F$7:$F$1006="Confidentiality",'P2-Asset Valuation'!$I$7:$I$1006))),"")</f>
        <v/>
      </c>
      <c r="M480" s="410" t="str">
        <f t="array" ref="M480">IF(M479&lt;&gt;"",MAX(IF('P2-Asset Valuation'!$E$7:$E$1006=$M$6,IF('P2-Asset Valuation'!$F$7:$F$1006="Confidentiality",'P2-Asset Valuation'!$I$7:$I$1006))),"")</f>
        <v/>
      </c>
      <c r="N480" s="407" t="s">
        <v>413</v>
      </c>
      <c r="O480" s="406">
        <f>SUM(D480:M480)</f>
        <v>0</v>
      </c>
      <c r="P480" s="406"/>
    </row>
    <row r="481" spans="2:16" x14ac:dyDescent="0.25">
      <c r="B481" s="560"/>
      <c r="C481" s="407" t="s">
        <v>414</v>
      </c>
      <c r="D481" s="410" t="str">
        <f t="array" ref="D481">IF(D479&lt;&gt;"",MAX(IF('P2-Asset Valuation'!$E$7:$E$1006=$D$6,IF('P2-Asset Valuation'!$F$7:$F$1006="Integrity",'P2-Asset Valuation'!$I$7:$I$1006))),"")</f>
        <v/>
      </c>
      <c r="E481" s="410" t="str">
        <f t="array" ref="E481">IF(E479&lt;&gt;"",MAX(IF('P2-Asset Valuation'!$E$7:$E$1006=$E$6,IF('P2-Asset Valuation'!$F$7:$F$1006="Integrity",'P2-Asset Valuation'!$I$7:$I$1006))),"")</f>
        <v/>
      </c>
      <c r="F481" s="410" t="str">
        <f t="array" ref="F481">IF(F479&lt;&gt;"",MAX(IF('P2-Asset Valuation'!$E$7:$E$1006=$F$6,IF('P2-Asset Valuation'!$F$7:$F$1006="Integrity",'P2-Asset Valuation'!$I$7:$I$1006))),"")</f>
        <v/>
      </c>
      <c r="G481" s="410" t="str">
        <f t="array" ref="G481">IF(G479&lt;&gt;"",MAX(IF('P2-Asset Valuation'!$E$7:$E$1006=$G$6,IF('P2-Asset Valuation'!$F$7:$F$1006="Integrity",'P2-Asset Valuation'!$I$7:$I$1006))),"")</f>
        <v/>
      </c>
      <c r="H481" s="410" t="str">
        <f t="array" ref="H481">IF(H479&lt;&gt;"",MAX(IF('P2-Asset Valuation'!$E$7:$E$1006=$H$6,IF('P2-Asset Valuation'!$F$7:$F$1006="Integrity",'P2-Asset Valuation'!$I$7:$I$1006))),"")</f>
        <v/>
      </c>
      <c r="I481" s="410" t="str">
        <f t="array" ref="I481">IF(I479&lt;&gt;"",MAX(IF('P2-Asset Valuation'!$E$7:$E$1006=$I$6,IF('P2-Asset Valuation'!$F$7:$F$1006="Integrity",'P2-Asset Valuation'!$I$7:$I$1006))),"")</f>
        <v/>
      </c>
      <c r="J481" s="410" t="str">
        <f t="array" ref="J481">IF(J479&lt;&gt;"",MAX(IF('P2-Asset Valuation'!$E$7:$E$1006=$J$6,IF('P2-Asset Valuation'!$F$7:$F$1006="Integrity",'P2-Asset Valuation'!$I$7:$I$1006))),"")</f>
        <v/>
      </c>
      <c r="K481" s="410" t="str">
        <f t="array" ref="K481">IF(K479&lt;&gt;"",MAX(IF('P2-Asset Valuation'!$E$7:$E$1006=$K$6,IF('P2-Asset Valuation'!$F$7:$F$1006="Integrity",'P2-Asset Valuation'!$I$7:$I$1006))),"")</f>
        <v/>
      </c>
      <c r="L481" s="410" t="str">
        <f t="array" ref="L481">IF(L479&lt;&gt;"",MAX(IF('P2-Asset Valuation'!$E$7:$E$1006=$L$6,IF('P2-Asset Valuation'!$F$7:$F$1006="Integrity",'P2-Asset Valuation'!$I$7:$I$1006))),"")</f>
        <v/>
      </c>
      <c r="M481" s="410" t="str">
        <f t="array" ref="M481">IF(M479&lt;&gt;"",MAX(IF('P2-Asset Valuation'!$E$7:$E$1006=$M$6,IF('P2-Asset Valuation'!$F$7:$F$1006="Integrity",'P2-Asset Valuation'!$I$7:$I$1006))),"")</f>
        <v/>
      </c>
      <c r="N481" s="407" t="s">
        <v>414</v>
      </c>
      <c r="O481" s="406">
        <f>SUM(D481:M481)</f>
        <v>0</v>
      </c>
      <c r="P481" s="406"/>
    </row>
    <row r="482" spans="2:16" x14ac:dyDescent="0.25">
      <c r="B482" s="561"/>
      <c r="C482" s="407" t="s">
        <v>415</v>
      </c>
      <c r="D482" s="410" t="str">
        <f t="array" ref="D482">IF(D479&lt;&gt;"",MAX(IF('P2-Asset Valuation'!$E$7:$E$1006=$D$6,IF('P2-Asset Valuation'!$F$7:$F$1006="Availability",'P2-Asset Valuation'!$I$7:$I$1006))),"")</f>
        <v/>
      </c>
      <c r="E482" s="410" t="str">
        <f t="array" ref="E482">IF(E479&lt;&gt;"",MAX(IF('P2-Asset Valuation'!$E$7:$E$1006=$E$6,IF('P2-Asset Valuation'!$F$7:$F$1006="Availability",'P2-Asset Valuation'!$I$7:$I$1006))),"")</f>
        <v/>
      </c>
      <c r="F482" s="410" t="str">
        <f t="array" ref="F482">IF(F479&lt;&gt;"",MAX(IF('P2-Asset Valuation'!$E$7:$E$1006=$F$6,IF('P2-Asset Valuation'!$F$7:$F$1006="Availability",'P2-Asset Valuation'!$I$7:$I$1006))),"")</f>
        <v/>
      </c>
      <c r="G482" s="410" t="str">
        <f t="array" ref="G482">IF(G479&lt;&gt;"",MAX(IF('P2-Asset Valuation'!$E$7:$E$1006=$G$6,IF('P2-Asset Valuation'!$F$7:$F$1006="Availability",'P2-Asset Valuation'!$I$7:$I$1006))),"")</f>
        <v/>
      </c>
      <c r="H482" s="410" t="str">
        <f t="array" ref="H482">IF(H479&lt;&gt;"",MAX(IF('P2-Asset Valuation'!$E$7:$E$1006=$H$6,IF('P2-Asset Valuation'!$F$7:$F$1006="Availability",'P2-Asset Valuation'!$I$7:$I$1006))),"")</f>
        <v/>
      </c>
      <c r="I482" s="410" t="str">
        <f t="array" ref="I482">IF(I479&lt;&gt;"",MAX(IF('P2-Asset Valuation'!$E$7:$E$1006=$I$6,IF('P2-Asset Valuation'!$F$7:$F$1006="Availability",'P2-Asset Valuation'!$I$7:$I$1006))),"")</f>
        <v/>
      </c>
      <c r="J482" s="410" t="str">
        <f t="array" ref="J482">IF(J479&lt;&gt;"",MAX(IF('P2-Asset Valuation'!$E$7:$E$1006=$J$6,IF('P2-Asset Valuation'!$F$7:$F$1006="Availability",'P2-Asset Valuation'!$I$7:$I$1006))),"")</f>
        <v/>
      </c>
      <c r="K482" s="410" t="str">
        <f t="array" ref="K482">IF(K479&lt;&gt;"",MAX(IF('P2-Asset Valuation'!$E$7:$E$1006=$K$6,IF('P2-Asset Valuation'!$F$7:$F$1006="Availability",'P2-Asset Valuation'!$I$7:$I$1006))),"")</f>
        <v/>
      </c>
      <c r="L482" s="410" t="str">
        <f t="array" ref="L482">IF(L479&lt;&gt;"",MAX(IF('P2-Asset Valuation'!$E$7:$E$1006=$L$6,IF('P2-Asset Valuation'!$F$7:$F$1006="Availability",'P2-Asset Valuation'!$I$7:$I$1006))),"")</f>
        <v/>
      </c>
      <c r="M482" s="410" t="str">
        <f t="array" ref="M482">IF(M479&lt;&gt;"",MAX(IF('P2-Asset Valuation'!$E$7:$E$1006=$M$6,IF('P2-Asset Valuation'!$F$7:$F$1006="Availability",'P2-Asset Valuation'!$I$7:$I$1006))),"")</f>
        <v/>
      </c>
      <c r="N482" s="407" t="s">
        <v>415</v>
      </c>
      <c r="O482" s="406">
        <f>SUM(D482:M482)</f>
        <v>0</v>
      </c>
      <c r="P482" s="406"/>
    </row>
    <row r="483" spans="2:16" ht="30" x14ac:dyDescent="0.25">
      <c r="B483" s="556"/>
      <c r="C483" s="408" t="s">
        <v>121</v>
      </c>
      <c r="D483" s="109"/>
      <c r="E483" s="109"/>
      <c r="F483" s="109"/>
      <c r="G483" s="109"/>
      <c r="H483" s="109"/>
      <c r="I483" s="109"/>
      <c r="J483" s="109"/>
      <c r="K483" s="109"/>
      <c r="L483" s="109"/>
      <c r="M483" s="109"/>
      <c r="N483" s="408" t="s">
        <v>121</v>
      </c>
      <c r="O483" s="412" t="s">
        <v>6</v>
      </c>
      <c r="P483" s="109"/>
    </row>
    <row r="484" spans="2:16" x14ac:dyDescent="0.25">
      <c r="B484" s="557"/>
      <c r="C484" s="408" t="s">
        <v>413</v>
      </c>
      <c r="D484" s="410" t="str">
        <f t="array" ref="D484">IF(D483&lt;&gt;"",MAX(IF('P2-Asset Valuation'!$E$7:$E$1006=$D$6,IF('P2-Asset Valuation'!$F$7:$F$1006="Confidentiality",'P2-Asset Valuation'!$I$7:$I$1006))),"")</f>
        <v/>
      </c>
      <c r="E484" s="410" t="str">
        <f t="array" ref="E484">IF(E483&lt;&gt;"",MAX(IF('P2-Asset Valuation'!$E$7:$E$1006=$E$6,IF('P2-Asset Valuation'!$F$7:$F$1006="Confidentiality",'P2-Asset Valuation'!$I$7:$I$1006))),"")</f>
        <v/>
      </c>
      <c r="F484" s="410" t="str">
        <f t="array" ref="F484">IF(F483&lt;&gt;"",MAX(IF('P2-Asset Valuation'!$E$7:$E$1006=$F$6,IF('P2-Asset Valuation'!$F$7:$F$1006="Confidentiality",'P2-Asset Valuation'!$I$7:$I$1006))),"")</f>
        <v/>
      </c>
      <c r="G484" s="410" t="str">
        <f t="array" ref="G484">IF(G483&lt;&gt;"",MAX(IF('P2-Asset Valuation'!$E$7:$E$1006=$G$6,IF('P2-Asset Valuation'!$F$7:$F$1006="Confidentiality",'P2-Asset Valuation'!$I$7:$I$1006))),"")</f>
        <v/>
      </c>
      <c r="H484" s="410" t="str">
        <f t="array" ref="H484">IF(H483&lt;&gt;"",MAX(IF('P2-Asset Valuation'!$E$7:$E$1006=$H$6,IF('P2-Asset Valuation'!$F$7:$F$1006="Confidentiality",'P2-Asset Valuation'!$I$7:$I$1006))),"")</f>
        <v/>
      </c>
      <c r="I484" s="410" t="str">
        <f t="array" ref="I484">IF(I483&lt;&gt;"",MAX(IF('P2-Asset Valuation'!$E$7:$E$1006=$I$6,IF('P2-Asset Valuation'!$F$7:$F$1006="Confidentiality",'P2-Asset Valuation'!$I$7:$I$1006))),"")</f>
        <v/>
      </c>
      <c r="J484" s="410" t="str">
        <f t="array" ref="J484">IF(J483&lt;&gt;"",MAX(IF('P2-Asset Valuation'!$E$7:$E$1006=$J$6,IF('P2-Asset Valuation'!$F$7:$F$1006="Confidentiality",'P2-Asset Valuation'!$I$7:$I$1006))),"")</f>
        <v/>
      </c>
      <c r="K484" s="410" t="str">
        <f t="array" ref="K484">IF(K483&lt;&gt;"",MAX(IF('P2-Asset Valuation'!$E$7:$E$1006=$K$6,IF('P2-Asset Valuation'!$F$7:$F$1006="Confidentiality",'P2-Asset Valuation'!$I$7:$I$1006))),"")</f>
        <v/>
      </c>
      <c r="L484" s="410" t="str">
        <f t="array" ref="L484">IF(L483&lt;&gt;"",MAX(IF('P2-Asset Valuation'!$E$7:$E$1006=$L$6,IF('P2-Asset Valuation'!$F$7:$F$1006="Confidentiality",'P2-Asset Valuation'!$I$7:$I$1006))),"")</f>
        <v/>
      </c>
      <c r="M484" s="410" t="str">
        <f t="array" ref="M484">IF(M483&lt;&gt;"",MAX(IF('P2-Asset Valuation'!$E$7:$E$1006=$M$6,IF('P2-Asset Valuation'!$F$7:$F$1006="Confidentiality",'P2-Asset Valuation'!$I$7:$I$1006))),"")</f>
        <v/>
      </c>
      <c r="N484" s="408" t="s">
        <v>413</v>
      </c>
      <c r="O484" s="109">
        <f>SUM(D484:M484)</f>
        <v>0</v>
      </c>
      <c r="P484" s="109"/>
    </row>
    <row r="485" spans="2:16" x14ac:dyDescent="0.25">
      <c r="B485" s="557"/>
      <c r="C485" s="408" t="s">
        <v>414</v>
      </c>
      <c r="D485" s="410" t="str">
        <f t="array" ref="D485">IF(D483&lt;&gt;"",MAX(IF('P2-Asset Valuation'!$E$7:$E$1006=$D$6,IF('P2-Asset Valuation'!$F$7:$F$1006="Integrity",'P2-Asset Valuation'!$I$7:$I$1006))),"")</f>
        <v/>
      </c>
      <c r="E485" s="410" t="str">
        <f t="array" ref="E485">IF(E483&lt;&gt;"",MAX(IF('P2-Asset Valuation'!$E$7:$E$1006=$E$6,IF('P2-Asset Valuation'!$F$7:$F$1006="Integrity",'P2-Asset Valuation'!$I$7:$I$1006))),"")</f>
        <v/>
      </c>
      <c r="F485" s="410" t="str">
        <f t="array" ref="F485">IF(F483&lt;&gt;"",MAX(IF('P2-Asset Valuation'!$E$7:$E$1006=$F$6,IF('P2-Asset Valuation'!$F$7:$F$1006="Integrity",'P2-Asset Valuation'!$I$7:$I$1006))),"")</f>
        <v/>
      </c>
      <c r="G485" s="410" t="str">
        <f t="array" ref="G485">IF(G483&lt;&gt;"",MAX(IF('P2-Asset Valuation'!$E$7:$E$1006=$G$6,IF('P2-Asset Valuation'!$F$7:$F$1006="Integrity",'P2-Asset Valuation'!$I$7:$I$1006))),"")</f>
        <v/>
      </c>
      <c r="H485" s="410" t="str">
        <f t="array" ref="H485">IF(H483&lt;&gt;"",MAX(IF('P2-Asset Valuation'!$E$7:$E$1006=$H$6,IF('P2-Asset Valuation'!$F$7:$F$1006="Integrity",'P2-Asset Valuation'!$I$7:$I$1006))),"")</f>
        <v/>
      </c>
      <c r="I485" s="410" t="str">
        <f t="array" ref="I485">IF(I483&lt;&gt;"",MAX(IF('P2-Asset Valuation'!$E$7:$E$1006=$I$6,IF('P2-Asset Valuation'!$F$7:$F$1006="Integrity",'P2-Asset Valuation'!$I$7:$I$1006))),"")</f>
        <v/>
      </c>
      <c r="J485" s="410" t="str">
        <f t="array" ref="J485">IF(J483&lt;&gt;"",MAX(IF('P2-Asset Valuation'!$E$7:$E$1006=$J$6,IF('P2-Asset Valuation'!$F$7:$F$1006="Integrity",'P2-Asset Valuation'!$I$7:$I$1006))),"")</f>
        <v/>
      </c>
      <c r="K485" s="410" t="str">
        <f t="array" ref="K485">IF(K483&lt;&gt;"",MAX(IF('P2-Asset Valuation'!$E$7:$E$1006=$K$6,IF('P2-Asset Valuation'!$F$7:$F$1006="Integrity",'P2-Asset Valuation'!$I$7:$I$1006))),"")</f>
        <v/>
      </c>
      <c r="L485" s="410" t="str">
        <f t="array" ref="L485">IF(L483&lt;&gt;"",MAX(IF('P2-Asset Valuation'!$E$7:$E$1006=$L$6,IF('P2-Asset Valuation'!$F$7:$F$1006="Integrity",'P2-Asset Valuation'!$I$7:$I$1006))),"")</f>
        <v/>
      </c>
      <c r="M485" s="410" t="str">
        <f t="array" ref="M485">IF(M483&lt;&gt;"",MAX(IF('P2-Asset Valuation'!$E$7:$E$1006=$M$6,IF('P2-Asset Valuation'!$F$7:$F$1006="Integrity",'P2-Asset Valuation'!$I$7:$I$1006))),"")</f>
        <v/>
      </c>
      <c r="N485" s="408" t="s">
        <v>414</v>
      </c>
      <c r="O485" s="109">
        <f>SUM(D485:M485)</f>
        <v>0</v>
      </c>
      <c r="P485" s="109"/>
    </row>
    <row r="486" spans="2:16" x14ac:dyDescent="0.25">
      <c r="B486" s="558"/>
      <c r="C486" s="408" t="s">
        <v>415</v>
      </c>
      <c r="D486" s="410" t="str">
        <f t="array" ref="D486">IF(D483&lt;&gt;"",MAX(IF('P2-Asset Valuation'!$E$7:$E$1006=$D$6,IF('P2-Asset Valuation'!$F$7:$F$1006="Availability",'P2-Asset Valuation'!$I$7:$I$1006))),"")</f>
        <v/>
      </c>
      <c r="E486" s="410" t="str">
        <f t="array" ref="E486">IF(E483&lt;&gt;"",MAX(IF('P2-Asset Valuation'!$E$7:$E$1006=$E$6,IF('P2-Asset Valuation'!$F$7:$F$1006="Availability",'P2-Asset Valuation'!$I$7:$I$1006))),"")</f>
        <v/>
      </c>
      <c r="F486" s="410" t="str">
        <f t="array" ref="F486">IF(F483&lt;&gt;"",MAX(IF('P2-Asset Valuation'!$E$7:$E$1006=$F$6,IF('P2-Asset Valuation'!$F$7:$F$1006="Availability",'P2-Asset Valuation'!$I$7:$I$1006))),"")</f>
        <v/>
      </c>
      <c r="G486" s="410" t="str">
        <f t="array" ref="G486">IF(G483&lt;&gt;"",MAX(IF('P2-Asset Valuation'!$E$7:$E$1006=$G$6,IF('P2-Asset Valuation'!$F$7:$F$1006="Availability",'P2-Asset Valuation'!$I$7:$I$1006))),"")</f>
        <v/>
      </c>
      <c r="H486" s="410" t="str">
        <f t="array" ref="H486">IF(H483&lt;&gt;"",MAX(IF('P2-Asset Valuation'!$E$7:$E$1006=$H$6,IF('P2-Asset Valuation'!$F$7:$F$1006="Availability",'P2-Asset Valuation'!$I$7:$I$1006))),"")</f>
        <v/>
      </c>
      <c r="I486" s="410" t="str">
        <f t="array" ref="I486">IF(I483&lt;&gt;"",MAX(IF('P2-Asset Valuation'!$E$7:$E$1006=$I$6,IF('P2-Asset Valuation'!$F$7:$F$1006="Availability",'P2-Asset Valuation'!$I$7:$I$1006))),"")</f>
        <v/>
      </c>
      <c r="J486" s="410" t="str">
        <f t="array" ref="J486">IF(J483&lt;&gt;"",MAX(IF('P2-Asset Valuation'!$E$7:$E$1006=$J$6,IF('P2-Asset Valuation'!$F$7:$F$1006="Availability",'P2-Asset Valuation'!$I$7:$I$1006))),"")</f>
        <v/>
      </c>
      <c r="K486" s="410" t="str">
        <f t="array" ref="K486">IF(K483&lt;&gt;"",MAX(IF('P2-Asset Valuation'!$E$7:$E$1006=$K$6,IF('P2-Asset Valuation'!$F$7:$F$1006="Availability",'P2-Asset Valuation'!$I$7:$I$1006))),"")</f>
        <v/>
      </c>
      <c r="L486" s="410" t="str">
        <f t="array" ref="L486">IF(L483&lt;&gt;"",MAX(IF('P2-Asset Valuation'!$E$7:$E$1006=$L$6,IF('P2-Asset Valuation'!$F$7:$F$1006="Availability",'P2-Asset Valuation'!$I$7:$I$1006))),"")</f>
        <v/>
      </c>
      <c r="M486" s="410" t="str">
        <f t="array" ref="M486">IF(M483&lt;&gt;"",MAX(IF('P2-Asset Valuation'!$E$7:$E$1006=$M$6,IF('P2-Asset Valuation'!$F$7:$F$1006="Availability",'P2-Asset Valuation'!$I$7:$I$1006))),"")</f>
        <v/>
      </c>
      <c r="N486" s="408" t="s">
        <v>415</v>
      </c>
      <c r="O486" s="109">
        <f>SUM(D486:M486)</f>
        <v>0</v>
      </c>
      <c r="P486" s="109"/>
    </row>
    <row r="487" spans="2:16" ht="30" x14ac:dyDescent="0.25">
      <c r="B487" s="559"/>
      <c r="C487" s="407" t="s">
        <v>121</v>
      </c>
      <c r="D487" s="406"/>
      <c r="E487" s="406"/>
      <c r="F487" s="406"/>
      <c r="G487" s="406"/>
      <c r="H487" s="406"/>
      <c r="I487" s="406"/>
      <c r="J487" s="406"/>
      <c r="K487" s="406"/>
      <c r="L487" s="406"/>
      <c r="M487" s="406"/>
      <c r="N487" s="407" t="s">
        <v>121</v>
      </c>
      <c r="O487" s="411" t="s">
        <v>6</v>
      </c>
      <c r="P487" s="406"/>
    </row>
    <row r="488" spans="2:16" x14ac:dyDescent="0.25">
      <c r="B488" s="560"/>
      <c r="C488" s="407" t="s">
        <v>413</v>
      </c>
      <c r="D488" s="410" t="str">
        <f t="array" ref="D488">IF(D487&lt;&gt;"",MAX(IF('P2-Asset Valuation'!$E$7:$E$1006=$D$6,IF('P2-Asset Valuation'!$F$7:$F$1006="Confidentiality",'P2-Asset Valuation'!$I$7:$I$1006))),"")</f>
        <v/>
      </c>
      <c r="E488" s="410" t="str">
        <f t="array" ref="E488">IF(E487&lt;&gt;"",MAX(IF('P2-Asset Valuation'!$E$7:$E$1006=$E$6,IF('P2-Asset Valuation'!$F$7:$F$1006="Confidentiality",'P2-Asset Valuation'!$I$7:$I$1006))),"")</f>
        <v/>
      </c>
      <c r="F488" s="410" t="str">
        <f t="array" ref="F488">IF(F487&lt;&gt;"",MAX(IF('P2-Asset Valuation'!$E$7:$E$1006=$F$6,IF('P2-Asset Valuation'!$F$7:$F$1006="Confidentiality",'P2-Asset Valuation'!$I$7:$I$1006))),"")</f>
        <v/>
      </c>
      <c r="G488" s="410" t="str">
        <f t="array" ref="G488">IF(G487&lt;&gt;"",MAX(IF('P2-Asset Valuation'!$E$7:$E$1006=$G$6,IF('P2-Asset Valuation'!$F$7:$F$1006="Confidentiality",'P2-Asset Valuation'!$I$7:$I$1006))),"")</f>
        <v/>
      </c>
      <c r="H488" s="410" t="str">
        <f t="array" ref="H488">IF(H487&lt;&gt;"",MAX(IF('P2-Asset Valuation'!$E$7:$E$1006=$H$6,IF('P2-Asset Valuation'!$F$7:$F$1006="Confidentiality",'P2-Asset Valuation'!$I$7:$I$1006))),"")</f>
        <v/>
      </c>
      <c r="I488" s="410" t="str">
        <f t="array" ref="I488">IF(I487&lt;&gt;"",MAX(IF('P2-Asset Valuation'!$E$7:$E$1006=$I$6,IF('P2-Asset Valuation'!$F$7:$F$1006="Confidentiality",'P2-Asset Valuation'!$I$7:$I$1006))),"")</f>
        <v/>
      </c>
      <c r="J488" s="410" t="str">
        <f t="array" ref="J488">IF(J487&lt;&gt;"",MAX(IF('P2-Asset Valuation'!$E$7:$E$1006=$J$6,IF('P2-Asset Valuation'!$F$7:$F$1006="Confidentiality",'P2-Asset Valuation'!$I$7:$I$1006))),"")</f>
        <v/>
      </c>
      <c r="K488" s="410" t="str">
        <f t="array" ref="K488">IF(K487&lt;&gt;"",MAX(IF('P2-Asset Valuation'!$E$7:$E$1006=$K$6,IF('P2-Asset Valuation'!$F$7:$F$1006="Confidentiality",'P2-Asset Valuation'!$I$7:$I$1006))),"")</f>
        <v/>
      </c>
      <c r="L488" s="410" t="str">
        <f t="array" ref="L488">IF(L487&lt;&gt;"",MAX(IF('P2-Asset Valuation'!$E$7:$E$1006=$L$6,IF('P2-Asset Valuation'!$F$7:$F$1006="Confidentiality",'P2-Asset Valuation'!$I$7:$I$1006))),"")</f>
        <v/>
      </c>
      <c r="M488" s="410" t="str">
        <f t="array" ref="M488">IF(M487&lt;&gt;"",MAX(IF('P2-Asset Valuation'!$E$7:$E$1006=$M$6,IF('P2-Asset Valuation'!$F$7:$F$1006="Confidentiality",'P2-Asset Valuation'!$I$7:$I$1006))),"")</f>
        <v/>
      </c>
      <c r="N488" s="407" t="s">
        <v>413</v>
      </c>
      <c r="O488" s="406">
        <f>SUM(D488:M488)</f>
        <v>0</v>
      </c>
      <c r="P488" s="406"/>
    </row>
    <row r="489" spans="2:16" x14ac:dyDescent="0.25">
      <c r="B489" s="560"/>
      <c r="C489" s="407" t="s">
        <v>414</v>
      </c>
      <c r="D489" s="410" t="str">
        <f t="array" ref="D489">IF(D487&lt;&gt;"",MAX(IF('P2-Asset Valuation'!$E$7:$E$1006=$D$6,IF('P2-Asset Valuation'!$F$7:$F$1006="Integrity",'P2-Asset Valuation'!$I$7:$I$1006))),"")</f>
        <v/>
      </c>
      <c r="E489" s="410" t="str">
        <f t="array" ref="E489">IF(E487&lt;&gt;"",MAX(IF('P2-Asset Valuation'!$E$7:$E$1006=$E$6,IF('P2-Asset Valuation'!$F$7:$F$1006="Integrity",'P2-Asset Valuation'!$I$7:$I$1006))),"")</f>
        <v/>
      </c>
      <c r="F489" s="410" t="str">
        <f t="array" ref="F489">IF(F487&lt;&gt;"",MAX(IF('P2-Asset Valuation'!$E$7:$E$1006=$F$6,IF('P2-Asset Valuation'!$F$7:$F$1006="Integrity",'P2-Asset Valuation'!$I$7:$I$1006))),"")</f>
        <v/>
      </c>
      <c r="G489" s="410" t="str">
        <f t="array" ref="G489">IF(G487&lt;&gt;"",MAX(IF('P2-Asset Valuation'!$E$7:$E$1006=$G$6,IF('P2-Asset Valuation'!$F$7:$F$1006="Integrity",'P2-Asset Valuation'!$I$7:$I$1006))),"")</f>
        <v/>
      </c>
      <c r="H489" s="410" t="str">
        <f t="array" ref="H489">IF(H487&lt;&gt;"",MAX(IF('P2-Asset Valuation'!$E$7:$E$1006=$H$6,IF('P2-Asset Valuation'!$F$7:$F$1006="Integrity",'P2-Asset Valuation'!$I$7:$I$1006))),"")</f>
        <v/>
      </c>
      <c r="I489" s="410" t="str">
        <f t="array" ref="I489">IF(I487&lt;&gt;"",MAX(IF('P2-Asset Valuation'!$E$7:$E$1006=$I$6,IF('P2-Asset Valuation'!$F$7:$F$1006="Integrity",'P2-Asset Valuation'!$I$7:$I$1006))),"")</f>
        <v/>
      </c>
      <c r="J489" s="410" t="str">
        <f t="array" ref="J489">IF(J487&lt;&gt;"",MAX(IF('P2-Asset Valuation'!$E$7:$E$1006=$J$6,IF('P2-Asset Valuation'!$F$7:$F$1006="Integrity",'P2-Asset Valuation'!$I$7:$I$1006))),"")</f>
        <v/>
      </c>
      <c r="K489" s="410" t="str">
        <f t="array" ref="K489">IF(K487&lt;&gt;"",MAX(IF('P2-Asset Valuation'!$E$7:$E$1006=$K$6,IF('P2-Asset Valuation'!$F$7:$F$1006="Integrity",'P2-Asset Valuation'!$I$7:$I$1006))),"")</f>
        <v/>
      </c>
      <c r="L489" s="410" t="str">
        <f t="array" ref="L489">IF(L487&lt;&gt;"",MAX(IF('P2-Asset Valuation'!$E$7:$E$1006=$L$6,IF('P2-Asset Valuation'!$F$7:$F$1006="Integrity",'P2-Asset Valuation'!$I$7:$I$1006))),"")</f>
        <v/>
      </c>
      <c r="M489" s="410" t="str">
        <f t="array" ref="M489">IF(M487&lt;&gt;"",MAX(IF('P2-Asset Valuation'!$E$7:$E$1006=$M$6,IF('P2-Asset Valuation'!$F$7:$F$1006="Integrity",'P2-Asset Valuation'!$I$7:$I$1006))),"")</f>
        <v/>
      </c>
      <c r="N489" s="407" t="s">
        <v>414</v>
      </c>
      <c r="O489" s="406">
        <f>SUM(D489:M489)</f>
        <v>0</v>
      </c>
      <c r="P489" s="406"/>
    </row>
    <row r="490" spans="2:16" x14ac:dyDescent="0.25">
      <c r="B490" s="561"/>
      <c r="C490" s="407" t="s">
        <v>415</v>
      </c>
      <c r="D490" s="410" t="str">
        <f t="array" ref="D490">IF(D487&lt;&gt;"",MAX(IF('P2-Asset Valuation'!$E$7:$E$1006=$D$6,IF('P2-Asset Valuation'!$F$7:$F$1006="Availability",'P2-Asset Valuation'!$I$7:$I$1006))),"")</f>
        <v/>
      </c>
      <c r="E490" s="410" t="str">
        <f t="array" ref="E490">IF(E487&lt;&gt;"",MAX(IF('P2-Asset Valuation'!$E$7:$E$1006=$E$6,IF('P2-Asset Valuation'!$F$7:$F$1006="Availability",'P2-Asset Valuation'!$I$7:$I$1006))),"")</f>
        <v/>
      </c>
      <c r="F490" s="410" t="str">
        <f t="array" ref="F490">IF(F487&lt;&gt;"",MAX(IF('P2-Asset Valuation'!$E$7:$E$1006=$F$6,IF('P2-Asset Valuation'!$F$7:$F$1006="Availability",'P2-Asset Valuation'!$I$7:$I$1006))),"")</f>
        <v/>
      </c>
      <c r="G490" s="410" t="str">
        <f t="array" ref="G490">IF(G487&lt;&gt;"",MAX(IF('P2-Asset Valuation'!$E$7:$E$1006=$G$6,IF('P2-Asset Valuation'!$F$7:$F$1006="Availability",'P2-Asset Valuation'!$I$7:$I$1006))),"")</f>
        <v/>
      </c>
      <c r="H490" s="410" t="str">
        <f t="array" ref="H490">IF(H487&lt;&gt;"",MAX(IF('P2-Asset Valuation'!$E$7:$E$1006=$H$6,IF('P2-Asset Valuation'!$F$7:$F$1006="Availability",'P2-Asset Valuation'!$I$7:$I$1006))),"")</f>
        <v/>
      </c>
      <c r="I490" s="410" t="str">
        <f t="array" ref="I490">IF(I487&lt;&gt;"",MAX(IF('P2-Asset Valuation'!$E$7:$E$1006=$I$6,IF('P2-Asset Valuation'!$F$7:$F$1006="Availability",'P2-Asset Valuation'!$I$7:$I$1006))),"")</f>
        <v/>
      </c>
      <c r="J490" s="410" t="str">
        <f t="array" ref="J490">IF(J487&lt;&gt;"",MAX(IF('P2-Asset Valuation'!$E$7:$E$1006=$J$6,IF('P2-Asset Valuation'!$F$7:$F$1006="Availability",'P2-Asset Valuation'!$I$7:$I$1006))),"")</f>
        <v/>
      </c>
      <c r="K490" s="410" t="str">
        <f t="array" ref="K490">IF(K487&lt;&gt;"",MAX(IF('P2-Asset Valuation'!$E$7:$E$1006=$K$6,IF('P2-Asset Valuation'!$F$7:$F$1006="Availability",'P2-Asset Valuation'!$I$7:$I$1006))),"")</f>
        <v/>
      </c>
      <c r="L490" s="410" t="str">
        <f t="array" ref="L490">IF(L487&lt;&gt;"",MAX(IF('P2-Asset Valuation'!$E$7:$E$1006=$L$6,IF('P2-Asset Valuation'!$F$7:$F$1006="Availability",'P2-Asset Valuation'!$I$7:$I$1006))),"")</f>
        <v/>
      </c>
      <c r="M490" s="410" t="str">
        <f t="array" ref="M490">IF(M487&lt;&gt;"",MAX(IF('P2-Asset Valuation'!$E$7:$E$1006=$M$6,IF('P2-Asset Valuation'!$F$7:$F$1006="Availability",'P2-Asset Valuation'!$I$7:$I$1006))),"")</f>
        <v/>
      </c>
      <c r="N490" s="407" t="s">
        <v>415</v>
      </c>
      <c r="O490" s="406">
        <f>SUM(D490:M490)</f>
        <v>0</v>
      </c>
      <c r="P490" s="406"/>
    </row>
    <row r="491" spans="2:16" ht="30" x14ac:dyDescent="0.25">
      <c r="B491" s="556"/>
      <c r="C491" s="408" t="s">
        <v>121</v>
      </c>
      <c r="D491" s="109"/>
      <c r="E491" s="109"/>
      <c r="F491" s="109"/>
      <c r="G491" s="109"/>
      <c r="H491" s="109"/>
      <c r="I491" s="109"/>
      <c r="J491" s="109"/>
      <c r="K491" s="109"/>
      <c r="L491" s="109"/>
      <c r="M491" s="109"/>
      <c r="N491" s="408" t="s">
        <v>121</v>
      </c>
      <c r="O491" s="412" t="s">
        <v>6</v>
      </c>
      <c r="P491" s="109"/>
    </row>
    <row r="492" spans="2:16" x14ac:dyDescent="0.25">
      <c r="B492" s="557"/>
      <c r="C492" s="408" t="s">
        <v>413</v>
      </c>
      <c r="D492" s="410" t="str">
        <f t="array" ref="D492">IF(D491&lt;&gt;"",MAX(IF('P2-Asset Valuation'!$E$7:$E$1006=$D$6,IF('P2-Asset Valuation'!$F$7:$F$1006="Confidentiality",'P2-Asset Valuation'!$I$7:$I$1006))),"")</f>
        <v/>
      </c>
      <c r="E492" s="410" t="str">
        <f t="array" ref="E492">IF(E491&lt;&gt;"",MAX(IF('P2-Asset Valuation'!$E$7:$E$1006=$E$6,IF('P2-Asset Valuation'!$F$7:$F$1006="Confidentiality",'P2-Asset Valuation'!$I$7:$I$1006))),"")</f>
        <v/>
      </c>
      <c r="F492" s="410" t="str">
        <f t="array" ref="F492">IF(F491&lt;&gt;"",MAX(IF('P2-Asset Valuation'!$E$7:$E$1006=$F$6,IF('P2-Asset Valuation'!$F$7:$F$1006="Confidentiality",'P2-Asset Valuation'!$I$7:$I$1006))),"")</f>
        <v/>
      </c>
      <c r="G492" s="410" t="str">
        <f t="array" ref="G492">IF(G491&lt;&gt;"",MAX(IF('P2-Asset Valuation'!$E$7:$E$1006=$G$6,IF('P2-Asset Valuation'!$F$7:$F$1006="Confidentiality",'P2-Asset Valuation'!$I$7:$I$1006))),"")</f>
        <v/>
      </c>
      <c r="H492" s="410" t="str">
        <f t="array" ref="H492">IF(H491&lt;&gt;"",MAX(IF('P2-Asset Valuation'!$E$7:$E$1006=$H$6,IF('P2-Asset Valuation'!$F$7:$F$1006="Confidentiality",'P2-Asset Valuation'!$I$7:$I$1006))),"")</f>
        <v/>
      </c>
      <c r="I492" s="410" t="str">
        <f t="array" ref="I492">IF(I491&lt;&gt;"",MAX(IF('P2-Asset Valuation'!$E$7:$E$1006=$I$6,IF('P2-Asset Valuation'!$F$7:$F$1006="Confidentiality",'P2-Asset Valuation'!$I$7:$I$1006))),"")</f>
        <v/>
      </c>
      <c r="J492" s="410" t="str">
        <f t="array" ref="J492">IF(J491&lt;&gt;"",MAX(IF('P2-Asset Valuation'!$E$7:$E$1006=$J$6,IF('P2-Asset Valuation'!$F$7:$F$1006="Confidentiality",'P2-Asset Valuation'!$I$7:$I$1006))),"")</f>
        <v/>
      </c>
      <c r="K492" s="410" t="str">
        <f t="array" ref="K492">IF(K491&lt;&gt;"",MAX(IF('P2-Asset Valuation'!$E$7:$E$1006=$K$6,IF('P2-Asset Valuation'!$F$7:$F$1006="Confidentiality",'P2-Asset Valuation'!$I$7:$I$1006))),"")</f>
        <v/>
      </c>
      <c r="L492" s="410" t="str">
        <f t="array" ref="L492">IF(L491&lt;&gt;"",MAX(IF('P2-Asset Valuation'!$E$7:$E$1006=$L$6,IF('P2-Asset Valuation'!$F$7:$F$1006="Confidentiality",'P2-Asset Valuation'!$I$7:$I$1006))),"")</f>
        <v/>
      </c>
      <c r="M492" s="410" t="str">
        <f t="array" ref="M492">IF(M491&lt;&gt;"",MAX(IF('P2-Asset Valuation'!$E$7:$E$1006=$M$6,IF('P2-Asset Valuation'!$F$7:$F$1006="Confidentiality",'P2-Asset Valuation'!$I$7:$I$1006))),"")</f>
        <v/>
      </c>
      <c r="N492" s="408" t="s">
        <v>413</v>
      </c>
      <c r="O492" s="109">
        <f>SUM(D492:M492)</f>
        <v>0</v>
      </c>
      <c r="P492" s="109"/>
    </row>
    <row r="493" spans="2:16" x14ac:dyDescent="0.25">
      <c r="B493" s="557"/>
      <c r="C493" s="408" t="s">
        <v>414</v>
      </c>
      <c r="D493" s="410" t="str">
        <f t="array" ref="D493">IF(D491&lt;&gt;"",MAX(IF('P2-Asset Valuation'!$E$7:$E$1006=$D$6,IF('P2-Asset Valuation'!$F$7:$F$1006="Integrity",'P2-Asset Valuation'!$I$7:$I$1006))),"")</f>
        <v/>
      </c>
      <c r="E493" s="410" t="str">
        <f t="array" ref="E493">IF(E491&lt;&gt;"",MAX(IF('P2-Asset Valuation'!$E$7:$E$1006=$E$6,IF('P2-Asset Valuation'!$F$7:$F$1006="Integrity",'P2-Asset Valuation'!$I$7:$I$1006))),"")</f>
        <v/>
      </c>
      <c r="F493" s="410" t="str">
        <f t="array" ref="F493">IF(F491&lt;&gt;"",MAX(IF('P2-Asset Valuation'!$E$7:$E$1006=$F$6,IF('P2-Asset Valuation'!$F$7:$F$1006="Integrity",'P2-Asset Valuation'!$I$7:$I$1006))),"")</f>
        <v/>
      </c>
      <c r="G493" s="410" t="str">
        <f t="array" ref="G493">IF(G491&lt;&gt;"",MAX(IF('P2-Asset Valuation'!$E$7:$E$1006=$G$6,IF('P2-Asset Valuation'!$F$7:$F$1006="Integrity",'P2-Asset Valuation'!$I$7:$I$1006))),"")</f>
        <v/>
      </c>
      <c r="H493" s="410" t="str">
        <f t="array" ref="H493">IF(H491&lt;&gt;"",MAX(IF('P2-Asset Valuation'!$E$7:$E$1006=$H$6,IF('P2-Asset Valuation'!$F$7:$F$1006="Integrity",'P2-Asset Valuation'!$I$7:$I$1006))),"")</f>
        <v/>
      </c>
      <c r="I493" s="410" t="str">
        <f t="array" ref="I493">IF(I491&lt;&gt;"",MAX(IF('P2-Asset Valuation'!$E$7:$E$1006=$I$6,IF('P2-Asset Valuation'!$F$7:$F$1006="Integrity",'P2-Asset Valuation'!$I$7:$I$1006))),"")</f>
        <v/>
      </c>
      <c r="J493" s="410" t="str">
        <f t="array" ref="J493">IF(J491&lt;&gt;"",MAX(IF('P2-Asset Valuation'!$E$7:$E$1006=$J$6,IF('P2-Asset Valuation'!$F$7:$F$1006="Integrity",'P2-Asset Valuation'!$I$7:$I$1006))),"")</f>
        <v/>
      </c>
      <c r="K493" s="410" t="str">
        <f t="array" ref="K493">IF(K491&lt;&gt;"",MAX(IF('P2-Asset Valuation'!$E$7:$E$1006=$K$6,IF('P2-Asset Valuation'!$F$7:$F$1006="Integrity",'P2-Asset Valuation'!$I$7:$I$1006))),"")</f>
        <v/>
      </c>
      <c r="L493" s="410" t="str">
        <f t="array" ref="L493">IF(L491&lt;&gt;"",MAX(IF('P2-Asset Valuation'!$E$7:$E$1006=$L$6,IF('P2-Asset Valuation'!$F$7:$F$1006="Integrity",'P2-Asset Valuation'!$I$7:$I$1006))),"")</f>
        <v/>
      </c>
      <c r="M493" s="410" t="str">
        <f t="array" ref="M493">IF(M491&lt;&gt;"",MAX(IF('P2-Asset Valuation'!$E$7:$E$1006=$M$6,IF('P2-Asset Valuation'!$F$7:$F$1006="Integrity",'P2-Asset Valuation'!$I$7:$I$1006))),"")</f>
        <v/>
      </c>
      <c r="N493" s="408" t="s">
        <v>414</v>
      </c>
      <c r="O493" s="109">
        <f>SUM(D493:M493)</f>
        <v>0</v>
      </c>
      <c r="P493" s="109"/>
    </row>
    <row r="494" spans="2:16" x14ac:dyDescent="0.25">
      <c r="B494" s="558"/>
      <c r="C494" s="408" t="s">
        <v>415</v>
      </c>
      <c r="D494" s="410" t="str">
        <f t="array" ref="D494">IF(D491&lt;&gt;"",MAX(IF('P2-Asset Valuation'!$E$7:$E$1006=$D$6,IF('P2-Asset Valuation'!$F$7:$F$1006="Availability",'P2-Asset Valuation'!$I$7:$I$1006))),"")</f>
        <v/>
      </c>
      <c r="E494" s="410" t="str">
        <f t="array" ref="E494">IF(E491&lt;&gt;"",MAX(IF('P2-Asset Valuation'!$E$7:$E$1006=$E$6,IF('P2-Asset Valuation'!$F$7:$F$1006="Availability",'P2-Asset Valuation'!$I$7:$I$1006))),"")</f>
        <v/>
      </c>
      <c r="F494" s="410" t="str">
        <f t="array" ref="F494">IF(F491&lt;&gt;"",MAX(IF('P2-Asset Valuation'!$E$7:$E$1006=$F$6,IF('P2-Asset Valuation'!$F$7:$F$1006="Availability",'P2-Asset Valuation'!$I$7:$I$1006))),"")</f>
        <v/>
      </c>
      <c r="G494" s="410" t="str">
        <f t="array" ref="G494">IF(G491&lt;&gt;"",MAX(IF('P2-Asset Valuation'!$E$7:$E$1006=$G$6,IF('P2-Asset Valuation'!$F$7:$F$1006="Availability",'P2-Asset Valuation'!$I$7:$I$1006))),"")</f>
        <v/>
      </c>
      <c r="H494" s="410" t="str">
        <f t="array" ref="H494">IF(H491&lt;&gt;"",MAX(IF('P2-Asset Valuation'!$E$7:$E$1006=$H$6,IF('P2-Asset Valuation'!$F$7:$F$1006="Availability",'P2-Asset Valuation'!$I$7:$I$1006))),"")</f>
        <v/>
      </c>
      <c r="I494" s="410" t="str">
        <f t="array" ref="I494">IF(I491&lt;&gt;"",MAX(IF('P2-Asset Valuation'!$E$7:$E$1006=$I$6,IF('P2-Asset Valuation'!$F$7:$F$1006="Availability",'P2-Asset Valuation'!$I$7:$I$1006))),"")</f>
        <v/>
      </c>
      <c r="J494" s="410" t="str">
        <f t="array" ref="J494">IF(J491&lt;&gt;"",MAX(IF('P2-Asset Valuation'!$E$7:$E$1006=$J$6,IF('P2-Asset Valuation'!$F$7:$F$1006="Availability",'P2-Asset Valuation'!$I$7:$I$1006))),"")</f>
        <v/>
      </c>
      <c r="K494" s="410" t="str">
        <f t="array" ref="K494">IF(K491&lt;&gt;"",MAX(IF('P2-Asset Valuation'!$E$7:$E$1006=$K$6,IF('P2-Asset Valuation'!$F$7:$F$1006="Availability",'P2-Asset Valuation'!$I$7:$I$1006))),"")</f>
        <v/>
      </c>
      <c r="L494" s="410" t="str">
        <f t="array" ref="L494">IF(L491&lt;&gt;"",MAX(IF('P2-Asset Valuation'!$E$7:$E$1006=$L$6,IF('P2-Asset Valuation'!$F$7:$F$1006="Availability",'P2-Asset Valuation'!$I$7:$I$1006))),"")</f>
        <v/>
      </c>
      <c r="M494" s="410" t="str">
        <f t="array" ref="M494">IF(M491&lt;&gt;"",MAX(IF('P2-Asset Valuation'!$E$7:$E$1006=$M$6,IF('P2-Asset Valuation'!$F$7:$F$1006="Availability",'P2-Asset Valuation'!$I$7:$I$1006))),"")</f>
        <v/>
      </c>
      <c r="N494" s="408" t="s">
        <v>415</v>
      </c>
      <c r="O494" s="109">
        <f>SUM(D494:M494)</f>
        <v>0</v>
      </c>
      <c r="P494" s="109"/>
    </row>
    <row r="495" spans="2:16" ht="30" x14ac:dyDescent="0.25">
      <c r="B495" s="559"/>
      <c r="C495" s="407" t="s">
        <v>121</v>
      </c>
      <c r="D495" s="406"/>
      <c r="E495" s="406"/>
      <c r="F495" s="406"/>
      <c r="G495" s="406"/>
      <c r="H495" s="406"/>
      <c r="I495" s="406"/>
      <c r="J495" s="406"/>
      <c r="K495" s="406"/>
      <c r="L495" s="406"/>
      <c r="M495" s="406"/>
      <c r="N495" s="407" t="s">
        <v>121</v>
      </c>
      <c r="O495" s="411" t="s">
        <v>6</v>
      </c>
      <c r="P495" s="406"/>
    </row>
    <row r="496" spans="2:16" x14ac:dyDescent="0.25">
      <c r="B496" s="560"/>
      <c r="C496" s="407" t="s">
        <v>413</v>
      </c>
      <c r="D496" s="410" t="str">
        <f t="array" ref="D496">IF(D495&lt;&gt;"",MAX(IF('P2-Asset Valuation'!$E$7:$E$1006=$D$6,IF('P2-Asset Valuation'!$F$7:$F$1006="Confidentiality",'P2-Asset Valuation'!$I$7:$I$1006))),"")</f>
        <v/>
      </c>
      <c r="E496" s="410" t="str">
        <f t="array" ref="E496">IF(E495&lt;&gt;"",MAX(IF('P2-Asset Valuation'!$E$7:$E$1006=$E$6,IF('P2-Asset Valuation'!$F$7:$F$1006="Confidentiality",'P2-Asset Valuation'!$I$7:$I$1006))),"")</f>
        <v/>
      </c>
      <c r="F496" s="410" t="str">
        <f t="array" ref="F496">IF(F495&lt;&gt;"",MAX(IF('P2-Asset Valuation'!$E$7:$E$1006=$F$6,IF('P2-Asset Valuation'!$F$7:$F$1006="Confidentiality",'P2-Asset Valuation'!$I$7:$I$1006))),"")</f>
        <v/>
      </c>
      <c r="G496" s="410" t="str">
        <f t="array" ref="G496">IF(G495&lt;&gt;"",MAX(IF('P2-Asset Valuation'!$E$7:$E$1006=$G$6,IF('P2-Asset Valuation'!$F$7:$F$1006="Confidentiality",'P2-Asset Valuation'!$I$7:$I$1006))),"")</f>
        <v/>
      </c>
      <c r="H496" s="410" t="str">
        <f t="array" ref="H496">IF(H495&lt;&gt;"",MAX(IF('P2-Asset Valuation'!$E$7:$E$1006=$H$6,IF('P2-Asset Valuation'!$F$7:$F$1006="Confidentiality",'P2-Asset Valuation'!$I$7:$I$1006))),"")</f>
        <v/>
      </c>
      <c r="I496" s="410" t="str">
        <f t="array" ref="I496">IF(I495&lt;&gt;"",MAX(IF('P2-Asset Valuation'!$E$7:$E$1006=$I$6,IF('P2-Asset Valuation'!$F$7:$F$1006="Confidentiality",'P2-Asset Valuation'!$I$7:$I$1006))),"")</f>
        <v/>
      </c>
      <c r="J496" s="410" t="str">
        <f t="array" ref="J496">IF(J495&lt;&gt;"",MAX(IF('P2-Asset Valuation'!$E$7:$E$1006=$J$6,IF('P2-Asset Valuation'!$F$7:$F$1006="Confidentiality",'P2-Asset Valuation'!$I$7:$I$1006))),"")</f>
        <v/>
      </c>
      <c r="K496" s="410" t="str">
        <f t="array" ref="K496">IF(K495&lt;&gt;"",MAX(IF('P2-Asset Valuation'!$E$7:$E$1006=$K$6,IF('P2-Asset Valuation'!$F$7:$F$1006="Confidentiality",'P2-Asset Valuation'!$I$7:$I$1006))),"")</f>
        <v/>
      </c>
      <c r="L496" s="410" t="str">
        <f t="array" ref="L496">IF(L495&lt;&gt;"",MAX(IF('P2-Asset Valuation'!$E$7:$E$1006=$L$6,IF('P2-Asset Valuation'!$F$7:$F$1006="Confidentiality",'P2-Asset Valuation'!$I$7:$I$1006))),"")</f>
        <v/>
      </c>
      <c r="M496" s="410" t="str">
        <f t="array" ref="M496">IF(M495&lt;&gt;"",MAX(IF('P2-Asset Valuation'!$E$7:$E$1006=$M$6,IF('P2-Asset Valuation'!$F$7:$F$1006="Confidentiality",'P2-Asset Valuation'!$I$7:$I$1006))),"")</f>
        <v/>
      </c>
      <c r="N496" s="407" t="s">
        <v>413</v>
      </c>
      <c r="O496" s="406">
        <f>SUM(D496:M496)</f>
        <v>0</v>
      </c>
      <c r="P496" s="406"/>
    </row>
    <row r="497" spans="2:16" x14ac:dyDescent="0.25">
      <c r="B497" s="560"/>
      <c r="C497" s="407" t="s">
        <v>414</v>
      </c>
      <c r="D497" s="410" t="str">
        <f t="array" ref="D497">IF(D495&lt;&gt;"",MAX(IF('P2-Asset Valuation'!$E$7:$E$1006=$D$6,IF('P2-Asset Valuation'!$F$7:$F$1006="Integrity",'P2-Asset Valuation'!$I$7:$I$1006))),"")</f>
        <v/>
      </c>
      <c r="E497" s="410" t="str">
        <f t="array" ref="E497">IF(E495&lt;&gt;"",MAX(IF('P2-Asset Valuation'!$E$7:$E$1006=$E$6,IF('P2-Asset Valuation'!$F$7:$F$1006="Integrity",'P2-Asset Valuation'!$I$7:$I$1006))),"")</f>
        <v/>
      </c>
      <c r="F497" s="410" t="str">
        <f t="array" ref="F497">IF(F495&lt;&gt;"",MAX(IF('P2-Asset Valuation'!$E$7:$E$1006=$F$6,IF('P2-Asset Valuation'!$F$7:$F$1006="Integrity",'P2-Asset Valuation'!$I$7:$I$1006))),"")</f>
        <v/>
      </c>
      <c r="G497" s="410" t="str">
        <f t="array" ref="G497">IF(G495&lt;&gt;"",MAX(IF('P2-Asset Valuation'!$E$7:$E$1006=$G$6,IF('P2-Asset Valuation'!$F$7:$F$1006="Integrity",'P2-Asset Valuation'!$I$7:$I$1006))),"")</f>
        <v/>
      </c>
      <c r="H497" s="410" t="str">
        <f t="array" ref="H497">IF(H495&lt;&gt;"",MAX(IF('P2-Asset Valuation'!$E$7:$E$1006=$H$6,IF('P2-Asset Valuation'!$F$7:$F$1006="Integrity",'P2-Asset Valuation'!$I$7:$I$1006))),"")</f>
        <v/>
      </c>
      <c r="I497" s="410" t="str">
        <f t="array" ref="I497">IF(I495&lt;&gt;"",MAX(IF('P2-Asset Valuation'!$E$7:$E$1006=$I$6,IF('P2-Asset Valuation'!$F$7:$F$1006="Integrity",'P2-Asset Valuation'!$I$7:$I$1006))),"")</f>
        <v/>
      </c>
      <c r="J497" s="410" t="str">
        <f t="array" ref="J497">IF(J495&lt;&gt;"",MAX(IF('P2-Asset Valuation'!$E$7:$E$1006=$J$6,IF('P2-Asset Valuation'!$F$7:$F$1006="Integrity",'P2-Asset Valuation'!$I$7:$I$1006))),"")</f>
        <v/>
      </c>
      <c r="K497" s="410" t="str">
        <f t="array" ref="K497">IF(K495&lt;&gt;"",MAX(IF('P2-Asset Valuation'!$E$7:$E$1006=$K$6,IF('P2-Asset Valuation'!$F$7:$F$1006="Integrity",'P2-Asset Valuation'!$I$7:$I$1006))),"")</f>
        <v/>
      </c>
      <c r="L497" s="410" t="str">
        <f t="array" ref="L497">IF(L495&lt;&gt;"",MAX(IF('P2-Asset Valuation'!$E$7:$E$1006=$L$6,IF('P2-Asset Valuation'!$F$7:$F$1006="Integrity",'P2-Asset Valuation'!$I$7:$I$1006))),"")</f>
        <v/>
      </c>
      <c r="M497" s="410" t="str">
        <f t="array" ref="M497">IF(M495&lt;&gt;"",MAX(IF('P2-Asset Valuation'!$E$7:$E$1006=$M$6,IF('P2-Asset Valuation'!$F$7:$F$1006="Integrity",'P2-Asset Valuation'!$I$7:$I$1006))),"")</f>
        <v/>
      </c>
      <c r="N497" s="407" t="s">
        <v>414</v>
      </c>
      <c r="O497" s="406">
        <f>SUM(D497:M497)</f>
        <v>0</v>
      </c>
      <c r="P497" s="406"/>
    </row>
    <row r="498" spans="2:16" x14ac:dyDescent="0.25">
      <c r="B498" s="561"/>
      <c r="C498" s="407" t="s">
        <v>415</v>
      </c>
      <c r="D498" s="410" t="str">
        <f t="array" ref="D498">IF(D495&lt;&gt;"",MAX(IF('P2-Asset Valuation'!$E$7:$E$1006=$D$6,IF('P2-Asset Valuation'!$F$7:$F$1006="Availability",'P2-Asset Valuation'!$I$7:$I$1006))),"")</f>
        <v/>
      </c>
      <c r="E498" s="410" t="str">
        <f t="array" ref="E498">IF(E495&lt;&gt;"",MAX(IF('P2-Asset Valuation'!$E$7:$E$1006=$E$6,IF('P2-Asset Valuation'!$F$7:$F$1006="Availability",'P2-Asset Valuation'!$I$7:$I$1006))),"")</f>
        <v/>
      </c>
      <c r="F498" s="410" t="str">
        <f t="array" ref="F498">IF(F495&lt;&gt;"",MAX(IF('P2-Asset Valuation'!$E$7:$E$1006=$F$6,IF('P2-Asset Valuation'!$F$7:$F$1006="Availability",'P2-Asset Valuation'!$I$7:$I$1006))),"")</f>
        <v/>
      </c>
      <c r="G498" s="410" t="str">
        <f t="array" ref="G498">IF(G495&lt;&gt;"",MAX(IF('P2-Asset Valuation'!$E$7:$E$1006=$G$6,IF('P2-Asset Valuation'!$F$7:$F$1006="Availability",'P2-Asset Valuation'!$I$7:$I$1006))),"")</f>
        <v/>
      </c>
      <c r="H498" s="410" t="str">
        <f t="array" ref="H498">IF(H495&lt;&gt;"",MAX(IF('P2-Asset Valuation'!$E$7:$E$1006=$H$6,IF('P2-Asset Valuation'!$F$7:$F$1006="Availability",'P2-Asset Valuation'!$I$7:$I$1006))),"")</f>
        <v/>
      </c>
      <c r="I498" s="410" t="str">
        <f t="array" ref="I498">IF(I495&lt;&gt;"",MAX(IF('P2-Asset Valuation'!$E$7:$E$1006=$I$6,IF('P2-Asset Valuation'!$F$7:$F$1006="Availability",'P2-Asset Valuation'!$I$7:$I$1006))),"")</f>
        <v/>
      </c>
      <c r="J498" s="410" t="str">
        <f t="array" ref="J498">IF(J495&lt;&gt;"",MAX(IF('P2-Asset Valuation'!$E$7:$E$1006=$J$6,IF('P2-Asset Valuation'!$F$7:$F$1006="Availability",'P2-Asset Valuation'!$I$7:$I$1006))),"")</f>
        <v/>
      </c>
      <c r="K498" s="410" t="str">
        <f t="array" ref="K498">IF(K495&lt;&gt;"",MAX(IF('P2-Asset Valuation'!$E$7:$E$1006=$K$6,IF('P2-Asset Valuation'!$F$7:$F$1006="Availability",'P2-Asset Valuation'!$I$7:$I$1006))),"")</f>
        <v/>
      </c>
      <c r="L498" s="410" t="str">
        <f t="array" ref="L498">IF(L495&lt;&gt;"",MAX(IF('P2-Asset Valuation'!$E$7:$E$1006=$L$6,IF('P2-Asset Valuation'!$F$7:$F$1006="Availability",'P2-Asset Valuation'!$I$7:$I$1006))),"")</f>
        <v/>
      </c>
      <c r="M498" s="410" t="str">
        <f t="array" ref="M498">IF(M495&lt;&gt;"",MAX(IF('P2-Asset Valuation'!$E$7:$E$1006=$M$6,IF('P2-Asset Valuation'!$F$7:$F$1006="Availability",'P2-Asset Valuation'!$I$7:$I$1006))),"")</f>
        <v/>
      </c>
      <c r="N498" s="407" t="s">
        <v>415</v>
      </c>
      <c r="O498" s="406">
        <f>SUM(D498:M498)</f>
        <v>0</v>
      </c>
      <c r="P498" s="406"/>
    </row>
    <row r="499" spans="2:16" ht="30" x14ac:dyDescent="0.25">
      <c r="B499" s="556"/>
      <c r="C499" s="408" t="s">
        <v>121</v>
      </c>
      <c r="D499" s="109"/>
      <c r="E499" s="109"/>
      <c r="F499" s="109"/>
      <c r="G499" s="109"/>
      <c r="H499" s="109"/>
      <c r="I499" s="109"/>
      <c r="J499" s="109"/>
      <c r="K499" s="109"/>
      <c r="L499" s="109"/>
      <c r="M499" s="109"/>
      <c r="N499" s="408" t="s">
        <v>121</v>
      </c>
      <c r="O499" s="412" t="s">
        <v>6</v>
      </c>
      <c r="P499" s="109"/>
    </row>
    <row r="500" spans="2:16" x14ac:dyDescent="0.25">
      <c r="B500" s="557"/>
      <c r="C500" s="408" t="s">
        <v>413</v>
      </c>
      <c r="D500" s="410" t="str">
        <f t="array" ref="D500">IF(D499&lt;&gt;"",MAX(IF('P2-Asset Valuation'!$E$7:$E$1006=$D$6,IF('P2-Asset Valuation'!$F$7:$F$1006="Confidentiality",'P2-Asset Valuation'!$I$7:$I$1006))),"")</f>
        <v/>
      </c>
      <c r="E500" s="410" t="str">
        <f t="array" ref="E500">IF(E499&lt;&gt;"",MAX(IF('P2-Asset Valuation'!$E$7:$E$1006=$E$6,IF('P2-Asset Valuation'!$F$7:$F$1006="Confidentiality",'P2-Asset Valuation'!$I$7:$I$1006))),"")</f>
        <v/>
      </c>
      <c r="F500" s="410" t="str">
        <f t="array" ref="F500">IF(F499&lt;&gt;"",MAX(IF('P2-Asset Valuation'!$E$7:$E$1006=$F$6,IF('P2-Asset Valuation'!$F$7:$F$1006="Confidentiality",'P2-Asset Valuation'!$I$7:$I$1006))),"")</f>
        <v/>
      </c>
      <c r="G500" s="410" t="str">
        <f t="array" ref="G500">IF(G499&lt;&gt;"",MAX(IF('P2-Asset Valuation'!$E$7:$E$1006=$G$6,IF('P2-Asset Valuation'!$F$7:$F$1006="Confidentiality",'P2-Asset Valuation'!$I$7:$I$1006))),"")</f>
        <v/>
      </c>
      <c r="H500" s="410" t="str">
        <f t="array" ref="H500">IF(H499&lt;&gt;"",MAX(IF('P2-Asset Valuation'!$E$7:$E$1006=$H$6,IF('P2-Asset Valuation'!$F$7:$F$1006="Confidentiality",'P2-Asset Valuation'!$I$7:$I$1006))),"")</f>
        <v/>
      </c>
      <c r="I500" s="410" t="str">
        <f t="array" ref="I500">IF(I499&lt;&gt;"",MAX(IF('P2-Asset Valuation'!$E$7:$E$1006=$I$6,IF('P2-Asset Valuation'!$F$7:$F$1006="Confidentiality",'P2-Asset Valuation'!$I$7:$I$1006))),"")</f>
        <v/>
      </c>
      <c r="J500" s="410" t="str">
        <f t="array" ref="J500">IF(J499&lt;&gt;"",MAX(IF('P2-Asset Valuation'!$E$7:$E$1006=$J$6,IF('P2-Asset Valuation'!$F$7:$F$1006="Confidentiality",'P2-Asset Valuation'!$I$7:$I$1006))),"")</f>
        <v/>
      </c>
      <c r="K500" s="410" t="str">
        <f t="array" ref="K500">IF(K499&lt;&gt;"",MAX(IF('P2-Asset Valuation'!$E$7:$E$1006=$K$6,IF('P2-Asset Valuation'!$F$7:$F$1006="Confidentiality",'P2-Asset Valuation'!$I$7:$I$1006))),"")</f>
        <v/>
      </c>
      <c r="L500" s="410" t="str">
        <f t="array" ref="L500">IF(L499&lt;&gt;"",MAX(IF('P2-Asset Valuation'!$E$7:$E$1006=$L$6,IF('P2-Asset Valuation'!$F$7:$F$1006="Confidentiality",'P2-Asset Valuation'!$I$7:$I$1006))),"")</f>
        <v/>
      </c>
      <c r="M500" s="410" t="str">
        <f t="array" ref="M500">IF(M499&lt;&gt;"",MAX(IF('P2-Asset Valuation'!$E$7:$E$1006=$M$6,IF('P2-Asset Valuation'!$F$7:$F$1006="Confidentiality",'P2-Asset Valuation'!$I$7:$I$1006))),"")</f>
        <v/>
      </c>
      <c r="N500" s="408" t="s">
        <v>413</v>
      </c>
      <c r="O500" s="109">
        <f>SUM(D500:M500)</f>
        <v>0</v>
      </c>
      <c r="P500" s="109"/>
    </row>
    <row r="501" spans="2:16" x14ac:dyDescent="0.25">
      <c r="B501" s="557"/>
      <c r="C501" s="408" t="s">
        <v>414</v>
      </c>
      <c r="D501" s="410" t="str">
        <f t="array" ref="D501">IF(D499&lt;&gt;"",MAX(IF('P2-Asset Valuation'!$E$7:$E$1006=$D$6,IF('P2-Asset Valuation'!$F$7:$F$1006="Integrity",'P2-Asset Valuation'!$I$7:$I$1006))),"")</f>
        <v/>
      </c>
      <c r="E501" s="410" t="str">
        <f t="array" ref="E501">IF(E499&lt;&gt;"",MAX(IF('P2-Asset Valuation'!$E$7:$E$1006=$E$6,IF('P2-Asset Valuation'!$F$7:$F$1006="Integrity",'P2-Asset Valuation'!$I$7:$I$1006))),"")</f>
        <v/>
      </c>
      <c r="F501" s="410" t="str">
        <f t="array" ref="F501">IF(F499&lt;&gt;"",MAX(IF('P2-Asset Valuation'!$E$7:$E$1006=$F$6,IF('P2-Asset Valuation'!$F$7:$F$1006="Integrity",'P2-Asset Valuation'!$I$7:$I$1006))),"")</f>
        <v/>
      </c>
      <c r="G501" s="410" t="str">
        <f t="array" ref="G501">IF(G499&lt;&gt;"",MAX(IF('P2-Asset Valuation'!$E$7:$E$1006=$G$6,IF('P2-Asset Valuation'!$F$7:$F$1006="Integrity",'P2-Asset Valuation'!$I$7:$I$1006))),"")</f>
        <v/>
      </c>
      <c r="H501" s="410" t="str">
        <f t="array" ref="H501">IF(H499&lt;&gt;"",MAX(IF('P2-Asset Valuation'!$E$7:$E$1006=$H$6,IF('P2-Asset Valuation'!$F$7:$F$1006="Integrity",'P2-Asset Valuation'!$I$7:$I$1006))),"")</f>
        <v/>
      </c>
      <c r="I501" s="410" t="str">
        <f t="array" ref="I501">IF(I499&lt;&gt;"",MAX(IF('P2-Asset Valuation'!$E$7:$E$1006=$I$6,IF('P2-Asset Valuation'!$F$7:$F$1006="Integrity",'P2-Asset Valuation'!$I$7:$I$1006))),"")</f>
        <v/>
      </c>
      <c r="J501" s="410" t="str">
        <f t="array" ref="J501">IF(J499&lt;&gt;"",MAX(IF('P2-Asset Valuation'!$E$7:$E$1006=$J$6,IF('P2-Asset Valuation'!$F$7:$F$1006="Integrity",'P2-Asset Valuation'!$I$7:$I$1006))),"")</f>
        <v/>
      </c>
      <c r="K501" s="410" t="str">
        <f t="array" ref="K501">IF(K499&lt;&gt;"",MAX(IF('P2-Asset Valuation'!$E$7:$E$1006=$K$6,IF('P2-Asset Valuation'!$F$7:$F$1006="Integrity",'P2-Asset Valuation'!$I$7:$I$1006))),"")</f>
        <v/>
      </c>
      <c r="L501" s="410" t="str">
        <f t="array" ref="L501">IF(L499&lt;&gt;"",MAX(IF('P2-Asset Valuation'!$E$7:$E$1006=$L$6,IF('P2-Asset Valuation'!$F$7:$F$1006="Integrity",'P2-Asset Valuation'!$I$7:$I$1006))),"")</f>
        <v/>
      </c>
      <c r="M501" s="410" t="str">
        <f t="array" ref="M501">IF(M499&lt;&gt;"",MAX(IF('P2-Asset Valuation'!$E$7:$E$1006=$M$6,IF('P2-Asset Valuation'!$F$7:$F$1006="Integrity",'P2-Asset Valuation'!$I$7:$I$1006))),"")</f>
        <v/>
      </c>
      <c r="N501" s="408" t="s">
        <v>414</v>
      </c>
      <c r="O501" s="109">
        <f>SUM(D501:M501)</f>
        <v>0</v>
      </c>
      <c r="P501" s="109"/>
    </row>
    <row r="502" spans="2:16" x14ac:dyDescent="0.25">
      <c r="B502" s="558"/>
      <c r="C502" s="408" t="s">
        <v>415</v>
      </c>
      <c r="D502" s="410" t="str">
        <f t="array" ref="D502">IF(D499&lt;&gt;"",MAX(IF('P2-Asset Valuation'!$E$7:$E$1006=$D$6,IF('P2-Asset Valuation'!$F$7:$F$1006="Availability",'P2-Asset Valuation'!$I$7:$I$1006))),"")</f>
        <v/>
      </c>
      <c r="E502" s="410" t="str">
        <f t="array" ref="E502">IF(E499&lt;&gt;"",MAX(IF('P2-Asset Valuation'!$E$7:$E$1006=$E$6,IF('P2-Asset Valuation'!$F$7:$F$1006="Availability",'P2-Asset Valuation'!$I$7:$I$1006))),"")</f>
        <v/>
      </c>
      <c r="F502" s="410" t="str">
        <f t="array" ref="F502">IF(F499&lt;&gt;"",MAX(IF('P2-Asset Valuation'!$E$7:$E$1006=$F$6,IF('P2-Asset Valuation'!$F$7:$F$1006="Availability",'P2-Asset Valuation'!$I$7:$I$1006))),"")</f>
        <v/>
      </c>
      <c r="G502" s="410" t="str">
        <f t="array" ref="G502">IF(G499&lt;&gt;"",MAX(IF('P2-Asset Valuation'!$E$7:$E$1006=$G$6,IF('P2-Asset Valuation'!$F$7:$F$1006="Availability",'P2-Asset Valuation'!$I$7:$I$1006))),"")</f>
        <v/>
      </c>
      <c r="H502" s="410" t="str">
        <f t="array" ref="H502">IF(H499&lt;&gt;"",MAX(IF('P2-Asset Valuation'!$E$7:$E$1006=$H$6,IF('P2-Asset Valuation'!$F$7:$F$1006="Availability",'P2-Asset Valuation'!$I$7:$I$1006))),"")</f>
        <v/>
      </c>
      <c r="I502" s="410" t="str">
        <f t="array" ref="I502">IF(I499&lt;&gt;"",MAX(IF('P2-Asset Valuation'!$E$7:$E$1006=$I$6,IF('P2-Asset Valuation'!$F$7:$F$1006="Availability",'P2-Asset Valuation'!$I$7:$I$1006))),"")</f>
        <v/>
      </c>
      <c r="J502" s="410" t="str">
        <f t="array" ref="J502">IF(J499&lt;&gt;"",MAX(IF('P2-Asset Valuation'!$E$7:$E$1006=$J$6,IF('P2-Asset Valuation'!$F$7:$F$1006="Availability",'P2-Asset Valuation'!$I$7:$I$1006))),"")</f>
        <v/>
      </c>
      <c r="K502" s="410" t="str">
        <f t="array" ref="K502">IF(K499&lt;&gt;"",MAX(IF('P2-Asset Valuation'!$E$7:$E$1006=$K$6,IF('P2-Asset Valuation'!$F$7:$F$1006="Availability",'P2-Asset Valuation'!$I$7:$I$1006))),"")</f>
        <v/>
      </c>
      <c r="L502" s="410" t="str">
        <f t="array" ref="L502">IF(L499&lt;&gt;"",MAX(IF('P2-Asset Valuation'!$E$7:$E$1006=$L$6,IF('P2-Asset Valuation'!$F$7:$F$1006="Availability",'P2-Asset Valuation'!$I$7:$I$1006))),"")</f>
        <v/>
      </c>
      <c r="M502" s="410" t="str">
        <f t="array" ref="M502">IF(M499&lt;&gt;"",MAX(IF('P2-Asset Valuation'!$E$7:$E$1006=$M$6,IF('P2-Asset Valuation'!$F$7:$F$1006="Availability",'P2-Asset Valuation'!$I$7:$I$1006))),"")</f>
        <v/>
      </c>
      <c r="N502" s="408" t="s">
        <v>415</v>
      </c>
      <c r="O502" s="109">
        <f>SUM(D502:M502)</f>
        <v>0</v>
      </c>
      <c r="P502" s="109"/>
    </row>
    <row r="503" spans="2:16" ht="30" x14ac:dyDescent="0.25">
      <c r="B503" s="559"/>
      <c r="C503" s="407" t="s">
        <v>121</v>
      </c>
      <c r="D503" s="105"/>
      <c r="E503" s="105"/>
      <c r="F503" s="105"/>
      <c r="G503" s="105"/>
      <c r="H503" s="105"/>
      <c r="I503" s="105"/>
      <c r="J503" s="105"/>
      <c r="K503" s="105"/>
      <c r="L503" s="105"/>
      <c r="M503" s="105"/>
      <c r="N503" s="407" t="s">
        <v>121</v>
      </c>
      <c r="O503" s="411" t="s">
        <v>6</v>
      </c>
      <c r="P503" s="406"/>
    </row>
    <row r="504" spans="2:16" x14ac:dyDescent="0.25">
      <c r="B504" s="560"/>
      <c r="C504" s="407" t="s">
        <v>413</v>
      </c>
      <c r="D504" s="410" t="str">
        <f t="array" ref="D504">IF(D503&lt;&gt;"",MAX(IF('P2-Asset Valuation'!$E$7:$E$1006=$D$6,IF('P2-Asset Valuation'!$F$7:$F$1006="Confidentiality",'P2-Asset Valuation'!$I$7:$I$1006))),"")</f>
        <v/>
      </c>
      <c r="E504" s="410" t="str">
        <f t="array" ref="E504">IF(E503&lt;&gt;"",MAX(IF('P2-Asset Valuation'!$E$7:$E$1006=$E$6,IF('P2-Asset Valuation'!$F$7:$F$1006="Confidentiality",'P2-Asset Valuation'!$I$7:$I$1006))),"")</f>
        <v/>
      </c>
      <c r="F504" s="410" t="str">
        <f t="array" ref="F504">IF(F503&lt;&gt;"",MAX(IF('P2-Asset Valuation'!$E$7:$E$1006=$F$6,IF('P2-Asset Valuation'!$F$7:$F$1006="Confidentiality",'P2-Asset Valuation'!$I$7:$I$1006))),"")</f>
        <v/>
      </c>
      <c r="G504" s="410" t="str">
        <f t="array" ref="G504">IF(G503&lt;&gt;"",MAX(IF('P2-Asset Valuation'!$E$7:$E$1006=$G$6,IF('P2-Asset Valuation'!$F$7:$F$1006="Confidentiality",'P2-Asset Valuation'!$I$7:$I$1006))),"")</f>
        <v/>
      </c>
      <c r="H504" s="410" t="str">
        <f t="array" ref="H504">IF(H503&lt;&gt;"",MAX(IF('P2-Asset Valuation'!$E$7:$E$1006=$H$6,IF('P2-Asset Valuation'!$F$7:$F$1006="Confidentiality",'P2-Asset Valuation'!$I$7:$I$1006))),"")</f>
        <v/>
      </c>
      <c r="I504" s="410" t="str">
        <f t="array" ref="I504">IF(I503&lt;&gt;"",MAX(IF('P2-Asset Valuation'!$E$7:$E$1006=$I$6,IF('P2-Asset Valuation'!$F$7:$F$1006="Confidentiality",'P2-Asset Valuation'!$I$7:$I$1006))),"")</f>
        <v/>
      </c>
      <c r="J504" s="410" t="str">
        <f t="array" ref="J504">IF(J503&lt;&gt;"",MAX(IF('P2-Asset Valuation'!$E$7:$E$1006=$J$6,IF('P2-Asset Valuation'!$F$7:$F$1006="Confidentiality",'P2-Asset Valuation'!$I$7:$I$1006))),"")</f>
        <v/>
      </c>
      <c r="K504" s="410" t="str">
        <f t="array" ref="K504">IF(K503&lt;&gt;"",MAX(IF('P2-Asset Valuation'!$E$7:$E$1006=$K$6,IF('P2-Asset Valuation'!$F$7:$F$1006="Confidentiality",'P2-Asset Valuation'!$I$7:$I$1006))),"")</f>
        <v/>
      </c>
      <c r="L504" s="410" t="str">
        <f t="array" ref="L504">IF(L503&lt;&gt;"",MAX(IF('P2-Asset Valuation'!$E$7:$E$1006=$L$6,IF('P2-Asset Valuation'!$F$7:$F$1006="Confidentiality",'P2-Asset Valuation'!$I$7:$I$1006))),"")</f>
        <v/>
      </c>
      <c r="M504" s="410" t="str">
        <f t="array" ref="M504">IF(M503&lt;&gt;"",MAX(IF('P2-Asset Valuation'!$E$7:$E$1006=$M$6,IF('P2-Asset Valuation'!$F$7:$F$1006="Confidentiality",'P2-Asset Valuation'!$I$7:$I$1006))),"")</f>
        <v/>
      </c>
      <c r="N504" s="407" t="s">
        <v>413</v>
      </c>
      <c r="O504" s="406">
        <f>SUM(D504:M504)</f>
        <v>0</v>
      </c>
      <c r="P504" s="406"/>
    </row>
    <row r="505" spans="2:16" x14ac:dyDescent="0.25">
      <c r="B505" s="560"/>
      <c r="C505" s="407" t="s">
        <v>414</v>
      </c>
      <c r="D505" s="410" t="str">
        <f t="array" ref="D505">IF(D503&lt;&gt;"",MAX(IF('P2-Asset Valuation'!$E$7:$E$1006=$D$6,IF('P2-Asset Valuation'!$F$7:$F$1006="Integrity",'P2-Asset Valuation'!$I$7:$I$1006))),"")</f>
        <v/>
      </c>
      <c r="E505" s="410" t="str">
        <f t="array" ref="E505">IF(E503&lt;&gt;"",MAX(IF('P2-Asset Valuation'!$E$7:$E$1006=$E$6,IF('P2-Asset Valuation'!$F$7:$F$1006="Integrity",'P2-Asset Valuation'!$I$7:$I$1006))),"")</f>
        <v/>
      </c>
      <c r="F505" s="410" t="str">
        <f t="array" ref="F505">IF(F503&lt;&gt;"",MAX(IF('P2-Asset Valuation'!$E$7:$E$1006=$F$6,IF('P2-Asset Valuation'!$F$7:$F$1006="Integrity",'P2-Asset Valuation'!$I$7:$I$1006))),"")</f>
        <v/>
      </c>
      <c r="G505" s="410" t="str">
        <f t="array" ref="G505">IF(G503&lt;&gt;"",MAX(IF('P2-Asset Valuation'!$E$7:$E$1006=$G$6,IF('P2-Asset Valuation'!$F$7:$F$1006="Integrity",'P2-Asset Valuation'!$I$7:$I$1006))),"")</f>
        <v/>
      </c>
      <c r="H505" s="410" t="str">
        <f t="array" ref="H505">IF(H503&lt;&gt;"",MAX(IF('P2-Asset Valuation'!$E$7:$E$1006=$H$6,IF('P2-Asset Valuation'!$F$7:$F$1006="Integrity",'P2-Asset Valuation'!$I$7:$I$1006))),"")</f>
        <v/>
      </c>
      <c r="I505" s="410" t="str">
        <f t="array" ref="I505">IF(I503&lt;&gt;"",MAX(IF('P2-Asset Valuation'!$E$7:$E$1006=$I$6,IF('P2-Asset Valuation'!$F$7:$F$1006="Integrity",'P2-Asset Valuation'!$I$7:$I$1006))),"")</f>
        <v/>
      </c>
      <c r="J505" s="410" t="str">
        <f t="array" ref="J505">IF(J503&lt;&gt;"",MAX(IF('P2-Asset Valuation'!$E$7:$E$1006=$J$6,IF('P2-Asset Valuation'!$F$7:$F$1006="Integrity",'P2-Asset Valuation'!$I$7:$I$1006))),"")</f>
        <v/>
      </c>
      <c r="K505" s="410" t="str">
        <f t="array" ref="K505">IF(K503&lt;&gt;"",MAX(IF('P2-Asset Valuation'!$E$7:$E$1006=$K$6,IF('P2-Asset Valuation'!$F$7:$F$1006="Integrity",'P2-Asset Valuation'!$I$7:$I$1006))),"")</f>
        <v/>
      </c>
      <c r="L505" s="410" t="str">
        <f t="array" ref="L505">IF(L503&lt;&gt;"",MAX(IF('P2-Asset Valuation'!$E$7:$E$1006=$L$6,IF('P2-Asset Valuation'!$F$7:$F$1006="Integrity",'P2-Asset Valuation'!$I$7:$I$1006))),"")</f>
        <v/>
      </c>
      <c r="M505" s="410" t="str">
        <f t="array" ref="M505">IF(M503&lt;&gt;"",MAX(IF('P2-Asset Valuation'!$E$7:$E$1006=$M$6,IF('P2-Asset Valuation'!$F$7:$F$1006="Integrity",'P2-Asset Valuation'!$I$7:$I$1006))),"")</f>
        <v/>
      </c>
      <c r="N505" s="407" t="s">
        <v>414</v>
      </c>
      <c r="O505" s="406">
        <f>SUM(D505:M505)</f>
        <v>0</v>
      </c>
      <c r="P505" s="406"/>
    </row>
    <row r="506" spans="2:16" x14ac:dyDescent="0.25">
      <c r="B506" s="561"/>
      <c r="C506" s="407" t="s">
        <v>415</v>
      </c>
      <c r="D506" s="410" t="str">
        <f t="array" ref="D506">IF(D503&lt;&gt;"",MAX(IF('P2-Asset Valuation'!$E$7:$E$1006=$D$6,IF('P2-Asset Valuation'!$F$7:$F$1006="Availability",'P2-Asset Valuation'!$I$7:$I$1006))),"")</f>
        <v/>
      </c>
      <c r="E506" s="410" t="str">
        <f t="array" ref="E506">IF(E503&lt;&gt;"",MAX(IF('P2-Asset Valuation'!$E$7:$E$1006=$E$6,IF('P2-Asset Valuation'!$F$7:$F$1006="Availability",'P2-Asset Valuation'!$I$7:$I$1006))),"")</f>
        <v/>
      </c>
      <c r="F506" s="410" t="str">
        <f t="array" ref="F506">IF(F503&lt;&gt;"",MAX(IF('P2-Asset Valuation'!$E$7:$E$1006=$F$6,IF('P2-Asset Valuation'!$F$7:$F$1006="Availability",'P2-Asset Valuation'!$I$7:$I$1006))),"")</f>
        <v/>
      </c>
      <c r="G506" s="410" t="str">
        <f t="array" ref="G506">IF(G503&lt;&gt;"",MAX(IF('P2-Asset Valuation'!$E$7:$E$1006=$G$6,IF('P2-Asset Valuation'!$F$7:$F$1006="Availability",'P2-Asset Valuation'!$I$7:$I$1006))),"")</f>
        <v/>
      </c>
      <c r="H506" s="410" t="str">
        <f t="array" ref="H506">IF(H503&lt;&gt;"",MAX(IF('P2-Asset Valuation'!$E$7:$E$1006=$H$6,IF('P2-Asset Valuation'!$F$7:$F$1006="Availability",'P2-Asset Valuation'!$I$7:$I$1006))),"")</f>
        <v/>
      </c>
      <c r="I506" s="410" t="str">
        <f t="array" ref="I506">IF(I503&lt;&gt;"",MAX(IF('P2-Asset Valuation'!$E$7:$E$1006=$I$6,IF('P2-Asset Valuation'!$F$7:$F$1006="Availability",'P2-Asset Valuation'!$I$7:$I$1006))),"")</f>
        <v/>
      </c>
      <c r="J506" s="410" t="str">
        <f t="array" ref="J506">IF(J503&lt;&gt;"",MAX(IF('P2-Asset Valuation'!$E$7:$E$1006=$J$6,IF('P2-Asset Valuation'!$F$7:$F$1006="Availability",'P2-Asset Valuation'!$I$7:$I$1006))),"")</f>
        <v/>
      </c>
      <c r="K506" s="410" t="str">
        <f t="array" ref="K506">IF(K503&lt;&gt;"",MAX(IF('P2-Asset Valuation'!$E$7:$E$1006=$K$6,IF('P2-Asset Valuation'!$F$7:$F$1006="Availability",'P2-Asset Valuation'!$I$7:$I$1006))),"")</f>
        <v/>
      </c>
      <c r="L506" s="410" t="str">
        <f t="array" ref="L506">IF(L503&lt;&gt;"",MAX(IF('P2-Asset Valuation'!$E$7:$E$1006=$L$6,IF('P2-Asset Valuation'!$F$7:$F$1006="Availability",'P2-Asset Valuation'!$I$7:$I$1006))),"")</f>
        <v/>
      </c>
      <c r="M506" s="410" t="str">
        <f t="array" ref="M506">IF(M503&lt;&gt;"",MAX(IF('P2-Asset Valuation'!$E$7:$E$1006=$M$6,IF('P2-Asset Valuation'!$F$7:$F$1006="Availability",'P2-Asset Valuation'!$I$7:$I$1006))),"")</f>
        <v/>
      </c>
      <c r="N506" s="407" t="s">
        <v>415</v>
      </c>
      <c r="O506" s="406">
        <f>SUM(D506:M506)</f>
        <v>0</v>
      </c>
      <c r="P506" s="406"/>
    </row>
    <row r="507" spans="2:16" ht="30" x14ac:dyDescent="0.25">
      <c r="B507" s="556"/>
      <c r="C507" s="408" t="s">
        <v>121</v>
      </c>
      <c r="D507" s="109"/>
      <c r="E507" s="109"/>
      <c r="F507" s="109"/>
      <c r="G507" s="109"/>
      <c r="H507" s="109"/>
      <c r="I507" s="109"/>
      <c r="J507" s="109"/>
      <c r="K507" s="109"/>
      <c r="L507" s="109"/>
      <c r="M507" s="109"/>
      <c r="N507" s="408" t="s">
        <v>121</v>
      </c>
      <c r="O507" s="412" t="s">
        <v>6</v>
      </c>
      <c r="P507" s="109"/>
    </row>
    <row r="508" spans="2:16" x14ac:dyDescent="0.25">
      <c r="B508" s="557"/>
      <c r="C508" s="408" t="s">
        <v>413</v>
      </c>
      <c r="D508" s="410" t="str">
        <f t="array" ref="D508">IF(D507&lt;&gt;"",MAX(IF('P2-Asset Valuation'!$E$7:$E$1006=$D$6,IF('P2-Asset Valuation'!$F$7:$F$1006="Confidentiality",'P2-Asset Valuation'!$I$7:$I$1006))),"")</f>
        <v/>
      </c>
      <c r="E508" s="410" t="str">
        <f t="array" ref="E508">IF(E507&lt;&gt;"",MAX(IF('P2-Asset Valuation'!$E$7:$E$1006=$E$6,IF('P2-Asset Valuation'!$F$7:$F$1006="Confidentiality",'P2-Asset Valuation'!$I$7:$I$1006))),"")</f>
        <v/>
      </c>
      <c r="F508" s="410" t="str">
        <f t="array" ref="F508">IF(F507&lt;&gt;"",MAX(IF('P2-Asset Valuation'!$E$7:$E$1006=$F$6,IF('P2-Asset Valuation'!$F$7:$F$1006="Confidentiality",'P2-Asset Valuation'!$I$7:$I$1006))),"")</f>
        <v/>
      </c>
      <c r="G508" s="410" t="str">
        <f t="array" ref="G508">IF(G507&lt;&gt;"",MAX(IF('P2-Asset Valuation'!$E$7:$E$1006=$G$6,IF('P2-Asset Valuation'!$F$7:$F$1006="Confidentiality",'P2-Asset Valuation'!$I$7:$I$1006))),"")</f>
        <v/>
      </c>
      <c r="H508" s="410" t="str">
        <f t="array" ref="H508">IF(H507&lt;&gt;"",MAX(IF('P2-Asset Valuation'!$E$7:$E$1006=$H$6,IF('P2-Asset Valuation'!$F$7:$F$1006="Confidentiality",'P2-Asset Valuation'!$I$7:$I$1006))),"")</f>
        <v/>
      </c>
      <c r="I508" s="410" t="str">
        <f t="array" ref="I508">IF(I507&lt;&gt;"",MAX(IF('P2-Asset Valuation'!$E$7:$E$1006=$I$6,IF('P2-Asset Valuation'!$F$7:$F$1006="Confidentiality",'P2-Asset Valuation'!$I$7:$I$1006))),"")</f>
        <v/>
      </c>
      <c r="J508" s="410" t="str">
        <f t="array" ref="J508">IF(J507&lt;&gt;"",MAX(IF('P2-Asset Valuation'!$E$7:$E$1006=$J$6,IF('P2-Asset Valuation'!$F$7:$F$1006="Confidentiality",'P2-Asset Valuation'!$I$7:$I$1006))),"")</f>
        <v/>
      </c>
      <c r="K508" s="410" t="str">
        <f t="array" ref="K508">IF(K507&lt;&gt;"",MAX(IF('P2-Asset Valuation'!$E$7:$E$1006=$K$6,IF('P2-Asset Valuation'!$F$7:$F$1006="Confidentiality",'P2-Asset Valuation'!$I$7:$I$1006))),"")</f>
        <v/>
      </c>
      <c r="L508" s="410" t="str">
        <f t="array" ref="L508">IF(L507&lt;&gt;"",MAX(IF('P2-Asset Valuation'!$E$7:$E$1006=$L$6,IF('P2-Asset Valuation'!$F$7:$F$1006="Confidentiality",'P2-Asset Valuation'!$I$7:$I$1006))),"")</f>
        <v/>
      </c>
      <c r="M508" s="410" t="str">
        <f t="array" ref="M508">IF(M507&lt;&gt;"",MAX(IF('P2-Asset Valuation'!$E$7:$E$1006=$M$6,IF('P2-Asset Valuation'!$F$7:$F$1006="Confidentiality",'P2-Asset Valuation'!$I$7:$I$1006))),"")</f>
        <v/>
      </c>
      <c r="N508" s="408" t="s">
        <v>413</v>
      </c>
      <c r="O508" s="109">
        <f>SUM(D508:M508)</f>
        <v>0</v>
      </c>
      <c r="P508" s="109"/>
    </row>
    <row r="509" spans="2:16" x14ac:dyDescent="0.25">
      <c r="B509" s="557"/>
      <c r="C509" s="408" t="s">
        <v>414</v>
      </c>
      <c r="D509" s="410" t="str">
        <f t="array" ref="D509">IF(D507&lt;&gt;"",MAX(IF('P2-Asset Valuation'!$E$7:$E$1006=$D$6,IF('P2-Asset Valuation'!$F$7:$F$1006="Integrity",'P2-Asset Valuation'!$I$7:$I$1006))),"")</f>
        <v/>
      </c>
      <c r="E509" s="410" t="str">
        <f t="array" ref="E509">IF(E507&lt;&gt;"",MAX(IF('P2-Asset Valuation'!$E$7:$E$1006=$E$6,IF('P2-Asset Valuation'!$F$7:$F$1006="Integrity",'P2-Asset Valuation'!$I$7:$I$1006))),"")</f>
        <v/>
      </c>
      <c r="F509" s="410" t="str">
        <f t="array" ref="F509">IF(F507&lt;&gt;"",MAX(IF('P2-Asset Valuation'!$E$7:$E$1006=$F$6,IF('P2-Asset Valuation'!$F$7:$F$1006="Integrity",'P2-Asset Valuation'!$I$7:$I$1006))),"")</f>
        <v/>
      </c>
      <c r="G509" s="410" t="str">
        <f t="array" ref="G509">IF(G507&lt;&gt;"",MAX(IF('P2-Asset Valuation'!$E$7:$E$1006=$G$6,IF('P2-Asset Valuation'!$F$7:$F$1006="Integrity",'P2-Asset Valuation'!$I$7:$I$1006))),"")</f>
        <v/>
      </c>
      <c r="H509" s="410" t="str">
        <f t="array" ref="H509">IF(H507&lt;&gt;"",MAX(IF('P2-Asset Valuation'!$E$7:$E$1006=$H$6,IF('P2-Asset Valuation'!$F$7:$F$1006="Integrity",'P2-Asset Valuation'!$I$7:$I$1006))),"")</f>
        <v/>
      </c>
      <c r="I509" s="410" t="str">
        <f t="array" ref="I509">IF(I507&lt;&gt;"",MAX(IF('P2-Asset Valuation'!$E$7:$E$1006=$I$6,IF('P2-Asset Valuation'!$F$7:$F$1006="Integrity",'P2-Asset Valuation'!$I$7:$I$1006))),"")</f>
        <v/>
      </c>
      <c r="J509" s="410" t="str">
        <f t="array" ref="J509">IF(J507&lt;&gt;"",MAX(IF('P2-Asset Valuation'!$E$7:$E$1006=$J$6,IF('P2-Asset Valuation'!$F$7:$F$1006="Integrity",'P2-Asset Valuation'!$I$7:$I$1006))),"")</f>
        <v/>
      </c>
      <c r="K509" s="410" t="str">
        <f t="array" ref="K509">IF(K507&lt;&gt;"",MAX(IF('P2-Asset Valuation'!$E$7:$E$1006=$K$6,IF('P2-Asset Valuation'!$F$7:$F$1006="Integrity",'P2-Asset Valuation'!$I$7:$I$1006))),"")</f>
        <v/>
      </c>
      <c r="L509" s="410" t="str">
        <f t="array" ref="L509">IF(L507&lt;&gt;"",MAX(IF('P2-Asset Valuation'!$E$7:$E$1006=$L$6,IF('P2-Asset Valuation'!$F$7:$F$1006="Integrity",'P2-Asset Valuation'!$I$7:$I$1006))),"")</f>
        <v/>
      </c>
      <c r="M509" s="410" t="str">
        <f t="array" ref="M509">IF(M507&lt;&gt;"",MAX(IF('P2-Asset Valuation'!$E$7:$E$1006=$M$6,IF('P2-Asset Valuation'!$F$7:$F$1006="Integrity",'P2-Asset Valuation'!$I$7:$I$1006))),"")</f>
        <v/>
      </c>
      <c r="N509" s="408" t="s">
        <v>414</v>
      </c>
      <c r="O509" s="109">
        <f>SUM(D509:M509)</f>
        <v>0</v>
      </c>
      <c r="P509" s="109"/>
    </row>
    <row r="510" spans="2:16" x14ac:dyDescent="0.25">
      <c r="B510" s="558"/>
      <c r="C510" s="408" t="s">
        <v>415</v>
      </c>
      <c r="D510" s="410" t="str">
        <f t="array" ref="D510">IF(D507&lt;&gt;"",MAX(IF('P2-Asset Valuation'!$E$7:$E$1006=$D$6,IF('P2-Asset Valuation'!$F$7:$F$1006="Availability",'P2-Asset Valuation'!$I$7:$I$1006))),"")</f>
        <v/>
      </c>
      <c r="E510" s="410" t="str">
        <f t="array" ref="E510">IF(E507&lt;&gt;"",MAX(IF('P2-Asset Valuation'!$E$7:$E$1006=$E$6,IF('P2-Asset Valuation'!$F$7:$F$1006="Availability",'P2-Asset Valuation'!$I$7:$I$1006))),"")</f>
        <v/>
      </c>
      <c r="F510" s="410" t="str">
        <f t="array" ref="F510">IF(F507&lt;&gt;"",MAX(IF('P2-Asset Valuation'!$E$7:$E$1006=$F$6,IF('P2-Asset Valuation'!$F$7:$F$1006="Availability",'P2-Asset Valuation'!$I$7:$I$1006))),"")</f>
        <v/>
      </c>
      <c r="G510" s="410" t="str">
        <f t="array" ref="G510">IF(G507&lt;&gt;"",MAX(IF('P2-Asset Valuation'!$E$7:$E$1006=$G$6,IF('P2-Asset Valuation'!$F$7:$F$1006="Availability",'P2-Asset Valuation'!$I$7:$I$1006))),"")</f>
        <v/>
      </c>
      <c r="H510" s="410" t="str">
        <f t="array" ref="H510">IF(H507&lt;&gt;"",MAX(IF('P2-Asset Valuation'!$E$7:$E$1006=$H$6,IF('P2-Asset Valuation'!$F$7:$F$1006="Availability",'P2-Asset Valuation'!$I$7:$I$1006))),"")</f>
        <v/>
      </c>
      <c r="I510" s="410" t="str">
        <f t="array" ref="I510">IF(I507&lt;&gt;"",MAX(IF('P2-Asset Valuation'!$E$7:$E$1006=$I$6,IF('P2-Asset Valuation'!$F$7:$F$1006="Availability",'P2-Asset Valuation'!$I$7:$I$1006))),"")</f>
        <v/>
      </c>
      <c r="J510" s="410" t="str">
        <f t="array" ref="J510">IF(J507&lt;&gt;"",MAX(IF('P2-Asset Valuation'!$E$7:$E$1006=$J$6,IF('P2-Asset Valuation'!$F$7:$F$1006="Availability",'P2-Asset Valuation'!$I$7:$I$1006))),"")</f>
        <v/>
      </c>
      <c r="K510" s="410" t="str">
        <f t="array" ref="K510">IF(K507&lt;&gt;"",MAX(IF('P2-Asset Valuation'!$E$7:$E$1006=$K$6,IF('P2-Asset Valuation'!$F$7:$F$1006="Availability",'P2-Asset Valuation'!$I$7:$I$1006))),"")</f>
        <v/>
      </c>
      <c r="L510" s="410" t="str">
        <f t="array" ref="L510">IF(L507&lt;&gt;"",MAX(IF('P2-Asset Valuation'!$E$7:$E$1006=$L$6,IF('P2-Asset Valuation'!$F$7:$F$1006="Availability",'P2-Asset Valuation'!$I$7:$I$1006))),"")</f>
        <v/>
      </c>
      <c r="M510" s="410" t="str">
        <f t="array" ref="M510">IF(M507&lt;&gt;"",MAX(IF('P2-Asset Valuation'!$E$7:$E$1006=$M$6,IF('P2-Asset Valuation'!$F$7:$F$1006="Availability",'P2-Asset Valuation'!$I$7:$I$1006))),"")</f>
        <v/>
      </c>
      <c r="N510" s="408" t="s">
        <v>415</v>
      </c>
      <c r="O510" s="109">
        <f>SUM(D510:M510)</f>
        <v>0</v>
      </c>
      <c r="P510" s="109"/>
    </row>
    <row r="511" spans="2:16" ht="30" x14ac:dyDescent="0.25">
      <c r="B511" s="559"/>
      <c r="C511" s="407" t="s">
        <v>121</v>
      </c>
      <c r="D511" s="105"/>
      <c r="E511" s="105"/>
      <c r="F511" s="105"/>
      <c r="G511" s="105"/>
      <c r="H511" s="105"/>
      <c r="I511" s="105"/>
      <c r="J511" s="105"/>
      <c r="K511" s="105"/>
      <c r="L511" s="105"/>
      <c r="M511" s="105"/>
      <c r="N511" s="407" t="s">
        <v>121</v>
      </c>
      <c r="O511" s="411" t="s">
        <v>6</v>
      </c>
      <c r="P511" s="406"/>
    </row>
    <row r="512" spans="2:16" x14ac:dyDescent="0.25">
      <c r="B512" s="560"/>
      <c r="C512" s="407" t="s">
        <v>413</v>
      </c>
      <c r="D512" s="410" t="str">
        <f t="array" ref="D512">IF(D511&lt;&gt;"",MAX(IF('P2-Asset Valuation'!$E$7:$E$1006=$D$6,IF('P2-Asset Valuation'!$F$7:$F$1006="Confidentiality",'P2-Asset Valuation'!$I$7:$I$1006))),"")</f>
        <v/>
      </c>
      <c r="E512" s="410" t="str">
        <f t="array" ref="E512">IF(E511&lt;&gt;"",MAX(IF('P2-Asset Valuation'!$E$7:$E$1006=$E$6,IF('P2-Asset Valuation'!$F$7:$F$1006="Confidentiality",'P2-Asset Valuation'!$I$7:$I$1006))),"")</f>
        <v/>
      </c>
      <c r="F512" s="410" t="str">
        <f t="array" ref="F512">IF(F511&lt;&gt;"",MAX(IF('P2-Asset Valuation'!$E$7:$E$1006=$F$6,IF('P2-Asset Valuation'!$F$7:$F$1006="Confidentiality",'P2-Asset Valuation'!$I$7:$I$1006))),"")</f>
        <v/>
      </c>
      <c r="G512" s="410" t="str">
        <f t="array" ref="G512">IF(G511&lt;&gt;"",MAX(IF('P2-Asset Valuation'!$E$7:$E$1006=$G$6,IF('P2-Asset Valuation'!$F$7:$F$1006="Confidentiality",'P2-Asset Valuation'!$I$7:$I$1006))),"")</f>
        <v/>
      </c>
      <c r="H512" s="410" t="str">
        <f t="array" ref="H512">IF(H511&lt;&gt;"",MAX(IF('P2-Asset Valuation'!$E$7:$E$1006=$H$6,IF('P2-Asset Valuation'!$F$7:$F$1006="Confidentiality",'P2-Asset Valuation'!$I$7:$I$1006))),"")</f>
        <v/>
      </c>
      <c r="I512" s="410" t="str">
        <f t="array" ref="I512">IF(I511&lt;&gt;"",MAX(IF('P2-Asset Valuation'!$E$7:$E$1006=$I$6,IF('P2-Asset Valuation'!$F$7:$F$1006="Confidentiality",'P2-Asset Valuation'!$I$7:$I$1006))),"")</f>
        <v/>
      </c>
      <c r="J512" s="410" t="str">
        <f t="array" ref="J512">IF(J511&lt;&gt;"",MAX(IF('P2-Asset Valuation'!$E$7:$E$1006=$J$6,IF('P2-Asset Valuation'!$F$7:$F$1006="Confidentiality",'P2-Asset Valuation'!$I$7:$I$1006))),"")</f>
        <v/>
      </c>
      <c r="K512" s="410" t="str">
        <f t="array" ref="K512">IF(K511&lt;&gt;"",MAX(IF('P2-Asset Valuation'!$E$7:$E$1006=$K$6,IF('P2-Asset Valuation'!$F$7:$F$1006="Confidentiality",'P2-Asset Valuation'!$I$7:$I$1006))),"")</f>
        <v/>
      </c>
      <c r="L512" s="410" t="str">
        <f t="array" ref="L512">IF(L511&lt;&gt;"",MAX(IF('P2-Asset Valuation'!$E$7:$E$1006=$L$6,IF('P2-Asset Valuation'!$F$7:$F$1006="Confidentiality",'P2-Asset Valuation'!$I$7:$I$1006))),"")</f>
        <v/>
      </c>
      <c r="M512" s="410" t="str">
        <f t="array" ref="M512">IF(M511&lt;&gt;"",MAX(IF('P2-Asset Valuation'!$E$7:$E$1006=$M$6,IF('P2-Asset Valuation'!$F$7:$F$1006="Confidentiality",'P2-Asset Valuation'!$I$7:$I$1006))),"")</f>
        <v/>
      </c>
      <c r="N512" s="407" t="s">
        <v>413</v>
      </c>
      <c r="O512" s="406">
        <f>SUM(D512:M512)</f>
        <v>0</v>
      </c>
      <c r="P512" s="406"/>
    </row>
    <row r="513" spans="2:16" x14ac:dyDescent="0.25">
      <c r="B513" s="560"/>
      <c r="C513" s="407" t="s">
        <v>414</v>
      </c>
      <c r="D513" s="410" t="str">
        <f t="array" ref="D513">IF(D511&lt;&gt;"",MAX(IF('P2-Asset Valuation'!$E$7:$E$1006=$D$6,IF('P2-Asset Valuation'!$F$7:$F$1006="Integrity",'P2-Asset Valuation'!$I$7:$I$1006))),"")</f>
        <v/>
      </c>
      <c r="E513" s="410" t="str">
        <f t="array" ref="E513">IF(E511&lt;&gt;"",MAX(IF('P2-Asset Valuation'!$E$7:$E$1006=$E$6,IF('P2-Asset Valuation'!$F$7:$F$1006="Integrity",'P2-Asset Valuation'!$I$7:$I$1006))),"")</f>
        <v/>
      </c>
      <c r="F513" s="410" t="str">
        <f t="array" ref="F513">IF(F511&lt;&gt;"",MAX(IF('P2-Asset Valuation'!$E$7:$E$1006=$F$6,IF('P2-Asset Valuation'!$F$7:$F$1006="Integrity",'P2-Asset Valuation'!$I$7:$I$1006))),"")</f>
        <v/>
      </c>
      <c r="G513" s="410" t="str">
        <f t="array" ref="G513">IF(G511&lt;&gt;"",MAX(IF('P2-Asset Valuation'!$E$7:$E$1006=$G$6,IF('P2-Asset Valuation'!$F$7:$F$1006="Integrity",'P2-Asset Valuation'!$I$7:$I$1006))),"")</f>
        <v/>
      </c>
      <c r="H513" s="410" t="str">
        <f t="array" ref="H513">IF(H511&lt;&gt;"",MAX(IF('P2-Asset Valuation'!$E$7:$E$1006=$H$6,IF('P2-Asset Valuation'!$F$7:$F$1006="Integrity",'P2-Asset Valuation'!$I$7:$I$1006))),"")</f>
        <v/>
      </c>
      <c r="I513" s="410" t="str">
        <f t="array" ref="I513">IF(I511&lt;&gt;"",MAX(IF('P2-Asset Valuation'!$E$7:$E$1006=$I$6,IF('P2-Asset Valuation'!$F$7:$F$1006="Integrity",'P2-Asset Valuation'!$I$7:$I$1006))),"")</f>
        <v/>
      </c>
      <c r="J513" s="410" t="str">
        <f t="array" ref="J513">IF(J511&lt;&gt;"",MAX(IF('P2-Asset Valuation'!$E$7:$E$1006=$J$6,IF('P2-Asset Valuation'!$F$7:$F$1006="Integrity",'P2-Asset Valuation'!$I$7:$I$1006))),"")</f>
        <v/>
      </c>
      <c r="K513" s="410" t="str">
        <f t="array" ref="K513">IF(K511&lt;&gt;"",MAX(IF('P2-Asset Valuation'!$E$7:$E$1006=$K$6,IF('P2-Asset Valuation'!$F$7:$F$1006="Integrity",'P2-Asset Valuation'!$I$7:$I$1006))),"")</f>
        <v/>
      </c>
      <c r="L513" s="410" t="str">
        <f t="array" ref="L513">IF(L511&lt;&gt;"",MAX(IF('P2-Asset Valuation'!$E$7:$E$1006=$L$6,IF('P2-Asset Valuation'!$F$7:$F$1006="Integrity",'P2-Asset Valuation'!$I$7:$I$1006))),"")</f>
        <v/>
      </c>
      <c r="M513" s="410" t="str">
        <f t="array" ref="M513">IF(M511&lt;&gt;"",MAX(IF('P2-Asset Valuation'!$E$7:$E$1006=$M$6,IF('P2-Asset Valuation'!$F$7:$F$1006="Integrity",'P2-Asset Valuation'!$I$7:$I$1006))),"")</f>
        <v/>
      </c>
      <c r="N513" s="407" t="s">
        <v>414</v>
      </c>
      <c r="O513" s="406">
        <f>SUM(D513:M513)</f>
        <v>0</v>
      </c>
      <c r="P513" s="406"/>
    </row>
    <row r="514" spans="2:16" x14ac:dyDescent="0.25">
      <c r="B514" s="561"/>
      <c r="C514" s="407" t="s">
        <v>415</v>
      </c>
      <c r="D514" s="410" t="str">
        <f t="array" ref="D514">IF(D511&lt;&gt;"",MAX(IF('P2-Asset Valuation'!$E$7:$E$1006=$D$6,IF('P2-Asset Valuation'!$F$7:$F$1006="Availability",'P2-Asset Valuation'!$I$7:$I$1006))),"")</f>
        <v/>
      </c>
      <c r="E514" s="410" t="str">
        <f t="array" ref="E514">IF(E511&lt;&gt;"",MAX(IF('P2-Asset Valuation'!$E$7:$E$1006=$E$6,IF('P2-Asset Valuation'!$F$7:$F$1006="Availability",'P2-Asset Valuation'!$I$7:$I$1006))),"")</f>
        <v/>
      </c>
      <c r="F514" s="410" t="str">
        <f t="array" ref="F514">IF(F511&lt;&gt;"",MAX(IF('P2-Asset Valuation'!$E$7:$E$1006=$F$6,IF('P2-Asset Valuation'!$F$7:$F$1006="Availability",'P2-Asset Valuation'!$I$7:$I$1006))),"")</f>
        <v/>
      </c>
      <c r="G514" s="410" t="str">
        <f t="array" ref="G514">IF(G511&lt;&gt;"",MAX(IF('P2-Asset Valuation'!$E$7:$E$1006=$G$6,IF('P2-Asset Valuation'!$F$7:$F$1006="Availability",'P2-Asset Valuation'!$I$7:$I$1006))),"")</f>
        <v/>
      </c>
      <c r="H514" s="410" t="str">
        <f t="array" ref="H514">IF(H511&lt;&gt;"",MAX(IF('P2-Asset Valuation'!$E$7:$E$1006=$H$6,IF('P2-Asset Valuation'!$F$7:$F$1006="Availability",'P2-Asset Valuation'!$I$7:$I$1006))),"")</f>
        <v/>
      </c>
      <c r="I514" s="410" t="str">
        <f t="array" ref="I514">IF(I511&lt;&gt;"",MAX(IF('P2-Asset Valuation'!$E$7:$E$1006=$I$6,IF('P2-Asset Valuation'!$F$7:$F$1006="Availability",'P2-Asset Valuation'!$I$7:$I$1006))),"")</f>
        <v/>
      </c>
      <c r="J514" s="410" t="str">
        <f t="array" ref="J514">IF(J511&lt;&gt;"",MAX(IF('P2-Asset Valuation'!$E$7:$E$1006=$J$6,IF('P2-Asset Valuation'!$F$7:$F$1006="Availability",'P2-Asset Valuation'!$I$7:$I$1006))),"")</f>
        <v/>
      </c>
      <c r="K514" s="410" t="str">
        <f t="array" ref="K514">IF(K511&lt;&gt;"",MAX(IF('P2-Asset Valuation'!$E$7:$E$1006=$K$6,IF('P2-Asset Valuation'!$F$7:$F$1006="Availability",'P2-Asset Valuation'!$I$7:$I$1006))),"")</f>
        <v/>
      </c>
      <c r="L514" s="410" t="str">
        <f t="array" ref="L514">IF(L511&lt;&gt;"",MAX(IF('P2-Asset Valuation'!$E$7:$E$1006=$L$6,IF('P2-Asset Valuation'!$F$7:$F$1006="Availability",'P2-Asset Valuation'!$I$7:$I$1006))),"")</f>
        <v/>
      </c>
      <c r="M514" s="410" t="str">
        <f t="array" ref="M514">IF(M511&lt;&gt;"",MAX(IF('P2-Asset Valuation'!$E$7:$E$1006=$M$6,IF('P2-Asset Valuation'!$F$7:$F$1006="Availability",'P2-Asset Valuation'!$I$7:$I$1006))),"")</f>
        <v/>
      </c>
      <c r="N514" s="407" t="s">
        <v>415</v>
      </c>
      <c r="O514" s="406">
        <f>SUM(D514:M514)</f>
        <v>0</v>
      </c>
      <c r="P514" s="406"/>
    </row>
    <row r="515" spans="2:16" ht="30" x14ac:dyDescent="0.25">
      <c r="B515" s="556"/>
      <c r="C515" s="408" t="s">
        <v>121</v>
      </c>
      <c r="D515" s="109"/>
      <c r="E515" s="109"/>
      <c r="F515" s="109"/>
      <c r="G515" s="109"/>
      <c r="H515" s="109"/>
      <c r="I515" s="109"/>
      <c r="J515" s="109"/>
      <c r="K515" s="109"/>
      <c r="L515" s="109"/>
      <c r="M515" s="109"/>
      <c r="N515" s="408" t="s">
        <v>121</v>
      </c>
      <c r="O515" s="412" t="s">
        <v>6</v>
      </c>
      <c r="P515" s="109"/>
    </row>
    <row r="516" spans="2:16" x14ac:dyDescent="0.25">
      <c r="B516" s="557"/>
      <c r="C516" s="408" t="s">
        <v>413</v>
      </c>
      <c r="D516" s="410" t="str">
        <f t="array" ref="D516">IF(D515&lt;&gt;"",MAX(IF('P2-Asset Valuation'!$E$7:$E$1006=$D$6,IF('P2-Asset Valuation'!$F$7:$F$1006="Confidentiality",'P2-Asset Valuation'!$I$7:$I$1006))),"")</f>
        <v/>
      </c>
      <c r="E516" s="410" t="str">
        <f t="array" ref="E516">IF(E515&lt;&gt;"",MAX(IF('P2-Asset Valuation'!$E$7:$E$1006=$E$6,IF('P2-Asset Valuation'!$F$7:$F$1006="Confidentiality",'P2-Asset Valuation'!$I$7:$I$1006))),"")</f>
        <v/>
      </c>
      <c r="F516" s="410" t="str">
        <f t="array" ref="F516">IF(F515&lt;&gt;"",MAX(IF('P2-Asset Valuation'!$E$7:$E$1006=$F$6,IF('P2-Asset Valuation'!$F$7:$F$1006="Confidentiality",'P2-Asset Valuation'!$I$7:$I$1006))),"")</f>
        <v/>
      </c>
      <c r="G516" s="410" t="str">
        <f t="array" ref="G516">IF(G515&lt;&gt;"",MAX(IF('P2-Asset Valuation'!$E$7:$E$1006=$G$6,IF('P2-Asset Valuation'!$F$7:$F$1006="Confidentiality",'P2-Asset Valuation'!$I$7:$I$1006))),"")</f>
        <v/>
      </c>
      <c r="H516" s="410" t="str">
        <f t="array" ref="H516">IF(H515&lt;&gt;"",MAX(IF('P2-Asset Valuation'!$E$7:$E$1006=$H$6,IF('P2-Asset Valuation'!$F$7:$F$1006="Confidentiality",'P2-Asset Valuation'!$I$7:$I$1006))),"")</f>
        <v/>
      </c>
      <c r="I516" s="410" t="str">
        <f t="array" ref="I516">IF(I515&lt;&gt;"",MAX(IF('P2-Asset Valuation'!$E$7:$E$1006=$I$6,IF('P2-Asset Valuation'!$F$7:$F$1006="Confidentiality",'P2-Asset Valuation'!$I$7:$I$1006))),"")</f>
        <v/>
      </c>
      <c r="J516" s="410" t="str">
        <f t="array" ref="J516">IF(J515&lt;&gt;"",MAX(IF('P2-Asset Valuation'!$E$7:$E$1006=$J$6,IF('P2-Asset Valuation'!$F$7:$F$1006="Confidentiality",'P2-Asset Valuation'!$I$7:$I$1006))),"")</f>
        <v/>
      </c>
      <c r="K516" s="410" t="str">
        <f t="array" ref="K516">IF(K515&lt;&gt;"",MAX(IF('P2-Asset Valuation'!$E$7:$E$1006=$K$6,IF('P2-Asset Valuation'!$F$7:$F$1006="Confidentiality",'P2-Asset Valuation'!$I$7:$I$1006))),"")</f>
        <v/>
      </c>
      <c r="L516" s="410" t="str">
        <f t="array" ref="L516">IF(L515&lt;&gt;"",MAX(IF('P2-Asset Valuation'!$E$7:$E$1006=$L$6,IF('P2-Asset Valuation'!$F$7:$F$1006="Confidentiality",'P2-Asset Valuation'!$I$7:$I$1006))),"")</f>
        <v/>
      </c>
      <c r="M516" s="410" t="str">
        <f t="array" ref="M516">IF(M515&lt;&gt;"",MAX(IF('P2-Asset Valuation'!$E$7:$E$1006=$M$6,IF('P2-Asset Valuation'!$F$7:$F$1006="Confidentiality",'P2-Asset Valuation'!$I$7:$I$1006))),"")</f>
        <v/>
      </c>
      <c r="N516" s="408" t="s">
        <v>413</v>
      </c>
      <c r="O516" s="109">
        <f>SUM(D516:M516)</f>
        <v>0</v>
      </c>
      <c r="P516" s="109"/>
    </row>
    <row r="517" spans="2:16" x14ac:dyDescent="0.25">
      <c r="B517" s="557"/>
      <c r="C517" s="408" t="s">
        <v>414</v>
      </c>
      <c r="D517" s="410" t="str">
        <f t="array" ref="D517">IF(D515&lt;&gt;"",MAX(IF('P2-Asset Valuation'!$E$7:$E$1006=$D$6,IF('P2-Asset Valuation'!$F$7:$F$1006="Integrity",'P2-Asset Valuation'!$I$7:$I$1006))),"")</f>
        <v/>
      </c>
      <c r="E517" s="410" t="str">
        <f t="array" ref="E517">IF(E515&lt;&gt;"",MAX(IF('P2-Asset Valuation'!$E$7:$E$1006=$E$6,IF('P2-Asset Valuation'!$F$7:$F$1006="Integrity",'P2-Asset Valuation'!$I$7:$I$1006))),"")</f>
        <v/>
      </c>
      <c r="F517" s="410" t="str">
        <f t="array" ref="F517">IF(F515&lt;&gt;"",MAX(IF('P2-Asset Valuation'!$E$7:$E$1006=$F$6,IF('P2-Asset Valuation'!$F$7:$F$1006="Integrity",'P2-Asset Valuation'!$I$7:$I$1006))),"")</f>
        <v/>
      </c>
      <c r="G517" s="410" t="str">
        <f t="array" ref="G517">IF(G515&lt;&gt;"",MAX(IF('P2-Asset Valuation'!$E$7:$E$1006=$G$6,IF('P2-Asset Valuation'!$F$7:$F$1006="Integrity",'P2-Asset Valuation'!$I$7:$I$1006))),"")</f>
        <v/>
      </c>
      <c r="H517" s="410" t="str">
        <f t="array" ref="H517">IF(H515&lt;&gt;"",MAX(IF('P2-Asset Valuation'!$E$7:$E$1006=$H$6,IF('P2-Asset Valuation'!$F$7:$F$1006="Integrity",'P2-Asset Valuation'!$I$7:$I$1006))),"")</f>
        <v/>
      </c>
      <c r="I517" s="410" t="str">
        <f t="array" ref="I517">IF(I515&lt;&gt;"",MAX(IF('P2-Asset Valuation'!$E$7:$E$1006=$I$6,IF('P2-Asset Valuation'!$F$7:$F$1006="Integrity",'P2-Asset Valuation'!$I$7:$I$1006))),"")</f>
        <v/>
      </c>
      <c r="J517" s="410" t="str">
        <f t="array" ref="J517">IF(J515&lt;&gt;"",MAX(IF('P2-Asset Valuation'!$E$7:$E$1006=$J$6,IF('P2-Asset Valuation'!$F$7:$F$1006="Integrity",'P2-Asset Valuation'!$I$7:$I$1006))),"")</f>
        <v/>
      </c>
      <c r="K517" s="410" t="str">
        <f t="array" ref="K517">IF(K515&lt;&gt;"",MAX(IF('P2-Asset Valuation'!$E$7:$E$1006=$K$6,IF('P2-Asset Valuation'!$F$7:$F$1006="Integrity",'P2-Asset Valuation'!$I$7:$I$1006))),"")</f>
        <v/>
      </c>
      <c r="L517" s="410" t="str">
        <f t="array" ref="L517">IF(L515&lt;&gt;"",MAX(IF('P2-Asset Valuation'!$E$7:$E$1006=$L$6,IF('P2-Asset Valuation'!$F$7:$F$1006="Integrity",'P2-Asset Valuation'!$I$7:$I$1006))),"")</f>
        <v/>
      </c>
      <c r="M517" s="410" t="str">
        <f t="array" ref="M517">IF(M515&lt;&gt;"",MAX(IF('P2-Asset Valuation'!$E$7:$E$1006=$M$6,IF('P2-Asset Valuation'!$F$7:$F$1006="Integrity",'P2-Asset Valuation'!$I$7:$I$1006))),"")</f>
        <v/>
      </c>
      <c r="N517" s="408" t="s">
        <v>414</v>
      </c>
      <c r="O517" s="109">
        <f>SUM(D517:M517)</f>
        <v>0</v>
      </c>
      <c r="P517" s="109"/>
    </row>
    <row r="518" spans="2:16" x14ac:dyDescent="0.25">
      <c r="B518" s="558"/>
      <c r="C518" s="408" t="s">
        <v>415</v>
      </c>
      <c r="D518" s="410" t="str">
        <f t="array" ref="D518">IF(D515&lt;&gt;"",MAX(IF('P2-Asset Valuation'!$E$7:$E$1006=$D$6,IF('P2-Asset Valuation'!$F$7:$F$1006="Availability",'P2-Asset Valuation'!$I$7:$I$1006))),"")</f>
        <v/>
      </c>
      <c r="E518" s="410" t="str">
        <f t="array" ref="E518">IF(E515&lt;&gt;"",MAX(IF('P2-Asset Valuation'!$E$7:$E$1006=$E$6,IF('P2-Asset Valuation'!$F$7:$F$1006="Availability",'P2-Asset Valuation'!$I$7:$I$1006))),"")</f>
        <v/>
      </c>
      <c r="F518" s="410" t="str">
        <f t="array" ref="F518">IF(F515&lt;&gt;"",MAX(IF('P2-Asset Valuation'!$E$7:$E$1006=$F$6,IF('P2-Asset Valuation'!$F$7:$F$1006="Availability",'P2-Asset Valuation'!$I$7:$I$1006))),"")</f>
        <v/>
      </c>
      <c r="G518" s="410" t="str">
        <f t="array" ref="G518">IF(G515&lt;&gt;"",MAX(IF('P2-Asset Valuation'!$E$7:$E$1006=$G$6,IF('P2-Asset Valuation'!$F$7:$F$1006="Availability",'P2-Asset Valuation'!$I$7:$I$1006))),"")</f>
        <v/>
      </c>
      <c r="H518" s="410" t="str">
        <f t="array" ref="H518">IF(H515&lt;&gt;"",MAX(IF('P2-Asset Valuation'!$E$7:$E$1006=$H$6,IF('P2-Asset Valuation'!$F$7:$F$1006="Availability",'P2-Asset Valuation'!$I$7:$I$1006))),"")</f>
        <v/>
      </c>
      <c r="I518" s="410" t="str">
        <f t="array" ref="I518">IF(I515&lt;&gt;"",MAX(IF('P2-Asset Valuation'!$E$7:$E$1006=$I$6,IF('P2-Asset Valuation'!$F$7:$F$1006="Availability",'P2-Asset Valuation'!$I$7:$I$1006))),"")</f>
        <v/>
      </c>
      <c r="J518" s="410" t="str">
        <f t="array" ref="J518">IF(J515&lt;&gt;"",MAX(IF('P2-Asset Valuation'!$E$7:$E$1006=$J$6,IF('P2-Asset Valuation'!$F$7:$F$1006="Availability",'P2-Asset Valuation'!$I$7:$I$1006))),"")</f>
        <v/>
      </c>
      <c r="K518" s="410" t="str">
        <f t="array" ref="K518">IF(K515&lt;&gt;"",MAX(IF('P2-Asset Valuation'!$E$7:$E$1006=$K$6,IF('P2-Asset Valuation'!$F$7:$F$1006="Availability",'P2-Asset Valuation'!$I$7:$I$1006))),"")</f>
        <v/>
      </c>
      <c r="L518" s="410" t="str">
        <f t="array" ref="L518">IF(L515&lt;&gt;"",MAX(IF('P2-Asset Valuation'!$E$7:$E$1006=$L$6,IF('P2-Asset Valuation'!$F$7:$F$1006="Availability",'P2-Asset Valuation'!$I$7:$I$1006))),"")</f>
        <v/>
      </c>
      <c r="M518" s="410" t="str">
        <f t="array" ref="M518">IF(M515&lt;&gt;"",MAX(IF('P2-Asset Valuation'!$E$7:$E$1006=$M$6,IF('P2-Asset Valuation'!$F$7:$F$1006="Availability",'P2-Asset Valuation'!$I$7:$I$1006))),"")</f>
        <v/>
      </c>
      <c r="N518" s="408" t="s">
        <v>415</v>
      </c>
      <c r="O518" s="109">
        <f>SUM(D518:M518)</f>
        <v>0</v>
      </c>
      <c r="P518" s="109"/>
    </row>
    <row r="519" spans="2:16" ht="30" x14ac:dyDescent="0.25">
      <c r="B519" s="559"/>
      <c r="C519" s="407" t="s">
        <v>121</v>
      </c>
      <c r="D519" s="406"/>
      <c r="E519" s="406"/>
      <c r="F519" s="406"/>
      <c r="G519" s="406"/>
      <c r="H519" s="406"/>
      <c r="I519" s="406"/>
      <c r="J519" s="406"/>
      <c r="K519" s="406"/>
      <c r="L519" s="406"/>
      <c r="M519" s="406"/>
      <c r="N519" s="407" t="s">
        <v>121</v>
      </c>
      <c r="O519" s="411" t="s">
        <v>6</v>
      </c>
      <c r="P519" s="406"/>
    </row>
    <row r="520" spans="2:16" x14ac:dyDescent="0.25">
      <c r="B520" s="560"/>
      <c r="C520" s="407" t="s">
        <v>413</v>
      </c>
      <c r="D520" s="410" t="str">
        <f t="array" ref="D520">IF(D519&lt;&gt;"",MAX(IF('P2-Asset Valuation'!$E$7:$E$1006=$D$6,IF('P2-Asset Valuation'!$F$7:$F$1006="Confidentiality",'P2-Asset Valuation'!$I$7:$I$1006))),"")</f>
        <v/>
      </c>
      <c r="E520" s="410" t="str">
        <f t="array" ref="E520">IF(E519&lt;&gt;"",MAX(IF('P2-Asset Valuation'!$E$7:$E$1006=$E$6,IF('P2-Asset Valuation'!$F$7:$F$1006="Confidentiality",'P2-Asset Valuation'!$I$7:$I$1006))),"")</f>
        <v/>
      </c>
      <c r="F520" s="410" t="str">
        <f t="array" ref="F520">IF(F519&lt;&gt;"",MAX(IF('P2-Asset Valuation'!$E$7:$E$1006=$F$6,IF('P2-Asset Valuation'!$F$7:$F$1006="Confidentiality",'P2-Asset Valuation'!$I$7:$I$1006))),"")</f>
        <v/>
      </c>
      <c r="G520" s="410" t="str">
        <f t="array" ref="G520">IF(G519&lt;&gt;"",MAX(IF('P2-Asset Valuation'!$E$7:$E$1006=$G$6,IF('P2-Asset Valuation'!$F$7:$F$1006="Confidentiality",'P2-Asset Valuation'!$I$7:$I$1006))),"")</f>
        <v/>
      </c>
      <c r="H520" s="410" t="str">
        <f t="array" ref="H520">IF(H519&lt;&gt;"",MAX(IF('P2-Asset Valuation'!$E$7:$E$1006=$H$6,IF('P2-Asset Valuation'!$F$7:$F$1006="Confidentiality",'P2-Asset Valuation'!$I$7:$I$1006))),"")</f>
        <v/>
      </c>
      <c r="I520" s="410" t="str">
        <f t="array" ref="I520">IF(I519&lt;&gt;"",MAX(IF('P2-Asset Valuation'!$E$7:$E$1006=$I$6,IF('P2-Asset Valuation'!$F$7:$F$1006="Confidentiality",'P2-Asset Valuation'!$I$7:$I$1006))),"")</f>
        <v/>
      </c>
      <c r="J520" s="410" t="str">
        <f t="array" ref="J520">IF(J519&lt;&gt;"",MAX(IF('P2-Asset Valuation'!$E$7:$E$1006=$J$6,IF('P2-Asset Valuation'!$F$7:$F$1006="Confidentiality",'P2-Asset Valuation'!$I$7:$I$1006))),"")</f>
        <v/>
      </c>
      <c r="K520" s="410" t="str">
        <f t="array" ref="K520">IF(K519&lt;&gt;"",MAX(IF('P2-Asset Valuation'!$E$7:$E$1006=$K$6,IF('P2-Asset Valuation'!$F$7:$F$1006="Confidentiality",'P2-Asset Valuation'!$I$7:$I$1006))),"")</f>
        <v/>
      </c>
      <c r="L520" s="410" t="str">
        <f t="array" ref="L520">IF(L519&lt;&gt;"",MAX(IF('P2-Asset Valuation'!$E$7:$E$1006=$L$6,IF('P2-Asset Valuation'!$F$7:$F$1006="Confidentiality",'P2-Asset Valuation'!$I$7:$I$1006))),"")</f>
        <v/>
      </c>
      <c r="M520" s="410" t="str">
        <f t="array" ref="M520">IF(M519&lt;&gt;"",MAX(IF('P2-Asset Valuation'!$E$7:$E$1006=$M$6,IF('P2-Asset Valuation'!$F$7:$F$1006="Confidentiality",'P2-Asset Valuation'!$I$7:$I$1006))),"")</f>
        <v/>
      </c>
      <c r="N520" s="407" t="s">
        <v>413</v>
      </c>
      <c r="O520" s="406">
        <f>SUM(D520:M520)</f>
        <v>0</v>
      </c>
      <c r="P520" s="406"/>
    </row>
    <row r="521" spans="2:16" x14ac:dyDescent="0.25">
      <c r="B521" s="560"/>
      <c r="C521" s="407" t="s">
        <v>414</v>
      </c>
      <c r="D521" s="410" t="str">
        <f t="array" ref="D521">IF(D519&lt;&gt;"",MAX(IF('P2-Asset Valuation'!$E$7:$E$1006=$D$6,IF('P2-Asset Valuation'!$F$7:$F$1006="Integrity",'P2-Asset Valuation'!$I$7:$I$1006))),"")</f>
        <v/>
      </c>
      <c r="E521" s="410" t="str">
        <f t="array" ref="E521">IF(E519&lt;&gt;"",MAX(IF('P2-Asset Valuation'!$E$7:$E$1006=$E$6,IF('P2-Asset Valuation'!$F$7:$F$1006="Integrity",'P2-Asset Valuation'!$I$7:$I$1006))),"")</f>
        <v/>
      </c>
      <c r="F521" s="410" t="str">
        <f t="array" ref="F521">IF(F519&lt;&gt;"",MAX(IF('P2-Asset Valuation'!$E$7:$E$1006=$F$6,IF('P2-Asset Valuation'!$F$7:$F$1006="Integrity",'P2-Asset Valuation'!$I$7:$I$1006))),"")</f>
        <v/>
      </c>
      <c r="G521" s="410" t="str">
        <f t="array" ref="G521">IF(G519&lt;&gt;"",MAX(IF('P2-Asset Valuation'!$E$7:$E$1006=$G$6,IF('P2-Asset Valuation'!$F$7:$F$1006="Integrity",'P2-Asset Valuation'!$I$7:$I$1006))),"")</f>
        <v/>
      </c>
      <c r="H521" s="410" t="str">
        <f t="array" ref="H521">IF(H519&lt;&gt;"",MAX(IF('P2-Asset Valuation'!$E$7:$E$1006=$H$6,IF('P2-Asset Valuation'!$F$7:$F$1006="Integrity",'P2-Asset Valuation'!$I$7:$I$1006))),"")</f>
        <v/>
      </c>
      <c r="I521" s="410" t="str">
        <f t="array" ref="I521">IF(I519&lt;&gt;"",MAX(IF('P2-Asset Valuation'!$E$7:$E$1006=$I$6,IF('P2-Asset Valuation'!$F$7:$F$1006="Integrity",'P2-Asset Valuation'!$I$7:$I$1006))),"")</f>
        <v/>
      </c>
      <c r="J521" s="410" t="str">
        <f t="array" ref="J521">IF(J519&lt;&gt;"",MAX(IF('P2-Asset Valuation'!$E$7:$E$1006=$J$6,IF('P2-Asset Valuation'!$F$7:$F$1006="Integrity",'P2-Asset Valuation'!$I$7:$I$1006))),"")</f>
        <v/>
      </c>
      <c r="K521" s="410" t="str">
        <f t="array" ref="K521">IF(K519&lt;&gt;"",MAX(IF('P2-Asset Valuation'!$E$7:$E$1006=$K$6,IF('P2-Asset Valuation'!$F$7:$F$1006="Integrity",'P2-Asset Valuation'!$I$7:$I$1006))),"")</f>
        <v/>
      </c>
      <c r="L521" s="410" t="str">
        <f t="array" ref="L521">IF(L519&lt;&gt;"",MAX(IF('P2-Asset Valuation'!$E$7:$E$1006=$L$6,IF('P2-Asset Valuation'!$F$7:$F$1006="Integrity",'P2-Asset Valuation'!$I$7:$I$1006))),"")</f>
        <v/>
      </c>
      <c r="M521" s="410" t="str">
        <f t="array" ref="M521">IF(M519&lt;&gt;"",MAX(IF('P2-Asset Valuation'!$E$7:$E$1006=$M$6,IF('P2-Asset Valuation'!$F$7:$F$1006="Integrity",'P2-Asset Valuation'!$I$7:$I$1006))),"")</f>
        <v/>
      </c>
      <c r="N521" s="407" t="s">
        <v>414</v>
      </c>
      <c r="O521" s="406">
        <f>SUM(D521:M521)</f>
        <v>0</v>
      </c>
      <c r="P521" s="406"/>
    </row>
    <row r="522" spans="2:16" x14ac:dyDescent="0.25">
      <c r="B522" s="561"/>
      <c r="C522" s="407" t="s">
        <v>415</v>
      </c>
      <c r="D522" s="410" t="str">
        <f t="array" ref="D522">IF(D519&lt;&gt;"",MAX(IF('P2-Asset Valuation'!$E$7:$E$1006=$D$6,IF('P2-Asset Valuation'!$F$7:$F$1006="Availability",'P2-Asset Valuation'!$I$7:$I$1006))),"")</f>
        <v/>
      </c>
      <c r="E522" s="410" t="str">
        <f t="array" ref="E522">IF(E519&lt;&gt;"",MAX(IF('P2-Asset Valuation'!$E$7:$E$1006=$E$6,IF('P2-Asset Valuation'!$F$7:$F$1006="Availability",'P2-Asset Valuation'!$I$7:$I$1006))),"")</f>
        <v/>
      </c>
      <c r="F522" s="410" t="str">
        <f t="array" ref="F522">IF(F519&lt;&gt;"",MAX(IF('P2-Asset Valuation'!$E$7:$E$1006=$F$6,IF('P2-Asset Valuation'!$F$7:$F$1006="Availability",'P2-Asset Valuation'!$I$7:$I$1006))),"")</f>
        <v/>
      </c>
      <c r="G522" s="410" t="str">
        <f t="array" ref="G522">IF(G519&lt;&gt;"",MAX(IF('P2-Asset Valuation'!$E$7:$E$1006=$G$6,IF('P2-Asset Valuation'!$F$7:$F$1006="Availability",'P2-Asset Valuation'!$I$7:$I$1006))),"")</f>
        <v/>
      </c>
      <c r="H522" s="410" t="str">
        <f t="array" ref="H522">IF(H519&lt;&gt;"",MAX(IF('P2-Asset Valuation'!$E$7:$E$1006=$H$6,IF('P2-Asset Valuation'!$F$7:$F$1006="Availability",'P2-Asset Valuation'!$I$7:$I$1006))),"")</f>
        <v/>
      </c>
      <c r="I522" s="410" t="str">
        <f t="array" ref="I522">IF(I519&lt;&gt;"",MAX(IF('P2-Asset Valuation'!$E$7:$E$1006=$I$6,IF('P2-Asset Valuation'!$F$7:$F$1006="Availability",'P2-Asset Valuation'!$I$7:$I$1006))),"")</f>
        <v/>
      </c>
      <c r="J522" s="410" t="str">
        <f t="array" ref="J522">IF(J519&lt;&gt;"",MAX(IF('P2-Asset Valuation'!$E$7:$E$1006=$J$6,IF('P2-Asset Valuation'!$F$7:$F$1006="Availability",'P2-Asset Valuation'!$I$7:$I$1006))),"")</f>
        <v/>
      </c>
      <c r="K522" s="410" t="str">
        <f t="array" ref="K522">IF(K519&lt;&gt;"",MAX(IF('P2-Asset Valuation'!$E$7:$E$1006=$K$6,IF('P2-Asset Valuation'!$F$7:$F$1006="Availability",'P2-Asset Valuation'!$I$7:$I$1006))),"")</f>
        <v/>
      </c>
      <c r="L522" s="410" t="str">
        <f t="array" ref="L522">IF(L519&lt;&gt;"",MAX(IF('P2-Asset Valuation'!$E$7:$E$1006=$L$6,IF('P2-Asset Valuation'!$F$7:$F$1006="Availability",'P2-Asset Valuation'!$I$7:$I$1006))),"")</f>
        <v/>
      </c>
      <c r="M522" s="410" t="str">
        <f t="array" ref="M522">IF(M519&lt;&gt;"",MAX(IF('P2-Asset Valuation'!$E$7:$E$1006=$M$6,IF('P2-Asset Valuation'!$F$7:$F$1006="Availability",'P2-Asset Valuation'!$I$7:$I$1006))),"")</f>
        <v/>
      </c>
      <c r="N522" s="407" t="s">
        <v>415</v>
      </c>
      <c r="O522" s="406">
        <f>SUM(D522:M522)</f>
        <v>0</v>
      </c>
      <c r="P522" s="406"/>
    </row>
    <row r="523" spans="2:16" ht="30" x14ac:dyDescent="0.25">
      <c r="B523" s="556"/>
      <c r="C523" s="408" t="s">
        <v>121</v>
      </c>
      <c r="D523" s="109"/>
      <c r="E523" s="109"/>
      <c r="F523" s="109"/>
      <c r="G523" s="109"/>
      <c r="H523" s="109"/>
      <c r="I523" s="109"/>
      <c r="J523" s="109"/>
      <c r="K523" s="109"/>
      <c r="L523" s="109"/>
      <c r="M523" s="109"/>
      <c r="N523" s="408" t="s">
        <v>121</v>
      </c>
      <c r="O523" s="412" t="s">
        <v>6</v>
      </c>
      <c r="P523" s="109"/>
    </row>
    <row r="524" spans="2:16" x14ac:dyDescent="0.25">
      <c r="B524" s="557"/>
      <c r="C524" s="408" t="s">
        <v>413</v>
      </c>
      <c r="D524" s="410" t="str">
        <f t="array" ref="D524">IF(D523&lt;&gt;"",MAX(IF('P2-Asset Valuation'!$E$7:$E$1006=$D$6,IF('P2-Asset Valuation'!$F$7:$F$1006="Confidentiality",'P2-Asset Valuation'!$I$7:$I$1006))),"")</f>
        <v/>
      </c>
      <c r="E524" s="410" t="str">
        <f t="array" ref="E524">IF(E523&lt;&gt;"",MAX(IF('P2-Asset Valuation'!$E$7:$E$1006=$E$6,IF('P2-Asset Valuation'!$F$7:$F$1006="Confidentiality",'P2-Asset Valuation'!$I$7:$I$1006))),"")</f>
        <v/>
      </c>
      <c r="F524" s="410" t="str">
        <f t="array" ref="F524">IF(F523&lt;&gt;"",MAX(IF('P2-Asset Valuation'!$E$7:$E$1006=$F$6,IF('P2-Asset Valuation'!$F$7:$F$1006="Confidentiality",'P2-Asset Valuation'!$I$7:$I$1006))),"")</f>
        <v/>
      </c>
      <c r="G524" s="410" t="str">
        <f t="array" ref="G524">IF(G523&lt;&gt;"",MAX(IF('P2-Asset Valuation'!$E$7:$E$1006=$G$6,IF('P2-Asset Valuation'!$F$7:$F$1006="Confidentiality",'P2-Asset Valuation'!$I$7:$I$1006))),"")</f>
        <v/>
      </c>
      <c r="H524" s="410" t="str">
        <f t="array" ref="H524">IF(H523&lt;&gt;"",MAX(IF('P2-Asset Valuation'!$E$7:$E$1006=$H$6,IF('P2-Asset Valuation'!$F$7:$F$1006="Confidentiality",'P2-Asset Valuation'!$I$7:$I$1006))),"")</f>
        <v/>
      </c>
      <c r="I524" s="410" t="str">
        <f t="array" ref="I524">IF(I523&lt;&gt;"",MAX(IF('P2-Asset Valuation'!$E$7:$E$1006=$I$6,IF('P2-Asset Valuation'!$F$7:$F$1006="Confidentiality",'P2-Asset Valuation'!$I$7:$I$1006))),"")</f>
        <v/>
      </c>
      <c r="J524" s="410" t="str">
        <f t="array" ref="J524">IF(J523&lt;&gt;"",MAX(IF('P2-Asset Valuation'!$E$7:$E$1006=$J$6,IF('P2-Asset Valuation'!$F$7:$F$1006="Confidentiality",'P2-Asset Valuation'!$I$7:$I$1006))),"")</f>
        <v/>
      </c>
      <c r="K524" s="410" t="str">
        <f t="array" ref="K524">IF(K523&lt;&gt;"",MAX(IF('P2-Asset Valuation'!$E$7:$E$1006=$K$6,IF('P2-Asset Valuation'!$F$7:$F$1006="Confidentiality",'P2-Asset Valuation'!$I$7:$I$1006))),"")</f>
        <v/>
      </c>
      <c r="L524" s="410" t="str">
        <f t="array" ref="L524">IF(L523&lt;&gt;"",MAX(IF('P2-Asset Valuation'!$E$7:$E$1006=$L$6,IF('P2-Asset Valuation'!$F$7:$F$1006="Confidentiality",'P2-Asset Valuation'!$I$7:$I$1006))),"")</f>
        <v/>
      </c>
      <c r="M524" s="410" t="str">
        <f t="array" ref="M524">IF(M523&lt;&gt;"",MAX(IF('P2-Asset Valuation'!$E$7:$E$1006=$M$6,IF('P2-Asset Valuation'!$F$7:$F$1006="Confidentiality",'P2-Asset Valuation'!$I$7:$I$1006))),"")</f>
        <v/>
      </c>
      <c r="N524" s="408" t="s">
        <v>413</v>
      </c>
      <c r="O524" s="109">
        <f>SUM(D524:M524)</f>
        <v>0</v>
      </c>
      <c r="P524" s="109"/>
    </row>
    <row r="525" spans="2:16" x14ac:dyDescent="0.25">
      <c r="B525" s="557"/>
      <c r="C525" s="408" t="s">
        <v>414</v>
      </c>
      <c r="D525" s="410" t="str">
        <f t="array" ref="D525">IF(D523&lt;&gt;"",MAX(IF('P2-Asset Valuation'!$E$7:$E$1006=$D$6,IF('P2-Asset Valuation'!$F$7:$F$1006="Integrity",'P2-Asset Valuation'!$I$7:$I$1006))),"")</f>
        <v/>
      </c>
      <c r="E525" s="410" t="str">
        <f t="array" ref="E525">IF(E523&lt;&gt;"",MAX(IF('P2-Asset Valuation'!$E$7:$E$1006=$E$6,IF('P2-Asset Valuation'!$F$7:$F$1006="Integrity",'P2-Asset Valuation'!$I$7:$I$1006))),"")</f>
        <v/>
      </c>
      <c r="F525" s="410" t="str">
        <f t="array" ref="F525">IF(F523&lt;&gt;"",MAX(IF('P2-Asset Valuation'!$E$7:$E$1006=$F$6,IF('P2-Asset Valuation'!$F$7:$F$1006="Integrity",'P2-Asset Valuation'!$I$7:$I$1006))),"")</f>
        <v/>
      </c>
      <c r="G525" s="410" t="str">
        <f t="array" ref="G525">IF(G523&lt;&gt;"",MAX(IF('P2-Asset Valuation'!$E$7:$E$1006=$G$6,IF('P2-Asset Valuation'!$F$7:$F$1006="Integrity",'P2-Asset Valuation'!$I$7:$I$1006))),"")</f>
        <v/>
      </c>
      <c r="H525" s="410" t="str">
        <f t="array" ref="H525">IF(H523&lt;&gt;"",MAX(IF('P2-Asset Valuation'!$E$7:$E$1006=$H$6,IF('P2-Asset Valuation'!$F$7:$F$1006="Integrity",'P2-Asset Valuation'!$I$7:$I$1006))),"")</f>
        <v/>
      </c>
      <c r="I525" s="410" t="str">
        <f t="array" ref="I525">IF(I523&lt;&gt;"",MAX(IF('P2-Asset Valuation'!$E$7:$E$1006=$I$6,IF('P2-Asset Valuation'!$F$7:$F$1006="Integrity",'P2-Asset Valuation'!$I$7:$I$1006))),"")</f>
        <v/>
      </c>
      <c r="J525" s="410" t="str">
        <f t="array" ref="J525">IF(J523&lt;&gt;"",MAX(IF('P2-Asset Valuation'!$E$7:$E$1006=$J$6,IF('P2-Asset Valuation'!$F$7:$F$1006="Integrity",'P2-Asset Valuation'!$I$7:$I$1006))),"")</f>
        <v/>
      </c>
      <c r="K525" s="410" t="str">
        <f t="array" ref="K525">IF(K523&lt;&gt;"",MAX(IF('P2-Asset Valuation'!$E$7:$E$1006=$K$6,IF('P2-Asset Valuation'!$F$7:$F$1006="Integrity",'P2-Asset Valuation'!$I$7:$I$1006))),"")</f>
        <v/>
      </c>
      <c r="L525" s="410" t="str">
        <f t="array" ref="L525">IF(L523&lt;&gt;"",MAX(IF('P2-Asset Valuation'!$E$7:$E$1006=$L$6,IF('P2-Asset Valuation'!$F$7:$F$1006="Integrity",'P2-Asset Valuation'!$I$7:$I$1006))),"")</f>
        <v/>
      </c>
      <c r="M525" s="410" t="str">
        <f t="array" ref="M525">IF(M523&lt;&gt;"",MAX(IF('P2-Asset Valuation'!$E$7:$E$1006=$M$6,IF('P2-Asset Valuation'!$F$7:$F$1006="Integrity",'P2-Asset Valuation'!$I$7:$I$1006))),"")</f>
        <v/>
      </c>
      <c r="N525" s="408" t="s">
        <v>414</v>
      </c>
      <c r="O525" s="109">
        <f>SUM(D525:M525)</f>
        <v>0</v>
      </c>
      <c r="P525" s="109"/>
    </row>
    <row r="526" spans="2:16" x14ac:dyDescent="0.25">
      <c r="B526" s="558"/>
      <c r="C526" s="408" t="s">
        <v>415</v>
      </c>
      <c r="D526" s="410" t="str">
        <f t="array" ref="D526">IF(D523&lt;&gt;"",MAX(IF('P2-Asset Valuation'!$E$7:$E$1006=$D$6,IF('P2-Asset Valuation'!$F$7:$F$1006="Availability",'P2-Asset Valuation'!$I$7:$I$1006))),"")</f>
        <v/>
      </c>
      <c r="E526" s="410" t="str">
        <f t="array" ref="E526">IF(E523&lt;&gt;"",MAX(IF('P2-Asset Valuation'!$E$7:$E$1006=$E$6,IF('P2-Asset Valuation'!$F$7:$F$1006="Availability",'P2-Asset Valuation'!$I$7:$I$1006))),"")</f>
        <v/>
      </c>
      <c r="F526" s="410" t="str">
        <f t="array" ref="F526">IF(F523&lt;&gt;"",MAX(IF('P2-Asset Valuation'!$E$7:$E$1006=$F$6,IF('P2-Asset Valuation'!$F$7:$F$1006="Availability",'P2-Asset Valuation'!$I$7:$I$1006))),"")</f>
        <v/>
      </c>
      <c r="G526" s="410" t="str">
        <f t="array" ref="G526">IF(G523&lt;&gt;"",MAX(IF('P2-Asset Valuation'!$E$7:$E$1006=$G$6,IF('P2-Asset Valuation'!$F$7:$F$1006="Availability",'P2-Asset Valuation'!$I$7:$I$1006))),"")</f>
        <v/>
      </c>
      <c r="H526" s="410" t="str">
        <f t="array" ref="H526">IF(H523&lt;&gt;"",MAX(IF('P2-Asset Valuation'!$E$7:$E$1006=$H$6,IF('P2-Asset Valuation'!$F$7:$F$1006="Availability",'P2-Asset Valuation'!$I$7:$I$1006))),"")</f>
        <v/>
      </c>
      <c r="I526" s="410" t="str">
        <f t="array" ref="I526">IF(I523&lt;&gt;"",MAX(IF('P2-Asset Valuation'!$E$7:$E$1006=$I$6,IF('P2-Asset Valuation'!$F$7:$F$1006="Availability",'P2-Asset Valuation'!$I$7:$I$1006))),"")</f>
        <v/>
      </c>
      <c r="J526" s="410" t="str">
        <f t="array" ref="J526">IF(J523&lt;&gt;"",MAX(IF('P2-Asset Valuation'!$E$7:$E$1006=$J$6,IF('P2-Asset Valuation'!$F$7:$F$1006="Availability",'P2-Asset Valuation'!$I$7:$I$1006))),"")</f>
        <v/>
      </c>
      <c r="K526" s="410" t="str">
        <f t="array" ref="K526">IF(K523&lt;&gt;"",MAX(IF('P2-Asset Valuation'!$E$7:$E$1006=$K$6,IF('P2-Asset Valuation'!$F$7:$F$1006="Availability",'P2-Asset Valuation'!$I$7:$I$1006))),"")</f>
        <v/>
      </c>
      <c r="L526" s="410" t="str">
        <f t="array" ref="L526">IF(L523&lt;&gt;"",MAX(IF('P2-Asset Valuation'!$E$7:$E$1006=$L$6,IF('P2-Asset Valuation'!$F$7:$F$1006="Availability",'P2-Asset Valuation'!$I$7:$I$1006))),"")</f>
        <v/>
      </c>
      <c r="M526" s="410" t="str">
        <f t="array" ref="M526">IF(M523&lt;&gt;"",MAX(IF('P2-Asset Valuation'!$E$7:$E$1006=$M$6,IF('P2-Asset Valuation'!$F$7:$F$1006="Availability",'P2-Asset Valuation'!$I$7:$I$1006))),"")</f>
        <v/>
      </c>
      <c r="N526" s="408" t="s">
        <v>415</v>
      </c>
      <c r="O526" s="109">
        <f>SUM(D526:M526)</f>
        <v>0</v>
      </c>
      <c r="P526" s="109"/>
    </row>
    <row r="527" spans="2:16" ht="30" x14ac:dyDescent="0.25">
      <c r="B527" s="559"/>
      <c r="C527" s="407" t="s">
        <v>121</v>
      </c>
      <c r="D527" s="406"/>
      <c r="E527" s="406"/>
      <c r="F527" s="406"/>
      <c r="G527" s="406"/>
      <c r="H527" s="406"/>
      <c r="I527" s="406"/>
      <c r="J527" s="406"/>
      <c r="K527" s="406"/>
      <c r="L527" s="406"/>
      <c r="M527" s="406"/>
      <c r="N527" s="407" t="s">
        <v>121</v>
      </c>
      <c r="O527" s="411" t="s">
        <v>6</v>
      </c>
      <c r="P527" s="406"/>
    </row>
    <row r="528" spans="2:16" x14ac:dyDescent="0.25">
      <c r="B528" s="560"/>
      <c r="C528" s="407" t="s">
        <v>413</v>
      </c>
      <c r="D528" s="410" t="str">
        <f t="array" ref="D528">IF(D527&lt;&gt;"",MAX(IF('P2-Asset Valuation'!$E$7:$E$1006=$D$6,IF('P2-Asset Valuation'!$F$7:$F$1006="Confidentiality",'P2-Asset Valuation'!$I$7:$I$1006))),"")</f>
        <v/>
      </c>
      <c r="E528" s="410" t="str">
        <f t="array" ref="E528">IF(E527&lt;&gt;"",MAX(IF('P2-Asset Valuation'!$E$7:$E$1006=$E$6,IF('P2-Asset Valuation'!$F$7:$F$1006="Confidentiality",'P2-Asset Valuation'!$I$7:$I$1006))),"")</f>
        <v/>
      </c>
      <c r="F528" s="410" t="str">
        <f t="array" ref="F528">IF(F527&lt;&gt;"",MAX(IF('P2-Asset Valuation'!$E$7:$E$1006=$F$6,IF('P2-Asset Valuation'!$F$7:$F$1006="Confidentiality",'P2-Asset Valuation'!$I$7:$I$1006))),"")</f>
        <v/>
      </c>
      <c r="G528" s="410" t="str">
        <f t="array" ref="G528">IF(G527&lt;&gt;"",MAX(IF('P2-Asset Valuation'!$E$7:$E$1006=$G$6,IF('P2-Asset Valuation'!$F$7:$F$1006="Confidentiality",'P2-Asset Valuation'!$I$7:$I$1006))),"")</f>
        <v/>
      </c>
      <c r="H528" s="410" t="str">
        <f t="array" ref="H528">IF(H527&lt;&gt;"",MAX(IF('P2-Asset Valuation'!$E$7:$E$1006=$H$6,IF('P2-Asset Valuation'!$F$7:$F$1006="Confidentiality",'P2-Asset Valuation'!$I$7:$I$1006))),"")</f>
        <v/>
      </c>
      <c r="I528" s="410" t="str">
        <f t="array" ref="I528">IF(I527&lt;&gt;"",MAX(IF('P2-Asset Valuation'!$E$7:$E$1006=$I$6,IF('P2-Asset Valuation'!$F$7:$F$1006="Confidentiality",'P2-Asset Valuation'!$I$7:$I$1006))),"")</f>
        <v/>
      </c>
      <c r="J528" s="410" t="str">
        <f t="array" ref="J528">IF(J527&lt;&gt;"",MAX(IF('P2-Asset Valuation'!$E$7:$E$1006=$J$6,IF('P2-Asset Valuation'!$F$7:$F$1006="Confidentiality",'P2-Asset Valuation'!$I$7:$I$1006))),"")</f>
        <v/>
      </c>
      <c r="K528" s="410" t="str">
        <f t="array" ref="K528">IF(K527&lt;&gt;"",MAX(IF('P2-Asset Valuation'!$E$7:$E$1006=$K$6,IF('P2-Asset Valuation'!$F$7:$F$1006="Confidentiality",'P2-Asset Valuation'!$I$7:$I$1006))),"")</f>
        <v/>
      </c>
      <c r="L528" s="410" t="str">
        <f t="array" ref="L528">IF(L527&lt;&gt;"",MAX(IF('P2-Asset Valuation'!$E$7:$E$1006=$L$6,IF('P2-Asset Valuation'!$F$7:$F$1006="Confidentiality",'P2-Asset Valuation'!$I$7:$I$1006))),"")</f>
        <v/>
      </c>
      <c r="M528" s="410" t="str">
        <f t="array" ref="M528">IF(M527&lt;&gt;"",MAX(IF('P2-Asset Valuation'!$E$7:$E$1006=$M$6,IF('P2-Asset Valuation'!$F$7:$F$1006="Confidentiality",'P2-Asset Valuation'!$I$7:$I$1006))),"")</f>
        <v/>
      </c>
      <c r="N528" s="407" t="s">
        <v>413</v>
      </c>
      <c r="O528" s="406">
        <f>SUM(D528:M528)</f>
        <v>0</v>
      </c>
      <c r="P528" s="406"/>
    </row>
    <row r="529" spans="2:16" x14ac:dyDescent="0.25">
      <c r="B529" s="560"/>
      <c r="C529" s="407" t="s">
        <v>414</v>
      </c>
      <c r="D529" s="410" t="str">
        <f t="array" ref="D529">IF(D527&lt;&gt;"",MAX(IF('P2-Asset Valuation'!$E$7:$E$1006=$D$6,IF('P2-Asset Valuation'!$F$7:$F$1006="Integrity",'P2-Asset Valuation'!$I$7:$I$1006))),"")</f>
        <v/>
      </c>
      <c r="E529" s="410" t="str">
        <f t="array" ref="E529">IF(E527&lt;&gt;"",MAX(IF('P2-Asset Valuation'!$E$7:$E$1006=$E$6,IF('P2-Asset Valuation'!$F$7:$F$1006="Integrity",'P2-Asset Valuation'!$I$7:$I$1006))),"")</f>
        <v/>
      </c>
      <c r="F529" s="410" t="str">
        <f t="array" ref="F529">IF(F527&lt;&gt;"",MAX(IF('P2-Asset Valuation'!$E$7:$E$1006=$F$6,IF('P2-Asset Valuation'!$F$7:$F$1006="Integrity",'P2-Asset Valuation'!$I$7:$I$1006))),"")</f>
        <v/>
      </c>
      <c r="G529" s="410" t="str">
        <f t="array" ref="G529">IF(G527&lt;&gt;"",MAX(IF('P2-Asset Valuation'!$E$7:$E$1006=$G$6,IF('P2-Asset Valuation'!$F$7:$F$1006="Integrity",'P2-Asset Valuation'!$I$7:$I$1006))),"")</f>
        <v/>
      </c>
      <c r="H529" s="410" t="str">
        <f t="array" ref="H529">IF(H527&lt;&gt;"",MAX(IF('P2-Asset Valuation'!$E$7:$E$1006=$H$6,IF('P2-Asset Valuation'!$F$7:$F$1006="Integrity",'P2-Asset Valuation'!$I$7:$I$1006))),"")</f>
        <v/>
      </c>
      <c r="I529" s="410" t="str">
        <f t="array" ref="I529">IF(I527&lt;&gt;"",MAX(IF('P2-Asset Valuation'!$E$7:$E$1006=$I$6,IF('P2-Asset Valuation'!$F$7:$F$1006="Integrity",'P2-Asset Valuation'!$I$7:$I$1006))),"")</f>
        <v/>
      </c>
      <c r="J529" s="410" t="str">
        <f t="array" ref="J529">IF(J527&lt;&gt;"",MAX(IF('P2-Asset Valuation'!$E$7:$E$1006=$J$6,IF('P2-Asset Valuation'!$F$7:$F$1006="Integrity",'P2-Asset Valuation'!$I$7:$I$1006))),"")</f>
        <v/>
      </c>
      <c r="K529" s="410" t="str">
        <f t="array" ref="K529">IF(K527&lt;&gt;"",MAX(IF('P2-Asset Valuation'!$E$7:$E$1006=$K$6,IF('P2-Asset Valuation'!$F$7:$F$1006="Integrity",'P2-Asset Valuation'!$I$7:$I$1006))),"")</f>
        <v/>
      </c>
      <c r="L529" s="410" t="str">
        <f t="array" ref="L529">IF(L527&lt;&gt;"",MAX(IF('P2-Asset Valuation'!$E$7:$E$1006=$L$6,IF('P2-Asset Valuation'!$F$7:$F$1006="Integrity",'P2-Asset Valuation'!$I$7:$I$1006))),"")</f>
        <v/>
      </c>
      <c r="M529" s="410" t="str">
        <f t="array" ref="M529">IF(M527&lt;&gt;"",MAX(IF('P2-Asset Valuation'!$E$7:$E$1006=$M$6,IF('P2-Asset Valuation'!$F$7:$F$1006="Integrity",'P2-Asset Valuation'!$I$7:$I$1006))),"")</f>
        <v/>
      </c>
      <c r="N529" s="407" t="s">
        <v>414</v>
      </c>
      <c r="O529" s="406">
        <f>SUM(D529:M529)</f>
        <v>0</v>
      </c>
      <c r="P529" s="406"/>
    </row>
    <row r="530" spans="2:16" x14ac:dyDescent="0.25">
      <c r="B530" s="561"/>
      <c r="C530" s="407" t="s">
        <v>415</v>
      </c>
      <c r="D530" s="410" t="str">
        <f t="array" ref="D530">IF(D527&lt;&gt;"",MAX(IF('P2-Asset Valuation'!$E$7:$E$1006=$D$6,IF('P2-Asset Valuation'!$F$7:$F$1006="Availability",'P2-Asset Valuation'!$I$7:$I$1006))),"")</f>
        <v/>
      </c>
      <c r="E530" s="410" t="str">
        <f t="array" ref="E530">IF(E527&lt;&gt;"",MAX(IF('P2-Asset Valuation'!$E$7:$E$1006=$E$6,IF('P2-Asset Valuation'!$F$7:$F$1006="Availability",'P2-Asset Valuation'!$I$7:$I$1006))),"")</f>
        <v/>
      </c>
      <c r="F530" s="410" t="str">
        <f t="array" ref="F530">IF(F527&lt;&gt;"",MAX(IF('P2-Asset Valuation'!$E$7:$E$1006=$F$6,IF('P2-Asset Valuation'!$F$7:$F$1006="Availability",'P2-Asset Valuation'!$I$7:$I$1006))),"")</f>
        <v/>
      </c>
      <c r="G530" s="410" t="str">
        <f t="array" ref="G530">IF(G527&lt;&gt;"",MAX(IF('P2-Asset Valuation'!$E$7:$E$1006=$G$6,IF('P2-Asset Valuation'!$F$7:$F$1006="Availability",'P2-Asset Valuation'!$I$7:$I$1006))),"")</f>
        <v/>
      </c>
      <c r="H530" s="410" t="str">
        <f t="array" ref="H530">IF(H527&lt;&gt;"",MAX(IF('P2-Asset Valuation'!$E$7:$E$1006=$H$6,IF('P2-Asset Valuation'!$F$7:$F$1006="Availability",'P2-Asset Valuation'!$I$7:$I$1006))),"")</f>
        <v/>
      </c>
      <c r="I530" s="410" t="str">
        <f t="array" ref="I530">IF(I527&lt;&gt;"",MAX(IF('P2-Asset Valuation'!$E$7:$E$1006=$I$6,IF('P2-Asset Valuation'!$F$7:$F$1006="Availability",'P2-Asset Valuation'!$I$7:$I$1006))),"")</f>
        <v/>
      </c>
      <c r="J530" s="410" t="str">
        <f t="array" ref="J530">IF(J527&lt;&gt;"",MAX(IF('P2-Asset Valuation'!$E$7:$E$1006=$J$6,IF('P2-Asset Valuation'!$F$7:$F$1006="Availability",'P2-Asset Valuation'!$I$7:$I$1006))),"")</f>
        <v/>
      </c>
      <c r="K530" s="410" t="str">
        <f t="array" ref="K530">IF(K527&lt;&gt;"",MAX(IF('P2-Asset Valuation'!$E$7:$E$1006=$K$6,IF('P2-Asset Valuation'!$F$7:$F$1006="Availability",'P2-Asset Valuation'!$I$7:$I$1006))),"")</f>
        <v/>
      </c>
      <c r="L530" s="410" t="str">
        <f t="array" ref="L530">IF(L527&lt;&gt;"",MAX(IF('P2-Asset Valuation'!$E$7:$E$1006=$L$6,IF('P2-Asset Valuation'!$F$7:$F$1006="Availability",'P2-Asset Valuation'!$I$7:$I$1006))),"")</f>
        <v/>
      </c>
      <c r="M530" s="410" t="str">
        <f t="array" ref="M530">IF(M527&lt;&gt;"",MAX(IF('P2-Asset Valuation'!$E$7:$E$1006=$M$6,IF('P2-Asset Valuation'!$F$7:$F$1006="Availability",'P2-Asset Valuation'!$I$7:$I$1006))),"")</f>
        <v/>
      </c>
      <c r="N530" s="407" t="s">
        <v>415</v>
      </c>
      <c r="O530" s="406">
        <f>SUM(D530:M530)</f>
        <v>0</v>
      </c>
      <c r="P530" s="406"/>
    </row>
    <row r="531" spans="2:16" ht="30" x14ac:dyDescent="0.25">
      <c r="B531" s="556"/>
      <c r="C531" s="408" t="s">
        <v>121</v>
      </c>
      <c r="D531" s="109"/>
      <c r="E531" s="109"/>
      <c r="F531" s="109"/>
      <c r="G531" s="109"/>
      <c r="H531" s="109"/>
      <c r="I531" s="109"/>
      <c r="J531" s="109"/>
      <c r="K531" s="109"/>
      <c r="L531" s="109"/>
      <c r="M531" s="109"/>
      <c r="N531" s="408" t="s">
        <v>121</v>
      </c>
      <c r="O531" s="412" t="s">
        <v>6</v>
      </c>
      <c r="P531" s="109"/>
    </row>
    <row r="532" spans="2:16" x14ac:dyDescent="0.25">
      <c r="B532" s="557"/>
      <c r="C532" s="408" t="s">
        <v>413</v>
      </c>
      <c r="D532" s="410" t="str">
        <f t="array" ref="D532">IF(D531&lt;&gt;"",MAX(IF('P2-Asset Valuation'!$E$7:$E$1006=$D$6,IF('P2-Asset Valuation'!$F$7:$F$1006="Confidentiality",'P2-Asset Valuation'!$I$7:$I$1006))),"")</f>
        <v/>
      </c>
      <c r="E532" s="410" t="str">
        <f t="array" ref="E532">IF(E531&lt;&gt;"",MAX(IF('P2-Asset Valuation'!$E$7:$E$1006=$E$6,IF('P2-Asset Valuation'!$F$7:$F$1006="Confidentiality",'P2-Asset Valuation'!$I$7:$I$1006))),"")</f>
        <v/>
      </c>
      <c r="F532" s="410" t="str">
        <f t="array" ref="F532">IF(F531&lt;&gt;"",MAX(IF('P2-Asset Valuation'!$E$7:$E$1006=$F$6,IF('P2-Asset Valuation'!$F$7:$F$1006="Confidentiality",'P2-Asset Valuation'!$I$7:$I$1006))),"")</f>
        <v/>
      </c>
      <c r="G532" s="410" t="str">
        <f t="array" ref="G532">IF(G531&lt;&gt;"",MAX(IF('P2-Asset Valuation'!$E$7:$E$1006=$G$6,IF('P2-Asset Valuation'!$F$7:$F$1006="Confidentiality",'P2-Asset Valuation'!$I$7:$I$1006))),"")</f>
        <v/>
      </c>
      <c r="H532" s="410" t="str">
        <f t="array" ref="H532">IF(H531&lt;&gt;"",MAX(IF('P2-Asset Valuation'!$E$7:$E$1006=$H$6,IF('P2-Asset Valuation'!$F$7:$F$1006="Confidentiality",'P2-Asset Valuation'!$I$7:$I$1006))),"")</f>
        <v/>
      </c>
      <c r="I532" s="410" t="str">
        <f t="array" ref="I532">IF(I531&lt;&gt;"",MAX(IF('P2-Asset Valuation'!$E$7:$E$1006=$I$6,IF('P2-Asset Valuation'!$F$7:$F$1006="Confidentiality",'P2-Asset Valuation'!$I$7:$I$1006))),"")</f>
        <v/>
      </c>
      <c r="J532" s="410" t="str">
        <f t="array" ref="J532">IF(J531&lt;&gt;"",MAX(IF('P2-Asset Valuation'!$E$7:$E$1006=$J$6,IF('P2-Asset Valuation'!$F$7:$F$1006="Confidentiality",'P2-Asset Valuation'!$I$7:$I$1006))),"")</f>
        <v/>
      </c>
      <c r="K532" s="410" t="str">
        <f t="array" ref="K532">IF(K531&lt;&gt;"",MAX(IF('P2-Asset Valuation'!$E$7:$E$1006=$K$6,IF('P2-Asset Valuation'!$F$7:$F$1006="Confidentiality",'P2-Asset Valuation'!$I$7:$I$1006))),"")</f>
        <v/>
      </c>
      <c r="L532" s="410" t="str">
        <f t="array" ref="L532">IF(L531&lt;&gt;"",MAX(IF('P2-Asset Valuation'!$E$7:$E$1006=$L$6,IF('P2-Asset Valuation'!$F$7:$F$1006="Confidentiality",'P2-Asset Valuation'!$I$7:$I$1006))),"")</f>
        <v/>
      </c>
      <c r="M532" s="410" t="str">
        <f t="array" ref="M532">IF(M531&lt;&gt;"",MAX(IF('P2-Asset Valuation'!$E$7:$E$1006=$M$6,IF('P2-Asset Valuation'!$F$7:$F$1006="Confidentiality",'P2-Asset Valuation'!$I$7:$I$1006))),"")</f>
        <v/>
      </c>
      <c r="N532" s="408" t="s">
        <v>413</v>
      </c>
      <c r="O532" s="109">
        <f>SUM(D532:M532)</f>
        <v>0</v>
      </c>
      <c r="P532" s="109"/>
    </row>
    <row r="533" spans="2:16" x14ac:dyDescent="0.25">
      <c r="B533" s="557"/>
      <c r="C533" s="408" t="s">
        <v>414</v>
      </c>
      <c r="D533" s="410" t="str">
        <f t="array" ref="D533">IF(D531&lt;&gt;"",MAX(IF('P2-Asset Valuation'!$E$7:$E$1006=$D$6,IF('P2-Asset Valuation'!$F$7:$F$1006="Integrity",'P2-Asset Valuation'!$I$7:$I$1006))),"")</f>
        <v/>
      </c>
      <c r="E533" s="410" t="str">
        <f t="array" ref="E533">IF(E531&lt;&gt;"",MAX(IF('P2-Asset Valuation'!$E$7:$E$1006=$E$6,IF('P2-Asset Valuation'!$F$7:$F$1006="Integrity",'P2-Asset Valuation'!$I$7:$I$1006))),"")</f>
        <v/>
      </c>
      <c r="F533" s="410" t="str">
        <f t="array" ref="F533">IF(F531&lt;&gt;"",MAX(IF('P2-Asset Valuation'!$E$7:$E$1006=$F$6,IF('P2-Asset Valuation'!$F$7:$F$1006="Integrity",'P2-Asset Valuation'!$I$7:$I$1006))),"")</f>
        <v/>
      </c>
      <c r="G533" s="410" t="str">
        <f t="array" ref="G533">IF(G531&lt;&gt;"",MAX(IF('P2-Asset Valuation'!$E$7:$E$1006=$G$6,IF('P2-Asset Valuation'!$F$7:$F$1006="Integrity",'P2-Asset Valuation'!$I$7:$I$1006))),"")</f>
        <v/>
      </c>
      <c r="H533" s="410" t="str">
        <f t="array" ref="H533">IF(H531&lt;&gt;"",MAX(IF('P2-Asset Valuation'!$E$7:$E$1006=$H$6,IF('P2-Asset Valuation'!$F$7:$F$1006="Integrity",'P2-Asset Valuation'!$I$7:$I$1006))),"")</f>
        <v/>
      </c>
      <c r="I533" s="410" t="str">
        <f t="array" ref="I533">IF(I531&lt;&gt;"",MAX(IF('P2-Asset Valuation'!$E$7:$E$1006=$I$6,IF('P2-Asset Valuation'!$F$7:$F$1006="Integrity",'P2-Asset Valuation'!$I$7:$I$1006))),"")</f>
        <v/>
      </c>
      <c r="J533" s="410" t="str">
        <f t="array" ref="J533">IF(J531&lt;&gt;"",MAX(IF('P2-Asset Valuation'!$E$7:$E$1006=$J$6,IF('P2-Asset Valuation'!$F$7:$F$1006="Integrity",'P2-Asset Valuation'!$I$7:$I$1006))),"")</f>
        <v/>
      </c>
      <c r="K533" s="410" t="str">
        <f t="array" ref="K533">IF(K531&lt;&gt;"",MAX(IF('P2-Asset Valuation'!$E$7:$E$1006=$K$6,IF('P2-Asset Valuation'!$F$7:$F$1006="Integrity",'P2-Asset Valuation'!$I$7:$I$1006))),"")</f>
        <v/>
      </c>
      <c r="L533" s="410" t="str">
        <f t="array" ref="L533">IF(L531&lt;&gt;"",MAX(IF('P2-Asset Valuation'!$E$7:$E$1006=$L$6,IF('P2-Asset Valuation'!$F$7:$F$1006="Integrity",'P2-Asset Valuation'!$I$7:$I$1006))),"")</f>
        <v/>
      </c>
      <c r="M533" s="410" t="str">
        <f t="array" ref="M533">IF(M531&lt;&gt;"",MAX(IF('P2-Asset Valuation'!$E$7:$E$1006=$M$6,IF('P2-Asset Valuation'!$F$7:$F$1006="Integrity",'P2-Asset Valuation'!$I$7:$I$1006))),"")</f>
        <v/>
      </c>
      <c r="N533" s="408" t="s">
        <v>414</v>
      </c>
      <c r="O533" s="109">
        <f>SUM(D533:M533)</f>
        <v>0</v>
      </c>
      <c r="P533" s="109"/>
    </row>
    <row r="534" spans="2:16" x14ac:dyDescent="0.25">
      <c r="B534" s="558"/>
      <c r="C534" s="408" t="s">
        <v>415</v>
      </c>
      <c r="D534" s="410" t="str">
        <f t="array" ref="D534">IF(D531&lt;&gt;"",MAX(IF('P2-Asset Valuation'!$E$7:$E$1006=$D$6,IF('P2-Asset Valuation'!$F$7:$F$1006="Availability",'P2-Asset Valuation'!$I$7:$I$1006))),"")</f>
        <v/>
      </c>
      <c r="E534" s="410" t="str">
        <f t="array" ref="E534">IF(E531&lt;&gt;"",MAX(IF('P2-Asset Valuation'!$E$7:$E$1006=$E$6,IF('P2-Asset Valuation'!$F$7:$F$1006="Availability",'P2-Asset Valuation'!$I$7:$I$1006))),"")</f>
        <v/>
      </c>
      <c r="F534" s="410" t="str">
        <f t="array" ref="F534">IF(F531&lt;&gt;"",MAX(IF('P2-Asset Valuation'!$E$7:$E$1006=$F$6,IF('P2-Asset Valuation'!$F$7:$F$1006="Availability",'P2-Asset Valuation'!$I$7:$I$1006))),"")</f>
        <v/>
      </c>
      <c r="G534" s="410" t="str">
        <f t="array" ref="G534">IF(G531&lt;&gt;"",MAX(IF('P2-Asset Valuation'!$E$7:$E$1006=$G$6,IF('P2-Asset Valuation'!$F$7:$F$1006="Availability",'P2-Asset Valuation'!$I$7:$I$1006))),"")</f>
        <v/>
      </c>
      <c r="H534" s="410" t="str">
        <f t="array" ref="H534">IF(H531&lt;&gt;"",MAX(IF('P2-Asset Valuation'!$E$7:$E$1006=$H$6,IF('P2-Asset Valuation'!$F$7:$F$1006="Availability",'P2-Asset Valuation'!$I$7:$I$1006))),"")</f>
        <v/>
      </c>
      <c r="I534" s="410" t="str">
        <f t="array" ref="I534">IF(I531&lt;&gt;"",MAX(IF('P2-Asset Valuation'!$E$7:$E$1006=$I$6,IF('P2-Asset Valuation'!$F$7:$F$1006="Availability",'P2-Asset Valuation'!$I$7:$I$1006))),"")</f>
        <v/>
      </c>
      <c r="J534" s="410" t="str">
        <f t="array" ref="J534">IF(J531&lt;&gt;"",MAX(IF('P2-Asset Valuation'!$E$7:$E$1006=$J$6,IF('P2-Asset Valuation'!$F$7:$F$1006="Availability",'P2-Asset Valuation'!$I$7:$I$1006))),"")</f>
        <v/>
      </c>
      <c r="K534" s="410" t="str">
        <f t="array" ref="K534">IF(K531&lt;&gt;"",MAX(IF('P2-Asset Valuation'!$E$7:$E$1006=$K$6,IF('P2-Asset Valuation'!$F$7:$F$1006="Availability",'P2-Asset Valuation'!$I$7:$I$1006))),"")</f>
        <v/>
      </c>
      <c r="L534" s="410" t="str">
        <f t="array" ref="L534">IF(L531&lt;&gt;"",MAX(IF('P2-Asset Valuation'!$E$7:$E$1006=$L$6,IF('P2-Asset Valuation'!$F$7:$F$1006="Availability",'P2-Asset Valuation'!$I$7:$I$1006))),"")</f>
        <v/>
      </c>
      <c r="M534" s="410" t="str">
        <f t="array" ref="M534">IF(M531&lt;&gt;"",MAX(IF('P2-Asset Valuation'!$E$7:$E$1006=$M$6,IF('P2-Asset Valuation'!$F$7:$F$1006="Availability",'P2-Asset Valuation'!$I$7:$I$1006))),"")</f>
        <v/>
      </c>
      <c r="N534" s="408" t="s">
        <v>415</v>
      </c>
      <c r="O534" s="109">
        <f>SUM(D534:M534)</f>
        <v>0</v>
      </c>
      <c r="P534" s="109"/>
    </row>
    <row r="535" spans="2:16" ht="30" x14ac:dyDescent="0.25">
      <c r="B535" s="559"/>
      <c r="C535" s="407" t="s">
        <v>121</v>
      </c>
      <c r="D535" s="105"/>
      <c r="E535" s="105"/>
      <c r="F535" s="105"/>
      <c r="G535" s="105"/>
      <c r="H535" s="105"/>
      <c r="I535" s="105"/>
      <c r="J535" s="105"/>
      <c r="K535" s="105"/>
      <c r="L535" s="105"/>
      <c r="M535" s="105"/>
      <c r="N535" s="407" t="s">
        <v>121</v>
      </c>
      <c r="O535" s="411" t="s">
        <v>6</v>
      </c>
      <c r="P535" s="406"/>
    </row>
    <row r="536" spans="2:16" x14ac:dyDescent="0.25">
      <c r="B536" s="560"/>
      <c r="C536" s="407" t="s">
        <v>413</v>
      </c>
      <c r="D536" s="410" t="str">
        <f t="array" ref="D536">IF(D535&lt;&gt;"",MAX(IF('P2-Asset Valuation'!$E$7:$E$1006=$D$6,IF('P2-Asset Valuation'!$F$7:$F$1006="Confidentiality",'P2-Asset Valuation'!$I$7:$I$1006))),"")</f>
        <v/>
      </c>
      <c r="E536" s="410" t="str">
        <f t="array" ref="E536">IF(E535&lt;&gt;"",MAX(IF('P2-Asset Valuation'!$E$7:$E$1006=$E$6,IF('P2-Asset Valuation'!$F$7:$F$1006="Confidentiality",'P2-Asset Valuation'!$I$7:$I$1006))),"")</f>
        <v/>
      </c>
      <c r="F536" s="410" t="str">
        <f t="array" ref="F536">IF(F535&lt;&gt;"",MAX(IF('P2-Asset Valuation'!$E$7:$E$1006=$F$6,IF('P2-Asset Valuation'!$F$7:$F$1006="Confidentiality",'P2-Asset Valuation'!$I$7:$I$1006))),"")</f>
        <v/>
      </c>
      <c r="G536" s="410" t="str">
        <f t="array" ref="G536">IF(G535&lt;&gt;"",MAX(IF('P2-Asset Valuation'!$E$7:$E$1006=$G$6,IF('P2-Asset Valuation'!$F$7:$F$1006="Confidentiality",'P2-Asset Valuation'!$I$7:$I$1006))),"")</f>
        <v/>
      </c>
      <c r="H536" s="410" t="str">
        <f t="array" ref="H536">IF(H535&lt;&gt;"",MAX(IF('P2-Asset Valuation'!$E$7:$E$1006=$H$6,IF('P2-Asset Valuation'!$F$7:$F$1006="Confidentiality",'P2-Asset Valuation'!$I$7:$I$1006))),"")</f>
        <v/>
      </c>
      <c r="I536" s="410" t="str">
        <f t="array" ref="I536">IF(I535&lt;&gt;"",MAX(IF('P2-Asset Valuation'!$E$7:$E$1006=$I$6,IF('P2-Asset Valuation'!$F$7:$F$1006="Confidentiality",'P2-Asset Valuation'!$I$7:$I$1006))),"")</f>
        <v/>
      </c>
      <c r="J536" s="410" t="str">
        <f t="array" ref="J536">IF(J535&lt;&gt;"",MAX(IF('P2-Asset Valuation'!$E$7:$E$1006=$J$6,IF('P2-Asset Valuation'!$F$7:$F$1006="Confidentiality",'P2-Asset Valuation'!$I$7:$I$1006))),"")</f>
        <v/>
      </c>
      <c r="K536" s="410" t="str">
        <f t="array" ref="K536">IF(K535&lt;&gt;"",MAX(IF('P2-Asset Valuation'!$E$7:$E$1006=$K$6,IF('P2-Asset Valuation'!$F$7:$F$1006="Confidentiality",'P2-Asset Valuation'!$I$7:$I$1006))),"")</f>
        <v/>
      </c>
      <c r="L536" s="410" t="str">
        <f t="array" ref="L536">IF(L535&lt;&gt;"",MAX(IF('P2-Asset Valuation'!$E$7:$E$1006=$L$6,IF('P2-Asset Valuation'!$F$7:$F$1006="Confidentiality",'P2-Asset Valuation'!$I$7:$I$1006))),"")</f>
        <v/>
      </c>
      <c r="M536" s="410" t="str">
        <f t="array" ref="M536">IF(M535&lt;&gt;"",MAX(IF('P2-Asset Valuation'!$E$7:$E$1006=$M$6,IF('P2-Asset Valuation'!$F$7:$F$1006="Confidentiality",'P2-Asset Valuation'!$I$7:$I$1006))),"")</f>
        <v/>
      </c>
      <c r="N536" s="407" t="s">
        <v>413</v>
      </c>
      <c r="O536" s="406">
        <f>SUM(D536:M536)</f>
        <v>0</v>
      </c>
      <c r="P536" s="406"/>
    </row>
    <row r="537" spans="2:16" x14ac:dyDescent="0.25">
      <c r="B537" s="560"/>
      <c r="C537" s="407" t="s">
        <v>414</v>
      </c>
      <c r="D537" s="410" t="str">
        <f t="array" ref="D537">IF(D535&lt;&gt;"",MAX(IF('P2-Asset Valuation'!$E$7:$E$1006=$D$6,IF('P2-Asset Valuation'!$F$7:$F$1006="Integrity",'P2-Asset Valuation'!$I$7:$I$1006))),"")</f>
        <v/>
      </c>
      <c r="E537" s="410" t="str">
        <f t="array" ref="E537">IF(E535&lt;&gt;"",MAX(IF('P2-Asset Valuation'!$E$7:$E$1006=$E$6,IF('P2-Asset Valuation'!$F$7:$F$1006="Integrity",'P2-Asset Valuation'!$I$7:$I$1006))),"")</f>
        <v/>
      </c>
      <c r="F537" s="410" t="str">
        <f t="array" ref="F537">IF(F535&lt;&gt;"",MAX(IF('P2-Asset Valuation'!$E$7:$E$1006=$F$6,IF('P2-Asset Valuation'!$F$7:$F$1006="Integrity",'P2-Asset Valuation'!$I$7:$I$1006))),"")</f>
        <v/>
      </c>
      <c r="G537" s="410" t="str">
        <f t="array" ref="G537">IF(G535&lt;&gt;"",MAX(IF('P2-Asset Valuation'!$E$7:$E$1006=$G$6,IF('P2-Asset Valuation'!$F$7:$F$1006="Integrity",'P2-Asset Valuation'!$I$7:$I$1006))),"")</f>
        <v/>
      </c>
      <c r="H537" s="410" t="str">
        <f t="array" ref="H537">IF(H535&lt;&gt;"",MAX(IF('P2-Asset Valuation'!$E$7:$E$1006=$H$6,IF('P2-Asset Valuation'!$F$7:$F$1006="Integrity",'P2-Asset Valuation'!$I$7:$I$1006))),"")</f>
        <v/>
      </c>
      <c r="I537" s="410" t="str">
        <f t="array" ref="I537">IF(I535&lt;&gt;"",MAX(IF('P2-Asset Valuation'!$E$7:$E$1006=$I$6,IF('P2-Asset Valuation'!$F$7:$F$1006="Integrity",'P2-Asset Valuation'!$I$7:$I$1006))),"")</f>
        <v/>
      </c>
      <c r="J537" s="410" t="str">
        <f t="array" ref="J537">IF(J535&lt;&gt;"",MAX(IF('P2-Asset Valuation'!$E$7:$E$1006=$J$6,IF('P2-Asset Valuation'!$F$7:$F$1006="Integrity",'P2-Asset Valuation'!$I$7:$I$1006))),"")</f>
        <v/>
      </c>
      <c r="K537" s="410" t="str">
        <f t="array" ref="K537">IF(K535&lt;&gt;"",MAX(IF('P2-Asset Valuation'!$E$7:$E$1006=$K$6,IF('P2-Asset Valuation'!$F$7:$F$1006="Integrity",'P2-Asset Valuation'!$I$7:$I$1006))),"")</f>
        <v/>
      </c>
      <c r="L537" s="410" t="str">
        <f t="array" ref="L537">IF(L535&lt;&gt;"",MAX(IF('P2-Asset Valuation'!$E$7:$E$1006=$L$6,IF('P2-Asset Valuation'!$F$7:$F$1006="Integrity",'P2-Asset Valuation'!$I$7:$I$1006))),"")</f>
        <v/>
      </c>
      <c r="M537" s="410" t="str">
        <f t="array" ref="M537">IF(M535&lt;&gt;"",MAX(IF('P2-Asset Valuation'!$E$7:$E$1006=$M$6,IF('P2-Asset Valuation'!$F$7:$F$1006="Integrity",'P2-Asset Valuation'!$I$7:$I$1006))),"")</f>
        <v/>
      </c>
      <c r="N537" s="407" t="s">
        <v>414</v>
      </c>
      <c r="O537" s="406">
        <f>SUM(D537:M537)</f>
        <v>0</v>
      </c>
      <c r="P537" s="406"/>
    </row>
    <row r="538" spans="2:16" x14ac:dyDescent="0.25">
      <c r="B538" s="561"/>
      <c r="C538" s="407" t="s">
        <v>415</v>
      </c>
      <c r="D538" s="410" t="str">
        <f t="array" ref="D538">IF(D535&lt;&gt;"",MAX(IF('P2-Asset Valuation'!$E$7:$E$1006=$D$6,IF('P2-Asset Valuation'!$F$7:$F$1006="Availability",'P2-Asset Valuation'!$I$7:$I$1006))),"")</f>
        <v/>
      </c>
      <c r="E538" s="410" t="str">
        <f t="array" ref="E538">IF(E535&lt;&gt;"",MAX(IF('P2-Asset Valuation'!$E$7:$E$1006=$E$6,IF('P2-Asset Valuation'!$F$7:$F$1006="Availability",'P2-Asset Valuation'!$I$7:$I$1006))),"")</f>
        <v/>
      </c>
      <c r="F538" s="410" t="str">
        <f t="array" ref="F538">IF(F535&lt;&gt;"",MAX(IF('P2-Asset Valuation'!$E$7:$E$1006=$F$6,IF('P2-Asset Valuation'!$F$7:$F$1006="Availability",'P2-Asset Valuation'!$I$7:$I$1006))),"")</f>
        <v/>
      </c>
      <c r="G538" s="410" t="str">
        <f t="array" ref="G538">IF(G535&lt;&gt;"",MAX(IF('P2-Asset Valuation'!$E$7:$E$1006=$G$6,IF('P2-Asset Valuation'!$F$7:$F$1006="Availability",'P2-Asset Valuation'!$I$7:$I$1006))),"")</f>
        <v/>
      </c>
      <c r="H538" s="410" t="str">
        <f t="array" ref="H538">IF(H535&lt;&gt;"",MAX(IF('P2-Asset Valuation'!$E$7:$E$1006=$H$6,IF('P2-Asset Valuation'!$F$7:$F$1006="Availability",'P2-Asset Valuation'!$I$7:$I$1006))),"")</f>
        <v/>
      </c>
      <c r="I538" s="410" t="str">
        <f t="array" ref="I538">IF(I535&lt;&gt;"",MAX(IF('P2-Asset Valuation'!$E$7:$E$1006=$I$6,IF('P2-Asset Valuation'!$F$7:$F$1006="Availability",'P2-Asset Valuation'!$I$7:$I$1006))),"")</f>
        <v/>
      </c>
      <c r="J538" s="410" t="str">
        <f t="array" ref="J538">IF(J535&lt;&gt;"",MAX(IF('P2-Asset Valuation'!$E$7:$E$1006=$J$6,IF('P2-Asset Valuation'!$F$7:$F$1006="Availability",'P2-Asset Valuation'!$I$7:$I$1006))),"")</f>
        <v/>
      </c>
      <c r="K538" s="410" t="str">
        <f t="array" ref="K538">IF(K535&lt;&gt;"",MAX(IF('P2-Asset Valuation'!$E$7:$E$1006=$K$6,IF('P2-Asset Valuation'!$F$7:$F$1006="Availability",'P2-Asset Valuation'!$I$7:$I$1006))),"")</f>
        <v/>
      </c>
      <c r="L538" s="410" t="str">
        <f t="array" ref="L538">IF(L535&lt;&gt;"",MAX(IF('P2-Asset Valuation'!$E$7:$E$1006=$L$6,IF('P2-Asset Valuation'!$F$7:$F$1006="Availability",'P2-Asset Valuation'!$I$7:$I$1006))),"")</f>
        <v/>
      </c>
      <c r="M538" s="410" t="str">
        <f t="array" ref="M538">IF(M535&lt;&gt;"",MAX(IF('P2-Asset Valuation'!$E$7:$E$1006=$M$6,IF('P2-Asset Valuation'!$F$7:$F$1006="Availability",'P2-Asset Valuation'!$I$7:$I$1006))),"")</f>
        <v/>
      </c>
      <c r="N538" s="407" t="s">
        <v>415</v>
      </c>
      <c r="O538" s="406">
        <f>SUM(D538:M538)</f>
        <v>0</v>
      </c>
      <c r="P538" s="406"/>
    </row>
    <row r="539" spans="2:16" ht="30" x14ac:dyDescent="0.25">
      <c r="B539" s="556"/>
      <c r="C539" s="408" t="s">
        <v>121</v>
      </c>
      <c r="D539" s="109"/>
      <c r="E539" s="109"/>
      <c r="F539" s="109"/>
      <c r="G539" s="109"/>
      <c r="H539" s="109"/>
      <c r="I539" s="109"/>
      <c r="J539" s="109"/>
      <c r="K539" s="109"/>
      <c r="L539" s="109"/>
      <c r="M539" s="109"/>
      <c r="N539" s="408" t="s">
        <v>121</v>
      </c>
      <c r="O539" s="412" t="s">
        <v>6</v>
      </c>
      <c r="P539" s="109"/>
    </row>
    <row r="540" spans="2:16" x14ac:dyDescent="0.25">
      <c r="B540" s="557"/>
      <c r="C540" s="408" t="s">
        <v>413</v>
      </c>
      <c r="D540" s="410" t="str">
        <f t="array" ref="D540">IF(D539&lt;&gt;"",MAX(IF('P2-Asset Valuation'!$E$7:$E$1006=$D$6,IF('P2-Asset Valuation'!$F$7:$F$1006="Confidentiality",'P2-Asset Valuation'!$I$7:$I$1006))),"")</f>
        <v/>
      </c>
      <c r="E540" s="410" t="str">
        <f t="array" ref="E540">IF(E539&lt;&gt;"",MAX(IF('P2-Asset Valuation'!$E$7:$E$1006=$E$6,IF('P2-Asset Valuation'!$F$7:$F$1006="Confidentiality",'P2-Asset Valuation'!$I$7:$I$1006))),"")</f>
        <v/>
      </c>
      <c r="F540" s="410" t="str">
        <f t="array" ref="F540">IF(F539&lt;&gt;"",MAX(IF('P2-Asset Valuation'!$E$7:$E$1006=$F$6,IF('P2-Asset Valuation'!$F$7:$F$1006="Confidentiality",'P2-Asset Valuation'!$I$7:$I$1006))),"")</f>
        <v/>
      </c>
      <c r="G540" s="410" t="str">
        <f t="array" ref="G540">IF(G539&lt;&gt;"",MAX(IF('P2-Asset Valuation'!$E$7:$E$1006=$G$6,IF('P2-Asset Valuation'!$F$7:$F$1006="Confidentiality",'P2-Asset Valuation'!$I$7:$I$1006))),"")</f>
        <v/>
      </c>
      <c r="H540" s="410" t="str">
        <f t="array" ref="H540">IF(H539&lt;&gt;"",MAX(IF('P2-Asset Valuation'!$E$7:$E$1006=$H$6,IF('P2-Asset Valuation'!$F$7:$F$1006="Confidentiality",'P2-Asset Valuation'!$I$7:$I$1006))),"")</f>
        <v/>
      </c>
      <c r="I540" s="410" t="str">
        <f t="array" ref="I540">IF(I539&lt;&gt;"",MAX(IF('P2-Asset Valuation'!$E$7:$E$1006=$I$6,IF('P2-Asset Valuation'!$F$7:$F$1006="Confidentiality",'P2-Asset Valuation'!$I$7:$I$1006))),"")</f>
        <v/>
      </c>
      <c r="J540" s="410" t="str">
        <f t="array" ref="J540">IF(J539&lt;&gt;"",MAX(IF('P2-Asset Valuation'!$E$7:$E$1006=$J$6,IF('P2-Asset Valuation'!$F$7:$F$1006="Confidentiality",'P2-Asset Valuation'!$I$7:$I$1006))),"")</f>
        <v/>
      </c>
      <c r="K540" s="410" t="str">
        <f t="array" ref="K540">IF(K539&lt;&gt;"",MAX(IF('P2-Asset Valuation'!$E$7:$E$1006=$K$6,IF('P2-Asset Valuation'!$F$7:$F$1006="Confidentiality",'P2-Asset Valuation'!$I$7:$I$1006))),"")</f>
        <v/>
      </c>
      <c r="L540" s="410" t="str">
        <f t="array" ref="L540">IF(L539&lt;&gt;"",MAX(IF('P2-Asset Valuation'!$E$7:$E$1006=$L$6,IF('P2-Asset Valuation'!$F$7:$F$1006="Confidentiality",'P2-Asset Valuation'!$I$7:$I$1006))),"")</f>
        <v/>
      </c>
      <c r="M540" s="410" t="str">
        <f t="array" ref="M540">IF(M539&lt;&gt;"",MAX(IF('P2-Asset Valuation'!$E$7:$E$1006=$M$6,IF('P2-Asset Valuation'!$F$7:$F$1006="Confidentiality",'P2-Asset Valuation'!$I$7:$I$1006))),"")</f>
        <v/>
      </c>
      <c r="N540" s="408" t="s">
        <v>413</v>
      </c>
      <c r="O540" s="109">
        <f>SUM(D540:M540)</f>
        <v>0</v>
      </c>
      <c r="P540" s="109"/>
    </row>
    <row r="541" spans="2:16" x14ac:dyDescent="0.25">
      <c r="B541" s="557"/>
      <c r="C541" s="408" t="s">
        <v>414</v>
      </c>
      <c r="D541" s="410" t="str">
        <f t="array" ref="D541">IF(D539&lt;&gt;"",MAX(IF('P2-Asset Valuation'!$E$7:$E$1006=$D$6,IF('P2-Asset Valuation'!$F$7:$F$1006="Integrity",'P2-Asset Valuation'!$I$7:$I$1006))),"")</f>
        <v/>
      </c>
      <c r="E541" s="410" t="str">
        <f t="array" ref="E541">IF(E539&lt;&gt;"",MAX(IF('P2-Asset Valuation'!$E$7:$E$1006=$E$6,IF('P2-Asset Valuation'!$F$7:$F$1006="Integrity",'P2-Asset Valuation'!$I$7:$I$1006))),"")</f>
        <v/>
      </c>
      <c r="F541" s="410" t="str">
        <f t="array" ref="F541">IF(F539&lt;&gt;"",MAX(IF('P2-Asset Valuation'!$E$7:$E$1006=$F$6,IF('P2-Asset Valuation'!$F$7:$F$1006="Integrity",'P2-Asset Valuation'!$I$7:$I$1006))),"")</f>
        <v/>
      </c>
      <c r="G541" s="410" t="str">
        <f t="array" ref="G541">IF(G539&lt;&gt;"",MAX(IF('P2-Asset Valuation'!$E$7:$E$1006=$G$6,IF('P2-Asset Valuation'!$F$7:$F$1006="Integrity",'P2-Asset Valuation'!$I$7:$I$1006))),"")</f>
        <v/>
      </c>
      <c r="H541" s="410" t="str">
        <f t="array" ref="H541">IF(H539&lt;&gt;"",MAX(IF('P2-Asset Valuation'!$E$7:$E$1006=$H$6,IF('P2-Asset Valuation'!$F$7:$F$1006="Integrity",'P2-Asset Valuation'!$I$7:$I$1006))),"")</f>
        <v/>
      </c>
      <c r="I541" s="410" t="str">
        <f t="array" ref="I541">IF(I539&lt;&gt;"",MAX(IF('P2-Asset Valuation'!$E$7:$E$1006=$I$6,IF('P2-Asset Valuation'!$F$7:$F$1006="Integrity",'P2-Asset Valuation'!$I$7:$I$1006))),"")</f>
        <v/>
      </c>
      <c r="J541" s="410" t="str">
        <f t="array" ref="J541">IF(J539&lt;&gt;"",MAX(IF('P2-Asset Valuation'!$E$7:$E$1006=$J$6,IF('P2-Asset Valuation'!$F$7:$F$1006="Integrity",'P2-Asset Valuation'!$I$7:$I$1006))),"")</f>
        <v/>
      </c>
      <c r="K541" s="410" t="str">
        <f t="array" ref="K541">IF(K539&lt;&gt;"",MAX(IF('P2-Asset Valuation'!$E$7:$E$1006=$K$6,IF('P2-Asset Valuation'!$F$7:$F$1006="Integrity",'P2-Asset Valuation'!$I$7:$I$1006))),"")</f>
        <v/>
      </c>
      <c r="L541" s="410" t="str">
        <f t="array" ref="L541">IF(L539&lt;&gt;"",MAX(IF('P2-Asset Valuation'!$E$7:$E$1006=$L$6,IF('P2-Asset Valuation'!$F$7:$F$1006="Integrity",'P2-Asset Valuation'!$I$7:$I$1006))),"")</f>
        <v/>
      </c>
      <c r="M541" s="410" t="str">
        <f t="array" ref="M541">IF(M539&lt;&gt;"",MAX(IF('P2-Asset Valuation'!$E$7:$E$1006=$M$6,IF('P2-Asset Valuation'!$F$7:$F$1006="Integrity",'P2-Asset Valuation'!$I$7:$I$1006))),"")</f>
        <v/>
      </c>
      <c r="N541" s="408" t="s">
        <v>414</v>
      </c>
      <c r="O541" s="109">
        <f>SUM(D541:M541)</f>
        <v>0</v>
      </c>
      <c r="P541" s="109"/>
    </row>
    <row r="542" spans="2:16" x14ac:dyDescent="0.25">
      <c r="B542" s="558"/>
      <c r="C542" s="408" t="s">
        <v>415</v>
      </c>
      <c r="D542" s="410" t="str">
        <f t="array" ref="D542">IF(D539&lt;&gt;"",MAX(IF('P2-Asset Valuation'!$E$7:$E$1006=$D$6,IF('P2-Asset Valuation'!$F$7:$F$1006="Availability",'P2-Asset Valuation'!$I$7:$I$1006))),"")</f>
        <v/>
      </c>
      <c r="E542" s="410" t="str">
        <f t="array" ref="E542">IF(E539&lt;&gt;"",MAX(IF('P2-Asset Valuation'!$E$7:$E$1006=$E$6,IF('P2-Asset Valuation'!$F$7:$F$1006="Availability",'P2-Asset Valuation'!$I$7:$I$1006))),"")</f>
        <v/>
      </c>
      <c r="F542" s="410" t="str">
        <f t="array" ref="F542">IF(F539&lt;&gt;"",MAX(IF('P2-Asset Valuation'!$E$7:$E$1006=$F$6,IF('P2-Asset Valuation'!$F$7:$F$1006="Availability",'P2-Asset Valuation'!$I$7:$I$1006))),"")</f>
        <v/>
      </c>
      <c r="G542" s="410" t="str">
        <f t="array" ref="G542">IF(G539&lt;&gt;"",MAX(IF('P2-Asset Valuation'!$E$7:$E$1006=$G$6,IF('P2-Asset Valuation'!$F$7:$F$1006="Availability",'P2-Asset Valuation'!$I$7:$I$1006))),"")</f>
        <v/>
      </c>
      <c r="H542" s="410" t="str">
        <f t="array" ref="H542">IF(H539&lt;&gt;"",MAX(IF('P2-Asset Valuation'!$E$7:$E$1006=$H$6,IF('P2-Asset Valuation'!$F$7:$F$1006="Availability",'P2-Asset Valuation'!$I$7:$I$1006))),"")</f>
        <v/>
      </c>
      <c r="I542" s="410" t="str">
        <f t="array" ref="I542">IF(I539&lt;&gt;"",MAX(IF('P2-Asset Valuation'!$E$7:$E$1006=$I$6,IF('P2-Asset Valuation'!$F$7:$F$1006="Availability",'P2-Asset Valuation'!$I$7:$I$1006))),"")</f>
        <v/>
      </c>
      <c r="J542" s="410" t="str">
        <f t="array" ref="J542">IF(J539&lt;&gt;"",MAX(IF('P2-Asset Valuation'!$E$7:$E$1006=$J$6,IF('P2-Asset Valuation'!$F$7:$F$1006="Availability",'P2-Asset Valuation'!$I$7:$I$1006))),"")</f>
        <v/>
      </c>
      <c r="K542" s="410" t="str">
        <f t="array" ref="K542">IF(K539&lt;&gt;"",MAX(IF('P2-Asset Valuation'!$E$7:$E$1006=$K$6,IF('P2-Asset Valuation'!$F$7:$F$1006="Availability",'P2-Asset Valuation'!$I$7:$I$1006))),"")</f>
        <v/>
      </c>
      <c r="L542" s="410" t="str">
        <f t="array" ref="L542">IF(L539&lt;&gt;"",MAX(IF('P2-Asset Valuation'!$E$7:$E$1006=$L$6,IF('P2-Asset Valuation'!$F$7:$F$1006="Availability",'P2-Asset Valuation'!$I$7:$I$1006))),"")</f>
        <v/>
      </c>
      <c r="M542" s="410" t="str">
        <f t="array" ref="M542">IF(M539&lt;&gt;"",MAX(IF('P2-Asset Valuation'!$E$7:$E$1006=$M$6,IF('P2-Asset Valuation'!$F$7:$F$1006="Availability",'P2-Asset Valuation'!$I$7:$I$1006))),"")</f>
        <v/>
      </c>
      <c r="N542" s="408" t="s">
        <v>415</v>
      </c>
      <c r="O542" s="109">
        <f>SUM(D542:M542)</f>
        <v>0</v>
      </c>
      <c r="P542" s="109"/>
    </row>
    <row r="543" spans="2:16" ht="30" x14ac:dyDescent="0.25">
      <c r="B543" s="559"/>
      <c r="C543" s="407" t="s">
        <v>121</v>
      </c>
      <c r="D543" s="105"/>
      <c r="E543" s="105"/>
      <c r="F543" s="105"/>
      <c r="G543" s="105"/>
      <c r="H543" s="105"/>
      <c r="I543" s="105"/>
      <c r="J543" s="105"/>
      <c r="K543" s="105"/>
      <c r="L543" s="105"/>
      <c r="M543" s="105"/>
      <c r="N543" s="407" t="s">
        <v>121</v>
      </c>
      <c r="O543" s="411" t="s">
        <v>6</v>
      </c>
      <c r="P543" s="406"/>
    </row>
    <row r="544" spans="2:16" x14ac:dyDescent="0.25">
      <c r="B544" s="560"/>
      <c r="C544" s="407" t="s">
        <v>413</v>
      </c>
      <c r="D544" s="410" t="str">
        <f t="array" ref="D544">IF(D543&lt;&gt;"",MAX(IF('P2-Asset Valuation'!$E$7:$E$1006=$D$6,IF('P2-Asset Valuation'!$F$7:$F$1006="Confidentiality",'P2-Asset Valuation'!$I$7:$I$1006))),"")</f>
        <v/>
      </c>
      <c r="E544" s="410" t="str">
        <f t="array" ref="E544">IF(E543&lt;&gt;"",MAX(IF('P2-Asset Valuation'!$E$7:$E$1006=$E$6,IF('P2-Asset Valuation'!$F$7:$F$1006="Confidentiality",'P2-Asset Valuation'!$I$7:$I$1006))),"")</f>
        <v/>
      </c>
      <c r="F544" s="410" t="str">
        <f t="array" ref="F544">IF(F543&lt;&gt;"",MAX(IF('P2-Asset Valuation'!$E$7:$E$1006=$F$6,IF('P2-Asset Valuation'!$F$7:$F$1006="Confidentiality",'P2-Asset Valuation'!$I$7:$I$1006))),"")</f>
        <v/>
      </c>
      <c r="G544" s="410" t="str">
        <f t="array" ref="G544">IF(G543&lt;&gt;"",MAX(IF('P2-Asset Valuation'!$E$7:$E$1006=$G$6,IF('P2-Asset Valuation'!$F$7:$F$1006="Confidentiality",'P2-Asset Valuation'!$I$7:$I$1006))),"")</f>
        <v/>
      </c>
      <c r="H544" s="410" t="str">
        <f t="array" ref="H544">IF(H543&lt;&gt;"",MAX(IF('P2-Asset Valuation'!$E$7:$E$1006=$H$6,IF('P2-Asset Valuation'!$F$7:$F$1006="Confidentiality",'P2-Asset Valuation'!$I$7:$I$1006))),"")</f>
        <v/>
      </c>
      <c r="I544" s="410" t="str">
        <f t="array" ref="I544">IF(I543&lt;&gt;"",MAX(IF('P2-Asset Valuation'!$E$7:$E$1006=$I$6,IF('P2-Asset Valuation'!$F$7:$F$1006="Confidentiality",'P2-Asset Valuation'!$I$7:$I$1006))),"")</f>
        <v/>
      </c>
      <c r="J544" s="410" t="str">
        <f t="array" ref="J544">IF(J543&lt;&gt;"",MAX(IF('P2-Asset Valuation'!$E$7:$E$1006=$J$6,IF('P2-Asset Valuation'!$F$7:$F$1006="Confidentiality",'P2-Asset Valuation'!$I$7:$I$1006))),"")</f>
        <v/>
      </c>
      <c r="K544" s="410" t="str">
        <f t="array" ref="K544">IF(K543&lt;&gt;"",MAX(IF('P2-Asset Valuation'!$E$7:$E$1006=$K$6,IF('P2-Asset Valuation'!$F$7:$F$1006="Confidentiality",'P2-Asset Valuation'!$I$7:$I$1006))),"")</f>
        <v/>
      </c>
      <c r="L544" s="410" t="str">
        <f t="array" ref="L544">IF(L543&lt;&gt;"",MAX(IF('P2-Asset Valuation'!$E$7:$E$1006=$L$6,IF('P2-Asset Valuation'!$F$7:$F$1006="Confidentiality",'P2-Asset Valuation'!$I$7:$I$1006))),"")</f>
        <v/>
      </c>
      <c r="M544" s="410" t="str">
        <f t="array" ref="M544">IF(M543&lt;&gt;"",MAX(IF('P2-Asset Valuation'!$E$7:$E$1006=$M$6,IF('P2-Asset Valuation'!$F$7:$F$1006="Confidentiality",'P2-Asset Valuation'!$I$7:$I$1006))),"")</f>
        <v/>
      </c>
      <c r="N544" s="407" t="s">
        <v>413</v>
      </c>
      <c r="O544" s="406">
        <f>SUM(D544:M544)</f>
        <v>0</v>
      </c>
      <c r="P544" s="406"/>
    </row>
    <row r="545" spans="2:16" x14ac:dyDescent="0.25">
      <c r="B545" s="560"/>
      <c r="C545" s="407" t="s">
        <v>414</v>
      </c>
      <c r="D545" s="410" t="str">
        <f t="array" ref="D545">IF(D543&lt;&gt;"",MAX(IF('P2-Asset Valuation'!$E$7:$E$1006=$D$6,IF('P2-Asset Valuation'!$F$7:$F$1006="Integrity",'P2-Asset Valuation'!$I$7:$I$1006))),"")</f>
        <v/>
      </c>
      <c r="E545" s="410" t="str">
        <f t="array" ref="E545">IF(E543&lt;&gt;"",MAX(IF('P2-Asset Valuation'!$E$7:$E$1006=$E$6,IF('P2-Asset Valuation'!$F$7:$F$1006="Integrity",'P2-Asset Valuation'!$I$7:$I$1006))),"")</f>
        <v/>
      </c>
      <c r="F545" s="410" t="str">
        <f t="array" ref="F545">IF(F543&lt;&gt;"",MAX(IF('P2-Asset Valuation'!$E$7:$E$1006=$F$6,IF('P2-Asset Valuation'!$F$7:$F$1006="Integrity",'P2-Asset Valuation'!$I$7:$I$1006))),"")</f>
        <v/>
      </c>
      <c r="G545" s="410" t="str">
        <f t="array" ref="G545">IF(G543&lt;&gt;"",MAX(IF('P2-Asset Valuation'!$E$7:$E$1006=$G$6,IF('P2-Asset Valuation'!$F$7:$F$1006="Integrity",'P2-Asset Valuation'!$I$7:$I$1006))),"")</f>
        <v/>
      </c>
      <c r="H545" s="410" t="str">
        <f t="array" ref="H545">IF(H543&lt;&gt;"",MAX(IF('P2-Asset Valuation'!$E$7:$E$1006=$H$6,IF('P2-Asset Valuation'!$F$7:$F$1006="Integrity",'P2-Asset Valuation'!$I$7:$I$1006))),"")</f>
        <v/>
      </c>
      <c r="I545" s="410" t="str">
        <f t="array" ref="I545">IF(I543&lt;&gt;"",MAX(IF('P2-Asset Valuation'!$E$7:$E$1006=$I$6,IF('P2-Asset Valuation'!$F$7:$F$1006="Integrity",'P2-Asset Valuation'!$I$7:$I$1006))),"")</f>
        <v/>
      </c>
      <c r="J545" s="410" t="str">
        <f t="array" ref="J545">IF(J543&lt;&gt;"",MAX(IF('P2-Asset Valuation'!$E$7:$E$1006=$J$6,IF('P2-Asset Valuation'!$F$7:$F$1006="Integrity",'P2-Asset Valuation'!$I$7:$I$1006))),"")</f>
        <v/>
      </c>
      <c r="K545" s="410" t="str">
        <f t="array" ref="K545">IF(K543&lt;&gt;"",MAX(IF('P2-Asset Valuation'!$E$7:$E$1006=$K$6,IF('P2-Asset Valuation'!$F$7:$F$1006="Integrity",'P2-Asset Valuation'!$I$7:$I$1006))),"")</f>
        <v/>
      </c>
      <c r="L545" s="410" t="str">
        <f t="array" ref="L545">IF(L543&lt;&gt;"",MAX(IF('P2-Asset Valuation'!$E$7:$E$1006=$L$6,IF('P2-Asset Valuation'!$F$7:$F$1006="Integrity",'P2-Asset Valuation'!$I$7:$I$1006))),"")</f>
        <v/>
      </c>
      <c r="M545" s="410" t="str">
        <f t="array" ref="M545">IF(M543&lt;&gt;"",MAX(IF('P2-Asset Valuation'!$E$7:$E$1006=$M$6,IF('P2-Asset Valuation'!$F$7:$F$1006="Integrity",'P2-Asset Valuation'!$I$7:$I$1006))),"")</f>
        <v/>
      </c>
      <c r="N545" s="407" t="s">
        <v>414</v>
      </c>
      <c r="O545" s="406">
        <f>SUM(D545:M545)</f>
        <v>0</v>
      </c>
      <c r="P545" s="406"/>
    </row>
    <row r="546" spans="2:16" x14ac:dyDescent="0.25">
      <c r="B546" s="561"/>
      <c r="C546" s="407" t="s">
        <v>415</v>
      </c>
      <c r="D546" s="410" t="str">
        <f t="array" ref="D546">IF(D543&lt;&gt;"",MAX(IF('P2-Asset Valuation'!$E$7:$E$1006=$D$6,IF('P2-Asset Valuation'!$F$7:$F$1006="Availability",'P2-Asset Valuation'!$I$7:$I$1006))),"")</f>
        <v/>
      </c>
      <c r="E546" s="410" t="str">
        <f t="array" ref="E546">IF(E543&lt;&gt;"",MAX(IF('P2-Asset Valuation'!$E$7:$E$1006=$E$6,IF('P2-Asset Valuation'!$F$7:$F$1006="Availability",'P2-Asset Valuation'!$I$7:$I$1006))),"")</f>
        <v/>
      </c>
      <c r="F546" s="410" t="str">
        <f t="array" ref="F546">IF(F543&lt;&gt;"",MAX(IF('P2-Asset Valuation'!$E$7:$E$1006=$F$6,IF('P2-Asset Valuation'!$F$7:$F$1006="Availability",'P2-Asset Valuation'!$I$7:$I$1006))),"")</f>
        <v/>
      </c>
      <c r="G546" s="410" t="str">
        <f t="array" ref="G546">IF(G543&lt;&gt;"",MAX(IF('P2-Asset Valuation'!$E$7:$E$1006=$G$6,IF('P2-Asset Valuation'!$F$7:$F$1006="Availability",'P2-Asset Valuation'!$I$7:$I$1006))),"")</f>
        <v/>
      </c>
      <c r="H546" s="410" t="str">
        <f t="array" ref="H546">IF(H543&lt;&gt;"",MAX(IF('P2-Asset Valuation'!$E$7:$E$1006=$H$6,IF('P2-Asset Valuation'!$F$7:$F$1006="Availability",'P2-Asset Valuation'!$I$7:$I$1006))),"")</f>
        <v/>
      </c>
      <c r="I546" s="410" t="str">
        <f t="array" ref="I546">IF(I543&lt;&gt;"",MAX(IF('P2-Asset Valuation'!$E$7:$E$1006=$I$6,IF('P2-Asset Valuation'!$F$7:$F$1006="Availability",'P2-Asset Valuation'!$I$7:$I$1006))),"")</f>
        <v/>
      </c>
      <c r="J546" s="410" t="str">
        <f t="array" ref="J546">IF(J543&lt;&gt;"",MAX(IF('P2-Asset Valuation'!$E$7:$E$1006=$J$6,IF('P2-Asset Valuation'!$F$7:$F$1006="Availability",'P2-Asset Valuation'!$I$7:$I$1006))),"")</f>
        <v/>
      </c>
      <c r="K546" s="410" t="str">
        <f t="array" ref="K546">IF(K543&lt;&gt;"",MAX(IF('P2-Asset Valuation'!$E$7:$E$1006=$K$6,IF('P2-Asset Valuation'!$F$7:$F$1006="Availability",'P2-Asset Valuation'!$I$7:$I$1006))),"")</f>
        <v/>
      </c>
      <c r="L546" s="410" t="str">
        <f t="array" ref="L546">IF(L543&lt;&gt;"",MAX(IF('P2-Asset Valuation'!$E$7:$E$1006=$L$6,IF('P2-Asset Valuation'!$F$7:$F$1006="Availability",'P2-Asset Valuation'!$I$7:$I$1006))),"")</f>
        <v/>
      </c>
      <c r="M546" s="410" t="str">
        <f t="array" ref="M546">IF(M543&lt;&gt;"",MAX(IF('P2-Asset Valuation'!$E$7:$E$1006=$M$6,IF('P2-Asset Valuation'!$F$7:$F$1006="Availability",'P2-Asset Valuation'!$I$7:$I$1006))),"")</f>
        <v/>
      </c>
      <c r="N546" s="407" t="s">
        <v>415</v>
      </c>
      <c r="O546" s="406">
        <f>SUM(D546:M546)</f>
        <v>0</v>
      </c>
      <c r="P546" s="406"/>
    </row>
    <row r="547" spans="2:16" ht="30" x14ac:dyDescent="0.25">
      <c r="B547" s="556"/>
      <c r="C547" s="408" t="s">
        <v>121</v>
      </c>
      <c r="D547" s="109"/>
      <c r="E547" s="109"/>
      <c r="F547" s="109"/>
      <c r="G547" s="109"/>
      <c r="H547" s="109"/>
      <c r="I547" s="109"/>
      <c r="J547" s="109"/>
      <c r="K547" s="109"/>
      <c r="L547" s="109"/>
      <c r="M547" s="109"/>
      <c r="N547" s="408" t="s">
        <v>121</v>
      </c>
      <c r="O547" s="412" t="s">
        <v>6</v>
      </c>
      <c r="P547" s="109"/>
    </row>
    <row r="548" spans="2:16" x14ac:dyDescent="0.25">
      <c r="B548" s="557"/>
      <c r="C548" s="408" t="s">
        <v>413</v>
      </c>
      <c r="D548" s="410" t="str">
        <f t="array" ref="D548">IF(D547&lt;&gt;"",MAX(IF('P2-Asset Valuation'!$E$7:$E$1006=$D$6,IF('P2-Asset Valuation'!$F$7:$F$1006="Confidentiality",'P2-Asset Valuation'!$I$7:$I$1006))),"")</f>
        <v/>
      </c>
      <c r="E548" s="410" t="str">
        <f t="array" ref="E548">IF(E547&lt;&gt;"",MAX(IF('P2-Asset Valuation'!$E$7:$E$1006=$E$6,IF('P2-Asset Valuation'!$F$7:$F$1006="Confidentiality",'P2-Asset Valuation'!$I$7:$I$1006))),"")</f>
        <v/>
      </c>
      <c r="F548" s="410" t="str">
        <f t="array" ref="F548">IF(F547&lt;&gt;"",MAX(IF('P2-Asset Valuation'!$E$7:$E$1006=$F$6,IF('P2-Asset Valuation'!$F$7:$F$1006="Confidentiality",'P2-Asset Valuation'!$I$7:$I$1006))),"")</f>
        <v/>
      </c>
      <c r="G548" s="410" t="str">
        <f t="array" ref="G548">IF(G547&lt;&gt;"",MAX(IF('P2-Asset Valuation'!$E$7:$E$1006=$G$6,IF('P2-Asset Valuation'!$F$7:$F$1006="Confidentiality",'P2-Asset Valuation'!$I$7:$I$1006))),"")</f>
        <v/>
      </c>
      <c r="H548" s="410" t="str">
        <f t="array" ref="H548">IF(H547&lt;&gt;"",MAX(IF('P2-Asset Valuation'!$E$7:$E$1006=$H$6,IF('P2-Asset Valuation'!$F$7:$F$1006="Confidentiality",'P2-Asset Valuation'!$I$7:$I$1006))),"")</f>
        <v/>
      </c>
      <c r="I548" s="410" t="str">
        <f t="array" ref="I548">IF(I547&lt;&gt;"",MAX(IF('P2-Asset Valuation'!$E$7:$E$1006=$I$6,IF('P2-Asset Valuation'!$F$7:$F$1006="Confidentiality",'P2-Asset Valuation'!$I$7:$I$1006))),"")</f>
        <v/>
      </c>
      <c r="J548" s="410" t="str">
        <f t="array" ref="J548">IF(J547&lt;&gt;"",MAX(IF('P2-Asset Valuation'!$E$7:$E$1006=$J$6,IF('P2-Asset Valuation'!$F$7:$F$1006="Confidentiality",'P2-Asset Valuation'!$I$7:$I$1006))),"")</f>
        <v/>
      </c>
      <c r="K548" s="410" t="str">
        <f t="array" ref="K548">IF(K547&lt;&gt;"",MAX(IF('P2-Asset Valuation'!$E$7:$E$1006=$K$6,IF('P2-Asset Valuation'!$F$7:$F$1006="Confidentiality",'P2-Asset Valuation'!$I$7:$I$1006))),"")</f>
        <v/>
      </c>
      <c r="L548" s="410" t="str">
        <f t="array" ref="L548">IF(L547&lt;&gt;"",MAX(IF('P2-Asset Valuation'!$E$7:$E$1006=$L$6,IF('P2-Asset Valuation'!$F$7:$F$1006="Confidentiality",'P2-Asset Valuation'!$I$7:$I$1006))),"")</f>
        <v/>
      </c>
      <c r="M548" s="410" t="str">
        <f t="array" ref="M548">IF(M547&lt;&gt;"",MAX(IF('P2-Asset Valuation'!$E$7:$E$1006=$M$6,IF('P2-Asset Valuation'!$F$7:$F$1006="Confidentiality",'P2-Asset Valuation'!$I$7:$I$1006))),"")</f>
        <v/>
      </c>
      <c r="N548" s="408" t="s">
        <v>413</v>
      </c>
      <c r="O548" s="109">
        <f>SUM(D548:M548)</f>
        <v>0</v>
      </c>
      <c r="P548" s="109"/>
    </row>
    <row r="549" spans="2:16" x14ac:dyDescent="0.25">
      <c r="B549" s="557"/>
      <c r="C549" s="408" t="s">
        <v>414</v>
      </c>
      <c r="D549" s="410" t="str">
        <f t="array" ref="D549">IF(D547&lt;&gt;"",MAX(IF('P2-Asset Valuation'!$E$7:$E$1006=$D$6,IF('P2-Asset Valuation'!$F$7:$F$1006="Integrity",'P2-Asset Valuation'!$I$7:$I$1006))),"")</f>
        <v/>
      </c>
      <c r="E549" s="410" t="str">
        <f t="array" ref="E549">IF(E547&lt;&gt;"",MAX(IF('P2-Asset Valuation'!$E$7:$E$1006=$E$6,IF('P2-Asset Valuation'!$F$7:$F$1006="Integrity",'P2-Asset Valuation'!$I$7:$I$1006))),"")</f>
        <v/>
      </c>
      <c r="F549" s="410" t="str">
        <f t="array" ref="F549">IF(F547&lt;&gt;"",MAX(IF('P2-Asset Valuation'!$E$7:$E$1006=$F$6,IF('P2-Asset Valuation'!$F$7:$F$1006="Integrity",'P2-Asset Valuation'!$I$7:$I$1006))),"")</f>
        <v/>
      </c>
      <c r="G549" s="410" t="str">
        <f t="array" ref="G549">IF(G547&lt;&gt;"",MAX(IF('P2-Asset Valuation'!$E$7:$E$1006=$G$6,IF('P2-Asset Valuation'!$F$7:$F$1006="Integrity",'P2-Asset Valuation'!$I$7:$I$1006))),"")</f>
        <v/>
      </c>
      <c r="H549" s="410" t="str">
        <f t="array" ref="H549">IF(H547&lt;&gt;"",MAX(IF('P2-Asset Valuation'!$E$7:$E$1006=$H$6,IF('P2-Asset Valuation'!$F$7:$F$1006="Integrity",'P2-Asset Valuation'!$I$7:$I$1006))),"")</f>
        <v/>
      </c>
      <c r="I549" s="410" t="str">
        <f t="array" ref="I549">IF(I547&lt;&gt;"",MAX(IF('P2-Asset Valuation'!$E$7:$E$1006=$I$6,IF('P2-Asset Valuation'!$F$7:$F$1006="Integrity",'P2-Asset Valuation'!$I$7:$I$1006))),"")</f>
        <v/>
      </c>
      <c r="J549" s="410" t="str">
        <f t="array" ref="J549">IF(J547&lt;&gt;"",MAX(IF('P2-Asset Valuation'!$E$7:$E$1006=$J$6,IF('P2-Asset Valuation'!$F$7:$F$1006="Integrity",'P2-Asset Valuation'!$I$7:$I$1006))),"")</f>
        <v/>
      </c>
      <c r="K549" s="410" t="str">
        <f t="array" ref="K549">IF(K547&lt;&gt;"",MAX(IF('P2-Asset Valuation'!$E$7:$E$1006=$K$6,IF('P2-Asset Valuation'!$F$7:$F$1006="Integrity",'P2-Asset Valuation'!$I$7:$I$1006))),"")</f>
        <v/>
      </c>
      <c r="L549" s="410" t="str">
        <f t="array" ref="L549">IF(L547&lt;&gt;"",MAX(IF('P2-Asset Valuation'!$E$7:$E$1006=$L$6,IF('P2-Asset Valuation'!$F$7:$F$1006="Integrity",'P2-Asset Valuation'!$I$7:$I$1006))),"")</f>
        <v/>
      </c>
      <c r="M549" s="410" t="str">
        <f t="array" ref="M549">IF(M547&lt;&gt;"",MAX(IF('P2-Asset Valuation'!$E$7:$E$1006=$M$6,IF('P2-Asset Valuation'!$F$7:$F$1006="Integrity",'P2-Asset Valuation'!$I$7:$I$1006))),"")</f>
        <v/>
      </c>
      <c r="N549" s="408" t="s">
        <v>414</v>
      </c>
      <c r="O549" s="109">
        <f>SUM(D549:M549)</f>
        <v>0</v>
      </c>
      <c r="P549" s="109"/>
    </row>
    <row r="550" spans="2:16" x14ac:dyDescent="0.25">
      <c r="B550" s="558"/>
      <c r="C550" s="408" t="s">
        <v>415</v>
      </c>
      <c r="D550" s="410" t="str">
        <f t="array" ref="D550">IF(D547&lt;&gt;"",MAX(IF('P2-Asset Valuation'!$E$7:$E$1006=$D$6,IF('P2-Asset Valuation'!$F$7:$F$1006="Availability",'P2-Asset Valuation'!$I$7:$I$1006))),"")</f>
        <v/>
      </c>
      <c r="E550" s="410" t="str">
        <f t="array" ref="E550">IF(E547&lt;&gt;"",MAX(IF('P2-Asset Valuation'!$E$7:$E$1006=$E$6,IF('P2-Asset Valuation'!$F$7:$F$1006="Availability",'P2-Asset Valuation'!$I$7:$I$1006))),"")</f>
        <v/>
      </c>
      <c r="F550" s="410" t="str">
        <f t="array" ref="F550">IF(F547&lt;&gt;"",MAX(IF('P2-Asset Valuation'!$E$7:$E$1006=$F$6,IF('P2-Asset Valuation'!$F$7:$F$1006="Availability",'P2-Asset Valuation'!$I$7:$I$1006))),"")</f>
        <v/>
      </c>
      <c r="G550" s="410" t="str">
        <f t="array" ref="G550">IF(G547&lt;&gt;"",MAX(IF('P2-Asset Valuation'!$E$7:$E$1006=$G$6,IF('P2-Asset Valuation'!$F$7:$F$1006="Availability",'P2-Asset Valuation'!$I$7:$I$1006))),"")</f>
        <v/>
      </c>
      <c r="H550" s="410" t="str">
        <f t="array" ref="H550">IF(H547&lt;&gt;"",MAX(IF('P2-Asset Valuation'!$E$7:$E$1006=$H$6,IF('P2-Asset Valuation'!$F$7:$F$1006="Availability",'P2-Asset Valuation'!$I$7:$I$1006))),"")</f>
        <v/>
      </c>
      <c r="I550" s="410" t="str">
        <f t="array" ref="I550">IF(I547&lt;&gt;"",MAX(IF('P2-Asset Valuation'!$E$7:$E$1006=$I$6,IF('P2-Asset Valuation'!$F$7:$F$1006="Availability",'P2-Asset Valuation'!$I$7:$I$1006))),"")</f>
        <v/>
      </c>
      <c r="J550" s="410" t="str">
        <f t="array" ref="J550">IF(J547&lt;&gt;"",MAX(IF('P2-Asset Valuation'!$E$7:$E$1006=$J$6,IF('P2-Asset Valuation'!$F$7:$F$1006="Availability",'P2-Asset Valuation'!$I$7:$I$1006))),"")</f>
        <v/>
      </c>
      <c r="K550" s="410" t="str">
        <f t="array" ref="K550">IF(K547&lt;&gt;"",MAX(IF('P2-Asset Valuation'!$E$7:$E$1006=$K$6,IF('P2-Asset Valuation'!$F$7:$F$1006="Availability",'P2-Asset Valuation'!$I$7:$I$1006))),"")</f>
        <v/>
      </c>
      <c r="L550" s="410" t="str">
        <f t="array" ref="L550">IF(L547&lt;&gt;"",MAX(IF('P2-Asset Valuation'!$E$7:$E$1006=$L$6,IF('P2-Asset Valuation'!$F$7:$F$1006="Availability",'P2-Asset Valuation'!$I$7:$I$1006))),"")</f>
        <v/>
      </c>
      <c r="M550" s="410" t="str">
        <f t="array" ref="M550">IF(M547&lt;&gt;"",MAX(IF('P2-Asset Valuation'!$E$7:$E$1006=$M$6,IF('P2-Asset Valuation'!$F$7:$F$1006="Availability",'P2-Asset Valuation'!$I$7:$I$1006))),"")</f>
        <v/>
      </c>
      <c r="N550" s="408" t="s">
        <v>415</v>
      </c>
      <c r="O550" s="109">
        <f>SUM(D550:M550)</f>
        <v>0</v>
      </c>
      <c r="P550" s="109"/>
    </row>
  </sheetData>
  <mergeCells count="138">
    <mergeCell ref="B531:B534"/>
    <mergeCell ref="B535:B538"/>
    <mergeCell ref="B539:B542"/>
    <mergeCell ref="B543:B546"/>
    <mergeCell ref="B547:B550"/>
    <mergeCell ref="B507:B510"/>
    <mergeCell ref="B511:B514"/>
    <mergeCell ref="B515:B518"/>
    <mergeCell ref="B519:B522"/>
    <mergeCell ref="B523:B526"/>
    <mergeCell ref="B527:B530"/>
    <mergeCell ref="B483:B486"/>
    <mergeCell ref="B487:B490"/>
    <mergeCell ref="B491:B494"/>
    <mergeCell ref="B495:B498"/>
    <mergeCell ref="B499:B502"/>
    <mergeCell ref="B503:B506"/>
    <mergeCell ref="B459:B462"/>
    <mergeCell ref="B463:B466"/>
    <mergeCell ref="B467:B470"/>
    <mergeCell ref="B471:B474"/>
    <mergeCell ref="B475:B478"/>
    <mergeCell ref="B479:B482"/>
    <mergeCell ref="B435:B438"/>
    <mergeCell ref="B439:B442"/>
    <mergeCell ref="B443:B446"/>
    <mergeCell ref="B447:B450"/>
    <mergeCell ref="B451:B454"/>
    <mergeCell ref="B455:B458"/>
    <mergeCell ref="B411:B414"/>
    <mergeCell ref="B415:B418"/>
    <mergeCell ref="B419:B422"/>
    <mergeCell ref="B423:B426"/>
    <mergeCell ref="B427:B430"/>
    <mergeCell ref="B431:B434"/>
    <mergeCell ref="B387:B390"/>
    <mergeCell ref="B391:B394"/>
    <mergeCell ref="B395:B398"/>
    <mergeCell ref="B399:B402"/>
    <mergeCell ref="B403:B406"/>
    <mergeCell ref="B407:B410"/>
    <mergeCell ref="B363:B366"/>
    <mergeCell ref="B367:B370"/>
    <mergeCell ref="B371:B374"/>
    <mergeCell ref="B375:B378"/>
    <mergeCell ref="B379:B382"/>
    <mergeCell ref="B383:B386"/>
    <mergeCell ref="B339:B342"/>
    <mergeCell ref="B343:B346"/>
    <mergeCell ref="B347:B350"/>
    <mergeCell ref="B351:B354"/>
    <mergeCell ref="B355:B358"/>
    <mergeCell ref="B359:B362"/>
    <mergeCell ref="B315:B318"/>
    <mergeCell ref="B319:B322"/>
    <mergeCell ref="B323:B326"/>
    <mergeCell ref="B327:B330"/>
    <mergeCell ref="B331:B334"/>
    <mergeCell ref="B335:B338"/>
    <mergeCell ref="B291:B294"/>
    <mergeCell ref="B295:B298"/>
    <mergeCell ref="B299:B302"/>
    <mergeCell ref="B303:B306"/>
    <mergeCell ref="B307:B310"/>
    <mergeCell ref="B311:B314"/>
    <mergeCell ref="B267:B270"/>
    <mergeCell ref="B271:B274"/>
    <mergeCell ref="B275:B278"/>
    <mergeCell ref="B279:B282"/>
    <mergeCell ref="B283:B286"/>
    <mergeCell ref="B287:B290"/>
    <mergeCell ref="B243:B246"/>
    <mergeCell ref="B247:B250"/>
    <mergeCell ref="B251:B254"/>
    <mergeCell ref="B255:B258"/>
    <mergeCell ref="B259:B262"/>
    <mergeCell ref="B263:B266"/>
    <mergeCell ref="B219:B222"/>
    <mergeCell ref="B223:B226"/>
    <mergeCell ref="B227:B230"/>
    <mergeCell ref="B231:B234"/>
    <mergeCell ref="B235:B238"/>
    <mergeCell ref="B239:B242"/>
    <mergeCell ref="B195:B198"/>
    <mergeCell ref="B199:B202"/>
    <mergeCell ref="B203:B206"/>
    <mergeCell ref="B207:B210"/>
    <mergeCell ref="B211:B214"/>
    <mergeCell ref="B215:B218"/>
    <mergeCell ref="B171:B174"/>
    <mergeCell ref="B175:B178"/>
    <mergeCell ref="B179:B182"/>
    <mergeCell ref="B183:B186"/>
    <mergeCell ref="B187:B190"/>
    <mergeCell ref="B191:B194"/>
    <mergeCell ref="B147:B150"/>
    <mergeCell ref="B151:B154"/>
    <mergeCell ref="B155:B158"/>
    <mergeCell ref="B159:B162"/>
    <mergeCell ref="B163:B166"/>
    <mergeCell ref="B167:B170"/>
    <mergeCell ref="B123:B126"/>
    <mergeCell ref="B127:B130"/>
    <mergeCell ref="B131:B134"/>
    <mergeCell ref="B135:B138"/>
    <mergeCell ref="B139:B142"/>
    <mergeCell ref="B143:B146"/>
    <mergeCell ref="B99:B102"/>
    <mergeCell ref="B103:B106"/>
    <mergeCell ref="B107:B110"/>
    <mergeCell ref="B111:B114"/>
    <mergeCell ref="B115:B118"/>
    <mergeCell ref="B119:B122"/>
    <mergeCell ref="B75:B78"/>
    <mergeCell ref="B79:B82"/>
    <mergeCell ref="B83:B86"/>
    <mergeCell ref="B87:B90"/>
    <mergeCell ref="B91:B94"/>
    <mergeCell ref="B95:B98"/>
    <mergeCell ref="B59:B62"/>
    <mergeCell ref="B63:B66"/>
    <mergeCell ref="B67:B70"/>
    <mergeCell ref="B71:B74"/>
    <mergeCell ref="B27:B30"/>
    <mergeCell ref="B31:B34"/>
    <mergeCell ref="B35:B38"/>
    <mergeCell ref="B39:B42"/>
    <mergeCell ref="B43:B46"/>
    <mergeCell ref="B47:B50"/>
    <mergeCell ref="N6:O6"/>
    <mergeCell ref="B11:B14"/>
    <mergeCell ref="B15:B18"/>
    <mergeCell ref="B19:B22"/>
    <mergeCell ref="B23:B26"/>
    <mergeCell ref="B4:P4"/>
    <mergeCell ref="B7:B10"/>
    <mergeCell ref="B51:B54"/>
    <mergeCell ref="B55:B58"/>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00000000-0002-0000-0F00-000000000000}">
          <x14:formula1>
            <xm:f>'Auxiliary data'!$B$234:$B$235</xm:f>
          </x14:formula1>
          <xm:sqref>D7:M7 D11:M11 D15:M15 D19:M19 D23:M23 D27:M27 D31:M31 D35:M35 D39:M39 D43:M43 D47:M47 D51:M51 D55:M55 D59:M59 D63:M63 D67:M67 D71:M71 D75:M75 D79:M79 D83:M83 D87:M87 D91:M91 D95:M95 D99:M99 D103:M103 D107:M107 D111:M111 D115:M115 D119:M119 D123:M123 D127:M127 D131:M131 D135:M135 D139:M139 D143:M143 D147:M147 D151:M151 D155:M155 D159:M159 D163:M163 D167:M167 D171:M171 D175:M175 D179:M179 D183:M183 D187:M187 D191:M191 D195:M195 D199:M199 D203:M203 D207:M207 D211:M211 D215:M215 D219:M219 D223:M223 D227:M227 D231:M231 D235:M235 D239:M239 D243:M243 D247:M247 D251:M251 D255:M255 D259:M259 D263:M263 D267:M267 D271:M271 D275:M275 D279:M279 D283:M283 D287:M287 D291:M291 D295:M295 D299:M299 D303:M303 D307:M307 D311:M311 D315:M315 D319:M319 D323:M323 D327:M327 D331:M331 D335:M335 D339:M339 D343:M343 D347:M347 D351:M351 D355:M355 D359:M359 D363:M363 D367:M367 D371:M371 D375:M375 D379:M379 D383:M383 D387:M387 D391:M391 D395:M395 D399:M399 D403:M403 D407:M407 D411:M411 D415:M415 D419:M419 D423:M423 D427:M427 D431:M431 D435:M435 D439:M439 D443:M443 D447:M447 D451:M451 D455:M455 D459:M459 D463:M463 D467:M467 D471:M471 D475:M475 D479:M479 D483:M483 D487:M487 D491:M491 D495:M495 D499:M499 D503:M503 D507:M507 D511:M511 D515:M515 D519:M519 D523:M523 D527:M527 D531:M531 D535:M535 D539:M539 D543:M543 D547:M547</xm:sqref>
        </x14:dataValidation>
        <x14:dataValidation type="list" allowBlank="1" showInputMessage="1" showErrorMessage="1" xr:uid="{00000000-0002-0000-0F00-000001000000}">
          <x14:formula1>
            <xm:f>OFFSET('P3-Supporting assets'!$D$6,1,,COUNTA('P3-Supporting assets'!$D$6:$D$1006),)</xm:f>
          </x14:formula1>
          <xm:sqref>B7:B8 B11:B12 B15:B16 B19:B20 B23:B24 B27:B28 B31:B32 B35:B36 B39:B40 B43:B44 B47:B48 B51:B52 B55:B56 B59:B60 B63:B64 B67:B68 B71:B72 B75:B76 B79:B80 B83:B84 B87:B88 B91:B92 B95:B96 B99:B100 B103:B104 B107:B108 B111:B112 B115:B116 B119:B120 B123:B124 B127:B128 B131:B132 B135:B136 B139:B140 B143:B144 B147:B148 B151:B152 B155:B156 B159:B160 B163:B164 B167:B168 B171:B172 B175:B176 B179:B180 B183:B184 B187:B188 B191:B192 B195:B196 B199:B200 B203:B204 B207:B208 B211:B212 B215:B216 B219:B220 B223:B224 B227:B228 B231:B232 B235:B236 B239:B240 B243:B244 B247:B248 B251:B252 B255:B256 B259:B260 B263:B264 B267:B268 B271:B272 B275:B276 B279:B280 B283:B284 B287:B288 B291:B292 B295:B296 B299:B300 B303:B304 B307:B308 B311:B312 B315:B316 B319:B320 B323:B324 B327:B328 B331:B332 B335:B336 B339:B340 B343:B344 B347:B348 B351:B352 B355:B356 B359:B360 B363:B364 B367:B368 B371:B372 B375:B376 B379:B380 B383:B384 B387:B388 B391:B392 B395:B396 B399:B400 B403:B404 B407:B408 B411:B412 B415:B416 B419:B420 B423:B424 B427:B428 B431:B432 B435:B436 B439:B440 B443:B444 B447:B448 B451:B452 B455:B456 B459:B460 B463:B464 B467:B468 B471:B472 B475:B476 B479:B480 B483:B484 B487:B488 B491:B492 B495:B496 B499:B500 B503:B504 B507:B508 B511:B512 B515:B516 B519:B520 B523:B524 B527:B528 B531:B532 B535:B536 B539:B540 B543:B544 B547:B548</xm:sqref>
        </x14:dataValidation>
        <x14:dataValidation type="list" allowBlank="1" showInputMessage="1" showErrorMessage="1" xr:uid="{00000000-0002-0000-0F00-000002000000}">
          <x14:formula1>
            <xm:f>OFFSET('P2-Primary Assets'!$D$6,1,,COUNTA('P2-Primary Assets'!$D$6:$D$1003)-1,)</xm:f>
          </x14:formula1>
          <xm:sqref>D6:M6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
  <dimension ref="B1:H24"/>
  <sheetViews>
    <sheetView topLeftCell="A10" workbookViewId="0">
      <selection activeCell="E21" sqref="E21"/>
    </sheetView>
  </sheetViews>
  <sheetFormatPr defaultColWidth="11.42578125" defaultRowHeight="15" x14ac:dyDescent="0.25"/>
  <cols>
    <col min="1" max="1" width="1.42578125" style="5" customWidth="1"/>
    <col min="2" max="2" width="11.42578125" style="5"/>
    <col min="3" max="3" width="28.42578125" style="67" customWidth="1"/>
    <col min="4" max="4" width="64.7109375" style="5" customWidth="1"/>
    <col min="5" max="5" width="61.28515625" style="5" customWidth="1"/>
    <col min="6" max="16384" width="11.42578125" style="5"/>
  </cols>
  <sheetData>
    <row r="1" spans="2:8" ht="7.5" customHeight="1" thickBot="1" x14ac:dyDescent="0.3"/>
    <row r="2" spans="2:8" ht="16.5" thickBot="1" x14ac:dyDescent="0.3">
      <c r="B2" s="125" t="s">
        <v>21</v>
      </c>
      <c r="C2" s="125" t="s">
        <v>222</v>
      </c>
      <c r="D2" s="125" t="s">
        <v>223</v>
      </c>
      <c r="E2" s="125" t="s">
        <v>3</v>
      </c>
    </row>
    <row r="3" spans="2:8" ht="15.75" thickBot="1" x14ac:dyDescent="0.3">
      <c r="B3" s="124" t="s">
        <v>225</v>
      </c>
      <c r="C3" s="126" t="s">
        <v>226</v>
      </c>
      <c r="D3" s="135" t="s">
        <v>236</v>
      </c>
      <c r="E3" s="135" t="s">
        <v>236</v>
      </c>
    </row>
    <row r="4" spans="2:8" ht="15.75" thickBot="1" x14ac:dyDescent="0.3">
      <c r="B4" s="565" t="s">
        <v>224</v>
      </c>
      <c r="C4" s="134" t="s">
        <v>227</v>
      </c>
      <c r="D4" s="139" t="s">
        <v>237</v>
      </c>
      <c r="E4" s="127" t="s">
        <v>238</v>
      </c>
    </row>
    <row r="5" spans="2:8" x14ac:dyDescent="0.25">
      <c r="B5" s="566"/>
      <c r="C5" s="578" t="s">
        <v>228</v>
      </c>
      <c r="D5" s="138" t="s">
        <v>243</v>
      </c>
      <c r="E5" s="131" t="s">
        <v>238</v>
      </c>
    </row>
    <row r="6" spans="2:8" ht="30" x14ac:dyDescent="0.25">
      <c r="B6" s="566"/>
      <c r="C6" s="578"/>
      <c r="D6" s="139" t="s">
        <v>239</v>
      </c>
      <c r="E6" s="127" t="s">
        <v>240</v>
      </c>
    </row>
    <row r="7" spans="2:8" ht="30" x14ac:dyDescent="0.25">
      <c r="B7" s="566"/>
      <c r="C7" s="578"/>
      <c r="D7" s="138" t="s">
        <v>241</v>
      </c>
      <c r="E7" s="144" t="s">
        <v>242</v>
      </c>
    </row>
    <row r="8" spans="2:8" x14ac:dyDescent="0.25">
      <c r="B8" s="566"/>
      <c r="C8" s="578"/>
      <c r="D8" s="140" t="s">
        <v>244</v>
      </c>
      <c r="E8" s="127" t="s">
        <v>247</v>
      </c>
    </row>
    <row r="9" spans="2:8" x14ac:dyDescent="0.25">
      <c r="B9" s="566"/>
      <c r="C9" s="578"/>
      <c r="D9" s="138" t="s">
        <v>246</v>
      </c>
      <c r="E9" s="144" t="s">
        <v>245</v>
      </c>
    </row>
    <row r="10" spans="2:8" ht="30" x14ac:dyDescent="0.25">
      <c r="B10" s="566"/>
      <c r="C10" s="570" t="s">
        <v>229</v>
      </c>
      <c r="D10" s="139" t="s">
        <v>239</v>
      </c>
      <c r="E10" s="127" t="s">
        <v>240</v>
      </c>
    </row>
    <row r="11" spans="2:8" ht="30" x14ac:dyDescent="0.25">
      <c r="B11" s="566"/>
      <c r="C11" s="571"/>
      <c r="D11" s="138" t="s">
        <v>241</v>
      </c>
      <c r="E11" s="144" t="s">
        <v>242</v>
      </c>
    </row>
    <row r="12" spans="2:8" x14ac:dyDescent="0.25">
      <c r="B12" s="566"/>
      <c r="C12" s="572" t="s">
        <v>230</v>
      </c>
      <c r="D12" s="140" t="s">
        <v>248</v>
      </c>
      <c r="E12" s="127" t="s">
        <v>249</v>
      </c>
    </row>
    <row r="13" spans="2:8" ht="15.75" thickBot="1" x14ac:dyDescent="0.3">
      <c r="B13" s="566"/>
      <c r="C13" s="573"/>
      <c r="D13" s="148" t="s">
        <v>250</v>
      </c>
      <c r="E13" s="128" t="s">
        <v>251</v>
      </c>
    </row>
    <row r="14" spans="2:8" ht="15.75" thickBot="1" x14ac:dyDescent="0.3">
      <c r="B14" s="566"/>
      <c r="C14" s="574"/>
      <c r="D14" s="140" t="s">
        <v>252</v>
      </c>
      <c r="E14" s="127" t="s">
        <v>253</v>
      </c>
    </row>
    <row r="15" spans="2:8" ht="30.75" thickBot="1" x14ac:dyDescent="0.3">
      <c r="B15" s="567"/>
      <c r="C15" s="128" t="s">
        <v>231</v>
      </c>
      <c r="D15" s="149" t="s">
        <v>254</v>
      </c>
      <c r="E15" s="128" t="s">
        <v>255</v>
      </c>
      <c r="H15" s="110"/>
    </row>
    <row r="16" spans="2:8" x14ac:dyDescent="0.25">
      <c r="B16" s="568" t="s">
        <v>232</v>
      </c>
      <c r="C16" s="129" t="s">
        <v>126</v>
      </c>
      <c r="D16" s="136" t="s">
        <v>236</v>
      </c>
      <c r="E16" s="142" t="s">
        <v>236</v>
      </c>
    </row>
    <row r="17" spans="2:5" ht="30.75" thickBot="1" x14ac:dyDescent="0.3">
      <c r="B17" s="569"/>
      <c r="C17" s="130" t="s">
        <v>233</v>
      </c>
      <c r="D17" s="143" t="s">
        <v>256</v>
      </c>
      <c r="E17" s="150" t="s">
        <v>257</v>
      </c>
    </row>
    <row r="18" spans="2:5" ht="30" x14ac:dyDescent="0.25">
      <c r="B18" s="565" t="s">
        <v>234</v>
      </c>
      <c r="C18" s="575" t="s">
        <v>235</v>
      </c>
      <c r="D18" s="137" t="s">
        <v>258</v>
      </c>
      <c r="E18" s="151" t="s">
        <v>259</v>
      </c>
    </row>
    <row r="19" spans="2:5" x14ac:dyDescent="0.25">
      <c r="B19" s="566"/>
      <c r="C19" s="576"/>
      <c r="D19" s="141" t="s">
        <v>260</v>
      </c>
      <c r="E19" s="152" t="s">
        <v>261</v>
      </c>
    </row>
    <row r="20" spans="2:5" x14ac:dyDescent="0.25">
      <c r="B20" s="566"/>
      <c r="C20" s="577"/>
      <c r="D20" s="146" t="s">
        <v>248</v>
      </c>
      <c r="E20" s="153" t="s">
        <v>249</v>
      </c>
    </row>
    <row r="21" spans="2:5" x14ac:dyDescent="0.25">
      <c r="B21" s="566"/>
      <c r="C21" s="145" t="s">
        <v>219</v>
      </c>
      <c r="D21" s="132" t="s">
        <v>262</v>
      </c>
      <c r="E21" s="152" t="s">
        <v>263</v>
      </c>
    </row>
    <row r="22" spans="2:5" ht="30" x14ac:dyDescent="0.25">
      <c r="B22" s="566"/>
      <c r="C22" s="562" t="s">
        <v>221</v>
      </c>
      <c r="D22" s="146" t="s">
        <v>264</v>
      </c>
      <c r="E22" s="153" t="s">
        <v>265</v>
      </c>
    </row>
    <row r="23" spans="2:5" ht="30" x14ac:dyDescent="0.25">
      <c r="B23" s="566"/>
      <c r="C23" s="563"/>
      <c r="D23" s="146" t="s">
        <v>266</v>
      </c>
      <c r="E23" s="153" t="s">
        <v>267</v>
      </c>
    </row>
    <row r="24" spans="2:5" ht="15.75" thickBot="1" x14ac:dyDescent="0.3">
      <c r="B24" s="567"/>
      <c r="C24" s="564"/>
      <c r="D24" s="147" t="s">
        <v>268</v>
      </c>
      <c r="E24" s="154" t="s">
        <v>269</v>
      </c>
    </row>
  </sheetData>
  <mergeCells count="8">
    <mergeCell ref="C22:C24"/>
    <mergeCell ref="B4:B15"/>
    <mergeCell ref="B16:B17"/>
    <mergeCell ref="B18:B24"/>
    <mergeCell ref="C10:C11"/>
    <mergeCell ref="C12:C14"/>
    <mergeCell ref="C18:C20"/>
    <mergeCell ref="C5:C9"/>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7">
    <tabColor theme="9" tint="-0.249977111117893"/>
  </sheetPr>
  <dimension ref="A1:O32"/>
  <sheetViews>
    <sheetView workbookViewId="0">
      <selection activeCell="G3" sqref="G3"/>
    </sheetView>
  </sheetViews>
  <sheetFormatPr defaultColWidth="11.42578125" defaultRowHeight="15" x14ac:dyDescent="0.25"/>
  <cols>
    <col min="1" max="1" width="18.28515625" style="6" customWidth="1"/>
    <col min="2" max="13" width="20.7109375" style="6" customWidth="1"/>
    <col min="14" max="15" width="11.42578125" style="6"/>
  </cols>
  <sheetData>
    <row r="1" spans="1:13" ht="120" x14ac:dyDescent="0.25">
      <c r="A1" s="6" t="s">
        <v>275</v>
      </c>
      <c r="B1" s="6" t="s">
        <v>276</v>
      </c>
      <c r="C1" s="6" t="s">
        <v>277</v>
      </c>
      <c r="D1" s="6" t="s">
        <v>278</v>
      </c>
      <c r="E1" s="6" t="s">
        <v>279</v>
      </c>
      <c r="F1" s="6" t="s">
        <v>280</v>
      </c>
      <c r="G1" s="6" t="s">
        <v>281</v>
      </c>
      <c r="H1" s="6" t="s">
        <v>282</v>
      </c>
      <c r="I1" s="6" t="s">
        <v>283</v>
      </c>
      <c r="J1" s="6" t="s">
        <v>284</v>
      </c>
      <c r="K1" s="6" t="s">
        <v>285</v>
      </c>
      <c r="L1" s="6" t="s">
        <v>286</v>
      </c>
      <c r="M1" s="6" t="s">
        <v>287</v>
      </c>
    </row>
    <row r="2" spans="1:13" ht="135" x14ac:dyDescent="0.25">
      <c r="A2" s="6" t="s">
        <v>288</v>
      </c>
      <c r="B2" s="6" t="s">
        <v>289</v>
      </c>
      <c r="C2" s="6" t="s">
        <v>290</v>
      </c>
      <c r="D2" s="6" t="s">
        <v>291</v>
      </c>
      <c r="E2" s="6" t="s">
        <v>292</v>
      </c>
      <c r="F2" s="6" t="s">
        <v>293</v>
      </c>
      <c r="G2" s="6" t="s">
        <v>294</v>
      </c>
      <c r="H2" s="6" t="s">
        <v>295</v>
      </c>
      <c r="I2" s="6" t="s">
        <v>296</v>
      </c>
      <c r="J2" s="6" t="s">
        <v>297</v>
      </c>
      <c r="K2" s="6" t="s">
        <v>298</v>
      </c>
      <c r="L2" s="6" t="s">
        <v>299</v>
      </c>
      <c r="M2" s="6" t="s">
        <v>300</v>
      </c>
    </row>
    <row r="3" spans="1:13" ht="180" x14ac:dyDescent="0.25">
      <c r="A3" s="6" t="s">
        <v>301</v>
      </c>
      <c r="B3" s="6" t="s">
        <v>302</v>
      </c>
      <c r="C3" s="6" t="s">
        <v>303</v>
      </c>
      <c r="E3" s="6" t="s">
        <v>304</v>
      </c>
      <c r="F3" s="6" t="s">
        <v>305</v>
      </c>
      <c r="G3" s="6" t="s">
        <v>306</v>
      </c>
      <c r="H3" s="6" t="s">
        <v>307</v>
      </c>
      <c r="I3" s="6" t="s">
        <v>308</v>
      </c>
      <c r="J3" s="6" t="s">
        <v>309</v>
      </c>
      <c r="K3" s="6" t="s">
        <v>310</v>
      </c>
      <c r="M3" s="6" t="s">
        <v>311</v>
      </c>
    </row>
    <row r="4" spans="1:13" ht="195" x14ac:dyDescent="0.25">
      <c r="A4" s="6" t="s">
        <v>312</v>
      </c>
      <c r="B4" s="6" t="s">
        <v>313</v>
      </c>
      <c r="C4" s="6" t="s">
        <v>314</v>
      </c>
      <c r="E4" s="6" t="s">
        <v>315</v>
      </c>
      <c r="F4" s="6" t="s">
        <v>316</v>
      </c>
      <c r="G4" s="6" t="s">
        <v>317</v>
      </c>
      <c r="H4" s="6" t="s">
        <v>318</v>
      </c>
      <c r="J4" s="6" t="s">
        <v>319</v>
      </c>
      <c r="K4" s="6" t="s">
        <v>320</v>
      </c>
      <c r="M4" s="6" t="s">
        <v>321</v>
      </c>
    </row>
    <row r="5" spans="1:13" ht="105" x14ac:dyDescent="0.25">
      <c r="A5" s="6" t="s">
        <v>322</v>
      </c>
      <c r="B5" s="6" t="s">
        <v>323</v>
      </c>
      <c r="E5" s="6" t="s">
        <v>324</v>
      </c>
      <c r="F5" s="6" t="s">
        <v>325</v>
      </c>
      <c r="G5" s="6" t="s">
        <v>326</v>
      </c>
      <c r="H5" s="6" t="s">
        <v>327</v>
      </c>
      <c r="J5" s="6" t="s">
        <v>328</v>
      </c>
      <c r="K5" s="6" t="s">
        <v>329</v>
      </c>
      <c r="M5" s="6" t="s">
        <v>330</v>
      </c>
    </row>
    <row r="6" spans="1:13" ht="150" x14ac:dyDescent="0.25">
      <c r="A6" s="6" t="s">
        <v>331</v>
      </c>
      <c r="B6" s="6" t="s">
        <v>332</v>
      </c>
      <c r="E6" s="6" t="s">
        <v>333</v>
      </c>
      <c r="F6" s="6" t="s">
        <v>334</v>
      </c>
      <c r="H6" s="6" t="s">
        <v>335</v>
      </c>
      <c r="J6" s="6" t="s">
        <v>336</v>
      </c>
      <c r="K6" s="6" t="s">
        <v>337</v>
      </c>
    </row>
    <row r="7" spans="1:13" ht="120" x14ac:dyDescent="0.25">
      <c r="A7" s="6" t="s">
        <v>338</v>
      </c>
      <c r="B7" s="6" t="s">
        <v>339</v>
      </c>
      <c r="E7" s="6" t="s">
        <v>340</v>
      </c>
      <c r="F7" s="6" t="s">
        <v>341</v>
      </c>
      <c r="H7" s="6" t="s">
        <v>342</v>
      </c>
      <c r="K7" s="6" t="s">
        <v>343</v>
      </c>
    </row>
    <row r="8" spans="1:13" ht="90" x14ac:dyDescent="0.25">
      <c r="A8" s="6" t="s">
        <v>344</v>
      </c>
      <c r="B8" s="6" t="s">
        <v>345</v>
      </c>
      <c r="F8" s="6" t="s">
        <v>346</v>
      </c>
      <c r="H8" s="6" t="s">
        <v>347</v>
      </c>
      <c r="K8" s="6" t="s">
        <v>348</v>
      </c>
    </row>
    <row r="9" spans="1:13" ht="105" x14ac:dyDescent="0.25">
      <c r="A9" s="6" t="s">
        <v>349</v>
      </c>
      <c r="B9" s="6" t="s">
        <v>350</v>
      </c>
      <c r="F9" s="6" t="s">
        <v>351</v>
      </c>
      <c r="H9" s="6" t="s">
        <v>352</v>
      </c>
      <c r="K9" s="6" t="s">
        <v>353</v>
      </c>
    </row>
    <row r="10" spans="1:13" ht="165" x14ac:dyDescent="0.25">
      <c r="A10" s="6" t="s">
        <v>354</v>
      </c>
      <c r="B10" s="6" t="s">
        <v>355</v>
      </c>
      <c r="F10" s="6" t="s">
        <v>356</v>
      </c>
      <c r="H10" s="6" t="s">
        <v>357</v>
      </c>
      <c r="K10" s="6" t="s">
        <v>358</v>
      </c>
    </row>
    <row r="11" spans="1:13" ht="195" x14ac:dyDescent="0.25">
      <c r="A11" s="6" t="s">
        <v>359</v>
      </c>
      <c r="B11" s="6" t="s">
        <v>360</v>
      </c>
      <c r="H11" s="6" t="s">
        <v>361</v>
      </c>
      <c r="K11" s="6" t="s">
        <v>362</v>
      </c>
    </row>
    <row r="12" spans="1:13" ht="105" x14ac:dyDescent="0.25">
      <c r="A12" s="6" t="s">
        <v>363</v>
      </c>
      <c r="B12" s="6" t="s">
        <v>364</v>
      </c>
      <c r="K12" s="6" t="s">
        <v>365</v>
      </c>
    </row>
    <row r="13" spans="1:13" ht="120" x14ac:dyDescent="0.25">
      <c r="B13" s="6" t="s">
        <v>366</v>
      </c>
      <c r="K13" s="6" t="s">
        <v>367</v>
      </c>
    </row>
    <row r="14" spans="1:13" ht="165" x14ac:dyDescent="0.25">
      <c r="B14" s="6" t="s">
        <v>368</v>
      </c>
      <c r="K14" s="6" t="s">
        <v>369</v>
      </c>
    </row>
    <row r="15" spans="1:13" ht="90" x14ac:dyDescent="0.25">
      <c r="B15" s="6" t="s">
        <v>370</v>
      </c>
      <c r="K15" s="6" t="s">
        <v>371</v>
      </c>
    </row>
    <row r="16" spans="1:13" ht="105" x14ac:dyDescent="0.25">
      <c r="B16" s="6" t="s">
        <v>372</v>
      </c>
      <c r="K16" s="6" t="s">
        <v>373</v>
      </c>
    </row>
    <row r="17" spans="2:11" ht="120" x14ac:dyDescent="0.25">
      <c r="B17" s="6" t="s">
        <v>374</v>
      </c>
      <c r="K17" s="6" t="s">
        <v>375</v>
      </c>
    </row>
    <row r="18" spans="2:11" ht="75" x14ac:dyDescent="0.25">
      <c r="B18" s="6" t="s">
        <v>376</v>
      </c>
      <c r="K18" s="6" t="s">
        <v>377</v>
      </c>
    </row>
    <row r="19" spans="2:11" ht="150" x14ac:dyDescent="0.25">
      <c r="B19" s="6" t="s">
        <v>378</v>
      </c>
      <c r="K19" s="6" t="s">
        <v>379</v>
      </c>
    </row>
    <row r="20" spans="2:11" ht="90" x14ac:dyDescent="0.25">
      <c r="B20" s="6" t="s">
        <v>380</v>
      </c>
      <c r="K20" s="6" t="s">
        <v>381</v>
      </c>
    </row>
    <row r="21" spans="2:11" ht="105" x14ac:dyDescent="0.25">
      <c r="K21" s="6" t="s">
        <v>382</v>
      </c>
    </row>
    <row r="22" spans="2:11" ht="60" x14ac:dyDescent="0.25">
      <c r="K22" s="6" t="s">
        <v>383</v>
      </c>
    </row>
    <row r="23" spans="2:11" ht="60" x14ac:dyDescent="0.25">
      <c r="K23" s="6" t="s">
        <v>384</v>
      </c>
    </row>
    <row r="24" spans="2:11" ht="90" x14ac:dyDescent="0.25">
      <c r="K24" s="6" t="s">
        <v>385</v>
      </c>
    </row>
    <row r="25" spans="2:11" ht="60" x14ac:dyDescent="0.25">
      <c r="K25" s="6" t="s">
        <v>386</v>
      </c>
    </row>
    <row r="26" spans="2:11" ht="60" x14ac:dyDescent="0.25">
      <c r="K26" s="6" t="s">
        <v>387</v>
      </c>
    </row>
    <row r="27" spans="2:11" ht="45" x14ac:dyDescent="0.25">
      <c r="K27" s="6" t="s">
        <v>388</v>
      </c>
    </row>
    <row r="28" spans="2:11" ht="45" x14ac:dyDescent="0.25">
      <c r="K28" s="6" t="s">
        <v>389</v>
      </c>
    </row>
    <row r="29" spans="2:11" ht="30" x14ac:dyDescent="0.25">
      <c r="K29" s="6" t="s">
        <v>390</v>
      </c>
    </row>
    <row r="30" spans="2:11" ht="75" x14ac:dyDescent="0.25">
      <c r="K30" s="6" t="s">
        <v>391</v>
      </c>
    </row>
    <row r="31" spans="2:11" ht="120" x14ac:dyDescent="0.25">
      <c r="K31" s="6" t="s">
        <v>392</v>
      </c>
    </row>
    <row r="32" spans="2:11" ht="30" x14ac:dyDescent="0.25">
      <c r="K32" s="6" t="s">
        <v>393</v>
      </c>
    </row>
  </sheetData>
  <dataValidations count="1">
    <dataValidation type="list" allowBlank="1" showInputMessage="1" showErrorMessage="1" sqref="C11" xr:uid="{00000000-0002-0000-1200-000000000000}">
      <formula1>$A$1:$A$13</formula1>
    </dataValidation>
  </dataValidation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1">
    <tabColor theme="1" tint="0.34998626667073579"/>
  </sheetPr>
  <dimension ref="A1:AE1006"/>
  <sheetViews>
    <sheetView showGridLines="0" zoomScaleNormal="100" workbookViewId="0">
      <pane ySplit="8" topLeftCell="A16" activePane="bottomLeft" state="frozen"/>
      <selection pane="bottomLeft" activeCell="N57" sqref="N57"/>
    </sheetView>
  </sheetViews>
  <sheetFormatPr defaultColWidth="11.42578125" defaultRowHeight="15" outlineLevelCol="1" x14ac:dyDescent="0.25"/>
  <cols>
    <col min="1" max="1" width="2.140625" style="6" customWidth="1"/>
    <col min="2" max="2" width="1.7109375" style="6" customWidth="1"/>
    <col min="3" max="3" width="6.140625" style="6" customWidth="1"/>
    <col min="4" max="4" width="16.28515625" style="6" customWidth="1"/>
    <col min="5" max="5" width="15.7109375" style="6" customWidth="1"/>
    <col min="6" max="6" width="16.28515625" style="6" customWidth="1"/>
    <col min="7" max="7" width="33" style="6" customWidth="1"/>
    <col min="8" max="8" width="35.7109375" style="6" customWidth="1"/>
    <col min="9" max="9" width="13.28515625" style="133" customWidth="1"/>
    <col min="10" max="10" width="15.42578125" style="6" customWidth="1"/>
    <col min="11" max="11" width="14.7109375" style="133" customWidth="1"/>
    <col min="12" max="12" width="11.42578125" style="6" hidden="1" customWidth="1"/>
    <col min="13" max="13" width="19.28515625" style="6" customWidth="1" outlineLevel="1"/>
    <col min="14" max="14" width="22.7109375" style="6" customWidth="1" outlineLevel="1"/>
    <col min="15" max="15" width="18" style="350" customWidth="1" outlineLevel="1"/>
    <col min="16" max="17" width="22.140625" style="6" customWidth="1" outlineLevel="1"/>
    <col min="18" max="18" width="18" style="350" customWidth="1" outlineLevel="1"/>
    <col min="19" max="20" width="22.140625" style="6" customWidth="1" outlineLevel="1"/>
    <col min="21" max="21" width="18" style="350" customWidth="1" outlineLevel="1"/>
    <col min="22" max="22" width="23.7109375" style="350" hidden="1" customWidth="1"/>
    <col min="23" max="23" width="20.7109375" style="350" customWidth="1"/>
    <col min="24" max="26" width="12.7109375" style="6" hidden="1" customWidth="1"/>
    <col min="27" max="27" width="11.42578125" style="6" hidden="1" customWidth="1"/>
    <col min="28" max="29" width="30.7109375" style="5" customWidth="1"/>
    <col min="30" max="16384" width="11.42578125" style="6"/>
  </cols>
  <sheetData>
    <row r="1" spans="1:31" ht="75" customHeight="1" x14ac:dyDescent="0.25">
      <c r="A1" s="6" t="s">
        <v>217</v>
      </c>
      <c r="K1" s="6"/>
      <c r="N1" s="121"/>
    </row>
    <row r="2" spans="1:31" ht="16.5" customHeight="1" x14ac:dyDescent="0.25">
      <c r="K2" s="6"/>
    </row>
    <row r="3" spans="1:31" ht="26.65" hidden="1" customHeight="1" x14ac:dyDescent="0.25">
      <c r="K3" s="6"/>
      <c r="AB3" s="370"/>
      <c r="AC3" s="370"/>
    </row>
    <row r="4" spans="1:31" ht="19.899999999999999" customHeight="1" x14ac:dyDescent="0.25">
      <c r="B4" s="524" t="s">
        <v>219</v>
      </c>
      <c r="C4" s="524"/>
      <c r="D4" s="524"/>
      <c r="E4" s="524"/>
      <c r="F4" s="524"/>
      <c r="G4" s="524"/>
      <c r="H4" s="524"/>
      <c r="I4" s="524"/>
      <c r="J4" s="524"/>
      <c r="K4" s="524"/>
      <c r="M4" s="523" t="s">
        <v>221</v>
      </c>
      <c r="N4" s="523"/>
      <c r="O4" s="523"/>
      <c r="P4" s="523"/>
      <c r="Q4" s="523"/>
      <c r="R4" s="523"/>
      <c r="S4" s="523"/>
      <c r="T4" s="523"/>
      <c r="U4" s="523"/>
      <c r="V4" s="523"/>
      <c r="W4" s="523"/>
      <c r="X4" s="523"/>
      <c r="Y4" s="523"/>
      <c r="Z4" s="523"/>
      <c r="AA4" s="523"/>
      <c r="AB4" s="523"/>
      <c r="AC4" s="581"/>
    </row>
    <row r="5" spans="1:31" ht="4.9000000000000004" customHeight="1" x14ac:dyDescent="0.25">
      <c r="B5" s="524"/>
      <c r="C5" s="524"/>
      <c r="D5" s="524"/>
      <c r="E5" s="524"/>
      <c r="F5" s="524"/>
      <c r="G5" s="524"/>
      <c r="H5" s="524"/>
      <c r="I5" s="524"/>
      <c r="J5" s="524"/>
      <c r="K5" s="524"/>
      <c r="M5" s="523"/>
      <c r="N5" s="523"/>
      <c r="O5" s="523"/>
      <c r="P5" s="523"/>
      <c r="Q5" s="523"/>
      <c r="R5" s="523"/>
      <c r="S5" s="523"/>
      <c r="T5" s="523"/>
      <c r="U5" s="523"/>
      <c r="V5" s="523"/>
      <c r="W5" s="523"/>
      <c r="X5" s="523"/>
      <c r="Y5" s="523"/>
      <c r="Z5" s="523"/>
      <c r="AA5" s="523"/>
      <c r="AB5" s="523"/>
      <c r="AC5" s="581"/>
    </row>
    <row r="6" spans="1:31" ht="22.9" customHeight="1" thickBot="1" x14ac:dyDescent="0.3">
      <c r="B6" s="92"/>
      <c r="C6" s="92"/>
      <c r="D6" s="92"/>
      <c r="E6" s="92"/>
      <c r="F6" s="92"/>
      <c r="G6" s="582" t="s">
        <v>1490</v>
      </c>
      <c r="H6" s="582"/>
      <c r="I6" s="583" t="s">
        <v>1488</v>
      </c>
      <c r="J6" s="583"/>
      <c r="K6" s="584" t="s">
        <v>1489</v>
      </c>
      <c r="L6" s="584"/>
      <c r="M6" s="585" t="s">
        <v>1494</v>
      </c>
      <c r="N6" s="585"/>
      <c r="O6" s="585"/>
      <c r="P6" s="585"/>
      <c r="Q6" s="585"/>
      <c r="R6" s="585"/>
      <c r="S6" s="585"/>
      <c r="T6" s="585"/>
      <c r="U6" s="585"/>
      <c r="V6" s="418"/>
      <c r="W6" s="586" t="s">
        <v>1495</v>
      </c>
      <c r="X6" s="586"/>
      <c r="Y6" s="586"/>
      <c r="Z6" s="586"/>
      <c r="AA6" s="586"/>
      <c r="AB6" s="587"/>
      <c r="AC6" s="416"/>
    </row>
    <row r="7" spans="1:31" ht="22.9" customHeight="1" thickBot="1" x14ac:dyDescent="0.3">
      <c r="B7" s="92"/>
      <c r="C7" s="92"/>
      <c r="D7" s="92"/>
      <c r="E7" s="92"/>
      <c r="F7" s="92"/>
      <c r="G7" s="92"/>
      <c r="H7" s="92"/>
      <c r="I7" s="92"/>
      <c r="J7" s="92"/>
      <c r="K7" s="92"/>
      <c r="L7" s="92"/>
      <c r="M7" s="579" t="s">
        <v>1498</v>
      </c>
      <c r="N7" s="579"/>
      <c r="O7" s="579"/>
      <c r="P7" s="579"/>
      <c r="Q7" s="579"/>
      <c r="R7" s="579"/>
      <c r="S7" s="579"/>
      <c r="T7" s="579"/>
      <c r="U7" s="579"/>
      <c r="V7" s="579"/>
      <c r="W7" s="579"/>
      <c r="X7" s="579"/>
      <c r="Y7" s="579"/>
      <c r="Z7" s="579"/>
      <c r="AA7" s="579"/>
      <c r="AB7" s="580"/>
      <c r="AC7" s="416"/>
    </row>
    <row r="8" spans="1:31" ht="30.75" customHeight="1" x14ac:dyDescent="0.25">
      <c r="C8" s="8" t="s">
        <v>0</v>
      </c>
      <c r="D8" s="360" t="s">
        <v>1</v>
      </c>
      <c r="E8" s="360" t="s">
        <v>121</v>
      </c>
      <c r="F8" s="360" t="s">
        <v>127</v>
      </c>
      <c r="G8" s="377" t="s">
        <v>218</v>
      </c>
      <c r="H8" s="360" t="s">
        <v>132</v>
      </c>
      <c r="I8" s="378" t="s">
        <v>141</v>
      </c>
      <c r="J8" s="360" t="s">
        <v>1373</v>
      </c>
      <c r="K8" s="360" t="s">
        <v>219</v>
      </c>
      <c r="L8" s="379" t="s">
        <v>859</v>
      </c>
      <c r="M8" s="360" t="s">
        <v>1108</v>
      </c>
      <c r="N8" s="377" t="s">
        <v>1106</v>
      </c>
      <c r="O8" s="380" t="s">
        <v>1482</v>
      </c>
      <c r="P8" s="360" t="s">
        <v>1107</v>
      </c>
      <c r="Q8" s="377" t="s">
        <v>1109</v>
      </c>
      <c r="R8" s="380" t="s">
        <v>1483</v>
      </c>
      <c r="S8" s="360" t="s">
        <v>1110</v>
      </c>
      <c r="T8" s="377" t="s">
        <v>1111</v>
      </c>
      <c r="U8" s="380" t="s">
        <v>1484</v>
      </c>
      <c r="V8" s="381" t="s">
        <v>1485</v>
      </c>
      <c r="W8" s="381" t="s">
        <v>221</v>
      </c>
      <c r="X8" s="379" t="s">
        <v>1355</v>
      </c>
      <c r="Y8" s="379" t="s">
        <v>1356</v>
      </c>
      <c r="Z8" s="379" t="s">
        <v>1357</v>
      </c>
      <c r="AA8" s="379" t="s">
        <v>859</v>
      </c>
      <c r="AB8" s="9" t="s">
        <v>1496</v>
      </c>
      <c r="AC8" s="9" t="s">
        <v>1437</v>
      </c>
    </row>
    <row r="9" spans="1:31" ht="30" x14ac:dyDescent="0.25">
      <c r="C9" s="357" t="str">
        <f>IF(D9&lt;&gt;"",CONCATENATE("IR",TEXT(ROW()-6,"000")),"")</f>
        <v>IR003</v>
      </c>
      <c r="D9" s="47" t="s">
        <v>1517</v>
      </c>
      <c r="E9" s="47" t="s">
        <v>74</v>
      </c>
      <c r="F9" s="375" t="s">
        <v>1526</v>
      </c>
      <c r="G9" s="47" t="s">
        <v>1025</v>
      </c>
      <c r="H9" s="47" t="s">
        <v>1045</v>
      </c>
      <c r="I9" s="325">
        <v>3</v>
      </c>
      <c r="J9" s="118">
        <v>4</v>
      </c>
      <c r="K9" s="330">
        <f>IF(AND(I9&lt;&gt;"",J9&lt;&gt;""),IFERROR(I9*J9,"Not number"),"")</f>
        <v>12</v>
      </c>
      <c r="L9" s="376" t="str">
        <f>IFERROR(VLOOKUP(G9,AuxThreats!$B$2:$C$6,2,0),"")</f>
        <v>TH.ER</v>
      </c>
      <c r="M9" s="325" t="s">
        <v>1112</v>
      </c>
      <c r="N9" s="118" t="s">
        <v>1113</v>
      </c>
      <c r="O9" s="390">
        <v>0.72</v>
      </c>
      <c r="P9" s="325"/>
      <c r="Q9" s="325"/>
      <c r="R9" s="390"/>
      <c r="S9" s="325"/>
      <c r="T9" s="390"/>
      <c r="U9" s="390">
        <v>0</v>
      </c>
      <c r="V9" s="391" t="str">
        <f t="shared" ref="V9:V70" si="0">IF(AND(O9&lt;&gt;"",R9&lt;&gt;"", U9&lt;&gt;""),IFERROR((I9*((1-R9)*(1-O9)*(1-U9))),"0"),"")</f>
        <v/>
      </c>
      <c r="W9" s="391">
        <f>K9*(1-O9)*(1-R9)*(1-U9)</f>
        <v>3.3600000000000003</v>
      </c>
      <c r="X9" s="376" t="str">
        <f>IFERROR(VLOOKUP(M9,'Measures cat'!$A$2:$B$19,2,0),"")</f>
        <v>ME.AC</v>
      </c>
      <c r="Y9" s="376" t="str">
        <f>IFERROR(VLOOKUP(P9,'Measures cat'!$A$2:$B$19,2,0),"")</f>
        <v/>
      </c>
      <c r="Z9" s="376" t="str">
        <f>IFERROR(VLOOKUP(S9,'Measures cat'!$A$2:$B$19,2,0),"")</f>
        <v/>
      </c>
      <c r="AA9" s="376" t="str">
        <f>IFERROR(VLOOKUP(I9,AuxThreats!$B$2:$C$6,2,0),"")</f>
        <v/>
      </c>
      <c r="AB9" s="11"/>
      <c r="AC9" s="11"/>
      <c r="AE9" s="123"/>
    </row>
    <row r="10" spans="1:31" ht="45" x14ac:dyDescent="0.25">
      <c r="C10" s="357" t="str">
        <f t="shared" ref="C10:C71" si="1">IF(D10&lt;&gt;"",CONCATENATE("IR",TEXT(ROW()-6,"000")),"")</f>
        <v>IR004</v>
      </c>
      <c r="D10" s="47" t="s">
        <v>1517</v>
      </c>
      <c r="E10" s="47" t="s">
        <v>74</v>
      </c>
      <c r="F10" s="375" t="s">
        <v>1527</v>
      </c>
      <c r="G10" s="47" t="s">
        <v>1026</v>
      </c>
      <c r="H10" s="47" t="s">
        <v>1063</v>
      </c>
      <c r="I10" s="325">
        <v>4.66</v>
      </c>
      <c r="J10" s="118">
        <v>4</v>
      </c>
      <c r="K10" s="330">
        <f t="shared" ref="K10:K71" si="2">IF(AND(I10&lt;&gt;"",J10&lt;&gt;""),IFERROR(I10*J10,"Not number"),"")</f>
        <v>18.64</v>
      </c>
      <c r="L10" s="376" t="str">
        <f>IFERROR(VLOOKUP(G10,AuxThreats!$B$2:$C$6,2,0),"")</f>
        <v>TH.WA</v>
      </c>
      <c r="M10" s="325" t="s">
        <v>1128</v>
      </c>
      <c r="N10" s="118" t="s">
        <v>1130</v>
      </c>
      <c r="O10" s="390">
        <v>0.72</v>
      </c>
      <c r="P10" s="325"/>
      <c r="Q10" s="325"/>
      <c r="R10" s="390"/>
      <c r="S10" s="325"/>
      <c r="T10" s="325"/>
      <c r="U10" s="390">
        <v>0</v>
      </c>
      <c r="V10" s="391" t="str">
        <f t="shared" si="0"/>
        <v/>
      </c>
      <c r="W10" s="391">
        <f t="shared" ref="W10:W71" si="3">K10*(1-O10)*(1-R10)*(1-U10)</f>
        <v>5.2192000000000007</v>
      </c>
      <c r="X10" s="376" t="str">
        <f>IFERROR(VLOOKUP(M10,'Measures cat'!$A$2:$B$19,2,0),"")</f>
        <v>ME.SA</v>
      </c>
      <c r="Y10" s="376" t="str">
        <f>IFERROR(VLOOKUP(P10,'Measures cat'!$A$2:$B$19,2,0),"")</f>
        <v/>
      </c>
      <c r="Z10" s="376" t="str">
        <f>IFERROR(VLOOKUP(S10,'Measures cat'!$A$2:$B$19,2,0),"")</f>
        <v/>
      </c>
      <c r="AA10" s="376" t="str">
        <f>IFERROR(VLOOKUP(I10,AuxThreats!$B$2:$C$6,2,0),"")</f>
        <v/>
      </c>
      <c r="AB10" s="11"/>
      <c r="AC10" s="11"/>
      <c r="AE10" s="123"/>
    </row>
    <row r="11" spans="1:31" ht="45" x14ac:dyDescent="0.25">
      <c r="C11" s="357" t="str">
        <f t="shared" si="1"/>
        <v>IR005</v>
      </c>
      <c r="D11" s="47" t="s">
        <v>1517</v>
      </c>
      <c r="E11" s="47" t="s">
        <v>74</v>
      </c>
      <c r="F11" s="375" t="s">
        <v>1532</v>
      </c>
      <c r="G11" s="47" t="s">
        <v>1026</v>
      </c>
      <c r="H11" s="47" t="s">
        <v>1069</v>
      </c>
      <c r="I11" s="325">
        <v>3.33</v>
      </c>
      <c r="J11" s="118">
        <v>4</v>
      </c>
      <c r="K11" s="330">
        <f t="shared" si="2"/>
        <v>13.32</v>
      </c>
      <c r="L11" s="376" t="str">
        <f>IFERROR(VLOOKUP(G11,AuxThreats!$B$2:$C$6,2,0),"")</f>
        <v>TH.WA</v>
      </c>
      <c r="M11" s="325" t="s">
        <v>1147</v>
      </c>
      <c r="N11" s="118" t="s">
        <v>1151</v>
      </c>
      <c r="O11" s="390">
        <v>0.72</v>
      </c>
      <c r="P11" s="325"/>
      <c r="Q11" s="325"/>
      <c r="R11" s="390"/>
      <c r="S11" s="325"/>
      <c r="T11" s="325"/>
      <c r="U11" s="390">
        <v>0</v>
      </c>
      <c r="V11" s="391" t="str">
        <f t="shared" si="0"/>
        <v/>
      </c>
      <c r="W11" s="391">
        <f t="shared" si="3"/>
        <v>3.7296000000000005</v>
      </c>
      <c r="X11" s="376" t="str">
        <f>IFERROR(VLOOKUP(M11,'Measures cat'!$A$2:$B$19,2,0),"")</f>
        <v>ME.IA</v>
      </c>
      <c r="Y11" s="376" t="str">
        <f>IFERROR(VLOOKUP(P11,'Measures cat'!$A$2:$B$19,2,0),"")</f>
        <v/>
      </c>
      <c r="Z11" s="376" t="str">
        <f>IFERROR(VLOOKUP(S11,'Measures cat'!$A$2:$B$19,2,0),"")</f>
        <v/>
      </c>
      <c r="AA11" s="376" t="str">
        <f>IFERROR(VLOOKUP(I11,AuxThreats!$B$2:$C$6,2,0),"")</f>
        <v/>
      </c>
      <c r="AB11" s="11"/>
      <c r="AC11" s="11"/>
      <c r="AE11" s="123"/>
    </row>
    <row r="12" spans="1:31" ht="30" x14ac:dyDescent="0.25">
      <c r="C12" s="357" t="str">
        <f t="shared" si="1"/>
        <v>IR006</v>
      </c>
      <c r="D12" s="47" t="s">
        <v>1517</v>
      </c>
      <c r="E12" s="47" t="s">
        <v>103</v>
      </c>
      <c r="F12" s="375" t="s">
        <v>1528</v>
      </c>
      <c r="G12" s="47" t="s">
        <v>1026</v>
      </c>
      <c r="H12" s="47" t="s">
        <v>1062</v>
      </c>
      <c r="I12" s="325">
        <v>5</v>
      </c>
      <c r="J12" s="118">
        <v>4</v>
      </c>
      <c r="K12" s="330">
        <f t="shared" si="2"/>
        <v>20</v>
      </c>
      <c r="L12" s="376" t="str">
        <f>IFERROR(VLOOKUP(G12,AuxThreats!$B$2:$C$6,2,0),"")</f>
        <v>TH.WA</v>
      </c>
      <c r="M12" s="325" t="s">
        <v>1180</v>
      </c>
      <c r="N12" s="118" t="s">
        <v>1182</v>
      </c>
      <c r="O12" s="390">
        <v>0.72</v>
      </c>
      <c r="P12" s="325"/>
      <c r="Q12" s="325"/>
      <c r="R12" s="390">
        <v>0</v>
      </c>
      <c r="S12" s="325"/>
      <c r="T12" s="325"/>
      <c r="U12" s="390">
        <v>0</v>
      </c>
      <c r="V12" s="391">
        <f t="shared" si="0"/>
        <v>1.4000000000000001</v>
      </c>
      <c r="W12" s="391">
        <f t="shared" si="3"/>
        <v>5.6000000000000005</v>
      </c>
      <c r="X12" s="376" t="str">
        <f>IFERROR(VLOOKUP(M12,'Measures cat'!$A$2:$B$19,2,0),"")</f>
        <v>ME.RA</v>
      </c>
      <c r="Y12" s="376" t="str">
        <f>IFERROR(VLOOKUP(P12,'Measures cat'!$A$2:$B$19,2,0),"")</f>
        <v/>
      </c>
      <c r="Z12" s="376" t="str">
        <f>IFERROR(VLOOKUP(S12,'Measures cat'!$A$2:$B$19,2,0),"")</f>
        <v/>
      </c>
      <c r="AA12" s="376" t="str">
        <f>IFERROR(VLOOKUP(I12,AuxThreats!$B$2:$C$6,2,0),"")</f>
        <v/>
      </c>
      <c r="AB12" s="11"/>
      <c r="AC12" s="11"/>
      <c r="AE12" s="123"/>
    </row>
    <row r="13" spans="1:31" ht="45" x14ac:dyDescent="0.25">
      <c r="C13" s="357" t="str">
        <f t="shared" si="1"/>
        <v>IR007</v>
      </c>
      <c r="D13" s="26" t="s">
        <v>1517</v>
      </c>
      <c r="E13" s="26" t="s">
        <v>103</v>
      </c>
      <c r="F13" s="26" t="s">
        <v>1528</v>
      </c>
      <c r="G13" s="47" t="s">
        <v>1026</v>
      </c>
      <c r="H13" s="47" t="s">
        <v>1073</v>
      </c>
      <c r="I13" s="325">
        <v>3.33</v>
      </c>
      <c r="J13" s="118">
        <v>4</v>
      </c>
      <c r="K13" s="330">
        <f t="shared" si="2"/>
        <v>13.32</v>
      </c>
      <c r="L13" s="376" t="str">
        <f>IFERROR(VLOOKUP(G13,AuxThreats!$B$2:$C$6,2,0),"")</f>
        <v>TH.WA</v>
      </c>
      <c r="M13" s="325" t="s">
        <v>1190</v>
      </c>
      <c r="N13" s="118" t="s">
        <v>1196</v>
      </c>
      <c r="O13" s="390">
        <v>0.72</v>
      </c>
      <c r="P13" s="325"/>
      <c r="Q13" s="325"/>
      <c r="R13" s="390">
        <v>0</v>
      </c>
      <c r="S13" s="325"/>
      <c r="T13" s="325"/>
      <c r="U13" s="390">
        <v>0</v>
      </c>
      <c r="V13" s="391">
        <f t="shared" si="0"/>
        <v>0.93240000000000012</v>
      </c>
      <c r="W13" s="391">
        <f t="shared" si="3"/>
        <v>3.7296000000000005</v>
      </c>
      <c r="X13" s="376" t="str">
        <f>IFERROR(VLOOKUP(M13,'Measures cat'!$A$2:$B$19,2,0),"")</f>
        <v>ME.SC</v>
      </c>
      <c r="Y13" s="376" t="str">
        <f>IFERROR(VLOOKUP(P13,'Measures cat'!$A$2:$B$19,2,0),"")</f>
        <v/>
      </c>
      <c r="Z13" s="376" t="str">
        <f>IFERROR(VLOOKUP(S13,'Measures cat'!$A$2:$B$19,2,0),"")</f>
        <v/>
      </c>
      <c r="AA13" s="376" t="str">
        <f>IFERROR(VLOOKUP(I13,AuxThreats!$B$2:$C$6,2,0),"")</f>
        <v/>
      </c>
      <c r="AB13" s="11"/>
      <c r="AC13" s="11"/>
      <c r="AE13" s="123"/>
    </row>
    <row r="14" spans="1:31" ht="45" x14ac:dyDescent="0.25">
      <c r="C14" s="357" t="str">
        <f t="shared" si="1"/>
        <v>IR008</v>
      </c>
      <c r="D14" s="26" t="s">
        <v>1517</v>
      </c>
      <c r="E14" s="26" t="s">
        <v>103</v>
      </c>
      <c r="F14" s="26" t="s">
        <v>1527</v>
      </c>
      <c r="G14" s="47" t="s">
        <v>1025</v>
      </c>
      <c r="H14" s="47" t="s">
        <v>1056</v>
      </c>
      <c r="I14" s="325">
        <v>3</v>
      </c>
      <c r="J14" s="118">
        <v>4</v>
      </c>
      <c r="K14" s="330">
        <f t="shared" si="2"/>
        <v>12</v>
      </c>
      <c r="L14" s="376" t="str">
        <f>IFERROR(VLOOKUP(G14,AuxThreats!$B$2:$C$6,2,0),"")</f>
        <v>TH.ER</v>
      </c>
      <c r="M14" s="325" t="s">
        <v>1128</v>
      </c>
      <c r="N14" s="118" t="s">
        <v>1131</v>
      </c>
      <c r="O14" s="390">
        <v>0.72</v>
      </c>
      <c r="P14" s="325"/>
      <c r="Q14" s="325"/>
      <c r="R14" s="390">
        <v>0</v>
      </c>
      <c r="S14" s="325"/>
      <c r="T14" s="325"/>
      <c r="U14" s="390">
        <v>0</v>
      </c>
      <c r="V14" s="391">
        <f t="shared" si="0"/>
        <v>0.84000000000000008</v>
      </c>
      <c r="W14" s="391">
        <f t="shared" si="3"/>
        <v>3.3600000000000003</v>
      </c>
      <c r="X14" s="376" t="str">
        <f>IFERROR(VLOOKUP(M14,'Measures cat'!$A$2:$B$19,2,0),"")</f>
        <v>ME.SA</v>
      </c>
      <c r="Y14" s="376" t="str">
        <f>IFERROR(VLOOKUP(P14,'Measures cat'!$A$2:$B$19,2,0),"")</f>
        <v/>
      </c>
      <c r="Z14" s="376" t="str">
        <f>IFERROR(VLOOKUP(S14,'Measures cat'!$A$2:$B$19,2,0),"")</f>
        <v/>
      </c>
      <c r="AA14" s="376" t="str">
        <f>IFERROR(VLOOKUP(I14,AuxThreats!$B$2:$C$6,2,0),"")</f>
        <v/>
      </c>
      <c r="AB14" s="11"/>
      <c r="AC14" s="11"/>
      <c r="AE14" s="123"/>
    </row>
    <row r="15" spans="1:31" ht="45" x14ac:dyDescent="0.25">
      <c r="C15" s="357" t="str">
        <f t="shared" si="1"/>
        <v>IR009</v>
      </c>
      <c r="D15" s="26" t="s">
        <v>1517</v>
      </c>
      <c r="E15" s="26" t="s">
        <v>84</v>
      </c>
      <c r="F15" s="26" t="s">
        <v>1530</v>
      </c>
      <c r="G15" s="47" t="s">
        <v>1025</v>
      </c>
      <c r="H15" s="47" t="s">
        <v>1059</v>
      </c>
      <c r="I15" s="325">
        <v>4</v>
      </c>
      <c r="J15" s="118">
        <v>4</v>
      </c>
      <c r="K15" s="330">
        <f t="shared" si="2"/>
        <v>16</v>
      </c>
      <c r="L15" s="376" t="str">
        <f>IFERROR(VLOOKUP(G15,AuxThreats!$B$2:$C$6,2,0),"")</f>
        <v>TH.ER</v>
      </c>
      <c r="M15" s="325" t="s">
        <v>1210</v>
      </c>
      <c r="N15" s="118" t="s">
        <v>1211</v>
      </c>
      <c r="O15" s="390">
        <v>0.72</v>
      </c>
      <c r="P15" s="325"/>
      <c r="Q15" s="325"/>
      <c r="R15" s="390">
        <v>0</v>
      </c>
      <c r="S15" s="325"/>
      <c r="T15" s="325"/>
      <c r="U15" s="390">
        <v>0</v>
      </c>
      <c r="V15" s="391">
        <f t="shared" si="0"/>
        <v>1.1200000000000001</v>
      </c>
      <c r="W15" s="391">
        <f t="shared" si="3"/>
        <v>4.4800000000000004</v>
      </c>
      <c r="X15" s="376" t="str">
        <f>IFERROR(VLOOKUP(M15,'Measures cat'!$A$2:$B$19,2,0),"")</f>
        <v>ME.SI</v>
      </c>
      <c r="Y15" s="376" t="str">
        <f>IFERROR(VLOOKUP(P15,'Measures cat'!$A$2:$B$19,2,0),"")</f>
        <v/>
      </c>
      <c r="Z15" s="376" t="str">
        <f>IFERROR(VLOOKUP(S15,'Measures cat'!$A$2:$B$19,2,0),"")</f>
        <v/>
      </c>
      <c r="AA15" s="376" t="str">
        <f>IFERROR(VLOOKUP(I15,AuxThreats!$B$2:$C$6,2,0),"")</f>
        <v/>
      </c>
      <c r="AB15" s="11"/>
      <c r="AC15" s="11"/>
      <c r="AE15" s="123"/>
    </row>
    <row r="16" spans="1:31" ht="45" x14ac:dyDescent="0.25">
      <c r="C16" s="357" t="str">
        <f t="shared" si="1"/>
        <v>IR010</v>
      </c>
      <c r="D16" s="26" t="s">
        <v>1517</v>
      </c>
      <c r="E16" s="26" t="s">
        <v>84</v>
      </c>
      <c r="F16" s="26" t="s">
        <v>1533</v>
      </c>
      <c r="G16" s="47" t="s">
        <v>1024</v>
      </c>
      <c r="H16" s="47" t="s">
        <v>1041</v>
      </c>
      <c r="I16" s="325">
        <v>3.33</v>
      </c>
      <c r="J16" s="118">
        <v>4</v>
      </c>
      <c r="K16" s="330">
        <f t="shared" si="2"/>
        <v>13.32</v>
      </c>
      <c r="L16" s="376" t="str">
        <f>IFERROR(VLOOKUP(G16,AuxThreats!$B$2:$C$6,2,0),"")</f>
        <v>TH.IN</v>
      </c>
      <c r="M16" s="325" t="s">
        <v>1138</v>
      </c>
      <c r="N16" s="118" t="s">
        <v>1144</v>
      </c>
      <c r="O16" s="390">
        <v>0.72</v>
      </c>
      <c r="P16" s="325"/>
      <c r="Q16" s="325"/>
      <c r="R16" s="390">
        <v>0</v>
      </c>
      <c r="S16" s="325"/>
      <c r="T16" s="325"/>
      <c r="U16" s="390">
        <v>0</v>
      </c>
      <c r="V16" s="391">
        <f t="shared" si="0"/>
        <v>0.93240000000000012</v>
      </c>
      <c r="W16" s="391">
        <f t="shared" si="3"/>
        <v>3.7296000000000005</v>
      </c>
      <c r="X16" s="376" t="str">
        <f>IFERROR(VLOOKUP(M16,'Measures cat'!$A$2:$B$19,2,0),"")</f>
        <v>ME.CP</v>
      </c>
      <c r="Y16" s="376" t="str">
        <f>IFERROR(VLOOKUP(P16,'Measures cat'!$A$2:$B$19,2,0),"")</f>
        <v/>
      </c>
      <c r="Z16" s="376" t="str">
        <f>IFERROR(VLOOKUP(S16,'Measures cat'!$A$2:$B$19,2,0),"")</f>
        <v/>
      </c>
      <c r="AA16" s="376" t="str">
        <f>IFERROR(VLOOKUP(I16,AuxThreats!$B$2:$C$6,2,0),"")</f>
        <v/>
      </c>
      <c r="AB16" s="11"/>
      <c r="AC16" s="11"/>
      <c r="AE16" s="123"/>
    </row>
    <row r="17" spans="3:31" ht="30" x14ac:dyDescent="0.25">
      <c r="C17" s="357" t="str">
        <f t="shared" si="1"/>
        <v>IR011</v>
      </c>
      <c r="D17" s="26" t="s">
        <v>1517</v>
      </c>
      <c r="E17" s="26" t="s">
        <v>84</v>
      </c>
      <c r="F17" s="26" t="s">
        <v>1527</v>
      </c>
      <c r="G17" s="47" t="s">
        <v>1023</v>
      </c>
      <c r="H17" s="47" t="s">
        <v>1033</v>
      </c>
      <c r="I17" s="325">
        <v>2</v>
      </c>
      <c r="J17" s="118">
        <v>4</v>
      </c>
      <c r="K17" s="330">
        <f t="shared" si="2"/>
        <v>8</v>
      </c>
      <c r="L17" s="376" t="str">
        <f>IFERROR(VLOOKUP(G17,AuxThreats!$B$2:$C$6,2,0),"")</f>
        <v>TH.NT</v>
      </c>
      <c r="M17" s="325" t="s">
        <v>1138</v>
      </c>
      <c r="N17" s="118" t="s">
        <v>1139</v>
      </c>
      <c r="O17" s="390">
        <v>0.04</v>
      </c>
      <c r="P17" s="325"/>
      <c r="Q17" s="325"/>
      <c r="R17" s="390">
        <v>0</v>
      </c>
      <c r="S17" s="325"/>
      <c r="T17" s="325"/>
      <c r="U17" s="390">
        <v>0</v>
      </c>
      <c r="V17" s="391">
        <f t="shared" si="0"/>
        <v>1.92</v>
      </c>
      <c r="W17" s="391">
        <f t="shared" si="3"/>
        <v>7.68</v>
      </c>
      <c r="X17" s="376" t="str">
        <f>IFERROR(VLOOKUP(M17,'Measures cat'!$A$2:$B$19,2,0),"")</f>
        <v>ME.CP</v>
      </c>
      <c r="Y17" s="376" t="str">
        <f>IFERROR(VLOOKUP(P17,'Measures cat'!$A$2:$B$19,2,0),"")</f>
        <v/>
      </c>
      <c r="Z17" s="376" t="str">
        <f>IFERROR(VLOOKUP(S17,'Measures cat'!$A$2:$B$19,2,0),"")</f>
        <v/>
      </c>
      <c r="AA17" s="376" t="str">
        <f>IFERROR(VLOOKUP(I17,AuxThreats!$B$2:$C$6,2,0),"")</f>
        <v/>
      </c>
      <c r="AB17" s="11"/>
      <c r="AC17" s="11"/>
      <c r="AE17" s="123"/>
    </row>
    <row r="18" spans="3:31" ht="45" x14ac:dyDescent="0.25">
      <c r="C18" s="357" t="str">
        <f t="shared" si="1"/>
        <v>IR012</v>
      </c>
      <c r="D18" s="26" t="s">
        <v>1518</v>
      </c>
      <c r="E18" s="26" t="s">
        <v>74</v>
      </c>
      <c r="F18" s="26" t="s">
        <v>1566</v>
      </c>
      <c r="G18" s="47" t="s">
        <v>1025</v>
      </c>
      <c r="H18" s="47" t="s">
        <v>1055</v>
      </c>
      <c r="I18" s="325">
        <v>3</v>
      </c>
      <c r="J18" s="118">
        <v>3</v>
      </c>
      <c r="K18" s="330">
        <f t="shared" si="2"/>
        <v>9</v>
      </c>
      <c r="L18" s="376" t="str">
        <f>IFERROR(VLOOKUP(G18,AuxThreats!$B$2:$C$6,2,0),"")</f>
        <v>TH.ER</v>
      </c>
      <c r="M18" s="325" t="s">
        <v>1124</v>
      </c>
      <c r="N18" s="118" t="s">
        <v>1127</v>
      </c>
      <c r="O18" s="390">
        <v>0.72</v>
      </c>
      <c r="P18" s="325"/>
      <c r="Q18" s="325"/>
      <c r="R18" s="390">
        <v>0</v>
      </c>
      <c r="S18" s="325"/>
      <c r="T18" s="325"/>
      <c r="U18" s="390">
        <v>0</v>
      </c>
      <c r="V18" s="391">
        <f t="shared" si="0"/>
        <v>0.84000000000000008</v>
      </c>
      <c r="W18" s="391">
        <f t="shared" si="3"/>
        <v>2.5200000000000005</v>
      </c>
      <c r="X18" s="376" t="str">
        <f>IFERROR(VLOOKUP(M18,'Measures cat'!$A$2:$B$19,2,0),"")</f>
        <v>ME.AA</v>
      </c>
      <c r="Y18" s="376" t="str">
        <f>IFERROR(VLOOKUP(P18,'Measures cat'!$A$2:$B$19,2,0),"")</f>
        <v/>
      </c>
      <c r="Z18" s="376" t="str">
        <f>IFERROR(VLOOKUP(S18,'Measures cat'!$A$2:$B$19,2,0),"")</f>
        <v/>
      </c>
      <c r="AA18" s="376" t="str">
        <f>IFERROR(VLOOKUP(I18,AuxThreats!$B$2:$C$6,2,0),"")</f>
        <v/>
      </c>
      <c r="AB18" s="11"/>
      <c r="AC18" s="11"/>
      <c r="AE18" s="123"/>
    </row>
    <row r="19" spans="3:31" ht="30" x14ac:dyDescent="0.25">
      <c r="C19" s="357" t="str">
        <f t="shared" si="1"/>
        <v>IR013</v>
      </c>
      <c r="D19" s="26" t="s">
        <v>1518</v>
      </c>
      <c r="E19" s="26" t="s">
        <v>74</v>
      </c>
      <c r="F19" s="26" t="s">
        <v>1532</v>
      </c>
      <c r="G19" s="47" t="s">
        <v>1026</v>
      </c>
      <c r="H19" s="47" t="s">
        <v>1074</v>
      </c>
      <c r="I19" s="325">
        <v>3.66</v>
      </c>
      <c r="J19" s="118">
        <v>3</v>
      </c>
      <c r="K19" s="330">
        <f>IF(AND(I19&lt;&gt;"",J19&lt;&gt;""),IFERROR(I19*J19,"Not number"),"")</f>
        <v>10.98</v>
      </c>
      <c r="L19" s="376" t="str">
        <f>IFERROR(VLOOKUP(G19,AuxThreats!$B$2:$C$6,2,0),"")</f>
        <v>TH.WA</v>
      </c>
      <c r="M19" s="325" t="s">
        <v>1112</v>
      </c>
      <c r="N19" s="118" t="s">
        <v>1116</v>
      </c>
      <c r="O19" s="390">
        <v>0.72</v>
      </c>
      <c r="P19" s="325"/>
      <c r="Q19" s="325"/>
      <c r="R19" s="390">
        <v>0</v>
      </c>
      <c r="S19" s="325"/>
      <c r="T19" s="325"/>
      <c r="U19" s="390">
        <v>0</v>
      </c>
      <c r="V19" s="391">
        <f>IF(AND(O19&lt;&gt;"",R19&lt;&gt;"", U19&lt;&gt;""),IFERROR((I19*((1-R19)*(1-O19)*(1-U19))),"0"),"")</f>
        <v>1.0248000000000002</v>
      </c>
      <c r="W19" s="391">
        <f t="shared" si="3"/>
        <v>3.0744000000000002</v>
      </c>
      <c r="X19" s="376" t="str">
        <f>IFERROR(VLOOKUP(M19,'Measures cat'!$A$2:$B$19,2,0),"")</f>
        <v>ME.AC</v>
      </c>
      <c r="Y19" s="376" t="str">
        <f>IFERROR(VLOOKUP(P19,'Measures cat'!$A$2:$B$19,2,0),"")</f>
        <v/>
      </c>
      <c r="Z19" s="376" t="str">
        <f>IFERROR(VLOOKUP(S19,'Measures cat'!$A$2:$B$19,2,0),"")</f>
        <v/>
      </c>
      <c r="AA19" s="376" t="str">
        <f>IFERROR(VLOOKUP(I19,AuxThreats!$B$2:$C$6,2,0),"")</f>
        <v/>
      </c>
      <c r="AB19" s="11"/>
      <c r="AC19" s="11"/>
      <c r="AE19" s="123"/>
    </row>
    <row r="20" spans="3:31" ht="45" x14ac:dyDescent="0.25">
      <c r="C20" s="357" t="str">
        <f t="shared" si="1"/>
        <v>IR014</v>
      </c>
      <c r="D20" s="26" t="s">
        <v>1518</v>
      </c>
      <c r="E20" s="26" t="s">
        <v>74</v>
      </c>
      <c r="F20" s="26" t="s">
        <v>1528</v>
      </c>
      <c r="G20" s="47" t="s">
        <v>1024</v>
      </c>
      <c r="H20" s="47" t="s">
        <v>1044</v>
      </c>
      <c r="I20" s="325">
        <v>3.66</v>
      </c>
      <c r="J20" s="118">
        <v>3</v>
      </c>
      <c r="K20" s="330">
        <f>IF(AND(I20&lt;&gt;"",J20&lt;&gt;""),IFERROR(I20*J20,"Not number"),"")</f>
        <v>10.98</v>
      </c>
      <c r="L20" s="376" t="str">
        <f>IFERROR(VLOOKUP(G20,AuxThreats!$B$2:$C$6,2,0),"")</f>
        <v>TH.IN</v>
      </c>
      <c r="M20" s="325" t="s">
        <v>1190</v>
      </c>
      <c r="N20" s="118" t="s">
        <v>1209</v>
      </c>
      <c r="O20" s="390">
        <v>0.72</v>
      </c>
      <c r="P20" s="325"/>
      <c r="Q20" s="325"/>
      <c r="R20" s="390">
        <v>0</v>
      </c>
      <c r="S20" s="325"/>
      <c r="T20" s="325"/>
      <c r="U20" s="390">
        <v>0</v>
      </c>
      <c r="V20" s="391">
        <f>IF(AND(O20&lt;&gt;"",R20&lt;&gt;"", U20&lt;&gt;""),IFERROR((I20*((1-R20)*(1-O20)*(1-U20))),"0"),"")</f>
        <v>1.0248000000000002</v>
      </c>
      <c r="W20" s="391">
        <f t="shared" si="3"/>
        <v>3.0744000000000002</v>
      </c>
      <c r="X20" s="376" t="str">
        <f>IFERROR(VLOOKUP(M20,'Measures cat'!$A$2:$B$19,2,0),"")</f>
        <v>ME.SC</v>
      </c>
      <c r="Y20" s="376" t="str">
        <f>IFERROR(VLOOKUP(P20,'Measures cat'!$A$2:$B$19,2,0),"")</f>
        <v/>
      </c>
      <c r="Z20" s="376" t="str">
        <f>IFERROR(VLOOKUP(S20,'Measures cat'!$A$2:$B$19,2,0),"")</f>
        <v/>
      </c>
      <c r="AA20" s="376" t="str">
        <f>IFERROR(VLOOKUP(I20,AuxThreats!$B$2:$C$6,2,0),"")</f>
        <v/>
      </c>
      <c r="AB20" s="11"/>
      <c r="AC20" s="11"/>
      <c r="AE20" s="123"/>
    </row>
    <row r="21" spans="3:31" ht="30" x14ac:dyDescent="0.25">
      <c r="C21" s="357" t="str">
        <f t="shared" si="1"/>
        <v>IR015</v>
      </c>
      <c r="D21" s="26" t="s">
        <v>1518</v>
      </c>
      <c r="E21" s="26" t="s">
        <v>103</v>
      </c>
      <c r="F21" s="26" t="s">
        <v>1528</v>
      </c>
      <c r="G21" s="47" t="s">
        <v>1025</v>
      </c>
      <c r="H21" s="47" t="s">
        <v>1053</v>
      </c>
      <c r="I21" s="325">
        <v>3</v>
      </c>
      <c r="J21" s="118">
        <v>3</v>
      </c>
      <c r="K21" s="330">
        <f t="shared" si="2"/>
        <v>9</v>
      </c>
      <c r="L21" s="376" t="str">
        <f>IFERROR(VLOOKUP(G21,AuxThreats!$B$2:$C$6,2,0),"")</f>
        <v>TH.ER</v>
      </c>
      <c r="M21" s="325" t="s">
        <v>1112</v>
      </c>
      <c r="N21" s="118" t="s">
        <v>1115</v>
      </c>
      <c r="O21" s="390">
        <v>0.72</v>
      </c>
      <c r="P21" s="325"/>
      <c r="Q21" s="325"/>
      <c r="R21" s="390">
        <v>0</v>
      </c>
      <c r="S21" s="325"/>
      <c r="T21" s="325"/>
      <c r="U21" s="390">
        <v>0</v>
      </c>
      <c r="V21" s="391">
        <f t="shared" si="0"/>
        <v>0.84000000000000008</v>
      </c>
      <c r="W21" s="391">
        <f t="shared" si="3"/>
        <v>2.5200000000000005</v>
      </c>
      <c r="X21" s="376" t="str">
        <f>IFERROR(VLOOKUP(M21,'Measures cat'!$A$2:$B$19,2,0),"")</f>
        <v>ME.AC</v>
      </c>
      <c r="Y21" s="376" t="str">
        <f>IFERROR(VLOOKUP(P21,'Measures cat'!$A$2:$B$19,2,0),"")</f>
        <v/>
      </c>
      <c r="Z21" s="376" t="str">
        <f>IFERROR(VLOOKUP(S21,'Measures cat'!$A$2:$B$19,2,0),"")</f>
        <v/>
      </c>
      <c r="AA21" s="376" t="str">
        <f>IFERROR(VLOOKUP(I21,AuxThreats!$B$2:$C$6,2,0),"")</f>
        <v/>
      </c>
      <c r="AB21" s="11"/>
      <c r="AC21" s="11"/>
      <c r="AE21" s="123"/>
    </row>
    <row r="22" spans="3:31" ht="30" x14ac:dyDescent="0.25">
      <c r="C22" s="357" t="str">
        <f t="shared" si="1"/>
        <v>IR016</v>
      </c>
      <c r="D22" s="26" t="s">
        <v>1518</v>
      </c>
      <c r="E22" s="26" t="s">
        <v>103</v>
      </c>
      <c r="F22" s="26" t="s">
        <v>1527</v>
      </c>
      <c r="G22" s="47" t="s">
        <v>1025</v>
      </c>
      <c r="H22" s="47" t="s">
        <v>1047</v>
      </c>
      <c r="I22" s="325">
        <v>3</v>
      </c>
      <c r="J22" s="118">
        <v>3</v>
      </c>
      <c r="K22" s="330">
        <f t="shared" si="2"/>
        <v>9</v>
      </c>
      <c r="L22" s="376" t="str">
        <f>IFERROR(VLOOKUP(G22,AuxThreats!$B$2:$C$6,2,0),"")</f>
        <v>TH.ER</v>
      </c>
      <c r="M22" s="325" t="s">
        <v>1152</v>
      </c>
      <c r="N22" s="118" t="s">
        <v>1153</v>
      </c>
      <c r="O22" s="390">
        <v>0.72</v>
      </c>
      <c r="P22" s="325"/>
      <c r="Q22" s="325"/>
      <c r="R22" s="390">
        <v>0</v>
      </c>
      <c r="S22" s="325"/>
      <c r="T22" s="325"/>
      <c r="U22" s="390">
        <v>0</v>
      </c>
      <c r="V22" s="391">
        <f t="shared" si="0"/>
        <v>0.84000000000000008</v>
      </c>
      <c r="W22" s="391">
        <f t="shared" si="3"/>
        <v>2.5200000000000005</v>
      </c>
      <c r="X22" s="376" t="str">
        <f>IFERROR(VLOOKUP(M22,'Measures cat'!$A$2:$B$19,2,0),"")</f>
        <v>ME.IR</v>
      </c>
      <c r="Y22" s="376" t="str">
        <f>IFERROR(VLOOKUP(P22,'Measures cat'!$A$2:$B$19,2,0),"")</f>
        <v/>
      </c>
      <c r="Z22" s="376" t="str">
        <f>IFERROR(VLOOKUP(S22,'Measures cat'!$A$2:$B$19,2,0),"")</f>
        <v/>
      </c>
      <c r="AA22" s="376" t="str">
        <f>IFERROR(VLOOKUP(I22,AuxThreats!$B$2:$C$6,2,0),"")</f>
        <v/>
      </c>
      <c r="AB22" s="11"/>
      <c r="AC22" s="11"/>
      <c r="AE22" s="123"/>
    </row>
    <row r="23" spans="3:31" ht="75" x14ac:dyDescent="0.25">
      <c r="C23" s="357" t="str">
        <f t="shared" si="1"/>
        <v>IR017</v>
      </c>
      <c r="D23" s="26" t="s">
        <v>1518</v>
      </c>
      <c r="E23" s="26" t="s">
        <v>103</v>
      </c>
      <c r="F23" s="26" t="s">
        <v>1526</v>
      </c>
      <c r="G23" s="47" t="s">
        <v>1026</v>
      </c>
      <c r="H23" s="47" t="s">
        <v>1069</v>
      </c>
      <c r="I23" s="325">
        <v>3.66</v>
      </c>
      <c r="J23" s="118">
        <v>3</v>
      </c>
      <c r="K23" s="330">
        <f t="shared" si="2"/>
        <v>10.98</v>
      </c>
      <c r="L23" s="376" t="str">
        <f>IFERROR(VLOOKUP(G23,AuxThreats!$B$2:$C$6,2,0),"")</f>
        <v>TH.WA</v>
      </c>
      <c r="M23" s="325" t="s">
        <v>1160</v>
      </c>
      <c r="N23" s="118" t="s">
        <v>1169</v>
      </c>
      <c r="O23" s="390">
        <v>0.72</v>
      </c>
      <c r="P23" s="325"/>
      <c r="Q23" s="325"/>
      <c r="R23" s="390">
        <v>0</v>
      </c>
      <c r="S23" s="325"/>
      <c r="T23" s="325"/>
      <c r="U23" s="390">
        <v>0</v>
      </c>
      <c r="V23" s="391">
        <f t="shared" si="0"/>
        <v>1.0248000000000002</v>
      </c>
      <c r="W23" s="391">
        <f t="shared" si="3"/>
        <v>3.0744000000000002</v>
      </c>
      <c r="X23" s="376" t="str">
        <f>IFERROR(VLOOKUP(M23,'Measures cat'!$A$2:$B$19,2,0),"")</f>
        <v>ME.PH</v>
      </c>
      <c r="Y23" s="376" t="str">
        <f>IFERROR(VLOOKUP(P23,'Measures cat'!$A$2:$B$19,2,0),"")</f>
        <v/>
      </c>
      <c r="Z23" s="376" t="str">
        <f>IFERROR(VLOOKUP(S23,'Measures cat'!$A$2:$B$19,2,0),"")</f>
        <v/>
      </c>
      <c r="AA23" s="376" t="str">
        <f>IFERROR(VLOOKUP(I23,AuxThreats!$B$2:$C$6,2,0),"")</f>
        <v/>
      </c>
      <c r="AB23" s="11"/>
      <c r="AC23" s="11"/>
      <c r="AE23" s="123"/>
    </row>
    <row r="24" spans="3:31" ht="30" x14ac:dyDescent="0.25">
      <c r="C24" s="357" t="str">
        <f t="shared" si="1"/>
        <v>IR018</v>
      </c>
      <c r="D24" s="26" t="s">
        <v>1518</v>
      </c>
      <c r="E24" s="26" t="s">
        <v>84</v>
      </c>
      <c r="F24" s="26" t="s">
        <v>1528</v>
      </c>
      <c r="G24" s="47" t="s">
        <v>1023</v>
      </c>
      <c r="H24" s="47" t="s">
        <v>1034</v>
      </c>
      <c r="I24" s="325">
        <v>2</v>
      </c>
      <c r="J24" s="118">
        <v>3</v>
      </c>
      <c r="K24" s="330">
        <f t="shared" si="2"/>
        <v>6</v>
      </c>
      <c r="L24" s="376" t="str">
        <f>IFERROR(VLOOKUP(G24,AuxThreats!$B$2:$C$6,2,0),"")</f>
        <v>TH.NT</v>
      </c>
      <c r="M24" s="325"/>
      <c r="N24" s="118"/>
      <c r="O24" s="390">
        <v>0</v>
      </c>
      <c r="P24" s="325"/>
      <c r="Q24" s="325"/>
      <c r="R24" s="390">
        <v>0</v>
      </c>
      <c r="S24" s="325"/>
      <c r="T24" s="325"/>
      <c r="U24" s="390">
        <v>0</v>
      </c>
      <c r="V24" s="391">
        <f t="shared" si="0"/>
        <v>2</v>
      </c>
      <c r="W24" s="391">
        <f t="shared" si="3"/>
        <v>6</v>
      </c>
      <c r="X24" s="376" t="str">
        <f>IFERROR(VLOOKUP(M24,'Measures cat'!$A$2:$B$19,2,0),"")</f>
        <v/>
      </c>
      <c r="Y24" s="376" t="str">
        <f>IFERROR(VLOOKUP(P24,'Measures cat'!$A$2:$B$19,2,0),"")</f>
        <v/>
      </c>
      <c r="Z24" s="376" t="str">
        <f>IFERROR(VLOOKUP(S24,'Measures cat'!$A$2:$B$19,2,0),"")</f>
        <v/>
      </c>
      <c r="AA24" s="376" t="str">
        <f>IFERROR(VLOOKUP(I24,AuxThreats!$B$2:$C$6,2,0),"")</f>
        <v/>
      </c>
      <c r="AB24" s="11"/>
      <c r="AC24" s="11"/>
      <c r="AE24" s="123"/>
    </row>
    <row r="25" spans="3:31" ht="15.75" x14ac:dyDescent="0.25">
      <c r="C25" s="357" t="str">
        <f t="shared" si="1"/>
        <v>IR019</v>
      </c>
      <c r="D25" s="26" t="s">
        <v>1518</v>
      </c>
      <c r="E25" s="26" t="s">
        <v>84</v>
      </c>
      <c r="F25" s="26" t="s">
        <v>1530</v>
      </c>
      <c r="G25" s="47" t="s">
        <v>1025</v>
      </c>
      <c r="H25" s="47" t="s">
        <v>1060</v>
      </c>
      <c r="I25" s="325">
        <v>1</v>
      </c>
      <c r="J25" s="118">
        <v>3</v>
      </c>
      <c r="K25" s="330">
        <f t="shared" si="2"/>
        <v>3</v>
      </c>
      <c r="L25" s="376" t="str">
        <f>IFERROR(VLOOKUP(G25,AuxThreats!$B$2:$C$6,2,0),"")</f>
        <v>TH.ER</v>
      </c>
      <c r="M25" s="325"/>
      <c r="N25" s="118"/>
      <c r="O25" s="390">
        <v>0</v>
      </c>
      <c r="P25" s="325"/>
      <c r="Q25" s="325"/>
      <c r="R25" s="390">
        <v>0</v>
      </c>
      <c r="S25" s="325"/>
      <c r="T25" s="325"/>
      <c r="U25" s="390">
        <v>0</v>
      </c>
      <c r="V25" s="391">
        <f t="shared" si="0"/>
        <v>1</v>
      </c>
      <c r="W25" s="391">
        <f t="shared" si="3"/>
        <v>3</v>
      </c>
      <c r="X25" s="376" t="str">
        <f>IFERROR(VLOOKUP(M25,'Measures cat'!$A$2:$B$19,2,0),"")</f>
        <v/>
      </c>
      <c r="Y25" s="376" t="str">
        <f>IFERROR(VLOOKUP(P25,'Measures cat'!$A$2:$B$19,2,0),"")</f>
        <v/>
      </c>
      <c r="Z25" s="376" t="str">
        <f>IFERROR(VLOOKUP(S25,'Measures cat'!$A$2:$B$19,2,0),"")</f>
        <v/>
      </c>
      <c r="AA25" s="376" t="str">
        <f>IFERROR(VLOOKUP(I25,AuxThreats!$B$2:$C$6,2,0),"")</f>
        <v/>
      </c>
      <c r="AB25" s="11"/>
      <c r="AC25" s="11"/>
      <c r="AE25" s="123"/>
    </row>
    <row r="26" spans="3:31" ht="45" x14ac:dyDescent="0.25">
      <c r="C26" s="357" t="str">
        <f t="shared" si="1"/>
        <v>IR020</v>
      </c>
      <c r="D26" s="26" t="s">
        <v>1518</v>
      </c>
      <c r="E26" s="26" t="s">
        <v>84</v>
      </c>
      <c r="F26" s="26" t="s">
        <v>1528</v>
      </c>
      <c r="G26" s="47" t="s">
        <v>1026</v>
      </c>
      <c r="H26" s="47" t="s">
        <v>1077</v>
      </c>
      <c r="I26" s="325">
        <v>3</v>
      </c>
      <c r="J26" s="118">
        <v>3</v>
      </c>
      <c r="K26" s="330">
        <f t="shared" si="2"/>
        <v>9</v>
      </c>
      <c r="L26" s="376" t="str">
        <f>IFERROR(VLOOKUP(G26,AuxThreats!$B$2:$C$6,2,0),"")</f>
        <v>TH.WA</v>
      </c>
      <c r="M26" s="325" t="s">
        <v>1190</v>
      </c>
      <c r="N26" s="118" t="s">
        <v>1194</v>
      </c>
      <c r="O26" s="390">
        <v>0.72</v>
      </c>
      <c r="P26" s="325"/>
      <c r="Q26" s="325"/>
      <c r="R26" s="390">
        <v>0</v>
      </c>
      <c r="S26" s="325"/>
      <c r="T26" s="325"/>
      <c r="U26" s="390">
        <v>0</v>
      </c>
      <c r="V26" s="391">
        <f t="shared" si="0"/>
        <v>0.84000000000000008</v>
      </c>
      <c r="W26" s="391">
        <f t="shared" si="3"/>
        <v>2.5200000000000005</v>
      </c>
      <c r="X26" s="376" t="str">
        <f>IFERROR(VLOOKUP(M26,'Measures cat'!$A$2:$B$19,2,0),"")</f>
        <v>ME.SC</v>
      </c>
      <c r="Y26" s="376" t="str">
        <f>IFERROR(VLOOKUP(P26,'Measures cat'!$A$2:$B$19,2,0),"")</f>
        <v/>
      </c>
      <c r="Z26" s="376" t="str">
        <f>IFERROR(VLOOKUP(S26,'Measures cat'!$A$2:$B$19,2,0),"")</f>
        <v/>
      </c>
      <c r="AA26" s="376" t="str">
        <f>IFERROR(VLOOKUP(I26,AuxThreats!$B$2:$C$6,2,0),"")</f>
        <v/>
      </c>
      <c r="AB26" s="11"/>
      <c r="AC26" s="11"/>
      <c r="AE26" s="123"/>
    </row>
    <row r="27" spans="3:31" ht="60" x14ac:dyDescent="0.25">
      <c r="C27" s="357" t="str">
        <f t="shared" si="1"/>
        <v>IR021</v>
      </c>
      <c r="D27" s="26" t="s">
        <v>1519</v>
      </c>
      <c r="E27" s="26" t="s">
        <v>74</v>
      </c>
      <c r="F27" s="26" t="s">
        <v>1532</v>
      </c>
      <c r="G27" s="47" t="s">
        <v>1026</v>
      </c>
      <c r="H27" s="47" t="s">
        <v>1074</v>
      </c>
      <c r="I27" s="325">
        <v>4.33</v>
      </c>
      <c r="J27" s="118">
        <v>4</v>
      </c>
      <c r="K27" s="330">
        <f t="shared" si="2"/>
        <v>17.32</v>
      </c>
      <c r="L27" s="376" t="str">
        <f>IFERROR(VLOOKUP(G27,AuxThreats!$B$2:$C$6,2,0),"")</f>
        <v>TH.WA</v>
      </c>
      <c r="M27" s="325" t="s">
        <v>1147</v>
      </c>
      <c r="N27" s="118" t="s">
        <v>1148</v>
      </c>
      <c r="O27" s="390">
        <v>0.72</v>
      </c>
      <c r="P27" s="325"/>
      <c r="Q27" s="325"/>
      <c r="R27" s="390">
        <v>0</v>
      </c>
      <c r="S27" s="325"/>
      <c r="T27" s="325"/>
      <c r="U27" s="390">
        <v>0</v>
      </c>
      <c r="V27" s="391">
        <f t="shared" si="0"/>
        <v>1.2124000000000001</v>
      </c>
      <c r="W27" s="391">
        <f t="shared" si="3"/>
        <v>4.8496000000000006</v>
      </c>
      <c r="X27" s="376" t="str">
        <f>IFERROR(VLOOKUP(M27,'Measures cat'!$A$2:$B$19,2,0),"")</f>
        <v>ME.IA</v>
      </c>
      <c r="Y27" s="376" t="str">
        <f>IFERROR(VLOOKUP(P27,'Measures cat'!$A$2:$B$19,2,0),"")</f>
        <v/>
      </c>
      <c r="Z27" s="376" t="str">
        <f>IFERROR(VLOOKUP(S27,'Measures cat'!$A$2:$B$19,2,0),"")</f>
        <v/>
      </c>
      <c r="AA27" s="376" t="str">
        <f>IFERROR(VLOOKUP(I27,AuxThreats!$B$2:$C$6,2,0),"")</f>
        <v/>
      </c>
      <c r="AB27" s="11"/>
      <c r="AC27" s="11"/>
      <c r="AE27" s="123"/>
    </row>
    <row r="28" spans="3:31" ht="30" x14ac:dyDescent="0.25">
      <c r="C28" s="357" t="str">
        <f t="shared" si="1"/>
        <v>IR022</v>
      </c>
      <c r="D28" s="26" t="s">
        <v>1519</v>
      </c>
      <c r="E28" s="26" t="s">
        <v>74</v>
      </c>
      <c r="F28" s="26" t="s">
        <v>1527</v>
      </c>
      <c r="G28" s="47" t="s">
        <v>1025</v>
      </c>
      <c r="H28" s="47" t="s">
        <v>1051</v>
      </c>
      <c r="I28" s="325">
        <v>3</v>
      </c>
      <c r="J28" s="118">
        <v>4</v>
      </c>
      <c r="K28" s="330">
        <f t="shared" si="2"/>
        <v>12</v>
      </c>
      <c r="L28" s="376" t="str">
        <f>IFERROR(VLOOKUP(G28,AuxThreats!$B$2:$C$6,2,0),"")</f>
        <v>TH.ER</v>
      </c>
      <c r="M28" s="325" t="s">
        <v>1112</v>
      </c>
      <c r="N28" s="118" t="s">
        <v>1117</v>
      </c>
      <c r="O28" s="390">
        <v>0.72</v>
      </c>
      <c r="P28" s="325"/>
      <c r="Q28" s="325"/>
      <c r="R28" s="390">
        <v>0</v>
      </c>
      <c r="S28" s="325"/>
      <c r="T28" s="325"/>
      <c r="U28" s="390">
        <v>0</v>
      </c>
      <c r="V28" s="391">
        <f t="shared" si="0"/>
        <v>0.84000000000000008</v>
      </c>
      <c r="W28" s="391">
        <f t="shared" si="3"/>
        <v>3.3600000000000003</v>
      </c>
      <c r="X28" s="376" t="str">
        <f>IFERROR(VLOOKUP(M28,'Measures cat'!$A$2:$B$19,2,0),"")</f>
        <v>ME.AC</v>
      </c>
      <c r="Y28" s="376" t="str">
        <f>IFERROR(VLOOKUP(P28,'Measures cat'!$A$2:$B$19,2,0),"")</f>
        <v/>
      </c>
      <c r="Z28" s="376" t="str">
        <f>IFERROR(VLOOKUP(S28,'Measures cat'!$A$2:$B$19,2,0),"")</f>
        <v/>
      </c>
      <c r="AA28" s="376" t="str">
        <f>IFERROR(VLOOKUP(I28,AuxThreats!$B$2:$C$6,2,0),"")</f>
        <v/>
      </c>
      <c r="AB28" s="11"/>
      <c r="AC28" s="11"/>
      <c r="AE28" s="123"/>
    </row>
    <row r="29" spans="3:31" ht="75" x14ac:dyDescent="0.25">
      <c r="C29" s="357" t="str">
        <f t="shared" si="1"/>
        <v>IR023</v>
      </c>
      <c r="D29" s="26" t="s">
        <v>1519</v>
      </c>
      <c r="E29" s="26" t="s">
        <v>74</v>
      </c>
      <c r="F29" s="26" t="s">
        <v>1526</v>
      </c>
      <c r="G29" s="47" t="s">
        <v>1026</v>
      </c>
      <c r="H29" s="47" t="s">
        <v>1065</v>
      </c>
      <c r="I29" s="325">
        <v>4.33</v>
      </c>
      <c r="J29" s="118">
        <v>4</v>
      </c>
      <c r="K29" s="330">
        <f t="shared" si="2"/>
        <v>17.32</v>
      </c>
      <c r="L29" s="376" t="str">
        <f>IFERROR(VLOOKUP(G29,AuxThreats!$B$2:$C$6,2,0),"")</f>
        <v>TH.WA</v>
      </c>
      <c r="M29" s="325" t="s">
        <v>1160</v>
      </c>
      <c r="N29" s="118" t="s">
        <v>1161</v>
      </c>
      <c r="O29" s="390">
        <v>0.72</v>
      </c>
      <c r="P29" s="325"/>
      <c r="Q29" s="325"/>
      <c r="R29" s="390">
        <v>0</v>
      </c>
      <c r="S29" s="325"/>
      <c r="T29" s="325"/>
      <c r="U29" s="390">
        <v>0</v>
      </c>
      <c r="V29" s="391">
        <f t="shared" si="0"/>
        <v>1.2124000000000001</v>
      </c>
      <c r="W29" s="391">
        <f t="shared" si="3"/>
        <v>4.8496000000000006</v>
      </c>
      <c r="X29" s="376" t="str">
        <f>IFERROR(VLOOKUP(M29,'Measures cat'!$A$2:$B$19,2,0),"")</f>
        <v>ME.PH</v>
      </c>
      <c r="Y29" s="376" t="str">
        <f>IFERROR(VLOOKUP(P29,'Measures cat'!$A$2:$B$19,2,0),"")</f>
        <v/>
      </c>
      <c r="Z29" s="376" t="str">
        <f>IFERROR(VLOOKUP(S29,'Measures cat'!$A$2:$B$19,2,0),"")</f>
        <v/>
      </c>
      <c r="AA29" s="376" t="str">
        <f>IFERROR(VLOOKUP(I29,AuxThreats!$B$2:$C$6,2,0),"")</f>
        <v/>
      </c>
      <c r="AB29" s="11"/>
      <c r="AC29" s="11"/>
      <c r="AE29" s="123"/>
    </row>
    <row r="30" spans="3:31" ht="45" x14ac:dyDescent="0.25">
      <c r="C30" s="357" t="str">
        <f t="shared" si="1"/>
        <v>IR024</v>
      </c>
      <c r="D30" s="26" t="s">
        <v>1519</v>
      </c>
      <c r="E30" s="26" t="s">
        <v>103</v>
      </c>
      <c r="F30" s="26" t="s">
        <v>1532</v>
      </c>
      <c r="G30" s="47" t="s">
        <v>1025</v>
      </c>
      <c r="H30" s="47" t="s">
        <v>1056</v>
      </c>
      <c r="I30" s="325">
        <v>3</v>
      </c>
      <c r="J30" s="118">
        <v>4</v>
      </c>
      <c r="K30" s="330">
        <f t="shared" si="2"/>
        <v>12</v>
      </c>
      <c r="L30" s="376" t="str">
        <f>IFERROR(VLOOKUP(G30,AuxThreats!$B$2:$C$6,2,0),"")</f>
        <v>TH.ER</v>
      </c>
      <c r="M30" s="325" t="s">
        <v>1210</v>
      </c>
      <c r="N30" s="118" t="s">
        <v>1216</v>
      </c>
      <c r="O30" s="390">
        <v>0.72</v>
      </c>
      <c r="P30" s="325"/>
      <c r="Q30" s="325"/>
      <c r="R30" s="390">
        <v>0</v>
      </c>
      <c r="S30" s="325"/>
      <c r="T30" s="325"/>
      <c r="U30" s="390">
        <v>0</v>
      </c>
      <c r="V30" s="391">
        <f t="shared" si="0"/>
        <v>0.84000000000000008</v>
      </c>
      <c r="W30" s="391">
        <f t="shared" si="3"/>
        <v>3.3600000000000003</v>
      </c>
      <c r="X30" s="376" t="str">
        <f>IFERROR(VLOOKUP(M30,'Measures cat'!$A$2:$B$19,2,0),"")</f>
        <v>ME.SI</v>
      </c>
      <c r="Y30" s="376" t="str">
        <f>IFERROR(VLOOKUP(P30,'Measures cat'!$A$2:$B$19,2,0),"")</f>
        <v/>
      </c>
      <c r="Z30" s="376" t="str">
        <f>IFERROR(VLOOKUP(S30,'Measures cat'!$A$2:$B$19,2,0),"")</f>
        <v/>
      </c>
      <c r="AA30" s="376" t="str">
        <f>IFERROR(VLOOKUP(I30,AuxThreats!$B$2:$C$6,2,0),"")</f>
        <v/>
      </c>
      <c r="AB30" s="11"/>
      <c r="AC30" s="11"/>
      <c r="AE30" s="123"/>
    </row>
    <row r="31" spans="3:31" ht="30" x14ac:dyDescent="0.25">
      <c r="C31" s="357" t="str">
        <f t="shared" si="1"/>
        <v>IR025</v>
      </c>
      <c r="D31" s="26" t="s">
        <v>1519</v>
      </c>
      <c r="E31" s="26" t="s">
        <v>103</v>
      </c>
      <c r="F31" s="26" t="s">
        <v>1529</v>
      </c>
      <c r="G31" s="47" t="s">
        <v>1025</v>
      </c>
      <c r="H31" s="47" t="s">
        <v>1048</v>
      </c>
      <c r="I31" s="325">
        <v>3</v>
      </c>
      <c r="J31" s="118">
        <v>4</v>
      </c>
      <c r="K31" s="330">
        <f t="shared" si="2"/>
        <v>12</v>
      </c>
      <c r="L31" s="376" t="str">
        <f>IFERROR(VLOOKUP(G31,AuxThreats!$B$2:$C$6,2,0),"")</f>
        <v>TH.ER</v>
      </c>
      <c r="M31" s="325" t="s">
        <v>1133</v>
      </c>
      <c r="N31" s="118" t="s">
        <v>1134</v>
      </c>
      <c r="O31" s="390">
        <v>0.72</v>
      </c>
      <c r="P31" s="325"/>
      <c r="Q31" s="325"/>
      <c r="R31" s="390">
        <v>0</v>
      </c>
      <c r="S31" s="325"/>
      <c r="T31" s="325"/>
      <c r="U31" s="390">
        <v>0</v>
      </c>
      <c r="V31" s="391">
        <f t="shared" si="0"/>
        <v>0.84000000000000008</v>
      </c>
      <c r="W31" s="391">
        <f t="shared" si="3"/>
        <v>3.3600000000000003</v>
      </c>
      <c r="X31" s="376" t="str">
        <f>IFERROR(VLOOKUP(M31,'Measures cat'!$A$2:$B$19,2,0),"")</f>
        <v>ME.CM</v>
      </c>
      <c r="Y31" s="376" t="str">
        <f>IFERROR(VLOOKUP(P31,'Measures cat'!$A$2:$B$19,2,0),"")</f>
        <v/>
      </c>
      <c r="Z31" s="376" t="str">
        <f>IFERROR(VLOOKUP(S31,'Measures cat'!$A$2:$B$19,2,0),"")</f>
        <v/>
      </c>
      <c r="AA31" s="376" t="str">
        <f>IFERROR(VLOOKUP(I31,AuxThreats!$B$2:$C$6,2,0),"")</f>
        <v/>
      </c>
      <c r="AB31" s="11"/>
      <c r="AC31" s="11"/>
      <c r="AE31" s="123"/>
    </row>
    <row r="32" spans="3:31" ht="30" x14ac:dyDescent="0.25">
      <c r="C32" s="357" t="str">
        <f t="shared" si="1"/>
        <v>IR026</v>
      </c>
      <c r="D32" s="26" t="s">
        <v>1519</v>
      </c>
      <c r="E32" s="26" t="s">
        <v>103</v>
      </c>
      <c r="F32" s="26" t="s">
        <v>1533</v>
      </c>
      <c r="G32" s="47" t="s">
        <v>1026</v>
      </c>
      <c r="H32" s="47" t="s">
        <v>1066</v>
      </c>
      <c r="I32" s="325">
        <v>3.66</v>
      </c>
      <c r="J32" s="118">
        <v>4</v>
      </c>
      <c r="K32" s="330">
        <f t="shared" si="2"/>
        <v>14.64</v>
      </c>
      <c r="L32" s="376" t="str">
        <f>IFERROR(VLOOKUP(G32,AuxThreats!$B$2:$C$6,2,0),"")</f>
        <v>TH.WA</v>
      </c>
      <c r="M32" s="325" t="s">
        <v>1112</v>
      </c>
      <c r="N32" s="118" t="s">
        <v>1117</v>
      </c>
      <c r="O32" s="390">
        <v>0.72</v>
      </c>
      <c r="P32" s="325"/>
      <c r="Q32" s="325"/>
      <c r="R32" s="390">
        <v>0</v>
      </c>
      <c r="S32" s="325"/>
      <c r="T32" s="325"/>
      <c r="U32" s="390">
        <v>0</v>
      </c>
      <c r="V32" s="391">
        <f t="shared" si="0"/>
        <v>1.0248000000000002</v>
      </c>
      <c r="W32" s="391">
        <f t="shared" si="3"/>
        <v>4.0992000000000006</v>
      </c>
      <c r="X32" s="376" t="str">
        <f>IFERROR(VLOOKUP(M32,'Measures cat'!$A$2:$B$19,2,0),"")</f>
        <v>ME.AC</v>
      </c>
      <c r="Y32" s="376" t="str">
        <f>IFERROR(VLOOKUP(P32,'Measures cat'!$A$2:$B$19,2,0),"")</f>
        <v/>
      </c>
      <c r="Z32" s="376" t="str">
        <f>IFERROR(VLOOKUP(S32,'Measures cat'!$A$2:$B$19,2,0),"")</f>
        <v/>
      </c>
      <c r="AA32" s="376" t="str">
        <f>IFERROR(VLOOKUP(I32,AuxThreats!$B$2:$C$6,2,0),"")</f>
        <v/>
      </c>
      <c r="AB32" s="11"/>
      <c r="AC32" s="11"/>
      <c r="AE32" s="123"/>
    </row>
    <row r="33" spans="3:31" ht="30" x14ac:dyDescent="0.25">
      <c r="C33" s="357" t="str">
        <f t="shared" si="1"/>
        <v>IR027</v>
      </c>
      <c r="D33" s="26" t="s">
        <v>1519</v>
      </c>
      <c r="E33" s="26" t="s">
        <v>84</v>
      </c>
      <c r="F33" s="26" t="s">
        <v>1532</v>
      </c>
      <c r="G33" s="47" t="s">
        <v>1026</v>
      </c>
      <c r="H33" s="47" t="s">
        <v>1075</v>
      </c>
      <c r="I33" s="325">
        <v>4.33</v>
      </c>
      <c r="J33" s="118">
        <v>4</v>
      </c>
      <c r="K33" s="330">
        <f t="shared" si="2"/>
        <v>17.32</v>
      </c>
      <c r="L33" s="376" t="str">
        <f>IFERROR(VLOOKUP(G33,AuxThreats!$B$2:$C$6,2,0),"")</f>
        <v>TH.WA</v>
      </c>
      <c r="M33" s="325" t="s">
        <v>1133</v>
      </c>
      <c r="N33" s="118" t="s">
        <v>1137</v>
      </c>
      <c r="O33" s="390">
        <v>0.72</v>
      </c>
      <c r="P33" s="325"/>
      <c r="Q33" s="325"/>
      <c r="R33" s="390">
        <v>0</v>
      </c>
      <c r="S33" s="325"/>
      <c r="T33" s="325"/>
      <c r="U33" s="390">
        <v>0</v>
      </c>
      <c r="V33" s="391">
        <f t="shared" si="0"/>
        <v>1.2124000000000001</v>
      </c>
      <c r="W33" s="391">
        <f t="shared" si="3"/>
        <v>4.8496000000000006</v>
      </c>
      <c r="X33" s="376" t="str">
        <f>IFERROR(VLOOKUP(M33,'Measures cat'!$A$2:$B$19,2,0),"")</f>
        <v>ME.CM</v>
      </c>
      <c r="Y33" s="376" t="str">
        <f>IFERROR(VLOOKUP(P33,'Measures cat'!$A$2:$B$19,2,0),"")</f>
        <v/>
      </c>
      <c r="Z33" s="376" t="str">
        <f>IFERROR(VLOOKUP(S33,'Measures cat'!$A$2:$B$19,2,0),"")</f>
        <v/>
      </c>
      <c r="AA33" s="376" t="str">
        <f>IFERROR(VLOOKUP(I33,AuxThreats!$B$2:$C$6,2,0),"")</f>
        <v/>
      </c>
      <c r="AB33" s="11"/>
      <c r="AC33" s="11"/>
      <c r="AE33" s="123"/>
    </row>
    <row r="34" spans="3:31" ht="30" x14ac:dyDescent="0.25">
      <c r="C34" s="357" t="str">
        <f t="shared" si="1"/>
        <v>IR028</v>
      </c>
      <c r="D34" s="26" t="s">
        <v>1519</v>
      </c>
      <c r="E34" s="26" t="s">
        <v>84</v>
      </c>
      <c r="F34" s="26" t="s">
        <v>1565</v>
      </c>
      <c r="G34" s="47" t="s">
        <v>1025</v>
      </c>
      <c r="H34" s="47" t="s">
        <v>1057</v>
      </c>
      <c r="I34" s="325">
        <v>4</v>
      </c>
      <c r="J34" s="118">
        <v>4</v>
      </c>
      <c r="K34" s="330">
        <f t="shared" si="2"/>
        <v>16</v>
      </c>
      <c r="L34" s="376" t="str">
        <f>IFERROR(VLOOKUP(G34,AuxThreats!$B$2:$C$6,2,0),"")</f>
        <v>TH.ER</v>
      </c>
      <c r="M34" s="325" t="s">
        <v>1154</v>
      </c>
      <c r="N34" s="118" t="s">
        <v>1155</v>
      </c>
      <c r="O34" s="390">
        <v>0.72</v>
      </c>
      <c r="P34" s="325"/>
      <c r="Q34" s="325"/>
      <c r="R34" s="390">
        <v>0</v>
      </c>
      <c r="S34" s="325"/>
      <c r="T34" s="325"/>
      <c r="U34" s="390">
        <v>0</v>
      </c>
      <c r="V34" s="391">
        <f t="shared" si="0"/>
        <v>1.1200000000000001</v>
      </c>
      <c r="W34" s="391">
        <f t="shared" si="3"/>
        <v>4.4800000000000004</v>
      </c>
      <c r="X34" s="376" t="str">
        <f>IFERROR(VLOOKUP(M34,'Measures cat'!$A$2:$B$19,2,0),"")</f>
        <v>ME.MA</v>
      </c>
      <c r="Y34" s="376" t="str">
        <f>IFERROR(VLOOKUP(P34,'Measures cat'!$A$2:$B$19,2,0),"")</f>
        <v/>
      </c>
      <c r="Z34" s="376" t="str">
        <f>IFERROR(VLOOKUP(S34,'Measures cat'!$A$2:$B$19,2,0),"")</f>
        <v/>
      </c>
      <c r="AA34" s="376" t="str">
        <f>IFERROR(VLOOKUP(I34,AuxThreats!$B$2:$C$6,2,0),"")</f>
        <v/>
      </c>
      <c r="AB34" s="11"/>
      <c r="AC34" s="11"/>
      <c r="AE34" s="123"/>
    </row>
    <row r="35" spans="3:31" ht="45" x14ac:dyDescent="0.25">
      <c r="C35" s="357" t="str">
        <f t="shared" si="1"/>
        <v>IR029</v>
      </c>
      <c r="D35" s="26" t="s">
        <v>1519</v>
      </c>
      <c r="E35" s="26" t="s">
        <v>84</v>
      </c>
      <c r="F35" s="26" t="s">
        <v>1527</v>
      </c>
      <c r="G35" s="47" t="s">
        <v>1025</v>
      </c>
      <c r="H35" s="47" t="s">
        <v>1058</v>
      </c>
      <c r="I35" s="325">
        <v>3</v>
      </c>
      <c r="J35" s="118">
        <v>4</v>
      </c>
      <c r="K35" s="330">
        <f t="shared" si="2"/>
        <v>12</v>
      </c>
      <c r="L35" s="376" t="str">
        <f>IFERROR(VLOOKUP(G35,AuxThreats!$B$2:$C$6,2,0),"")</f>
        <v>TH.ER</v>
      </c>
      <c r="M35" s="325" t="s">
        <v>1190</v>
      </c>
      <c r="N35" s="118" t="s">
        <v>1196</v>
      </c>
      <c r="O35" s="390">
        <v>0.72</v>
      </c>
      <c r="P35" s="325"/>
      <c r="Q35" s="325"/>
      <c r="R35" s="390">
        <v>0</v>
      </c>
      <c r="S35" s="325"/>
      <c r="T35" s="325"/>
      <c r="U35" s="390">
        <v>0</v>
      </c>
      <c r="V35" s="391">
        <f t="shared" si="0"/>
        <v>0.84000000000000008</v>
      </c>
      <c r="W35" s="391">
        <f t="shared" si="3"/>
        <v>3.3600000000000003</v>
      </c>
      <c r="X35" s="376" t="str">
        <f>IFERROR(VLOOKUP(M35,'Measures cat'!$A$2:$B$19,2,0),"")</f>
        <v>ME.SC</v>
      </c>
      <c r="Y35" s="376" t="str">
        <f>IFERROR(VLOOKUP(P35,'Measures cat'!$A$2:$B$19,2,0),"")</f>
        <v/>
      </c>
      <c r="Z35" s="376" t="str">
        <f>IFERROR(VLOOKUP(S35,'Measures cat'!$A$2:$B$19,2,0),"")</f>
        <v/>
      </c>
      <c r="AA35" s="376" t="str">
        <f>IFERROR(VLOOKUP(I35,AuxThreats!$B$2:$C$6,2,0),"")</f>
        <v/>
      </c>
      <c r="AB35" s="11"/>
      <c r="AC35" s="11"/>
      <c r="AE35" s="123"/>
    </row>
    <row r="36" spans="3:31" ht="30" x14ac:dyDescent="0.25">
      <c r="C36" s="357" t="str">
        <f t="shared" si="1"/>
        <v>IR030</v>
      </c>
      <c r="D36" s="26" t="s">
        <v>1520</v>
      </c>
      <c r="E36" s="26" t="s">
        <v>74</v>
      </c>
      <c r="F36" s="26" t="s">
        <v>1531</v>
      </c>
      <c r="G36" s="47" t="s">
        <v>1025</v>
      </c>
      <c r="H36" s="47" t="s">
        <v>1060</v>
      </c>
      <c r="I36" s="325">
        <v>1</v>
      </c>
      <c r="J36" s="118">
        <v>2</v>
      </c>
      <c r="K36" s="330">
        <f t="shared" si="2"/>
        <v>2</v>
      </c>
      <c r="L36" s="376" t="str">
        <f>IFERROR(VLOOKUP(G36,AuxThreats!$B$2:$C$6,2,0),"")</f>
        <v>TH.ER</v>
      </c>
      <c r="M36" s="325"/>
      <c r="N36" s="118"/>
      <c r="O36" s="390">
        <v>0</v>
      </c>
      <c r="P36" s="325"/>
      <c r="Q36" s="325"/>
      <c r="R36" s="390">
        <v>0</v>
      </c>
      <c r="S36" s="325"/>
      <c r="T36" s="325"/>
      <c r="U36" s="390">
        <v>0</v>
      </c>
      <c r="V36" s="391">
        <f t="shared" si="0"/>
        <v>1</v>
      </c>
      <c r="W36" s="391">
        <f t="shared" si="3"/>
        <v>2</v>
      </c>
      <c r="X36" s="376" t="str">
        <f>IFERROR(VLOOKUP(M36,'Measures cat'!$A$2:$B$19,2,0),"")</f>
        <v/>
      </c>
      <c r="Y36" s="376" t="str">
        <f>IFERROR(VLOOKUP(P36,'Measures cat'!$A$2:$B$19,2,0),"")</f>
        <v/>
      </c>
      <c r="Z36" s="376" t="str">
        <f>IFERROR(VLOOKUP(S36,'Measures cat'!$A$2:$B$19,2,0),"")</f>
        <v/>
      </c>
      <c r="AA36" s="376" t="str">
        <f>IFERROR(VLOOKUP(I36,AuxThreats!$B$2:$C$6,2,0),"")</f>
        <v/>
      </c>
      <c r="AB36" s="11"/>
      <c r="AC36" s="11"/>
      <c r="AE36" s="123"/>
    </row>
    <row r="37" spans="3:31" ht="30" x14ac:dyDescent="0.25">
      <c r="C37" s="357" t="str">
        <f t="shared" si="1"/>
        <v>IR031</v>
      </c>
      <c r="D37" s="26" t="s">
        <v>1520</v>
      </c>
      <c r="E37" s="26" t="s">
        <v>74</v>
      </c>
      <c r="F37" s="26" t="s">
        <v>1526</v>
      </c>
      <c r="G37" s="47" t="s">
        <v>1026</v>
      </c>
      <c r="H37" s="47" t="s">
        <v>1063</v>
      </c>
      <c r="I37" s="325">
        <v>3</v>
      </c>
      <c r="J37" s="118">
        <v>2</v>
      </c>
      <c r="K37" s="330">
        <f t="shared" si="2"/>
        <v>6</v>
      </c>
      <c r="L37" s="376" t="str">
        <f>IFERROR(VLOOKUP(G37,AuxThreats!$B$2:$C$6,2,0),"")</f>
        <v>TH.WA</v>
      </c>
      <c r="M37" s="325"/>
      <c r="N37" s="118"/>
      <c r="O37" s="390">
        <v>0</v>
      </c>
      <c r="P37" s="325"/>
      <c r="Q37" s="325"/>
      <c r="R37" s="390">
        <v>0</v>
      </c>
      <c r="S37" s="325"/>
      <c r="T37" s="325"/>
      <c r="U37" s="390">
        <v>0</v>
      </c>
      <c r="V37" s="391">
        <f t="shared" si="0"/>
        <v>3</v>
      </c>
      <c r="W37" s="391">
        <f t="shared" si="3"/>
        <v>6</v>
      </c>
      <c r="X37" s="376" t="str">
        <f>IFERROR(VLOOKUP(M37,'Measures cat'!$A$2:$B$19,2,0),"")</f>
        <v/>
      </c>
      <c r="Y37" s="376" t="str">
        <f>IFERROR(VLOOKUP(P37,'Measures cat'!$A$2:$B$19,2,0),"")</f>
        <v/>
      </c>
      <c r="Z37" s="376" t="str">
        <f>IFERROR(VLOOKUP(S37,'Measures cat'!$A$2:$B$19,2,0),"")</f>
        <v/>
      </c>
      <c r="AA37" s="376" t="str">
        <f>IFERROR(VLOOKUP(I37,AuxThreats!$B$2:$C$6,2,0),"")</f>
        <v/>
      </c>
      <c r="AB37" s="11"/>
      <c r="AC37" s="11"/>
      <c r="AE37" s="123"/>
    </row>
    <row r="38" spans="3:31" ht="30" x14ac:dyDescent="0.25">
      <c r="C38" s="357" t="str">
        <f t="shared" si="1"/>
        <v>IR032</v>
      </c>
      <c r="D38" s="26" t="s">
        <v>1520</v>
      </c>
      <c r="E38" s="26" t="s">
        <v>74</v>
      </c>
      <c r="F38" s="26" t="s">
        <v>1532</v>
      </c>
      <c r="G38" s="47" t="s">
        <v>1025</v>
      </c>
      <c r="H38" s="47" t="s">
        <v>1050</v>
      </c>
      <c r="I38" s="325">
        <v>3</v>
      </c>
      <c r="J38" s="118">
        <v>2</v>
      </c>
      <c r="K38" s="330">
        <f t="shared" si="2"/>
        <v>6</v>
      </c>
      <c r="L38" s="376" t="str">
        <f>IFERROR(VLOOKUP(G38,AuxThreats!$B$2:$C$6,2,0),"")</f>
        <v>TH.ER</v>
      </c>
      <c r="M38" s="325"/>
      <c r="N38" s="118"/>
      <c r="O38" s="390">
        <v>0</v>
      </c>
      <c r="P38" s="325"/>
      <c r="Q38" s="325"/>
      <c r="R38" s="390">
        <v>0</v>
      </c>
      <c r="S38" s="325"/>
      <c r="T38" s="325"/>
      <c r="U38" s="390">
        <v>0</v>
      </c>
      <c r="V38" s="391">
        <f t="shared" si="0"/>
        <v>3</v>
      </c>
      <c r="W38" s="391">
        <f t="shared" si="3"/>
        <v>6</v>
      </c>
      <c r="X38" s="376" t="str">
        <f>IFERROR(VLOOKUP(M38,'Measures cat'!$A$2:$B$19,2,0),"")</f>
        <v/>
      </c>
      <c r="Y38" s="376" t="str">
        <f>IFERROR(VLOOKUP(P38,'Measures cat'!$A$2:$B$19,2,0),"")</f>
        <v/>
      </c>
      <c r="Z38" s="376" t="str">
        <f>IFERROR(VLOOKUP(S38,'Measures cat'!$A$2:$B$19,2,0),"")</f>
        <v/>
      </c>
      <c r="AA38" s="376" t="str">
        <f>IFERROR(VLOOKUP(I38,AuxThreats!$B$2:$C$6,2,0),"")</f>
        <v/>
      </c>
      <c r="AB38" s="11"/>
      <c r="AC38" s="11"/>
      <c r="AE38" s="123"/>
    </row>
    <row r="39" spans="3:31" ht="30" x14ac:dyDescent="0.25">
      <c r="C39" s="357" t="str">
        <f t="shared" si="1"/>
        <v>IR033</v>
      </c>
      <c r="D39" s="26" t="s">
        <v>1520</v>
      </c>
      <c r="E39" s="26" t="s">
        <v>103</v>
      </c>
      <c r="F39" s="26" t="s">
        <v>1526</v>
      </c>
      <c r="G39" s="47" t="s">
        <v>1026</v>
      </c>
      <c r="H39" s="47" t="s">
        <v>1073</v>
      </c>
      <c r="I39" s="325">
        <v>3.66</v>
      </c>
      <c r="J39" s="118">
        <v>3</v>
      </c>
      <c r="K39" s="330">
        <f t="shared" si="2"/>
        <v>10.98</v>
      </c>
      <c r="L39" s="376" t="str">
        <f>IFERROR(VLOOKUP(G39,AuxThreats!$B$2:$C$6,2,0),"")</f>
        <v>TH.WA</v>
      </c>
      <c r="M39" s="325" t="s">
        <v>1112</v>
      </c>
      <c r="N39" s="118" t="s">
        <v>1119</v>
      </c>
      <c r="O39" s="390">
        <v>0.72</v>
      </c>
      <c r="P39" s="325"/>
      <c r="Q39" s="325"/>
      <c r="R39" s="390">
        <v>0</v>
      </c>
      <c r="S39" s="325"/>
      <c r="T39" s="325"/>
      <c r="U39" s="390">
        <v>0</v>
      </c>
      <c r="V39" s="391">
        <f t="shared" si="0"/>
        <v>1.0248000000000002</v>
      </c>
      <c r="W39" s="391">
        <f t="shared" si="3"/>
        <v>3.0744000000000002</v>
      </c>
      <c r="X39" s="376" t="str">
        <f>IFERROR(VLOOKUP(M39,'Measures cat'!$A$2:$B$19,2,0),"")</f>
        <v>ME.AC</v>
      </c>
      <c r="Y39" s="376" t="str">
        <f>IFERROR(VLOOKUP(P39,'Measures cat'!$A$2:$B$19,2,0),"")</f>
        <v/>
      </c>
      <c r="Z39" s="376" t="str">
        <f>IFERROR(VLOOKUP(S39,'Measures cat'!$A$2:$B$19,2,0),"")</f>
        <v/>
      </c>
      <c r="AA39" s="376" t="str">
        <f>IFERROR(VLOOKUP(I39,AuxThreats!$B$2:$C$6,2,0),"")</f>
        <v/>
      </c>
      <c r="AB39" s="11"/>
      <c r="AC39" s="11"/>
      <c r="AE39" s="123"/>
    </row>
    <row r="40" spans="3:31" ht="45" x14ac:dyDescent="0.25">
      <c r="C40" s="357" t="str">
        <f t="shared" si="1"/>
        <v>IR034</v>
      </c>
      <c r="D40" s="26" t="s">
        <v>1520</v>
      </c>
      <c r="E40" s="26" t="s">
        <v>103</v>
      </c>
      <c r="F40" s="26" t="s">
        <v>1528</v>
      </c>
      <c r="G40" s="47" t="s">
        <v>1025</v>
      </c>
      <c r="H40" s="47" t="s">
        <v>1053</v>
      </c>
      <c r="I40" s="325">
        <v>3</v>
      </c>
      <c r="J40" s="118">
        <v>3</v>
      </c>
      <c r="K40" s="330">
        <f t="shared" si="2"/>
        <v>9</v>
      </c>
      <c r="L40" s="376" t="str">
        <f>IFERROR(VLOOKUP(G40,AuxThreats!$B$2:$C$6,2,0),"")</f>
        <v>TH.ER</v>
      </c>
      <c r="M40" s="325" t="s">
        <v>1190</v>
      </c>
      <c r="N40" s="118" t="s">
        <v>1199</v>
      </c>
      <c r="O40" s="390">
        <v>0.72</v>
      </c>
      <c r="P40" s="325"/>
      <c r="Q40" s="325"/>
      <c r="R40" s="390">
        <v>0</v>
      </c>
      <c r="S40" s="325"/>
      <c r="T40" s="325"/>
      <c r="U40" s="390">
        <v>0</v>
      </c>
      <c r="V40" s="391">
        <f t="shared" si="0"/>
        <v>0.84000000000000008</v>
      </c>
      <c r="W40" s="391">
        <f t="shared" si="3"/>
        <v>2.5200000000000005</v>
      </c>
      <c r="X40" s="376" t="str">
        <f>IFERROR(VLOOKUP(M40,'Measures cat'!$A$2:$B$19,2,0),"")</f>
        <v>ME.SC</v>
      </c>
      <c r="Y40" s="376" t="str">
        <f>IFERROR(VLOOKUP(P40,'Measures cat'!$A$2:$B$19,2,0),"")</f>
        <v/>
      </c>
      <c r="Z40" s="376" t="str">
        <f>IFERROR(VLOOKUP(S40,'Measures cat'!$A$2:$B$19,2,0),"")</f>
        <v/>
      </c>
      <c r="AA40" s="376" t="str">
        <f>IFERROR(VLOOKUP(I40,AuxThreats!$B$2:$C$6,2,0),"")</f>
        <v/>
      </c>
      <c r="AB40" s="11"/>
      <c r="AC40" s="11"/>
      <c r="AE40" s="123"/>
    </row>
    <row r="41" spans="3:31" ht="30" x14ac:dyDescent="0.25">
      <c r="C41" s="357" t="str">
        <f t="shared" si="1"/>
        <v>IR035</v>
      </c>
      <c r="D41" s="26" t="s">
        <v>1520</v>
      </c>
      <c r="E41" s="26" t="s">
        <v>103</v>
      </c>
      <c r="F41" s="26" t="s">
        <v>1529</v>
      </c>
      <c r="G41" s="47" t="s">
        <v>1025</v>
      </c>
      <c r="H41" s="47" t="s">
        <v>1052</v>
      </c>
      <c r="I41" s="325">
        <v>3</v>
      </c>
      <c r="J41" s="118">
        <v>3</v>
      </c>
      <c r="K41" s="330">
        <f t="shared" si="2"/>
        <v>9</v>
      </c>
      <c r="L41" s="376" t="str">
        <f>IFERROR(VLOOKUP(G41,AuxThreats!$B$2:$C$6,2,0),"")</f>
        <v>TH.ER</v>
      </c>
      <c r="M41" s="325" t="s">
        <v>1147</v>
      </c>
      <c r="N41" s="118" t="s">
        <v>1149</v>
      </c>
      <c r="O41" s="390">
        <v>0.72</v>
      </c>
      <c r="P41" s="325"/>
      <c r="Q41" s="325"/>
      <c r="R41" s="390">
        <v>0</v>
      </c>
      <c r="S41" s="325"/>
      <c r="T41" s="325"/>
      <c r="U41" s="390">
        <v>0</v>
      </c>
      <c r="V41" s="391">
        <f t="shared" si="0"/>
        <v>0.84000000000000008</v>
      </c>
      <c r="W41" s="391">
        <f t="shared" si="3"/>
        <v>2.5200000000000005</v>
      </c>
      <c r="X41" s="376" t="str">
        <f>IFERROR(VLOOKUP(M41,'Measures cat'!$A$2:$B$19,2,0),"")</f>
        <v>ME.IA</v>
      </c>
      <c r="Y41" s="376" t="str">
        <f>IFERROR(VLOOKUP(P41,'Measures cat'!$A$2:$B$19,2,0),"")</f>
        <v/>
      </c>
      <c r="Z41" s="376" t="str">
        <f>IFERROR(VLOOKUP(S41,'Measures cat'!$A$2:$B$19,2,0),"")</f>
        <v/>
      </c>
      <c r="AA41" s="376" t="str">
        <f>IFERROR(VLOOKUP(I41,AuxThreats!$B$2:$C$6,2,0),"")</f>
        <v/>
      </c>
      <c r="AB41" s="11"/>
      <c r="AC41" s="11"/>
      <c r="AE41" s="123"/>
    </row>
    <row r="42" spans="3:31" ht="30" x14ac:dyDescent="0.25">
      <c r="C42" s="357" t="str">
        <f t="shared" si="1"/>
        <v>IR036</v>
      </c>
      <c r="D42" s="26" t="s">
        <v>1520</v>
      </c>
      <c r="E42" s="26" t="s">
        <v>84</v>
      </c>
      <c r="F42" s="26" t="s">
        <v>1529</v>
      </c>
      <c r="G42" s="47" t="s">
        <v>1024</v>
      </c>
      <c r="H42" s="47" t="s">
        <v>1043</v>
      </c>
      <c r="I42" s="325">
        <v>3.66</v>
      </c>
      <c r="J42" s="118">
        <v>3</v>
      </c>
      <c r="K42" s="330">
        <f t="shared" si="2"/>
        <v>10.98</v>
      </c>
      <c r="L42" s="376" t="str">
        <f>IFERROR(VLOOKUP(G42,AuxThreats!$B$2:$C$6,2,0),"")</f>
        <v>TH.IN</v>
      </c>
      <c r="M42" s="325" t="s">
        <v>1138</v>
      </c>
      <c r="N42" s="118" t="s">
        <v>1140</v>
      </c>
      <c r="O42" s="390">
        <v>0.72</v>
      </c>
      <c r="P42" s="325"/>
      <c r="Q42" s="325"/>
      <c r="R42" s="390">
        <v>0</v>
      </c>
      <c r="S42" s="325"/>
      <c r="T42" s="325"/>
      <c r="U42" s="390">
        <v>0</v>
      </c>
      <c r="V42" s="391">
        <f t="shared" si="0"/>
        <v>1.0248000000000002</v>
      </c>
      <c r="W42" s="391">
        <f t="shared" si="3"/>
        <v>3.0744000000000002</v>
      </c>
      <c r="X42" s="376" t="str">
        <f>IFERROR(VLOOKUP(M42,'Measures cat'!$A$2:$B$19,2,0),"")</f>
        <v>ME.CP</v>
      </c>
      <c r="Y42" s="376" t="str">
        <f>IFERROR(VLOOKUP(P42,'Measures cat'!$A$2:$B$19,2,0),"")</f>
        <v/>
      </c>
      <c r="Z42" s="376" t="str">
        <f>IFERROR(VLOOKUP(S42,'Measures cat'!$A$2:$B$19,2,0),"")</f>
        <v/>
      </c>
      <c r="AA42" s="376" t="str">
        <f>IFERROR(VLOOKUP(I42,AuxThreats!$B$2:$C$6,2,0),"")</f>
        <v/>
      </c>
      <c r="AB42" s="11"/>
      <c r="AC42" s="11"/>
      <c r="AE42" s="123"/>
    </row>
    <row r="43" spans="3:31" ht="30" x14ac:dyDescent="0.25">
      <c r="C43" s="357" t="str">
        <f t="shared" si="1"/>
        <v>IR037</v>
      </c>
      <c r="D43" s="26" t="s">
        <v>1520</v>
      </c>
      <c r="E43" s="26" t="s">
        <v>84</v>
      </c>
      <c r="F43" s="26" t="s">
        <v>1530</v>
      </c>
      <c r="G43" s="47" t="s">
        <v>1024</v>
      </c>
      <c r="H43" s="47" t="s">
        <v>1041</v>
      </c>
      <c r="I43" s="325">
        <v>3.66</v>
      </c>
      <c r="J43" s="118">
        <v>3</v>
      </c>
      <c r="K43" s="330">
        <f t="shared" si="2"/>
        <v>10.98</v>
      </c>
      <c r="L43" s="376" t="str">
        <f>IFERROR(VLOOKUP(G43,AuxThreats!$B$2:$C$6,2,0),"")</f>
        <v>TH.IN</v>
      </c>
      <c r="M43" s="325" t="s">
        <v>1138</v>
      </c>
      <c r="N43" s="118" t="s">
        <v>1145</v>
      </c>
      <c r="O43" s="390">
        <v>0.72</v>
      </c>
      <c r="P43" s="325"/>
      <c r="Q43" s="325"/>
      <c r="R43" s="390">
        <v>0</v>
      </c>
      <c r="S43" s="325"/>
      <c r="T43" s="325"/>
      <c r="U43" s="390">
        <v>0</v>
      </c>
      <c r="V43" s="391">
        <f t="shared" si="0"/>
        <v>1.0248000000000002</v>
      </c>
      <c r="W43" s="391">
        <f t="shared" si="3"/>
        <v>3.0744000000000002</v>
      </c>
      <c r="X43" s="376" t="str">
        <f>IFERROR(VLOOKUP(M43,'Measures cat'!$A$2:$B$19,2,0),"")</f>
        <v>ME.CP</v>
      </c>
      <c r="Y43" s="376" t="str">
        <f>IFERROR(VLOOKUP(P43,'Measures cat'!$A$2:$B$19,2,0),"")</f>
        <v/>
      </c>
      <c r="Z43" s="376" t="str">
        <f>IFERROR(VLOOKUP(S43,'Measures cat'!$A$2:$B$19,2,0),"")</f>
        <v/>
      </c>
      <c r="AA43" s="376" t="str">
        <f>IFERROR(VLOOKUP(I43,AuxThreats!$B$2:$C$6,2,0),"")</f>
        <v/>
      </c>
      <c r="AB43" s="11"/>
      <c r="AC43" s="11"/>
      <c r="AE43" s="123"/>
    </row>
    <row r="44" spans="3:31" ht="45" x14ac:dyDescent="0.25">
      <c r="C44" s="357" t="str">
        <f t="shared" si="1"/>
        <v>IR038</v>
      </c>
      <c r="D44" s="26" t="s">
        <v>1520</v>
      </c>
      <c r="E44" s="26" t="s">
        <v>84</v>
      </c>
      <c r="F44" s="26" t="s">
        <v>1526</v>
      </c>
      <c r="G44" s="47" t="s">
        <v>1026</v>
      </c>
      <c r="H44" s="47" t="s">
        <v>1076</v>
      </c>
      <c r="I44" s="325">
        <v>3.66</v>
      </c>
      <c r="J44" s="118">
        <v>3</v>
      </c>
      <c r="K44" s="330">
        <f t="shared" si="2"/>
        <v>10.98</v>
      </c>
      <c r="L44" s="376" t="str">
        <f>IFERROR(VLOOKUP(G44,AuxThreats!$B$2:$C$6,2,0),"")</f>
        <v>TH.WA</v>
      </c>
      <c r="M44" s="325" t="s">
        <v>1210</v>
      </c>
      <c r="N44" s="118" t="s">
        <v>1211</v>
      </c>
      <c r="O44" s="390">
        <v>0.72</v>
      </c>
      <c r="P44" s="325"/>
      <c r="Q44" s="325"/>
      <c r="R44" s="390">
        <v>0</v>
      </c>
      <c r="S44" s="325"/>
      <c r="T44" s="325"/>
      <c r="U44" s="390">
        <v>0</v>
      </c>
      <c r="V44" s="391">
        <f t="shared" si="0"/>
        <v>1.0248000000000002</v>
      </c>
      <c r="W44" s="391">
        <f t="shared" si="3"/>
        <v>3.0744000000000002</v>
      </c>
      <c r="X44" s="376" t="str">
        <f>IFERROR(VLOOKUP(M44,'Measures cat'!$A$2:$B$19,2,0),"")</f>
        <v>ME.SI</v>
      </c>
      <c r="Y44" s="376" t="str">
        <f>IFERROR(VLOOKUP(P44,'Measures cat'!$A$2:$B$19,2,0),"")</f>
        <v/>
      </c>
      <c r="Z44" s="376" t="str">
        <f>IFERROR(VLOOKUP(S44,'Measures cat'!$A$2:$B$19,2,0),"")</f>
        <v/>
      </c>
      <c r="AA44" s="376" t="str">
        <f>IFERROR(VLOOKUP(I44,AuxThreats!$B$2:$C$6,2,0),"")</f>
        <v/>
      </c>
      <c r="AB44" s="11"/>
      <c r="AC44" s="11"/>
      <c r="AE44" s="123"/>
    </row>
    <row r="45" spans="3:31" ht="45" x14ac:dyDescent="0.25">
      <c r="C45" s="357" t="str">
        <f t="shared" si="1"/>
        <v>IR039</v>
      </c>
      <c r="D45" s="26" t="s">
        <v>1567</v>
      </c>
      <c r="E45" s="26" t="s">
        <v>74</v>
      </c>
      <c r="F45" s="26" t="s">
        <v>1532</v>
      </c>
      <c r="G45" s="47" t="s">
        <v>1026</v>
      </c>
      <c r="H45" s="47" t="s">
        <v>1069</v>
      </c>
      <c r="I45" s="325">
        <v>4.33</v>
      </c>
      <c r="J45" s="118">
        <v>3</v>
      </c>
      <c r="K45" s="330">
        <f t="shared" si="2"/>
        <v>12.99</v>
      </c>
      <c r="L45" s="376" t="str">
        <f>IFERROR(VLOOKUP(G45,AuxThreats!$B$2:$C$6,2,0),"")</f>
        <v>TH.WA</v>
      </c>
      <c r="M45" s="325" t="s">
        <v>1128</v>
      </c>
      <c r="N45" s="118" t="s">
        <v>1130</v>
      </c>
      <c r="O45" s="390">
        <v>0.72</v>
      </c>
      <c r="P45" s="325"/>
      <c r="Q45" s="325"/>
      <c r="R45" s="390">
        <v>0</v>
      </c>
      <c r="S45" s="325"/>
      <c r="T45" s="325"/>
      <c r="U45" s="390">
        <v>0</v>
      </c>
      <c r="V45" s="391">
        <f t="shared" si="0"/>
        <v>1.2124000000000001</v>
      </c>
      <c r="W45" s="391">
        <f t="shared" si="3"/>
        <v>3.6372000000000004</v>
      </c>
      <c r="X45" s="376" t="str">
        <f>IFERROR(VLOOKUP(M45,'Measures cat'!$A$2:$B$19,2,0),"")</f>
        <v>ME.SA</v>
      </c>
      <c r="Y45" s="376" t="str">
        <f>IFERROR(VLOOKUP(P45,'Measures cat'!$A$2:$B$19,2,0),"")</f>
        <v/>
      </c>
      <c r="Z45" s="376" t="str">
        <f>IFERROR(VLOOKUP(S45,'Measures cat'!$A$2:$B$19,2,0),"")</f>
        <v/>
      </c>
      <c r="AA45" s="376" t="str">
        <f>IFERROR(VLOOKUP(I45,AuxThreats!$B$2:$C$6,2,0),"")</f>
        <v/>
      </c>
      <c r="AB45" s="11"/>
      <c r="AC45" s="11"/>
      <c r="AE45" s="123"/>
    </row>
    <row r="46" spans="3:31" ht="30" x14ac:dyDescent="0.25">
      <c r="C46" s="357" t="str">
        <f t="shared" si="1"/>
        <v>IR040</v>
      </c>
      <c r="D46" s="26" t="s">
        <v>1567</v>
      </c>
      <c r="E46" s="26" t="s">
        <v>74</v>
      </c>
      <c r="F46" s="26" t="s">
        <v>1526</v>
      </c>
      <c r="G46" s="47" t="s">
        <v>1025</v>
      </c>
      <c r="H46" s="47" t="s">
        <v>1046</v>
      </c>
      <c r="I46" s="325">
        <v>3</v>
      </c>
      <c r="J46" s="118">
        <v>3</v>
      </c>
      <c r="K46" s="330">
        <f t="shared" si="2"/>
        <v>9</v>
      </c>
      <c r="L46" s="376" t="str">
        <f>IFERROR(VLOOKUP(G46,AuxThreats!$B$2:$C$6,2,0),"")</f>
        <v>TH.ER</v>
      </c>
      <c r="M46" s="325" t="s">
        <v>1112</v>
      </c>
      <c r="N46" s="118" t="s">
        <v>1119</v>
      </c>
      <c r="O46" s="390">
        <v>0.72</v>
      </c>
      <c r="P46" s="325"/>
      <c r="Q46" s="325"/>
      <c r="R46" s="390">
        <v>0</v>
      </c>
      <c r="S46" s="325"/>
      <c r="T46" s="325"/>
      <c r="U46" s="390">
        <v>0</v>
      </c>
      <c r="V46" s="391">
        <f t="shared" si="0"/>
        <v>0.84000000000000008</v>
      </c>
      <c r="W46" s="391">
        <f t="shared" si="3"/>
        <v>2.5200000000000005</v>
      </c>
      <c r="X46" s="376" t="str">
        <f>IFERROR(VLOOKUP(M46,'Measures cat'!$A$2:$B$19,2,0),"")</f>
        <v>ME.AC</v>
      </c>
      <c r="Y46" s="376" t="str">
        <f>IFERROR(VLOOKUP(P46,'Measures cat'!$A$2:$B$19,2,0),"")</f>
        <v/>
      </c>
      <c r="Z46" s="376" t="str">
        <f>IFERROR(VLOOKUP(S46,'Measures cat'!$A$2:$B$19,2,0),"")</f>
        <v/>
      </c>
      <c r="AA46" s="376" t="str">
        <f>IFERROR(VLOOKUP(I46,AuxThreats!$B$2:$C$6,2,0),"")</f>
        <v/>
      </c>
      <c r="AB46" s="11"/>
      <c r="AC46" s="11"/>
      <c r="AE46" s="123"/>
    </row>
    <row r="47" spans="3:31" ht="45" x14ac:dyDescent="0.25">
      <c r="C47" s="357" t="str">
        <f t="shared" si="1"/>
        <v>IR041</v>
      </c>
      <c r="D47" s="26" t="s">
        <v>1567</v>
      </c>
      <c r="E47" s="26" t="s">
        <v>74</v>
      </c>
      <c r="F47" s="26" t="s">
        <v>1533</v>
      </c>
      <c r="G47" s="47" t="s">
        <v>1026</v>
      </c>
      <c r="H47" s="47" t="s">
        <v>1074</v>
      </c>
      <c r="I47" s="325">
        <v>4.33</v>
      </c>
      <c r="J47" s="118">
        <v>3</v>
      </c>
      <c r="K47" s="330">
        <f t="shared" si="2"/>
        <v>12.99</v>
      </c>
      <c r="L47" s="376" t="str">
        <f>IFERROR(VLOOKUP(G47,AuxThreats!$B$2:$C$6,2,0),"")</f>
        <v>TH.WA</v>
      </c>
      <c r="M47" s="325" t="s">
        <v>1124</v>
      </c>
      <c r="N47" s="118" t="s">
        <v>1127</v>
      </c>
      <c r="O47" s="390">
        <v>0.72</v>
      </c>
      <c r="P47" s="325"/>
      <c r="Q47" s="325"/>
      <c r="R47" s="390">
        <v>0</v>
      </c>
      <c r="S47" s="325"/>
      <c r="T47" s="325"/>
      <c r="U47" s="390">
        <v>0</v>
      </c>
      <c r="V47" s="391">
        <f t="shared" si="0"/>
        <v>1.2124000000000001</v>
      </c>
      <c r="W47" s="391">
        <f t="shared" si="3"/>
        <v>3.6372000000000004</v>
      </c>
      <c r="X47" s="376" t="str">
        <f>IFERROR(VLOOKUP(M47,'Measures cat'!$A$2:$B$19,2,0),"")</f>
        <v>ME.AA</v>
      </c>
      <c r="Y47" s="376" t="str">
        <f>IFERROR(VLOOKUP(P47,'Measures cat'!$A$2:$B$19,2,0),"")</f>
        <v/>
      </c>
      <c r="Z47" s="376" t="str">
        <f>IFERROR(VLOOKUP(S47,'Measures cat'!$A$2:$B$19,2,0),"")</f>
        <v/>
      </c>
      <c r="AA47" s="376" t="str">
        <f>IFERROR(VLOOKUP(I47,AuxThreats!$B$2:$C$6,2,0),"")</f>
        <v/>
      </c>
      <c r="AB47" s="11"/>
      <c r="AC47" s="11"/>
      <c r="AE47" s="123"/>
    </row>
    <row r="48" spans="3:31" ht="30" x14ac:dyDescent="0.25">
      <c r="C48" s="357" t="str">
        <f t="shared" si="1"/>
        <v>IR042</v>
      </c>
      <c r="D48" s="26" t="s">
        <v>1567</v>
      </c>
      <c r="E48" s="26" t="s">
        <v>103</v>
      </c>
      <c r="F48" s="26" t="s">
        <v>1526</v>
      </c>
      <c r="G48" s="47" t="s">
        <v>1025</v>
      </c>
      <c r="H48" s="47" t="s">
        <v>1057</v>
      </c>
      <c r="I48" s="325">
        <v>4</v>
      </c>
      <c r="J48" s="118">
        <v>3</v>
      </c>
      <c r="K48" s="330">
        <f t="shared" si="2"/>
        <v>12</v>
      </c>
      <c r="L48" s="376" t="str">
        <f>IFERROR(VLOOKUP(G48,AuxThreats!$B$2:$C$6,2,0),"")</f>
        <v>TH.ER</v>
      </c>
      <c r="M48" s="325" t="s">
        <v>1154</v>
      </c>
      <c r="N48" s="118" t="s">
        <v>1155</v>
      </c>
      <c r="O48" s="390">
        <v>0.72</v>
      </c>
      <c r="P48" s="325"/>
      <c r="Q48" s="325"/>
      <c r="R48" s="390">
        <v>0</v>
      </c>
      <c r="S48" s="325"/>
      <c r="T48" s="325"/>
      <c r="U48" s="390">
        <v>0</v>
      </c>
      <c r="V48" s="391">
        <f t="shared" si="0"/>
        <v>1.1200000000000001</v>
      </c>
      <c r="W48" s="391">
        <f t="shared" si="3"/>
        <v>3.3600000000000003</v>
      </c>
      <c r="X48" s="376" t="str">
        <f>IFERROR(VLOOKUP(M48,'Measures cat'!$A$2:$B$19,2,0),"")</f>
        <v>ME.MA</v>
      </c>
      <c r="Y48" s="376" t="str">
        <f>IFERROR(VLOOKUP(P48,'Measures cat'!$A$2:$B$19,2,0),"")</f>
        <v/>
      </c>
      <c r="Z48" s="376" t="str">
        <f>IFERROR(VLOOKUP(S48,'Measures cat'!$A$2:$B$19,2,0),"")</f>
        <v/>
      </c>
      <c r="AA48" s="376" t="str">
        <f>IFERROR(VLOOKUP(I48,AuxThreats!$B$2:$C$6,2,0),"")</f>
        <v/>
      </c>
      <c r="AB48" s="11"/>
      <c r="AC48" s="11"/>
      <c r="AE48" s="123"/>
    </row>
    <row r="49" spans="3:31" ht="30" x14ac:dyDescent="0.25">
      <c r="C49" s="357" t="str">
        <f t="shared" si="1"/>
        <v>IR043</v>
      </c>
      <c r="D49" s="26" t="s">
        <v>1567</v>
      </c>
      <c r="E49" s="26" t="s">
        <v>103</v>
      </c>
      <c r="F49" s="26" t="s">
        <v>1532</v>
      </c>
      <c r="G49" s="47" t="s">
        <v>1025</v>
      </c>
      <c r="H49" s="47" t="s">
        <v>1052</v>
      </c>
      <c r="I49" s="325">
        <v>3</v>
      </c>
      <c r="J49" s="118">
        <v>3</v>
      </c>
      <c r="K49" s="330">
        <f t="shared" si="2"/>
        <v>9</v>
      </c>
      <c r="L49" s="376" t="str">
        <f>IFERROR(VLOOKUP(G49,AuxThreats!$B$2:$C$6,2,0),"")</f>
        <v>TH.ER</v>
      </c>
      <c r="M49" s="325" t="s">
        <v>1156</v>
      </c>
      <c r="N49" s="118" t="s">
        <v>1157</v>
      </c>
      <c r="O49" s="390">
        <v>0.72</v>
      </c>
      <c r="P49" s="325"/>
      <c r="Q49" s="325"/>
      <c r="R49" s="390">
        <v>0</v>
      </c>
      <c r="S49" s="325"/>
      <c r="T49" s="325"/>
      <c r="U49" s="390">
        <v>0</v>
      </c>
      <c r="V49" s="391">
        <f t="shared" si="0"/>
        <v>0.84000000000000008</v>
      </c>
      <c r="W49" s="391">
        <f t="shared" si="3"/>
        <v>2.5200000000000005</v>
      </c>
      <c r="X49" s="376" t="str">
        <f>IFERROR(VLOOKUP(M49,'Measures cat'!$A$2:$B$19,2,0),"")</f>
        <v>ME.MP</v>
      </c>
      <c r="Y49" s="376" t="str">
        <f>IFERROR(VLOOKUP(P49,'Measures cat'!$A$2:$B$19,2,0),"")</f>
        <v/>
      </c>
      <c r="Z49" s="376" t="str">
        <f>IFERROR(VLOOKUP(S49,'Measures cat'!$A$2:$B$19,2,0),"")</f>
        <v/>
      </c>
      <c r="AA49" s="376" t="str">
        <f>IFERROR(VLOOKUP(I49,AuxThreats!$B$2:$C$6,2,0),"")</f>
        <v/>
      </c>
      <c r="AB49" s="11"/>
      <c r="AC49" s="11"/>
      <c r="AE49" s="123"/>
    </row>
    <row r="50" spans="3:31" ht="45" x14ac:dyDescent="0.25">
      <c r="C50" s="357" t="str">
        <f t="shared" si="1"/>
        <v>IR044</v>
      </c>
      <c r="D50" s="26" t="s">
        <v>1567</v>
      </c>
      <c r="E50" s="26" t="s">
        <v>103</v>
      </c>
      <c r="F50" s="26" t="s">
        <v>1533</v>
      </c>
      <c r="G50" s="47" t="s">
        <v>1026</v>
      </c>
      <c r="H50" s="47" t="s">
        <v>1073</v>
      </c>
      <c r="I50" s="325">
        <v>3.66</v>
      </c>
      <c r="J50" s="118">
        <v>3</v>
      </c>
      <c r="K50" s="330">
        <f t="shared" si="2"/>
        <v>10.98</v>
      </c>
      <c r="L50" s="376" t="str">
        <f>IFERROR(VLOOKUP(G50,AuxThreats!$B$2:$C$6,2,0),"")</f>
        <v>TH.WA</v>
      </c>
      <c r="M50" s="325" t="s">
        <v>1190</v>
      </c>
      <c r="N50" s="118" t="s">
        <v>1196</v>
      </c>
      <c r="O50" s="390">
        <v>0.72</v>
      </c>
      <c r="P50" s="325"/>
      <c r="Q50" s="325"/>
      <c r="R50" s="390">
        <v>0</v>
      </c>
      <c r="S50" s="325"/>
      <c r="T50" s="325"/>
      <c r="U50" s="390">
        <v>0</v>
      </c>
      <c r="V50" s="391">
        <f t="shared" si="0"/>
        <v>1.0248000000000002</v>
      </c>
      <c r="W50" s="391">
        <f t="shared" si="3"/>
        <v>3.0744000000000002</v>
      </c>
      <c r="X50" s="376" t="str">
        <f>IFERROR(VLOOKUP(M50,'Measures cat'!$A$2:$B$19,2,0),"")</f>
        <v>ME.SC</v>
      </c>
      <c r="Y50" s="376" t="str">
        <f>IFERROR(VLOOKUP(P50,'Measures cat'!$A$2:$B$19,2,0),"")</f>
        <v/>
      </c>
      <c r="Z50" s="376" t="str">
        <f>IFERROR(VLOOKUP(S50,'Measures cat'!$A$2:$B$19,2,0),"")</f>
        <v/>
      </c>
      <c r="AA50" s="376" t="str">
        <f>IFERROR(VLOOKUP(I50,AuxThreats!$B$2:$C$6,2,0),"")</f>
        <v/>
      </c>
      <c r="AB50" s="11"/>
      <c r="AC50" s="11"/>
      <c r="AE50" s="123"/>
    </row>
    <row r="51" spans="3:31" ht="30" x14ac:dyDescent="0.25">
      <c r="C51" s="357" t="str">
        <f t="shared" si="1"/>
        <v>IR045</v>
      </c>
      <c r="D51" s="26" t="s">
        <v>1567</v>
      </c>
      <c r="E51" s="26" t="s">
        <v>84</v>
      </c>
      <c r="F51" s="26" t="s">
        <v>1526</v>
      </c>
      <c r="G51" s="47" t="s">
        <v>1024</v>
      </c>
      <c r="H51" s="47" t="s">
        <v>1032</v>
      </c>
      <c r="I51" s="325">
        <v>2</v>
      </c>
      <c r="J51" s="118">
        <v>2</v>
      </c>
      <c r="K51" s="330">
        <f t="shared" si="2"/>
        <v>4</v>
      </c>
      <c r="L51" s="376" t="str">
        <f>IFERROR(VLOOKUP(G51,AuxThreats!$B$2:$C$6,2,0),"")</f>
        <v>TH.IN</v>
      </c>
      <c r="M51" s="325"/>
      <c r="N51" s="118"/>
      <c r="O51" s="390">
        <v>0</v>
      </c>
      <c r="P51" s="325"/>
      <c r="Q51" s="325"/>
      <c r="R51" s="390">
        <v>0</v>
      </c>
      <c r="S51" s="325"/>
      <c r="T51" s="325"/>
      <c r="U51" s="390">
        <v>0</v>
      </c>
      <c r="V51" s="391">
        <f t="shared" si="0"/>
        <v>2</v>
      </c>
      <c r="W51" s="391">
        <f t="shared" si="3"/>
        <v>4</v>
      </c>
      <c r="X51" s="376" t="str">
        <f>IFERROR(VLOOKUP(M51,'Measures cat'!$A$2:$B$19,2,0),"")</f>
        <v/>
      </c>
      <c r="Y51" s="376" t="str">
        <f>IFERROR(VLOOKUP(P51,'Measures cat'!$A$2:$B$19,2,0),"")</f>
        <v/>
      </c>
      <c r="Z51" s="376" t="str">
        <f>IFERROR(VLOOKUP(S51,'Measures cat'!$A$2:$B$19,2,0),"")</f>
        <v/>
      </c>
      <c r="AA51" s="376" t="str">
        <f>IFERROR(VLOOKUP(I51,AuxThreats!$B$2:$C$6,2,0),"")</f>
        <v/>
      </c>
      <c r="AB51" s="11"/>
      <c r="AC51" s="11"/>
      <c r="AE51" s="123"/>
    </row>
    <row r="52" spans="3:31" ht="30" x14ac:dyDescent="0.25">
      <c r="C52" s="357" t="str">
        <f t="shared" si="1"/>
        <v>IR046</v>
      </c>
      <c r="D52" s="26" t="s">
        <v>1567</v>
      </c>
      <c r="E52" s="26" t="s">
        <v>84</v>
      </c>
      <c r="F52" s="26" t="s">
        <v>1533</v>
      </c>
      <c r="G52" s="47" t="s">
        <v>1025</v>
      </c>
      <c r="H52" s="47" t="s">
        <v>1054</v>
      </c>
      <c r="I52" s="325">
        <v>3</v>
      </c>
      <c r="J52" s="118">
        <v>2</v>
      </c>
      <c r="K52" s="330">
        <f t="shared" si="2"/>
        <v>6</v>
      </c>
      <c r="L52" s="376" t="str">
        <f>IFERROR(VLOOKUP(G52,AuxThreats!$B$2:$C$6,2,0),"")</f>
        <v>TH.ER</v>
      </c>
      <c r="M52" s="325"/>
      <c r="N52" s="118"/>
      <c r="O52" s="390">
        <v>0</v>
      </c>
      <c r="P52" s="325"/>
      <c r="Q52" s="325"/>
      <c r="R52" s="390">
        <v>0</v>
      </c>
      <c r="S52" s="325"/>
      <c r="T52" s="325"/>
      <c r="U52" s="390">
        <v>0</v>
      </c>
      <c r="V52" s="391">
        <f t="shared" si="0"/>
        <v>3</v>
      </c>
      <c r="W52" s="391">
        <f t="shared" si="3"/>
        <v>6</v>
      </c>
      <c r="X52" s="376" t="str">
        <f>IFERROR(VLOOKUP(M52,'Measures cat'!$A$2:$B$19,2,0),"")</f>
        <v/>
      </c>
      <c r="Y52" s="376" t="str">
        <f>IFERROR(VLOOKUP(P52,'Measures cat'!$A$2:$B$19,2,0),"")</f>
        <v/>
      </c>
      <c r="Z52" s="376" t="str">
        <f>IFERROR(VLOOKUP(S52,'Measures cat'!$A$2:$B$19,2,0),"")</f>
        <v/>
      </c>
      <c r="AA52" s="376" t="str">
        <f>IFERROR(VLOOKUP(I52,AuxThreats!$B$2:$C$6,2,0),"")</f>
        <v/>
      </c>
      <c r="AB52" s="11"/>
      <c r="AC52" s="11"/>
      <c r="AE52" s="123"/>
    </row>
    <row r="53" spans="3:31" ht="30" x14ac:dyDescent="0.25">
      <c r="C53" s="357" t="str">
        <f t="shared" si="1"/>
        <v>IR047</v>
      </c>
      <c r="D53" s="26" t="s">
        <v>1567</v>
      </c>
      <c r="E53" s="26" t="s">
        <v>84</v>
      </c>
      <c r="F53" s="26" t="s">
        <v>1532</v>
      </c>
      <c r="G53" s="47" t="s">
        <v>1025</v>
      </c>
      <c r="H53" s="47" t="s">
        <v>1045</v>
      </c>
      <c r="I53" s="325">
        <v>3</v>
      </c>
      <c r="J53" s="118">
        <v>2</v>
      </c>
      <c r="K53" s="330">
        <f t="shared" si="2"/>
        <v>6</v>
      </c>
      <c r="L53" s="376" t="str">
        <f>IFERROR(VLOOKUP(G53,AuxThreats!$B$2:$C$6,2,0),"")</f>
        <v>TH.ER</v>
      </c>
      <c r="M53" s="325"/>
      <c r="N53" s="118"/>
      <c r="O53" s="390">
        <v>0</v>
      </c>
      <c r="P53" s="325"/>
      <c r="Q53" s="325"/>
      <c r="R53" s="390">
        <v>0</v>
      </c>
      <c r="S53" s="325"/>
      <c r="T53" s="325"/>
      <c r="U53" s="390">
        <v>0</v>
      </c>
      <c r="V53" s="391">
        <f t="shared" si="0"/>
        <v>3</v>
      </c>
      <c r="W53" s="391">
        <f t="shared" si="3"/>
        <v>6</v>
      </c>
      <c r="X53" s="376" t="str">
        <f>IFERROR(VLOOKUP(M53,'Measures cat'!$A$2:$B$19,2,0),"")</f>
        <v/>
      </c>
      <c r="Y53" s="376" t="str">
        <f>IFERROR(VLOOKUP(P53,'Measures cat'!$A$2:$B$19,2,0),"")</f>
        <v/>
      </c>
      <c r="Z53" s="376" t="str">
        <f>IFERROR(VLOOKUP(S53,'Measures cat'!$A$2:$B$19,2,0),"")</f>
        <v/>
      </c>
      <c r="AA53" s="376" t="str">
        <f>IFERROR(VLOOKUP(I53,AuxThreats!$B$2:$C$6,2,0),"")</f>
        <v/>
      </c>
      <c r="AB53" s="11"/>
      <c r="AC53" s="11"/>
      <c r="AE53" s="123"/>
    </row>
    <row r="54" spans="3:31" ht="75" x14ac:dyDescent="0.25">
      <c r="C54" s="357" t="str">
        <f t="shared" si="1"/>
        <v>IR048</v>
      </c>
      <c r="D54" s="26" t="s">
        <v>1570</v>
      </c>
      <c r="E54" s="26" t="s">
        <v>74</v>
      </c>
      <c r="F54" s="26" t="s">
        <v>1528</v>
      </c>
      <c r="G54" s="47" t="s">
        <v>1024</v>
      </c>
      <c r="H54" s="47" t="s">
        <v>1044</v>
      </c>
      <c r="I54" s="325">
        <v>3</v>
      </c>
      <c r="J54" s="118">
        <v>3</v>
      </c>
      <c r="K54" s="330">
        <f t="shared" si="2"/>
        <v>9</v>
      </c>
      <c r="L54" s="376" t="str">
        <f>IFERROR(VLOOKUP(G54,AuxThreats!$B$2:$C$6,2,0),"")</f>
        <v>TH.IN</v>
      </c>
      <c r="M54" s="325" t="s">
        <v>1160</v>
      </c>
      <c r="N54" s="118" t="s">
        <v>1162</v>
      </c>
      <c r="O54" s="390">
        <v>0.72</v>
      </c>
      <c r="P54" s="325"/>
      <c r="Q54" s="325"/>
      <c r="R54" s="390">
        <v>0</v>
      </c>
      <c r="S54" s="325"/>
      <c r="T54" s="325"/>
      <c r="U54" s="390">
        <v>0</v>
      </c>
      <c r="V54" s="391">
        <f t="shared" si="0"/>
        <v>0.84000000000000008</v>
      </c>
      <c r="W54" s="391">
        <f t="shared" si="3"/>
        <v>2.5200000000000005</v>
      </c>
      <c r="X54" s="376" t="str">
        <f>IFERROR(VLOOKUP(M54,'Measures cat'!$A$2:$B$19,2,0),"")</f>
        <v>ME.PH</v>
      </c>
      <c r="Y54" s="376" t="str">
        <f>IFERROR(VLOOKUP(P54,'Measures cat'!$A$2:$B$19,2,0),"")</f>
        <v/>
      </c>
      <c r="Z54" s="376" t="str">
        <f>IFERROR(VLOOKUP(S54,'Measures cat'!$A$2:$B$19,2,0),"")</f>
        <v/>
      </c>
      <c r="AA54" s="376" t="str">
        <f>IFERROR(VLOOKUP(I54,AuxThreats!$B$2:$C$6,2,0),"")</f>
        <v/>
      </c>
      <c r="AB54" s="11"/>
      <c r="AC54" s="11"/>
      <c r="AE54" s="123"/>
    </row>
    <row r="55" spans="3:31" ht="60" x14ac:dyDescent="0.25">
      <c r="C55" s="357" t="str">
        <f t="shared" si="1"/>
        <v>IR049</v>
      </c>
      <c r="D55" s="26" t="s">
        <v>1570</v>
      </c>
      <c r="E55" s="26" t="s">
        <v>74</v>
      </c>
      <c r="F55" s="26" t="s">
        <v>1566</v>
      </c>
      <c r="G55" s="47" t="s">
        <v>1026</v>
      </c>
      <c r="H55" s="47" t="s">
        <v>1067</v>
      </c>
      <c r="I55" s="325">
        <v>4.33</v>
      </c>
      <c r="J55" s="118">
        <v>3</v>
      </c>
      <c r="K55" s="330">
        <f t="shared" si="2"/>
        <v>12.99</v>
      </c>
      <c r="L55" s="376" t="str">
        <f>IFERROR(VLOOKUP(G55,AuxThreats!$B$2:$C$6,2,0),"")</f>
        <v>TH.WA</v>
      </c>
      <c r="M55" s="325" t="s">
        <v>1133</v>
      </c>
      <c r="N55" s="118" t="s">
        <v>1137</v>
      </c>
      <c r="O55" s="390">
        <v>0.72</v>
      </c>
      <c r="P55" s="325"/>
      <c r="Q55" s="325"/>
      <c r="R55" s="390">
        <v>0</v>
      </c>
      <c r="S55" s="325"/>
      <c r="T55" s="325"/>
      <c r="U55" s="390">
        <v>0</v>
      </c>
      <c r="V55" s="391">
        <f t="shared" si="0"/>
        <v>1.2124000000000001</v>
      </c>
      <c r="W55" s="391">
        <f t="shared" si="3"/>
        <v>3.6372000000000004</v>
      </c>
      <c r="X55" s="376" t="str">
        <f>IFERROR(VLOOKUP(M55,'Measures cat'!$A$2:$B$19,2,0),"")</f>
        <v>ME.CM</v>
      </c>
      <c r="Y55" s="376" t="str">
        <f>IFERROR(VLOOKUP(P55,'Measures cat'!$A$2:$B$19,2,0),"")</f>
        <v/>
      </c>
      <c r="Z55" s="376" t="str">
        <f>IFERROR(VLOOKUP(S55,'Measures cat'!$A$2:$B$19,2,0),"")</f>
        <v/>
      </c>
      <c r="AA55" s="376" t="str">
        <f>IFERROR(VLOOKUP(I55,AuxThreats!$B$2:$C$6,2,0),"")</f>
        <v/>
      </c>
      <c r="AB55" s="11"/>
      <c r="AC55" s="11"/>
      <c r="AE55" s="123"/>
    </row>
    <row r="56" spans="3:31" ht="60" x14ac:dyDescent="0.25">
      <c r="C56" s="357" t="str">
        <f t="shared" si="1"/>
        <v>IR050</v>
      </c>
      <c r="D56" s="26" t="s">
        <v>1570</v>
      </c>
      <c r="E56" s="26" t="s">
        <v>74</v>
      </c>
      <c r="F56" s="26" t="s">
        <v>1529</v>
      </c>
      <c r="G56" s="47" t="s">
        <v>1025</v>
      </c>
      <c r="H56" s="47" t="s">
        <v>1060</v>
      </c>
      <c r="I56" s="325">
        <v>1</v>
      </c>
      <c r="J56" s="118">
        <v>3</v>
      </c>
      <c r="K56" s="330">
        <f t="shared" si="2"/>
        <v>3</v>
      </c>
      <c r="L56" s="376" t="str">
        <f>IFERROR(VLOOKUP(G56,AuxThreats!$B$2:$C$6,2,0),"")</f>
        <v>TH.ER</v>
      </c>
      <c r="M56" s="325"/>
      <c r="N56" s="118"/>
      <c r="O56" s="390">
        <v>0</v>
      </c>
      <c r="P56" s="325"/>
      <c r="Q56" s="325"/>
      <c r="R56" s="390">
        <v>0</v>
      </c>
      <c r="S56" s="325"/>
      <c r="T56" s="325"/>
      <c r="U56" s="390">
        <v>0</v>
      </c>
      <c r="V56" s="391">
        <f t="shared" si="0"/>
        <v>1</v>
      </c>
      <c r="W56" s="391">
        <f t="shared" si="3"/>
        <v>3</v>
      </c>
      <c r="X56" s="376" t="str">
        <f>IFERROR(VLOOKUP(M56,'Measures cat'!$A$2:$B$19,2,0),"")</f>
        <v/>
      </c>
      <c r="Y56" s="376" t="str">
        <f>IFERROR(VLOOKUP(P56,'Measures cat'!$A$2:$B$19,2,0),"")</f>
        <v/>
      </c>
      <c r="Z56" s="376" t="str">
        <f>IFERROR(VLOOKUP(S56,'Measures cat'!$A$2:$B$19,2,0),"")</f>
        <v/>
      </c>
      <c r="AA56" s="376" t="str">
        <f>IFERROR(VLOOKUP(I56,AuxThreats!$B$2:$C$6,2,0),"")</f>
        <v/>
      </c>
      <c r="AB56" s="11"/>
      <c r="AC56" s="11"/>
      <c r="AE56" s="123"/>
    </row>
    <row r="57" spans="3:31" ht="60" x14ac:dyDescent="0.25">
      <c r="C57" s="357" t="str">
        <f t="shared" si="1"/>
        <v>IR051</v>
      </c>
      <c r="D57" s="26" t="s">
        <v>1570</v>
      </c>
      <c r="E57" s="26" t="s">
        <v>103</v>
      </c>
      <c r="F57" s="26" t="s">
        <v>1531</v>
      </c>
      <c r="G57" s="47" t="s">
        <v>1025</v>
      </c>
      <c r="H57" s="47" t="s">
        <v>1053</v>
      </c>
      <c r="I57" s="325">
        <v>3</v>
      </c>
      <c r="J57" s="118">
        <v>3</v>
      </c>
      <c r="K57" s="330">
        <f t="shared" si="2"/>
        <v>9</v>
      </c>
      <c r="L57" s="376" t="str">
        <f>IFERROR(VLOOKUP(G57,AuxThreats!$B$2:$C$6,2,0),"")</f>
        <v>TH.ER</v>
      </c>
      <c r="M57" s="325" t="s">
        <v>1152</v>
      </c>
      <c r="N57" s="118" t="s">
        <v>1153</v>
      </c>
      <c r="O57" s="390">
        <v>0.72</v>
      </c>
      <c r="P57" s="325"/>
      <c r="Q57" s="325"/>
      <c r="R57" s="390">
        <v>0</v>
      </c>
      <c r="S57" s="325"/>
      <c r="T57" s="325"/>
      <c r="U57" s="390">
        <v>0</v>
      </c>
      <c r="V57" s="391">
        <f t="shared" si="0"/>
        <v>0.84000000000000008</v>
      </c>
      <c r="W57" s="391">
        <f t="shared" si="3"/>
        <v>2.5200000000000005</v>
      </c>
      <c r="X57" s="376" t="str">
        <f>IFERROR(VLOOKUP(M57,'Measures cat'!$A$2:$B$19,2,0),"")</f>
        <v>ME.IR</v>
      </c>
      <c r="Y57" s="376" t="str">
        <f>IFERROR(VLOOKUP(P57,'Measures cat'!$A$2:$B$19,2,0),"")</f>
        <v/>
      </c>
      <c r="Z57" s="376" t="str">
        <f>IFERROR(VLOOKUP(S57,'Measures cat'!$A$2:$B$19,2,0),"")</f>
        <v/>
      </c>
      <c r="AA57" s="376" t="str">
        <f>IFERROR(VLOOKUP(I57,AuxThreats!$B$2:$C$6,2,0),"")</f>
        <v/>
      </c>
      <c r="AB57" s="11"/>
      <c r="AC57" s="11"/>
      <c r="AE57" s="123"/>
    </row>
    <row r="58" spans="3:31" ht="60" x14ac:dyDescent="0.25">
      <c r="C58" s="357" t="str">
        <f t="shared" si="1"/>
        <v>IR052</v>
      </c>
      <c r="D58" s="26" t="s">
        <v>1570</v>
      </c>
      <c r="E58" s="26" t="s">
        <v>103</v>
      </c>
      <c r="F58" s="26" t="s">
        <v>1533</v>
      </c>
      <c r="G58" s="47" t="s">
        <v>1025</v>
      </c>
      <c r="H58" s="47" t="s">
        <v>1068</v>
      </c>
      <c r="I58" s="325">
        <v>3</v>
      </c>
      <c r="J58" s="118">
        <v>3</v>
      </c>
      <c r="K58" s="330">
        <f t="shared" si="2"/>
        <v>9</v>
      </c>
      <c r="L58" s="376" t="str">
        <f>IFERROR(VLOOKUP(G58,AuxThreats!$B$2:$C$6,2,0),"")</f>
        <v>TH.ER</v>
      </c>
      <c r="M58" s="325" t="s">
        <v>1180</v>
      </c>
      <c r="N58" s="118" t="s">
        <v>1182</v>
      </c>
      <c r="O58" s="390">
        <v>0.72</v>
      </c>
      <c r="P58" s="325"/>
      <c r="Q58" s="325"/>
      <c r="R58" s="390">
        <v>0</v>
      </c>
      <c r="S58" s="325"/>
      <c r="T58" s="325"/>
      <c r="U58" s="390">
        <v>0</v>
      </c>
      <c r="V58" s="391">
        <f t="shared" si="0"/>
        <v>0.84000000000000008</v>
      </c>
      <c r="W58" s="391">
        <f t="shared" si="3"/>
        <v>2.5200000000000005</v>
      </c>
      <c r="X58" s="376" t="str">
        <f>IFERROR(VLOOKUP(M58,'Measures cat'!$A$2:$B$19,2,0),"")</f>
        <v>ME.RA</v>
      </c>
      <c r="Y58" s="376" t="str">
        <f>IFERROR(VLOOKUP(P58,'Measures cat'!$A$2:$B$19,2,0),"")</f>
        <v/>
      </c>
      <c r="Z58" s="376" t="str">
        <f>IFERROR(VLOOKUP(S58,'Measures cat'!$A$2:$B$19,2,0),"")</f>
        <v/>
      </c>
      <c r="AA58" s="376" t="str">
        <f>IFERROR(VLOOKUP(I58,AuxThreats!$B$2:$C$6,2,0),"")</f>
        <v/>
      </c>
      <c r="AB58" s="11"/>
      <c r="AC58" s="11"/>
      <c r="AE58" s="123"/>
    </row>
    <row r="59" spans="3:31" ht="60" x14ac:dyDescent="0.25">
      <c r="C59" s="357" t="str">
        <f t="shared" si="1"/>
        <v>IR053</v>
      </c>
      <c r="D59" s="26" t="s">
        <v>1570</v>
      </c>
      <c r="E59" s="26" t="s">
        <v>103</v>
      </c>
      <c r="F59" s="26" t="s">
        <v>1528</v>
      </c>
      <c r="G59" s="47" t="s">
        <v>1025</v>
      </c>
      <c r="H59" s="47" t="s">
        <v>1048</v>
      </c>
      <c r="I59" s="325">
        <v>3</v>
      </c>
      <c r="J59" s="118">
        <v>3</v>
      </c>
      <c r="K59" s="330">
        <f t="shared" si="2"/>
        <v>9</v>
      </c>
      <c r="L59" s="376" t="str">
        <f>IFERROR(VLOOKUP(G59,AuxThreats!$B$2:$C$6,2,0),"")</f>
        <v>TH.ER</v>
      </c>
      <c r="M59" s="325" t="s">
        <v>1190</v>
      </c>
      <c r="N59" s="118" t="s">
        <v>1207</v>
      </c>
      <c r="O59" s="390">
        <v>0.72</v>
      </c>
      <c r="P59" s="325"/>
      <c r="Q59" s="325"/>
      <c r="R59" s="390">
        <v>0</v>
      </c>
      <c r="S59" s="325"/>
      <c r="T59" s="325"/>
      <c r="U59" s="390">
        <v>0</v>
      </c>
      <c r="V59" s="391">
        <f t="shared" si="0"/>
        <v>0.84000000000000008</v>
      </c>
      <c r="W59" s="391">
        <f t="shared" si="3"/>
        <v>2.5200000000000005</v>
      </c>
      <c r="X59" s="376" t="str">
        <f>IFERROR(VLOOKUP(M59,'Measures cat'!$A$2:$B$19,2,0),"")</f>
        <v>ME.SC</v>
      </c>
      <c r="Y59" s="376" t="str">
        <f>IFERROR(VLOOKUP(P59,'Measures cat'!$A$2:$B$19,2,0),"")</f>
        <v/>
      </c>
      <c r="Z59" s="376" t="str">
        <f>IFERROR(VLOOKUP(S59,'Measures cat'!$A$2:$B$19,2,0),"")</f>
        <v/>
      </c>
      <c r="AA59" s="376" t="str">
        <f>IFERROR(VLOOKUP(I59,AuxThreats!$B$2:$C$6,2,0),"")</f>
        <v/>
      </c>
      <c r="AB59" s="11"/>
      <c r="AC59" s="11"/>
      <c r="AE59" s="123"/>
    </row>
    <row r="60" spans="3:31" ht="60" x14ac:dyDescent="0.25">
      <c r="C60" s="357" t="str">
        <f>IF(D60&lt;&gt;"",CONCATENATE("IR",TEXT(ROW()-6,"000")),"")</f>
        <v>IR054</v>
      </c>
      <c r="D60" s="26" t="s">
        <v>1570</v>
      </c>
      <c r="E60" s="26" t="s">
        <v>84</v>
      </c>
      <c r="F60" s="26" t="s">
        <v>1529</v>
      </c>
      <c r="G60" s="47" t="s">
        <v>1023</v>
      </c>
      <c r="H60" s="47" t="s">
        <v>1034</v>
      </c>
      <c r="I60" s="325">
        <v>2</v>
      </c>
      <c r="J60" s="118">
        <v>2</v>
      </c>
      <c r="K60" s="330">
        <f t="shared" si="2"/>
        <v>4</v>
      </c>
      <c r="L60" s="376" t="str">
        <f>IFERROR(VLOOKUP(G60,AuxThreats!$B$2:$C$6,2,0),"")</f>
        <v>TH.NT</v>
      </c>
      <c r="M60" s="325"/>
      <c r="N60" s="118"/>
      <c r="O60" s="390">
        <v>0</v>
      </c>
      <c r="P60" s="325"/>
      <c r="Q60" s="325"/>
      <c r="R60" s="390">
        <v>0</v>
      </c>
      <c r="S60" s="325"/>
      <c r="T60" s="325"/>
      <c r="U60" s="390">
        <v>0</v>
      </c>
      <c r="V60" s="391">
        <f t="shared" si="0"/>
        <v>2</v>
      </c>
      <c r="W60" s="391">
        <f t="shared" si="3"/>
        <v>4</v>
      </c>
      <c r="X60" s="376" t="str">
        <f>IFERROR(VLOOKUP(M60,'Measures cat'!$A$2:$B$19,2,0),"")</f>
        <v/>
      </c>
      <c r="Y60" s="376" t="str">
        <f>IFERROR(VLOOKUP(P60,'Measures cat'!$A$2:$B$19,2,0),"")</f>
        <v/>
      </c>
      <c r="Z60" s="376" t="str">
        <f>IFERROR(VLOOKUP(S60,'Measures cat'!$A$2:$B$19,2,0),"")</f>
        <v/>
      </c>
      <c r="AA60" s="376" t="str">
        <f>IFERROR(VLOOKUP(I60,AuxThreats!$B$2:$C$6,2,0),"")</f>
        <v/>
      </c>
      <c r="AB60" s="11"/>
      <c r="AC60" s="11"/>
      <c r="AE60" s="123"/>
    </row>
    <row r="61" spans="3:31" ht="60" x14ac:dyDescent="0.25">
      <c r="C61" s="357" t="str">
        <f>IF(D61&lt;&gt;"",CONCATENATE("IR",TEXT(ROW()-6,"000")),"")</f>
        <v>IR055</v>
      </c>
      <c r="D61" s="26" t="s">
        <v>1570</v>
      </c>
      <c r="E61" s="26" t="s">
        <v>84</v>
      </c>
      <c r="F61" s="26" t="s">
        <v>1530</v>
      </c>
      <c r="G61" s="47" t="s">
        <v>1024</v>
      </c>
      <c r="H61" s="47" t="s">
        <v>1043</v>
      </c>
      <c r="I61" s="325">
        <v>3</v>
      </c>
      <c r="J61" s="118">
        <v>2</v>
      </c>
      <c r="K61" s="330">
        <f t="shared" si="2"/>
        <v>6</v>
      </c>
      <c r="L61" s="376" t="str">
        <f>IFERROR(VLOOKUP(G61,AuxThreats!$B$2:$C$6,2,0),"")</f>
        <v>TH.IN</v>
      </c>
      <c r="M61" s="325"/>
      <c r="N61" s="118"/>
      <c r="O61" s="390">
        <v>0</v>
      </c>
      <c r="P61" s="325"/>
      <c r="Q61" s="325"/>
      <c r="R61" s="390">
        <v>0</v>
      </c>
      <c r="S61" s="325"/>
      <c r="T61" s="325"/>
      <c r="U61" s="390">
        <v>0</v>
      </c>
      <c r="V61" s="391">
        <f t="shared" si="0"/>
        <v>3</v>
      </c>
      <c r="W61" s="391">
        <f t="shared" si="3"/>
        <v>6</v>
      </c>
      <c r="X61" s="376" t="str">
        <f>IFERROR(VLOOKUP(M61,'Measures cat'!$A$2:$B$19,2,0),"")</f>
        <v/>
      </c>
      <c r="Y61" s="376" t="str">
        <f>IFERROR(VLOOKUP(P61,'Measures cat'!$A$2:$B$19,2,0),"")</f>
        <v/>
      </c>
      <c r="Z61" s="376" t="str">
        <f>IFERROR(VLOOKUP(S61,'Measures cat'!$A$2:$B$19,2,0),"")</f>
        <v/>
      </c>
      <c r="AA61" s="376" t="str">
        <f>IFERROR(VLOOKUP(I61,AuxThreats!$B$2:$C$6,2,0),"")</f>
        <v/>
      </c>
      <c r="AB61" s="11"/>
      <c r="AC61" s="11"/>
      <c r="AE61" s="123"/>
    </row>
    <row r="62" spans="3:31" ht="60" x14ac:dyDescent="0.25">
      <c r="C62" s="357" t="str">
        <f t="shared" si="1"/>
        <v>IR056</v>
      </c>
      <c r="D62" s="26" t="s">
        <v>1570</v>
      </c>
      <c r="E62" s="26" t="s">
        <v>84</v>
      </c>
      <c r="F62" s="26" t="s">
        <v>1531</v>
      </c>
      <c r="G62" s="47" t="s">
        <v>1024</v>
      </c>
      <c r="H62" s="47" t="s">
        <v>1037</v>
      </c>
      <c r="I62" s="325">
        <v>3</v>
      </c>
      <c r="J62" s="118">
        <v>2</v>
      </c>
      <c r="K62" s="330">
        <f t="shared" si="2"/>
        <v>6</v>
      </c>
      <c r="L62" s="376" t="str">
        <f>IFERROR(VLOOKUP(G62,AuxThreats!$B$2:$C$6,2,0),"")</f>
        <v>TH.IN</v>
      </c>
      <c r="M62" s="325"/>
      <c r="N62" s="118"/>
      <c r="O62" s="390">
        <v>0</v>
      </c>
      <c r="P62" s="325"/>
      <c r="Q62" s="325"/>
      <c r="R62" s="390">
        <v>0</v>
      </c>
      <c r="S62" s="325"/>
      <c r="T62" s="325"/>
      <c r="U62" s="390">
        <v>0</v>
      </c>
      <c r="V62" s="391">
        <f t="shared" si="0"/>
        <v>3</v>
      </c>
      <c r="W62" s="391">
        <f t="shared" si="3"/>
        <v>6</v>
      </c>
      <c r="X62" s="376" t="str">
        <f>IFERROR(VLOOKUP(M62,'Measures cat'!$A$2:$B$19,2,0),"")</f>
        <v/>
      </c>
      <c r="Y62" s="376" t="str">
        <f>IFERROR(VLOOKUP(P62,'Measures cat'!$A$2:$B$19,2,0),"")</f>
        <v/>
      </c>
      <c r="Z62" s="376" t="str">
        <f>IFERROR(VLOOKUP(S62,'Measures cat'!$A$2:$B$19,2,0),"")</f>
        <v/>
      </c>
      <c r="AA62" s="376" t="str">
        <f>IFERROR(VLOOKUP(I62,AuxThreats!$B$2:$C$6,2,0),"")</f>
        <v/>
      </c>
      <c r="AB62" s="11"/>
      <c r="AC62" s="11"/>
      <c r="AE62" s="123"/>
    </row>
    <row r="63" spans="3:31" ht="15.75" x14ac:dyDescent="0.25">
      <c r="C63" s="357" t="str">
        <f t="shared" si="1"/>
        <v/>
      </c>
      <c r="D63" s="26"/>
      <c r="E63" s="26"/>
      <c r="F63" s="26"/>
      <c r="G63" s="47"/>
      <c r="H63" s="47"/>
      <c r="I63" s="325"/>
      <c r="J63" s="118"/>
      <c r="K63" s="330" t="str">
        <f t="shared" si="2"/>
        <v/>
      </c>
      <c r="L63" s="376" t="str">
        <f>IFERROR(VLOOKUP(G63,AuxThreats!$B$2:$C$6,2,0),"")</f>
        <v/>
      </c>
      <c r="M63" s="325"/>
      <c r="N63" s="118"/>
      <c r="O63" s="390">
        <v>0</v>
      </c>
      <c r="P63" s="325"/>
      <c r="Q63" s="325"/>
      <c r="R63" s="390">
        <v>0</v>
      </c>
      <c r="S63" s="325"/>
      <c r="T63" s="325"/>
      <c r="U63" s="390">
        <v>0</v>
      </c>
      <c r="V63" s="391">
        <f t="shared" si="0"/>
        <v>0</v>
      </c>
      <c r="W63" s="391" t="e">
        <f t="shared" si="3"/>
        <v>#VALUE!</v>
      </c>
      <c r="X63" s="376" t="str">
        <f>IFERROR(VLOOKUP(M63,'Measures cat'!$A$2:$B$19,2,0),"")</f>
        <v/>
      </c>
      <c r="Y63" s="376" t="str">
        <f>IFERROR(VLOOKUP(P63,'Measures cat'!$A$2:$B$19,2,0),"")</f>
        <v/>
      </c>
      <c r="Z63" s="376" t="str">
        <f>IFERROR(VLOOKUP(S63,'Measures cat'!$A$2:$B$19,2,0),"")</f>
        <v/>
      </c>
      <c r="AA63" s="376" t="str">
        <f>IFERROR(VLOOKUP(I63,AuxThreats!$B$2:$C$6,2,0),"")</f>
        <v/>
      </c>
      <c r="AB63" s="11"/>
      <c r="AC63" s="11"/>
      <c r="AE63" s="123"/>
    </row>
    <row r="64" spans="3:31" ht="15.75" x14ac:dyDescent="0.25">
      <c r="C64" s="357" t="str">
        <f t="shared" si="1"/>
        <v/>
      </c>
      <c r="D64" s="26"/>
      <c r="E64" s="26"/>
      <c r="F64" s="26"/>
      <c r="G64" s="47"/>
      <c r="H64" s="47"/>
      <c r="I64" s="325"/>
      <c r="J64" s="118"/>
      <c r="K64" s="330" t="str">
        <f t="shared" si="2"/>
        <v/>
      </c>
      <c r="L64" s="376" t="str">
        <f>IFERROR(VLOOKUP(G64,AuxThreats!$B$2:$C$6,2,0),"")</f>
        <v/>
      </c>
      <c r="M64" s="325"/>
      <c r="N64" s="118"/>
      <c r="O64" s="390">
        <v>0</v>
      </c>
      <c r="P64" s="325"/>
      <c r="Q64" s="325"/>
      <c r="R64" s="390">
        <v>0</v>
      </c>
      <c r="S64" s="325"/>
      <c r="T64" s="325"/>
      <c r="U64" s="390">
        <v>0</v>
      </c>
      <c r="V64" s="391">
        <f t="shared" si="0"/>
        <v>0</v>
      </c>
      <c r="W64" s="391" t="e">
        <f t="shared" si="3"/>
        <v>#VALUE!</v>
      </c>
      <c r="X64" s="376" t="str">
        <f>IFERROR(VLOOKUP(M64,'Measures cat'!$A$2:$B$19,2,0),"")</f>
        <v/>
      </c>
      <c r="Y64" s="376" t="str">
        <f>IFERROR(VLOOKUP(P64,'Measures cat'!$A$2:$B$19,2,0),"")</f>
        <v/>
      </c>
      <c r="Z64" s="376" t="str">
        <f>IFERROR(VLOOKUP(S64,'Measures cat'!$A$2:$B$19,2,0),"")</f>
        <v/>
      </c>
      <c r="AA64" s="376" t="str">
        <f>IFERROR(VLOOKUP(I64,AuxThreats!$B$2:$C$6,2,0),"")</f>
        <v/>
      </c>
      <c r="AB64" s="11"/>
      <c r="AC64" s="11"/>
      <c r="AE64" s="123"/>
    </row>
    <row r="65" spans="3:31" ht="15.75" x14ac:dyDescent="0.25">
      <c r="C65" s="357" t="str">
        <f t="shared" si="1"/>
        <v/>
      </c>
      <c r="D65" s="26"/>
      <c r="E65" s="26"/>
      <c r="F65" s="26"/>
      <c r="G65" s="47"/>
      <c r="H65" s="47"/>
      <c r="I65" s="325"/>
      <c r="J65" s="118"/>
      <c r="K65" s="330" t="str">
        <f t="shared" si="2"/>
        <v/>
      </c>
      <c r="L65" s="376" t="str">
        <f>IFERROR(VLOOKUP(G65,AuxThreats!$B$2:$C$6,2,0),"")</f>
        <v/>
      </c>
      <c r="M65" s="325"/>
      <c r="N65" s="118"/>
      <c r="O65" s="390">
        <v>0</v>
      </c>
      <c r="P65" s="325"/>
      <c r="Q65" s="325"/>
      <c r="R65" s="390">
        <v>0</v>
      </c>
      <c r="S65" s="325"/>
      <c r="T65" s="325"/>
      <c r="U65" s="390">
        <v>0</v>
      </c>
      <c r="V65" s="391">
        <f t="shared" si="0"/>
        <v>0</v>
      </c>
      <c r="W65" s="391" t="e">
        <f t="shared" si="3"/>
        <v>#VALUE!</v>
      </c>
      <c r="X65" s="376" t="str">
        <f>IFERROR(VLOOKUP(M65,'Measures cat'!$A$2:$B$19,2,0),"")</f>
        <v/>
      </c>
      <c r="Y65" s="376" t="str">
        <f>IFERROR(VLOOKUP(P65,'Measures cat'!$A$2:$B$19,2,0),"")</f>
        <v/>
      </c>
      <c r="Z65" s="376" t="str">
        <f>IFERROR(VLOOKUP(S65,'Measures cat'!$A$2:$B$19,2,0),"")</f>
        <v/>
      </c>
      <c r="AA65" s="376" t="str">
        <f>IFERROR(VLOOKUP(I65,AuxThreats!$B$2:$C$6,2,0),"")</f>
        <v/>
      </c>
      <c r="AB65" s="11"/>
      <c r="AC65" s="11"/>
      <c r="AE65" s="123"/>
    </row>
    <row r="66" spans="3:31" ht="15.75" x14ac:dyDescent="0.25">
      <c r="C66" s="357" t="str">
        <f t="shared" si="1"/>
        <v/>
      </c>
      <c r="D66" s="26"/>
      <c r="E66" s="26"/>
      <c r="F66" s="26"/>
      <c r="G66" s="47"/>
      <c r="H66" s="47"/>
      <c r="I66" s="325"/>
      <c r="J66" s="118"/>
      <c r="K66" s="330" t="str">
        <f t="shared" si="2"/>
        <v/>
      </c>
      <c r="L66" s="376" t="str">
        <f>IFERROR(VLOOKUP(G66,AuxThreats!$B$2:$C$6,2,0),"")</f>
        <v/>
      </c>
      <c r="M66" s="325"/>
      <c r="N66" s="118"/>
      <c r="O66" s="390">
        <v>0</v>
      </c>
      <c r="P66" s="325"/>
      <c r="Q66" s="325"/>
      <c r="R66" s="390">
        <v>0</v>
      </c>
      <c r="S66" s="325"/>
      <c r="T66" s="325"/>
      <c r="U66" s="390">
        <v>0</v>
      </c>
      <c r="V66" s="391">
        <f t="shared" si="0"/>
        <v>0</v>
      </c>
      <c r="W66" s="391" t="e">
        <f t="shared" si="3"/>
        <v>#VALUE!</v>
      </c>
      <c r="X66" s="376" t="str">
        <f>IFERROR(VLOOKUP(M66,'Measures cat'!$A$2:$B$19,2,0),"")</f>
        <v/>
      </c>
      <c r="Y66" s="376" t="str">
        <f>IFERROR(VLOOKUP(P66,'Measures cat'!$A$2:$B$19,2,0),"")</f>
        <v/>
      </c>
      <c r="Z66" s="376" t="str">
        <f>IFERROR(VLOOKUP(S66,'Measures cat'!$A$2:$B$19,2,0),"")</f>
        <v/>
      </c>
      <c r="AA66" s="376" t="str">
        <f>IFERROR(VLOOKUP(I66,AuxThreats!$B$2:$C$6,2,0),"")</f>
        <v/>
      </c>
      <c r="AB66" s="11"/>
      <c r="AC66" s="11"/>
      <c r="AE66" s="123"/>
    </row>
    <row r="67" spans="3:31" ht="15.75" x14ac:dyDescent="0.25">
      <c r="C67" s="357" t="str">
        <f t="shared" si="1"/>
        <v/>
      </c>
      <c r="D67" s="26"/>
      <c r="E67" s="26"/>
      <c r="F67" s="26"/>
      <c r="G67" s="47"/>
      <c r="H67" s="47"/>
      <c r="I67" s="325"/>
      <c r="J67" s="118"/>
      <c r="K67" s="330" t="str">
        <f t="shared" si="2"/>
        <v/>
      </c>
      <c r="L67" s="376" t="str">
        <f>IFERROR(VLOOKUP(G67,AuxThreats!$B$2:$C$6,2,0),"")</f>
        <v/>
      </c>
      <c r="M67" s="325"/>
      <c r="N67" s="118"/>
      <c r="O67" s="390">
        <v>0</v>
      </c>
      <c r="P67" s="325"/>
      <c r="Q67" s="325"/>
      <c r="R67" s="390">
        <v>0</v>
      </c>
      <c r="S67" s="325"/>
      <c r="T67" s="325"/>
      <c r="U67" s="390">
        <v>0</v>
      </c>
      <c r="V67" s="391">
        <f t="shared" si="0"/>
        <v>0</v>
      </c>
      <c r="W67" s="391" t="e">
        <f t="shared" si="3"/>
        <v>#VALUE!</v>
      </c>
      <c r="X67" s="376" t="str">
        <f>IFERROR(VLOOKUP(M67,'Measures cat'!$A$2:$B$19,2,0),"")</f>
        <v/>
      </c>
      <c r="Y67" s="376" t="str">
        <f>IFERROR(VLOOKUP(P67,'Measures cat'!$A$2:$B$19,2,0),"")</f>
        <v/>
      </c>
      <c r="Z67" s="376" t="str">
        <f>IFERROR(VLOOKUP(S67,'Measures cat'!$A$2:$B$19,2,0),"")</f>
        <v/>
      </c>
      <c r="AA67" s="376" t="str">
        <f>IFERROR(VLOOKUP(I67,AuxThreats!$B$2:$C$6,2,0),"")</f>
        <v/>
      </c>
      <c r="AB67" s="11"/>
      <c r="AC67" s="11"/>
      <c r="AE67" s="123"/>
    </row>
    <row r="68" spans="3:31" ht="15.75" x14ac:dyDescent="0.25">
      <c r="C68" s="357" t="str">
        <f t="shared" si="1"/>
        <v/>
      </c>
      <c r="D68" s="26"/>
      <c r="E68" s="26"/>
      <c r="F68" s="26"/>
      <c r="G68" s="47"/>
      <c r="H68" s="47"/>
      <c r="I68" s="325"/>
      <c r="J68" s="118"/>
      <c r="K68" s="330" t="str">
        <f t="shared" si="2"/>
        <v/>
      </c>
      <c r="L68" s="376" t="str">
        <f>IFERROR(VLOOKUP(G68,AuxThreats!$B$2:$C$6,2,0),"")</f>
        <v/>
      </c>
      <c r="M68" s="325"/>
      <c r="N68" s="118"/>
      <c r="O68" s="390">
        <v>0</v>
      </c>
      <c r="P68" s="325"/>
      <c r="Q68" s="325"/>
      <c r="R68" s="390">
        <v>0</v>
      </c>
      <c r="S68" s="325"/>
      <c r="T68" s="325"/>
      <c r="U68" s="390">
        <v>0</v>
      </c>
      <c r="V68" s="391">
        <f t="shared" si="0"/>
        <v>0</v>
      </c>
      <c r="W68" s="391" t="e">
        <f t="shared" si="3"/>
        <v>#VALUE!</v>
      </c>
      <c r="X68" s="376" t="str">
        <f>IFERROR(VLOOKUP(M68,'Measures cat'!$A$2:$B$19,2,0),"")</f>
        <v/>
      </c>
      <c r="Y68" s="376" t="str">
        <f>IFERROR(VLOOKUP(P68,'Measures cat'!$A$2:$B$19,2,0),"")</f>
        <v/>
      </c>
      <c r="Z68" s="376" t="str">
        <f>IFERROR(VLOOKUP(S68,'Measures cat'!$A$2:$B$19,2,0),"")</f>
        <v/>
      </c>
      <c r="AA68" s="376" t="str">
        <f>IFERROR(VLOOKUP(I68,AuxThreats!$B$2:$C$6,2,0),"")</f>
        <v/>
      </c>
      <c r="AB68" s="11"/>
      <c r="AC68" s="11"/>
      <c r="AE68" s="123"/>
    </row>
    <row r="69" spans="3:31" ht="15.75" x14ac:dyDescent="0.25">
      <c r="C69" s="357" t="str">
        <f t="shared" si="1"/>
        <v/>
      </c>
      <c r="D69" s="26"/>
      <c r="E69" s="26"/>
      <c r="F69" s="26"/>
      <c r="G69" s="47"/>
      <c r="H69" s="47"/>
      <c r="I69" s="325"/>
      <c r="J69" s="118"/>
      <c r="K69" s="330" t="str">
        <f t="shared" si="2"/>
        <v/>
      </c>
      <c r="L69" s="376" t="str">
        <f>IFERROR(VLOOKUP(G69,AuxThreats!$B$2:$C$6,2,0),"")</f>
        <v/>
      </c>
      <c r="M69" s="325"/>
      <c r="N69" s="118"/>
      <c r="O69" s="390">
        <v>0</v>
      </c>
      <c r="P69" s="325"/>
      <c r="Q69" s="325"/>
      <c r="R69" s="390">
        <v>0</v>
      </c>
      <c r="S69" s="325"/>
      <c r="T69" s="325"/>
      <c r="U69" s="390">
        <v>0</v>
      </c>
      <c r="V69" s="391">
        <f t="shared" si="0"/>
        <v>0</v>
      </c>
      <c r="W69" s="391" t="e">
        <f t="shared" si="3"/>
        <v>#VALUE!</v>
      </c>
      <c r="X69" s="376" t="str">
        <f>IFERROR(VLOOKUP(M69,'Measures cat'!$A$2:$B$19,2,0),"")</f>
        <v/>
      </c>
      <c r="Y69" s="376" t="str">
        <f>IFERROR(VLOOKUP(P69,'Measures cat'!$A$2:$B$19,2,0),"")</f>
        <v/>
      </c>
      <c r="Z69" s="376" t="str">
        <f>IFERROR(VLOOKUP(S69,'Measures cat'!$A$2:$B$19,2,0),"")</f>
        <v/>
      </c>
      <c r="AA69" s="376" t="str">
        <f>IFERROR(VLOOKUP(I69,AuxThreats!$B$2:$C$6,2,0),"")</f>
        <v/>
      </c>
      <c r="AB69" s="11"/>
      <c r="AC69" s="11"/>
      <c r="AE69" s="123"/>
    </row>
    <row r="70" spans="3:31" ht="15.75" x14ac:dyDescent="0.25">
      <c r="C70" s="357" t="str">
        <f t="shared" si="1"/>
        <v/>
      </c>
      <c r="D70" s="26"/>
      <c r="E70" s="26"/>
      <c r="F70" s="26"/>
      <c r="G70" s="47"/>
      <c r="H70" s="47"/>
      <c r="I70" s="325"/>
      <c r="J70" s="118"/>
      <c r="K70" s="330" t="str">
        <f t="shared" si="2"/>
        <v/>
      </c>
      <c r="L70" s="376" t="str">
        <f>IFERROR(VLOOKUP(G70,AuxThreats!$B$2:$C$6,2,0),"")</f>
        <v/>
      </c>
      <c r="M70" s="325"/>
      <c r="N70" s="118"/>
      <c r="O70" s="390">
        <v>0</v>
      </c>
      <c r="P70" s="325"/>
      <c r="Q70" s="325"/>
      <c r="R70" s="390">
        <v>0</v>
      </c>
      <c r="S70" s="325"/>
      <c r="T70" s="325"/>
      <c r="U70" s="390">
        <v>0</v>
      </c>
      <c r="V70" s="391">
        <f t="shared" si="0"/>
        <v>0</v>
      </c>
      <c r="W70" s="391" t="e">
        <f t="shared" si="3"/>
        <v>#VALUE!</v>
      </c>
      <c r="X70" s="376" t="str">
        <f>IFERROR(VLOOKUP(M70,'Measures cat'!$A$2:$B$19,2,0),"")</f>
        <v/>
      </c>
      <c r="Y70" s="376" t="str">
        <f>IFERROR(VLOOKUP(P70,'Measures cat'!$A$2:$B$19,2,0),"")</f>
        <v/>
      </c>
      <c r="Z70" s="376" t="str">
        <f>IFERROR(VLOOKUP(S70,'Measures cat'!$A$2:$B$19,2,0),"")</f>
        <v/>
      </c>
      <c r="AA70" s="376" t="str">
        <f>IFERROR(VLOOKUP(I70,AuxThreats!$B$2:$C$6,2,0),"")</f>
        <v/>
      </c>
      <c r="AB70" s="11"/>
      <c r="AC70" s="11"/>
      <c r="AE70" s="123"/>
    </row>
    <row r="71" spans="3:31" ht="15.75" x14ac:dyDescent="0.25">
      <c r="C71" s="357" t="str">
        <f t="shared" si="1"/>
        <v/>
      </c>
      <c r="D71" s="26"/>
      <c r="E71" s="26"/>
      <c r="F71" s="26"/>
      <c r="G71" s="47"/>
      <c r="H71" s="47"/>
      <c r="I71" s="325"/>
      <c r="J71" s="118"/>
      <c r="K71" s="330" t="str">
        <f t="shared" si="2"/>
        <v/>
      </c>
      <c r="L71" s="376" t="str">
        <f>IFERROR(VLOOKUP(G71,AuxThreats!$B$2:$C$6,2,0),"")</f>
        <v/>
      </c>
      <c r="M71" s="325"/>
      <c r="N71" s="118"/>
      <c r="O71" s="390">
        <v>0</v>
      </c>
      <c r="P71" s="325"/>
      <c r="Q71" s="325"/>
      <c r="R71" s="390">
        <v>0</v>
      </c>
      <c r="S71" s="325"/>
      <c r="T71" s="325"/>
      <c r="U71" s="390">
        <v>0</v>
      </c>
      <c r="V71" s="391">
        <f t="shared" ref="V71:V134" si="4">IF(AND(O71&lt;&gt;"",R71&lt;&gt;"", U71&lt;&gt;""),IFERROR((I71*((1-R71)*(1-O71)*(1-U71))),"0"),"")</f>
        <v>0</v>
      </c>
      <c r="W71" s="391" t="e">
        <f t="shared" si="3"/>
        <v>#VALUE!</v>
      </c>
      <c r="X71" s="376" t="str">
        <f>IFERROR(VLOOKUP(M71,'Measures cat'!$A$2:$B$19,2,0),"")</f>
        <v/>
      </c>
      <c r="Y71" s="376" t="str">
        <f>IFERROR(VLOOKUP(P71,'Measures cat'!$A$2:$B$19,2,0),"")</f>
        <v/>
      </c>
      <c r="Z71" s="376" t="str">
        <f>IFERROR(VLOOKUP(S71,'Measures cat'!$A$2:$B$19,2,0),"")</f>
        <v/>
      </c>
      <c r="AA71" s="376" t="str">
        <f>IFERROR(VLOOKUP(I71,AuxThreats!$B$2:$C$6,2,0),"")</f>
        <v/>
      </c>
      <c r="AB71" s="11"/>
      <c r="AC71" s="11"/>
      <c r="AE71" s="123"/>
    </row>
    <row r="72" spans="3:31" ht="15.75" x14ac:dyDescent="0.25">
      <c r="C72" s="357" t="str">
        <f t="shared" ref="C72:C135" si="5">IF(D72&lt;&gt;"",CONCATENATE("IR",TEXT(ROW()-6,"000")),"")</f>
        <v/>
      </c>
      <c r="D72" s="26"/>
      <c r="E72" s="26"/>
      <c r="F72" s="26"/>
      <c r="G72" s="47"/>
      <c r="H72" s="47"/>
      <c r="I72" s="325"/>
      <c r="J72" s="118"/>
      <c r="K72" s="330" t="str">
        <f t="shared" ref="K72:K135" si="6">IF(AND(I72&lt;&gt;"",J72&lt;&gt;""),IFERROR(I72*J72,"Not number"),"")</f>
        <v/>
      </c>
      <c r="L72" s="376" t="str">
        <f>IFERROR(VLOOKUP(G72,AuxThreats!$B$2:$C$6,2,0),"")</f>
        <v/>
      </c>
      <c r="M72" s="325"/>
      <c r="N72" s="118"/>
      <c r="O72" s="390">
        <v>0</v>
      </c>
      <c r="P72" s="325"/>
      <c r="Q72" s="325"/>
      <c r="R72" s="390">
        <v>0</v>
      </c>
      <c r="S72" s="325"/>
      <c r="T72" s="325"/>
      <c r="U72" s="390">
        <v>0</v>
      </c>
      <c r="V72" s="391">
        <f t="shared" si="4"/>
        <v>0</v>
      </c>
      <c r="W72" s="391" t="e">
        <f t="shared" ref="W72:W135" si="7">K72*(1-O72)*(1-R72)*(1-U72)</f>
        <v>#VALUE!</v>
      </c>
      <c r="X72" s="376" t="str">
        <f>IFERROR(VLOOKUP(M72,'Measures cat'!$A$2:$B$19,2,0),"")</f>
        <v/>
      </c>
      <c r="Y72" s="376" t="str">
        <f>IFERROR(VLOOKUP(P72,'Measures cat'!$A$2:$B$19,2,0),"")</f>
        <v/>
      </c>
      <c r="Z72" s="376" t="str">
        <f>IFERROR(VLOOKUP(S72,'Measures cat'!$A$2:$B$19,2,0),"")</f>
        <v/>
      </c>
      <c r="AA72" s="376" t="str">
        <f>IFERROR(VLOOKUP(I72,AuxThreats!$B$2:$C$6,2,0),"")</f>
        <v/>
      </c>
      <c r="AB72" s="11"/>
      <c r="AC72" s="11"/>
      <c r="AE72" s="123"/>
    </row>
    <row r="73" spans="3:31" ht="15.75" x14ac:dyDescent="0.25">
      <c r="C73" s="357" t="str">
        <f t="shared" si="5"/>
        <v/>
      </c>
      <c r="D73" s="26"/>
      <c r="E73" s="26"/>
      <c r="F73" s="26"/>
      <c r="G73" s="47"/>
      <c r="H73" s="47"/>
      <c r="I73" s="325"/>
      <c r="J73" s="118"/>
      <c r="K73" s="330" t="str">
        <f t="shared" si="6"/>
        <v/>
      </c>
      <c r="L73" s="376" t="str">
        <f>IFERROR(VLOOKUP(G73,AuxThreats!$B$2:$C$6,2,0),"")</f>
        <v/>
      </c>
      <c r="M73" s="325"/>
      <c r="N73" s="118"/>
      <c r="O73" s="390">
        <v>0</v>
      </c>
      <c r="P73" s="325"/>
      <c r="Q73" s="325"/>
      <c r="R73" s="390">
        <v>0</v>
      </c>
      <c r="S73" s="325"/>
      <c r="T73" s="325"/>
      <c r="U73" s="390">
        <v>0</v>
      </c>
      <c r="V73" s="391">
        <f t="shared" si="4"/>
        <v>0</v>
      </c>
      <c r="W73" s="391" t="e">
        <f t="shared" si="7"/>
        <v>#VALUE!</v>
      </c>
      <c r="X73" s="376" t="str">
        <f>IFERROR(VLOOKUP(M73,'Measures cat'!$A$2:$B$19,2,0),"")</f>
        <v/>
      </c>
      <c r="Y73" s="376" t="str">
        <f>IFERROR(VLOOKUP(P73,'Measures cat'!$A$2:$B$19,2,0),"")</f>
        <v/>
      </c>
      <c r="Z73" s="376" t="str">
        <f>IFERROR(VLOOKUP(S73,'Measures cat'!$A$2:$B$19,2,0),"")</f>
        <v/>
      </c>
      <c r="AA73" s="376" t="str">
        <f>IFERROR(VLOOKUP(I73,AuxThreats!$B$2:$C$6,2,0),"")</f>
        <v/>
      </c>
      <c r="AB73" s="11"/>
      <c r="AC73" s="11"/>
      <c r="AE73" s="123"/>
    </row>
    <row r="74" spans="3:31" ht="15.75" x14ac:dyDescent="0.25">
      <c r="C74" s="357" t="str">
        <f t="shared" si="5"/>
        <v/>
      </c>
      <c r="D74" s="26"/>
      <c r="E74" s="26"/>
      <c r="F74" s="26"/>
      <c r="G74" s="47"/>
      <c r="H74" s="47"/>
      <c r="I74" s="325"/>
      <c r="J74" s="118"/>
      <c r="K74" s="330" t="str">
        <f t="shared" si="6"/>
        <v/>
      </c>
      <c r="L74" s="376" t="str">
        <f>IFERROR(VLOOKUP(G74,AuxThreats!$B$2:$C$6,2,0),"")</f>
        <v/>
      </c>
      <c r="M74" s="325"/>
      <c r="N74" s="118"/>
      <c r="O74" s="390">
        <v>0</v>
      </c>
      <c r="P74" s="325"/>
      <c r="Q74" s="325"/>
      <c r="R74" s="390">
        <v>0</v>
      </c>
      <c r="S74" s="325"/>
      <c r="T74" s="325"/>
      <c r="U74" s="390">
        <v>0</v>
      </c>
      <c r="V74" s="391">
        <f t="shared" si="4"/>
        <v>0</v>
      </c>
      <c r="W74" s="391" t="e">
        <f t="shared" si="7"/>
        <v>#VALUE!</v>
      </c>
      <c r="X74" s="376" t="str">
        <f>IFERROR(VLOOKUP(M74,'Measures cat'!$A$2:$B$19,2,0),"")</f>
        <v/>
      </c>
      <c r="Y74" s="376" t="str">
        <f>IFERROR(VLOOKUP(P74,'Measures cat'!$A$2:$B$19,2,0),"")</f>
        <v/>
      </c>
      <c r="Z74" s="376" t="str">
        <f>IFERROR(VLOOKUP(S74,'Measures cat'!$A$2:$B$19,2,0),"")</f>
        <v/>
      </c>
      <c r="AA74" s="376" t="str">
        <f>IFERROR(VLOOKUP(I74,AuxThreats!$B$2:$C$6,2,0),"")</f>
        <v/>
      </c>
      <c r="AB74" s="11"/>
      <c r="AC74" s="11"/>
      <c r="AE74" s="123"/>
    </row>
    <row r="75" spans="3:31" ht="15.75" x14ac:dyDescent="0.25">
      <c r="C75" s="357" t="str">
        <f t="shared" si="5"/>
        <v/>
      </c>
      <c r="D75" s="26"/>
      <c r="E75" s="26"/>
      <c r="F75" s="26"/>
      <c r="G75" s="47"/>
      <c r="H75" s="47"/>
      <c r="I75" s="325"/>
      <c r="J75" s="118"/>
      <c r="K75" s="330" t="str">
        <f t="shared" si="6"/>
        <v/>
      </c>
      <c r="L75" s="376" t="str">
        <f>IFERROR(VLOOKUP(G75,AuxThreats!$B$2:$C$6,2,0),"")</f>
        <v/>
      </c>
      <c r="M75" s="325"/>
      <c r="N75" s="118"/>
      <c r="O75" s="390">
        <v>0</v>
      </c>
      <c r="P75" s="325"/>
      <c r="Q75" s="325"/>
      <c r="R75" s="390">
        <v>0</v>
      </c>
      <c r="S75" s="325"/>
      <c r="T75" s="325"/>
      <c r="U75" s="390">
        <v>0</v>
      </c>
      <c r="V75" s="391">
        <f t="shared" si="4"/>
        <v>0</v>
      </c>
      <c r="W75" s="391" t="e">
        <f t="shared" si="7"/>
        <v>#VALUE!</v>
      </c>
      <c r="X75" s="376" t="str">
        <f>IFERROR(VLOOKUP(M75,'Measures cat'!$A$2:$B$19,2,0),"")</f>
        <v/>
      </c>
      <c r="Y75" s="376" t="str">
        <f>IFERROR(VLOOKUP(P75,'Measures cat'!$A$2:$B$19,2,0),"")</f>
        <v/>
      </c>
      <c r="Z75" s="376" t="str">
        <f>IFERROR(VLOOKUP(S75,'Measures cat'!$A$2:$B$19,2,0),"")</f>
        <v/>
      </c>
      <c r="AA75" s="376" t="str">
        <f>IFERROR(VLOOKUP(I75,AuxThreats!$B$2:$C$6,2,0),"")</f>
        <v/>
      </c>
      <c r="AB75" s="11"/>
      <c r="AC75" s="11"/>
      <c r="AE75" s="123"/>
    </row>
    <row r="76" spans="3:31" ht="15.75" x14ac:dyDescent="0.25">
      <c r="C76" s="357" t="str">
        <f t="shared" si="5"/>
        <v/>
      </c>
      <c r="D76" s="26"/>
      <c r="E76" s="26"/>
      <c r="F76" s="26"/>
      <c r="G76" s="47"/>
      <c r="H76" s="47"/>
      <c r="I76" s="325"/>
      <c r="J76" s="118"/>
      <c r="K76" s="330" t="str">
        <f t="shared" si="6"/>
        <v/>
      </c>
      <c r="L76" s="376" t="str">
        <f>IFERROR(VLOOKUP(G76,AuxThreats!$B$2:$C$6,2,0),"")</f>
        <v/>
      </c>
      <c r="M76" s="325"/>
      <c r="N76" s="118"/>
      <c r="O76" s="390">
        <v>0</v>
      </c>
      <c r="P76" s="325"/>
      <c r="Q76" s="325"/>
      <c r="R76" s="390">
        <v>0</v>
      </c>
      <c r="S76" s="325"/>
      <c r="T76" s="325"/>
      <c r="U76" s="390">
        <v>0</v>
      </c>
      <c r="V76" s="391">
        <f t="shared" si="4"/>
        <v>0</v>
      </c>
      <c r="W76" s="391" t="e">
        <f t="shared" si="7"/>
        <v>#VALUE!</v>
      </c>
      <c r="X76" s="376" t="str">
        <f>IFERROR(VLOOKUP(M76,'Measures cat'!$A$2:$B$19,2,0),"")</f>
        <v/>
      </c>
      <c r="Y76" s="376" t="str">
        <f>IFERROR(VLOOKUP(P76,'Measures cat'!$A$2:$B$19,2,0),"")</f>
        <v/>
      </c>
      <c r="Z76" s="376" t="str">
        <f>IFERROR(VLOOKUP(S76,'Measures cat'!$A$2:$B$19,2,0),"")</f>
        <v/>
      </c>
      <c r="AA76" s="376" t="str">
        <f>IFERROR(VLOOKUP(I76,AuxThreats!$B$2:$C$6,2,0),"")</f>
        <v/>
      </c>
      <c r="AB76" s="11"/>
      <c r="AC76" s="11"/>
      <c r="AE76" s="123"/>
    </row>
    <row r="77" spans="3:31" ht="15.75" x14ac:dyDescent="0.25">
      <c r="C77" s="357" t="str">
        <f t="shared" si="5"/>
        <v/>
      </c>
      <c r="D77" s="26"/>
      <c r="E77" s="26"/>
      <c r="F77" s="26"/>
      <c r="G77" s="47"/>
      <c r="H77" s="47"/>
      <c r="I77" s="325"/>
      <c r="J77" s="118"/>
      <c r="K77" s="330" t="str">
        <f t="shared" si="6"/>
        <v/>
      </c>
      <c r="L77" s="376" t="str">
        <f>IFERROR(VLOOKUP(G77,AuxThreats!$B$2:$C$6,2,0),"")</f>
        <v/>
      </c>
      <c r="M77" s="325"/>
      <c r="N77" s="118"/>
      <c r="O77" s="390">
        <v>0</v>
      </c>
      <c r="P77" s="325"/>
      <c r="Q77" s="325"/>
      <c r="R77" s="390">
        <v>0</v>
      </c>
      <c r="S77" s="325"/>
      <c r="T77" s="325"/>
      <c r="U77" s="390">
        <v>0</v>
      </c>
      <c r="V77" s="391">
        <f t="shared" si="4"/>
        <v>0</v>
      </c>
      <c r="W77" s="391" t="e">
        <f t="shared" si="7"/>
        <v>#VALUE!</v>
      </c>
      <c r="X77" s="376" t="str">
        <f>IFERROR(VLOOKUP(M77,'Measures cat'!$A$2:$B$19,2,0),"")</f>
        <v/>
      </c>
      <c r="Y77" s="376" t="str">
        <f>IFERROR(VLOOKUP(P77,'Measures cat'!$A$2:$B$19,2,0),"")</f>
        <v/>
      </c>
      <c r="Z77" s="376" t="str">
        <f>IFERROR(VLOOKUP(S77,'Measures cat'!$A$2:$B$19,2,0),"")</f>
        <v/>
      </c>
      <c r="AA77" s="376" t="str">
        <f>IFERROR(VLOOKUP(I77,AuxThreats!$B$2:$C$6,2,0),"")</f>
        <v/>
      </c>
      <c r="AB77" s="11"/>
      <c r="AC77" s="11"/>
      <c r="AE77" s="123"/>
    </row>
    <row r="78" spans="3:31" ht="15.75" x14ac:dyDescent="0.25">
      <c r="C78" s="357" t="str">
        <f t="shared" si="5"/>
        <v/>
      </c>
      <c r="D78" s="26"/>
      <c r="E78" s="26"/>
      <c r="F78" s="26"/>
      <c r="G78" s="47"/>
      <c r="H78" s="47"/>
      <c r="I78" s="325"/>
      <c r="J78" s="118"/>
      <c r="K78" s="330" t="str">
        <f t="shared" si="6"/>
        <v/>
      </c>
      <c r="L78" s="376" t="str">
        <f>IFERROR(VLOOKUP(G78,AuxThreats!$B$2:$C$6,2,0),"")</f>
        <v/>
      </c>
      <c r="M78" s="325"/>
      <c r="N78" s="118"/>
      <c r="O78" s="390">
        <v>0</v>
      </c>
      <c r="P78" s="325"/>
      <c r="Q78" s="325"/>
      <c r="R78" s="390">
        <v>0</v>
      </c>
      <c r="S78" s="325"/>
      <c r="T78" s="325"/>
      <c r="U78" s="390">
        <v>0</v>
      </c>
      <c r="V78" s="391">
        <f t="shared" si="4"/>
        <v>0</v>
      </c>
      <c r="W78" s="391" t="e">
        <f t="shared" si="7"/>
        <v>#VALUE!</v>
      </c>
      <c r="X78" s="376" t="str">
        <f>IFERROR(VLOOKUP(M78,'Measures cat'!$A$2:$B$19,2,0),"")</f>
        <v/>
      </c>
      <c r="Y78" s="376" t="str">
        <f>IFERROR(VLOOKUP(P78,'Measures cat'!$A$2:$B$19,2,0),"")</f>
        <v/>
      </c>
      <c r="Z78" s="376" t="str">
        <f>IFERROR(VLOOKUP(S78,'Measures cat'!$A$2:$B$19,2,0),"")</f>
        <v/>
      </c>
      <c r="AA78" s="376" t="str">
        <f>IFERROR(VLOOKUP(I78,AuxThreats!$B$2:$C$6,2,0),"")</f>
        <v/>
      </c>
      <c r="AB78" s="11"/>
      <c r="AC78" s="11"/>
      <c r="AE78" s="123"/>
    </row>
    <row r="79" spans="3:31" ht="15.75" x14ac:dyDescent="0.25">
      <c r="C79" s="357" t="str">
        <f t="shared" si="5"/>
        <v/>
      </c>
      <c r="D79" s="26"/>
      <c r="E79" s="26"/>
      <c r="F79" s="26"/>
      <c r="G79" s="47"/>
      <c r="H79" s="47"/>
      <c r="I79" s="325"/>
      <c r="J79" s="118"/>
      <c r="K79" s="330" t="str">
        <f t="shared" si="6"/>
        <v/>
      </c>
      <c r="L79" s="376" t="str">
        <f>IFERROR(VLOOKUP(G79,AuxThreats!$B$2:$C$6,2,0),"")</f>
        <v/>
      </c>
      <c r="M79" s="325"/>
      <c r="N79" s="118"/>
      <c r="O79" s="390">
        <v>0</v>
      </c>
      <c r="P79" s="325"/>
      <c r="Q79" s="325"/>
      <c r="R79" s="390">
        <v>0</v>
      </c>
      <c r="S79" s="325"/>
      <c r="T79" s="325"/>
      <c r="U79" s="390">
        <v>0</v>
      </c>
      <c r="V79" s="391">
        <f t="shared" si="4"/>
        <v>0</v>
      </c>
      <c r="W79" s="391" t="e">
        <f t="shared" si="7"/>
        <v>#VALUE!</v>
      </c>
      <c r="X79" s="376" t="str">
        <f>IFERROR(VLOOKUP(M79,'Measures cat'!$A$2:$B$19,2,0),"")</f>
        <v/>
      </c>
      <c r="Y79" s="376" t="str">
        <f>IFERROR(VLOOKUP(P79,'Measures cat'!$A$2:$B$19,2,0),"")</f>
        <v/>
      </c>
      <c r="Z79" s="376" t="str">
        <f>IFERROR(VLOOKUP(S79,'Measures cat'!$A$2:$B$19,2,0),"")</f>
        <v/>
      </c>
      <c r="AA79" s="376" t="str">
        <f>IFERROR(VLOOKUP(I79,AuxThreats!$B$2:$C$6,2,0),"")</f>
        <v/>
      </c>
      <c r="AB79" s="11"/>
      <c r="AC79" s="11"/>
      <c r="AE79" s="123"/>
    </row>
    <row r="80" spans="3:31" ht="15.75" x14ac:dyDescent="0.25">
      <c r="C80" s="357" t="str">
        <f t="shared" si="5"/>
        <v/>
      </c>
      <c r="D80" s="26"/>
      <c r="E80" s="26"/>
      <c r="F80" s="26"/>
      <c r="G80" s="47"/>
      <c r="H80" s="47"/>
      <c r="I80" s="325"/>
      <c r="J80" s="118"/>
      <c r="K80" s="330" t="str">
        <f t="shared" si="6"/>
        <v/>
      </c>
      <c r="L80" s="376" t="str">
        <f>IFERROR(VLOOKUP(G80,AuxThreats!$B$2:$C$6,2,0),"")</f>
        <v/>
      </c>
      <c r="M80" s="325"/>
      <c r="N80" s="118"/>
      <c r="O80" s="390">
        <v>0</v>
      </c>
      <c r="P80" s="325"/>
      <c r="Q80" s="325"/>
      <c r="R80" s="390">
        <v>0</v>
      </c>
      <c r="S80" s="325"/>
      <c r="T80" s="325"/>
      <c r="U80" s="390">
        <v>0</v>
      </c>
      <c r="V80" s="391">
        <f t="shared" si="4"/>
        <v>0</v>
      </c>
      <c r="W80" s="391" t="e">
        <f t="shared" si="7"/>
        <v>#VALUE!</v>
      </c>
      <c r="X80" s="376" t="str">
        <f>IFERROR(VLOOKUP(M80,'Measures cat'!$A$2:$B$19,2,0),"")</f>
        <v/>
      </c>
      <c r="Y80" s="376" t="str">
        <f>IFERROR(VLOOKUP(P80,'Measures cat'!$A$2:$B$19,2,0),"")</f>
        <v/>
      </c>
      <c r="Z80" s="376" t="str">
        <f>IFERROR(VLOOKUP(S80,'Measures cat'!$A$2:$B$19,2,0),"")</f>
        <v/>
      </c>
      <c r="AA80" s="376" t="str">
        <f>IFERROR(VLOOKUP(I80,AuxThreats!$B$2:$C$6,2,0),"")</f>
        <v/>
      </c>
      <c r="AB80" s="11"/>
      <c r="AC80" s="11"/>
      <c r="AE80" s="123"/>
    </row>
    <row r="81" spans="3:31" ht="15.75" x14ac:dyDescent="0.25">
      <c r="C81" s="357" t="str">
        <f t="shared" si="5"/>
        <v/>
      </c>
      <c r="D81" s="26"/>
      <c r="E81" s="26"/>
      <c r="F81" s="26"/>
      <c r="G81" s="47"/>
      <c r="H81" s="47"/>
      <c r="I81" s="325"/>
      <c r="J81" s="118"/>
      <c r="K81" s="330" t="str">
        <f t="shared" si="6"/>
        <v/>
      </c>
      <c r="L81" s="376" t="str">
        <f>IFERROR(VLOOKUP(G81,AuxThreats!$B$2:$C$6,2,0),"")</f>
        <v/>
      </c>
      <c r="M81" s="325"/>
      <c r="N81" s="118"/>
      <c r="O81" s="390">
        <v>0</v>
      </c>
      <c r="P81" s="325"/>
      <c r="Q81" s="325"/>
      <c r="R81" s="390">
        <v>0</v>
      </c>
      <c r="S81" s="325"/>
      <c r="T81" s="325"/>
      <c r="U81" s="390">
        <v>0</v>
      </c>
      <c r="V81" s="391">
        <f t="shared" si="4"/>
        <v>0</v>
      </c>
      <c r="W81" s="391" t="e">
        <f t="shared" si="7"/>
        <v>#VALUE!</v>
      </c>
      <c r="X81" s="376" t="str">
        <f>IFERROR(VLOOKUP(M81,'Measures cat'!$A$2:$B$19,2,0),"")</f>
        <v/>
      </c>
      <c r="Y81" s="376" t="str">
        <f>IFERROR(VLOOKUP(P81,'Measures cat'!$A$2:$B$19,2,0),"")</f>
        <v/>
      </c>
      <c r="Z81" s="376" t="str">
        <f>IFERROR(VLOOKUP(S81,'Measures cat'!$A$2:$B$19,2,0),"")</f>
        <v/>
      </c>
      <c r="AA81" s="376" t="str">
        <f>IFERROR(VLOOKUP(I81,AuxThreats!$B$2:$C$6,2,0),"")</f>
        <v/>
      </c>
      <c r="AB81" s="11"/>
      <c r="AC81" s="11"/>
      <c r="AE81" s="123"/>
    </row>
    <row r="82" spans="3:31" ht="15.75" x14ac:dyDescent="0.25">
      <c r="C82" s="357" t="str">
        <f t="shared" si="5"/>
        <v/>
      </c>
      <c r="D82" s="26"/>
      <c r="E82" s="26"/>
      <c r="F82" s="26"/>
      <c r="G82" s="47"/>
      <c r="H82" s="47"/>
      <c r="I82" s="325"/>
      <c r="J82" s="118"/>
      <c r="K82" s="330" t="str">
        <f t="shared" si="6"/>
        <v/>
      </c>
      <c r="L82" s="376" t="str">
        <f>IFERROR(VLOOKUP(G82,AuxThreats!$B$2:$C$6,2,0),"")</f>
        <v/>
      </c>
      <c r="M82" s="325"/>
      <c r="N82" s="118"/>
      <c r="O82" s="390">
        <v>0</v>
      </c>
      <c r="P82" s="325"/>
      <c r="Q82" s="325"/>
      <c r="R82" s="390">
        <v>0</v>
      </c>
      <c r="S82" s="325"/>
      <c r="T82" s="325"/>
      <c r="U82" s="390">
        <v>0</v>
      </c>
      <c r="V82" s="391">
        <f t="shared" si="4"/>
        <v>0</v>
      </c>
      <c r="W82" s="391" t="e">
        <f t="shared" si="7"/>
        <v>#VALUE!</v>
      </c>
      <c r="X82" s="376" t="str">
        <f>IFERROR(VLOOKUP(M82,'Measures cat'!$A$2:$B$19,2,0),"")</f>
        <v/>
      </c>
      <c r="Y82" s="376" t="str">
        <f>IFERROR(VLOOKUP(P82,'Measures cat'!$A$2:$B$19,2,0),"")</f>
        <v/>
      </c>
      <c r="Z82" s="376" t="str">
        <f>IFERROR(VLOOKUP(S82,'Measures cat'!$A$2:$B$19,2,0),"")</f>
        <v/>
      </c>
      <c r="AA82" s="376" t="str">
        <f>IFERROR(VLOOKUP(I82,AuxThreats!$B$2:$C$6,2,0),"")</f>
        <v/>
      </c>
      <c r="AB82" s="11"/>
      <c r="AC82" s="11"/>
      <c r="AE82" s="123"/>
    </row>
    <row r="83" spans="3:31" ht="15.75" x14ac:dyDescent="0.25">
      <c r="C83" s="357" t="str">
        <f t="shared" si="5"/>
        <v/>
      </c>
      <c r="D83" s="26"/>
      <c r="E83" s="26"/>
      <c r="F83" s="26"/>
      <c r="G83" s="47"/>
      <c r="H83" s="47"/>
      <c r="I83" s="325"/>
      <c r="J83" s="118"/>
      <c r="K83" s="330" t="str">
        <f t="shared" si="6"/>
        <v/>
      </c>
      <c r="L83" s="376" t="str">
        <f>IFERROR(VLOOKUP(G83,AuxThreats!$B$2:$C$6,2,0),"")</f>
        <v/>
      </c>
      <c r="M83" s="325"/>
      <c r="N83" s="118"/>
      <c r="O83" s="390">
        <v>0</v>
      </c>
      <c r="P83" s="325"/>
      <c r="Q83" s="325"/>
      <c r="R83" s="390">
        <v>0</v>
      </c>
      <c r="S83" s="325"/>
      <c r="T83" s="325"/>
      <c r="U83" s="390">
        <v>0</v>
      </c>
      <c r="V83" s="391">
        <f t="shared" si="4"/>
        <v>0</v>
      </c>
      <c r="W83" s="391" t="e">
        <f t="shared" si="7"/>
        <v>#VALUE!</v>
      </c>
      <c r="X83" s="376" t="str">
        <f>IFERROR(VLOOKUP(M83,'Measures cat'!$A$2:$B$19,2,0),"")</f>
        <v/>
      </c>
      <c r="Y83" s="376" t="str">
        <f>IFERROR(VLOOKUP(P83,'Measures cat'!$A$2:$B$19,2,0),"")</f>
        <v/>
      </c>
      <c r="Z83" s="376" t="str">
        <f>IFERROR(VLOOKUP(S83,'Measures cat'!$A$2:$B$19,2,0),"")</f>
        <v/>
      </c>
      <c r="AA83" s="376" t="str">
        <f>IFERROR(VLOOKUP(I83,AuxThreats!$B$2:$C$6,2,0),"")</f>
        <v/>
      </c>
      <c r="AB83" s="11"/>
      <c r="AC83" s="11"/>
      <c r="AE83" s="123"/>
    </row>
    <row r="84" spans="3:31" ht="15.75" x14ac:dyDescent="0.25">
      <c r="C84" s="357" t="str">
        <f t="shared" si="5"/>
        <v/>
      </c>
      <c r="D84" s="26"/>
      <c r="E84" s="26"/>
      <c r="F84" s="26"/>
      <c r="G84" s="47"/>
      <c r="H84" s="47"/>
      <c r="I84" s="325"/>
      <c r="J84" s="118"/>
      <c r="K84" s="330" t="str">
        <f t="shared" si="6"/>
        <v/>
      </c>
      <c r="L84" s="376" t="str">
        <f>IFERROR(VLOOKUP(G84,AuxThreats!$B$2:$C$6,2,0),"")</f>
        <v/>
      </c>
      <c r="M84" s="325"/>
      <c r="N84" s="118"/>
      <c r="O84" s="390">
        <v>0</v>
      </c>
      <c r="P84" s="325"/>
      <c r="Q84" s="325"/>
      <c r="R84" s="390">
        <v>0</v>
      </c>
      <c r="S84" s="325"/>
      <c r="T84" s="325"/>
      <c r="U84" s="390">
        <v>0</v>
      </c>
      <c r="V84" s="391">
        <f t="shared" si="4"/>
        <v>0</v>
      </c>
      <c r="W84" s="391" t="e">
        <f t="shared" si="7"/>
        <v>#VALUE!</v>
      </c>
      <c r="X84" s="376" t="str">
        <f>IFERROR(VLOOKUP(M84,'Measures cat'!$A$2:$B$19,2,0),"")</f>
        <v/>
      </c>
      <c r="Y84" s="376" t="str">
        <f>IFERROR(VLOOKUP(P84,'Measures cat'!$A$2:$B$19,2,0),"")</f>
        <v/>
      </c>
      <c r="Z84" s="376" t="str">
        <f>IFERROR(VLOOKUP(S84,'Measures cat'!$A$2:$B$19,2,0),"")</f>
        <v/>
      </c>
      <c r="AA84" s="376" t="str">
        <f>IFERROR(VLOOKUP(I84,AuxThreats!$B$2:$C$6,2,0),"")</f>
        <v/>
      </c>
      <c r="AB84" s="11"/>
      <c r="AC84" s="11"/>
      <c r="AE84" s="123"/>
    </row>
    <row r="85" spans="3:31" ht="15.75" x14ac:dyDescent="0.25">
      <c r="C85" s="357" t="str">
        <f t="shared" si="5"/>
        <v/>
      </c>
      <c r="D85" s="26"/>
      <c r="E85" s="26"/>
      <c r="F85" s="26"/>
      <c r="G85" s="47"/>
      <c r="H85" s="47"/>
      <c r="I85" s="325"/>
      <c r="J85" s="118"/>
      <c r="K85" s="330" t="str">
        <f t="shared" si="6"/>
        <v/>
      </c>
      <c r="L85" s="376" t="str">
        <f>IFERROR(VLOOKUP(G85,AuxThreats!$B$2:$C$6,2,0),"")</f>
        <v/>
      </c>
      <c r="M85" s="325"/>
      <c r="N85" s="118"/>
      <c r="O85" s="390">
        <v>0</v>
      </c>
      <c r="P85" s="325"/>
      <c r="Q85" s="325"/>
      <c r="R85" s="390">
        <v>0</v>
      </c>
      <c r="S85" s="325"/>
      <c r="T85" s="325"/>
      <c r="U85" s="390">
        <v>0</v>
      </c>
      <c r="V85" s="391">
        <f t="shared" si="4"/>
        <v>0</v>
      </c>
      <c r="W85" s="391" t="e">
        <f t="shared" si="7"/>
        <v>#VALUE!</v>
      </c>
      <c r="X85" s="376" t="str">
        <f>IFERROR(VLOOKUP(M85,'Measures cat'!$A$2:$B$19,2,0),"")</f>
        <v/>
      </c>
      <c r="Y85" s="376" t="str">
        <f>IFERROR(VLOOKUP(P85,'Measures cat'!$A$2:$B$19,2,0),"")</f>
        <v/>
      </c>
      <c r="Z85" s="376" t="str">
        <f>IFERROR(VLOOKUP(S85,'Measures cat'!$A$2:$B$19,2,0),"")</f>
        <v/>
      </c>
      <c r="AA85" s="376" t="str">
        <f>IFERROR(VLOOKUP(I85,AuxThreats!$B$2:$C$6,2,0),"")</f>
        <v/>
      </c>
      <c r="AB85" s="11"/>
      <c r="AC85" s="11"/>
      <c r="AE85" s="123"/>
    </row>
    <row r="86" spans="3:31" ht="15.75" x14ac:dyDescent="0.25">
      <c r="C86" s="357" t="str">
        <f t="shared" si="5"/>
        <v/>
      </c>
      <c r="D86" s="26"/>
      <c r="E86" s="26"/>
      <c r="F86" s="26"/>
      <c r="G86" s="47"/>
      <c r="H86" s="47"/>
      <c r="I86" s="325"/>
      <c r="J86" s="118"/>
      <c r="K86" s="330" t="str">
        <f t="shared" si="6"/>
        <v/>
      </c>
      <c r="L86" s="376" t="str">
        <f>IFERROR(VLOOKUP(G86,AuxThreats!$B$2:$C$6,2,0),"")</f>
        <v/>
      </c>
      <c r="M86" s="325"/>
      <c r="N86" s="118"/>
      <c r="O86" s="390">
        <v>0</v>
      </c>
      <c r="P86" s="325"/>
      <c r="Q86" s="325"/>
      <c r="R86" s="390">
        <v>0</v>
      </c>
      <c r="S86" s="325"/>
      <c r="T86" s="325"/>
      <c r="U86" s="390">
        <v>0</v>
      </c>
      <c r="V86" s="391">
        <f t="shared" si="4"/>
        <v>0</v>
      </c>
      <c r="W86" s="391" t="e">
        <f t="shared" si="7"/>
        <v>#VALUE!</v>
      </c>
      <c r="X86" s="376" t="str">
        <f>IFERROR(VLOOKUP(M86,'Measures cat'!$A$2:$B$19,2,0),"")</f>
        <v/>
      </c>
      <c r="Y86" s="376" t="str">
        <f>IFERROR(VLOOKUP(P86,'Measures cat'!$A$2:$B$19,2,0),"")</f>
        <v/>
      </c>
      <c r="Z86" s="376" t="str">
        <f>IFERROR(VLOOKUP(S86,'Measures cat'!$A$2:$B$19,2,0),"")</f>
        <v/>
      </c>
      <c r="AA86" s="376" t="str">
        <f>IFERROR(VLOOKUP(I86,AuxThreats!$B$2:$C$6,2,0),"")</f>
        <v/>
      </c>
      <c r="AB86" s="11"/>
      <c r="AC86" s="11"/>
      <c r="AE86" s="123"/>
    </row>
    <row r="87" spans="3:31" ht="15.75" x14ac:dyDescent="0.25">
      <c r="C87" s="357" t="str">
        <f t="shared" si="5"/>
        <v/>
      </c>
      <c r="D87" s="26"/>
      <c r="E87" s="26"/>
      <c r="F87" s="26"/>
      <c r="G87" s="47"/>
      <c r="H87" s="47"/>
      <c r="I87" s="325"/>
      <c r="J87" s="118"/>
      <c r="K87" s="330" t="str">
        <f t="shared" si="6"/>
        <v/>
      </c>
      <c r="L87" s="376" t="str">
        <f>IFERROR(VLOOKUP(G87,AuxThreats!$B$2:$C$6,2,0),"")</f>
        <v/>
      </c>
      <c r="M87" s="325"/>
      <c r="N87" s="118"/>
      <c r="O87" s="390">
        <v>0</v>
      </c>
      <c r="P87" s="325"/>
      <c r="Q87" s="325"/>
      <c r="R87" s="390">
        <v>0</v>
      </c>
      <c r="S87" s="325"/>
      <c r="T87" s="325"/>
      <c r="U87" s="390">
        <v>0</v>
      </c>
      <c r="V87" s="391">
        <f t="shared" si="4"/>
        <v>0</v>
      </c>
      <c r="W87" s="391" t="e">
        <f t="shared" si="7"/>
        <v>#VALUE!</v>
      </c>
      <c r="X87" s="376" t="str">
        <f>IFERROR(VLOOKUP(M87,'Measures cat'!$A$2:$B$19,2,0),"")</f>
        <v/>
      </c>
      <c r="Y87" s="376" t="str">
        <f>IFERROR(VLOOKUP(P87,'Measures cat'!$A$2:$B$19,2,0),"")</f>
        <v/>
      </c>
      <c r="Z87" s="376" t="str">
        <f>IFERROR(VLOOKUP(S87,'Measures cat'!$A$2:$B$19,2,0),"")</f>
        <v/>
      </c>
      <c r="AA87" s="376" t="str">
        <f>IFERROR(VLOOKUP(I87,AuxThreats!$B$2:$C$6,2,0),"")</f>
        <v/>
      </c>
      <c r="AB87" s="11"/>
      <c r="AC87" s="11"/>
      <c r="AE87" s="123"/>
    </row>
    <row r="88" spans="3:31" ht="15.75" x14ac:dyDescent="0.25">
      <c r="C88" s="357" t="str">
        <f t="shared" si="5"/>
        <v/>
      </c>
      <c r="D88" s="26"/>
      <c r="E88" s="26"/>
      <c r="F88" s="26"/>
      <c r="G88" s="47"/>
      <c r="H88" s="47"/>
      <c r="I88" s="325"/>
      <c r="J88" s="118"/>
      <c r="K88" s="330" t="str">
        <f t="shared" si="6"/>
        <v/>
      </c>
      <c r="L88" s="376" t="str">
        <f>IFERROR(VLOOKUP(G88,AuxThreats!$B$2:$C$6,2,0),"")</f>
        <v/>
      </c>
      <c r="M88" s="325"/>
      <c r="N88" s="118"/>
      <c r="O88" s="390">
        <v>0</v>
      </c>
      <c r="P88" s="325"/>
      <c r="Q88" s="325"/>
      <c r="R88" s="390">
        <v>0</v>
      </c>
      <c r="S88" s="325"/>
      <c r="T88" s="325"/>
      <c r="U88" s="390">
        <v>0</v>
      </c>
      <c r="V88" s="391">
        <f t="shared" si="4"/>
        <v>0</v>
      </c>
      <c r="W88" s="391" t="e">
        <f t="shared" si="7"/>
        <v>#VALUE!</v>
      </c>
      <c r="X88" s="376" t="str">
        <f>IFERROR(VLOOKUP(M88,'Measures cat'!$A$2:$B$19,2,0),"")</f>
        <v/>
      </c>
      <c r="Y88" s="376" t="str">
        <f>IFERROR(VLOOKUP(P88,'Measures cat'!$A$2:$B$19,2,0),"")</f>
        <v/>
      </c>
      <c r="Z88" s="376" t="str">
        <f>IFERROR(VLOOKUP(S88,'Measures cat'!$A$2:$B$19,2,0),"")</f>
        <v/>
      </c>
      <c r="AA88" s="376" t="str">
        <f>IFERROR(VLOOKUP(I88,AuxThreats!$B$2:$C$6,2,0),"")</f>
        <v/>
      </c>
      <c r="AB88" s="11"/>
      <c r="AC88" s="11"/>
      <c r="AE88" s="123"/>
    </row>
    <row r="89" spans="3:31" ht="15.75" x14ac:dyDescent="0.25">
      <c r="C89" s="357" t="str">
        <f t="shared" si="5"/>
        <v/>
      </c>
      <c r="D89" s="26"/>
      <c r="E89" s="26"/>
      <c r="F89" s="26"/>
      <c r="G89" s="47"/>
      <c r="H89" s="47"/>
      <c r="I89" s="325"/>
      <c r="J89" s="118"/>
      <c r="K89" s="330" t="str">
        <f t="shared" si="6"/>
        <v/>
      </c>
      <c r="L89" s="376" t="str">
        <f>IFERROR(VLOOKUP(G89,AuxThreats!$B$2:$C$6,2,0),"")</f>
        <v/>
      </c>
      <c r="M89" s="325"/>
      <c r="N89" s="118"/>
      <c r="O89" s="390">
        <v>0</v>
      </c>
      <c r="P89" s="325"/>
      <c r="Q89" s="325"/>
      <c r="R89" s="390">
        <v>0</v>
      </c>
      <c r="S89" s="325"/>
      <c r="T89" s="325"/>
      <c r="U89" s="390">
        <v>0</v>
      </c>
      <c r="V89" s="391">
        <f t="shared" si="4"/>
        <v>0</v>
      </c>
      <c r="W89" s="391" t="e">
        <f t="shared" si="7"/>
        <v>#VALUE!</v>
      </c>
      <c r="X89" s="376" t="str">
        <f>IFERROR(VLOOKUP(M89,'Measures cat'!$A$2:$B$19,2,0),"")</f>
        <v/>
      </c>
      <c r="Y89" s="376" t="str">
        <f>IFERROR(VLOOKUP(P89,'Measures cat'!$A$2:$B$19,2,0),"")</f>
        <v/>
      </c>
      <c r="Z89" s="376" t="str">
        <f>IFERROR(VLOOKUP(S89,'Measures cat'!$A$2:$B$19,2,0),"")</f>
        <v/>
      </c>
      <c r="AA89" s="376" t="str">
        <f>IFERROR(VLOOKUP(I89,AuxThreats!$B$2:$C$6,2,0),"")</f>
        <v/>
      </c>
      <c r="AB89" s="11"/>
      <c r="AC89" s="11"/>
      <c r="AE89" s="123"/>
    </row>
    <row r="90" spans="3:31" ht="15.75" x14ac:dyDescent="0.25">
      <c r="C90" s="357" t="str">
        <f t="shared" si="5"/>
        <v/>
      </c>
      <c r="D90" s="26"/>
      <c r="E90" s="26"/>
      <c r="F90" s="26"/>
      <c r="G90" s="47"/>
      <c r="H90" s="47"/>
      <c r="I90" s="325"/>
      <c r="J90" s="118"/>
      <c r="K90" s="330" t="str">
        <f t="shared" si="6"/>
        <v/>
      </c>
      <c r="L90" s="376" t="str">
        <f>IFERROR(VLOOKUP(G90,AuxThreats!$B$2:$C$6,2,0),"")</f>
        <v/>
      </c>
      <c r="M90" s="325"/>
      <c r="N90" s="118"/>
      <c r="O90" s="390">
        <v>0</v>
      </c>
      <c r="P90" s="325"/>
      <c r="Q90" s="325"/>
      <c r="R90" s="390">
        <v>0</v>
      </c>
      <c r="S90" s="325"/>
      <c r="T90" s="325"/>
      <c r="U90" s="390">
        <v>0</v>
      </c>
      <c r="V90" s="391">
        <f t="shared" si="4"/>
        <v>0</v>
      </c>
      <c r="W90" s="391" t="e">
        <f t="shared" si="7"/>
        <v>#VALUE!</v>
      </c>
      <c r="X90" s="376" t="str">
        <f>IFERROR(VLOOKUP(M90,'Measures cat'!$A$2:$B$19,2,0),"")</f>
        <v/>
      </c>
      <c r="Y90" s="376" t="str">
        <f>IFERROR(VLOOKUP(P90,'Measures cat'!$A$2:$B$19,2,0),"")</f>
        <v/>
      </c>
      <c r="Z90" s="376" t="str">
        <f>IFERROR(VLOOKUP(S90,'Measures cat'!$A$2:$B$19,2,0),"")</f>
        <v/>
      </c>
      <c r="AA90" s="376" t="str">
        <f>IFERROR(VLOOKUP(I90,AuxThreats!$B$2:$C$6,2,0),"")</f>
        <v/>
      </c>
      <c r="AB90" s="11"/>
      <c r="AC90" s="11"/>
      <c r="AE90" s="123"/>
    </row>
    <row r="91" spans="3:31" ht="15.75" x14ac:dyDescent="0.25">
      <c r="C91" s="357" t="str">
        <f t="shared" si="5"/>
        <v/>
      </c>
      <c r="D91" s="26"/>
      <c r="E91" s="26"/>
      <c r="F91" s="26"/>
      <c r="G91" s="47"/>
      <c r="H91" s="47"/>
      <c r="I91" s="325"/>
      <c r="J91" s="118"/>
      <c r="K91" s="330" t="str">
        <f t="shared" si="6"/>
        <v/>
      </c>
      <c r="L91" s="376" t="str">
        <f>IFERROR(VLOOKUP(G91,AuxThreats!$B$2:$C$6,2,0),"")</f>
        <v/>
      </c>
      <c r="M91" s="325"/>
      <c r="N91" s="118"/>
      <c r="O91" s="390">
        <v>0</v>
      </c>
      <c r="P91" s="325"/>
      <c r="Q91" s="325"/>
      <c r="R91" s="390">
        <v>0</v>
      </c>
      <c r="S91" s="325"/>
      <c r="T91" s="325"/>
      <c r="U91" s="390">
        <v>0</v>
      </c>
      <c r="V91" s="391">
        <f t="shared" si="4"/>
        <v>0</v>
      </c>
      <c r="W91" s="391" t="e">
        <f t="shared" si="7"/>
        <v>#VALUE!</v>
      </c>
      <c r="X91" s="376" t="str">
        <f>IFERROR(VLOOKUP(M91,'Measures cat'!$A$2:$B$19,2,0),"")</f>
        <v/>
      </c>
      <c r="Y91" s="376" t="str">
        <f>IFERROR(VLOOKUP(P91,'Measures cat'!$A$2:$B$19,2,0),"")</f>
        <v/>
      </c>
      <c r="Z91" s="376" t="str">
        <f>IFERROR(VLOOKUP(S91,'Measures cat'!$A$2:$B$19,2,0),"")</f>
        <v/>
      </c>
      <c r="AA91" s="376" t="str">
        <f>IFERROR(VLOOKUP(I91,AuxThreats!$B$2:$C$6,2,0),"")</f>
        <v/>
      </c>
      <c r="AB91" s="11"/>
      <c r="AC91" s="11"/>
      <c r="AE91" s="123"/>
    </row>
    <row r="92" spans="3:31" ht="15.75" x14ac:dyDescent="0.25">
      <c r="C92" s="357" t="str">
        <f t="shared" si="5"/>
        <v/>
      </c>
      <c r="D92" s="26"/>
      <c r="E92" s="26"/>
      <c r="F92" s="26"/>
      <c r="G92" s="47"/>
      <c r="H92" s="47"/>
      <c r="I92" s="325"/>
      <c r="J92" s="118"/>
      <c r="K92" s="330" t="str">
        <f t="shared" si="6"/>
        <v/>
      </c>
      <c r="L92" s="376" t="str">
        <f>IFERROR(VLOOKUP(G92,AuxThreats!$B$2:$C$6,2,0),"")</f>
        <v/>
      </c>
      <c r="M92" s="325"/>
      <c r="N92" s="118"/>
      <c r="O92" s="390">
        <v>0</v>
      </c>
      <c r="P92" s="325"/>
      <c r="Q92" s="325"/>
      <c r="R92" s="390">
        <v>0</v>
      </c>
      <c r="S92" s="325"/>
      <c r="T92" s="325"/>
      <c r="U92" s="390">
        <v>0</v>
      </c>
      <c r="V92" s="391">
        <f t="shared" si="4"/>
        <v>0</v>
      </c>
      <c r="W92" s="391" t="e">
        <f t="shared" si="7"/>
        <v>#VALUE!</v>
      </c>
      <c r="X92" s="376" t="str">
        <f>IFERROR(VLOOKUP(M92,'Measures cat'!$A$2:$B$19,2,0),"")</f>
        <v/>
      </c>
      <c r="Y92" s="376" t="str">
        <f>IFERROR(VLOOKUP(P92,'Measures cat'!$A$2:$B$19,2,0),"")</f>
        <v/>
      </c>
      <c r="Z92" s="376" t="str">
        <f>IFERROR(VLOOKUP(S92,'Measures cat'!$A$2:$B$19,2,0),"")</f>
        <v/>
      </c>
      <c r="AA92" s="376" t="str">
        <f>IFERROR(VLOOKUP(I92,AuxThreats!$B$2:$C$6,2,0),"")</f>
        <v/>
      </c>
      <c r="AB92" s="11"/>
      <c r="AC92" s="11"/>
      <c r="AE92" s="123"/>
    </row>
    <row r="93" spans="3:31" ht="15.75" x14ac:dyDescent="0.25">
      <c r="C93" s="357" t="str">
        <f t="shared" si="5"/>
        <v/>
      </c>
      <c r="D93" s="26"/>
      <c r="E93" s="26"/>
      <c r="F93" s="26"/>
      <c r="G93" s="47"/>
      <c r="H93" s="47"/>
      <c r="I93" s="325"/>
      <c r="J93" s="118"/>
      <c r="K93" s="330" t="str">
        <f t="shared" si="6"/>
        <v/>
      </c>
      <c r="L93" s="376" t="str">
        <f>IFERROR(VLOOKUP(G93,AuxThreats!$B$2:$C$6,2,0),"")</f>
        <v/>
      </c>
      <c r="M93" s="325"/>
      <c r="N93" s="118"/>
      <c r="O93" s="390">
        <v>0</v>
      </c>
      <c r="P93" s="325"/>
      <c r="Q93" s="325"/>
      <c r="R93" s="390">
        <v>0</v>
      </c>
      <c r="S93" s="325"/>
      <c r="T93" s="325"/>
      <c r="U93" s="390">
        <v>0</v>
      </c>
      <c r="V93" s="391">
        <f t="shared" si="4"/>
        <v>0</v>
      </c>
      <c r="W93" s="391" t="e">
        <f t="shared" si="7"/>
        <v>#VALUE!</v>
      </c>
      <c r="X93" s="376" t="str">
        <f>IFERROR(VLOOKUP(M93,'Measures cat'!$A$2:$B$19,2,0),"")</f>
        <v/>
      </c>
      <c r="Y93" s="376" t="str">
        <f>IFERROR(VLOOKUP(P93,'Measures cat'!$A$2:$B$19,2,0),"")</f>
        <v/>
      </c>
      <c r="Z93" s="376" t="str">
        <f>IFERROR(VLOOKUP(S93,'Measures cat'!$A$2:$B$19,2,0),"")</f>
        <v/>
      </c>
      <c r="AA93" s="376" t="str">
        <f>IFERROR(VLOOKUP(I93,AuxThreats!$B$2:$C$6,2,0),"")</f>
        <v/>
      </c>
      <c r="AB93" s="11"/>
      <c r="AC93" s="11"/>
      <c r="AE93" s="123"/>
    </row>
    <row r="94" spans="3:31" ht="15.75" x14ac:dyDescent="0.25">
      <c r="C94" s="357" t="str">
        <f t="shared" si="5"/>
        <v/>
      </c>
      <c r="D94" s="26"/>
      <c r="E94" s="26"/>
      <c r="F94" s="26"/>
      <c r="G94" s="47"/>
      <c r="H94" s="47"/>
      <c r="I94" s="325"/>
      <c r="J94" s="118"/>
      <c r="K94" s="330" t="str">
        <f t="shared" si="6"/>
        <v/>
      </c>
      <c r="L94" s="376" t="str">
        <f>IFERROR(VLOOKUP(G94,AuxThreats!$B$2:$C$6,2,0),"")</f>
        <v/>
      </c>
      <c r="M94" s="325"/>
      <c r="N94" s="118"/>
      <c r="O94" s="390">
        <v>0</v>
      </c>
      <c r="P94" s="325"/>
      <c r="Q94" s="325"/>
      <c r="R94" s="390">
        <v>0</v>
      </c>
      <c r="S94" s="325"/>
      <c r="T94" s="325"/>
      <c r="U94" s="390">
        <v>0</v>
      </c>
      <c r="V94" s="391">
        <f t="shared" si="4"/>
        <v>0</v>
      </c>
      <c r="W94" s="391" t="e">
        <f t="shared" si="7"/>
        <v>#VALUE!</v>
      </c>
      <c r="X94" s="376" t="str">
        <f>IFERROR(VLOOKUP(M94,'Measures cat'!$A$2:$B$19,2,0),"")</f>
        <v/>
      </c>
      <c r="Y94" s="376" t="str">
        <f>IFERROR(VLOOKUP(P94,'Measures cat'!$A$2:$B$19,2,0),"")</f>
        <v/>
      </c>
      <c r="Z94" s="376" t="str">
        <f>IFERROR(VLOOKUP(S94,'Measures cat'!$A$2:$B$19,2,0),"")</f>
        <v/>
      </c>
      <c r="AA94" s="376" t="str">
        <f>IFERROR(VLOOKUP(I94,AuxThreats!$B$2:$C$6,2,0),"")</f>
        <v/>
      </c>
      <c r="AB94" s="11"/>
      <c r="AC94" s="11"/>
      <c r="AE94" s="123"/>
    </row>
    <row r="95" spans="3:31" ht="15.75" x14ac:dyDescent="0.25">
      <c r="C95" s="357" t="str">
        <f t="shared" si="5"/>
        <v/>
      </c>
      <c r="D95" s="26"/>
      <c r="E95" s="26"/>
      <c r="F95" s="26"/>
      <c r="G95" s="47"/>
      <c r="H95" s="47"/>
      <c r="I95" s="325"/>
      <c r="J95" s="118"/>
      <c r="K95" s="330" t="str">
        <f t="shared" si="6"/>
        <v/>
      </c>
      <c r="L95" s="376" t="str">
        <f>IFERROR(VLOOKUP(G95,AuxThreats!$B$2:$C$6,2,0),"")</f>
        <v/>
      </c>
      <c r="M95" s="325"/>
      <c r="N95" s="118"/>
      <c r="O95" s="390">
        <v>0</v>
      </c>
      <c r="P95" s="325"/>
      <c r="Q95" s="325"/>
      <c r="R95" s="390">
        <v>0</v>
      </c>
      <c r="S95" s="325"/>
      <c r="T95" s="325"/>
      <c r="U95" s="390">
        <v>0</v>
      </c>
      <c r="V95" s="391">
        <f t="shared" si="4"/>
        <v>0</v>
      </c>
      <c r="W95" s="391" t="e">
        <f t="shared" si="7"/>
        <v>#VALUE!</v>
      </c>
      <c r="X95" s="376" t="str">
        <f>IFERROR(VLOOKUP(M95,'Measures cat'!$A$2:$B$19,2,0),"")</f>
        <v/>
      </c>
      <c r="Y95" s="376" t="str">
        <f>IFERROR(VLOOKUP(P95,'Measures cat'!$A$2:$B$19,2,0),"")</f>
        <v/>
      </c>
      <c r="Z95" s="376" t="str">
        <f>IFERROR(VLOOKUP(S95,'Measures cat'!$A$2:$B$19,2,0),"")</f>
        <v/>
      </c>
      <c r="AA95" s="376" t="str">
        <f>IFERROR(VLOOKUP(I95,AuxThreats!$B$2:$C$6,2,0),"")</f>
        <v/>
      </c>
      <c r="AB95" s="11"/>
      <c r="AC95" s="11"/>
      <c r="AE95" s="123"/>
    </row>
    <row r="96" spans="3:31" ht="15.75" x14ac:dyDescent="0.25">
      <c r="C96" s="357" t="str">
        <f t="shared" si="5"/>
        <v/>
      </c>
      <c r="D96" s="26"/>
      <c r="E96" s="26"/>
      <c r="F96" s="26"/>
      <c r="G96" s="47"/>
      <c r="H96" s="47"/>
      <c r="I96" s="325"/>
      <c r="J96" s="118"/>
      <c r="K96" s="330" t="str">
        <f t="shared" si="6"/>
        <v/>
      </c>
      <c r="L96" s="376" t="str">
        <f>IFERROR(VLOOKUP(G96,AuxThreats!$B$2:$C$6,2,0),"")</f>
        <v/>
      </c>
      <c r="M96" s="325"/>
      <c r="N96" s="118"/>
      <c r="O96" s="390">
        <v>0</v>
      </c>
      <c r="P96" s="325"/>
      <c r="Q96" s="325"/>
      <c r="R96" s="390">
        <v>0</v>
      </c>
      <c r="S96" s="325"/>
      <c r="T96" s="325"/>
      <c r="U96" s="390">
        <v>0</v>
      </c>
      <c r="V96" s="391">
        <f t="shared" si="4"/>
        <v>0</v>
      </c>
      <c r="W96" s="391" t="e">
        <f t="shared" si="7"/>
        <v>#VALUE!</v>
      </c>
      <c r="X96" s="376" t="str">
        <f>IFERROR(VLOOKUP(M96,'Measures cat'!$A$2:$B$19,2,0),"")</f>
        <v/>
      </c>
      <c r="Y96" s="376" t="str">
        <f>IFERROR(VLOOKUP(P96,'Measures cat'!$A$2:$B$19,2,0),"")</f>
        <v/>
      </c>
      <c r="Z96" s="376" t="str">
        <f>IFERROR(VLOOKUP(S96,'Measures cat'!$A$2:$B$19,2,0),"")</f>
        <v/>
      </c>
      <c r="AA96" s="376" t="str">
        <f>IFERROR(VLOOKUP(I96,AuxThreats!$B$2:$C$6,2,0),"")</f>
        <v/>
      </c>
      <c r="AB96" s="11"/>
      <c r="AC96" s="11"/>
      <c r="AE96" s="123"/>
    </row>
    <row r="97" spans="3:31" ht="15.75" x14ac:dyDescent="0.25">
      <c r="C97" s="357" t="str">
        <f t="shared" si="5"/>
        <v/>
      </c>
      <c r="D97" s="26"/>
      <c r="E97" s="26"/>
      <c r="F97" s="26"/>
      <c r="G97" s="47"/>
      <c r="H97" s="47"/>
      <c r="I97" s="325"/>
      <c r="J97" s="118"/>
      <c r="K97" s="330" t="str">
        <f t="shared" si="6"/>
        <v/>
      </c>
      <c r="L97" s="376" t="str">
        <f>IFERROR(VLOOKUP(G97,AuxThreats!$B$2:$C$6,2,0),"")</f>
        <v/>
      </c>
      <c r="M97" s="325"/>
      <c r="N97" s="118"/>
      <c r="O97" s="390">
        <v>0</v>
      </c>
      <c r="P97" s="325"/>
      <c r="Q97" s="325"/>
      <c r="R97" s="390">
        <v>0</v>
      </c>
      <c r="S97" s="325"/>
      <c r="T97" s="325"/>
      <c r="U97" s="390">
        <v>0</v>
      </c>
      <c r="V97" s="391">
        <f t="shared" si="4"/>
        <v>0</v>
      </c>
      <c r="W97" s="391" t="e">
        <f t="shared" si="7"/>
        <v>#VALUE!</v>
      </c>
      <c r="X97" s="376" t="str">
        <f>IFERROR(VLOOKUP(M97,'Measures cat'!$A$2:$B$19,2,0),"")</f>
        <v/>
      </c>
      <c r="Y97" s="376" t="str">
        <f>IFERROR(VLOOKUP(P97,'Measures cat'!$A$2:$B$19,2,0),"")</f>
        <v/>
      </c>
      <c r="Z97" s="376" t="str">
        <f>IFERROR(VLOOKUP(S97,'Measures cat'!$A$2:$B$19,2,0),"")</f>
        <v/>
      </c>
      <c r="AA97" s="376" t="str">
        <f>IFERROR(VLOOKUP(I97,AuxThreats!$B$2:$C$6,2,0),"")</f>
        <v/>
      </c>
      <c r="AB97" s="11"/>
      <c r="AC97" s="11"/>
      <c r="AE97" s="123"/>
    </row>
    <row r="98" spans="3:31" ht="15.75" x14ac:dyDescent="0.25">
      <c r="C98" s="357" t="str">
        <f t="shared" si="5"/>
        <v/>
      </c>
      <c r="D98" s="26"/>
      <c r="E98" s="26"/>
      <c r="F98" s="26"/>
      <c r="G98" s="47"/>
      <c r="H98" s="47"/>
      <c r="I98" s="325"/>
      <c r="J98" s="118"/>
      <c r="K98" s="330" t="str">
        <f t="shared" si="6"/>
        <v/>
      </c>
      <c r="L98" s="376" t="str">
        <f>IFERROR(VLOOKUP(G98,AuxThreats!$B$2:$C$6,2,0),"")</f>
        <v/>
      </c>
      <c r="M98" s="325"/>
      <c r="N98" s="118"/>
      <c r="O98" s="390">
        <v>0</v>
      </c>
      <c r="P98" s="325"/>
      <c r="Q98" s="325"/>
      <c r="R98" s="390">
        <v>0</v>
      </c>
      <c r="S98" s="325"/>
      <c r="T98" s="325"/>
      <c r="U98" s="390">
        <v>0</v>
      </c>
      <c r="V98" s="391">
        <f t="shared" si="4"/>
        <v>0</v>
      </c>
      <c r="W98" s="391" t="e">
        <f t="shared" si="7"/>
        <v>#VALUE!</v>
      </c>
      <c r="X98" s="376" t="str">
        <f>IFERROR(VLOOKUP(M98,'Measures cat'!$A$2:$B$19,2,0),"")</f>
        <v/>
      </c>
      <c r="Y98" s="376" t="str">
        <f>IFERROR(VLOOKUP(P98,'Measures cat'!$A$2:$B$19,2,0),"")</f>
        <v/>
      </c>
      <c r="Z98" s="376" t="str">
        <f>IFERROR(VLOOKUP(S98,'Measures cat'!$A$2:$B$19,2,0),"")</f>
        <v/>
      </c>
      <c r="AA98" s="376" t="str">
        <f>IFERROR(VLOOKUP(I98,AuxThreats!$B$2:$C$6,2,0),"")</f>
        <v/>
      </c>
      <c r="AB98" s="11"/>
      <c r="AC98" s="11"/>
      <c r="AE98" s="123"/>
    </row>
    <row r="99" spans="3:31" ht="15.75" x14ac:dyDescent="0.25">
      <c r="C99" s="357" t="str">
        <f t="shared" si="5"/>
        <v/>
      </c>
      <c r="D99" s="26"/>
      <c r="E99" s="26"/>
      <c r="F99" s="26"/>
      <c r="G99" s="47"/>
      <c r="H99" s="47"/>
      <c r="I99" s="325"/>
      <c r="J99" s="118"/>
      <c r="K99" s="330" t="str">
        <f t="shared" si="6"/>
        <v/>
      </c>
      <c r="L99" s="376" t="str">
        <f>IFERROR(VLOOKUP(G99,AuxThreats!$B$2:$C$6,2,0),"")</f>
        <v/>
      </c>
      <c r="M99" s="325"/>
      <c r="N99" s="118"/>
      <c r="O99" s="390">
        <v>0</v>
      </c>
      <c r="P99" s="325"/>
      <c r="Q99" s="325"/>
      <c r="R99" s="390">
        <v>0</v>
      </c>
      <c r="S99" s="325"/>
      <c r="T99" s="325"/>
      <c r="U99" s="390">
        <v>0</v>
      </c>
      <c r="V99" s="391">
        <f t="shared" si="4"/>
        <v>0</v>
      </c>
      <c r="W99" s="391" t="e">
        <f t="shared" si="7"/>
        <v>#VALUE!</v>
      </c>
      <c r="X99" s="376" t="str">
        <f>IFERROR(VLOOKUP(M99,'Measures cat'!$A$2:$B$19,2,0),"")</f>
        <v/>
      </c>
      <c r="Y99" s="376" t="str">
        <f>IFERROR(VLOOKUP(P99,'Measures cat'!$A$2:$B$19,2,0),"")</f>
        <v/>
      </c>
      <c r="Z99" s="376" t="str">
        <f>IFERROR(VLOOKUP(S99,'Measures cat'!$A$2:$B$19,2,0),"")</f>
        <v/>
      </c>
      <c r="AA99" s="376" t="str">
        <f>IFERROR(VLOOKUP(I99,AuxThreats!$B$2:$C$6,2,0),"")</f>
        <v/>
      </c>
      <c r="AB99" s="11"/>
      <c r="AC99" s="11"/>
      <c r="AE99" s="123"/>
    </row>
    <row r="100" spans="3:31" ht="15.75" x14ac:dyDescent="0.25">
      <c r="C100" s="357" t="str">
        <f t="shared" si="5"/>
        <v/>
      </c>
      <c r="D100" s="26"/>
      <c r="E100" s="26"/>
      <c r="F100" s="26"/>
      <c r="G100" s="47"/>
      <c r="H100" s="47"/>
      <c r="I100" s="325"/>
      <c r="J100" s="118"/>
      <c r="K100" s="330" t="str">
        <f t="shared" si="6"/>
        <v/>
      </c>
      <c r="L100" s="376" t="str">
        <f>IFERROR(VLOOKUP(G100,AuxThreats!$B$2:$C$6,2,0),"")</f>
        <v/>
      </c>
      <c r="M100" s="325"/>
      <c r="N100" s="118"/>
      <c r="O100" s="390">
        <v>0</v>
      </c>
      <c r="P100" s="325"/>
      <c r="Q100" s="325"/>
      <c r="R100" s="390">
        <v>0</v>
      </c>
      <c r="S100" s="325"/>
      <c r="T100" s="325"/>
      <c r="U100" s="390">
        <v>0</v>
      </c>
      <c r="V100" s="391">
        <f t="shared" si="4"/>
        <v>0</v>
      </c>
      <c r="W100" s="391" t="e">
        <f t="shared" si="7"/>
        <v>#VALUE!</v>
      </c>
      <c r="X100" s="376" t="str">
        <f>IFERROR(VLOOKUP(M100,'Measures cat'!$A$2:$B$19,2,0),"")</f>
        <v/>
      </c>
      <c r="Y100" s="376" t="str">
        <f>IFERROR(VLOOKUP(P100,'Measures cat'!$A$2:$B$19,2,0),"")</f>
        <v/>
      </c>
      <c r="Z100" s="376" t="str">
        <f>IFERROR(VLOOKUP(S100,'Measures cat'!$A$2:$B$19,2,0),"")</f>
        <v/>
      </c>
      <c r="AA100" s="376" t="str">
        <f>IFERROR(VLOOKUP(I100,AuxThreats!$B$2:$C$6,2,0),"")</f>
        <v/>
      </c>
      <c r="AB100" s="11"/>
      <c r="AC100" s="11"/>
      <c r="AE100" s="123"/>
    </row>
    <row r="101" spans="3:31" ht="15.75" x14ac:dyDescent="0.25">
      <c r="C101" s="357" t="str">
        <f t="shared" si="5"/>
        <v/>
      </c>
      <c r="D101" s="26"/>
      <c r="E101" s="26"/>
      <c r="F101" s="26"/>
      <c r="G101" s="47"/>
      <c r="H101" s="47"/>
      <c r="I101" s="325"/>
      <c r="J101" s="118"/>
      <c r="K101" s="330" t="str">
        <f t="shared" si="6"/>
        <v/>
      </c>
      <c r="L101" s="376" t="str">
        <f>IFERROR(VLOOKUP(G101,AuxThreats!$B$2:$C$6,2,0),"")</f>
        <v/>
      </c>
      <c r="M101" s="325"/>
      <c r="N101" s="118"/>
      <c r="O101" s="390">
        <v>0</v>
      </c>
      <c r="P101" s="325"/>
      <c r="Q101" s="325"/>
      <c r="R101" s="390">
        <v>0</v>
      </c>
      <c r="S101" s="325"/>
      <c r="T101" s="325"/>
      <c r="U101" s="390">
        <v>0</v>
      </c>
      <c r="V101" s="391">
        <f t="shared" si="4"/>
        <v>0</v>
      </c>
      <c r="W101" s="391" t="e">
        <f t="shared" si="7"/>
        <v>#VALUE!</v>
      </c>
      <c r="X101" s="376" t="str">
        <f>IFERROR(VLOOKUP(M101,'Measures cat'!$A$2:$B$19,2,0),"")</f>
        <v/>
      </c>
      <c r="Y101" s="376" t="str">
        <f>IFERROR(VLOOKUP(P101,'Measures cat'!$A$2:$B$19,2,0),"")</f>
        <v/>
      </c>
      <c r="Z101" s="376" t="str">
        <f>IFERROR(VLOOKUP(S101,'Measures cat'!$A$2:$B$19,2,0),"")</f>
        <v/>
      </c>
      <c r="AA101" s="376" t="str">
        <f>IFERROR(VLOOKUP(I101,AuxThreats!$B$2:$C$6,2,0),"")</f>
        <v/>
      </c>
      <c r="AB101" s="11"/>
      <c r="AC101" s="11"/>
      <c r="AE101" s="123"/>
    </row>
    <row r="102" spans="3:31" ht="15.75" x14ac:dyDescent="0.25">
      <c r="C102" s="357" t="str">
        <f t="shared" si="5"/>
        <v/>
      </c>
      <c r="D102" s="26"/>
      <c r="E102" s="26"/>
      <c r="F102" s="26"/>
      <c r="G102" s="47"/>
      <c r="H102" s="47"/>
      <c r="I102" s="325"/>
      <c r="J102" s="118"/>
      <c r="K102" s="330" t="str">
        <f t="shared" si="6"/>
        <v/>
      </c>
      <c r="L102" s="376" t="str">
        <f>IFERROR(VLOOKUP(G102,AuxThreats!$B$2:$C$6,2,0),"")</f>
        <v/>
      </c>
      <c r="M102" s="325"/>
      <c r="N102" s="118"/>
      <c r="O102" s="390">
        <v>0</v>
      </c>
      <c r="P102" s="325"/>
      <c r="Q102" s="325"/>
      <c r="R102" s="390">
        <v>0</v>
      </c>
      <c r="S102" s="325"/>
      <c r="T102" s="325"/>
      <c r="U102" s="390">
        <v>0</v>
      </c>
      <c r="V102" s="391">
        <f t="shared" si="4"/>
        <v>0</v>
      </c>
      <c r="W102" s="391" t="e">
        <f t="shared" si="7"/>
        <v>#VALUE!</v>
      </c>
      <c r="X102" s="376" t="str">
        <f>IFERROR(VLOOKUP(M102,'Measures cat'!$A$2:$B$19,2,0),"")</f>
        <v/>
      </c>
      <c r="Y102" s="376" t="str">
        <f>IFERROR(VLOOKUP(P102,'Measures cat'!$A$2:$B$19,2,0),"")</f>
        <v/>
      </c>
      <c r="Z102" s="376" t="str">
        <f>IFERROR(VLOOKUP(S102,'Measures cat'!$A$2:$B$19,2,0),"")</f>
        <v/>
      </c>
      <c r="AA102" s="376" t="str">
        <f>IFERROR(VLOOKUP(I102,AuxThreats!$B$2:$C$6,2,0),"")</f>
        <v/>
      </c>
      <c r="AB102" s="11"/>
      <c r="AC102" s="11"/>
      <c r="AE102" s="123"/>
    </row>
    <row r="103" spans="3:31" ht="15.75" x14ac:dyDescent="0.25">
      <c r="C103" s="357" t="str">
        <f t="shared" si="5"/>
        <v/>
      </c>
      <c r="D103" s="26"/>
      <c r="E103" s="26"/>
      <c r="F103" s="26"/>
      <c r="G103" s="47"/>
      <c r="H103" s="47"/>
      <c r="I103" s="325"/>
      <c r="J103" s="118"/>
      <c r="K103" s="330" t="str">
        <f t="shared" si="6"/>
        <v/>
      </c>
      <c r="L103" s="376" t="str">
        <f>IFERROR(VLOOKUP(G103,AuxThreats!$B$2:$C$6,2,0),"")</f>
        <v/>
      </c>
      <c r="M103" s="325"/>
      <c r="N103" s="118"/>
      <c r="O103" s="390">
        <v>0</v>
      </c>
      <c r="P103" s="325"/>
      <c r="Q103" s="325"/>
      <c r="R103" s="390">
        <v>0</v>
      </c>
      <c r="S103" s="325"/>
      <c r="T103" s="325"/>
      <c r="U103" s="390">
        <v>0</v>
      </c>
      <c r="V103" s="391">
        <f t="shared" si="4"/>
        <v>0</v>
      </c>
      <c r="W103" s="391" t="e">
        <f t="shared" si="7"/>
        <v>#VALUE!</v>
      </c>
      <c r="X103" s="376" t="str">
        <f>IFERROR(VLOOKUP(M103,'Measures cat'!$A$2:$B$19,2,0),"")</f>
        <v/>
      </c>
      <c r="Y103" s="376" t="str">
        <f>IFERROR(VLOOKUP(P103,'Measures cat'!$A$2:$B$19,2,0),"")</f>
        <v/>
      </c>
      <c r="Z103" s="376" t="str">
        <f>IFERROR(VLOOKUP(S103,'Measures cat'!$A$2:$B$19,2,0),"")</f>
        <v/>
      </c>
      <c r="AA103" s="376" t="str">
        <f>IFERROR(VLOOKUP(I103,AuxThreats!$B$2:$C$6,2,0),"")</f>
        <v/>
      </c>
      <c r="AB103" s="11"/>
      <c r="AC103" s="11"/>
      <c r="AE103" s="123"/>
    </row>
    <row r="104" spans="3:31" ht="15.75" x14ac:dyDescent="0.25">
      <c r="C104" s="357" t="str">
        <f t="shared" si="5"/>
        <v/>
      </c>
      <c r="D104" s="26"/>
      <c r="E104" s="26"/>
      <c r="F104" s="26"/>
      <c r="G104" s="47"/>
      <c r="H104" s="47"/>
      <c r="I104" s="325"/>
      <c r="J104" s="118"/>
      <c r="K104" s="330" t="str">
        <f t="shared" si="6"/>
        <v/>
      </c>
      <c r="L104" s="376" t="str">
        <f>IFERROR(VLOOKUP(G104,AuxThreats!$B$2:$C$6,2,0),"")</f>
        <v/>
      </c>
      <c r="M104" s="325"/>
      <c r="N104" s="118"/>
      <c r="O104" s="390">
        <v>0</v>
      </c>
      <c r="P104" s="325"/>
      <c r="Q104" s="325"/>
      <c r="R104" s="390">
        <v>0</v>
      </c>
      <c r="S104" s="325"/>
      <c r="T104" s="325"/>
      <c r="U104" s="390">
        <v>0</v>
      </c>
      <c r="V104" s="391">
        <f t="shared" si="4"/>
        <v>0</v>
      </c>
      <c r="W104" s="391" t="e">
        <f t="shared" si="7"/>
        <v>#VALUE!</v>
      </c>
      <c r="X104" s="376" t="str">
        <f>IFERROR(VLOOKUP(M104,'Measures cat'!$A$2:$B$19,2,0),"")</f>
        <v/>
      </c>
      <c r="Y104" s="376" t="str">
        <f>IFERROR(VLOOKUP(P104,'Measures cat'!$A$2:$B$19,2,0),"")</f>
        <v/>
      </c>
      <c r="Z104" s="376" t="str">
        <f>IFERROR(VLOOKUP(S104,'Measures cat'!$A$2:$B$19,2,0),"")</f>
        <v/>
      </c>
      <c r="AA104" s="376" t="str">
        <f>IFERROR(VLOOKUP(I104,AuxThreats!$B$2:$C$6,2,0),"")</f>
        <v/>
      </c>
      <c r="AB104" s="11"/>
      <c r="AC104" s="11"/>
      <c r="AE104" s="123"/>
    </row>
    <row r="105" spans="3:31" ht="15.75" x14ac:dyDescent="0.25">
      <c r="C105" s="357" t="str">
        <f t="shared" si="5"/>
        <v/>
      </c>
      <c r="D105" s="26"/>
      <c r="E105" s="26"/>
      <c r="F105" s="26"/>
      <c r="G105" s="47"/>
      <c r="H105" s="47"/>
      <c r="I105" s="325"/>
      <c r="J105" s="118"/>
      <c r="K105" s="330" t="str">
        <f t="shared" si="6"/>
        <v/>
      </c>
      <c r="L105" s="376" t="str">
        <f>IFERROR(VLOOKUP(G105,AuxThreats!$B$2:$C$6,2,0),"")</f>
        <v/>
      </c>
      <c r="M105" s="325"/>
      <c r="N105" s="118"/>
      <c r="O105" s="390">
        <v>0</v>
      </c>
      <c r="P105" s="325"/>
      <c r="Q105" s="325"/>
      <c r="R105" s="390">
        <v>0</v>
      </c>
      <c r="S105" s="325"/>
      <c r="T105" s="325"/>
      <c r="U105" s="390">
        <v>0</v>
      </c>
      <c r="V105" s="391">
        <f t="shared" si="4"/>
        <v>0</v>
      </c>
      <c r="W105" s="391" t="e">
        <f t="shared" si="7"/>
        <v>#VALUE!</v>
      </c>
      <c r="X105" s="376" t="str">
        <f>IFERROR(VLOOKUP(M105,'Measures cat'!$A$2:$B$19,2,0),"")</f>
        <v/>
      </c>
      <c r="Y105" s="376" t="str">
        <f>IFERROR(VLOOKUP(P105,'Measures cat'!$A$2:$B$19,2,0),"")</f>
        <v/>
      </c>
      <c r="Z105" s="376" t="str">
        <f>IFERROR(VLOOKUP(S105,'Measures cat'!$A$2:$B$19,2,0),"")</f>
        <v/>
      </c>
      <c r="AA105" s="376" t="str">
        <f>IFERROR(VLOOKUP(I105,AuxThreats!$B$2:$C$6,2,0),"")</f>
        <v/>
      </c>
      <c r="AB105" s="11"/>
      <c r="AC105" s="11"/>
      <c r="AE105" s="123"/>
    </row>
    <row r="106" spans="3:31" ht="15.75" x14ac:dyDescent="0.25">
      <c r="C106" s="357" t="str">
        <f t="shared" si="5"/>
        <v/>
      </c>
      <c r="D106" s="26"/>
      <c r="E106" s="26"/>
      <c r="F106" s="26"/>
      <c r="G106" s="47"/>
      <c r="H106" s="47"/>
      <c r="I106" s="325"/>
      <c r="J106" s="118"/>
      <c r="K106" s="330" t="str">
        <f t="shared" si="6"/>
        <v/>
      </c>
      <c r="L106" s="376" t="str">
        <f>IFERROR(VLOOKUP(G106,AuxThreats!$B$2:$C$6,2,0),"")</f>
        <v/>
      </c>
      <c r="M106" s="325"/>
      <c r="N106" s="118"/>
      <c r="O106" s="390">
        <v>0</v>
      </c>
      <c r="P106" s="325"/>
      <c r="Q106" s="325"/>
      <c r="R106" s="390">
        <v>0</v>
      </c>
      <c r="S106" s="325"/>
      <c r="T106" s="325"/>
      <c r="U106" s="390">
        <v>0</v>
      </c>
      <c r="V106" s="391">
        <f t="shared" si="4"/>
        <v>0</v>
      </c>
      <c r="W106" s="391" t="e">
        <f t="shared" si="7"/>
        <v>#VALUE!</v>
      </c>
      <c r="X106" s="376" t="str">
        <f>IFERROR(VLOOKUP(M106,'Measures cat'!$A$2:$B$19,2,0),"")</f>
        <v/>
      </c>
      <c r="Y106" s="376" t="str">
        <f>IFERROR(VLOOKUP(P106,'Measures cat'!$A$2:$B$19,2,0),"")</f>
        <v/>
      </c>
      <c r="Z106" s="376" t="str">
        <f>IFERROR(VLOOKUP(S106,'Measures cat'!$A$2:$B$19,2,0),"")</f>
        <v/>
      </c>
      <c r="AA106" s="376" t="str">
        <f>IFERROR(VLOOKUP(I106,AuxThreats!$B$2:$C$6,2,0),"")</f>
        <v/>
      </c>
      <c r="AB106" s="11"/>
      <c r="AC106" s="11"/>
      <c r="AE106" s="123"/>
    </row>
    <row r="107" spans="3:31" ht="15.75" x14ac:dyDescent="0.25">
      <c r="C107" s="357" t="str">
        <f t="shared" si="5"/>
        <v/>
      </c>
      <c r="D107" s="26"/>
      <c r="E107" s="26"/>
      <c r="F107" s="26"/>
      <c r="G107" s="47"/>
      <c r="H107" s="47"/>
      <c r="I107" s="325"/>
      <c r="J107" s="118"/>
      <c r="K107" s="330" t="str">
        <f t="shared" si="6"/>
        <v/>
      </c>
      <c r="L107" s="376" t="str">
        <f>IFERROR(VLOOKUP(G107,AuxThreats!$B$2:$C$6,2,0),"")</f>
        <v/>
      </c>
      <c r="M107" s="325"/>
      <c r="N107" s="118"/>
      <c r="O107" s="390">
        <v>0</v>
      </c>
      <c r="P107" s="325"/>
      <c r="Q107" s="325"/>
      <c r="R107" s="390">
        <v>0</v>
      </c>
      <c r="S107" s="325"/>
      <c r="T107" s="325"/>
      <c r="U107" s="390">
        <v>0</v>
      </c>
      <c r="V107" s="391">
        <f t="shared" si="4"/>
        <v>0</v>
      </c>
      <c r="W107" s="391" t="e">
        <f t="shared" si="7"/>
        <v>#VALUE!</v>
      </c>
      <c r="X107" s="376" t="str">
        <f>IFERROR(VLOOKUP(M107,'Measures cat'!$A$2:$B$19,2,0),"")</f>
        <v/>
      </c>
      <c r="Y107" s="376" t="str">
        <f>IFERROR(VLOOKUP(P107,'Measures cat'!$A$2:$B$19,2,0),"")</f>
        <v/>
      </c>
      <c r="Z107" s="376" t="str">
        <f>IFERROR(VLOOKUP(S107,'Measures cat'!$A$2:$B$19,2,0),"")</f>
        <v/>
      </c>
      <c r="AA107" s="376" t="str">
        <f>IFERROR(VLOOKUP(I107,AuxThreats!$B$2:$C$6,2,0),"")</f>
        <v/>
      </c>
      <c r="AB107" s="11"/>
      <c r="AC107" s="11"/>
      <c r="AE107" s="123"/>
    </row>
    <row r="108" spans="3:31" ht="15.75" x14ac:dyDescent="0.25">
      <c r="C108" s="357" t="str">
        <f t="shared" si="5"/>
        <v/>
      </c>
      <c r="D108" s="26"/>
      <c r="E108" s="26"/>
      <c r="F108" s="26"/>
      <c r="G108" s="47"/>
      <c r="H108" s="47"/>
      <c r="I108" s="325"/>
      <c r="J108" s="118"/>
      <c r="K108" s="330" t="str">
        <f t="shared" si="6"/>
        <v/>
      </c>
      <c r="L108" s="376" t="str">
        <f>IFERROR(VLOOKUP(G108,AuxThreats!$B$2:$C$6,2,0),"")</f>
        <v/>
      </c>
      <c r="M108" s="325"/>
      <c r="N108" s="118"/>
      <c r="O108" s="390">
        <v>0</v>
      </c>
      <c r="P108" s="325"/>
      <c r="Q108" s="325"/>
      <c r="R108" s="390">
        <v>0</v>
      </c>
      <c r="S108" s="325"/>
      <c r="T108" s="325"/>
      <c r="U108" s="390">
        <v>0</v>
      </c>
      <c r="V108" s="391">
        <f t="shared" si="4"/>
        <v>0</v>
      </c>
      <c r="W108" s="391" t="e">
        <f t="shared" si="7"/>
        <v>#VALUE!</v>
      </c>
      <c r="X108" s="376" t="str">
        <f>IFERROR(VLOOKUP(M108,'Measures cat'!$A$2:$B$19,2,0),"")</f>
        <v/>
      </c>
      <c r="Y108" s="376" t="str">
        <f>IFERROR(VLOOKUP(P108,'Measures cat'!$A$2:$B$19,2,0),"")</f>
        <v/>
      </c>
      <c r="Z108" s="376" t="str">
        <f>IFERROR(VLOOKUP(S108,'Measures cat'!$A$2:$B$19,2,0),"")</f>
        <v/>
      </c>
      <c r="AA108" s="376" t="str">
        <f>IFERROR(VLOOKUP(I108,AuxThreats!$B$2:$C$6,2,0),"")</f>
        <v/>
      </c>
      <c r="AB108" s="11"/>
      <c r="AC108" s="11"/>
      <c r="AE108" s="123"/>
    </row>
    <row r="109" spans="3:31" ht="15.75" x14ac:dyDescent="0.25">
      <c r="C109" s="357" t="str">
        <f t="shared" si="5"/>
        <v/>
      </c>
      <c r="D109" s="26"/>
      <c r="E109" s="26"/>
      <c r="F109" s="26"/>
      <c r="G109" s="47"/>
      <c r="H109" s="47"/>
      <c r="I109" s="325"/>
      <c r="J109" s="118"/>
      <c r="K109" s="330" t="str">
        <f t="shared" si="6"/>
        <v/>
      </c>
      <c r="L109" s="376" t="str">
        <f>IFERROR(VLOOKUP(G109,AuxThreats!$B$2:$C$6,2,0),"")</f>
        <v/>
      </c>
      <c r="M109" s="325"/>
      <c r="N109" s="118"/>
      <c r="O109" s="390">
        <v>0</v>
      </c>
      <c r="P109" s="325"/>
      <c r="Q109" s="325"/>
      <c r="R109" s="390">
        <v>0</v>
      </c>
      <c r="S109" s="325"/>
      <c r="T109" s="325"/>
      <c r="U109" s="390">
        <v>0</v>
      </c>
      <c r="V109" s="391">
        <f t="shared" si="4"/>
        <v>0</v>
      </c>
      <c r="W109" s="391" t="e">
        <f t="shared" si="7"/>
        <v>#VALUE!</v>
      </c>
      <c r="X109" s="376" t="str">
        <f>IFERROR(VLOOKUP(M109,'Measures cat'!$A$2:$B$19,2,0),"")</f>
        <v/>
      </c>
      <c r="Y109" s="376" t="str">
        <f>IFERROR(VLOOKUP(P109,'Measures cat'!$A$2:$B$19,2,0),"")</f>
        <v/>
      </c>
      <c r="Z109" s="376" t="str">
        <f>IFERROR(VLOOKUP(S109,'Measures cat'!$A$2:$B$19,2,0),"")</f>
        <v/>
      </c>
      <c r="AA109" s="376" t="str">
        <f>IFERROR(VLOOKUP(I109,AuxThreats!$B$2:$C$6,2,0),"")</f>
        <v/>
      </c>
      <c r="AB109" s="11"/>
      <c r="AC109" s="11"/>
      <c r="AE109" s="123"/>
    </row>
    <row r="110" spans="3:31" ht="15.75" x14ac:dyDescent="0.25">
      <c r="C110" s="357" t="str">
        <f t="shared" si="5"/>
        <v/>
      </c>
      <c r="D110" s="26"/>
      <c r="E110" s="26"/>
      <c r="F110" s="26"/>
      <c r="G110" s="47"/>
      <c r="H110" s="47"/>
      <c r="I110" s="325"/>
      <c r="J110" s="118"/>
      <c r="K110" s="330" t="str">
        <f t="shared" si="6"/>
        <v/>
      </c>
      <c r="L110" s="376" t="str">
        <f>IFERROR(VLOOKUP(G110,AuxThreats!$B$2:$C$6,2,0),"")</f>
        <v/>
      </c>
      <c r="M110" s="325"/>
      <c r="N110" s="118"/>
      <c r="O110" s="390">
        <v>0</v>
      </c>
      <c r="P110" s="325"/>
      <c r="Q110" s="325"/>
      <c r="R110" s="390">
        <v>0</v>
      </c>
      <c r="S110" s="325"/>
      <c r="T110" s="325"/>
      <c r="U110" s="390">
        <v>0</v>
      </c>
      <c r="V110" s="391">
        <f t="shared" si="4"/>
        <v>0</v>
      </c>
      <c r="W110" s="391" t="e">
        <f t="shared" si="7"/>
        <v>#VALUE!</v>
      </c>
      <c r="X110" s="376" t="str">
        <f>IFERROR(VLOOKUP(M110,'Measures cat'!$A$2:$B$19,2,0),"")</f>
        <v/>
      </c>
      <c r="Y110" s="376" t="str">
        <f>IFERROR(VLOOKUP(P110,'Measures cat'!$A$2:$B$19,2,0),"")</f>
        <v/>
      </c>
      <c r="Z110" s="376" t="str">
        <f>IFERROR(VLOOKUP(S110,'Measures cat'!$A$2:$B$19,2,0),"")</f>
        <v/>
      </c>
      <c r="AA110" s="376" t="str">
        <f>IFERROR(VLOOKUP(I110,AuxThreats!$B$2:$C$6,2,0),"")</f>
        <v/>
      </c>
      <c r="AB110" s="11"/>
      <c r="AC110" s="11"/>
      <c r="AE110" s="123"/>
    </row>
    <row r="111" spans="3:31" ht="15.75" x14ac:dyDescent="0.25">
      <c r="C111" s="357" t="str">
        <f t="shared" si="5"/>
        <v/>
      </c>
      <c r="D111" s="26"/>
      <c r="E111" s="26"/>
      <c r="F111" s="26"/>
      <c r="G111" s="47"/>
      <c r="H111" s="47"/>
      <c r="I111" s="325"/>
      <c r="J111" s="118"/>
      <c r="K111" s="330" t="str">
        <f t="shared" si="6"/>
        <v/>
      </c>
      <c r="L111" s="376" t="str">
        <f>IFERROR(VLOOKUP(G111,AuxThreats!$B$2:$C$6,2,0),"")</f>
        <v/>
      </c>
      <c r="M111" s="325"/>
      <c r="N111" s="118"/>
      <c r="O111" s="390">
        <v>0</v>
      </c>
      <c r="P111" s="325"/>
      <c r="Q111" s="325"/>
      <c r="R111" s="390">
        <v>0</v>
      </c>
      <c r="S111" s="325"/>
      <c r="T111" s="325"/>
      <c r="U111" s="390">
        <v>0</v>
      </c>
      <c r="V111" s="391">
        <f t="shared" si="4"/>
        <v>0</v>
      </c>
      <c r="W111" s="391" t="e">
        <f t="shared" si="7"/>
        <v>#VALUE!</v>
      </c>
      <c r="X111" s="376" t="str">
        <f>IFERROR(VLOOKUP(M111,'Measures cat'!$A$2:$B$19,2,0),"")</f>
        <v/>
      </c>
      <c r="Y111" s="376" t="str">
        <f>IFERROR(VLOOKUP(P111,'Measures cat'!$A$2:$B$19,2,0),"")</f>
        <v/>
      </c>
      <c r="Z111" s="376" t="str">
        <f>IFERROR(VLOOKUP(S111,'Measures cat'!$A$2:$B$19,2,0),"")</f>
        <v/>
      </c>
      <c r="AA111" s="376" t="str">
        <f>IFERROR(VLOOKUP(I111,AuxThreats!$B$2:$C$6,2,0),"")</f>
        <v/>
      </c>
      <c r="AB111" s="11"/>
      <c r="AC111" s="11"/>
      <c r="AE111" s="123"/>
    </row>
    <row r="112" spans="3:31" ht="15.75" x14ac:dyDescent="0.25">
      <c r="C112" s="357" t="str">
        <f t="shared" si="5"/>
        <v/>
      </c>
      <c r="D112" s="26"/>
      <c r="E112" s="26"/>
      <c r="F112" s="26"/>
      <c r="G112" s="47"/>
      <c r="H112" s="47"/>
      <c r="I112" s="325"/>
      <c r="J112" s="118"/>
      <c r="K112" s="330" t="str">
        <f t="shared" si="6"/>
        <v/>
      </c>
      <c r="L112" s="376" t="str">
        <f>IFERROR(VLOOKUP(G112,AuxThreats!$B$2:$C$6,2,0),"")</f>
        <v/>
      </c>
      <c r="M112" s="325"/>
      <c r="N112" s="118"/>
      <c r="O112" s="390">
        <v>0</v>
      </c>
      <c r="P112" s="325"/>
      <c r="Q112" s="325"/>
      <c r="R112" s="390">
        <v>0</v>
      </c>
      <c r="S112" s="325"/>
      <c r="T112" s="325"/>
      <c r="U112" s="390">
        <v>0</v>
      </c>
      <c r="V112" s="391">
        <f t="shared" si="4"/>
        <v>0</v>
      </c>
      <c r="W112" s="391" t="e">
        <f t="shared" si="7"/>
        <v>#VALUE!</v>
      </c>
      <c r="X112" s="376" t="str">
        <f>IFERROR(VLOOKUP(M112,'Measures cat'!$A$2:$B$19,2,0),"")</f>
        <v/>
      </c>
      <c r="Y112" s="376" t="str">
        <f>IFERROR(VLOOKUP(P112,'Measures cat'!$A$2:$B$19,2,0),"")</f>
        <v/>
      </c>
      <c r="Z112" s="376" t="str">
        <f>IFERROR(VLOOKUP(S112,'Measures cat'!$A$2:$B$19,2,0),"")</f>
        <v/>
      </c>
      <c r="AA112" s="376" t="str">
        <f>IFERROR(VLOOKUP(I112,AuxThreats!$B$2:$C$6,2,0),"")</f>
        <v/>
      </c>
      <c r="AB112" s="11"/>
      <c r="AC112" s="11"/>
      <c r="AE112" s="123"/>
    </row>
    <row r="113" spans="3:31" ht="15.75" x14ac:dyDescent="0.25">
      <c r="C113" s="357" t="str">
        <f t="shared" si="5"/>
        <v/>
      </c>
      <c r="D113" s="26"/>
      <c r="E113" s="26"/>
      <c r="F113" s="26"/>
      <c r="G113" s="47"/>
      <c r="H113" s="47"/>
      <c r="I113" s="325"/>
      <c r="J113" s="118"/>
      <c r="K113" s="330" t="str">
        <f t="shared" si="6"/>
        <v/>
      </c>
      <c r="L113" s="376" t="str">
        <f>IFERROR(VLOOKUP(G113,AuxThreats!$B$2:$C$6,2,0),"")</f>
        <v/>
      </c>
      <c r="M113" s="325"/>
      <c r="N113" s="118"/>
      <c r="O113" s="390">
        <v>0</v>
      </c>
      <c r="P113" s="325"/>
      <c r="Q113" s="325"/>
      <c r="R113" s="390">
        <v>0</v>
      </c>
      <c r="S113" s="325"/>
      <c r="T113" s="325"/>
      <c r="U113" s="390">
        <v>0</v>
      </c>
      <c r="V113" s="391">
        <f t="shared" si="4"/>
        <v>0</v>
      </c>
      <c r="W113" s="391" t="e">
        <f t="shared" si="7"/>
        <v>#VALUE!</v>
      </c>
      <c r="X113" s="376" t="str">
        <f>IFERROR(VLOOKUP(M113,'Measures cat'!$A$2:$B$19,2,0),"")</f>
        <v/>
      </c>
      <c r="Y113" s="376" t="str">
        <f>IFERROR(VLOOKUP(P113,'Measures cat'!$A$2:$B$19,2,0),"")</f>
        <v/>
      </c>
      <c r="Z113" s="376" t="str">
        <f>IFERROR(VLOOKUP(S113,'Measures cat'!$A$2:$B$19,2,0),"")</f>
        <v/>
      </c>
      <c r="AA113" s="376" t="str">
        <f>IFERROR(VLOOKUP(I113,AuxThreats!$B$2:$C$6,2,0),"")</f>
        <v/>
      </c>
      <c r="AB113" s="11"/>
      <c r="AC113" s="11"/>
      <c r="AE113" s="123"/>
    </row>
    <row r="114" spans="3:31" ht="15.75" x14ac:dyDescent="0.25">
      <c r="C114" s="357" t="str">
        <f t="shared" si="5"/>
        <v/>
      </c>
      <c r="D114" s="26"/>
      <c r="E114" s="26"/>
      <c r="F114" s="26"/>
      <c r="G114" s="47"/>
      <c r="H114" s="47"/>
      <c r="I114" s="325"/>
      <c r="J114" s="118"/>
      <c r="K114" s="330" t="str">
        <f t="shared" si="6"/>
        <v/>
      </c>
      <c r="L114" s="376" t="str">
        <f>IFERROR(VLOOKUP(G114,AuxThreats!$B$2:$C$6,2,0),"")</f>
        <v/>
      </c>
      <c r="M114" s="325"/>
      <c r="N114" s="118"/>
      <c r="O114" s="390">
        <v>0</v>
      </c>
      <c r="P114" s="325"/>
      <c r="Q114" s="325"/>
      <c r="R114" s="390">
        <v>0</v>
      </c>
      <c r="S114" s="325"/>
      <c r="T114" s="325"/>
      <c r="U114" s="390">
        <v>0</v>
      </c>
      <c r="V114" s="391">
        <f t="shared" si="4"/>
        <v>0</v>
      </c>
      <c r="W114" s="391" t="e">
        <f t="shared" si="7"/>
        <v>#VALUE!</v>
      </c>
      <c r="X114" s="376" t="str">
        <f>IFERROR(VLOOKUP(M114,'Measures cat'!$A$2:$B$19,2,0),"")</f>
        <v/>
      </c>
      <c r="Y114" s="376" t="str">
        <f>IFERROR(VLOOKUP(P114,'Measures cat'!$A$2:$B$19,2,0),"")</f>
        <v/>
      </c>
      <c r="Z114" s="376" t="str">
        <f>IFERROR(VLOOKUP(S114,'Measures cat'!$A$2:$B$19,2,0),"")</f>
        <v/>
      </c>
      <c r="AA114" s="376" t="str">
        <f>IFERROR(VLOOKUP(I114,AuxThreats!$B$2:$C$6,2,0),"")</f>
        <v/>
      </c>
      <c r="AB114" s="11"/>
      <c r="AC114" s="11"/>
      <c r="AE114" s="123"/>
    </row>
    <row r="115" spans="3:31" ht="15.75" x14ac:dyDescent="0.25">
      <c r="C115" s="357" t="str">
        <f t="shared" si="5"/>
        <v/>
      </c>
      <c r="D115" s="26"/>
      <c r="E115" s="26"/>
      <c r="F115" s="26"/>
      <c r="G115" s="47"/>
      <c r="H115" s="47"/>
      <c r="I115" s="325"/>
      <c r="J115" s="118"/>
      <c r="K115" s="330" t="str">
        <f t="shared" si="6"/>
        <v/>
      </c>
      <c r="L115" s="376" t="str">
        <f>IFERROR(VLOOKUP(G115,AuxThreats!$B$2:$C$6,2,0),"")</f>
        <v/>
      </c>
      <c r="M115" s="325"/>
      <c r="N115" s="118"/>
      <c r="O115" s="390">
        <v>0</v>
      </c>
      <c r="P115" s="325"/>
      <c r="Q115" s="325"/>
      <c r="R115" s="390">
        <v>0</v>
      </c>
      <c r="S115" s="325"/>
      <c r="T115" s="325"/>
      <c r="U115" s="390">
        <v>0</v>
      </c>
      <c r="V115" s="391">
        <f t="shared" si="4"/>
        <v>0</v>
      </c>
      <c r="W115" s="391" t="e">
        <f t="shared" si="7"/>
        <v>#VALUE!</v>
      </c>
      <c r="X115" s="376" t="str">
        <f>IFERROR(VLOOKUP(M115,'Measures cat'!$A$2:$B$19,2,0),"")</f>
        <v/>
      </c>
      <c r="Y115" s="376" t="str">
        <f>IFERROR(VLOOKUP(P115,'Measures cat'!$A$2:$B$19,2,0),"")</f>
        <v/>
      </c>
      <c r="Z115" s="376" t="str">
        <f>IFERROR(VLOOKUP(S115,'Measures cat'!$A$2:$B$19,2,0),"")</f>
        <v/>
      </c>
      <c r="AA115" s="376" t="str">
        <f>IFERROR(VLOOKUP(I115,AuxThreats!$B$2:$C$6,2,0),"")</f>
        <v/>
      </c>
      <c r="AB115" s="11"/>
      <c r="AC115" s="11"/>
      <c r="AE115" s="123"/>
    </row>
    <row r="116" spans="3:31" ht="15.75" x14ac:dyDescent="0.25">
      <c r="C116" s="357" t="str">
        <f t="shared" si="5"/>
        <v/>
      </c>
      <c r="D116" s="26"/>
      <c r="E116" s="26"/>
      <c r="F116" s="26"/>
      <c r="G116" s="47"/>
      <c r="H116" s="47"/>
      <c r="I116" s="325"/>
      <c r="J116" s="118"/>
      <c r="K116" s="330" t="str">
        <f t="shared" si="6"/>
        <v/>
      </c>
      <c r="L116" s="376" t="str">
        <f>IFERROR(VLOOKUP(G116,AuxThreats!$B$2:$C$6,2,0),"")</f>
        <v/>
      </c>
      <c r="M116" s="325"/>
      <c r="N116" s="118"/>
      <c r="O116" s="390">
        <v>0</v>
      </c>
      <c r="P116" s="325"/>
      <c r="Q116" s="325"/>
      <c r="R116" s="390">
        <v>0</v>
      </c>
      <c r="S116" s="325"/>
      <c r="T116" s="325"/>
      <c r="U116" s="390">
        <v>0</v>
      </c>
      <c r="V116" s="391">
        <f t="shared" si="4"/>
        <v>0</v>
      </c>
      <c r="W116" s="391" t="e">
        <f t="shared" si="7"/>
        <v>#VALUE!</v>
      </c>
      <c r="X116" s="376" t="str">
        <f>IFERROR(VLOOKUP(M116,'Measures cat'!$A$2:$B$19,2,0),"")</f>
        <v/>
      </c>
      <c r="Y116" s="376" t="str">
        <f>IFERROR(VLOOKUP(P116,'Measures cat'!$A$2:$B$19,2,0),"")</f>
        <v/>
      </c>
      <c r="Z116" s="376" t="str">
        <f>IFERROR(VLOOKUP(S116,'Measures cat'!$A$2:$B$19,2,0),"")</f>
        <v/>
      </c>
      <c r="AA116" s="376" t="str">
        <f>IFERROR(VLOOKUP(I116,AuxThreats!$B$2:$C$6,2,0),"")</f>
        <v/>
      </c>
      <c r="AB116" s="11"/>
      <c r="AC116" s="11"/>
      <c r="AE116" s="123"/>
    </row>
    <row r="117" spans="3:31" ht="15.75" x14ac:dyDescent="0.25">
      <c r="C117" s="357" t="str">
        <f t="shared" si="5"/>
        <v/>
      </c>
      <c r="D117" s="26"/>
      <c r="E117" s="26"/>
      <c r="F117" s="26"/>
      <c r="G117" s="47"/>
      <c r="H117" s="47"/>
      <c r="I117" s="325"/>
      <c r="J117" s="118"/>
      <c r="K117" s="330" t="str">
        <f t="shared" si="6"/>
        <v/>
      </c>
      <c r="L117" s="376" t="str">
        <f>IFERROR(VLOOKUP(G117,AuxThreats!$B$2:$C$6,2,0),"")</f>
        <v/>
      </c>
      <c r="M117" s="325"/>
      <c r="N117" s="118"/>
      <c r="O117" s="390">
        <v>0</v>
      </c>
      <c r="P117" s="325"/>
      <c r="Q117" s="325"/>
      <c r="R117" s="390">
        <v>0</v>
      </c>
      <c r="S117" s="325"/>
      <c r="T117" s="325"/>
      <c r="U117" s="390">
        <v>0</v>
      </c>
      <c r="V117" s="391">
        <f t="shared" si="4"/>
        <v>0</v>
      </c>
      <c r="W117" s="391" t="e">
        <f t="shared" si="7"/>
        <v>#VALUE!</v>
      </c>
      <c r="X117" s="376" t="str">
        <f>IFERROR(VLOOKUP(M117,'Measures cat'!$A$2:$B$19,2,0),"")</f>
        <v/>
      </c>
      <c r="Y117" s="376" t="str">
        <f>IFERROR(VLOOKUP(P117,'Measures cat'!$A$2:$B$19,2,0),"")</f>
        <v/>
      </c>
      <c r="Z117" s="376" t="str">
        <f>IFERROR(VLOOKUP(S117,'Measures cat'!$A$2:$B$19,2,0),"")</f>
        <v/>
      </c>
      <c r="AA117" s="376" t="str">
        <f>IFERROR(VLOOKUP(I117,AuxThreats!$B$2:$C$6,2,0),"")</f>
        <v/>
      </c>
      <c r="AB117" s="11"/>
      <c r="AC117" s="11"/>
      <c r="AE117" s="123"/>
    </row>
    <row r="118" spans="3:31" ht="15.75" x14ac:dyDescent="0.25">
      <c r="C118" s="357" t="str">
        <f t="shared" si="5"/>
        <v/>
      </c>
      <c r="D118" s="26"/>
      <c r="E118" s="26"/>
      <c r="F118" s="26"/>
      <c r="G118" s="47"/>
      <c r="H118" s="47"/>
      <c r="I118" s="325"/>
      <c r="J118" s="118"/>
      <c r="K118" s="330" t="str">
        <f t="shared" si="6"/>
        <v/>
      </c>
      <c r="L118" s="376" t="str">
        <f>IFERROR(VLOOKUP(G118,AuxThreats!$B$2:$C$6,2,0),"")</f>
        <v/>
      </c>
      <c r="M118" s="325"/>
      <c r="N118" s="118"/>
      <c r="O118" s="390">
        <v>0</v>
      </c>
      <c r="P118" s="325"/>
      <c r="Q118" s="325"/>
      <c r="R118" s="390">
        <v>0</v>
      </c>
      <c r="S118" s="325"/>
      <c r="T118" s="325"/>
      <c r="U118" s="390">
        <v>0</v>
      </c>
      <c r="V118" s="391">
        <f t="shared" si="4"/>
        <v>0</v>
      </c>
      <c r="W118" s="391" t="e">
        <f t="shared" si="7"/>
        <v>#VALUE!</v>
      </c>
      <c r="X118" s="376" t="str">
        <f>IFERROR(VLOOKUP(M118,'Measures cat'!$A$2:$B$19,2,0),"")</f>
        <v/>
      </c>
      <c r="Y118" s="376" t="str">
        <f>IFERROR(VLOOKUP(P118,'Measures cat'!$A$2:$B$19,2,0),"")</f>
        <v/>
      </c>
      <c r="Z118" s="376" t="str">
        <f>IFERROR(VLOOKUP(S118,'Measures cat'!$A$2:$B$19,2,0),"")</f>
        <v/>
      </c>
      <c r="AA118" s="376" t="str">
        <f>IFERROR(VLOOKUP(I118,AuxThreats!$B$2:$C$6,2,0),"")</f>
        <v/>
      </c>
      <c r="AB118" s="11"/>
      <c r="AC118" s="11"/>
      <c r="AE118" s="123"/>
    </row>
    <row r="119" spans="3:31" ht="15.75" x14ac:dyDescent="0.25">
      <c r="C119" s="357" t="str">
        <f t="shared" si="5"/>
        <v/>
      </c>
      <c r="D119" s="26"/>
      <c r="E119" s="26"/>
      <c r="F119" s="26"/>
      <c r="G119" s="47"/>
      <c r="H119" s="47"/>
      <c r="I119" s="325"/>
      <c r="J119" s="118"/>
      <c r="K119" s="330" t="str">
        <f t="shared" si="6"/>
        <v/>
      </c>
      <c r="L119" s="376" t="str">
        <f>IFERROR(VLOOKUP(G119,AuxThreats!$B$2:$C$6,2,0),"")</f>
        <v/>
      </c>
      <c r="M119" s="325"/>
      <c r="N119" s="118"/>
      <c r="O119" s="390">
        <v>0</v>
      </c>
      <c r="P119" s="325"/>
      <c r="Q119" s="325"/>
      <c r="R119" s="390">
        <v>0</v>
      </c>
      <c r="S119" s="325"/>
      <c r="T119" s="325"/>
      <c r="U119" s="390">
        <v>0</v>
      </c>
      <c r="V119" s="391">
        <f t="shared" si="4"/>
        <v>0</v>
      </c>
      <c r="W119" s="391" t="e">
        <f t="shared" si="7"/>
        <v>#VALUE!</v>
      </c>
      <c r="X119" s="376" t="str">
        <f>IFERROR(VLOOKUP(M119,'Measures cat'!$A$2:$B$19,2,0),"")</f>
        <v/>
      </c>
      <c r="Y119" s="376" t="str">
        <f>IFERROR(VLOOKUP(P119,'Measures cat'!$A$2:$B$19,2,0),"")</f>
        <v/>
      </c>
      <c r="Z119" s="376" t="str">
        <f>IFERROR(VLOOKUP(S119,'Measures cat'!$A$2:$B$19,2,0),"")</f>
        <v/>
      </c>
      <c r="AA119" s="376" t="str">
        <f>IFERROR(VLOOKUP(I119,AuxThreats!$B$2:$C$6,2,0),"")</f>
        <v/>
      </c>
      <c r="AB119" s="11"/>
      <c r="AC119" s="11"/>
      <c r="AE119" s="123"/>
    </row>
    <row r="120" spans="3:31" ht="15.75" x14ac:dyDescent="0.25">
      <c r="C120" s="357" t="str">
        <f t="shared" si="5"/>
        <v/>
      </c>
      <c r="D120" s="26"/>
      <c r="E120" s="26"/>
      <c r="F120" s="26"/>
      <c r="G120" s="47"/>
      <c r="H120" s="47"/>
      <c r="I120" s="325"/>
      <c r="J120" s="118"/>
      <c r="K120" s="330" t="str">
        <f t="shared" si="6"/>
        <v/>
      </c>
      <c r="L120" s="376" t="str">
        <f>IFERROR(VLOOKUP(G120,AuxThreats!$B$2:$C$6,2,0),"")</f>
        <v/>
      </c>
      <c r="M120" s="325"/>
      <c r="N120" s="118"/>
      <c r="O120" s="390">
        <v>0</v>
      </c>
      <c r="P120" s="325"/>
      <c r="Q120" s="325"/>
      <c r="R120" s="390">
        <v>0</v>
      </c>
      <c r="S120" s="325"/>
      <c r="T120" s="325"/>
      <c r="U120" s="390">
        <v>0</v>
      </c>
      <c r="V120" s="391">
        <f t="shared" si="4"/>
        <v>0</v>
      </c>
      <c r="W120" s="391" t="e">
        <f t="shared" si="7"/>
        <v>#VALUE!</v>
      </c>
      <c r="X120" s="376" t="str">
        <f>IFERROR(VLOOKUP(M120,'Measures cat'!$A$2:$B$19,2,0),"")</f>
        <v/>
      </c>
      <c r="Y120" s="376" t="str">
        <f>IFERROR(VLOOKUP(P120,'Measures cat'!$A$2:$B$19,2,0),"")</f>
        <v/>
      </c>
      <c r="Z120" s="376" t="str">
        <f>IFERROR(VLOOKUP(S120,'Measures cat'!$A$2:$B$19,2,0),"")</f>
        <v/>
      </c>
      <c r="AA120" s="376" t="str">
        <f>IFERROR(VLOOKUP(I120,AuxThreats!$B$2:$C$6,2,0),"")</f>
        <v/>
      </c>
      <c r="AB120" s="11"/>
      <c r="AC120" s="11"/>
      <c r="AE120" s="123"/>
    </row>
    <row r="121" spans="3:31" ht="15.75" x14ac:dyDescent="0.25">
      <c r="C121" s="357" t="str">
        <f t="shared" si="5"/>
        <v/>
      </c>
      <c r="D121" s="26"/>
      <c r="E121" s="26"/>
      <c r="F121" s="26"/>
      <c r="G121" s="47"/>
      <c r="H121" s="47"/>
      <c r="I121" s="325"/>
      <c r="J121" s="118"/>
      <c r="K121" s="330" t="str">
        <f t="shared" si="6"/>
        <v/>
      </c>
      <c r="L121" s="376" t="str">
        <f>IFERROR(VLOOKUP(G121,AuxThreats!$B$2:$C$6,2,0),"")</f>
        <v/>
      </c>
      <c r="M121" s="325"/>
      <c r="N121" s="118"/>
      <c r="O121" s="390">
        <v>0</v>
      </c>
      <c r="P121" s="325"/>
      <c r="Q121" s="325"/>
      <c r="R121" s="390">
        <v>0</v>
      </c>
      <c r="S121" s="325"/>
      <c r="T121" s="325"/>
      <c r="U121" s="390">
        <v>0</v>
      </c>
      <c r="V121" s="391">
        <f t="shared" si="4"/>
        <v>0</v>
      </c>
      <c r="W121" s="391" t="e">
        <f t="shared" si="7"/>
        <v>#VALUE!</v>
      </c>
      <c r="X121" s="376" t="str">
        <f>IFERROR(VLOOKUP(M121,'Measures cat'!$A$2:$B$19,2,0),"")</f>
        <v/>
      </c>
      <c r="Y121" s="376" t="str">
        <f>IFERROR(VLOOKUP(P121,'Measures cat'!$A$2:$B$19,2,0),"")</f>
        <v/>
      </c>
      <c r="Z121" s="376" t="str">
        <f>IFERROR(VLOOKUP(S121,'Measures cat'!$A$2:$B$19,2,0),"")</f>
        <v/>
      </c>
      <c r="AA121" s="376" t="str">
        <f>IFERROR(VLOOKUP(I121,AuxThreats!$B$2:$C$6,2,0),"")</f>
        <v/>
      </c>
      <c r="AB121" s="11"/>
      <c r="AC121" s="11"/>
      <c r="AE121" s="123"/>
    </row>
    <row r="122" spans="3:31" ht="15.75" x14ac:dyDescent="0.25">
      <c r="C122" s="357" t="str">
        <f t="shared" si="5"/>
        <v/>
      </c>
      <c r="D122" s="26"/>
      <c r="E122" s="26"/>
      <c r="F122" s="26"/>
      <c r="G122" s="47"/>
      <c r="H122" s="47"/>
      <c r="I122" s="325"/>
      <c r="J122" s="118"/>
      <c r="K122" s="330" t="str">
        <f t="shared" si="6"/>
        <v/>
      </c>
      <c r="L122" s="376" t="str">
        <f>IFERROR(VLOOKUP(G122,AuxThreats!$B$2:$C$6,2,0),"")</f>
        <v/>
      </c>
      <c r="M122" s="325"/>
      <c r="N122" s="118"/>
      <c r="O122" s="390">
        <v>0</v>
      </c>
      <c r="P122" s="325"/>
      <c r="Q122" s="325"/>
      <c r="R122" s="390">
        <v>0</v>
      </c>
      <c r="S122" s="325"/>
      <c r="T122" s="325"/>
      <c r="U122" s="390">
        <v>0</v>
      </c>
      <c r="V122" s="391">
        <f t="shared" si="4"/>
        <v>0</v>
      </c>
      <c r="W122" s="391" t="e">
        <f t="shared" si="7"/>
        <v>#VALUE!</v>
      </c>
      <c r="X122" s="376" t="str">
        <f>IFERROR(VLOOKUP(M122,'Measures cat'!$A$2:$B$19,2,0),"")</f>
        <v/>
      </c>
      <c r="Y122" s="376" t="str">
        <f>IFERROR(VLOOKUP(P122,'Measures cat'!$A$2:$B$19,2,0),"")</f>
        <v/>
      </c>
      <c r="Z122" s="376" t="str">
        <f>IFERROR(VLOOKUP(S122,'Measures cat'!$A$2:$B$19,2,0),"")</f>
        <v/>
      </c>
      <c r="AA122" s="376" t="str">
        <f>IFERROR(VLOOKUP(I122,AuxThreats!$B$2:$C$6,2,0),"")</f>
        <v/>
      </c>
      <c r="AB122" s="11"/>
      <c r="AC122" s="11"/>
      <c r="AE122" s="123"/>
    </row>
    <row r="123" spans="3:31" ht="15.75" x14ac:dyDescent="0.25">
      <c r="C123" s="357" t="str">
        <f t="shared" si="5"/>
        <v/>
      </c>
      <c r="D123" s="26"/>
      <c r="E123" s="26"/>
      <c r="F123" s="26"/>
      <c r="G123" s="47"/>
      <c r="H123" s="47"/>
      <c r="I123" s="325"/>
      <c r="J123" s="118"/>
      <c r="K123" s="330" t="str">
        <f t="shared" si="6"/>
        <v/>
      </c>
      <c r="L123" s="376" t="str">
        <f>IFERROR(VLOOKUP(G123,AuxThreats!$B$2:$C$6,2,0),"")</f>
        <v/>
      </c>
      <c r="M123" s="325"/>
      <c r="N123" s="118"/>
      <c r="O123" s="390">
        <v>0</v>
      </c>
      <c r="P123" s="325"/>
      <c r="Q123" s="325"/>
      <c r="R123" s="390">
        <v>0</v>
      </c>
      <c r="S123" s="325"/>
      <c r="T123" s="325"/>
      <c r="U123" s="390">
        <v>0</v>
      </c>
      <c r="V123" s="391">
        <f t="shared" si="4"/>
        <v>0</v>
      </c>
      <c r="W123" s="391" t="e">
        <f t="shared" si="7"/>
        <v>#VALUE!</v>
      </c>
      <c r="X123" s="376" t="str">
        <f>IFERROR(VLOOKUP(M123,'Measures cat'!$A$2:$B$19,2,0),"")</f>
        <v/>
      </c>
      <c r="Y123" s="376" t="str">
        <f>IFERROR(VLOOKUP(P123,'Measures cat'!$A$2:$B$19,2,0),"")</f>
        <v/>
      </c>
      <c r="Z123" s="376" t="str">
        <f>IFERROR(VLOOKUP(S123,'Measures cat'!$A$2:$B$19,2,0),"")</f>
        <v/>
      </c>
      <c r="AA123" s="376" t="str">
        <f>IFERROR(VLOOKUP(I123,AuxThreats!$B$2:$C$6,2,0),"")</f>
        <v/>
      </c>
      <c r="AB123" s="11"/>
      <c r="AC123" s="11"/>
      <c r="AE123" s="123"/>
    </row>
    <row r="124" spans="3:31" ht="15.75" x14ac:dyDescent="0.25">
      <c r="C124" s="357" t="str">
        <f t="shared" si="5"/>
        <v/>
      </c>
      <c r="D124" s="26"/>
      <c r="E124" s="26"/>
      <c r="F124" s="26"/>
      <c r="G124" s="47"/>
      <c r="H124" s="47"/>
      <c r="I124" s="325"/>
      <c r="J124" s="118"/>
      <c r="K124" s="330" t="str">
        <f t="shared" si="6"/>
        <v/>
      </c>
      <c r="L124" s="376" t="str">
        <f>IFERROR(VLOOKUP(G124,AuxThreats!$B$2:$C$6,2,0),"")</f>
        <v/>
      </c>
      <c r="M124" s="325"/>
      <c r="N124" s="118"/>
      <c r="O124" s="390">
        <v>0</v>
      </c>
      <c r="P124" s="325"/>
      <c r="Q124" s="325"/>
      <c r="R124" s="390">
        <v>0</v>
      </c>
      <c r="S124" s="325"/>
      <c r="T124" s="325"/>
      <c r="U124" s="390">
        <v>0</v>
      </c>
      <c r="V124" s="391">
        <f t="shared" si="4"/>
        <v>0</v>
      </c>
      <c r="W124" s="391" t="e">
        <f t="shared" si="7"/>
        <v>#VALUE!</v>
      </c>
      <c r="X124" s="376" t="str">
        <f>IFERROR(VLOOKUP(M124,'Measures cat'!$A$2:$B$19,2,0),"")</f>
        <v/>
      </c>
      <c r="Y124" s="376" t="str">
        <f>IFERROR(VLOOKUP(P124,'Measures cat'!$A$2:$B$19,2,0),"")</f>
        <v/>
      </c>
      <c r="Z124" s="376" t="str">
        <f>IFERROR(VLOOKUP(S124,'Measures cat'!$A$2:$B$19,2,0),"")</f>
        <v/>
      </c>
      <c r="AA124" s="376" t="str">
        <f>IFERROR(VLOOKUP(I124,AuxThreats!$B$2:$C$6,2,0),"")</f>
        <v/>
      </c>
      <c r="AB124" s="11"/>
      <c r="AC124" s="11"/>
      <c r="AE124" s="123"/>
    </row>
    <row r="125" spans="3:31" ht="15.75" x14ac:dyDescent="0.25">
      <c r="C125" s="357" t="str">
        <f t="shared" si="5"/>
        <v/>
      </c>
      <c r="D125" s="26"/>
      <c r="E125" s="26"/>
      <c r="F125" s="26"/>
      <c r="G125" s="47"/>
      <c r="H125" s="47"/>
      <c r="I125" s="325"/>
      <c r="J125" s="118"/>
      <c r="K125" s="330" t="str">
        <f t="shared" si="6"/>
        <v/>
      </c>
      <c r="L125" s="376" t="str">
        <f>IFERROR(VLOOKUP(G125,AuxThreats!$B$2:$C$6,2,0),"")</f>
        <v/>
      </c>
      <c r="M125" s="325"/>
      <c r="N125" s="118"/>
      <c r="O125" s="390">
        <v>0</v>
      </c>
      <c r="P125" s="325"/>
      <c r="Q125" s="325"/>
      <c r="R125" s="390">
        <v>0</v>
      </c>
      <c r="S125" s="325"/>
      <c r="T125" s="325"/>
      <c r="U125" s="390">
        <v>0</v>
      </c>
      <c r="V125" s="391">
        <f t="shared" si="4"/>
        <v>0</v>
      </c>
      <c r="W125" s="391" t="e">
        <f t="shared" si="7"/>
        <v>#VALUE!</v>
      </c>
      <c r="X125" s="376" t="str">
        <f>IFERROR(VLOOKUP(M125,'Measures cat'!$A$2:$B$19,2,0),"")</f>
        <v/>
      </c>
      <c r="Y125" s="376" t="str">
        <f>IFERROR(VLOOKUP(P125,'Measures cat'!$A$2:$B$19,2,0),"")</f>
        <v/>
      </c>
      <c r="Z125" s="376" t="str">
        <f>IFERROR(VLOOKUP(S125,'Measures cat'!$A$2:$B$19,2,0),"")</f>
        <v/>
      </c>
      <c r="AA125" s="376" t="str">
        <f>IFERROR(VLOOKUP(I125,AuxThreats!$B$2:$C$6,2,0),"")</f>
        <v/>
      </c>
      <c r="AB125" s="11"/>
      <c r="AC125" s="11"/>
      <c r="AE125" s="123"/>
    </row>
    <row r="126" spans="3:31" ht="15.75" x14ac:dyDescent="0.25">
      <c r="C126" s="357" t="str">
        <f t="shared" si="5"/>
        <v/>
      </c>
      <c r="D126" s="26"/>
      <c r="E126" s="26"/>
      <c r="F126" s="26"/>
      <c r="G126" s="47"/>
      <c r="H126" s="47"/>
      <c r="I126" s="325"/>
      <c r="J126" s="118"/>
      <c r="K126" s="330" t="str">
        <f t="shared" si="6"/>
        <v/>
      </c>
      <c r="L126" s="376" t="str">
        <f>IFERROR(VLOOKUP(G126,AuxThreats!$B$2:$C$6,2,0),"")</f>
        <v/>
      </c>
      <c r="M126" s="325"/>
      <c r="N126" s="118"/>
      <c r="O126" s="390">
        <v>0</v>
      </c>
      <c r="P126" s="325"/>
      <c r="Q126" s="325"/>
      <c r="R126" s="390">
        <v>0</v>
      </c>
      <c r="S126" s="325"/>
      <c r="T126" s="325"/>
      <c r="U126" s="390">
        <v>0</v>
      </c>
      <c r="V126" s="391">
        <f t="shared" si="4"/>
        <v>0</v>
      </c>
      <c r="W126" s="391" t="e">
        <f t="shared" si="7"/>
        <v>#VALUE!</v>
      </c>
      <c r="X126" s="376" t="str">
        <f>IFERROR(VLOOKUP(M126,'Measures cat'!$A$2:$B$19,2,0),"")</f>
        <v/>
      </c>
      <c r="Y126" s="376" t="str">
        <f>IFERROR(VLOOKUP(P126,'Measures cat'!$A$2:$B$19,2,0),"")</f>
        <v/>
      </c>
      <c r="Z126" s="376" t="str">
        <f>IFERROR(VLOOKUP(S126,'Measures cat'!$A$2:$B$19,2,0),"")</f>
        <v/>
      </c>
      <c r="AA126" s="376" t="str">
        <f>IFERROR(VLOOKUP(I126,AuxThreats!$B$2:$C$6,2,0),"")</f>
        <v/>
      </c>
      <c r="AB126" s="11"/>
      <c r="AC126" s="11"/>
      <c r="AE126" s="123"/>
    </row>
    <row r="127" spans="3:31" ht="15.75" x14ac:dyDescent="0.25">
      <c r="C127" s="357" t="str">
        <f t="shared" si="5"/>
        <v/>
      </c>
      <c r="D127" s="26"/>
      <c r="E127" s="26"/>
      <c r="F127" s="26"/>
      <c r="G127" s="47"/>
      <c r="H127" s="47"/>
      <c r="I127" s="325"/>
      <c r="J127" s="118"/>
      <c r="K127" s="330" t="str">
        <f t="shared" si="6"/>
        <v/>
      </c>
      <c r="L127" s="376" t="str">
        <f>IFERROR(VLOOKUP(G127,AuxThreats!$B$2:$C$6,2,0),"")</f>
        <v/>
      </c>
      <c r="M127" s="325"/>
      <c r="N127" s="118"/>
      <c r="O127" s="390">
        <v>0</v>
      </c>
      <c r="P127" s="325"/>
      <c r="Q127" s="325"/>
      <c r="R127" s="390">
        <v>0</v>
      </c>
      <c r="S127" s="325"/>
      <c r="T127" s="325"/>
      <c r="U127" s="390">
        <v>0</v>
      </c>
      <c r="V127" s="391">
        <f t="shared" si="4"/>
        <v>0</v>
      </c>
      <c r="W127" s="391" t="e">
        <f t="shared" si="7"/>
        <v>#VALUE!</v>
      </c>
      <c r="X127" s="376" t="str">
        <f>IFERROR(VLOOKUP(M127,'Measures cat'!$A$2:$B$19,2,0),"")</f>
        <v/>
      </c>
      <c r="Y127" s="376" t="str">
        <f>IFERROR(VLOOKUP(P127,'Measures cat'!$A$2:$B$19,2,0),"")</f>
        <v/>
      </c>
      <c r="Z127" s="376" t="str">
        <f>IFERROR(VLOOKUP(S127,'Measures cat'!$A$2:$B$19,2,0),"")</f>
        <v/>
      </c>
      <c r="AA127" s="376" t="str">
        <f>IFERROR(VLOOKUP(I127,AuxThreats!$B$2:$C$6,2,0),"")</f>
        <v/>
      </c>
      <c r="AB127" s="11"/>
      <c r="AC127" s="11"/>
      <c r="AE127" s="123"/>
    </row>
    <row r="128" spans="3:31" ht="15.75" x14ac:dyDescent="0.25">
      <c r="C128" s="357" t="str">
        <f t="shared" si="5"/>
        <v/>
      </c>
      <c r="D128" s="26"/>
      <c r="E128" s="26"/>
      <c r="F128" s="26"/>
      <c r="G128" s="47"/>
      <c r="H128" s="47"/>
      <c r="I128" s="325"/>
      <c r="J128" s="118"/>
      <c r="K128" s="330" t="str">
        <f t="shared" si="6"/>
        <v/>
      </c>
      <c r="L128" s="376" t="str">
        <f>IFERROR(VLOOKUP(G128,AuxThreats!$B$2:$C$6,2,0),"")</f>
        <v/>
      </c>
      <c r="M128" s="325"/>
      <c r="N128" s="118"/>
      <c r="O128" s="390">
        <v>0</v>
      </c>
      <c r="P128" s="325"/>
      <c r="Q128" s="325"/>
      <c r="R128" s="390">
        <v>0</v>
      </c>
      <c r="S128" s="325"/>
      <c r="T128" s="325"/>
      <c r="U128" s="390">
        <v>0</v>
      </c>
      <c r="V128" s="391">
        <f t="shared" si="4"/>
        <v>0</v>
      </c>
      <c r="W128" s="391" t="e">
        <f t="shared" si="7"/>
        <v>#VALUE!</v>
      </c>
      <c r="X128" s="376" t="str">
        <f>IFERROR(VLOOKUP(M128,'Measures cat'!$A$2:$B$19,2,0),"")</f>
        <v/>
      </c>
      <c r="Y128" s="376" t="str">
        <f>IFERROR(VLOOKUP(P128,'Measures cat'!$A$2:$B$19,2,0),"")</f>
        <v/>
      </c>
      <c r="Z128" s="376" t="str">
        <f>IFERROR(VLOOKUP(S128,'Measures cat'!$A$2:$B$19,2,0),"")</f>
        <v/>
      </c>
      <c r="AA128" s="376" t="str">
        <f>IFERROR(VLOOKUP(I128,AuxThreats!$B$2:$C$6,2,0),"")</f>
        <v/>
      </c>
      <c r="AB128" s="11"/>
      <c r="AC128" s="11"/>
      <c r="AE128" s="123"/>
    </row>
    <row r="129" spans="3:31" ht="15.75" x14ac:dyDescent="0.25">
      <c r="C129" s="357" t="str">
        <f t="shared" si="5"/>
        <v/>
      </c>
      <c r="D129" s="26"/>
      <c r="E129" s="26"/>
      <c r="F129" s="26"/>
      <c r="G129" s="47"/>
      <c r="H129" s="47"/>
      <c r="I129" s="325"/>
      <c r="J129" s="118"/>
      <c r="K129" s="330" t="str">
        <f t="shared" si="6"/>
        <v/>
      </c>
      <c r="L129" s="376" t="str">
        <f>IFERROR(VLOOKUP(G129,AuxThreats!$B$2:$C$6,2,0),"")</f>
        <v/>
      </c>
      <c r="M129" s="325"/>
      <c r="N129" s="118"/>
      <c r="O129" s="390">
        <v>0</v>
      </c>
      <c r="P129" s="325"/>
      <c r="Q129" s="325"/>
      <c r="R129" s="390">
        <v>0</v>
      </c>
      <c r="S129" s="325"/>
      <c r="T129" s="325"/>
      <c r="U129" s="390">
        <v>0</v>
      </c>
      <c r="V129" s="391">
        <f t="shared" si="4"/>
        <v>0</v>
      </c>
      <c r="W129" s="391" t="e">
        <f t="shared" si="7"/>
        <v>#VALUE!</v>
      </c>
      <c r="X129" s="376" t="str">
        <f>IFERROR(VLOOKUP(M129,'Measures cat'!$A$2:$B$19,2,0),"")</f>
        <v/>
      </c>
      <c r="Y129" s="376" t="str">
        <f>IFERROR(VLOOKUP(P129,'Measures cat'!$A$2:$B$19,2,0),"")</f>
        <v/>
      </c>
      <c r="Z129" s="376" t="str">
        <f>IFERROR(VLOOKUP(S129,'Measures cat'!$A$2:$B$19,2,0),"")</f>
        <v/>
      </c>
      <c r="AA129" s="376" t="str">
        <f>IFERROR(VLOOKUP(I129,AuxThreats!$B$2:$C$6,2,0),"")</f>
        <v/>
      </c>
      <c r="AB129" s="11"/>
      <c r="AC129" s="11"/>
      <c r="AE129" s="123"/>
    </row>
    <row r="130" spans="3:31" ht="15.75" x14ac:dyDescent="0.25">
      <c r="C130" s="357" t="str">
        <f t="shared" si="5"/>
        <v/>
      </c>
      <c r="D130" s="26"/>
      <c r="E130" s="26"/>
      <c r="F130" s="26"/>
      <c r="G130" s="47"/>
      <c r="H130" s="47"/>
      <c r="I130" s="325"/>
      <c r="J130" s="118"/>
      <c r="K130" s="330" t="str">
        <f t="shared" si="6"/>
        <v/>
      </c>
      <c r="L130" s="376" t="str">
        <f>IFERROR(VLOOKUP(G130,AuxThreats!$B$2:$C$6,2,0),"")</f>
        <v/>
      </c>
      <c r="M130" s="325"/>
      <c r="N130" s="118"/>
      <c r="O130" s="390">
        <v>0</v>
      </c>
      <c r="P130" s="325"/>
      <c r="Q130" s="325"/>
      <c r="R130" s="390">
        <v>0</v>
      </c>
      <c r="S130" s="325"/>
      <c r="T130" s="325"/>
      <c r="U130" s="390">
        <v>0</v>
      </c>
      <c r="V130" s="391">
        <f t="shared" si="4"/>
        <v>0</v>
      </c>
      <c r="W130" s="391" t="e">
        <f t="shared" si="7"/>
        <v>#VALUE!</v>
      </c>
      <c r="X130" s="376" t="str">
        <f>IFERROR(VLOOKUP(M130,'Measures cat'!$A$2:$B$19,2,0),"")</f>
        <v/>
      </c>
      <c r="Y130" s="376" t="str">
        <f>IFERROR(VLOOKUP(P130,'Measures cat'!$A$2:$B$19,2,0),"")</f>
        <v/>
      </c>
      <c r="Z130" s="376" t="str">
        <f>IFERROR(VLOOKUP(S130,'Measures cat'!$A$2:$B$19,2,0),"")</f>
        <v/>
      </c>
      <c r="AA130" s="376" t="str">
        <f>IFERROR(VLOOKUP(I130,AuxThreats!$B$2:$C$6,2,0),"")</f>
        <v/>
      </c>
      <c r="AB130" s="11"/>
      <c r="AC130" s="11"/>
      <c r="AE130" s="123"/>
    </row>
    <row r="131" spans="3:31" ht="15.75" x14ac:dyDescent="0.25">
      <c r="C131" s="357" t="str">
        <f t="shared" si="5"/>
        <v/>
      </c>
      <c r="D131" s="26"/>
      <c r="E131" s="26"/>
      <c r="F131" s="26"/>
      <c r="G131" s="47"/>
      <c r="H131" s="47"/>
      <c r="I131" s="325"/>
      <c r="J131" s="118"/>
      <c r="K131" s="330" t="str">
        <f t="shared" si="6"/>
        <v/>
      </c>
      <c r="L131" s="376" t="str">
        <f>IFERROR(VLOOKUP(G131,AuxThreats!$B$2:$C$6,2,0),"")</f>
        <v/>
      </c>
      <c r="M131" s="325"/>
      <c r="N131" s="118"/>
      <c r="O131" s="390">
        <v>0</v>
      </c>
      <c r="P131" s="325"/>
      <c r="Q131" s="325"/>
      <c r="R131" s="390">
        <v>0</v>
      </c>
      <c r="S131" s="325"/>
      <c r="T131" s="325"/>
      <c r="U131" s="390">
        <v>0</v>
      </c>
      <c r="V131" s="391">
        <f t="shared" si="4"/>
        <v>0</v>
      </c>
      <c r="W131" s="391" t="e">
        <f t="shared" si="7"/>
        <v>#VALUE!</v>
      </c>
      <c r="X131" s="376" t="str">
        <f>IFERROR(VLOOKUP(M131,'Measures cat'!$A$2:$B$19,2,0),"")</f>
        <v/>
      </c>
      <c r="Y131" s="376" t="str">
        <f>IFERROR(VLOOKUP(P131,'Measures cat'!$A$2:$B$19,2,0),"")</f>
        <v/>
      </c>
      <c r="Z131" s="376" t="str">
        <f>IFERROR(VLOOKUP(S131,'Measures cat'!$A$2:$B$19,2,0),"")</f>
        <v/>
      </c>
      <c r="AA131" s="376" t="str">
        <f>IFERROR(VLOOKUP(I131,AuxThreats!$B$2:$C$6,2,0),"")</f>
        <v/>
      </c>
      <c r="AB131" s="11"/>
      <c r="AC131" s="11"/>
      <c r="AE131" s="123"/>
    </row>
    <row r="132" spans="3:31" ht="15.75" x14ac:dyDescent="0.25">
      <c r="C132" s="357" t="str">
        <f t="shared" si="5"/>
        <v/>
      </c>
      <c r="D132" s="26"/>
      <c r="E132" s="26"/>
      <c r="F132" s="26"/>
      <c r="G132" s="47"/>
      <c r="H132" s="47"/>
      <c r="I132" s="325"/>
      <c r="J132" s="118"/>
      <c r="K132" s="330" t="str">
        <f t="shared" si="6"/>
        <v/>
      </c>
      <c r="L132" s="376" t="str">
        <f>IFERROR(VLOOKUP(G132,AuxThreats!$B$2:$C$6,2,0),"")</f>
        <v/>
      </c>
      <c r="M132" s="325"/>
      <c r="N132" s="118"/>
      <c r="O132" s="390">
        <v>0</v>
      </c>
      <c r="P132" s="325"/>
      <c r="Q132" s="325"/>
      <c r="R132" s="390">
        <v>0</v>
      </c>
      <c r="S132" s="325"/>
      <c r="T132" s="325"/>
      <c r="U132" s="390">
        <v>0</v>
      </c>
      <c r="V132" s="391">
        <f t="shared" si="4"/>
        <v>0</v>
      </c>
      <c r="W132" s="391" t="e">
        <f t="shared" si="7"/>
        <v>#VALUE!</v>
      </c>
      <c r="X132" s="376" t="str">
        <f>IFERROR(VLOOKUP(M132,'Measures cat'!$A$2:$B$19,2,0),"")</f>
        <v/>
      </c>
      <c r="Y132" s="376" t="str">
        <f>IFERROR(VLOOKUP(P132,'Measures cat'!$A$2:$B$19,2,0),"")</f>
        <v/>
      </c>
      <c r="Z132" s="376" t="str">
        <f>IFERROR(VLOOKUP(S132,'Measures cat'!$A$2:$B$19,2,0),"")</f>
        <v/>
      </c>
      <c r="AA132" s="376" t="str">
        <f>IFERROR(VLOOKUP(I132,AuxThreats!$B$2:$C$6,2,0),"")</f>
        <v/>
      </c>
      <c r="AB132" s="11"/>
      <c r="AC132" s="11"/>
      <c r="AE132" s="123"/>
    </row>
    <row r="133" spans="3:31" ht="15.75" x14ac:dyDescent="0.25">
      <c r="C133" s="357" t="str">
        <f t="shared" si="5"/>
        <v/>
      </c>
      <c r="D133" s="26"/>
      <c r="E133" s="26"/>
      <c r="F133" s="26"/>
      <c r="G133" s="47"/>
      <c r="H133" s="47"/>
      <c r="I133" s="325"/>
      <c r="J133" s="118"/>
      <c r="K133" s="330" t="str">
        <f t="shared" si="6"/>
        <v/>
      </c>
      <c r="L133" s="376" t="str">
        <f>IFERROR(VLOOKUP(G133,AuxThreats!$B$2:$C$6,2,0),"")</f>
        <v/>
      </c>
      <c r="M133" s="325"/>
      <c r="N133" s="118"/>
      <c r="O133" s="390">
        <v>0</v>
      </c>
      <c r="P133" s="325"/>
      <c r="Q133" s="325"/>
      <c r="R133" s="390">
        <v>0</v>
      </c>
      <c r="S133" s="325"/>
      <c r="T133" s="325"/>
      <c r="U133" s="390">
        <v>0</v>
      </c>
      <c r="V133" s="391">
        <f t="shared" si="4"/>
        <v>0</v>
      </c>
      <c r="W133" s="391" t="e">
        <f t="shared" si="7"/>
        <v>#VALUE!</v>
      </c>
      <c r="X133" s="376" t="str">
        <f>IFERROR(VLOOKUP(M133,'Measures cat'!$A$2:$B$19,2,0),"")</f>
        <v/>
      </c>
      <c r="Y133" s="376" t="str">
        <f>IFERROR(VLOOKUP(P133,'Measures cat'!$A$2:$B$19,2,0),"")</f>
        <v/>
      </c>
      <c r="Z133" s="376" t="str">
        <f>IFERROR(VLOOKUP(S133,'Measures cat'!$A$2:$B$19,2,0),"")</f>
        <v/>
      </c>
      <c r="AA133" s="376" t="str">
        <f>IFERROR(VLOOKUP(I133,AuxThreats!$B$2:$C$6,2,0),"")</f>
        <v/>
      </c>
      <c r="AB133" s="11"/>
      <c r="AC133" s="11"/>
      <c r="AE133" s="123"/>
    </row>
    <row r="134" spans="3:31" ht="15.75" x14ac:dyDescent="0.25">
      <c r="C134" s="357" t="str">
        <f t="shared" si="5"/>
        <v/>
      </c>
      <c r="D134" s="26"/>
      <c r="E134" s="26"/>
      <c r="F134" s="26"/>
      <c r="G134" s="47"/>
      <c r="H134" s="47"/>
      <c r="I134" s="325"/>
      <c r="J134" s="118"/>
      <c r="K134" s="330" t="str">
        <f t="shared" si="6"/>
        <v/>
      </c>
      <c r="L134" s="376" t="str">
        <f>IFERROR(VLOOKUP(G134,AuxThreats!$B$2:$C$6,2,0),"")</f>
        <v/>
      </c>
      <c r="M134" s="325"/>
      <c r="N134" s="118"/>
      <c r="O134" s="390">
        <v>0</v>
      </c>
      <c r="P134" s="325"/>
      <c r="Q134" s="325"/>
      <c r="R134" s="390">
        <v>0</v>
      </c>
      <c r="S134" s="325"/>
      <c r="T134" s="325"/>
      <c r="U134" s="390">
        <v>0</v>
      </c>
      <c r="V134" s="391">
        <f t="shared" si="4"/>
        <v>0</v>
      </c>
      <c r="W134" s="391" t="e">
        <f t="shared" si="7"/>
        <v>#VALUE!</v>
      </c>
      <c r="X134" s="376" t="str">
        <f>IFERROR(VLOOKUP(M134,'Measures cat'!$A$2:$B$19,2,0),"")</f>
        <v/>
      </c>
      <c r="Y134" s="376" t="str">
        <f>IFERROR(VLOOKUP(P134,'Measures cat'!$A$2:$B$19,2,0),"")</f>
        <v/>
      </c>
      <c r="Z134" s="376" t="str">
        <f>IFERROR(VLOOKUP(S134,'Measures cat'!$A$2:$B$19,2,0),"")</f>
        <v/>
      </c>
      <c r="AA134" s="376" t="str">
        <f>IFERROR(VLOOKUP(I134,AuxThreats!$B$2:$C$6,2,0),"")</f>
        <v/>
      </c>
      <c r="AB134" s="11"/>
      <c r="AC134" s="11"/>
      <c r="AE134" s="123"/>
    </row>
    <row r="135" spans="3:31" ht="15.75" x14ac:dyDescent="0.25">
      <c r="C135" s="357" t="str">
        <f t="shared" si="5"/>
        <v/>
      </c>
      <c r="D135" s="26"/>
      <c r="E135" s="26"/>
      <c r="F135" s="26"/>
      <c r="G135" s="47"/>
      <c r="H135" s="47"/>
      <c r="I135" s="325"/>
      <c r="J135" s="118"/>
      <c r="K135" s="330" t="str">
        <f t="shared" si="6"/>
        <v/>
      </c>
      <c r="L135" s="376" t="str">
        <f>IFERROR(VLOOKUP(G135,AuxThreats!$B$2:$C$6,2,0),"")</f>
        <v/>
      </c>
      <c r="M135" s="325"/>
      <c r="N135" s="118"/>
      <c r="O135" s="390">
        <v>0</v>
      </c>
      <c r="P135" s="325"/>
      <c r="Q135" s="325"/>
      <c r="R135" s="390">
        <v>0</v>
      </c>
      <c r="S135" s="325"/>
      <c r="T135" s="325"/>
      <c r="U135" s="390">
        <v>0</v>
      </c>
      <c r="V135" s="391">
        <f t="shared" ref="V135:V198" si="8">IF(AND(O135&lt;&gt;"",R135&lt;&gt;"", U135&lt;&gt;""),IFERROR((I135*((1-R135)*(1-O135)*(1-U135))),"0"),"")</f>
        <v>0</v>
      </c>
      <c r="W135" s="391" t="e">
        <f t="shared" si="7"/>
        <v>#VALUE!</v>
      </c>
      <c r="X135" s="376" t="str">
        <f>IFERROR(VLOOKUP(M135,'Measures cat'!$A$2:$B$19,2,0),"")</f>
        <v/>
      </c>
      <c r="Y135" s="376" t="str">
        <f>IFERROR(VLOOKUP(P135,'Measures cat'!$A$2:$B$19,2,0),"")</f>
        <v/>
      </c>
      <c r="Z135" s="376" t="str">
        <f>IFERROR(VLOOKUP(S135,'Measures cat'!$A$2:$B$19,2,0),"")</f>
        <v/>
      </c>
      <c r="AA135" s="376" t="str">
        <f>IFERROR(VLOOKUP(I135,AuxThreats!$B$2:$C$6,2,0),"")</f>
        <v/>
      </c>
      <c r="AB135" s="11"/>
      <c r="AC135" s="11"/>
      <c r="AE135" s="123"/>
    </row>
    <row r="136" spans="3:31" ht="15.75" x14ac:dyDescent="0.25">
      <c r="C136" s="357" t="str">
        <f t="shared" ref="C136:C199" si="9">IF(D136&lt;&gt;"",CONCATENATE("IR",TEXT(ROW()-6,"000")),"")</f>
        <v/>
      </c>
      <c r="D136" s="26"/>
      <c r="E136" s="26"/>
      <c r="F136" s="26"/>
      <c r="G136" s="47"/>
      <c r="H136" s="47"/>
      <c r="I136" s="325"/>
      <c r="J136" s="118"/>
      <c r="K136" s="330" t="str">
        <f t="shared" ref="K136:K199" si="10">IF(AND(I136&lt;&gt;"",J136&lt;&gt;""),IFERROR(I136*J136,"Not number"),"")</f>
        <v/>
      </c>
      <c r="L136" s="376" t="str">
        <f>IFERROR(VLOOKUP(G136,AuxThreats!$B$2:$C$6,2,0),"")</f>
        <v/>
      </c>
      <c r="M136" s="325"/>
      <c r="N136" s="118"/>
      <c r="O136" s="390">
        <v>0</v>
      </c>
      <c r="P136" s="325"/>
      <c r="Q136" s="325"/>
      <c r="R136" s="390">
        <v>0</v>
      </c>
      <c r="S136" s="325"/>
      <c r="T136" s="325"/>
      <c r="U136" s="390">
        <v>0</v>
      </c>
      <c r="V136" s="391">
        <f t="shared" si="8"/>
        <v>0</v>
      </c>
      <c r="W136" s="391" t="e">
        <f t="shared" ref="W136:W199" si="11">K136*(1-O136)*(1-R136)*(1-U136)</f>
        <v>#VALUE!</v>
      </c>
      <c r="X136" s="376" t="str">
        <f>IFERROR(VLOOKUP(M136,'Measures cat'!$A$2:$B$19,2,0),"")</f>
        <v/>
      </c>
      <c r="Y136" s="376" t="str">
        <f>IFERROR(VLOOKUP(P136,'Measures cat'!$A$2:$B$19,2,0),"")</f>
        <v/>
      </c>
      <c r="Z136" s="376" t="str">
        <f>IFERROR(VLOOKUP(S136,'Measures cat'!$A$2:$B$19,2,0),"")</f>
        <v/>
      </c>
      <c r="AA136" s="376" t="str">
        <f>IFERROR(VLOOKUP(I136,AuxThreats!$B$2:$C$6,2,0),"")</f>
        <v/>
      </c>
      <c r="AB136" s="11"/>
      <c r="AC136" s="11"/>
      <c r="AE136" s="123"/>
    </row>
    <row r="137" spans="3:31" ht="15.75" x14ac:dyDescent="0.25">
      <c r="C137" s="357" t="str">
        <f t="shared" si="9"/>
        <v/>
      </c>
      <c r="D137" s="26"/>
      <c r="E137" s="26"/>
      <c r="F137" s="26"/>
      <c r="G137" s="47"/>
      <c r="H137" s="47"/>
      <c r="I137" s="325"/>
      <c r="J137" s="118"/>
      <c r="K137" s="330" t="str">
        <f t="shared" si="10"/>
        <v/>
      </c>
      <c r="L137" s="376" t="str">
        <f>IFERROR(VLOOKUP(G137,AuxThreats!$B$2:$C$6,2,0),"")</f>
        <v/>
      </c>
      <c r="M137" s="325"/>
      <c r="N137" s="118"/>
      <c r="O137" s="390">
        <v>0</v>
      </c>
      <c r="P137" s="325"/>
      <c r="Q137" s="325"/>
      <c r="R137" s="390">
        <v>0</v>
      </c>
      <c r="S137" s="325"/>
      <c r="T137" s="325"/>
      <c r="U137" s="390">
        <v>0</v>
      </c>
      <c r="V137" s="391">
        <f t="shared" si="8"/>
        <v>0</v>
      </c>
      <c r="W137" s="391" t="e">
        <f t="shared" si="11"/>
        <v>#VALUE!</v>
      </c>
      <c r="X137" s="376" t="str">
        <f>IFERROR(VLOOKUP(M137,'Measures cat'!$A$2:$B$19,2,0),"")</f>
        <v/>
      </c>
      <c r="Y137" s="376" t="str">
        <f>IFERROR(VLOOKUP(P137,'Measures cat'!$A$2:$B$19,2,0),"")</f>
        <v/>
      </c>
      <c r="Z137" s="376" t="str">
        <f>IFERROR(VLOOKUP(S137,'Measures cat'!$A$2:$B$19,2,0),"")</f>
        <v/>
      </c>
      <c r="AA137" s="376" t="str">
        <f>IFERROR(VLOOKUP(I137,AuxThreats!$B$2:$C$6,2,0),"")</f>
        <v/>
      </c>
      <c r="AB137" s="11"/>
      <c r="AC137" s="11"/>
      <c r="AE137" s="123"/>
    </row>
    <row r="138" spans="3:31" ht="15.75" x14ac:dyDescent="0.25">
      <c r="C138" s="357" t="str">
        <f t="shared" si="9"/>
        <v/>
      </c>
      <c r="D138" s="26"/>
      <c r="E138" s="26"/>
      <c r="F138" s="26"/>
      <c r="G138" s="47"/>
      <c r="H138" s="47"/>
      <c r="I138" s="325"/>
      <c r="J138" s="118"/>
      <c r="K138" s="330" t="str">
        <f t="shared" si="10"/>
        <v/>
      </c>
      <c r="L138" s="376" t="str">
        <f>IFERROR(VLOOKUP(G138,AuxThreats!$B$2:$C$6,2,0),"")</f>
        <v/>
      </c>
      <c r="M138" s="325"/>
      <c r="N138" s="118"/>
      <c r="O138" s="390">
        <v>0</v>
      </c>
      <c r="P138" s="325"/>
      <c r="Q138" s="325"/>
      <c r="R138" s="390">
        <v>0</v>
      </c>
      <c r="S138" s="325"/>
      <c r="T138" s="325"/>
      <c r="U138" s="390">
        <v>0</v>
      </c>
      <c r="V138" s="391">
        <f t="shared" si="8"/>
        <v>0</v>
      </c>
      <c r="W138" s="391" t="e">
        <f t="shared" si="11"/>
        <v>#VALUE!</v>
      </c>
      <c r="X138" s="376" t="str">
        <f>IFERROR(VLOOKUP(M138,'Measures cat'!$A$2:$B$19,2,0),"")</f>
        <v/>
      </c>
      <c r="Y138" s="376" t="str">
        <f>IFERROR(VLOOKUP(P138,'Measures cat'!$A$2:$B$19,2,0),"")</f>
        <v/>
      </c>
      <c r="Z138" s="376" t="str">
        <f>IFERROR(VLOOKUP(S138,'Measures cat'!$A$2:$B$19,2,0),"")</f>
        <v/>
      </c>
      <c r="AA138" s="376" t="str">
        <f>IFERROR(VLOOKUP(I138,AuxThreats!$B$2:$C$6,2,0),"")</f>
        <v/>
      </c>
      <c r="AB138" s="11"/>
      <c r="AC138" s="11"/>
      <c r="AE138" s="123"/>
    </row>
    <row r="139" spans="3:31" ht="15.75" x14ac:dyDescent="0.25">
      <c r="C139" s="357" t="str">
        <f t="shared" si="9"/>
        <v/>
      </c>
      <c r="D139" s="26"/>
      <c r="E139" s="26"/>
      <c r="F139" s="26"/>
      <c r="G139" s="47"/>
      <c r="H139" s="47"/>
      <c r="I139" s="325"/>
      <c r="J139" s="118"/>
      <c r="K139" s="330" t="str">
        <f t="shared" si="10"/>
        <v/>
      </c>
      <c r="L139" s="376" t="str">
        <f>IFERROR(VLOOKUP(G139,AuxThreats!$B$2:$C$6,2,0),"")</f>
        <v/>
      </c>
      <c r="M139" s="325"/>
      <c r="N139" s="118"/>
      <c r="O139" s="390">
        <v>0</v>
      </c>
      <c r="P139" s="325"/>
      <c r="Q139" s="325"/>
      <c r="R139" s="390">
        <v>0</v>
      </c>
      <c r="S139" s="325"/>
      <c r="T139" s="325"/>
      <c r="U139" s="390">
        <v>0</v>
      </c>
      <c r="V139" s="391">
        <f t="shared" si="8"/>
        <v>0</v>
      </c>
      <c r="W139" s="391" t="e">
        <f t="shared" si="11"/>
        <v>#VALUE!</v>
      </c>
      <c r="X139" s="376" t="str">
        <f>IFERROR(VLOOKUP(M139,'Measures cat'!$A$2:$B$19,2,0),"")</f>
        <v/>
      </c>
      <c r="Y139" s="376" t="str">
        <f>IFERROR(VLOOKUP(P139,'Measures cat'!$A$2:$B$19,2,0),"")</f>
        <v/>
      </c>
      <c r="Z139" s="376" t="str">
        <f>IFERROR(VLOOKUP(S139,'Measures cat'!$A$2:$B$19,2,0),"")</f>
        <v/>
      </c>
      <c r="AA139" s="376" t="str">
        <f>IFERROR(VLOOKUP(I139,AuxThreats!$B$2:$C$6,2,0),"")</f>
        <v/>
      </c>
      <c r="AB139" s="11"/>
      <c r="AC139" s="11"/>
      <c r="AE139" s="123"/>
    </row>
    <row r="140" spans="3:31" ht="15.75" x14ac:dyDescent="0.25">
      <c r="C140" s="357" t="str">
        <f t="shared" si="9"/>
        <v/>
      </c>
      <c r="D140" s="26"/>
      <c r="E140" s="26"/>
      <c r="F140" s="26"/>
      <c r="G140" s="47"/>
      <c r="H140" s="47"/>
      <c r="I140" s="325"/>
      <c r="J140" s="118"/>
      <c r="K140" s="330" t="str">
        <f t="shared" si="10"/>
        <v/>
      </c>
      <c r="L140" s="376" t="str">
        <f>IFERROR(VLOOKUP(G140,AuxThreats!$B$2:$C$6,2,0),"")</f>
        <v/>
      </c>
      <c r="M140" s="325"/>
      <c r="N140" s="118"/>
      <c r="O140" s="390">
        <v>0</v>
      </c>
      <c r="P140" s="325"/>
      <c r="Q140" s="325"/>
      <c r="R140" s="390">
        <v>0</v>
      </c>
      <c r="S140" s="325"/>
      <c r="T140" s="325"/>
      <c r="U140" s="390">
        <v>0</v>
      </c>
      <c r="V140" s="391">
        <f t="shared" si="8"/>
        <v>0</v>
      </c>
      <c r="W140" s="391" t="e">
        <f t="shared" si="11"/>
        <v>#VALUE!</v>
      </c>
      <c r="X140" s="376" t="str">
        <f>IFERROR(VLOOKUP(M140,'Measures cat'!$A$2:$B$19,2,0),"")</f>
        <v/>
      </c>
      <c r="Y140" s="376" t="str">
        <f>IFERROR(VLOOKUP(P140,'Measures cat'!$A$2:$B$19,2,0),"")</f>
        <v/>
      </c>
      <c r="Z140" s="376" t="str">
        <f>IFERROR(VLOOKUP(S140,'Measures cat'!$A$2:$B$19,2,0),"")</f>
        <v/>
      </c>
      <c r="AA140" s="376" t="str">
        <f>IFERROR(VLOOKUP(I140,AuxThreats!$B$2:$C$6,2,0),"")</f>
        <v/>
      </c>
      <c r="AB140" s="11"/>
      <c r="AC140" s="11"/>
      <c r="AE140" s="123"/>
    </row>
    <row r="141" spans="3:31" ht="15.75" x14ac:dyDescent="0.25">
      <c r="C141" s="357" t="str">
        <f t="shared" si="9"/>
        <v/>
      </c>
      <c r="D141" s="26"/>
      <c r="E141" s="26"/>
      <c r="F141" s="26"/>
      <c r="G141" s="47"/>
      <c r="H141" s="47"/>
      <c r="I141" s="325"/>
      <c r="J141" s="118"/>
      <c r="K141" s="330" t="str">
        <f t="shared" si="10"/>
        <v/>
      </c>
      <c r="L141" s="376" t="str">
        <f>IFERROR(VLOOKUP(G141,AuxThreats!$B$2:$C$6,2,0),"")</f>
        <v/>
      </c>
      <c r="M141" s="325"/>
      <c r="N141" s="118"/>
      <c r="O141" s="390">
        <v>0</v>
      </c>
      <c r="P141" s="325"/>
      <c r="Q141" s="325"/>
      <c r="R141" s="390">
        <v>0</v>
      </c>
      <c r="S141" s="325"/>
      <c r="T141" s="325"/>
      <c r="U141" s="390">
        <v>0</v>
      </c>
      <c r="V141" s="391">
        <f t="shared" si="8"/>
        <v>0</v>
      </c>
      <c r="W141" s="391" t="e">
        <f t="shared" si="11"/>
        <v>#VALUE!</v>
      </c>
      <c r="X141" s="376" t="str">
        <f>IFERROR(VLOOKUP(M141,'Measures cat'!$A$2:$B$19,2,0),"")</f>
        <v/>
      </c>
      <c r="Y141" s="376" t="str">
        <f>IFERROR(VLOOKUP(P141,'Measures cat'!$A$2:$B$19,2,0),"")</f>
        <v/>
      </c>
      <c r="Z141" s="376" t="str">
        <f>IFERROR(VLOOKUP(S141,'Measures cat'!$A$2:$B$19,2,0),"")</f>
        <v/>
      </c>
      <c r="AA141" s="376" t="str">
        <f>IFERROR(VLOOKUP(I141,AuxThreats!$B$2:$C$6,2,0),"")</f>
        <v/>
      </c>
      <c r="AB141" s="11"/>
      <c r="AC141" s="11"/>
      <c r="AE141" s="123"/>
    </row>
    <row r="142" spans="3:31" ht="15.75" x14ac:dyDescent="0.25">
      <c r="C142" s="357" t="str">
        <f t="shared" si="9"/>
        <v/>
      </c>
      <c r="D142" s="26"/>
      <c r="E142" s="26"/>
      <c r="F142" s="26"/>
      <c r="G142" s="47"/>
      <c r="H142" s="47"/>
      <c r="I142" s="325"/>
      <c r="J142" s="118"/>
      <c r="K142" s="330" t="str">
        <f t="shared" si="10"/>
        <v/>
      </c>
      <c r="L142" s="376" t="str">
        <f>IFERROR(VLOOKUP(G142,AuxThreats!$B$2:$C$6,2,0),"")</f>
        <v/>
      </c>
      <c r="M142" s="325"/>
      <c r="N142" s="118"/>
      <c r="O142" s="390">
        <v>0</v>
      </c>
      <c r="P142" s="325"/>
      <c r="Q142" s="325"/>
      <c r="R142" s="390">
        <v>0</v>
      </c>
      <c r="S142" s="325"/>
      <c r="T142" s="325"/>
      <c r="U142" s="390">
        <v>0</v>
      </c>
      <c r="V142" s="391">
        <f t="shared" si="8"/>
        <v>0</v>
      </c>
      <c r="W142" s="391" t="e">
        <f t="shared" si="11"/>
        <v>#VALUE!</v>
      </c>
      <c r="X142" s="376" t="str">
        <f>IFERROR(VLOOKUP(M142,'Measures cat'!$A$2:$B$19,2,0),"")</f>
        <v/>
      </c>
      <c r="Y142" s="376" t="str">
        <f>IFERROR(VLOOKUP(P142,'Measures cat'!$A$2:$B$19,2,0),"")</f>
        <v/>
      </c>
      <c r="Z142" s="376" t="str">
        <f>IFERROR(VLOOKUP(S142,'Measures cat'!$A$2:$B$19,2,0),"")</f>
        <v/>
      </c>
      <c r="AA142" s="376" t="str">
        <f>IFERROR(VLOOKUP(I142,AuxThreats!$B$2:$C$6,2,0),"")</f>
        <v/>
      </c>
      <c r="AB142" s="11"/>
      <c r="AC142" s="11"/>
      <c r="AE142" s="123"/>
    </row>
    <row r="143" spans="3:31" ht="15.75" x14ac:dyDescent="0.25">
      <c r="C143" s="357" t="str">
        <f t="shared" si="9"/>
        <v/>
      </c>
      <c r="D143" s="26"/>
      <c r="E143" s="26"/>
      <c r="F143" s="26"/>
      <c r="G143" s="47"/>
      <c r="H143" s="47"/>
      <c r="I143" s="325"/>
      <c r="J143" s="118"/>
      <c r="K143" s="330" t="str">
        <f t="shared" si="10"/>
        <v/>
      </c>
      <c r="L143" s="376" t="str">
        <f>IFERROR(VLOOKUP(G143,AuxThreats!$B$2:$C$6,2,0),"")</f>
        <v/>
      </c>
      <c r="M143" s="325"/>
      <c r="N143" s="118"/>
      <c r="O143" s="390">
        <v>0</v>
      </c>
      <c r="P143" s="325"/>
      <c r="Q143" s="325"/>
      <c r="R143" s="390">
        <v>0</v>
      </c>
      <c r="S143" s="325"/>
      <c r="T143" s="325"/>
      <c r="U143" s="390">
        <v>0</v>
      </c>
      <c r="V143" s="391">
        <f t="shared" si="8"/>
        <v>0</v>
      </c>
      <c r="W143" s="391" t="e">
        <f t="shared" si="11"/>
        <v>#VALUE!</v>
      </c>
      <c r="X143" s="376" t="str">
        <f>IFERROR(VLOOKUP(M143,'Measures cat'!$A$2:$B$19,2,0),"")</f>
        <v/>
      </c>
      <c r="Y143" s="376" t="str">
        <f>IFERROR(VLOOKUP(P143,'Measures cat'!$A$2:$B$19,2,0),"")</f>
        <v/>
      </c>
      <c r="Z143" s="376" t="str">
        <f>IFERROR(VLOOKUP(S143,'Measures cat'!$A$2:$B$19,2,0),"")</f>
        <v/>
      </c>
      <c r="AA143" s="376" t="str">
        <f>IFERROR(VLOOKUP(I143,AuxThreats!$B$2:$C$6,2,0),"")</f>
        <v/>
      </c>
      <c r="AB143" s="11"/>
      <c r="AC143" s="11"/>
      <c r="AE143" s="123"/>
    </row>
    <row r="144" spans="3:31" ht="15.75" x14ac:dyDescent="0.25">
      <c r="C144" s="357" t="str">
        <f t="shared" si="9"/>
        <v/>
      </c>
      <c r="D144" s="26"/>
      <c r="E144" s="26"/>
      <c r="F144" s="26"/>
      <c r="G144" s="47"/>
      <c r="H144" s="47"/>
      <c r="I144" s="325"/>
      <c r="J144" s="118"/>
      <c r="K144" s="330" t="str">
        <f t="shared" si="10"/>
        <v/>
      </c>
      <c r="L144" s="376" t="str">
        <f>IFERROR(VLOOKUP(G144,AuxThreats!$B$2:$C$6,2,0),"")</f>
        <v/>
      </c>
      <c r="M144" s="325"/>
      <c r="N144" s="118"/>
      <c r="O144" s="390">
        <v>0</v>
      </c>
      <c r="P144" s="325"/>
      <c r="Q144" s="325"/>
      <c r="R144" s="390">
        <v>0</v>
      </c>
      <c r="S144" s="325"/>
      <c r="T144" s="325"/>
      <c r="U144" s="390">
        <v>0</v>
      </c>
      <c r="V144" s="391">
        <f t="shared" si="8"/>
        <v>0</v>
      </c>
      <c r="W144" s="391" t="e">
        <f t="shared" si="11"/>
        <v>#VALUE!</v>
      </c>
      <c r="X144" s="376" t="str">
        <f>IFERROR(VLOOKUP(M144,'Measures cat'!$A$2:$B$19,2,0),"")</f>
        <v/>
      </c>
      <c r="Y144" s="376" t="str">
        <f>IFERROR(VLOOKUP(P144,'Measures cat'!$A$2:$B$19,2,0),"")</f>
        <v/>
      </c>
      <c r="Z144" s="376" t="str">
        <f>IFERROR(VLOOKUP(S144,'Measures cat'!$A$2:$B$19,2,0),"")</f>
        <v/>
      </c>
      <c r="AA144" s="376" t="str">
        <f>IFERROR(VLOOKUP(I144,AuxThreats!$B$2:$C$6,2,0),"")</f>
        <v/>
      </c>
      <c r="AB144" s="11"/>
      <c r="AC144" s="11"/>
      <c r="AE144" s="123"/>
    </row>
    <row r="145" spans="3:31" ht="15.75" x14ac:dyDescent="0.25">
      <c r="C145" s="357" t="str">
        <f t="shared" si="9"/>
        <v/>
      </c>
      <c r="D145" s="26"/>
      <c r="E145" s="26"/>
      <c r="F145" s="26"/>
      <c r="G145" s="47"/>
      <c r="H145" s="47"/>
      <c r="I145" s="325"/>
      <c r="J145" s="118"/>
      <c r="K145" s="330" t="str">
        <f t="shared" si="10"/>
        <v/>
      </c>
      <c r="L145" s="376" t="str">
        <f>IFERROR(VLOOKUP(G145,AuxThreats!$B$2:$C$6,2,0),"")</f>
        <v/>
      </c>
      <c r="M145" s="325"/>
      <c r="N145" s="118"/>
      <c r="O145" s="390">
        <v>0</v>
      </c>
      <c r="P145" s="325"/>
      <c r="Q145" s="325"/>
      <c r="R145" s="390">
        <v>0</v>
      </c>
      <c r="S145" s="325"/>
      <c r="T145" s="325"/>
      <c r="U145" s="390">
        <v>0</v>
      </c>
      <c r="V145" s="391">
        <f t="shared" si="8"/>
        <v>0</v>
      </c>
      <c r="W145" s="391" t="e">
        <f t="shared" si="11"/>
        <v>#VALUE!</v>
      </c>
      <c r="X145" s="376" t="str">
        <f>IFERROR(VLOOKUP(M145,'Measures cat'!$A$2:$B$19,2,0),"")</f>
        <v/>
      </c>
      <c r="Y145" s="376" t="str">
        <f>IFERROR(VLOOKUP(P145,'Measures cat'!$A$2:$B$19,2,0),"")</f>
        <v/>
      </c>
      <c r="Z145" s="376" t="str">
        <f>IFERROR(VLOOKUP(S145,'Measures cat'!$A$2:$B$19,2,0),"")</f>
        <v/>
      </c>
      <c r="AA145" s="376" t="str">
        <f>IFERROR(VLOOKUP(I145,AuxThreats!$B$2:$C$6,2,0),"")</f>
        <v/>
      </c>
      <c r="AB145" s="11"/>
      <c r="AC145" s="11"/>
      <c r="AE145" s="123"/>
    </row>
    <row r="146" spans="3:31" ht="15.75" x14ac:dyDescent="0.25">
      <c r="C146" s="357" t="str">
        <f t="shared" si="9"/>
        <v/>
      </c>
      <c r="D146" s="26"/>
      <c r="E146" s="26"/>
      <c r="F146" s="26"/>
      <c r="G146" s="47"/>
      <c r="H146" s="47"/>
      <c r="I146" s="325"/>
      <c r="J146" s="118"/>
      <c r="K146" s="330" t="str">
        <f t="shared" si="10"/>
        <v/>
      </c>
      <c r="L146" s="376" t="str">
        <f>IFERROR(VLOOKUP(G146,AuxThreats!$B$2:$C$6,2,0),"")</f>
        <v/>
      </c>
      <c r="M146" s="325"/>
      <c r="N146" s="118"/>
      <c r="O146" s="390">
        <v>0</v>
      </c>
      <c r="P146" s="325"/>
      <c r="Q146" s="325"/>
      <c r="R146" s="390">
        <v>0</v>
      </c>
      <c r="S146" s="325"/>
      <c r="T146" s="325"/>
      <c r="U146" s="390">
        <v>0</v>
      </c>
      <c r="V146" s="391">
        <f t="shared" si="8"/>
        <v>0</v>
      </c>
      <c r="W146" s="391" t="e">
        <f t="shared" si="11"/>
        <v>#VALUE!</v>
      </c>
      <c r="X146" s="376" t="str">
        <f>IFERROR(VLOOKUP(M146,'Measures cat'!$A$2:$B$19,2,0),"")</f>
        <v/>
      </c>
      <c r="Y146" s="376" t="str">
        <f>IFERROR(VLOOKUP(P146,'Measures cat'!$A$2:$B$19,2,0),"")</f>
        <v/>
      </c>
      <c r="Z146" s="376" t="str">
        <f>IFERROR(VLOOKUP(S146,'Measures cat'!$A$2:$B$19,2,0),"")</f>
        <v/>
      </c>
      <c r="AA146" s="376" t="str">
        <f>IFERROR(VLOOKUP(I146,AuxThreats!$B$2:$C$6,2,0),"")</f>
        <v/>
      </c>
      <c r="AB146" s="11"/>
      <c r="AC146" s="11"/>
      <c r="AE146" s="123"/>
    </row>
    <row r="147" spans="3:31" ht="15.75" x14ac:dyDescent="0.25">
      <c r="C147" s="357" t="str">
        <f t="shared" si="9"/>
        <v/>
      </c>
      <c r="D147" s="26"/>
      <c r="E147" s="26"/>
      <c r="F147" s="26"/>
      <c r="G147" s="47"/>
      <c r="H147" s="47"/>
      <c r="I147" s="325"/>
      <c r="J147" s="118"/>
      <c r="K147" s="330" t="str">
        <f t="shared" si="10"/>
        <v/>
      </c>
      <c r="L147" s="376" t="str">
        <f>IFERROR(VLOOKUP(G147,AuxThreats!$B$2:$C$6,2,0),"")</f>
        <v/>
      </c>
      <c r="M147" s="325"/>
      <c r="N147" s="118"/>
      <c r="O147" s="390">
        <v>0</v>
      </c>
      <c r="P147" s="325"/>
      <c r="Q147" s="325"/>
      <c r="R147" s="390">
        <v>0</v>
      </c>
      <c r="S147" s="325"/>
      <c r="T147" s="325"/>
      <c r="U147" s="390">
        <v>0</v>
      </c>
      <c r="V147" s="391">
        <f t="shared" si="8"/>
        <v>0</v>
      </c>
      <c r="W147" s="391" t="e">
        <f t="shared" si="11"/>
        <v>#VALUE!</v>
      </c>
      <c r="X147" s="376" t="str">
        <f>IFERROR(VLOOKUP(M147,'Measures cat'!$A$2:$B$19,2,0),"")</f>
        <v/>
      </c>
      <c r="Y147" s="376" t="str">
        <f>IFERROR(VLOOKUP(P147,'Measures cat'!$A$2:$B$19,2,0),"")</f>
        <v/>
      </c>
      <c r="Z147" s="376" t="str">
        <f>IFERROR(VLOOKUP(S147,'Measures cat'!$A$2:$B$19,2,0),"")</f>
        <v/>
      </c>
      <c r="AA147" s="376" t="str">
        <f>IFERROR(VLOOKUP(I147,AuxThreats!$B$2:$C$6,2,0),"")</f>
        <v/>
      </c>
      <c r="AB147" s="11"/>
      <c r="AC147" s="11"/>
      <c r="AE147" s="123"/>
    </row>
    <row r="148" spans="3:31" ht="15.75" x14ac:dyDescent="0.25">
      <c r="C148" s="357" t="str">
        <f t="shared" si="9"/>
        <v/>
      </c>
      <c r="D148" s="26"/>
      <c r="E148" s="26"/>
      <c r="F148" s="26"/>
      <c r="G148" s="47"/>
      <c r="H148" s="47"/>
      <c r="I148" s="325"/>
      <c r="J148" s="118"/>
      <c r="K148" s="330" t="str">
        <f t="shared" si="10"/>
        <v/>
      </c>
      <c r="L148" s="376" t="str">
        <f>IFERROR(VLOOKUP(G148,AuxThreats!$B$2:$C$6,2,0),"")</f>
        <v/>
      </c>
      <c r="M148" s="325"/>
      <c r="N148" s="118"/>
      <c r="O148" s="390">
        <v>0</v>
      </c>
      <c r="P148" s="325"/>
      <c r="Q148" s="325"/>
      <c r="R148" s="390">
        <v>0</v>
      </c>
      <c r="S148" s="325"/>
      <c r="T148" s="325"/>
      <c r="U148" s="390">
        <v>0</v>
      </c>
      <c r="V148" s="391">
        <f t="shared" si="8"/>
        <v>0</v>
      </c>
      <c r="W148" s="391" t="e">
        <f t="shared" si="11"/>
        <v>#VALUE!</v>
      </c>
      <c r="X148" s="376" t="str">
        <f>IFERROR(VLOOKUP(M148,'Measures cat'!$A$2:$B$19,2,0),"")</f>
        <v/>
      </c>
      <c r="Y148" s="376" t="str">
        <f>IFERROR(VLOOKUP(P148,'Measures cat'!$A$2:$B$19,2,0),"")</f>
        <v/>
      </c>
      <c r="Z148" s="376" t="str">
        <f>IFERROR(VLOOKUP(S148,'Measures cat'!$A$2:$B$19,2,0),"")</f>
        <v/>
      </c>
      <c r="AA148" s="376" t="str">
        <f>IFERROR(VLOOKUP(I148,AuxThreats!$B$2:$C$6,2,0),"")</f>
        <v/>
      </c>
      <c r="AB148" s="11"/>
      <c r="AC148" s="11"/>
      <c r="AE148" s="123"/>
    </row>
    <row r="149" spans="3:31" ht="15.75" x14ac:dyDescent="0.25">
      <c r="C149" s="357" t="str">
        <f t="shared" si="9"/>
        <v/>
      </c>
      <c r="D149" s="26"/>
      <c r="E149" s="26"/>
      <c r="F149" s="26"/>
      <c r="G149" s="47"/>
      <c r="H149" s="47"/>
      <c r="I149" s="325"/>
      <c r="J149" s="118"/>
      <c r="K149" s="330" t="str">
        <f t="shared" si="10"/>
        <v/>
      </c>
      <c r="L149" s="376" t="str">
        <f>IFERROR(VLOOKUP(G149,AuxThreats!$B$2:$C$6,2,0),"")</f>
        <v/>
      </c>
      <c r="M149" s="325"/>
      <c r="N149" s="118"/>
      <c r="O149" s="390">
        <v>0</v>
      </c>
      <c r="P149" s="325"/>
      <c r="Q149" s="325"/>
      <c r="R149" s="390">
        <v>0</v>
      </c>
      <c r="S149" s="325"/>
      <c r="T149" s="325"/>
      <c r="U149" s="390">
        <v>0</v>
      </c>
      <c r="V149" s="391">
        <f t="shared" si="8"/>
        <v>0</v>
      </c>
      <c r="W149" s="391" t="e">
        <f t="shared" si="11"/>
        <v>#VALUE!</v>
      </c>
      <c r="X149" s="376" t="str">
        <f>IFERROR(VLOOKUP(M149,'Measures cat'!$A$2:$B$19,2,0),"")</f>
        <v/>
      </c>
      <c r="Y149" s="376" t="str">
        <f>IFERROR(VLOOKUP(P149,'Measures cat'!$A$2:$B$19,2,0),"")</f>
        <v/>
      </c>
      <c r="Z149" s="376" t="str">
        <f>IFERROR(VLOOKUP(S149,'Measures cat'!$A$2:$B$19,2,0),"")</f>
        <v/>
      </c>
      <c r="AA149" s="376" t="str">
        <f>IFERROR(VLOOKUP(I149,AuxThreats!$B$2:$C$6,2,0),"")</f>
        <v/>
      </c>
      <c r="AB149" s="11"/>
      <c r="AC149" s="11"/>
      <c r="AE149" s="123"/>
    </row>
    <row r="150" spans="3:31" ht="15.75" x14ac:dyDescent="0.25">
      <c r="C150" s="357" t="str">
        <f t="shared" si="9"/>
        <v/>
      </c>
      <c r="D150" s="26"/>
      <c r="E150" s="26"/>
      <c r="F150" s="26"/>
      <c r="G150" s="47"/>
      <c r="H150" s="47"/>
      <c r="I150" s="325"/>
      <c r="J150" s="118"/>
      <c r="K150" s="330" t="str">
        <f t="shared" si="10"/>
        <v/>
      </c>
      <c r="L150" s="376" t="str">
        <f>IFERROR(VLOOKUP(G150,AuxThreats!$B$2:$C$6,2,0),"")</f>
        <v/>
      </c>
      <c r="M150" s="325"/>
      <c r="N150" s="118"/>
      <c r="O150" s="390">
        <v>0</v>
      </c>
      <c r="P150" s="325"/>
      <c r="Q150" s="325"/>
      <c r="R150" s="390">
        <v>0</v>
      </c>
      <c r="S150" s="325"/>
      <c r="T150" s="325"/>
      <c r="U150" s="390">
        <v>0</v>
      </c>
      <c r="V150" s="391">
        <f t="shared" si="8"/>
        <v>0</v>
      </c>
      <c r="W150" s="391" t="e">
        <f t="shared" si="11"/>
        <v>#VALUE!</v>
      </c>
      <c r="X150" s="376" t="str">
        <f>IFERROR(VLOOKUP(M150,'Measures cat'!$A$2:$B$19,2,0),"")</f>
        <v/>
      </c>
      <c r="Y150" s="376" t="str">
        <f>IFERROR(VLOOKUP(P150,'Measures cat'!$A$2:$B$19,2,0),"")</f>
        <v/>
      </c>
      <c r="Z150" s="376" t="str">
        <f>IFERROR(VLOOKUP(S150,'Measures cat'!$A$2:$B$19,2,0),"")</f>
        <v/>
      </c>
      <c r="AA150" s="376" t="str">
        <f>IFERROR(VLOOKUP(I150,AuxThreats!$B$2:$C$6,2,0),"")</f>
        <v/>
      </c>
      <c r="AB150" s="11"/>
      <c r="AC150" s="11"/>
      <c r="AE150" s="123"/>
    </row>
    <row r="151" spans="3:31" ht="15.75" x14ac:dyDescent="0.25">
      <c r="C151" s="357" t="str">
        <f t="shared" si="9"/>
        <v/>
      </c>
      <c r="D151" s="26"/>
      <c r="E151" s="26"/>
      <c r="F151" s="26"/>
      <c r="G151" s="47"/>
      <c r="H151" s="47"/>
      <c r="I151" s="325"/>
      <c r="J151" s="118"/>
      <c r="K151" s="330" t="str">
        <f t="shared" si="10"/>
        <v/>
      </c>
      <c r="L151" s="376" t="str">
        <f>IFERROR(VLOOKUP(G151,AuxThreats!$B$2:$C$6,2,0),"")</f>
        <v/>
      </c>
      <c r="M151" s="325"/>
      <c r="N151" s="118"/>
      <c r="O151" s="390">
        <v>0</v>
      </c>
      <c r="P151" s="325"/>
      <c r="Q151" s="325"/>
      <c r="R151" s="390">
        <v>0</v>
      </c>
      <c r="S151" s="325"/>
      <c r="T151" s="325"/>
      <c r="U151" s="390">
        <v>0</v>
      </c>
      <c r="V151" s="391">
        <f t="shared" si="8"/>
        <v>0</v>
      </c>
      <c r="W151" s="391" t="e">
        <f t="shared" si="11"/>
        <v>#VALUE!</v>
      </c>
      <c r="X151" s="376" t="str">
        <f>IFERROR(VLOOKUP(M151,'Measures cat'!$A$2:$B$19,2,0),"")</f>
        <v/>
      </c>
      <c r="Y151" s="376" t="str">
        <f>IFERROR(VLOOKUP(P151,'Measures cat'!$A$2:$B$19,2,0),"")</f>
        <v/>
      </c>
      <c r="Z151" s="376" t="str">
        <f>IFERROR(VLOOKUP(S151,'Measures cat'!$A$2:$B$19,2,0),"")</f>
        <v/>
      </c>
      <c r="AA151" s="376" t="str">
        <f>IFERROR(VLOOKUP(I151,AuxThreats!$B$2:$C$6,2,0),"")</f>
        <v/>
      </c>
      <c r="AB151" s="11"/>
      <c r="AC151" s="11"/>
      <c r="AE151" s="123"/>
    </row>
    <row r="152" spans="3:31" ht="15.75" x14ac:dyDescent="0.25">
      <c r="C152" s="357" t="str">
        <f t="shared" si="9"/>
        <v/>
      </c>
      <c r="D152" s="26"/>
      <c r="E152" s="26"/>
      <c r="F152" s="26"/>
      <c r="G152" s="47"/>
      <c r="H152" s="47"/>
      <c r="I152" s="325"/>
      <c r="J152" s="118"/>
      <c r="K152" s="330" t="str">
        <f t="shared" si="10"/>
        <v/>
      </c>
      <c r="L152" s="376" t="str">
        <f>IFERROR(VLOOKUP(G152,AuxThreats!$B$2:$C$6,2,0),"")</f>
        <v/>
      </c>
      <c r="M152" s="325"/>
      <c r="N152" s="118"/>
      <c r="O152" s="390">
        <v>0</v>
      </c>
      <c r="P152" s="325"/>
      <c r="Q152" s="325"/>
      <c r="R152" s="390">
        <v>0</v>
      </c>
      <c r="S152" s="325"/>
      <c r="T152" s="325"/>
      <c r="U152" s="390">
        <v>0</v>
      </c>
      <c r="V152" s="391">
        <f t="shared" si="8"/>
        <v>0</v>
      </c>
      <c r="W152" s="391" t="e">
        <f t="shared" si="11"/>
        <v>#VALUE!</v>
      </c>
      <c r="X152" s="376" t="str">
        <f>IFERROR(VLOOKUP(M152,'Measures cat'!$A$2:$B$19,2,0),"")</f>
        <v/>
      </c>
      <c r="Y152" s="376" t="str">
        <f>IFERROR(VLOOKUP(P152,'Measures cat'!$A$2:$B$19,2,0),"")</f>
        <v/>
      </c>
      <c r="Z152" s="376" t="str">
        <f>IFERROR(VLOOKUP(S152,'Measures cat'!$A$2:$B$19,2,0),"")</f>
        <v/>
      </c>
      <c r="AA152" s="376" t="str">
        <f>IFERROR(VLOOKUP(I152,AuxThreats!$B$2:$C$6,2,0),"")</f>
        <v/>
      </c>
      <c r="AB152" s="11"/>
      <c r="AC152" s="11"/>
      <c r="AE152" s="123"/>
    </row>
    <row r="153" spans="3:31" ht="15.75" x14ac:dyDescent="0.25">
      <c r="C153" s="357" t="str">
        <f t="shared" si="9"/>
        <v/>
      </c>
      <c r="D153" s="26"/>
      <c r="E153" s="26"/>
      <c r="F153" s="26"/>
      <c r="G153" s="47"/>
      <c r="H153" s="47"/>
      <c r="I153" s="325"/>
      <c r="J153" s="118"/>
      <c r="K153" s="330" t="str">
        <f t="shared" si="10"/>
        <v/>
      </c>
      <c r="L153" s="376" t="str">
        <f>IFERROR(VLOOKUP(G153,AuxThreats!$B$2:$C$6,2,0),"")</f>
        <v/>
      </c>
      <c r="M153" s="325"/>
      <c r="N153" s="118"/>
      <c r="O153" s="390">
        <v>0</v>
      </c>
      <c r="P153" s="325"/>
      <c r="Q153" s="325"/>
      <c r="R153" s="390">
        <v>0</v>
      </c>
      <c r="S153" s="325"/>
      <c r="T153" s="325"/>
      <c r="U153" s="390">
        <v>0</v>
      </c>
      <c r="V153" s="391">
        <f t="shared" si="8"/>
        <v>0</v>
      </c>
      <c r="W153" s="391" t="e">
        <f t="shared" si="11"/>
        <v>#VALUE!</v>
      </c>
      <c r="X153" s="376" t="str">
        <f>IFERROR(VLOOKUP(M153,'Measures cat'!$A$2:$B$19,2,0),"")</f>
        <v/>
      </c>
      <c r="Y153" s="376" t="str">
        <f>IFERROR(VLOOKUP(P153,'Measures cat'!$A$2:$B$19,2,0),"")</f>
        <v/>
      </c>
      <c r="Z153" s="376" t="str">
        <f>IFERROR(VLOOKUP(S153,'Measures cat'!$A$2:$B$19,2,0),"")</f>
        <v/>
      </c>
      <c r="AA153" s="376" t="str">
        <f>IFERROR(VLOOKUP(I153,AuxThreats!$B$2:$C$6,2,0),"")</f>
        <v/>
      </c>
      <c r="AB153" s="11"/>
      <c r="AC153" s="11"/>
      <c r="AE153" s="123"/>
    </row>
    <row r="154" spans="3:31" ht="15.75" x14ac:dyDescent="0.25">
      <c r="C154" s="357" t="str">
        <f t="shared" si="9"/>
        <v/>
      </c>
      <c r="D154" s="26"/>
      <c r="E154" s="26"/>
      <c r="F154" s="26"/>
      <c r="G154" s="47"/>
      <c r="H154" s="47"/>
      <c r="I154" s="325"/>
      <c r="J154" s="118"/>
      <c r="K154" s="330" t="str">
        <f t="shared" si="10"/>
        <v/>
      </c>
      <c r="L154" s="376" t="str">
        <f>IFERROR(VLOOKUP(G154,AuxThreats!$B$2:$C$6,2,0),"")</f>
        <v/>
      </c>
      <c r="M154" s="325"/>
      <c r="N154" s="118"/>
      <c r="O154" s="390">
        <v>0</v>
      </c>
      <c r="P154" s="325"/>
      <c r="Q154" s="325"/>
      <c r="R154" s="390">
        <v>0</v>
      </c>
      <c r="S154" s="325"/>
      <c r="T154" s="325"/>
      <c r="U154" s="390">
        <v>0</v>
      </c>
      <c r="V154" s="391">
        <f t="shared" si="8"/>
        <v>0</v>
      </c>
      <c r="W154" s="391" t="e">
        <f t="shared" si="11"/>
        <v>#VALUE!</v>
      </c>
      <c r="X154" s="376" t="str">
        <f>IFERROR(VLOOKUP(M154,'Measures cat'!$A$2:$B$19,2,0),"")</f>
        <v/>
      </c>
      <c r="Y154" s="376" t="str">
        <f>IFERROR(VLOOKUP(P154,'Measures cat'!$A$2:$B$19,2,0),"")</f>
        <v/>
      </c>
      <c r="Z154" s="376" t="str">
        <f>IFERROR(VLOOKUP(S154,'Measures cat'!$A$2:$B$19,2,0),"")</f>
        <v/>
      </c>
      <c r="AA154" s="376" t="str">
        <f>IFERROR(VLOOKUP(I154,AuxThreats!$B$2:$C$6,2,0),"")</f>
        <v/>
      </c>
      <c r="AB154" s="11"/>
      <c r="AC154" s="11"/>
      <c r="AE154" s="123"/>
    </row>
    <row r="155" spans="3:31" ht="15.75" x14ac:dyDescent="0.25">
      <c r="C155" s="357" t="str">
        <f t="shared" si="9"/>
        <v/>
      </c>
      <c r="D155" s="26"/>
      <c r="E155" s="26"/>
      <c r="F155" s="26"/>
      <c r="G155" s="47"/>
      <c r="H155" s="47"/>
      <c r="I155" s="325"/>
      <c r="J155" s="118"/>
      <c r="K155" s="330" t="str">
        <f t="shared" si="10"/>
        <v/>
      </c>
      <c r="L155" s="376" t="str">
        <f>IFERROR(VLOOKUP(G155,AuxThreats!$B$2:$C$6,2,0),"")</f>
        <v/>
      </c>
      <c r="M155" s="325"/>
      <c r="N155" s="118"/>
      <c r="O155" s="390">
        <v>0</v>
      </c>
      <c r="P155" s="325"/>
      <c r="Q155" s="325"/>
      <c r="R155" s="390">
        <v>0</v>
      </c>
      <c r="S155" s="325"/>
      <c r="T155" s="325"/>
      <c r="U155" s="390">
        <v>0</v>
      </c>
      <c r="V155" s="391">
        <f t="shared" si="8"/>
        <v>0</v>
      </c>
      <c r="W155" s="391" t="e">
        <f t="shared" si="11"/>
        <v>#VALUE!</v>
      </c>
      <c r="X155" s="376" t="str">
        <f>IFERROR(VLOOKUP(M155,'Measures cat'!$A$2:$B$19,2,0),"")</f>
        <v/>
      </c>
      <c r="Y155" s="376" t="str">
        <f>IFERROR(VLOOKUP(P155,'Measures cat'!$A$2:$B$19,2,0),"")</f>
        <v/>
      </c>
      <c r="Z155" s="376" t="str">
        <f>IFERROR(VLOOKUP(S155,'Measures cat'!$A$2:$B$19,2,0),"")</f>
        <v/>
      </c>
      <c r="AA155" s="376" t="str">
        <f>IFERROR(VLOOKUP(I155,AuxThreats!$B$2:$C$6,2,0),"")</f>
        <v/>
      </c>
      <c r="AB155" s="11"/>
      <c r="AC155" s="11"/>
      <c r="AE155" s="123"/>
    </row>
    <row r="156" spans="3:31" ht="15.75" x14ac:dyDescent="0.25">
      <c r="C156" s="357" t="str">
        <f t="shared" si="9"/>
        <v/>
      </c>
      <c r="D156" s="26"/>
      <c r="E156" s="26"/>
      <c r="F156" s="26"/>
      <c r="G156" s="47"/>
      <c r="H156" s="47"/>
      <c r="I156" s="325"/>
      <c r="J156" s="118"/>
      <c r="K156" s="330" t="str">
        <f t="shared" si="10"/>
        <v/>
      </c>
      <c r="L156" s="376" t="str">
        <f>IFERROR(VLOOKUP(G156,AuxThreats!$B$2:$C$6,2,0),"")</f>
        <v/>
      </c>
      <c r="M156" s="325"/>
      <c r="N156" s="118"/>
      <c r="O156" s="390">
        <v>0</v>
      </c>
      <c r="P156" s="325"/>
      <c r="Q156" s="325"/>
      <c r="R156" s="390">
        <v>0</v>
      </c>
      <c r="S156" s="325"/>
      <c r="T156" s="325"/>
      <c r="U156" s="390">
        <v>0</v>
      </c>
      <c r="V156" s="391">
        <f t="shared" si="8"/>
        <v>0</v>
      </c>
      <c r="W156" s="391" t="e">
        <f t="shared" si="11"/>
        <v>#VALUE!</v>
      </c>
      <c r="X156" s="376" t="str">
        <f>IFERROR(VLOOKUP(M156,'Measures cat'!$A$2:$B$19,2,0),"")</f>
        <v/>
      </c>
      <c r="Y156" s="376" t="str">
        <f>IFERROR(VLOOKUP(P156,'Measures cat'!$A$2:$B$19,2,0),"")</f>
        <v/>
      </c>
      <c r="Z156" s="376" t="str">
        <f>IFERROR(VLOOKUP(S156,'Measures cat'!$A$2:$B$19,2,0),"")</f>
        <v/>
      </c>
      <c r="AA156" s="376" t="str">
        <f>IFERROR(VLOOKUP(I156,AuxThreats!$B$2:$C$6,2,0),"")</f>
        <v/>
      </c>
      <c r="AB156" s="11"/>
      <c r="AC156" s="11"/>
      <c r="AE156" s="123"/>
    </row>
    <row r="157" spans="3:31" ht="15.75" x14ac:dyDescent="0.25">
      <c r="C157" s="357" t="str">
        <f t="shared" si="9"/>
        <v/>
      </c>
      <c r="D157" s="26"/>
      <c r="E157" s="26"/>
      <c r="F157" s="26"/>
      <c r="G157" s="47"/>
      <c r="H157" s="47"/>
      <c r="I157" s="325"/>
      <c r="J157" s="118"/>
      <c r="K157" s="330" t="str">
        <f t="shared" si="10"/>
        <v/>
      </c>
      <c r="L157" s="376" t="str">
        <f>IFERROR(VLOOKUP(G157,AuxThreats!$B$2:$C$6,2,0),"")</f>
        <v/>
      </c>
      <c r="M157" s="325"/>
      <c r="N157" s="118"/>
      <c r="O157" s="390">
        <v>0</v>
      </c>
      <c r="P157" s="325"/>
      <c r="Q157" s="325"/>
      <c r="R157" s="390">
        <v>0</v>
      </c>
      <c r="S157" s="325"/>
      <c r="T157" s="325"/>
      <c r="U157" s="390">
        <v>0</v>
      </c>
      <c r="V157" s="391">
        <f t="shared" si="8"/>
        <v>0</v>
      </c>
      <c r="W157" s="391" t="e">
        <f t="shared" si="11"/>
        <v>#VALUE!</v>
      </c>
      <c r="X157" s="376" t="str">
        <f>IFERROR(VLOOKUP(M157,'Measures cat'!$A$2:$B$19,2,0),"")</f>
        <v/>
      </c>
      <c r="Y157" s="376" t="str">
        <f>IFERROR(VLOOKUP(P157,'Measures cat'!$A$2:$B$19,2,0),"")</f>
        <v/>
      </c>
      <c r="Z157" s="376" t="str">
        <f>IFERROR(VLOOKUP(S157,'Measures cat'!$A$2:$B$19,2,0),"")</f>
        <v/>
      </c>
      <c r="AA157" s="376" t="str">
        <f>IFERROR(VLOOKUP(I157,AuxThreats!$B$2:$C$6,2,0),"")</f>
        <v/>
      </c>
      <c r="AB157" s="11"/>
      <c r="AC157" s="11"/>
      <c r="AE157" s="123"/>
    </row>
    <row r="158" spans="3:31" ht="15.75" x14ac:dyDescent="0.25">
      <c r="C158" s="357" t="str">
        <f t="shared" si="9"/>
        <v/>
      </c>
      <c r="D158" s="26"/>
      <c r="E158" s="26"/>
      <c r="F158" s="26"/>
      <c r="G158" s="47"/>
      <c r="H158" s="47"/>
      <c r="I158" s="325"/>
      <c r="J158" s="118"/>
      <c r="K158" s="330" t="str">
        <f t="shared" si="10"/>
        <v/>
      </c>
      <c r="L158" s="376" t="str">
        <f>IFERROR(VLOOKUP(G158,AuxThreats!$B$2:$C$6,2,0),"")</f>
        <v/>
      </c>
      <c r="M158" s="325"/>
      <c r="N158" s="118"/>
      <c r="O158" s="390">
        <v>0</v>
      </c>
      <c r="P158" s="325"/>
      <c r="Q158" s="325"/>
      <c r="R158" s="390">
        <v>0</v>
      </c>
      <c r="S158" s="325"/>
      <c r="T158" s="325"/>
      <c r="U158" s="390">
        <v>0</v>
      </c>
      <c r="V158" s="391">
        <f t="shared" si="8"/>
        <v>0</v>
      </c>
      <c r="W158" s="391" t="e">
        <f t="shared" si="11"/>
        <v>#VALUE!</v>
      </c>
      <c r="X158" s="376" t="str">
        <f>IFERROR(VLOOKUP(M158,'Measures cat'!$A$2:$B$19,2,0),"")</f>
        <v/>
      </c>
      <c r="Y158" s="376" t="str">
        <f>IFERROR(VLOOKUP(P158,'Measures cat'!$A$2:$B$19,2,0),"")</f>
        <v/>
      </c>
      <c r="Z158" s="376" t="str">
        <f>IFERROR(VLOOKUP(S158,'Measures cat'!$A$2:$B$19,2,0),"")</f>
        <v/>
      </c>
      <c r="AA158" s="376" t="str">
        <f>IFERROR(VLOOKUP(I158,AuxThreats!$B$2:$C$6,2,0),"")</f>
        <v/>
      </c>
      <c r="AB158" s="11"/>
      <c r="AC158" s="11"/>
      <c r="AE158" s="123"/>
    </row>
    <row r="159" spans="3:31" ht="15.75" x14ac:dyDescent="0.25">
      <c r="C159" s="357" t="str">
        <f t="shared" si="9"/>
        <v/>
      </c>
      <c r="D159" s="26"/>
      <c r="E159" s="26"/>
      <c r="F159" s="26"/>
      <c r="G159" s="47"/>
      <c r="H159" s="47"/>
      <c r="I159" s="325"/>
      <c r="J159" s="118"/>
      <c r="K159" s="330" t="str">
        <f t="shared" si="10"/>
        <v/>
      </c>
      <c r="L159" s="376" t="str">
        <f>IFERROR(VLOOKUP(G159,AuxThreats!$B$2:$C$6,2,0),"")</f>
        <v/>
      </c>
      <c r="M159" s="325"/>
      <c r="N159" s="118"/>
      <c r="O159" s="390">
        <v>0</v>
      </c>
      <c r="P159" s="325"/>
      <c r="Q159" s="325"/>
      <c r="R159" s="390">
        <v>0</v>
      </c>
      <c r="S159" s="325"/>
      <c r="T159" s="325"/>
      <c r="U159" s="390">
        <v>0</v>
      </c>
      <c r="V159" s="391">
        <f t="shared" si="8"/>
        <v>0</v>
      </c>
      <c r="W159" s="391" t="e">
        <f t="shared" si="11"/>
        <v>#VALUE!</v>
      </c>
      <c r="X159" s="376" t="str">
        <f>IFERROR(VLOOKUP(M159,'Measures cat'!$A$2:$B$19,2,0),"")</f>
        <v/>
      </c>
      <c r="Y159" s="376" t="str">
        <f>IFERROR(VLOOKUP(P159,'Measures cat'!$A$2:$B$19,2,0),"")</f>
        <v/>
      </c>
      <c r="Z159" s="376" t="str">
        <f>IFERROR(VLOOKUP(S159,'Measures cat'!$A$2:$B$19,2,0),"")</f>
        <v/>
      </c>
      <c r="AA159" s="376" t="str">
        <f>IFERROR(VLOOKUP(I159,AuxThreats!$B$2:$C$6,2,0),"")</f>
        <v/>
      </c>
      <c r="AB159" s="11"/>
      <c r="AC159" s="11"/>
      <c r="AE159" s="123"/>
    </row>
    <row r="160" spans="3:31" ht="15.75" x14ac:dyDescent="0.25">
      <c r="C160" s="357" t="str">
        <f t="shared" si="9"/>
        <v/>
      </c>
      <c r="D160" s="26"/>
      <c r="E160" s="26"/>
      <c r="F160" s="26"/>
      <c r="G160" s="47"/>
      <c r="H160" s="47"/>
      <c r="I160" s="325"/>
      <c r="J160" s="118"/>
      <c r="K160" s="330" t="str">
        <f t="shared" si="10"/>
        <v/>
      </c>
      <c r="L160" s="376" t="str">
        <f>IFERROR(VLOOKUP(G160,AuxThreats!$B$2:$C$6,2,0),"")</f>
        <v/>
      </c>
      <c r="M160" s="325"/>
      <c r="N160" s="118"/>
      <c r="O160" s="390">
        <v>0</v>
      </c>
      <c r="P160" s="325"/>
      <c r="Q160" s="325"/>
      <c r="R160" s="390">
        <v>0</v>
      </c>
      <c r="S160" s="325"/>
      <c r="T160" s="325"/>
      <c r="U160" s="390">
        <v>0</v>
      </c>
      <c r="V160" s="391">
        <f t="shared" si="8"/>
        <v>0</v>
      </c>
      <c r="W160" s="391" t="e">
        <f t="shared" si="11"/>
        <v>#VALUE!</v>
      </c>
      <c r="X160" s="376" t="str">
        <f>IFERROR(VLOOKUP(M160,'Measures cat'!$A$2:$B$19,2,0),"")</f>
        <v/>
      </c>
      <c r="Y160" s="376" t="str">
        <f>IFERROR(VLOOKUP(P160,'Measures cat'!$A$2:$B$19,2,0),"")</f>
        <v/>
      </c>
      <c r="Z160" s="376" t="str">
        <f>IFERROR(VLOOKUP(S160,'Measures cat'!$A$2:$B$19,2,0),"")</f>
        <v/>
      </c>
      <c r="AA160" s="376" t="str">
        <f>IFERROR(VLOOKUP(I160,AuxThreats!$B$2:$C$6,2,0),"")</f>
        <v/>
      </c>
      <c r="AB160" s="11"/>
      <c r="AC160" s="11"/>
      <c r="AE160" s="123"/>
    </row>
    <row r="161" spans="3:31" ht="15.75" x14ac:dyDescent="0.25">
      <c r="C161" s="357" t="str">
        <f t="shared" si="9"/>
        <v/>
      </c>
      <c r="D161" s="26"/>
      <c r="E161" s="26"/>
      <c r="F161" s="26"/>
      <c r="G161" s="47"/>
      <c r="H161" s="47"/>
      <c r="I161" s="325"/>
      <c r="J161" s="118"/>
      <c r="K161" s="330" t="str">
        <f t="shared" si="10"/>
        <v/>
      </c>
      <c r="L161" s="376" t="str">
        <f>IFERROR(VLOOKUP(G161,AuxThreats!$B$2:$C$6,2,0),"")</f>
        <v/>
      </c>
      <c r="M161" s="325"/>
      <c r="N161" s="118"/>
      <c r="O161" s="390">
        <v>0</v>
      </c>
      <c r="P161" s="325"/>
      <c r="Q161" s="325"/>
      <c r="R161" s="390">
        <v>0</v>
      </c>
      <c r="S161" s="325"/>
      <c r="T161" s="325"/>
      <c r="U161" s="390">
        <v>0</v>
      </c>
      <c r="V161" s="391">
        <f t="shared" si="8"/>
        <v>0</v>
      </c>
      <c r="W161" s="391" t="e">
        <f t="shared" si="11"/>
        <v>#VALUE!</v>
      </c>
      <c r="X161" s="376" t="str">
        <f>IFERROR(VLOOKUP(M161,'Measures cat'!$A$2:$B$19,2,0),"")</f>
        <v/>
      </c>
      <c r="Y161" s="376" t="str">
        <f>IFERROR(VLOOKUP(P161,'Measures cat'!$A$2:$B$19,2,0),"")</f>
        <v/>
      </c>
      <c r="Z161" s="376" t="str">
        <f>IFERROR(VLOOKUP(S161,'Measures cat'!$A$2:$B$19,2,0),"")</f>
        <v/>
      </c>
      <c r="AA161" s="376" t="str">
        <f>IFERROR(VLOOKUP(I161,AuxThreats!$B$2:$C$6,2,0),"")</f>
        <v/>
      </c>
      <c r="AB161" s="11"/>
      <c r="AC161" s="11"/>
      <c r="AE161" s="123"/>
    </row>
    <row r="162" spans="3:31" ht="15.75" x14ac:dyDescent="0.25">
      <c r="C162" s="357" t="str">
        <f t="shared" si="9"/>
        <v/>
      </c>
      <c r="D162" s="26"/>
      <c r="E162" s="26"/>
      <c r="F162" s="26"/>
      <c r="G162" s="47"/>
      <c r="H162" s="47"/>
      <c r="I162" s="325"/>
      <c r="J162" s="118"/>
      <c r="K162" s="330" t="str">
        <f t="shared" si="10"/>
        <v/>
      </c>
      <c r="L162" s="376" t="str">
        <f>IFERROR(VLOOKUP(G162,AuxThreats!$B$2:$C$6,2,0),"")</f>
        <v/>
      </c>
      <c r="M162" s="325"/>
      <c r="N162" s="118"/>
      <c r="O162" s="390">
        <v>0</v>
      </c>
      <c r="P162" s="325"/>
      <c r="Q162" s="325"/>
      <c r="R162" s="390">
        <v>0</v>
      </c>
      <c r="S162" s="325"/>
      <c r="T162" s="325"/>
      <c r="U162" s="390">
        <v>0</v>
      </c>
      <c r="V162" s="391">
        <f t="shared" si="8"/>
        <v>0</v>
      </c>
      <c r="W162" s="391" t="e">
        <f t="shared" si="11"/>
        <v>#VALUE!</v>
      </c>
      <c r="X162" s="376" t="str">
        <f>IFERROR(VLOOKUP(M162,'Measures cat'!$A$2:$B$19,2,0),"")</f>
        <v/>
      </c>
      <c r="Y162" s="376" t="str">
        <f>IFERROR(VLOOKUP(P162,'Measures cat'!$A$2:$B$19,2,0),"")</f>
        <v/>
      </c>
      <c r="Z162" s="376" t="str">
        <f>IFERROR(VLOOKUP(S162,'Measures cat'!$A$2:$B$19,2,0),"")</f>
        <v/>
      </c>
      <c r="AA162" s="376" t="str">
        <f>IFERROR(VLOOKUP(I162,AuxThreats!$B$2:$C$6,2,0),"")</f>
        <v/>
      </c>
      <c r="AB162" s="11"/>
      <c r="AC162" s="11"/>
      <c r="AE162" s="123"/>
    </row>
    <row r="163" spans="3:31" ht="15.75" x14ac:dyDescent="0.25">
      <c r="C163" s="357" t="str">
        <f t="shared" si="9"/>
        <v/>
      </c>
      <c r="D163" s="26"/>
      <c r="E163" s="26"/>
      <c r="F163" s="26"/>
      <c r="G163" s="47"/>
      <c r="H163" s="47"/>
      <c r="I163" s="325"/>
      <c r="J163" s="118"/>
      <c r="K163" s="330" t="str">
        <f t="shared" si="10"/>
        <v/>
      </c>
      <c r="L163" s="376" t="str">
        <f>IFERROR(VLOOKUP(G163,AuxThreats!$B$2:$C$6,2,0),"")</f>
        <v/>
      </c>
      <c r="M163" s="325"/>
      <c r="N163" s="118"/>
      <c r="O163" s="390">
        <v>0</v>
      </c>
      <c r="P163" s="325"/>
      <c r="Q163" s="325"/>
      <c r="R163" s="390">
        <v>0</v>
      </c>
      <c r="S163" s="325"/>
      <c r="T163" s="325"/>
      <c r="U163" s="390">
        <v>0</v>
      </c>
      <c r="V163" s="391">
        <f t="shared" si="8"/>
        <v>0</v>
      </c>
      <c r="W163" s="391" t="e">
        <f t="shared" si="11"/>
        <v>#VALUE!</v>
      </c>
      <c r="X163" s="376" t="str">
        <f>IFERROR(VLOOKUP(M163,'Measures cat'!$A$2:$B$19,2,0),"")</f>
        <v/>
      </c>
      <c r="Y163" s="376" t="str">
        <f>IFERROR(VLOOKUP(P163,'Measures cat'!$A$2:$B$19,2,0),"")</f>
        <v/>
      </c>
      <c r="Z163" s="376" t="str">
        <f>IFERROR(VLOOKUP(S163,'Measures cat'!$A$2:$B$19,2,0),"")</f>
        <v/>
      </c>
      <c r="AA163" s="376" t="str">
        <f>IFERROR(VLOOKUP(I163,AuxThreats!$B$2:$C$6,2,0),"")</f>
        <v/>
      </c>
      <c r="AB163" s="11"/>
      <c r="AC163" s="11"/>
      <c r="AE163" s="123"/>
    </row>
    <row r="164" spans="3:31" ht="15.75" x14ac:dyDescent="0.25">
      <c r="C164" s="357" t="str">
        <f t="shared" si="9"/>
        <v/>
      </c>
      <c r="D164" s="26"/>
      <c r="E164" s="26"/>
      <c r="F164" s="26"/>
      <c r="G164" s="47"/>
      <c r="H164" s="47"/>
      <c r="I164" s="325"/>
      <c r="J164" s="118"/>
      <c r="K164" s="330" t="str">
        <f t="shared" si="10"/>
        <v/>
      </c>
      <c r="L164" s="376" t="str">
        <f>IFERROR(VLOOKUP(G164,AuxThreats!$B$2:$C$6,2,0),"")</f>
        <v/>
      </c>
      <c r="M164" s="325"/>
      <c r="N164" s="118"/>
      <c r="O164" s="390">
        <v>0</v>
      </c>
      <c r="P164" s="325"/>
      <c r="Q164" s="325"/>
      <c r="R164" s="390">
        <v>0</v>
      </c>
      <c r="S164" s="325"/>
      <c r="T164" s="325"/>
      <c r="U164" s="390">
        <v>0</v>
      </c>
      <c r="V164" s="391">
        <f t="shared" si="8"/>
        <v>0</v>
      </c>
      <c r="W164" s="391" t="e">
        <f t="shared" si="11"/>
        <v>#VALUE!</v>
      </c>
      <c r="X164" s="376" t="str">
        <f>IFERROR(VLOOKUP(M164,'Measures cat'!$A$2:$B$19,2,0),"")</f>
        <v/>
      </c>
      <c r="Y164" s="376" t="str">
        <f>IFERROR(VLOOKUP(P164,'Measures cat'!$A$2:$B$19,2,0),"")</f>
        <v/>
      </c>
      <c r="Z164" s="376" t="str">
        <f>IFERROR(VLOOKUP(S164,'Measures cat'!$A$2:$B$19,2,0),"")</f>
        <v/>
      </c>
      <c r="AA164" s="376" t="str">
        <f>IFERROR(VLOOKUP(I164,AuxThreats!$B$2:$C$6,2,0),"")</f>
        <v/>
      </c>
      <c r="AB164" s="11"/>
      <c r="AC164" s="11"/>
      <c r="AE164" s="123"/>
    </row>
    <row r="165" spans="3:31" ht="15.75" x14ac:dyDescent="0.25">
      <c r="C165" s="357" t="str">
        <f t="shared" si="9"/>
        <v/>
      </c>
      <c r="D165" s="26"/>
      <c r="E165" s="26"/>
      <c r="F165" s="26"/>
      <c r="G165" s="47"/>
      <c r="H165" s="47"/>
      <c r="I165" s="325"/>
      <c r="J165" s="118"/>
      <c r="K165" s="330" t="str">
        <f t="shared" si="10"/>
        <v/>
      </c>
      <c r="L165" s="376" t="str">
        <f>IFERROR(VLOOKUP(G165,AuxThreats!$B$2:$C$6,2,0),"")</f>
        <v/>
      </c>
      <c r="M165" s="325"/>
      <c r="N165" s="118"/>
      <c r="O165" s="390">
        <v>0</v>
      </c>
      <c r="P165" s="325"/>
      <c r="Q165" s="325"/>
      <c r="R165" s="390">
        <v>0</v>
      </c>
      <c r="S165" s="325"/>
      <c r="T165" s="325"/>
      <c r="U165" s="390">
        <v>0</v>
      </c>
      <c r="V165" s="391">
        <f t="shared" si="8"/>
        <v>0</v>
      </c>
      <c r="W165" s="391" t="e">
        <f t="shared" si="11"/>
        <v>#VALUE!</v>
      </c>
      <c r="X165" s="376" t="str">
        <f>IFERROR(VLOOKUP(M165,'Measures cat'!$A$2:$B$19,2,0),"")</f>
        <v/>
      </c>
      <c r="Y165" s="376" t="str">
        <f>IFERROR(VLOOKUP(P165,'Measures cat'!$A$2:$B$19,2,0),"")</f>
        <v/>
      </c>
      <c r="Z165" s="376" t="str">
        <f>IFERROR(VLOOKUP(S165,'Measures cat'!$A$2:$B$19,2,0),"")</f>
        <v/>
      </c>
      <c r="AA165" s="376" t="str">
        <f>IFERROR(VLOOKUP(I165,AuxThreats!$B$2:$C$6,2,0),"")</f>
        <v/>
      </c>
      <c r="AB165" s="11"/>
      <c r="AC165" s="11"/>
      <c r="AE165" s="123"/>
    </row>
    <row r="166" spans="3:31" ht="15.75" x14ac:dyDescent="0.25">
      <c r="C166" s="357" t="str">
        <f t="shared" si="9"/>
        <v/>
      </c>
      <c r="D166" s="26"/>
      <c r="E166" s="26"/>
      <c r="F166" s="26"/>
      <c r="G166" s="47"/>
      <c r="H166" s="47"/>
      <c r="I166" s="325"/>
      <c r="J166" s="118"/>
      <c r="K166" s="330" t="str">
        <f t="shared" si="10"/>
        <v/>
      </c>
      <c r="L166" s="376" t="str">
        <f>IFERROR(VLOOKUP(G166,AuxThreats!$B$2:$C$6,2,0),"")</f>
        <v/>
      </c>
      <c r="M166" s="325"/>
      <c r="N166" s="118"/>
      <c r="O166" s="390">
        <v>0</v>
      </c>
      <c r="P166" s="325"/>
      <c r="Q166" s="325"/>
      <c r="R166" s="390">
        <v>0</v>
      </c>
      <c r="S166" s="325"/>
      <c r="T166" s="325"/>
      <c r="U166" s="390">
        <v>0</v>
      </c>
      <c r="V166" s="391">
        <f t="shared" si="8"/>
        <v>0</v>
      </c>
      <c r="W166" s="391" t="e">
        <f t="shared" si="11"/>
        <v>#VALUE!</v>
      </c>
      <c r="X166" s="376" t="str">
        <f>IFERROR(VLOOKUP(M166,'Measures cat'!$A$2:$B$19,2,0),"")</f>
        <v/>
      </c>
      <c r="Y166" s="376" t="str">
        <f>IFERROR(VLOOKUP(P166,'Measures cat'!$A$2:$B$19,2,0),"")</f>
        <v/>
      </c>
      <c r="Z166" s="376" t="str">
        <f>IFERROR(VLOOKUP(S166,'Measures cat'!$A$2:$B$19,2,0),"")</f>
        <v/>
      </c>
      <c r="AA166" s="376" t="str">
        <f>IFERROR(VLOOKUP(I166,AuxThreats!$B$2:$C$6,2,0),"")</f>
        <v/>
      </c>
      <c r="AB166" s="11"/>
      <c r="AC166" s="11"/>
      <c r="AE166" s="123"/>
    </row>
    <row r="167" spans="3:31" ht="15.75" x14ac:dyDescent="0.25">
      <c r="C167" s="357" t="str">
        <f t="shared" si="9"/>
        <v/>
      </c>
      <c r="D167" s="26"/>
      <c r="E167" s="26"/>
      <c r="F167" s="26"/>
      <c r="G167" s="47"/>
      <c r="H167" s="47"/>
      <c r="I167" s="325"/>
      <c r="J167" s="118"/>
      <c r="K167" s="330" t="str">
        <f t="shared" si="10"/>
        <v/>
      </c>
      <c r="L167" s="376" t="str">
        <f>IFERROR(VLOOKUP(G167,AuxThreats!$B$2:$C$6,2,0),"")</f>
        <v/>
      </c>
      <c r="M167" s="325"/>
      <c r="N167" s="118"/>
      <c r="O167" s="390">
        <v>0</v>
      </c>
      <c r="P167" s="325"/>
      <c r="Q167" s="325"/>
      <c r="R167" s="390">
        <v>0</v>
      </c>
      <c r="S167" s="325"/>
      <c r="T167" s="325"/>
      <c r="U167" s="390">
        <v>0</v>
      </c>
      <c r="V167" s="391">
        <f t="shared" si="8"/>
        <v>0</v>
      </c>
      <c r="W167" s="391" t="e">
        <f t="shared" si="11"/>
        <v>#VALUE!</v>
      </c>
      <c r="X167" s="376" t="str">
        <f>IFERROR(VLOOKUP(M167,'Measures cat'!$A$2:$B$19,2,0),"")</f>
        <v/>
      </c>
      <c r="Y167" s="376" t="str">
        <f>IFERROR(VLOOKUP(P167,'Measures cat'!$A$2:$B$19,2,0),"")</f>
        <v/>
      </c>
      <c r="Z167" s="376" t="str">
        <f>IFERROR(VLOOKUP(S167,'Measures cat'!$A$2:$B$19,2,0),"")</f>
        <v/>
      </c>
      <c r="AA167" s="376" t="str">
        <f>IFERROR(VLOOKUP(I167,AuxThreats!$B$2:$C$6,2,0),"")</f>
        <v/>
      </c>
      <c r="AB167" s="11"/>
      <c r="AC167" s="11"/>
      <c r="AE167" s="123"/>
    </row>
    <row r="168" spans="3:31" ht="15.75" x14ac:dyDescent="0.25">
      <c r="C168" s="357" t="str">
        <f t="shared" si="9"/>
        <v/>
      </c>
      <c r="D168" s="26"/>
      <c r="E168" s="26"/>
      <c r="F168" s="26"/>
      <c r="G168" s="47"/>
      <c r="H168" s="47"/>
      <c r="I168" s="325"/>
      <c r="J168" s="118"/>
      <c r="K168" s="330" t="str">
        <f t="shared" si="10"/>
        <v/>
      </c>
      <c r="L168" s="376" t="str">
        <f>IFERROR(VLOOKUP(G168,AuxThreats!$B$2:$C$6,2,0),"")</f>
        <v/>
      </c>
      <c r="M168" s="325"/>
      <c r="N168" s="118"/>
      <c r="O168" s="390">
        <v>0</v>
      </c>
      <c r="P168" s="325"/>
      <c r="Q168" s="325"/>
      <c r="R168" s="390">
        <v>0</v>
      </c>
      <c r="S168" s="325"/>
      <c r="T168" s="325"/>
      <c r="U168" s="390">
        <v>0</v>
      </c>
      <c r="V168" s="391">
        <f t="shared" si="8"/>
        <v>0</v>
      </c>
      <c r="W168" s="391" t="e">
        <f t="shared" si="11"/>
        <v>#VALUE!</v>
      </c>
      <c r="X168" s="376" t="str">
        <f>IFERROR(VLOOKUP(M168,'Measures cat'!$A$2:$B$19,2,0),"")</f>
        <v/>
      </c>
      <c r="Y168" s="376" t="str">
        <f>IFERROR(VLOOKUP(P168,'Measures cat'!$A$2:$B$19,2,0),"")</f>
        <v/>
      </c>
      <c r="Z168" s="376" t="str">
        <f>IFERROR(VLOOKUP(S168,'Measures cat'!$A$2:$B$19,2,0),"")</f>
        <v/>
      </c>
      <c r="AA168" s="376" t="str">
        <f>IFERROR(VLOOKUP(I168,AuxThreats!$B$2:$C$6,2,0),"")</f>
        <v/>
      </c>
      <c r="AB168" s="11"/>
      <c r="AC168" s="11"/>
      <c r="AE168" s="123"/>
    </row>
    <row r="169" spans="3:31" ht="15.75" x14ac:dyDescent="0.25">
      <c r="C169" s="357" t="str">
        <f t="shared" si="9"/>
        <v/>
      </c>
      <c r="D169" s="26"/>
      <c r="E169" s="26"/>
      <c r="F169" s="26"/>
      <c r="G169" s="47"/>
      <c r="H169" s="47"/>
      <c r="I169" s="325"/>
      <c r="J169" s="118"/>
      <c r="K169" s="330" t="str">
        <f t="shared" si="10"/>
        <v/>
      </c>
      <c r="L169" s="376" t="str">
        <f>IFERROR(VLOOKUP(G169,AuxThreats!$B$2:$C$6,2,0),"")</f>
        <v/>
      </c>
      <c r="M169" s="325"/>
      <c r="N169" s="118"/>
      <c r="O169" s="390">
        <v>0</v>
      </c>
      <c r="P169" s="325"/>
      <c r="Q169" s="325"/>
      <c r="R169" s="390">
        <v>0</v>
      </c>
      <c r="S169" s="325"/>
      <c r="T169" s="325"/>
      <c r="U169" s="390">
        <v>0</v>
      </c>
      <c r="V169" s="391">
        <f t="shared" si="8"/>
        <v>0</v>
      </c>
      <c r="W169" s="391" t="e">
        <f t="shared" si="11"/>
        <v>#VALUE!</v>
      </c>
      <c r="X169" s="376" t="str">
        <f>IFERROR(VLOOKUP(M169,'Measures cat'!$A$2:$B$19,2,0),"")</f>
        <v/>
      </c>
      <c r="Y169" s="376" t="str">
        <f>IFERROR(VLOOKUP(P169,'Measures cat'!$A$2:$B$19,2,0),"")</f>
        <v/>
      </c>
      <c r="Z169" s="376" t="str">
        <f>IFERROR(VLOOKUP(S169,'Measures cat'!$A$2:$B$19,2,0),"")</f>
        <v/>
      </c>
      <c r="AA169" s="376" t="str">
        <f>IFERROR(VLOOKUP(I169,AuxThreats!$B$2:$C$6,2,0),"")</f>
        <v/>
      </c>
      <c r="AB169" s="11"/>
      <c r="AC169" s="11"/>
      <c r="AE169" s="123"/>
    </row>
    <row r="170" spans="3:31" ht="15.75" x14ac:dyDescent="0.25">
      <c r="C170" s="357" t="str">
        <f t="shared" si="9"/>
        <v/>
      </c>
      <c r="D170" s="26"/>
      <c r="E170" s="26"/>
      <c r="F170" s="26"/>
      <c r="G170" s="47"/>
      <c r="H170" s="47"/>
      <c r="I170" s="325"/>
      <c r="J170" s="118"/>
      <c r="K170" s="330" t="str">
        <f t="shared" si="10"/>
        <v/>
      </c>
      <c r="L170" s="376" t="str">
        <f>IFERROR(VLOOKUP(G170,AuxThreats!$B$2:$C$6,2,0),"")</f>
        <v/>
      </c>
      <c r="M170" s="325"/>
      <c r="N170" s="118"/>
      <c r="O170" s="390">
        <v>0</v>
      </c>
      <c r="P170" s="325"/>
      <c r="Q170" s="325"/>
      <c r="R170" s="390">
        <v>0</v>
      </c>
      <c r="S170" s="325"/>
      <c r="T170" s="325"/>
      <c r="U170" s="390">
        <v>0</v>
      </c>
      <c r="V170" s="391">
        <f t="shared" si="8"/>
        <v>0</v>
      </c>
      <c r="W170" s="391" t="e">
        <f t="shared" si="11"/>
        <v>#VALUE!</v>
      </c>
      <c r="X170" s="376" t="str">
        <f>IFERROR(VLOOKUP(M170,'Measures cat'!$A$2:$B$19,2,0),"")</f>
        <v/>
      </c>
      <c r="Y170" s="376" t="str">
        <f>IFERROR(VLOOKUP(P170,'Measures cat'!$A$2:$B$19,2,0),"")</f>
        <v/>
      </c>
      <c r="Z170" s="376" t="str">
        <f>IFERROR(VLOOKUP(S170,'Measures cat'!$A$2:$B$19,2,0),"")</f>
        <v/>
      </c>
      <c r="AA170" s="376" t="str">
        <f>IFERROR(VLOOKUP(I170,AuxThreats!$B$2:$C$6,2,0),"")</f>
        <v/>
      </c>
      <c r="AB170" s="11"/>
      <c r="AC170" s="11"/>
      <c r="AE170" s="123"/>
    </row>
    <row r="171" spans="3:31" ht="15.75" x14ac:dyDescent="0.25">
      <c r="C171" s="357" t="str">
        <f t="shared" si="9"/>
        <v/>
      </c>
      <c r="D171" s="26"/>
      <c r="E171" s="26"/>
      <c r="F171" s="26"/>
      <c r="G171" s="47"/>
      <c r="H171" s="47"/>
      <c r="I171" s="325"/>
      <c r="J171" s="118"/>
      <c r="K171" s="330" t="str">
        <f t="shared" si="10"/>
        <v/>
      </c>
      <c r="L171" s="376" t="str">
        <f>IFERROR(VLOOKUP(G171,AuxThreats!$B$2:$C$6,2,0),"")</f>
        <v/>
      </c>
      <c r="M171" s="325"/>
      <c r="N171" s="118"/>
      <c r="O171" s="390">
        <v>0</v>
      </c>
      <c r="P171" s="325"/>
      <c r="Q171" s="325"/>
      <c r="R171" s="390">
        <v>0</v>
      </c>
      <c r="S171" s="325"/>
      <c r="T171" s="325"/>
      <c r="U171" s="390">
        <v>0</v>
      </c>
      <c r="V171" s="391">
        <f t="shared" si="8"/>
        <v>0</v>
      </c>
      <c r="W171" s="391" t="e">
        <f t="shared" si="11"/>
        <v>#VALUE!</v>
      </c>
      <c r="X171" s="376" t="str">
        <f>IFERROR(VLOOKUP(M171,'Measures cat'!$A$2:$B$19,2,0),"")</f>
        <v/>
      </c>
      <c r="Y171" s="376" t="str">
        <f>IFERROR(VLOOKUP(P171,'Measures cat'!$A$2:$B$19,2,0),"")</f>
        <v/>
      </c>
      <c r="Z171" s="376" t="str">
        <f>IFERROR(VLOOKUP(S171,'Measures cat'!$A$2:$B$19,2,0),"")</f>
        <v/>
      </c>
      <c r="AA171" s="376" t="str">
        <f>IFERROR(VLOOKUP(I171,AuxThreats!$B$2:$C$6,2,0),"")</f>
        <v/>
      </c>
      <c r="AB171" s="11"/>
      <c r="AC171" s="11"/>
      <c r="AE171" s="123"/>
    </row>
    <row r="172" spans="3:31" ht="15.75" x14ac:dyDescent="0.25">
      <c r="C172" s="357" t="str">
        <f t="shared" si="9"/>
        <v/>
      </c>
      <c r="D172" s="26"/>
      <c r="E172" s="26"/>
      <c r="F172" s="26"/>
      <c r="G172" s="47"/>
      <c r="H172" s="47"/>
      <c r="I172" s="325"/>
      <c r="J172" s="118"/>
      <c r="K172" s="330" t="str">
        <f t="shared" si="10"/>
        <v/>
      </c>
      <c r="L172" s="376" t="str">
        <f>IFERROR(VLOOKUP(G172,AuxThreats!$B$2:$C$6,2,0),"")</f>
        <v/>
      </c>
      <c r="M172" s="325"/>
      <c r="N172" s="118"/>
      <c r="O172" s="390">
        <v>0</v>
      </c>
      <c r="P172" s="325"/>
      <c r="Q172" s="325"/>
      <c r="R172" s="390">
        <v>0</v>
      </c>
      <c r="S172" s="325"/>
      <c r="T172" s="325"/>
      <c r="U172" s="390">
        <v>0</v>
      </c>
      <c r="V172" s="391">
        <f t="shared" si="8"/>
        <v>0</v>
      </c>
      <c r="W172" s="391" t="e">
        <f t="shared" si="11"/>
        <v>#VALUE!</v>
      </c>
      <c r="X172" s="376" t="str">
        <f>IFERROR(VLOOKUP(M172,'Measures cat'!$A$2:$B$19,2,0),"")</f>
        <v/>
      </c>
      <c r="Y172" s="376" t="str">
        <f>IFERROR(VLOOKUP(P172,'Measures cat'!$A$2:$B$19,2,0),"")</f>
        <v/>
      </c>
      <c r="Z172" s="376" t="str">
        <f>IFERROR(VLOOKUP(S172,'Measures cat'!$A$2:$B$19,2,0),"")</f>
        <v/>
      </c>
      <c r="AA172" s="376" t="str">
        <f>IFERROR(VLOOKUP(I172,AuxThreats!$B$2:$C$6,2,0),"")</f>
        <v/>
      </c>
      <c r="AB172" s="11"/>
      <c r="AC172" s="11"/>
      <c r="AE172" s="123"/>
    </row>
    <row r="173" spans="3:31" ht="15.75" x14ac:dyDescent="0.25">
      <c r="C173" s="357" t="str">
        <f t="shared" si="9"/>
        <v/>
      </c>
      <c r="D173" s="26"/>
      <c r="E173" s="26"/>
      <c r="F173" s="26"/>
      <c r="G173" s="47"/>
      <c r="H173" s="47"/>
      <c r="I173" s="325"/>
      <c r="J173" s="118"/>
      <c r="K173" s="330" t="str">
        <f t="shared" si="10"/>
        <v/>
      </c>
      <c r="L173" s="376" t="str">
        <f>IFERROR(VLOOKUP(G173,AuxThreats!$B$2:$C$6,2,0),"")</f>
        <v/>
      </c>
      <c r="M173" s="325"/>
      <c r="N173" s="118"/>
      <c r="O173" s="390">
        <v>0</v>
      </c>
      <c r="P173" s="325"/>
      <c r="Q173" s="325"/>
      <c r="R173" s="390">
        <v>0</v>
      </c>
      <c r="S173" s="325"/>
      <c r="T173" s="325"/>
      <c r="U173" s="390">
        <v>0</v>
      </c>
      <c r="V173" s="391">
        <f t="shared" si="8"/>
        <v>0</v>
      </c>
      <c r="W173" s="391" t="e">
        <f t="shared" si="11"/>
        <v>#VALUE!</v>
      </c>
      <c r="X173" s="376" t="str">
        <f>IFERROR(VLOOKUP(M173,'Measures cat'!$A$2:$B$19,2,0),"")</f>
        <v/>
      </c>
      <c r="Y173" s="376" t="str">
        <f>IFERROR(VLOOKUP(P173,'Measures cat'!$A$2:$B$19,2,0),"")</f>
        <v/>
      </c>
      <c r="Z173" s="376" t="str">
        <f>IFERROR(VLOOKUP(S173,'Measures cat'!$A$2:$B$19,2,0),"")</f>
        <v/>
      </c>
      <c r="AA173" s="376" t="str">
        <f>IFERROR(VLOOKUP(I173,AuxThreats!$B$2:$C$6,2,0),"")</f>
        <v/>
      </c>
      <c r="AB173" s="11"/>
      <c r="AC173" s="11"/>
      <c r="AE173" s="123"/>
    </row>
    <row r="174" spans="3:31" ht="15.75" x14ac:dyDescent="0.25">
      <c r="C174" s="357" t="str">
        <f t="shared" si="9"/>
        <v/>
      </c>
      <c r="D174" s="26"/>
      <c r="E174" s="26"/>
      <c r="F174" s="26"/>
      <c r="G174" s="47"/>
      <c r="H174" s="47"/>
      <c r="I174" s="325"/>
      <c r="J174" s="118"/>
      <c r="K174" s="330" t="str">
        <f t="shared" si="10"/>
        <v/>
      </c>
      <c r="L174" s="376" t="str">
        <f>IFERROR(VLOOKUP(G174,AuxThreats!$B$2:$C$6,2,0),"")</f>
        <v/>
      </c>
      <c r="M174" s="325"/>
      <c r="N174" s="118"/>
      <c r="O174" s="390">
        <v>0</v>
      </c>
      <c r="P174" s="325"/>
      <c r="Q174" s="325"/>
      <c r="R174" s="390">
        <v>0</v>
      </c>
      <c r="S174" s="325"/>
      <c r="T174" s="325"/>
      <c r="U174" s="390">
        <v>0</v>
      </c>
      <c r="V174" s="391">
        <f t="shared" si="8"/>
        <v>0</v>
      </c>
      <c r="W174" s="391" t="e">
        <f t="shared" si="11"/>
        <v>#VALUE!</v>
      </c>
      <c r="X174" s="376" t="str">
        <f>IFERROR(VLOOKUP(M174,'Measures cat'!$A$2:$B$19,2,0),"")</f>
        <v/>
      </c>
      <c r="Y174" s="376" t="str">
        <f>IFERROR(VLOOKUP(P174,'Measures cat'!$A$2:$B$19,2,0),"")</f>
        <v/>
      </c>
      <c r="Z174" s="376" t="str">
        <f>IFERROR(VLOOKUP(S174,'Measures cat'!$A$2:$B$19,2,0),"")</f>
        <v/>
      </c>
      <c r="AA174" s="376" t="str">
        <f>IFERROR(VLOOKUP(I174,AuxThreats!$B$2:$C$6,2,0),"")</f>
        <v/>
      </c>
      <c r="AB174" s="11"/>
      <c r="AC174" s="11"/>
      <c r="AE174" s="123"/>
    </row>
    <row r="175" spans="3:31" ht="15.75" x14ac:dyDescent="0.25">
      <c r="C175" s="357" t="str">
        <f t="shared" si="9"/>
        <v/>
      </c>
      <c r="D175" s="26"/>
      <c r="E175" s="26"/>
      <c r="F175" s="26"/>
      <c r="G175" s="47"/>
      <c r="H175" s="47"/>
      <c r="I175" s="325"/>
      <c r="J175" s="118"/>
      <c r="K175" s="330" t="str">
        <f t="shared" si="10"/>
        <v/>
      </c>
      <c r="L175" s="376" t="str">
        <f>IFERROR(VLOOKUP(G175,AuxThreats!$B$2:$C$6,2,0),"")</f>
        <v/>
      </c>
      <c r="M175" s="325"/>
      <c r="N175" s="118"/>
      <c r="O175" s="390">
        <v>0</v>
      </c>
      <c r="P175" s="325"/>
      <c r="Q175" s="325"/>
      <c r="R175" s="390">
        <v>0</v>
      </c>
      <c r="S175" s="325"/>
      <c r="T175" s="325"/>
      <c r="U175" s="390">
        <v>0</v>
      </c>
      <c r="V175" s="391">
        <f t="shared" si="8"/>
        <v>0</v>
      </c>
      <c r="W175" s="391" t="e">
        <f t="shared" si="11"/>
        <v>#VALUE!</v>
      </c>
      <c r="X175" s="376" t="str">
        <f>IFERROR(VLOOKUP(M175,'Measures cat'!$A$2:$B$19,2,0),"")</f>
        <v/>
      </c>
      <c r="Y175" s="376" t="str">
        <f>IFERROR(VLOOKUP(P175,'Measures cat'!$A$2:$B$19,2,0),"")</f>
        <v/>
      </c>
      <c r="Z175" s="376" t="str">
        <f>IFERROR(VLOOKUP(S175,'Measures cat'!$A$2:$B$19,2,0),"")</f>
        <v/>
      </c>
      <c r="AA175" s="376" t="str">
        <f>IFERROR(VLOOKUP(I175,AuxThreats!$B$2:$C$6,2,0),"")</f>
        <v/>
      </c>
      <c r="AB175" s="11"/>
      <c r="AC175" s="11"/>
      <c r="AE175" s="123"/>
    </row>
    <row r="176" spans="3:31" ht="15.75" x14ac:dyDescent="0.25">
      <c r="C176" s="357" t="str">
        <f t="shared" si="9"/>
        <v/>
      </c>
      <c r="D176" s="26"/>
      <c r="E176" s="26"/>
      <c r="F176" s="26"/>
      <c r="G176" s="47"/>
      <c r="H176" s="47"/>
      <c r="I176" s="325"/>
      <c r="J176" s="118"/>
      <c r="K176" s="330" t="str">
        <f t="shared" si="10"/>
        <v/>
      </c>
      <c r="L176" s="376" t="str">
        <f>IFERROR(VLOOKUP(G176,AuxThreats!$B$2:$C$6,2,0),"")</f>
        <v/>
      </c>
      <c r="M176" s="325"/>
      <c r="N176" s="118"/>
      <c r="O176" s="390">
        <v>0</v>
      </c>
      <c r="P176" s="325"/>
      <c r="Q176" s="325"/>
      <c r="R176" s="390">
        <v>0</v>
      </c>
      <c r="S176" s="325"/>
      <c r="T176" s="325"/>
      <c r="U176" s="390">
        <v>0</v>
      </c>
      <c r="V176" s="391">
        <f t="shared" si="8"/>
        <v>0</v>
      </c>
      <c r="W176" s="391" t="e">
        <f t="shared" si="11"/>
        <v>#VALUE!</v>
      </c>
      <c r="X176" s="376" t="str">
        <f>IFERROR(VLOOKUP(M176,'Measures cat'!$A$2:$B$19,2,0),"")</f>
        <v/>
      </c>
      <c r="Y176" s="376" t="str">
        <f>IFERROR(VLOOKUP(P176,'Measures cat'!$A$2:$B$19,2,0),"")</f>
        <v/>
      </c>
      <c r="Z176" s="376" t="str">
        <f>IFERROR(VLOOKUP(S176,'Measures cat'!$A$2:$B$19,2,0),"")</f>
        <v/>
      </c>
      <c r="AA176" s="376" t="str">
        <f>IFERROR(VLOOKUP(I176,AuxThreats!$B$2:$C$6,2,0),"")</f>
        <v/>
      </c>
      <c r="AB176" s="11"/>
      <c r="AC176" s="11"/>
      <c r="AE176" s="123"/>
    </row>
    <row r="177" spans="3:31" ht="15.75" x14ac:dyDescent="0.25">
      <c r="C177" s="357" t="str">
        <f t="shared" si="9"/>
        <v/>
      </c>
      <c r="D177" s="26"/>
      <c r="E177" s="26"/>
      <c r="F177" s="26"/>
      <c r="G177" s="47"/>
      <c r="H177" s="47"/>
      <c r="I177" s="325"/>
      <c r="J177" s="118"/>
      <c r="K177" s="330" t="str">
        <f t="shared" si="10"/>
        <v/>
      </c>
      <c r="L177" s="376" t="str">
        <f>IFERROR(VLOOKUP(G177,AuxThreats!$B$2:$C$6,2,0),"")</f>
        <v/>
      </c>
      <c r="M177" s="325"/>
      <c r="N177" s="118"/>
      <c r="O177" s="390">
        <v>0</v>
      </c>
      <c r="P177" s="325"/>
      <c r="Q177" s="325"/>
      <c r="R177" s="390">
        <v>0</v>
      </c>
      <c r="S177" s="325"/>
      <c r="T177" s="325"/>
      <c r="U177" s="390">
        <v>0</v>
      </c>
      <c r="V177" s="391">
        <f t="shared" si="8"/>
        <v>0</v>
      </c>
      <c r="W177" s="391" t="e">
        <f t="shared" si="11"/>
        <v>#VALUE!</v>
      </c>
      <c r="X177" s="376" t="str">
        <f>IFERROR(VLOOKUP(M177,'Measures cat'!$A$2:$B$19,2,0),"")</f>
        <v/>
      </c>
      <c r="Y177" s="376" t="str">
        <f>IFERROR(VLOOKUP(P177,'Measures cat'!$A$2:$B$19,2,0),"")</f>
        <v/>
      </c>
      <c r="Z177" s="376" t="str">
        <f>IFERROR(VLOOKUP(S177,'Measures cat'!$A$2:$B$19,2,0),"")</f>
        <v/>
      </c>
      <c r="AA177" s="376" t="str">
        <f>IFERROR(VLOOKUP(I177,AuxThreats!$B$2:$C$6,2,0),"")</f>
        <v/>
      </c>
      <c r="AB177" s="11"/>
      <c r="AC177" s="11"/>
      <c r="AE177" s="123"/>
    </row>
    <row r="178" spans="3:31" ht="15.75" x14ac:dyDescent="0.25">
      <c r="C178" s="357" t="str">
        <f t="shared" si="9"/>
        <v/>
      </c>
      <c r="D178" s="26"/>
      <c r="E178" s="26"/>
      <c r="F178" s="26"/>
      <c r="G178" s="47"/>
      <c r="H178" s="47"/>
      <c r="I178" s="325"/>
      <c r="J178" s="118"/>
      <c r="K178" s="330" t="str">
        <f t="shared" si="10"/>
        <v/>
      </c>
      <c r="L178" s="376" t="str">
        <f>IFERROR(VLOOKUP(G178,AuxThreats!$B$2:$C$6,2,0),"")</f>
        <v/>
      </c>
      <c r="M178" s="325"/>
      <c r="N178" s="118"/>
      <c r="O178" s="390">
        <v>0</v>
      </c>
      <c r="P178" s="325"/>
      <c r="Q178" s="325"/>
      <c r="R178" s="390">
        <v>0</v>
      </c>
      <c r="S178" s="325"/>
      <c r="T178" s="325"/>
      <c r="U178" s="390">
        <v>0</v>
      </c>
      <c r="V178" s="391">
        <f t="shared" si="8"/>
        <v>0</v>
      </c>
      <c r="W178" s="391" t="e">
        <f t="shared" si="11"/>
        <v>#VALUE!</v>
      </c>
      <c r="X178" s="376" t="str">
        <f>IFERROR(VLOOKUP(M178,'Measures cat'!$A$2:$B$19,2,0),"")</f>
        <v/>
      </c>
      <c r="Y178" s="376" t="str">
        <f>IFERROR(VLOOKUP(P178,'Measures cat'!$A$2:$B$19,2,0),"")</f>
        <v/>
      </c>
      <c r="Z178" s="376" t="str">
        <f>IFERROR(VLOOKUP(S178,'Measures cat'!$A$2:$B$19,2,0),"")</f>
        <v/>
      </c>
      <c r="AA178" s="376" t="str">
        <f>IFERROR(VLOOKUP(I178,AuxThreats!$B$2:$C$6,2,0),"")</f>
        <v/>
      </c>
      <c r="AB178" s="11"/>
      <c r="AC178" s="11"/>
      <c r="AE178" s="123"/>
    </row>
    <row r="179" spans="3:31" ht="15.75" x14ac:dyDescent="0.25">
      <c r="C179" s="357" t="str">
        <f t="shared" si="9"/>
        <v/>
      </c>
      <c r="D179" s="26"/>
      <c r="E179" s="26"/>
      <c r="F179" s="26"/>
      <c r="G179" s="47"/>
      <c r="H179" s="47"/>
      <c r="I179" s="325"/>
      <c r="J179" s="118"/>
      <c r="K179" s="330" t="str">
        <f t="shared" si="10"/>
        <v/>
      </c>
      <c r="L179" s="376" t="str">
        <f>IFERROR(VLOOKUP(G179,AuxThreats!$B$2:$C$6,2,0),"")</f>
        <v/>
      </c>
      <c r="M179" s="325"/>
      <c r="N179" s="118"/>
      <c r="O179" s="390">
        <v>0</v>
      </c>
      <c r="P179" s="325"/>
      <c r="Q179" s="325"/>
      <c r="R179" s="390">
        <v>0</v>
      </c>
      <c r="S179" s="325"/>
      <c r="T179" s="325"/>
      <c r="U179" s="390">
        <v>0</v>
      </c>
      <c r="V179" s="391">
        <f t="shared" si="8"/>
        <v>0</v>
      </c>
      <c r="W179" s="391" t="e">
        <f t="shared" si="11"/>
        <v>#VALUE!</v>
      </c>
      <c r="X179" s="376" t="str">
        <f>IFERROR(VLOOKUP(M179,'Measures cat'!$A$2:$B$19,2,0),"")</f>
        <v/>
      </c>
      <c r="Y179" s="376" t="str">
        <f>IFERROR(VLOOKUP(P179,'Measures cat'!$A$2:$B$19,2,0),"")</f>
        <v/>
      </c>
      <c r="Z179" s="376" t="str">
        <f>IFERROR(VLOOKUP(S179,'Measures cat'!$A$2:$B$19,2,0),"")</f>
        <v/>
      </c>
      <c r="AA179" s="376" t="str">
        <f>IFERROR(VLOOKUP(I179,AuxThreats!$B$2:$C$6,2,0),"")</f>
        <v/>
      </c>
      <c r="AB179" s="11"/>
      <c r="AC179" s="11"/>
      <c r="AE179" s="123"/>
    </row>
    <row r="180" spans="3:31" ht="15.75" x14ac:dyDescent="0.25">
      <c r="C180" s="357" t="str">
        <f t="shared" si="9"/>
        <v/>
      </c>
      <c r="D180" s="26"/>
      <c r="E180" s="26"/>
      <c r="F180" s="26"/>
      <c r="G180" s="47"/>
      <c r="H180" s="47"/>
      <c r="I180" s="325"/>
      <c r="J180" s="118"/>
      <c r="K180" s="330" t="str">
        <f t="shared" si="10"/>
        <v/>
      </c>
      <c r="L180" s="376" t="str">
        <f>IFERROR(VLOOKUP(G180,AuxThreats!$B$2:$C$6,2,0),"")</f>
        <v/>
      </c>
      <c r="M180" s="325"/>
      <c r="N180" s="118"/>
      <c r="O180" s="390">
        <v>0</v>
      </c>
      <c r="P180" s="325"/>
      <c r="Q180" s="325"/>
      <c r="R180" s="390">
        <v>0</v>
      </c>
      <c r="S180" s="325"/>
      <c r="T180" s="325"/>
      <c r="U180" s="390">
        <v>0</v>
      </c>
      <c r="V180" s="391">
        <f t="shared" si="8"/>
        <v>0</v>
      </c>
      <c r="W180" s="391" t="e">
        <f t="shared" si="11"/>
        <v>#VALUE!</v>
      </c>
      <c r="X180" s="376" t="str">
        <f>IFERROR(VLOOKUP(M180,'Measures cat'!$A$2:$B$19,2,0),"")</f>
        <v/>
      </c>
      <c r="Y180" s="376" t="str">
        <f>IFERROR(VLOOKUP(P180,'Measures cat'!$A$2:$B$19,2,0),"")</f>
        <v/>
      </c>
      <c r="Z180" s="376" t="str">
        <f>IFERROR(VLOOKUP(S180,'Measures cat'!$A$2:$B$19,2,0),"")</f>
        <v/>
      </c>
      <c r="AA180" s="376" t="str">
        <f>IFERROR(VLOOKUP(I180,AuxThreats!$B$2:$C$6,2,0),"")</f>
        <v/>
      </c>
      <c r="AB180" s="11"/>
      <c r="AC180" s="11"/>
      <c r="AE180" s="123"/>
    </row>
    <row r="181" spans="3:31" ht="15.75" x14ac:dyDescent="0.25">
      <c r="C181" s="357" t="str">
        <f t="shared" si="9"/>
        <v/>
      </c>
      <c r="D181" s="26"/>
      <c r="E181" s="26"/>
      <c r="F181" s="26"/>
      <c r="G181" s="47"/>
      <c r="H181" s="47"/>
      <c r="I181" s="325"/>
      <c r="J181" s="118"/>
      <c r="K181" s="330" t="str">
        <f t="shared" si="10"/>
        <v/>
      </c>
      <c r="L181" s="376" t="str">
        <f>IFERROR(VLOOKUP(G181,AuxThreats!$B$2:$C$6,2,0),"")</f>
        <v/>
      </c>
      <c r="M181" s="325"/>
      <c r="N181" s="118"/>
      <c r="O181" s="390">
        <v>0</v>
      </c>
      <c r="P181" s="325"/>
      <c r="Q181" s="325"/>
      <c r="R181" s="390">
        <v>0</v>
      </c>
      <c r="S181" s="325"/>
      <c r="T181" s="325"/>
      <c r="U181" s="390">
        <v>0</v>
      </c>
      <c r="V181" s="391">
        <f t="shared" si="8"/>
        <v>0</v>
      </c>
      <c r="W181" s="391" t="e">
        <f t="shared" si="11"/>
        <v>#VALUE!</v>
      </c>
      <c r="X181" s="376" t="str">
        <f>IFERROR(VLOOKUP(M181,'Measures cat'!$A$2:$B$19,2,0),"")</f>
        <v/>
      </c>
      <c r="Y181" s="376" t="str">
        <f>IFERROR(VLOOKUP(P181,'Measures cat'!$A$2:$B$19,2,0),"")</f>
        <v/>
      </c>
      <c r="Z181" s="376" t="str">
        <f>IFERROR(VLOOKUP(S181,'Measures cat'!$A$2:$B$19,2,0),"")</f>
        <v/>
      </c>
      <c r="AA181" s="376" t="str">
        <f>IFERROR(VLOOKUP(I181,AuxThreats!$B$2:$C$6,2,0),"")</f>
        <v/>
      </c>
      <c r="AB181" s="11"/>
      <c r="AC181" s="11"/>
      <c r="AE181" s="123"/>
    </row>
    <row r="182" spans="3:31" ht="15.75" x14ac:dyDescent="0.25">
      <c r="C182" s="357" t="str">
        <f t="shared" si="9"/>
        <v/>
      </c>
      <c r="D182" s="26"/>
      <c r="E182" s="26"/>
      <c r="F182" s="26"/>
      <c r="G182" s="47"/>
      <c r="H182" s="47"/>
      <c r="I182" s="325"/>
      <c r="J182" s="118"/>
      <c r="K182" s="330" t="str">
        <f t="shared" si="10"/>
        <v/>
      </c>
      <c r="L182" s="376" t="str">
        <f>IFERROR(VLOOKUP(G182,AuxThreats!$B$2:$C$6,2,0),"")</f>
        <v/>
      </c>
      <c r="M182" s="325"/>
      <c r="N182" s="118"/>
      <c r="O182" s="390">
        <v>0</v>
      </c>
      <c r="P182" s="325"/>
      <c r="Q182" s="325"/>
      <c r="R182" s="390">
        <v>0</v>
      </c>
      <c r="S182" s="325"/>
      <c r="T182" s="325"/>
      <c r="U182" s="390">
        <v>0</v>
      </c>
      <c r="V182" s="391">
        <f t="shared" si="8"/>
        <v>0</v>
      </c>
      <c r="W182" s="391" t="e">
        <f t="shared" si="11"/>
        <v>#VALUE!</v>
      </c>
      <c r="X182" s="376" t="str">
        <f>IFERROR(VLOOKUP(M182,'Measures cat'!$A$2:$B$19,2,0),"")</f>
        <v/>
      </c>
      <c r="Y182" s="376" t="str">
        <f>IFERROR(VLOOKUP(P182,'Measures cat'!$A$2:$B$19,2,0),"")</f>
        <v/>
      </c>
      <c r="Z182" s="376" t="str">
        <f>IFERROR(VLOOKUP(S182,'Measures cat'!$A$2:$B$19,2,0),"")</f>
        <v/>
      </c>
      <c r="AA182" s="376" t="str">
        <f>IFERROR(VLOOKUP(I182,AuxThreats!$B$2:$C$6,2,0),"")</f>
        <v/>
      </c>
      <c r="AB182" s="11"/>
      <c r="AC182" s="11"/>
      <c r="AE182" s="123"/>
    </row>
    <row r="183" spans="3:31" ht="15.75" x14ac:dyDescent="0.25">
      <c r="C183" s="357" t="str">
        <f t="shared" si="9"/>
        <v/>
      </c>
      <c r="D183" s="26"/>
      <c r="E183" s="26"/>
      <c r="F183" s="26"/>
      <c r="G183" s="47"/>
      <c r="H183" s="47"/>
      <c r="I183" s="325"/>
      <c r="J183" s="118"/>
      <c r="K183" s="330" t="str">
        <f t="shared" si="10"/>
        <v/>
      </c>
      <c r="L183" s="376" t="str">
        <f>IFERROR(VLOOKUP(G183,AuxThreats!$B$2:$C$6,2,0),"")</f>
        <v/>
      </c>
      <c r="M183" s="325"/>
      <c r="N183" s="118"/>
      <c r="O183" s="390">
        <v>0</v>
      </c>
      <c r="P183" s="325"/>
      <c r="Q183" s="325"/>
      <c r="R183" s="390">
        <v>0</v>
      </c>
      <c r="S183" s="325"/>
      <c r="T183" s="325"/>
      <c r="U183" s="390">
        <v>0</v>
      </c>
      <c r="V183" s="391">
        <f t="shared" si="8"/>
        <v>0</v>
      </c>
      <c r="W183" s="391" t="e">
        <f t="shared" si="11"/>
        <v>#VALUE!</v>
      </c>
      <c r="X183" s="376" t="str">
        <f>IFERROR(VLOOKUP(M183,'Measures cat'!$A$2:$B$19,2,0),"")</f>
        <v/>
      </c>
      <c r="Y183" s="376" t="str">
        <f>IFERROR(VLOOKUP(P183,'Measures cat'!$A$2:$B$19,2,0),"")</f>
        <v/>
      </c>
      <c r="Z183" s="376" t="str">
        <f>IFERROR(VLOOKUP(S183,'Measures cat'!$A$2:$B$19,2,0),"")</f>
        <v/>
      </c>
      <c r="AA183" s="376" t="str">
        <f>IFERROR(VLOOKUP(I183,AuxThreats!$B$2:$C$6,2,0),"")</f>
        <v/>
      </c>
      <c r="AB183" s="11"/>
      <c r="AC183" s="11"/>
      <c r="AE183" s="123"/>
    </row>
    <row r="184" spans="3:31" ht="15.75" x14ac:dyDescent="0.25">
      <c r="C184" s="357" t="str">
        <f t="shared" si="9"/>
        <v/>
      </c>
      <c r="D184" s="26"/>
      <c r="E184" s="26"/>
      <c r="F184" s="26"/>
      <c r="G184" s="47"/>
      <c r="H184" s="47"/>
      <c r="I184" s="325"/>
      <c r="J184" s="118"/>
      <c r="K184" s="330" t="str">
        <f t="shared" si="10"/>
        <v/>
      </c>
      <c r="L184" s="376" t="str">
        <f>IFERROR(VLOOKUP(G184,AuxThreats!$B$2:$C$6,2,0),"")</f>
        <v/>
      </c>
      <c r="M184" s="325"/>
      <c r="N184" s="118"/>
      <c r="O184" s="390">
        <v>0</v>
      </c>
      <c r="P184" s="325"/>
      <c r="Q184" s="325"/>
      <c r="R184" s="390">
        <v>0</v>
      </c>
      <c r="S184" s="325"/>
      <c r="T184" s="325"/>
      <c r="U184" s="390">
        <v>0</v>
      </c>
      <c r="V184" s="391">
        <f t="shared" si="8"/>
        <v>0</v>
      </c>
      <c r="W184" s="391" t="e">
        <f t="shared" si="11"/>
        <v>#VALUE!</v>
      </c>
      <c r="X184" s="376" t="str">
        <f>IFERROR(VLOOKUP(M184,'Measures cat'!$A$2:$B$19,2,0),"")</f>
        <v/>
      </c>
      <c r="Y184" s="376" t="str">
        <f>IFERROR(VLOOKUP(P184,'Measures cat'!$A$2:$B$19,2,0),"")</f>
        <v/>
      </c>
      <c r="Z184" s="376" t="str">
        <f>IFERROR(VLOOKUP(S184,'Measures cat'!$A$2:$B$19,2,0),"")</f>
        <v/>
      </c>
      <c r="AA184" s="376" t="str">
        <f>IFERROR(VLOOKUP(I184,AuxThreats!$B$2:$C$6,2,0),"")</f>
        <v/>
      </c>
      <c r="AB184" s="11"/>
      <c r="AC184" s="11"/>
      <c r="AE184" s="123"/>
    </row>
    <row r="185" spans="3:31" ht="15.75" x14ac:dyDescent="0.25">
      <c r="C185" s="357" t="str">
        <f t="shared" si="9"/>
        <v/>
      </c>
      <c r="D185" s="26"/>
      <c r="E185" s="26"/>
      <c r="F185" s="26"/>
      <c r="G185" s="47"/>
      <c r="H185" s="47"/>
      <c r="I185" s="325"/>
      <c r="J185" s="118"/>
      <c r="K185" s="330" t="str">
        <f t="shared" si="10"/>
        <v/>
      </c>
      <c r="L185" s="376" t="str">
        <f>IFERROR(VLOOKUP(G185,AuxThreats!$B$2:$C$6,2,0),"")</f>
        <v/>
      </c>
      <c r="M185" s="325"/>
      <c r="N185" s="118"/>
      <c r="O185" s="390">
        <v>0</v>
      </c>
      <c r="P185" s="325"/>
      <c r="Q185" s="325"/>
      <c r="R185" s="390">
        <v>0</v>
      </c>
      <c r="S185" s="325"/>
      <c r="T185" s="325"/>
      <c r="U185" s="390">
        <v>0</v>
      </c>
      <c r="V185" s="391">
        <f t="shared" si="8"/>
        <v>0</v>
      </c>
      <c r="W185" s="391" t="e">
        <f t="shared" si="11"/>
        <v>#VALUE!</v>
      </c>
      <c r="X185" s="376" t="str">
        <f>IFERROR(VLOOKUP(M185,'Measures cat'!$A$2:$B$19,2,0),"")</f>
        <v/>
      </c>
      <c r="Y185" s="376" t="str">
        <f>IFERROR(VLOOKUP(P185,'Measures cat'!$A$2:$B$19,2,0),"")</f>
        <v/>
      </c>
      <c r="Z185" s="376" t="str">
        <f>IFERROR(VLOOKUP(S185,'Measures cat'!$A$2:$B$19,2,0),"")</f>
        <v/>
      </c>
      <c r="AA185" s="376" t="str">
        <f>IFERROR(VLOOKUP(I185,AuxThreats!$B$2:$C$6,2,0),"")</f>
        <v/>
      </c>
      <c r="AB185" s="11"/>
      <c r="AC185" s="11"/>
      <c r="AE185" s="123"/>
    </row>
    <row r="186" spans="3:31" ht="15.75" x14ac:dyDescent="0.25">
      <c r="C186" s="357" t="str">
        <f t="shared" si="9"/>
        <v/>
      </c>
      <c r="D186" s="26"/>
      <c r="E186" s="26"/>
      <c r="F186" s="26"/>
      <c r="G186" s="47"/>
      <c r="H186" s="47"/>
      <c r="I186" s="325"/>
      <c r="J186" s="118"/>
      <c r="K186" s="330" t="str">
        <f t="shared" si="10"/>
        <v/>
      </c>
      <c r="L186" s="376" t="str">
        <f>IFERROR(VLOOKUP(G186,AuxThreats!$B$2:$C$6,2,0),"")</f>
        <v/>
      </c>
      <c r="M186" s="325"/>
      <c r="N186" s="118"/>
      <c r="O186" s="390">
        <v>0</v>
      </c>
      <c r="P186" s="325"/>
      <c r="Q186" s="325"/>
      <c r="R186" s="390">
        <v>0</v>
      </c>
      <c r="S186" s="325"/>
      <c r="T186" s="325"/>
      <c r="U186" s="390">
        <v>0</v>
      </c>
      <c r="V186" s="391">
        <f t="shared" si="8"/>
        <v>0</v>
      </c>
      <c r="W186" s="391" t="e">
        <f t="shared" si="11"/>
        <v>#VALUE!</v>
      </c>
      <c r="X186" s="376" t="str">
        <f>IFERROR(VLOOKUP(M186,'Measures cat'!$A$2:$B$19,2,0),"")</f>
        <v/>
      </c>
      <c r="Y186" s="376" t="str">
        <f>IFERROR(VLOOKUP(P186,'Measures cat'!$A$2:$B$19,2,0),"")</f>
        <v/>
      </c>
      <c r="Z186" s="376" t="str">
        <f>IFERROR(VLOOKUP(S186,'Measures cat'!$A$2:$B$19,2,0),"")</f>
        <v/>
      </c>
      <c r="AA186" s="376" t="str">
        <f>IFERROR(VLOOKUP(I186,AuxThreats!$B$2:$C$6,2,0),"")</f>
        <v/>
      </c>
      <c r="AB186" s="11"/>
      <c r="AC186" s="11"/>
      <c r="AE186" s="123"/>
    </row>
    <row r="187" spans="3:31" ht="15.75" x14ac:dyDescent="0.25">
      <c r="C187" s="357" t="str">
        <f t="shared" si="9"/>
        <v/>
      </c>
      <c r="D187" s="26"/>
      <c r="E187" s="26"/>
      <c r="F187" s="26"/>
      <c r="G187" s="47"/>
      <c r="H187" s="47"/>
      <c r="I187" s="325"/>
      <c r="J187" s="118"/>
      <c r="K187" s="330" t="str">
        <f t="shared" si="10"/>
        <v/>
      </c>
      <c r="L187" s="376" t="str">
        <f>IFERROR(VLOOKUP(G187,AuxThreats!$B$2:$C$6,2,0),"")</f>
        <v/>
      </c>
      <c r="M187" s="325"/>
      <c r="N187" s="118"/>
      <c r="O187" s="390">
        <v>0</v>
      </c>
      <c r="P187" s="325"/>
      <c r="Q187" s="325"/>
      <c r="R187" s="390">
        <v>0</v>
      </c>
      <c r="S187" s="325"/>
      <c r="T187" s="325"/>
      <c r="U187" s="390">
        <v>0</v>
      </c>
      <c r="V187" s="391">
        <f t="shared" si="8"/>
        <v>0</v>
      </c>
      <c r="W187" s="391" t="e">
        <f t="shared" si="11"/>
        <v>#VALUE!</v>
      </c>
      <c r="X187" s="376" t="str">
        <f>IFERROR(VLOOKUP(M187,'Measures cat'!$A$2:$B$19,2,0),"")</f>
        <v/>
      </c>
      <c r="Y187" s="376" t="str">
        <f>IFERROR(VLOOKUP(P187,'Measures cat'!$A$2:$B$19,2,0),"")</f>
        <v/>
      </c>
      <c r="Z187" s="376" t="str">
        <f>IFERROR(VLOOKUP(S187,'Measures cat'!$A$2:$B$19,2,0),"")</f>
        <v/>
      </c>
      <c r="AA187" s="376" t="str">
        <f>IFERROR(VLOOKUP(I187,AuxThreats!$B$2:$C$6,2,0),"")</f>
        <v/>
      </c>
      <c r="AB187" s="11"/>
      <c r="AC187" s="11"/>
      <c r="AE187" s="123"/>
    </row>
    <row r="188" spans="3:31" ht="15.75" x14ac:dyDescent="0.25">
      <c r="C188" s="357" t="str">
        <f t="shared" si="9"/>
        <v/>
      </c>
      <c r="D188" s="26"/>
      <c r="E188" s="26"/>
      <c r="F188" s="26"/>
      <c r="G188" s="47"/>
      <c r="H188" s="47"/>
      <c r="I188" s="325"/>
      <c r="J188" s="118"/>
      <c r="K188" s="330" t="str">
        <f t="shared" si="10"/>
        <v/>
      </c>
      <c r="L188" s="376" t="str">
        <f>IFERROR(VLOOKUP(G188,AuxThreats!$B$2:$C$6,2,0),"")</f>
        <v/>
      </c>
      <c r="M188" s="325"/>
      <c r="N188" s="118"/>
      <c r="O188" s="390">
        <v>0</v>
      </c>
      <c r="P188" s="325"/>
      <c r="Q188" s="325"/>
      <c r="R188" s="390">
        <v>0</v>
      </c>
      <c r="S188" s="325"/>
      <c r="T188" s="325"/>
      <c r="U188" s="390">
        <v>0</v>
      </c>
      <c r="V188" s="391">
        <f t="shared" si="8"/>
        <v>0</v>
      </c>
      <c r="W188" s="391" t="e">
        <f t="shared" si="11"/>
        <v>#VALUE!</v>
      </c>
      <c r="X188" s="376" t="str">
        <f>IFERROR(VLOOKUP(M188,'Measures cat'!$A$2:$B$19,2,0),"")</f>
        <v/>
      </c>
      <c r="Y188" s="376" t="str">
        <f>IFERROR(VLOOKUP(P188,'Measures cat'!$A$2:$B$19,2,0),"")</f>
        <v/>
      </c>
      <c r="Z188" s="376" t="str">
        <f>IFERROR(VLOOKUP(S188,'Measures cat'!$A$2:$B$19,2,0),"")</f>
        <v/>
      </c>
      <c r="AA188" s="376" t="str">
        <f>IFERROR(VLOOKUP(I188,AuxThreats!$B$2:$C$6,2,0),"")</f>
        <v/>
      </c>
      <c r="AB188" s="11"/>
      <c r="AC188" s="11"/>
      <c r="AE188" s="123"/>
    </row>
    <row r="189" spans="3:31" ht="15.75" x14ac:dyDescent="0.25">
      <c r="C189" s="357" t="str">
        <f t="shared" si="9"/>
        <v/>
      </c>
      <c r="D189" s="26"/>
      <c r="E189" s="26"/>
      <c r="F189" s="26"/>
      <c r="G189" s="47"/>
      <c r="H189" s="47"/>
      <c r="I189" s="325"/>
      <c r="J189" s="118"/>
      <c r="K189" s="330" t="str">
        <f t="shared" si="10"/>
        <v/>
      </c>
      <c r="L189" s="376" t="str">
        <f>IFERROR(VLOOKUP(G189,AuxThreats!$B$2:$C$6,2,0),"")</f>
        <v/>
      </c>
      <c r="M189" s="325"/>
      <c r="N189" s="118"/>
      <c r="O189" s="390">
        <v>0</v>
      </c>
      <c r="P189" s="325"/>
      <c r="Q189" s="325"/>
      <c r="R189" s="390">
        <v>0</v>
      </c>
      <c r="S189" s="325"/>
      <c r="T189" s="325"/>
      <c r="U189" s="390">
        <v>0</v>
      </c>
      <c r="V189" s="391">
        <f t="shared" si="8"/>
        <v>0</v>
      </c>
      <c r="W189" s="391" t="e">
        <f t="shared" si="11"/>
        <v>#VALUE!</v>
      </c>
      <c r="X189" s="376" t="str">
        <f>IFERROR(VLOOKUP(M189,'Measures cat'!$A$2:$B$19,2,0),"")</f>
        <v/>
      </c>
      <c r="Y189" s="376" t="str">
        <f>IFERROR(VLOOKUP(P189,'Measures cat'!$A$2:$B$19,2,0),"")</f>
        <v/>
      </c>
      <c r="Z189" s="376" t="str">
        <f>IFERROR(VLOOKUP(S189,'Measures cat'!$A$2:$B$19,2,0),"")</f>
        <v/>
      </c>
      <c r="AA189" s="376" t="str">
        <f>IFERROR(VLOOKUP(I189,AuxThreats!$B$2:$C$6,2,0),"")</f>
        <v/>
      </c>
      <c r="AB189" s="11"/>
      <c r="AC189" s="11"/>
      <c r="AE189" s="123"/>
    </row>
    <row r="190" spans="3:31" ht="15.75" x14ac:dyDescent="0.25">
      <c r="C190" s="357" t="str">
        <f t="shared" si="9"/>
        <v/>
      </c>
      <c r="D190" s="26"/>
      <c r="E190" s="26"/>
      <c r="F190" s="26"/>
      <c r="G190" s="47"/>
      <c r="H190" s="47"/>
      <c r="I190" s="325"/>
      <c r="J190" s="118"/>
      <c r="K190" s="330" t="str">
        <f t="shared" si="10"/>
        <v/>
      </c>
      <c r="L190" s="376" t="str">
        <f>IFERROR(VLOOKUP(G190,AuxThreats!$B$2:$C$6,2,0),"")</f>
        <v/>
      </c>
      <c r="M190" s="325"/>
      <c r="N190" s="118"/>
      <c r="O190" s="390">
        <v>0</v>
      </c>
      <c r="P190" s="325"/>
      <c r="Q190" s="325"/>
      <c r="R190" s="390">
        <v>0</v>
      </c>
      <c r="S190" s="325"/>
      <c r="T190" s="325"/>
      <c r="U190" s="390">
        <v>0</v>
      </c>
      <c r="V190" s="391">
        <f t="shared" si="8"/>
        <v>0</v>
      </c>
      <c r="W190" s="391" t="e">
        <f t="shared" si="11"/>
        <v>#VALUE!</v>
      </c>
      <c r="X190" s="376" t="str">
        <f>IFERROR(VLOOKUP(M190,'Measures cat'!$A$2:$B$19,2,0),"")</f>
        <v/>
      </c>
      <c r="Y190" s="376" t="str">
        <f>IFERROR(VLOOKUP(P190,'Measures cat'!$A$2:$B$19,2,0),"")</f>
        <v/>
      </c>
      <c r="Z190" s="376" t="str">
        <f>IFERROR(VLOOKUP(S190,'Measures cat'!$A$2:$B$19,2,0),"")</f>
        <v/>
      </c>
      <c r="AA190" s="376" t="str">
        <f>IFERROR(VLOOKUP(I190,AuxThreats!$B$2:$C$6,2,0),"")</f>
        <v/>
      </c>
      <c r="AB190" s="11"/>
      <c r="AC190" s="11"/>
      <c r="AE190" s="123"/>
    </row>
    <row r="191" spans="3:31" ht="15.75" x14ac:dyDescent="0.25">
      <c r="C191" s="357" t="str">
        <f t="shared" si="9"/>
        <v/>
      </c>
      <c r="D191" s="26"/>
      <c r="E191" s="26"/>
      <c r="F191" s="26"/>
      <c r="G191" s="47"/>
      <c r="H191" s="47"/>
      <c r="I191" s="325"/>
      <c r="J191" s="118"/>
      <c r="K191" s="330" t="str">
        <f t="shared" si="10"/>
        <v/>
      </c>
      <c r="L191" s="376" t="str">
        <f>IFERROR(VLOOKUP(G191,AuxThreats!$B$2:$C$6,2,0),"")</f>
        <v/>
      </c>
      <c r="M191" s="325"/>
      <c r="N191" s="118"/>
      <c r="O191" s="390">
        <v>0</v>
      </c>
      <c r="P191" s="325"/>
      <c r="Q191" s="325"/>
      <c r="R191" s="390">
        <v>0</v>
      </c>
      <c r="S191" s="325"/>
      <c r="T191" s="325"/>
      <c r="U191" s="390">
        <v>0</v>
      </c>
      <c r="V191" s="391">
        <f t="shared" si="8"/>
        <v>0</v>
      </c>
      <c r="W191" s="391" t="e">
        <f t="shared" si="11"/>
        <v>#VALUE!</v>
      </c>
      <c r="X191" s="376" t="str">
        <f>IFERROR(VLOOKUP(M191,'Measures cat'!$A$2:$B$19,2,0),"")</f>
        <v/>
      </c>
      <c r="Y191" s="376" t="str">
        <f>IFERROR(VLOOKUP(P191,'Measures cat'!$A$2:$B$19,2,0),"")</f>
        <v/>
      </c>
      <c r="Z191" s="376" t="str">
        <f>IFERROR(VLOOKUP(S191,'Measures cat'!$A$2:$B$19,2,0),"")</f>
        <v/>
      </c>
      <c r="AA191" s="376" t="str">
        <f>IFERROR(VLOOKUP(I191,AuxThreats!$B$2:$C$6,2,0),"")</f>
        <v/>
      </c>
      <c r="AB191" s="11"/>
      <c r="AC191" s="11"/>
      <c r="AE191" s="123"/>
    </row>
    <row r="192" spans="3:31" ht="15.75" x14ac:dyDescent="0.25">
      <c r="C192" s="357" t="str">
        <f t="shared" si="9"/>
        <v/>
      </c>
      <c r="D192" s="26"/>
      <c r="E192" s="26"/>
      <c r="F192" s="26"/>
      <c r="G192" s="47"/>
      <c r="H192" s="47"/>
      <c r="I192" s="325"/>
      <c r="J192" s="118"/>
      <c r="K192" s="330" t="str">
        <f t="shared" si="10"/>
        <v/>
      </c>
      <c r="L192" s="376" t="str">
        <f>IFERROR(VLOOKUP(G192,AuxThreats!$B$2:$C$6,2,0),"")</f>
        <v/>
      </c>
      <c r="M192" s="325"/>
      <c r="N192" s="118"/>
      <c r="O192" s="390">
        <v>0</v>
      </c>
      <c r="P192" s="325"/>
      <c r="Q192" s="325"/>
      <c r="R192" s="390">
        <v>0</v>
      </c>
      <c r="S192" s="325"/>
      <c r="T192" s="325"/>
      <c r="U192" s="390">
        <v>0</v>
      </c>
      <c r="V192" s="391">
        <f t="shared" si="8"/>
        <v>0</v>
      </c>
      <c r="W192" s="391" t="e">
        <f t="shared" si="11"/>
        <v>#VALUE!</v>
      </c>
      <c r="X192" s="376" t="str">
        <f>IFERROR(VLOOKUP(M192,'Measures cat'!$A$2:$B$19,2,0),"")</f>
        <v/>
      </c>
      <c r="Y192" s="376" t="str">
        <f>IFERROR(VLOOKUP(P192,'Measures cat'!$A$2:$B$19,2,0),"")</f>
        <v/>
      </c>
      <c r="Z192" s="376" t="str">
        <f>IFERROR(VLOOKUP(S192,'Measures cat'!$A$2:$B$19,2,0),"")</f>
        <v/>
      </c>
      <c r="AA192" s="376" t="str">
        <f>IFERROR(VLOOKUP(I192,AuxThreats!$B$2:$C$6,2,0),"")</f>
        <v/>
      </c>
      <c r="AB192" s="11"/>
      <c r="AC192" s="11"/>
      <c r="AE192" s="123"/>
    </row>
    <row r="193" spans="3:31" ht="15.75" x14ac:dyDescent="0.25">
      <c r="C193" s="357" t="str">
        <f t="shared" si="9"/>
        <v/>
      </c>
      <c r="D193" s="26"/>
      <c r="E193" s="26"/>
      <c r="F193" s="26"/>
      <c r="G193" s="47"/>
      <c r="H193" s="47"/>
      <c r="I193" s="325"/>
      <c r="J193" s="118"/>
      <c r="K193" s="330" t="str">
        <f t="shared" si="10"/>
        <v/>
      </c>
      <c r="L193" s="376" t="str">
        <f>IFERROR(VLOOKUP(G193,AuxThreats!$B$2:$C$6,2,0),"")</f>
        <v/>
      </c>
      <c r="M193" s="325"/>
      <c r="N193" s="118"/>
      <c r="O193" s="390">
        <v>0</v>
      </c>
      <c r="P193" s="325"/>
      <c r="Q193" s="325"/>
      <c r="R193" s="390">
        <v>0</v>
      </c>
      <c r="S193" s="325"/>
      <c r="T193" s="325"/>
      <c r="U193" s="390">
        <v>0</v>
      </c>
      <c r="V193" s="391">
        <f t="shared" si="8"/>
        <v>0</v>
      </c>
      <c r="W193" s="391" t="e">
        <f t="shared" si="11"/>
        <v>#VALUE!</v>
      </c>
      <c r="X193" s="376" t="str">
        <f>IFERROR(VLOOKUP(M193,'Measures cat'!$A$2:$B$19,2,0),"")</f>
        <v/>
      </c>
      <c r="Y193" s="376" t="str">
        <f>IFERROR(VLOOKUP(P193,'Measures cat'!$A$2:$B$19,2,0),"")</f>
        <v/>
      </c>
      <c r="Z193" s="376" t="str">
        <f>IFERROR(VLOOKUP(S193,'Measures cat'!$A$2:$B$19,2,0),"")</f>
        <v/>
      </c>
      <c r="AA193" s="376" t="str">
        <f>IFERROR(VLOOKUP(I193,AuxThreats!$B$2:$C$6,2,0),"")</f>
        <v/>
      </c>
      <c r="AB193" s="11"/>
      <c r="AC193" s="11"/>
      <c r="AE193" s="123"/>
    </row>
    <row r="194" spans="3:31" ht="15.75" x14ac:dyDescent="0.25">
      <c r="C194" s="357" t="str">
        <f t="shared" si="9"/>
        <v/>
      </c>
      <c r="D194" s="26"/>
      <c r="E194" s="26"/>
      <c r="F194" s="26"/>
      <c r="G194" s="47"/>
      <c r="H194" s="47"/>
      <c r="I194" s="325"/>
      <c r="J194" s="118"/>
      <c r="K194" s="330" t="str">
        <f t="shared" si="10"/>
        <v/>
      </c>
      <c r="L194" s="376" t="str">
        <f>IFERROR(VLOOKUP(G194,AuxThreats!$B$2:$C$6,2,0),"")</f>
        <v/>
      </c>
      <c r="M194" s="325"/>
      <c r="N194" s="118"/>
      <c r="O194" s="390">
        <v>0</v>
      </c>
      <c r="P194" s="325"/>
      <c r="Q194" s="325"/>
      <c r="R194" s="390">
        <v>0</v>
      </c>
      <c r="S194" s="325"/>
      <c r="T194" s="325"/>
      <c r="U194" s="390">
        <v>0</v>
      </c>
      <c r="V194" s="391">
        <f t="shared" si="8"/>
        <v>0</v>
      </c>
      <c r="W194" s="391" t="e">
        <f t="shared" si="11"/>
        <v>#VALUE!</v>
      </c>
      <c r="X194" s="376" t="str">
        <f>IFERROR(VLOOKUP(M194,'Measures cat'!$A$2:$B$19,2,0),"")</f>
        <v/>
      </c>
      <c r="Y194" s="376" t="str">
        <f>IFERROR(VLOOKUP(P194,'Measures cat'!$A$2:$B$19,2,0),"")</f>
        <v/>
      </c>
      <c r="Z194" s="376" t="str">
        <f>IFERROR(VLOOKUP(S194,'Measures cat'!$A$2:$B$19,2,0),"")</f>
        <v/>
      </c>
      <c r="AA194" s="376" t="str">
        <f>IFERROR(VLOOKUP(I194,AuxThreats!$B$2:$C$6,2,0),"")</f>
        <v/>
      </c>
      <c r="AB194" s="11"/>
      <c r="AC194" s="11"/>
      <c r="AE194" s="123"/>
    </row>
    <row r="195" spans="3:31" ht="15.75" x14ac:dyDescent="0.25">
      <c r="C195" s="357" t="str">
        <f t="shared" si="9"/>
        <v/>
      </c>
      <c r="D195" s="26"/>
      <c r="E195" s="26"/>
      <c r="F195" s="26"/>
      <c r="G195" s="47"/>
      <c r="H195" s="47"/>
      <c r="I195" s="325"/>
      <c r="J195" s="118"/>
      <c r="K195" s="330" t="str">
        <f t="shared" si="10"/>
        <v/>
      </c>
      <c r="L195" s="376" t="str">
        <f>IFERROR(VLOOKUP(G195,AuxThreats!$B$2:$C$6,2,0),"")</f>
        <v/>
      </c>
      <c r="M195" s="325"/>
      <c r="N195" s="118"/>
      <c r="O195" s="390">
        <v>0</v>
      </c>
      <c r="P195" s="325"/>
      <c r="Q195" s="325"/>
      <c r="R195" s="390">
        <v>0</v>
      </c>
      <c r="S195" s="325"/>
      <c r="T195" s="325"/>
      <c r="U195" s="390">
        <v>0</v>
      </c>
      <c r="V195" s="391">
        <f t="shared" si="8"/>
        <v>0</v>
      </c>
      <c r="W195" s="391" t="e">
        <f t="shared" si="11"/>
        <v>#VALUE!</v>
      </c>
      <c r="X195" s="376" t="str">
        <f>IFERROR(VLOOKUP(M195,'Measures cat'!$A$2:$B$19,2,0),"")</f>
        <v/>
      </c>
      <c r="Y195" s="376" t="str">
        <f>IFERROR(VLOOKUP(P195,'Measures cat'!$A$2:$B$19,2,0),"")</f>
        <v/>
      </c>
      <c r="Z195" s="376" t="str">
        <f>IFERROR(VLOOKUP(S195,'Measures cat'!$A$2:$B$19,2,0),"")</f>
        <v/>
      </c>
      <c r="AA195" s="376" t="str">
        <f>IFERROR(VLOOKUP(I195,AuxThreats!$B$2:$C$6,2,0),"")</f>
        <v/>
      </c>
      <c r="AB195" s="11"/>
      <c r="AC195" s="11"/>
      <c r="AE195" s="123"/>
    </row>
    <row r="196" spans="3:31" ht="15.75" x14ac:dyDescent="0.25">
      <c r="C196" s="357" t="str">
        <f t="shared" si="9"/>
        <v/>
      </c>
      <c r="D196" s="26"/>
      <c r="E196" s="26"/>
      <c r="F196" s="26"/>
      <c r="G196" s="47"/>
      <c r="H196" s="47"/>
      <c r="I196" s="325"/>
      <c r="J196" s="118"/>
      <c r="K196" s="330" t="str">
        <f t="shared" si="10"/>
        <v/>
      </c>
      <c r="L196" s="376" t="str">
        <f>IFERROR(VLOOKUP(G196,AuxThreats!$B$2:$C$6,2,0),"")</f>
        <v/>
      </c>
      <c r="M196" s="325"/>
      <c r="N196" s="118"/>
      <c r="O196" s="390">
        <v>0</v>
      </c>
      <c r="P196" s="325"/>
      <c r="Q196" s="325"/>
      <c r="R196" s="390">
        <v>0</v>
      </c>
      <c r="S196" s="325"/>
      <c r="T196" s="325"/>
      <c r="U196" s="390">
        <v>0</v>
      </c>
      <c r="V196" s="391">
        <f t="shared" si="8"/>
        <v>0</v>
      </c>
      <c r="W196" s="391" t="e">
        <f t="shared" si="11"/>
        <v>#VALUE!</v>
      </c>
      <c r="X196" s="376" t="str">
        <f>IFERROR(VLOOKUP(M196,'Measures cat'!$A$2:$B$19,2,0),"")</f>
        <v/>
      </c>
      <c r="Y196" s="376" t="str">
        <f>IFERROR(VLOOKUP(P196,'Measures cat'!$A$2:$B$19,2,0),"")</f>
        <v/>
      </c>
      <c r="Z196" s="376" t="str">
        <f>IFERROR(VLOOKUP(S196,'Measures cat'!$A$2:$B$19,2,0),"")</f>
        <v/>
      </c>
      <c r="AA196" s="376" t="str">
        <f>IFERROR(VLOOKUP(I196,AuxThreats!$B$2:$C$6,2,0),"")</f>
        <v/>
      </c>
      <c r="AB196" s="11"/>
      <c r="AC196" s="11"/>
      <c r="AE196" s="123"/>
    </row>
    <row r="197" spans="3:31" ht="15.75" x14ac:dyDescent="0.25">
      <c r="C197" s="357" t="str">
        <f t="shared" si="9"/>
        <v/>
      </c>
      <c r="D197" s="26"/>
      <c r="E197" s="26"/>
      <c r="F197" s="26"/>
      <c r="G197" s="47"/>
      <c r="H197" s="47"/>
      <c r="I197" s="325"/>
      <c r="J197" s="118"/>
      <c r="K197" s="330" t="str">
        <f t="shared" si="10"/>
        <v/>
      </c>
      <c r="L197" s="376" t="str">
        <f>IFERROR(VLOOKUP(G197,AuxThreats!$B$2:$C$6,2,0),"")</f>
        <v/>
      </c>
      <c r="M197" s="325"/>
      <c r="N197" s="118"/>
      <c r="O197" s="390">
        <v>0</v>
      </c>
      <c r="P197" s="325"/>
      <c r="Q197" s="325"/>
      <c r="R197" s="390">
        <v>0</v>
      </c>
      <c r="S197" s="325"/>
      <c r="T197" s="325"/>
      <c r="U197" s="390">
        <v>0</v>
      </c>
      <c r="V197" s="391">
        <f t="shared" si="8"/>
        <v>0</v>
      </c>
      <c r="W197" s="391" t="e">
        <f t="shared" si="11"/>
        <v>#VALUE!</v>
      </c>
      <c r="X197" s="376" t="str">
        <f>IFERROR(VLOOKUP(M197,'Measures cat'!$A$2:$B$19,2,0),"")</f>
        <v/>
      </c>
      <c r="Y197" s="376" t="str">
        <f>IFERROR(VLOOKUP(P197,'Measures cat'!$A$2:$B$19,2,0),"")</f>
        <v/>
      </c>
      <c r="Z197" s="376" t="str">
        <f>IFERROR(VLOOKUP(S197,'Measures cat'!$A$2:$B$19,2,0),"")</f>
        <v/>
      </c>
      <c r="AA197" s="376" t="str">
        <f>IFERROR(VLOOKUP(I197,AuxThreats!$B$2:$C$6,2,0),"")</f>
        <v/>
      </c>
      <c r="AB197" s="11"/>
      <c r="AC197" s="11"/>
      <c r="AE197" s="123"/>
    </row>
    <row r="198" spans="3:31" ht="15.75" x14ac:dyDescent="0.25">
      <c r="C198" s="357" t="str">
        <f t="shared" si="9"/>
        <v/>
      </c>
      <c r="D198" s="26"/>
      <c r="E198" s="26"/>
      <c r="F198" s="26"/>
      <c r="G198" s="47"/>
      <c r="H198" s="47"/>
      <c r="I198" s="325"/>
      <c r="J198" s="118"/>
      <c r="K198" s="330" t="str">
        <f t="shared" si="10"/>
        <v/>
      </c>
      <c r="L198" s="376" t="str">
        <f>IFERROR(VLOOKUP(G198,AuxThreats!$B$2:$C$6,2,0),"")</f>
        <v/>
      </c>
      <c r="M198" s="325"/>
      <c r="N198" s="118"/>
      <c r="O198" s="390">
        <v>0</v>
      </c>
      <c r="P198" s="325"/>
      <c r="Q198" s="325"/>
      <c r="R198" s="390">
        <v>0</v>
      </c>
      <c r="S198" s="325"/>
      <c r="T198" s="325"/>
      <c r="U198" s="390">
        <v>0</v>
      </c>
      <c r="V198" s="391">
        <f t="shared" si="8"/>
        <v>0</v>
      </c>
      <c r="W198" s="391" t="e">
        <f t="shared" si="11"/>
        <v>#VALUE!</v>
      </c>
      <c r="X198" s="376" t="str">
        <f>IFERROR(VLOOKUP(M198,'Measures cat'!$A$2:$B$19,2,0),"")</f>
        <v/>
      </c>
      <c r="Y198" s="376" t="str">
        <f>IFERROR(VLOOKUP(P198,'Measures cat'!$A$2:$B$19,2,0),"")</f>
        <v/>
      </c>
      <c r="Z198" s="376" t="str">
        <f>IFERROR(VLOOKUP(S198,'Measures cat'!$A$2:$B$19,2,0),"")</f>
        <v/>
      </c>
      <c r="AA198" s="376" t="str">
        <f>IFERROR(VLOOKUP(I198,AuxThreats!$B$2:$C$6,2,0),"")</f>
        <v/>
      </c>
      <c r="AB198" s="11"/>
      <c r="AC198" s="11"/>
      <c r="AE198" s="123"/>
    </row>
    <row r="199" spans="3:31" ht="15.75" x14ac:dyDescent="0.25">
      <c r="C199" s="357" t="str">
        <f t="shared" si="9"/>
        <v/>
      </c>
      <c r="D199" s="26"/>
      <c r="E199" s="26"/>
      <c r="F199" s="26"/>
      <c r="G199" s="47"/>
      <c r="H199" s="47"/>
      <c r="I199" s="325"/>
      <c r="J199" s="118"/>
      <c r="K199" s="330" t="str">
        <f t="shared" si="10"/>
        <v/>
      </c>
      <c r="L199" s="376" t="str">
        <f>IFERROR(VLOOKUP(G199,AuxThreats!$B$2:$C$6,2,0),"")</f>
        <v/>
      </c>
      <c r="M199" s="325"/>
      <c r="N199" s="118"/>
      <c r="O199" s="390">
        <v>0</v>
      </c>
      <c r="P199" s="325"/>
      <c r="Q199" s="325"/>
      <c r="R199" s="390">
        <v>0</v>
      </c>
      <c r="S199" s="325"/>
      <c r="T199" s="325"/>
      <c r="U199" s="390">
        <v>0</v>
      </c>
      <c r="V199" s="391">
        <f t="shared" ref="V199:V262" si="12">IF(AND(O199&lt;&gt;"",R199&lt;&gt;"", U199&lt;&gt;""),IFERROR((I199*((1-R199)*(1-O199)*(1-U199))),"0"),"")</f>
        <v>0</v>
      </c>
      <c r="W199" s="391" t="e">
        <f t="shared" si="11"/>
        <v>#VALUE!</v>
      </c>
      <c r="X199" s="376" t="str">
        <f>IFERROR(VLOOKUP(M199,'Measures cat'!$A$2:$B$19,2,0),"")</f>
        <v/>
      </c>
      <c r="Y199" s="376" t="str">
        <f>IFERROR(VLOOKUP(P199,'Measures cat'!$A$2:$B$19,2,0),"")</f>
        <v/>
      </c>
      <c r="Z199" s="376" t="str">
        <f>IFERROR(VLOOKUP(S199,'Measures cat'!$A$2:$B$19,2,0),"")</f>
        <v/>
      </c>
      <c r="AA199" s="376" t="str">
        <f>IFERROR(VLOOKUP(I199,AuxThreats!$B$2:$C$6,2,0),"")</f>
        <v/>
      </c>
      <c r="AB199" s="11"/>
      <c r="AC199" s="11"/>
      <c r="AE199" s="123"/>
    </row>
    <row r="200" spans="3:31" ht="15.75" x14ac:dyDescent="0.25">
      <c r="C200" s="357" t="str">
        <f t="shared" ref="C200:C263" si="13">IF(D200&lt;&gt;"",CONCATENATE("IR",TEXT(ROW()-6,"000")),"")</f>
        <v/>
      </c>
      <c r="D200" s="26"/>
      <c r="E200" s="26"/>
      <c r="F200" s="26"/>
      <c r="G200" s="47"/>
      <c r="H200" s="47"/>
      <c r="I200" s="325"/>
      <c r="J200" s="118"/>
      <c r="K200" s="330" t="str">
        <f t="shared" ref="K200:K263" si="14">IF(AND(I200&lt;&gt;"",J200&lt;&gt;""),IFERROR(I200*J200,"Not number"),"")</f>
        <v/>
      </c>
      <c r="L200" s="376" t="str">
        <f>IFERROR(VLOOKUP(G200,AuxThreats!$B$2:$C$6,2,0),"")</f>
        <v/>
      </c>
      <c r="M200" s="325"/>
      <c r="N200" s="118"/>
      <c r="O200" s="390">
        <v>0</v>
      </c>
      <c r="P200" s="325"/>
      <c r="Q200" s="325"/>
      <c r="R200" s="390">
        <v>0</v>
      </c>
      <c r="S200" s="325"/>
      <c r="T200" s="325"/>
      <c r="U200" s="390">
        <v>0</v>
      </c>
      <c r="V200" s="391">
        <f t="shared" si="12"/>
        <v>0</v>
      </c>
      <c r="W200" s="391" t="e">
        <f t="shared" ref="W200:W263" si="15">K200*(1-O200)*(1-R200)*(1-U200)</f>
        <v>#VALUE!</v>
      </c>
      <c r="X200" s="376" t="str">
        <f>IFERROR(VLOOKUP(M200,'Measures cat'!$A$2:$B$19,2,0),"")</f>
        <v/>
      </c>
      <c r="Y200" s="376" t="str">
        <f>IFERROR(VLOOKUP(P200,'Measures cat'!$A$2:$B$19,2,0),"")</f>
        <v/>
      </c>
      <c r="Z200" s="376" t="str">
        <f>IFERROR(VLOOKUP(S200,'Measures cat'!$A$2:$B$19,2,0),"")</f>
        <v/>
      </c>
      <c r="AA200" s="376" t="str">
        <f>IFERROR(VLOOKUP(I200,AuxThreats!$B$2:$C$6,2,0),"")</f>
        <v/>
      </c>
      <c r="AB200" s="11"/>
      <c r="AC200" s="11"/>
      <c r="AE200" s="123"/>
    </row>
    <row r="201" spans="3:31" ht="15.75" x14ac:dyDescent="0.25">
      <c r="C201" s="357" t="str">
        <f t="shared" si="13"/>
        <v/>
      </c>
      <c r="D201" s="26"/>
      <c r="E201" s="26"/>
      <c r="F201" s="26"/>
      <c r="G201" s="47"/>
      <c r="H201" s="47"/>
      <c r="I201" s="325"/>
      <c r="J201" s="118"/>
      <c r="K201" s="330" t="str">
        <f t="shared" si="14"/>
        <v/>
      </c>
      <c r="L201" s="376" t="str">
        <f>IFERROR(VLOOKUP(G201,AuxThreats!$B$2:$C$6,2,0),"")</f>
        <v/>
      </c>
      <c r="M201" s="325"/>
      <c r="N201" s="118"/>
      <c r="O201" s="390">
        <v>0</v>
      </c>
      <c r="P201" s="325"/>
      <c r="Q201" s="325"/>
      <c r="R201" s="390">
        <v>0</v>
      </c>
      <c r="S201" s="325"/>
      <c r="T201" s="325"/>
      <c r="U201" s="390">
        <v>0</v>
      </c>
      <c r="V201" s="391">
        <f t="shared" si="12"/>
        <v>0</v>
      </c>
      <c r="W201" s="391" t="e">
        <f t="shared" si="15"/>
        <v>#VALUE!</v>
      </c>
      <c r="X201" s="376" t="str">
        <f>IFERROR(VLOOKUP(M201,'Measures cat'!$A$2:$B$19,2,0),"")</f>
        <v/>
      </c>
      <c r="Y201" s="376" t="str">
        <f>IFERROR(VLOOKUP(P201,'Measures cat'!$A$2:$B$19,2,0),"")</f>
        <v/>
      </c>
      <c r="Z201" s="376" t="str">
        <f>IFERROR(VLOOKUP(S201,'Measures cat'!$A$2:$B$19,2,0),"")</f>
        <v/>
      </c>
      <c r="AA201" s="376" t="str">
        <f>IFERROR(VLOOKUP(I201,AuxThreats!$B$2:$C$6,2,0),"")</f>
        <v/>
      </c>
      <c r="AB201" s="11"/>
      <c r="AC201" s="11"/>
      <c r="AE201" s="123"/>
    </row>
    <row r="202" spans="3:31" ht="15.75" x14ac:dyDescent="0.25">
      <c r="C202" s="357" t="str">
        <f t="shared" si="13"/>
        <v/>
      </c>
      <c r="D202" s="26"/>
      <c r="E202" s="26"/>
      <c r="F202" s="26"/>
      <c r="G202" s="47"/>
      <c r="H202" s="47"/>
      <c r="I202" s="325"/>
      <c r="J202" s="118"/>
      <c r="K202" s="330" t="str">
        <f t="shared" si="14"/>
        <v/>
      </c>
      <c r="L202" s="376" t="str">
        <f>IFERROR(VLOOKUP(G202,AuxThreats!$B$2:$C$6,2,0),"")</f>
        <v/>
      </c>
      <c r="M202" s="325"/>
      <c r="N202" s="118"/>
      <c r="O202" s="390">
        <v>0</v>
      </c>
      <c r="P202" s="325"/>
      <c r="Q202" s="325"/>
      <c r="R202" s="390">
        <v>0</v>
      </c>
      <c r="S202" s="325"/>
      <c r="T202" s="325"/>
      <c r="U202" s="390">
        <v>0</v>
      </c>
      <c r="V202" s="391">
        <f t="shared" si="12"/>
        <v>0</v>
      </c>
      <c r="W202" s="391" t="e">
        <f t="shared" si="15"/>
        <v>#VALUE!</v>
      </c>
      <c r="X202" s="376" t="str">
        <f>IFERROR(VLOOKUP(M202,'Measures cat'!$A$2:$B$19,2,0),"")</f>
        <v/>
      </c>
      <c r="Y202" s="376" t="str">
        <f>IFERROR(VLOOKUP(P202,'Measures cat'!$A$2:$B$19,2,0),"")</f>
        <v/>
      </c>
      <c r="Z202" s="376" t="str">
        <f>IFERROR(VLOOKUP(S202,'Measures cat'!$A$2:$B$19,2,0),"")</f>
        <v/>
      </c>
      <c r="AA202" s="376" t="str">
        <f>IFERROR(VLOOKUP(I202,AuxThreats!$B$2:$C$6,2,0),"")</f>
        <v/>
      </c>
      <c r="AB202" s="11"/>
      <c r="AC202" s="11"/>
      <c r="AE202" s="123"/>
    </row>
    <row r="203" spans="3:31" ht="15.75" x14ac:dyDescent="0.25">
      <c r="C203" s="357" t="str">
        <f t="shared" si="13"/>
        <v/>
      </c>
      <c r="D203" s="26"/>
      <c r="E203" s="26"/>
      <c r="F203" s="26"/>
      <c r="G203" s="47"/>
      <c r="H203" s="47"/>
      <c r="I203" s="325"/>
      <c r="J203" s="118"/>
      <c r="K203" s="330" t="str">
        <f t="shared" si="14"/>
        <v/>
      </c>
      <c r="L203" s="376" t="str">
        <f>IFERROR(VLOOKUP(G203,AuxThreats!$B$2:$C$6,2,0),"")</f>
        <v/>
      </c>
      <c r="M203" s="325"/>
      <c r="N203" s="118"/>
      <c r="O203" s="390">
        <v>0</v>
      </c>
      <c r="P203" s="325"/>
      <c r="Q203" s="325"/>
      <c r="R203" s="390">
        <v>0</v>
      </c>
      <c r="S203" s="325"/>
      <c r="T203" s="325"/>
      <c r="U203" s="390">
        <v>0</v>
      </c>
      <c r="V203" s="391">
        <f t="shared" si="12"/>
        <v>0</v>
      </c>
      <c r="W203" s="391" t="e">
        <f t="shared" si="15"/>
        <v>#VALUE!</v>
      </c>
      <c r="X203" s="376" t="str">
        <f>IFERROR(VLOOKUP(M203,'Measures cat'!$A$2:$B$19,2,0),"")</f>
        <v/>
      </c>
      <c r="Y203" s="376" t="str">
        <f>IFERROR(VLOOKUP(P203,'Measures cat'!$A$2:$B$19,2,0),"")</f>
        <v/>
      </c>
      <c r="Z203" s="376" t="str">
        <f>IFERROR(VLOOKUP(S203,'Measures cat'!$A$2:$B$19,2,0),"")</f>
        <v/>
      </c>
      <c r="AA203" s="376" t="str">
        <f>IFERROR(VLOOKUP(I203,AuxThreats!$B$2:$C$6,2,0),"")</f>
        <v/>
      </c>
      <c r="AB203" s="11"/>
      <c r="AC203" s="11"/>
      <c r="AE203" s="123"/>
    </row>
    <row r="204" spans="3:31" ht="15.75" x14ac:dyDescent="0.25">
      <c r="C204" s="357" t="str">
        <f t="shared" si="13"/>
        <v/>
      </c>
      <c r="D204" s="26"/>
      <c r="E204" s="26"/>
      <c r="F204" s="26"/>
      <c r="G204" s="47"/>
      <c r="H204" s="47"/>
      <c r="I204" s="325"/>
      <c r="J204" s="118"/>
      <c r="K204" s="330" t="str">
        <f t="shared" si="14"/>
        <v/>
      </c>
      <c r="L204" s="376" t="str">
        <f>IFERROR(VLOOKUP(G204,AuxThreats!$B$2:$C$6,2,0),"")</f>
        <v/>
      </c>
      <c r="M204" s="325"/>
      <c r="N204" s="118"/>
      <c r="O204" s="390">
        <v>0</v>
      </c>
      <c r="P204" s="325"/>
      <c r="Q204" s="325"/>
      <c r="R204" s="390">
        <v>0</v>
      </c>
      <c r="S204" s="325"/>
      <c r="T204" s="325"/>
      <c r="U204" s="390">
        <v>0</v>
      </c>
      <c r="V204" s="391">
        <f t="shared" si="12"/>
        <v>0</v>
      </c>
      <c r="W204" s="391" t="e">
        <f t="shared" si="15"/>
        <v>#VALUE!</v>
      </c>
      <c r="X204" s="376" t="str">
        <f>IFERROR(VLOOKUP(M204,'Measures cat'!$A$2:$B$19,2,0),"")</f>
        <v/>
      </c>
      <c r="Y204" s="376" t="str">
        <f>IFERROR(VLOOKUP(P204,'Measures cat'!$A$2:$B$19,2,0),"")</f>
        <v/>
      </c>
      <c r="Z204" s="376" t="str">
        <f>IFERROR(VLOOKUP(S204,'Measures cat'!$A$2:$B$19,2,0),"")</f>
        <v/>
      </c>
      <c r="AA204" s="376" t="str">
        <f>IFERROR(VLOOKUP(I204,AuxThreats!$B$2:$C$6,2,0),"")</f>
        <v/>
      </c>
      <c r="AB204" s="11"/>
      <c r="AC204" s="11"/>
      <c r="AE204" s="123"/>
    </row>
    <row r="205" spans="3:31" ht="15.75" x14ac:dyDescent="0.25">
      <c r="C205" s="357" t="str">
        <f t="shared" si="13"/>
        <v/>
      </c>
      <c r="D205" s="26"/>
      <c r="E205" s="26"/>
      <c r="F205" s="26"/>
      <c r="G205" s="47"/>
      <c r="H205" s="47"/>
      <c r="I205" s="325"/>
      <c r="J205" s="118"/>
      <c r="K205" s="330" t="str">
        <f t="shared" si="14"/>
        <v/>
      </c>
      <c r="L205" s="376" t="str">
        <f>IFERROR(VLOOKUP(G205,AuxThreats!$B$2:$C$6,2,0),"")</f>
        <v/>
      </c>
      <c r="M205" s="325"/>
      <c r="N205" s="118"/>
      <c r="O205" s="390">
        <v>0</v>
      </c>
      <c r="P205" s="325"/>
      <c r="Q205" s="325"/>
      <c r="R205" s="390">
        <v>0</v>
      </c>
      <c r="S205" s="325"/>
      <c r="T205" s="325"/>
      <c r="U205" s="390">
        <v>0</v>
      </c>
      <c r="V205" s="391">
        <f t="shared" si="12"/>
        <v>0</v>
      </c>
      <c r="W205" s="391" t="e">
        <f t="shared" si="15"/>
        <v>#VALUE!</v>
      </c>
      <c r="X205" s="376" t="str">
        <f>IFERROR(VLOOKUP(M205,'Measures cat'!$A$2:$B$19,2,0),"")</f>
        <v/>
      </c>
      <c r="Y205" s="376" t="str">
        <f>IFERROR(VLOOKUP(P205,'Measures cat'!$A$2:$B$19,2,0),"")</f>
        <v/>
      </c>
      <c r="Z205" s="376" t="str">
        <f>IFERROR(VLOOKUP(S205,'Measures cat'!$A$2:$B$19,2,0),"")</f>
        <v/>
      </c>
      <c r="AA205" s="376" t="str">
        <f>IFERROR(VLOOKUP(I205,AuxThreats!$B$2:$C$6,2,0),"")</f>
        <v/>
      </c>
      <c r="AB205" s="11"/>
      <c r="AC205" s="11"/>
      <c r="AE205" s="123"/>
    </row>
    <row r="206" spans="3:31" ht="15.75" x14ac:dyDescent="0.25">
      <c r="C206" s="357" t="str">
        <f t="shared" si="13"/>
        <v/>
      </c>
      <c r="D206" s="26"/>
      <c r="E206" s="26"/>
      <c r="F206" s="26"/>
      <c r="G206" s="47"/>
      <c r="H206" s="47"/>
      <c r="I206" s="325"/>
      <c r="J206" s="118"/>
      <c r="K206" s="330" t="str">
        <f t="shared" si="14"/>
        <v/>
      </c>
      <c r="L206" s="376" t="str">
        <f>IFERROR(VLOOKUP(G206,AuxThreats!$B$2:$C$6,2,0),"")</f>
        <v/>
      </c>
      <c r="M206" s="325"/>
      <c r="N206" s="118"/>
      <c r="O206" s="390">
        <v>0</v>
      </c>
      <c r="P206" s="325"/>
      <c r="Q206" s="325"/>
      <c r="R206" s="390">
        <v>0</v>
      </c>
      <c r="S206" s="325"/>
      <c r="T206" s="325"/>
      <c r="U206" s="390">
        <v>0</v>
      </c>
      <c r="V206" s="391">
        <f t="shared" si="12"/>
        <v>0</v>
      </c>
      <c r="W206" s="391" t="e">
        <f t="shared" si="15"/>
        <v>#VALUE!</v>
      </c>
      <c r="X206" s="376" t="str">
        <f>IFERROR(VLOOKUP(M206,'Measures cat'!$A$2:$B$19,2,0),"")</f>
        <v/>
      </c>
      <c r="Y206" s="376" t="str">
        <f>IFERROR(VLOOKUP(P206,'Measures cat'!$A$2:$B$19,2,0),"")</f>
        <v/>
      </c>
      <c r="Z206" s="376" t="str">
        <f>IFERROR(VLOOKUP(S206,'Measures cat'!$A$2:$B$19,2,0),"")</f>
        <v/>
      </c>
      <c r="AA206" s="376" t="str">
        <f>IFERROR(VLOOKUP(I206,AuxThreats!$B$2:$C$6,2,0),"")</f>
        <v/>
      </c>
      <c r="AB206" s="11"/>
      <c r="AC206" s="11"/>
      <c r="AE206" s="123"/>
    </row>
    <row r="207" spans="3:31" ht="15.75" x14ac:dyDescent="0.25">
      <c r="C207" s="357" t="str">
        <f t="shared" si="13"/>
        <v/>
      </c>
      <c r="D207" s="26"/>
      <c r="E207" s="26"/>
      <c r="F207" s="26"/>
      <c r="G207" s="47"/>
      <c r="H207" s="47"/>
      <c r="I207" s="325"/>
      <c r="J207" s="118"/>
      <c r="K207" s="330" t="str">
        <f t="shared" si="14"/>
        <v/>
      </c>
      <c r="L207" s="376" t="str">
        <f>IFERROR(VLOOKUP(G207,AuxThreats!$B$2:$C$6,2,0),"")</f>
        <v/>
      </c>
      <c r="M207" s="325"/>
      <c r="N207" s="118"/>
      <c r="O207" s="390">
        <v>0</v>
      </c>
      <c r="P207" s="325"/>
      <c r="Q207" s="325"/>
      <c r="R207" s="390">
        <v>0</v>
      </c>
      <c r="S207" s="325"/>
      <c r="T207" s="325"/>
      <c r="U207" s="390">
        <v>0</v>
      </c>
      <c r="V207" s="391">
        <f t="shared" si="12"/>
        <v>0</v>
      </c>
      <c r="W207" s="391" t="e">
        <f t="shared" si="15"/>
        <v>#VALUE!</v>
      </c>
      <c r="X207" s="376" t="str">
        <f>IFERROR(VLOOKUP(M207,'Measures cat'!$A$2:$B$19,2,0),"")</f>
        <v/>
      </c>
      <c r="Y207" s="376" t="str">
        <f>IFERROR(VLOOKUP(P207,'Measures cat'!$A$2:$B$19,2,0),"")</f>
        <v/>
      </c>
      <c r="Z207" s="376" t="str">
        <f>IFERROR(VLOOKUP(S207,'Measures cat'!$A$2:$B$19,2,0),"")</f>
        <v/>
      </c>
      <c r="AA207" s="376" t="str">
        <f>IFERROR(VLOOKUP(I207,AuxThreats!$B$2:$C$6,2,0),"")</f>
        <v/>
      </c>
      <c r="AB207" s="11"/>
      <c r="AC207" s="11"/>
      <c r="AE207" s="123"/>
    </row>
    <row r="208" spans="3:31" ht="15.75" x14ac:dyDescent="0.25">
      <c r="C208" s="357" t="str">
        <f t="shared" si="13"/>
        <v/>
      </c>
      <c r="D208" s="26"/>
      <c r="E208" s="26"/>
      <c r="F208" s="26"/>
      <c r="G208" s="47"/>
      <c r="H208" s="47"/>
      <c r="I208" s="325"/>
      <c r="J208" s="118"/>
      <c r="K208" s="330" t="str">
        <f t="shared" si="14"/>
        <v/>
      </c>
      <c r="L208" s="376" t="str">
        <f>IFERROR(VLOOKUP(G208,AuxThreats!$B$2:$C$6,2,0),"")</f>
        <v/>
      </c>
      <c r="M208" s="325"/>
      <c r="N208" s="118"/>
      <c r="O208" s="390">
        <v>0</v>
      </c>
      <c r="P208" s="325"/>
      <c r="Q208" s="325"/>
      <c r="R208" s="390">
        <v>0</v>
      </c>
      <c r="S208" s="325"/>
      <c r="T208" s="325"/>
      <c r="U208" s="390">
        <v>0</v>
      </c>
      <c r="V208" s="391">
        <f t="shared" si="12"/>
        <v>0</v>
      </c>
      <c r="W208" s="391" t="e">
        <f t="shared" si="15"/>
        <v>#VALUE!</v>
      </c>
      <c r="X208" s="376" t="str">
        <f>IFERROR(VLOOKUP(M208,'Measures cat'!$A$2:$B$19,2,0),"")</f>
        <v/>
      </c>
      <c r="Y208" s="376" t="str">
        <f>IFERROR(VLOOKUP(P208,'Measures cat'!$A$2:$B$19,2,0),"")</f>
        <v/>
      </c>
      <c r="Z208" s="376" t="str">
        <f>IFERROR(VLOOKUP(S208,'Measures cat'!$A$2:$B$19,2,0),"")</f>
        <v/>
      </c>
      <c r="AA208" s="376" t="str">
        <f>IFERROR(VLOOKUP(I208,AuxThreats!$B$2:$C$6,2,0),"")</f>
        <v/>
      </c>
      <c r="AB208" s="11"/>
      <c r="AC208" s="11"/>
      <c r="AE208" s="123"/>
    </row>
    <row r="209" spans="3:31" ht="15.75" x14ac:dyDescent="0.25">
      <c r="C209" s="357" t="str">
        <f t="shared" si="13"/>
        <v/>
      </c>
      <c r="D209" s="26"/>
      <c r="E209" s="26"/>
      <c r="F209" s="26"/>
      <c r="G209" s="47"/>
      <c r="H209" s="47"/>
      <c r="I209" s="325"/>
      <c r="J209" s="118"/>
      <c r="K209" s="330" t="str">
        <f t="shared" si="14"/>
        <v/>
      </c>
      <c r="L209" s="376" t="str">
        <f>IFERROR(VLOOKUP(G209,AuxThreats!$B$2:$C$6,2,0),"")</f>
        <v/>
      </c>
      <c r="M209" s="325"/>
      <c r="N209" s="118"/>
      <c r="O209" s="390">
        <v>0</v>
      </c>
      <c r="P209" s="325"/>
      <c r="Q209" s="325"/>
      <c r="R209" s="390">
        <v>0</v>
      </c>
      <c r="S209" s="325"/>
      <c r="T209" s="325"/>
      <c r="U209" s="390">
        <v>0</v>
      </c>
      <c r="V209" s="391">
        <f t="shared" si="12"/>
        <v>0</v>
      </c>
      <c r="W209" s="391" t="e">
        <f t="shared" si="15"/>
        <v>#VALUE!</v>
      </c>
      <c r="X209" s="376" t="str">
        <f>IFERROR(VLOOKUP(M209,'Measures cat'!$A$2:$B$19,2,0),"")</f>
        <v/>
      </c>
      <c r="Y209" s="376" t="str">
        <f>IFERROR(VLOOKUP(P209,'Measures cat'!$A$2:$B$19,2,0),"")</f>
        <v/>
      </c>
      <c r="Z209" s="376" t="str">
        <f>IFERROR(VLOOKUP(S209,'Measures cat'!$A$2:$B$19,2,0),"")</f>
        <v/>
      </c>
      <c r="AA209" s="376" t="str">
        <f>IFERROR(VLOOKUP(I209,AuxThreats!$B$2:$C$6,2,0),"")</f>
        <v/>
      </c>
      <c r="AB209" s="11"/>
      <c r="AC209" s="11"/>
      <c r="AE209" s="123"/>
    </row>
    <row r="210" spans="3:31" ht="15.75" x14ac:dyDescent="0.25">
      <c r="C210" s="357" t="str">
        <f t="shared" si="13"/>
        <v/>
      </c>
      <c r="D210" s="26"/>
      <c r="E210" s="26"/>
      <c r="F210" s="26"/>
      <c r="G210" s="47"/>
      <c r="H210" s="47"/>
      <c r="I210" s="325"/>
      <c r="J210" s="118"/>
      <c r="K210" s="330" t="str">
        <f t="shared" si="14"/>
        <v/>
      </c>
      <c r="L210" s="376" t="str">
        <f>IFERROR(VLOOKUP(G210,AuxThreats!$B$2:$C$6,2,0),"")</f>
        <v/>
      </c>
      <c r="M210" s="325"/>
      <c r="N210" s="118"/>
      <c r="O210" s="390">
        <v>0</v>
      </c>
      <c r="P210" s="325"/>
      <c r="Q210" s="325"/>
      <c r="R210" s="390">
        <v>0</v>
      </c>
      <c r="S210" s="325"/>
      <c r="T210" s="325"/>
      <c r="U210" s="390">
        <v>0</v>
      </c>
      <c r="V210" s="391">
        <f t="shared" si="12"/>
        <v>0</v>
      </c>
      <c r="W210" s="391" t="e">
        <f t="shared" si="15"/>
        <v>#VALUE!</v>
      </c>
      <c r="X210" s="376" t="str">
        <f>IFERROR(VLOOKUP(M210,'Measures cat'!$A$2:$B$19,2,0),"")</f>
        <v/>
      </c>
      <c r="Y210" s="376" t="str">
        <f>IFERROR(VLOOKUP(P210,'Measures cat'!$A$2:$B$19,2,0),"")</f>
        <v/>
      </c>
      <c r="Z210" s="376" t="str">
        <f>IFERROR(VLOOKUP(S210,'Measures cat'!$A$2:$B$19,2,0),"")</f>
        <v/>
      </c>
      <c r="AA210" s="376" t="str">
        <f>IFERROR(VLOOKUP(I210,AuxThreats!$B$2:$C$6,2,0),"")</f>
        <v/>
      </c>
      <c r="AB210" s="11"/>
      <c r="AC210" s="11"/>
      <c r="AE210" s="123"/>
    </row>
    <row r="211" spans="3:31" ht="15.75" x14ac:dyDescent="0.25">
      <c r="C211" s="357" t="str">
        <f t="shared" si="13"/>
        <v/>
      </c>
      <c r="D211" s="26"/>
      <c r="E211" s="26"/>
      <c r="F211" s="26"/>
      <c r="G211" s="47"/>
      <c r="H211" s="47"/>
      <c r="I211" s="325"/>
      <c r="J211" s="118"/>
      <c r="K211" s="330" t="str">
        <f t="shared" si="14"/>
        <v/>
      </c>
      <c r="L211" s="376" t="str">
        <f>IFERROR(VLOOKUP(G211,AuxThreats!$B$2:$C$6,2,0),"")</f>
        <v/>
      </c>
      <c r="M211" s="325"/>
      <c r="N211" s="118"/>
      <c r="O211" s="390">
        <v>0</v>
      </c>
      <c r="P211" s="325"/>
      <c r="Q211" s="325"/>
      <c r="R211" s="390">
        <v>0</v>
      </c>
      <c r="S211" s="325"/>
      <c r="T211" s="325"/>
      <c r="U211" s="390">
        <v>0</v>
      </c>
      <c r="V211" s="391">
        <f t="shared" si="12"/>
        <v>0</v>
      </c>
      <c r="W211" s="391" t="e">
        <f t="shared" si="15"/>
        <v>#VALUE!</v>
      </c>
      <c r="X211" s="376" t="str">
        <f>IFERROR(VLOOKUP(M211,'Measures cat'!$A$2:$B$19,2,0),"")</f>
        <v/>
      </c>
      <c r="Y211" s="376" t="str">
        <f>IFERROR(VLOOKUP(P211,'Measures cat'!$A$2:$B$19,2,0),"")</f>
        <v/>
      </c>
      <c r="Z211" s="376" t="str">
        <f>IFERROR(VLOOKUP(S211,'Measures cat'!$A$2:$B$19,2,0),"")</f>
        <v/>
      </c>
      <c r="AA211" s="376" t="str">
        <f>IFERROR(VLOOKUP(I211,AuxThreats!$B$2:$C$6,2,0),"")</f>
        <v/>
      </c>
      <c r="AB211" s="11"/>
      <c r="AC211" s="11"/>
      <c r="AE211" s="123"/>
    </row>
    <row r="212" spans="3:31" ht="15.75" x14ac:dyDescent="0.25">
      <c r="C212" s="357" t="str">
        <f t="shared" si="13"/>
        <v/>
      </c>
      <c r="D212" s="26"/>
      <c r="E212" s="26"/>
      <c r="F212" s="26"/>
      <c r="G212" s="47"/>
      <c r="H212" s="47"/>
      <c r="I212" s="325"/>
      <c r="J212" s="118"/>
      <c r="K212" s="330" t="str">
        <f t="shared" si="14"/>
        <v/>
      </c>
      <c r="L212" s="376" t="str">
        <f>IFERROR(VLOOKUP(G212,AuxThreats!$B$2:$C$6,2,0),"")</f>
        <v/>
      </c>
      <c r="M212" s="325"/>
      <c r="N212" s="118"/>
      <c r="O212" s="390">
        <v>0</v>
      </c>
      <c r="P212" s="325"/>
      <c r="Q212" s="325"/>
      <c r="R212" s="390">
        <v>0</v>
      </c>
      <c r="S212" s="325"/>
      <c r="T212" s="325"/>
      <c r="U212" s="390">
        <v>0</v>
      </c>
      <c r="V212" s="391">
        <f t="shared" si="12"/>
        <v>0</v>
      </c>
      <c r="W212" s="391" t="e">
        <f t="shared" si="15"/>
        <v>#VALUE!</v>
      </c>
      <c r="X212" s="376" t="str">
        <f>IFERROR(VLOOKUP(M212,'Measures cat'!$A$2:$B$19,2,0),"")</f>
        <v/>
      </c>
      <c r="Y212" s="376" t="str">
        <f>IFERROR(VLOOKUP(P212,'Measures cat'!$A$2:$B$19,2,0),"")</f>
        <v/>
      </c>
      <c r="Z212" s="376" t="str">
        <f>IFERROR(VLOOKUP(S212,'Measures cat'!$A$2:$B$19,2,0),"")</f>
        <v/>
      </c>
      <c r="AA212" s="376" t="str">
        <f>IFERROR(VLOOKUP(I212,AuxThreats!$B$2:$C$6,2,0),"")</f>
        <v/>
      </c>
      <c r="AB212" s="11"/>
      <c r="AC212" s="11"/>
      <c r="AE212" s="123"/>
    </row>
    <row r="213" spans="3:31" ht="15.75" x14ac:dyDescent="0.25">
      <c r="C213" s="357" t="str">
        <f t="shared" si="13"/>
        <v/>
      </c>
      <c r="D213" s="26"/>
      <c r="E213" s="26"/>
      <c r="F213" s="26"/>
      <c r="G213" s="47"/>
      <c r="H213" s="47"/>
      <c r="I213" s="325"/>
      <c r="J213" s="118"/>
      <c r="K213" s="330" t="str">
        <f t="shared" si="14"/>
        <v/>
      </c>
      <c r="L213" s="376" t="str">
        <f>IFERROR(VLOOKUP(G213,AuxThreats!$B$2:$C$6,2,0),"")</f>
        <v/>
      </c>
      <c r="M213" s="325"/>
      <c r="N213" s="118"/>
      <c r="O213" s="390">
        <v>0</v>
      </c>
      <c r="P213" s="325"/>
      <c r="Q213" s="325"/>
      <c r="R213" s="390">
        <v>0</v>
      </c>
      <c r="S213" s="325"/>
      <c r="T213" s="325"/>
      <c r="U213" s="390">
        <v>0</v>
      </c>
      <c r="V213" s="391">
        <f t="shared" si="12"/>
        <v>0</v>
      </c>
      <c r="W213" s="391" t="e">
        <f t="shared" si="15"/>
        <v>#VALUE!</v>
      </c>
      <c r="X213" s="376" t="str">
        <f>IFERROR(VLOOKUP(M213,'Measures cat'!$A$2:$B$19,2,0),"")</f>
        <v/>
      </c>
      <c r="Y213" s="376" t="str">
        <f>IFERROR(VLOOKUP(P213,'Measures cat'!$A$2:$B$19,2,0),"")</f>
        <v/>
      </c>
      <c r="Z213" s="376" t="str">
        <f>IFERROR(VLOOKUP(S213,'Measures cat'!$A$2:$B$19,2,0),"")</f>
        <v/>
      </c>
      <c r="AA213" s="376" t="str">
        <f>IFERROR(VLOOKUP(I213,AuxThreats!$B$2:$C$6,2,0),"")</f>
        <v/>
      </c>
      <c r="AB213" s="11"/>
      <c r="AC213" s="11"/>
      <c r="AE213" s="123"/>
    </row>
    <row r="214" spans="3:31" ht="15.75" x14ac:dyDescent="0.25">
      <c r="C214" s="357" t="str">
        <f t="shared" si="13"/>
        <v/>
      </c>
      <c r="D214" s="26"/>
      <c r="E214" s="26"/>
      <c r="F214" s="26"/>
      <c r="G214" s="47"/>
      <c r="H214" s="47"/>
      <c r="I214" s="325"/>
      <c r="J214" s="118"/>
      <c r="K214" s="330" t="str">
        <f t="shared" si="14"/>
        <v/>
      </c>
      <c r="L214" s="376" t="str">
        <f>IFERROR(VLOOKUP(G214,AuxThreats!$B$2:$C$6,2,0),"")</f>
        <v/>
      </c>
      <c r="M214" s="325"/>
      <c r="N214" s="118"/>
      <c r="O214" s="390">
        <v>0</v>
      </c>
      <c r="P214" s="325"/>
      <c r="Q214" s="325"/>
      <c r="R214" s="390">
        <v>0</v>
      </c>
      <c r="S214" s="325"/>
      <c r="T214" s="325"/>
      <c r="U214" s="390">
        <v>0</v>
      </c>
      <c r="V214" s="391">
        <f t="shared" si="12"/>
        <v>0</v>
      </c>
      <c r="W214" s="391" t="e">
        <f t="shared" si="15"/>
        <v>#VALUE!</v>
      </c>
      <c r="X214" s="376" t="str">
        <f>IFERROR(VLOOKUP(M214,'Measures cat'!$A$2:$B$19,2,0),"")</f>
        <v/>
      </c>
      <c r="Y214" s="376" t="str">
        <f>IFERROR(VLOOKUP(P214,'Measures cat'!$A$2:$B$19,2,0),"")</f>
        <v/>
      </c>
      <c r="Z214" s="376" t="str">
        <f>IFERROR(VLOOKUP(S214,'Measures cat'!$A$2:$B$19,2,0),"")</f>
        <v/>
      </c>
      <c r="AA214" s="376" t="str">
        <f>IFERROR(VLOOKUP(I214,AuxThreats!$B$2:$C$6,2,0),"")</f>
        <v/>
      </c>
      <c r="AB214" s="11"/>
      <c r="AC214" s="11"/>
      <c r="AE214" s="123"/>
    </row>
    <row r="215" spans="3:31" ht="15.75" x14ac:dyDescent="0.25">
      <c r="C215" s="357" t="str">
        <f t="shared" si="13"/>
        <v/>
      </c>
      <c r="D215" s="26"/>
      <c r="E215" s="26"/>
      <c r="F215" s="26"/>
      <c r="G215" s="47"/>
      <c r="H215" s="47"/>
      <c r="I215" s="325"/>
      <c r="J215" s="118"/>
      <c r="K215" s="330" t="str">
        <f t="shared" si="14"/>
        <v/>
      </c>
      <c r="L215" s="376" t="str">
        <f>IFERROR(VLOOKUP(G215,AuxThreats!$B$2:$C$6,2,0),"")</f>
        <v/>
      </c>
      <c r="M215" s="325"/>
      <c r="N215" s="118"/>
      <c r="O215" s="390">
        <v>0</v>
      </c>
      <c r="P215" s="325"/>
      <c r="Q215" s="325"/>
      <c r="R215" s="390">
        <v>0</v>
      </c>
      <c r="S215" s="325"/>
      <c r="T215" s="325"/>
      <c r="U215" s="390">
        <v>0</v>
      </c>
      <c r="V215" s="391">
        <f t="shared" si="12"/>
        <v>0</v>
      </c>
      <c r="W215" s="391" t="e">
        <f t="shared" si="15"/>
        <v>#VALUE!</v>
      </c>
      <c r="X215" s="376" t="str">
        <f>IFERROR(VLOOKUP(M215,'Measures cat'!$A$2:$B$19,2,0),"")</f>
        <v/>
      </c>
      <c r="Y215" s="376" t="str">
        <f>IFERROR(VLOOKUP(P215,'Measures cat'!$A$2:$B$19,2,0),"")</f>
        <v/>
      </c>
      <c r="Z215" s="376" t="str">
        <f>IFERROR(VLOOKUP(S215,'Measures cat'!$A$2:$B$19,2,0),"")</f>
        <v/>
      </c>
      <c r="AA215" s="376" t="str">
        <f>IFERROR(VLOOKUP(I215,AuxThreats!$B$2:$C$6,2,0),"")</f>
        <v/>
      </c>
      <c r="AB215" s="11"/>
      <c r="AC215" s="11"/>
      <c r="AE215" s="123"/>
    </row>
    <row r="216" spans="3:31" ht="15.75" x14ac:dyDescent="0.25">
      <c r="C216" s="357" t="str">
        <f t="shared" si="13"/>
        <v/>
      </c>
      <c r="D216" s="26"/>
      <c r="E216" s="26"/>
      <c r="F216" s="26"/>
      <c r="G216" s="47"/>
      <c r="H216" s="47"/>
      <c r="I216" s="325"/>
      <c r="J216" s="118"/>
      <c r="K216" s="330" t="str">
        <f t="shared" si="14"/>
        <v/>
      </c>
      <c r="L216" s="376" t="str">
        <f>IFERROR(VLOOKUP(G216,AuxThreats!$B$2:$C$6,2,0),"")</f>
        <v/>
      </c>
      <c r="M216" s="325"/>
      <c r="N216" s="118"/>
      <c r="O216" s="390">
        <v>0</v>
      </c>
      <c r="P216" s="325"/>
      <c r="Q216" s="325"/>
      <c r="R216" s="390">
        <v>0</v>
      </c>
      <c r="S216" s="325"/>
      <c r="T216" s="325"/>
      <c r="U216" s="390">
        <v>0</v>
      </c>
      <c r="V216" s="391">
        <f t="shared" si="12"/>
        <v>0</v>
      </c>
      <c r="W216" s="391" t="e">
        <f t="shared" si="15"/>
        <v>#VALUE!</v>
      </c>
      <c r="X216" s="376" t="str">
        <f>IFERROR(VLOOKUP(M216,'Measures cat'!$A$2:$B$19,2,0),"")</f>
        <v/>
      </c>
      <c r="Y216" s="376" t="str">
        <f>IFERROR(VLOOKUP(P216,'Measures cat'!$A$2:$B$19,2,0),"")</f>
        <v/>
      </c>
      <c r="Z216" s="376" t="str">
        <f>IFERROR(VLOOKUP(S216,'Measures cat'!$A$2:$B$19,2,0),"")</f>
        <v/>
      </c>
      <c r="AA216" s="376" t="str">
        <f>IFERROR(VLOOKUP(I216,AuxThreats!$B$2:$C$6,2,0),"")</f>
        <v/>
      </c>
      <c r="AB216" s="11"/>
      <c r="AC216" s="11"/>
      <c r="AE216" s="123"/>
    </row>
    <row r="217" spans="3:31" ht="15.75" x14ac:dyDescent="0.25">
      <c r="C217" s="357" t="str">
        <f t="shared" si="13"/>
        <v/>
      </c>
      <c r="D217" s="26"/>
      <c r="E217" s="26"/>
      <c r="F217" s="26"/>
      <c r="G217" s="47"/>
      <c r="H217" s="47"/>
      <c r="I217" s="325"/>
      <c r="J217" s="118"/>
      <c r="K217" s="330" t="str">
        <f t="shared" si="14"/>
        <v/>
      </c>
      <c r="L217" s="376" t="str">
        <f>IFERROR(VLOOKUP(G217,AuxThreats!$B$2:$C$6,2,0),"")</f>
        <v/>
      </c>
      <c r="M217" s="325"/>
      <c r="N217" s="118"/>
      <c r="O217" s="390">
        <v>0</v>
      </c>
      <c r="P217" s="325"/>
      <c r="Q217" s="325"/>
      <c r="R217" s="390">
        <v>0</v>
      </c>
      <c r="S217" s="325"/>
      <c r="T217" s="325"/>
      <c r="U217" s="390">
        <v>0</v>
      </c>
      <c r="V217" s="391">
        <f t="shared" si="12"/>
        <v>0</v>
      </c>
      <c r="W217" s="391" t="e">
        <f t="shared" si="15"/>
        <v>#VALUE!</v>
      </c>
      <c r="X217" s="376" t="str">
        <f>IFERROR(VLOOKUP(M217,'Measures cat'!$A$2:$B$19,2,0),"")</f>
        <v/>
      </c>
      <c r="Y217" s="376" t="str">
        <f>IFERROR(VLOOKUP(P217,'Measures cat'!$A$2:$B$19,2,0),"")</f>
        <v/>
      </c>
      <c r="Z217" s="376" t="str">
        <f>IFERROR(VLOOKUP(S217,'Measures cat'!$A$2:$B$19,2,0),"")</f>
        <v/>
      </c>
      <c r="AA217" s="376" t="str">
        <f>IFERROR(VLOOKUP(I217,AuxThreats!$B$2:$C$6,2,0),"")</f>
        <v/>
      </c>
      <c r="AB217" s="11"/>
      <c r="AC217" s="11"/>
      <c r="AE217" s="123"/>
    </row>
    <row r="218" spans="3:31" ht="15.75" x14ac:dyDescent="0.25">
      <c r="C218" s="357" t="str">
        <f t="shared" si="13"/>
        <v/>
      </c>
      <c r="D218" s="26"/>
      <c r="E218" s="26"/>
      <c r="F218" s="26"/>
      <c r="G218" s="47"/>
      <c r="H218" s="47"/>
      <c r="I218" s="325"/>
      <c r="J218" s="118"/>
      <c r="K218" s="330" t="str">
        <f t="shared" si="14"/>
        <v/>
      </c>
      <c r="L218" s="376" t="str">
        <f>IFERROR(VLOOKUP(G218,AuxThreats!$B$2:$C$6,2,0),"")</f>
        <v/>
      </c>
      <c r="M218" s="325"/>
      <c r="N218" s="118"/>
      <c r="O218" s="390">
        <v>0</v>
      </c>
      <c r="P218" s="325"/>
      <c r="Q218" s="325"/>
      <c r="R218" s="390">
        <v>0</v>
      </c>
      <c r="S218" s="325"/>
      <c r="T218" s="325"/>
      <c r="U218" s="390">
        <v>0</v>
      </c>
      <c r="V218" s="391">
        <f t="shared" si="12"/>
        <v>0</v>
      </c>
      <c r="W218" s="391" t="e">
        <f t="shared" si="15"/>
        <v>#VALUE!</v>
      </c>
      <c r="X218" s="376" t="str">
        <f>IFERROR(VLOOKUP(M218,'Measures cat'!$A$2:$B$19,2,0),"")</f>
        <v/>
      </c>
      <c r="Y218" s="376" t="str">
        <f>IFERROR(VLOOKUP(P218,'Measures cat'!$A$2:$B$19,2,0),"")</f>
        <v/>
      </c>
      <c r="Z218" s="376" t="str">
        <f>IFERROR(VLOOKUP(S218,'Measures cat'!$A$2:$B$19,2,0),"")</f>
        <v/>
      </c>
      <c r="AA218" s="376" t="str">
        <f>IFERROR(VLOOKUP(I218,AuxThreats!$B$2:$C$6,2,0),"")</f>
        <v/>
      </c>
      <c r="AB218" s="11"/>
      <c r="AC218" s="11"/>
      <c r="AE218" s="123"/>
    </row>
    <row r="219" spans="3:31" ht="15.75" x14ac:dyDescent="0.25">
      <c r="C219" s="357" t="str">
        <f t="shared" si="13"/>
        <v/>
      </c>
      <c r="D219" s="26"/>
      <c r="E219" s="26"/>
      <c r="F219" s="26"/>
      <c r="G219" s="47"/>
      <c r="H219" s="47"/>
      <c r="I219" s="325"/>
      <c r="J219" s="118"/>
      <c r="K219" s="330" t="str">
        <f t="shared" si="14"/>
        <v/>
      </c>
      <c r="L219" s="376" t="str">
        <f>IFERROR(VLOOKUP(G219,AuxThreats!$B$2:$C$6,2,0),"")</f>
        <v/>
      </c>
      <c r="M219" s="325"/>
      <c r="N219" s="118"/>
      <c r="O219" s="390">
        <v>0</v>
      </c>
      <c r="P219" s="325"/>
      <c r="Q219" s="325"/>
      <c r="R219" s="390">
        <v>0</v>
      </c>
      <c r="S219" s="325"/>
      <c r="T219" s="325"/>
      <c r="U219" s="390">
        <v>0</v>
      </c>
      <c r="V219" s="391">
        <f t="shared" si="12"/>
        <v>0</v>
      </c>
      <c r="W219" s="391" t="e">
        <f t="shared" si="15"/>
        <v>#VALUE!</v>
      </c>
      <c r="X219" s="376" t="str">
        <f>IFERROR(VLOOKUP(M219,'Measures cat'!$A$2:$B$19,2,0),"")</f>
        <v/>
      </c>
      <c r="Y219" s="376" t="str">
        <f>IFERROR(VLOOKUP(P219,'Measures cat'!$A$2:$B$19,2,0),"")</f>
        <v/>
      </c>
      <c r="Z219" s="376" t="str">
        <f>IFERROR(VLOOKUP(S219,'Measures cat'!$A$2:$B$19,2,0),"")</f>
        <v/>
      </c>
      <c r="AA219" s="376" t="str">
        <f>IFERROR(VLOOKUP(I219,AuxThreats!$B$2:$C$6,2,0),"")</f>
        <v/>
      </c>
      <c r="AB219" s="11"/>
      <c r="AC219" s="11"/>
      <c r="AE219" s="123"/>
    </row>
    <row r="220" spans="3:31" ht="15.75" x14ac:dyDescent="0.25">
      <c r="C220" s="357" t="str">
        <f t="shared" si="13"/>
        <v/>
      </c>
      <c r="D220" s="26"/>
      <c r="E220" s="26"/>
      <c r="F220" s="26"/>
      <c r="G220" s="47"/>
      <c r="H220" s="47"/>
      <c r="I220" s="325"/>
      <c r="J220" s="118"/>
      <c r="K220" s="330" t="str">
        <f t="shared" si="14"/>
        <v/>
      </c>
      <c r="L220" s="376" t="str">
        <f>IFERROR(VLOOKUP(G220,AuxThreats!$B$2:$C$6,2,0),"")</f>
        <v/>
      </c>
      <c r="M220" s="325"/>
      <c r="N220" s="118"/>
      <c r="O220" s="390">
        <v>0</v>
      </c>
      <c r="P220" s="325"/>
      <c r="Q220" s="325"/>
      <c r="R220" s="390">
        <v>0</v>
      </c>
      <c r="S220" s="325"/>
      <c r="T220" s="325"/>
      <c r="U220" s="390">
        <v>0</v>
      </c>
      <c r="V220" s="391">
        <f t="shared" si="12"/>
        <v>0</v>
      </c>
      <c r="W220" s="391" t="e">
        <f t="shared" si="15"/>
        <v>#VALUE!</v>
      </c>
      <c r="X220" s="376" t="str">
        <f>IFERROR(VLOOKUP(M220,'Measures cat'!$A$2:$B$19,2,0),"")</f>
        <v/>
      </c>
      <c r="Y220" s="376" t="str">
        <f>IFERROR(VLOOKUP(P220,'Measures cat'!$A$2:$B$19,2,0),"")</f>
        <v/>
      </c>
      <c r="Z220" s="376" t="str">
        <f>IFERROR(VLOOKUP(S220,'Measures cat'!$A$2:$B$19,2,0),"")</f>
        <v/>
      </c>
      <c r="AA220" s="376" t="str">
        <f>IFERROR(VLOOKUP(I220,AuxThreats!$B$2:$C$6,2,0),"")</f>
        <v/>
      </c>
      <c r="AB220" s="11"/>
      <c r="AC220" s="11"/>
      <c r="AE220" s="123"/>
    </row>
    <row r="221" spans="3:31" ht="15.75" x14ac:dyDescent="0.25">
      <c r="C221" s="357" t="str">
        <f t="shared" si="13"/>
        <v/>
      </c>
      <c r="D221" s="26"/>
      <c r="E221" s="26"/>
      <c r="F221" s="26"/>
      <c r="G221" s="47"/>
      <c r="H221" s="47"/>
      <c r="I221" s="325"/>
      <c r="J221" s="118"/>
      <c r="K221" s="330" t="str">
        <f t="shared" si="14"/>
        <v/>
      </c>
      <c r="L221" s="376" t="str">
        <f>IFERROR(VLOOKUP(G221,AuxThreats!$B$2:$C$6,2,0),"")</f>
        <v/>
      </c>
      <c r="M221" s="325"/>
      <c r="N221" s="118"/>
      <c r="O221" s="390">
        <v>0</v>
      </c>
      <c r="P221" s="325"/>
      <c r="Q221" s="325"/>
      <c r="R221" s="390">
        <v>0</v>
      </c>
      <c r="S221" s="325"/>
      <c r="T221" s="325"/>
      <c r="U221" s="390">
        <v>0</v>
      </c>
      <c r="V221" s="391">
        <f t="shared" si="12"/>
        <v>0</v>
      </c>
      <c r="W221" s="391" t="e">
        <f t="shared" si="15"/>
        <v>#VALUE!</v>
      </c>
      <c r="X221" s="376" t="str">
        <f>IFERROR(VLOOKUP(M221,'Measures cat'!$A$2:$B$19,2,0),"")</f>
        <v/>
      </c>
      <c r="Y221" s="376" t="str">
        <f>IFERROR(VLOOKUP(P221,'Measures cat'!$A$2:$B$19,2,0),"")</f>
        <v/>
      </c>
      <c r="Z221" s="376" t="str">
        <f>IFERROR(VLOOKUP(S221,'Measures cat'!$A$2:$B$19,2,0),"")</f>
        <v/>
      </c>
      <c r="AA221" s="376" t="str">
        <f>IFERROR(VLOOKUP(I221,AuxThreats!$B$2:$C$6,2,0),"")</f>
        <v/>
      </c>
      <c r="AB221" s="11"/>
      <c r="AC221" s="11"/>
      <c r="AE221" s="123"/>
    </row>
    <row r="222" spans="3:31" ht="15.75" x14ac:dyDescent="0.25">
      <c r="C222" s="357" t="str">
        <f t="shared" si="13"/>
        <v/>
      </c>
      <c r="D222" s="26"/>
      <c r="E222" s="26"/>
      <c r="F222" s="26"/>
      <c r="G222" s="47"/>
      <c r="H222" s="47"/>
      <c r="I222" s="325"/>
      <c r="J222" s="118"/>
      <c r="K222" s="330" t="str">
        <f t="shared" si="14"/>
        <v/>
      </c>
      <c r="L222" s="376" t="str">
        <f>IFERROR(VLOOKUP(G222,AuxThreats!$B$2:$C$6,2,0),"")</f>
        <v/>
      </c>
      <c r="M222" s="325"/>
      <c r="N222" s="118"/>
      <c r="O222" s="390">
        <v>0</v>
      </c>
      <c r="P222" s="325"/>
      <c r="Q222" s="325"/>
      <c r="R222" s="390">
        <v>0</v>
      </c>
      <c r="S222" s="325"/>
      <c r="T222" s="325"/>
      <c r="U222" s="390">
        <v>0</v>
      </c>
      <c r="V222" s="391">
        <f t="shared" si="12"/>
        <v>0</v>
      </c>
      <c r="W222" s="391" t="e">
        <f t="shared" si="15"/>
        <v>#VALUE!</v>
      </c>
      <c r="X222" s="376" t="str">
        <f>IFERROR(VLOOKUP(M222,'Measures cat'!$A$2:$B$19,2,0),"")</f>
        <v/>
      </c>
      <c r="Y222" s="376" t="str">
        <f>IFERROR(VLOOKUP(P222,'Measures cat'!$A$2:$B$19,2,0),"")</f>
        <v/>
      </c>
      <c r="Z222" s="376" t="str">
        <f>IFERROR(VLOOKUP(S222,'Measures cat'!$A$2:$B$19,2,0),"")</f>
        <v/>
      </c>
      <c r="AA222" s="376" t="str">
        <f>IFERROR(VLOOKUP(I222,AuxThreats!$B$2:$C$6,2,0),"")</f>
        <v/>
      </c>
      <c r="AB222" s="11"/>
      <c r="AC222" s="11"/>
      <c r="AE222" s="123"/>
    </row>
    <row r="223" spans="3:31" ht="15.75" x14ac:dyDescent="0.25">
      <c r="C223" s="357" t="str">
        <f t="shared" si="13"/>
        <v/>
      </c>
      <c r="D223" s="26"/>
      <c r="E223" s="26"/>
      <c r="F223" s="26"/>
      <c r="G223" s="47"/>
      <c r="H223" s="47"/>
      <c r="I223" s="325"/>
      <c r="J223" s="118"/>
      <c r="K223" s="330" t="str">
        <f t="shared" si="14"/>
        <v/>
      </c>
      <c r="L223" s="376" t="str">
        <f>IFERROR(VLOOKUP(G223,AuxThreats!$B$2:$C$6,2,0),"")</f>
        <v/>
      </c>
      <c r="M223" s="325"/>
      <c r="N223" s="118"/>
      <c r="O223" s="390">
        <v>0</v>
      </c>
      <c r="P223" s="325"/>
      <c r="Q223" s="325"/>
      <c r="R223" s="390">
        <v>0</v>
      </c>
      <c r="S223" s="325"/>
      <c r="T223" s="325"/>
      <c r="U223" s="390">
        <v>0</v>
      </c>
      <c r="V223" s="391">
        <f t="shared" si="12"/>
        <v>0</v>
      </c>
      <c r="W223" s="391" t="e">
        <f t="shared" si="15"/>
        <v>#VALUE!</v>
      </c>
      <c r="X223" s="376" t="str">
        <f>IFERROR(VLOOKUP(M223,'Measures cat'!$A$2:$B$19,2,0),"")</f>
        <v/>
      </c>
      <c r="Y223" s="376" t="str">
        <f>IFERROR(VLOOKUP(P223,'Measures cat'!$A$2:$B$19,2,0),"")</f>
        <v/>
      </c>
      <c r="Z223" s="376" t="str">
        <f>IFERROR(VLOOKUP(S223,'Measures cat'!$A$2:$B$19,2,0),"")</f>
        <v/>
      </c>
      <c r="AA223" s="376" t="str">
        <f>IFERROR(VLOOKUP(I223,AuxThreats!$B$2:$C$6,2,0),"")</f>
        <v/>
      </c>
      <c r="AB223" s="11"/>
      <c r="AC223" s="11"/>
      <c r="AE223" s="123"/>
    </row>
    <row r="224" spans="3:31" ht="15.75" x14ac:dyDescent="0.25">
      <c r="C224" s="357" t="str">
        <f t="shared" si="13"/>
        <v/>
      </c>
      <c r="D224" s="26"/>
      <c r="E224" s="26"/>
      <c r="F224" s="26"/>
      <c r="G224" s="47"/>
      <c r="H224" s="47"/>
      <c r="I224" s="325"/>
      <c r="J224" s="118"/>
      <c r="K224" s="330" t="str">
        <f t="shared" si="14"/>
        <v/>
      </c>
      <c r="L224" s="376" t="str">
        <f>IFERROR(VLOOKUP(G224,AuxThreats!$B$2:$C$6,2,0),"")</f>
        <v/>
      </c>
      <c r="M224" s="325"/>
      <c r="N224" s="118"/>
      <c r="O224" s="390">
        <v>0</v>
      </c>
      <c r="P224" s="325"/>
      <c r="Q224" s="325"/>
      <c r="R224" s="390">
        <v>0</v>
      </c>
      <c r="S224" s="325"/>
      <c r="T224" s="325"/>
      <c r="U224" s="390">
        <v>0</v>
      </c>
      <c r="V224" s="391">
        <f t="shared" si="12"/>
        <v>0</v>
      </c>
      <c r="W224" s="391" t="e">
        <f t="shared" si="15"/>
        <v>#VALUE!</v>
      </c>
      <c r="X224" s="376" t="str">
        <f>IFERROR(VLOOKUP(M224,'Measures cat'!$A$2:$B$19,2,0),"")</f>
        <v/>
      </c>
      <c r="Y224" s="376" t="str">
        <f>IFERROR(VLOOKUP(P224,'Measures cat'!$A$2:$B$19,2,0),"")</f>
        <v/>
      </c>
      <c r="Z224" s="376" t="str">
        <f>IFERROR(VLOOKUP(S224,'Measures cat'!$A$2:$B$19,2,0),"")</f>
        <v/>
      </c>
      <c r="AA224" s="376" t="str">
        <f>IFERROR(VLOOKUP(I224,AuxThreats!$B$2:$C$6,2,0),"")</f>
        <v/>
      </c>
      <c r="AB224" s="11"/>
      <c r="AC224" s="11"/>
      <c r="AE224" s="123"/>
    </row>
    <row r="225" spans="3:31" ht="15.75" x14ac:dyDescent="0.25">
      <c r="C225" s="357" t="str">
        <f t="shared" si="13"/>
        <v/>
      </c>
      <c r="D225" s="26"/>
      <c r="E225" s="26"/>
      <c r="F225" s="26"/>
      <c r="G225" s="47"/>
      <c r="H225" s="47"/>
      <c r="I225" s="325"/>
      <c r="J225" s="118"/>
      <c r="K225" s="330" t="str">
        <f t="shared" si="14"/>
        <v/>
      </c>
      <c r="L225" s="376" t="str">
        <f>IFERROR(VLOOKUP(G225,AuxThreats!$B$2:$C$6,2,0),"")</f>
        <v/>
      </c>
      <c r="M225" s="325"/>
      <c r="N225" s="118"/>
      <c r="O225" s="390">
        <v>0</v>
      </c>
      <c r="P225" s="325"/>
      <c r="Q225" s="325"/>
      <c r="R225" s="390">
        <v>0</v>
      </c>
      <c r="S225" s="325"/>
      <c r="T225" s="325"/>
      <c r="U225" s="390">
        <v>0</v>
      </c>
      <c r="V225" s="391">
        <f t="shared" si="12"/>
        <v>0</v>
      </c>
      <c r="W225" s="391" t="e">
        <f t="shared" si="15"/>
        <v>#VALUE!</v>
      </c>
      <c r="X225" s="376" t="str">
        <f>IFERROR(VLOOKUP(M225,'Measures cat'!$A$2:$B$19,2,0),"")</f>
        <v/>
      </c>
      <c r="Y225" s="376" t="str">
        <f>IFERROR(VLOOKUP(P225,'Measures cat'!$A$2:$B$19,2,0),"")</f>
        <v/>
      </c>
      <c r="Z225" s="376" t="str">
        <f>IFERROR(VLOOKUP(S225,'Measures cat'!$A$2:$B$19,2,0),"")</f>
        <v/>
      </c>
      <c r="AA225" s="376" t="str">
        <f>IFERROR(VLOOKUP(I225,AuxThreats!$B$2:$C$6,2,0),"")</f>
        <v/>
      </c>
      <c r="AB225" s="11"/>
      <c r="AC225" s="11"/>
      <c r="AE225" s="123"/>
    </row>
    <row r="226" spans="3:31" ht="15.75" x14ac:dyDescent="0.25">
      <c r="C226" s="357" t="str">
        <f t="shared" si="13"/>
        <v/>
      </c>
      <c r="D226" s="26"/>
      <c r="E226" s="26"/>
      <c r="F226" s="26"/>
      <c r="G226" s="47"/>
      <c r="H226" s="47"/>
      <c r="I226" s="325"/>
      <c r="J226" s="118"/>
      <c r="K226" s="330" t="str">
        <f t="shared" si="14"/>
        <v/>
      </c>
      <c r="L226" s="376" t="str">
        <f>IFERROR(VLOOKUP(G226,AuxThreats!$B$2:$C$6,2,0),"")</f>
        <v/>
      </c>
      <c r="M226" s="325"/>
      <c r="N226" s="118"/>
      <c r="O226" s="390">
        <v>0</v>
      </c>
      <c r="P226" s="325"/>
      <c r="Q226" s="325"/>
      <c r="R226" s="390">
        <v>0</v>
      </c>
      <c r="S226" s="325"/>
      <c r="T226" s="325"/>
      <c r="U226" s="390">
        <v>0</v>
      </c>
      <c r="V226" s="391">
        <f t="shared" si="12"/>
        <v>0</v>
      </c>
      <c r="W226" s="391" t="e">
        <f t="shared" si="15"/>
        <v>#VALUE!</v>
      </c>
      <c r="X226" s="376" t="str">
        <f>IFERROR(VLOOKUP(M226,'Measures cat'!$A$2:$B$19,2,0),"")</f>
        <v/>
      </c>
      <c r="Y226" s="376" t="str">
        <f>IFERROR(VLOOKUP(P226,'Measures cat'!$A$2:$B$19,2,0),"")</f>
        <v/>
      </c>
      <c r="Z226" s="376" t="str">
        <f>IFERROR(VLOOKUP(S226,'Measures cat'!$A$2:$B$19,2,0),"")</f>
        <v/>
      </c>
      <c r="AA226" s="376" t="str">
        <f>IFERROR(VLOOKUP(I226,AuxThreats!$B$2:$C$6,2,0),"")</f>
        <v/>
      </c>
      <c r="AB226" s="11"/>
      <c r="AC226" s="11"/>
      <c r="AE226" s="123"/>
    </row>
    <row r="227" spans="3:31" ht="15.75" x14ac:dyDescent="0.25">
      <c r="C227" s="357" t="str">
        <f t="shared" si="13"/>
        <v/>
      </c>
      <c r="D227" s="26"/>
      <c r="E227" s="26"/>
      <c r="F227" s="26"/>
      <c r="G227" s="47"/>
      <c r="H227" s="47"/>
      <c r="I227" s="325"/>
      <c r="J227" s="118"/>
      <c r="K227" s="330" t="str">
        <f t="shared" si="14"/>
        <v/>
      </c>
      <c r="L227" s="376" t="str">
        <f>IFERROR(VLOOKUP(G227,AuxThreats!$B$2:$C$6,2,0),"")</f>
        <v/>
      </c>
      <c r="M227" s="325"/>
      <c r="N227" s="118"/>
      <c r="O227" s="390">
        <v>0</v>
      </c>
      <c r="P227" s="325"/>
      <c r="Q227" s="325"/>
      <c r="R227" s="390">
        <v>0</v>
      </c>
      <c r="S227" s="325"/>
      <c r="T227" s="325"/>
      <c r="U227" s="390">
        <v>0</v>
      </c>
      <c r="V227" s="391">
        <f t="shared" si="12"/>
        <v>0</v>
      </c>
      <c r="W227" s="391" t="e">
        <f t="shared" si="15"/>
        <v>#VALUE!</v>
      </c>
      <c r="X227" s="376" t="str">
        <f>IFERROR(VLOOKUP(M227,'Measures cat'!$A$2:$B$19,2,0),"")</f>
        <v/>
      </c>
      <c r="Y227" s="376" t="str">
        <f>IFERROR(VLOOKUP(P227,'Measures cat'!$A$2:$B$19,2,0),"")</f>
        <v/>
      </c>
      <c r="Z227" s="376" t="str">
        <f>IFERROR(VLOOKUP(S227,'Measures cat'!$A$2:$B$19,2,0),"")</f>
        <v/>
      </c>
      <c r="AA227" s="376" t="str">
        <f>IFERROR(VLOOKUP(I227,AuxThreats!$B$2:$C$6,2,0),"")</f>
        <v/>
      </c>
      <c r="AB227" s="11"/>
      <c r="AC227" s="11"/>
      <c r="AE227" s="123"/>
    </row>
    <row r="228" spans="3:31" ht="15.75" x14ac:dyDescent="0.25">
      <c r="C228" s="357" t="str">
        <f t="shared" si="13"/>
        <v/>
      </c>
      <c r="D228" s="26"/>
      <c r="E228" s="26"/>
      <c r="F228" s="26"/>
      <c r="G228" s="47"/>
      <c r="H228" s="47"/>
      <c r="I228" s="325"/>
      <c r="J228" s="118"/>
      <c r="K228" s="330" t="str">
        <f t="shared" si="14"/>
        <v/>
      </c>
      <c r="L228" s="376" t="str">
        <f>IFERROR(VLOOKUP(G228,AuxThreats!$B$2:$C$6,2,0),"")</f>
        <v/>
      </c>
      <c r="M228" s="325"/>
      <c r="N228" s="118"/>
      <c r="O228" s="390">
        <v>0</v>
      </c>
      <c r="P228" s="325"/>
      <c r="Q228" s="325"/>
      <c r="R228" s="390">
        <v>0</v>
      </c>
      <c r="S228" s="325"/>
      <c r="T228" s="325"/>
      <c r="U228" s="390">
        <v>0</v>
      </c>
      <c r="V228" s="391">
        <f t="shared" si="12"/>
        <v>0</v>
      </c>
      <c r="W228" s="391" t="e">
        <f t="shared" si="15"/>
        <v>#VALUE!</v>
      </c>
      <c r="X228" s="376" t="str">
        <f>IFERROR(VLOOKUP(M228,'Measures cat'!$A$2:$B$19,2,0),"")</f>
        <v/>
      </c>
      <c r="Y228" s="376" t="str">
        <f>IFERROR(VLOOKUP(P228,'Measures cat'!$A$2:$B$19,2,0),"")</f>
        <v/>
      </c>
      <c r="Z228" s="376" t="str">
        <f>IFERROR(VLOOKUP(S228,'Measures cat'!$A$2:$B$19,2,0),"")</f>
        <v/>
      </c>
      <c r="AA228" s="376" t="str">
        <f>IFERROR(VLOOKUP(I228,AuxThreats!$B$2:$C$6,2,0),"")</f>
        <v/>
      </c>
      <c r="AB228" s="11"/>
      <c r="AC228" s="11"/>
      <c r="AE228" s="123"/>
    </row>
    <row r="229" spans="3:31" ht="15.75" x14ac:dyDescent="0.25">
      <c r="C229" s="357" t="str">
        <f t="shared" si="13"/>
        <v/>
      </c>
      <c r="D229" s="26"/>
      <c r="E229" s="26"/>
      <c r="F229" s="26"/>
      <c r="G229" s="47"/>
      <c r="H229" s="47"/>
      <c r="I229" s="325"/>
      <c r="J229" s="118"/>
      <c r="K229" s="330" t="str">
        <f t="shared" si="14"/>
        <v/>
      </c>
      <c r="L229" s="376" t="str">
        <f>IFERROR(VLOOKUP(G229,AuxThreats!$B$2:$C$6,2,0),"")</f>
        <v/>
      </c>
      <c r="M229" s="325"/>
      <c r="N229" s="118"/>
      <c r="O229" s="390">
        <v>0</v>
      </c>
      <c r="P229" s="325"/>
      <c r="Q229" s="325"/>
      <c r="R229" s="390">
        <v>0</v>
      </c>
      <c r="S229" s="325"/>
      <c r="T229" s="325"/>
      <c r="U229" s="390">
        <v>0</v>
      </c>
      <c r="V229" s="391">
        <f t="shared" si="12"/>
        <v>0</v>
      </c>
      <c r="W229" s="391" t="e">
        <f t="shared" si="15"/>
        <v>#VALUE!</v>
      </c>
      <c r="X229" s="376" t="str">
        <f>IFERROR(VLOOKUP(M229,'Measures cat'!$A$2:$B$19,2,0),"")</f>
        <v/>
      </c>
      <c r="Y229" s="376" t="str">
        <f>IFERROR(VLOOKUP(P229,'Measures cat'!$A$2:$B$19,2,0),"")</f>
        <v/>
      </c>
      <c r="Z229" s="376" t="str">
        <f>IFERROR(VLOOKUP(S229,'Measures cat'!$A$2:$B$19,2,0),"")</f>
        <v/>
      </c>
      <c r="AA229" s="376" t="str">
        <f>IFERROR(VLOOKUP(I229,AuxThreats!$B$2:$C$6,2,0),"")</f>
        <v/>
      </c>
      <c r="AB229" s="11"/>
      <c r="AC229" s="11"/>
      <c r="AE229" s="123"/>
    </row>
    <row r="230" spans="3:31" ht="15.75" x14ac:dyDescent="0.25">
      <c r="C230" s="357" t="str">
        <f t="shared" si="13"/>
        <v/>
      </c>
      <c r="D230" s="26"/>
      <c r="E230" s="26"/>
      <c r="F230" s="26"/>
      <c r="G230" s="47"/>
      <c r="H230" s="47"/>
      <c r="I230" s="325"/>
      <c r="J230" s="118"/>
      <c r="K230" s="330" t="str">
        <f t="shared" si="14"/>
        <v/>
      </c>
      <c r="L230" s="376" t="str">
        <f>IFERROR(VLOOKUP(G230,AuxThreats!$B$2:$C$6,2,0),"")</f>
        <v/>
      </c>
      <c r="M230" s="325"/>
      <c r="N230" s="118"/>
      <c r="O230" s="390">
        <v>0</v>
      </c>
      <c r="P230" s="325"/>
      <c r="Q230" s="325"/>
      <c r="R230" s="390">
        <v>0</v>
      </c>
      <c r="S230" s="325"/>
      <c r="T230" s="325"/>
      <c r="U230" s="390">
        <v>0</v>
      </c>
      <c r="V230" s="391">
        <f t="shared" si="12"/>
        <v>0</v>
      </c>
      <c r="W230" s="391" t="e">
        <f t="shared" si="15"/>
        <v>#VALUE!</v>
      </c>
      <c r="X230" s="376" t="str">
        <f>IFERROR(VLOOKUP(M230,'Measures cat'!$A$2:$B$19,2,0),"")</f>
        <v/>
      </c>
      <c r="Y230" s="376" t="str">
        <f>IFERROR(VLOOKUP(P230,'Measures cat'!$A$2:$B$19,2,0),"")</f>
        <v/>
      </c>
      <c r="Z230" s="376" t="str">
        <f>IFERROR(VLOOKUP(S230,'Measures cat'!$A$2:$B$19,2,0),"")</f>
        <v/>
      </c>
      <c r="AA230" s="376" t="str">
        <f>IFERROR(VLOOKUP(I230,AuxThreats!$B$2:$C$6,2,0),"")</f>
        <v/>
      </c>
      <c r="AB230" s="11"/>
      <c r="AC230" s="11"/>
      <c r="AE230" s="123"/>
    </row>
    <row r="231" spans="3:31" ht="15.75" x14ac:dyDescent="0.25">
      <c r="C231" s="357" t="str">
        <f t="shared" si="13"/>
        <v/>
      </c>
      <c r="D231" s="26"/>
      <c r="E231" s="26"/>
      <c r="F231" s="26"/>
      <c r="G231" s="47"/>
      <c r="H231" s="47"/>
      <c r="I231" s="325"/>
      <c r="J231" s="118"/>
      <c r="K231" s="330" t="str">
        <f t="shared" si="14"/>
        <v/>
      </c>
      <c r="L231" s="376" t="str">
        <f>IFERROR(VLOOKUP(G231,AuxThreats!$B$2:$C$6,2,0),"")</f>
        <v/>
      </c>
      <c r="M231" s="325"/>
      <c r="N231" s="118"/>
      <c r="O231" s="390">
        <v>0</v>
      </c>
      <c r="P231" s="325"/>
      <c r="Q231" s="325"/>
      <c r="R231" s="390">
        <v>0</v>
      </c>
      <c r="S231" s="325"/>
      <c r="T231" s="325"/>
      <c r="U231" s="390">
        <v>0</v>
      </c>
      <c r="V231" s="391">
        <f t="shared" si="12"/>
        <v>0</v>
      </c>
      <c r="W231" s="391" t="e">
        <f t="shared" si="15"/>
        <v>#VALUE!</v>
      </c>
      <c r="X231" s="376" t="str">
        <f>IFERROR(VLOOKUP(M231,'Measures cat'!$A$2:$B$19,2,0),"")</f>
        <v/>
      </c>
      <c r="Y231" s="376" t="str">
        <f>IFERROR(VLOOKUP(P231,'Measures cat'!$A$2:$B$19,2,0),"")</f>
        <v/>
      </c>
      <c r="Z231" s="376" t="str">
        <f>IFERROR(VLOOKUP(S231,'Measures cat'!$A$2:$B$19,2,0),"")</f>
        <v/>
      </c>
      <c r="AA231" s="376" t="str">
        <f>IFERROR(VLOOKUP(I231,AuxThreats!$B$2:$C$6,2,0),"")</f>
        <v/>
      </c>
      <c r="AB231" s="11"/>
      <c r="AC231" s="11"/>
      <c r="AE231" s="123"/>
    </row>
    <row r="232" spans="3:31" ht="15.75" x14ac:dyDescent="0.25">
      <c r="C232" s="357" t="str">
        <f t="shared" si="13"/>
        <v/>
      </c>
      <c r="D232" s="26"/>
      <c r="E232" s="26"/>
      <c r="F232" s="26"/>
      <c r="G232" s="47"/>
      <c r="H232" s="47"/>
      <c r="I232" s="325"/>
      <c r="J232" s="118"/>
      <c r="K232" s="330" t="str">
        <f t="shared" si="14"/>
        <v/>
      </c>
      <c r="L232" s="376" t="str">
        <f>IFERROR(VLOOKUP(G232,AuxThreats!$B$2:$C$6,2,0),"")</f>
        <v/>
      </c>
      <c r="M232" s="325"/>
      <c r="N232" s="118"/>
      <c r="O232" s="390">
        <v>0</v>
      </c>
      <c r="P232" s="325"/>
      <c r="Q232" s="325"/>
      <c r="R232" s="390">
        <v>0</v>
      </c>
      <c r="S232" s="325"/>
      <c r="T232" s="325"/>
      <c r="U232" s="390">
        <v>0</v>
      </c>
      <c r="V232" s="391">
        <f t="shared" si="12"/>
        <v>0</v>
      </c>
      <c r="W232" s="391" t="e">
        <f t="shared" si="15"/>
        <v>#VALUE!</v>
      </c>
      <c r="X232" s="376" t="str">
        <f>IFERROR(VLOOKUP(M232,'Measures cat'!$A$2:$B$19,2,0),"")</f>
        <v/>
      </c>
      <c r="Y232" s="376" t="str">
        <f>IFERROR(VLOOKUP(P232,'Measures cat'!$A$2:$B$19,2,0),"")</f>
        <v/>
      </c>
      <c r="Z232" s="376" t="str">
        <f>IFERROR(VLOOKUP(S232,'Measures cat'!$A$2:$B$19,2,0),"")</f>
        <v/>
      </c>
      <c r="AA232" s="376" t="str">
        <f>IFERROR(VLOOKUP(I232,AuxThreats!$B$2:$C$6,2,0),"")</f>
        <v/>
      </c>
      <c r="AB232" s="11"/>
      <c r="AC232" s="11"/>
      <c r="AE232" s="123"/>
    </row>
    <row r="233" spans="3:31" ht="15.75" x14ac:dyDescent="0.25">
      <c r="C233" s="357" t="str">
        <f t="shared" si="13"/>
        <v/>
      </c>
      <c r="D233" s="26"/>
      <c r="E233" s="26"/>
      <c r="F233" s="26"/>
      <c r="G233" s="47"/>
      <c r="H233" s="47"/>
      <c r="I233" s="325"/>
      <c r="J233" s="118"/>
      <c r="K233" s="330" t="str">
        <f t="shared" si="14"/>
        <v/>
      </c>
      <c r="L233" s="376" t="str">
        <f>IFERROR(VLOOKUP(G233,AuxThreats!$B$2:$C$6,2,0),"")</f>
        <v/>
      </c>
      <c r="M233" s="325"/>
      <c r="N233" s="118"/>
      <c r="O233" s="390">
        <v>0</v>
      </c>
      <c r="P233" s="325"/>
      <c r="Q233" s="325"/>
      <c r="R233" s="390">
        <v>0</v>
      </c>
      <c r="S233" s="325"/>
      <c r="T233" s="325"/>
      <c r="U233" s="390">
        <v>0</v>
      </c>
      <c r="V233" s="391">
        <f t="shared" si="12"/>
        <v>0</v>
      </c>
      <c r="W233" s="391" t="e">
        <f t="shared" si="15"/>
        <v>#VALUE!</v>
      </c>
      <c r="X233" s="376" t="str">
        <f>IFERROR(VLOOKUP(M233,'Measures cat'!$A$2:$B$19,2,0),"")</f>
        <v/>
      </c>
      <c r="Y233" s="376" t="str">
        <f>IFERROR(VLOOKUP(P233,'Measures cat'!$A$2:$B$19,2,0),"")</f>
        <v/>
      </c>
      <c r="Z233" s="376" t="str">
        <f>IFERROR(VLOOKUP(S233,'Measures cat'!$A$2:$B$19,2,0),"")</f>
        <v/>
      </c>
      <c r="AA233" s="376" t="str">
        <f>IFERROR(VLOOKUP(I233,AuxThreats!$B$2:$C$6,2,0),"")</f>
        <v/>
      </c>
      <c r="AB233" s="11"/>
      <c r="AC233" s="11"/>
      <c r="AE233" s="123"/>
    </row>
    <row r="234" spans="3:31" ht="15.75" x14ac:dyDescent="0.25">
      <c r="C234" s="357" t="str">
        <f t="shared" si="13"/>
        <v/>
      </c>
      <c r="D234" s="26"/>
      <c r="E234" s="26"/>
      <c r="F234" s="26"/>
      <c r="G234" s="47"/>
      <c r="H234" s="47"/>
      <c r="I234" s="325"/>
      <c r="J234" s="118"/>
      <c r="K234" s="330" t="str">
        <f t="shared" si="14"/>
        <v/>
      </c>
      <c r="L234" s="376" t="str">
        <f>IFERROR(VLOOKUP(G234,AuxThreats!$B$2:$C$6,2,0),"")</f>
        <v/>
      </c>
      <c r="M234" s="325"/>
      <c r="N234" s="118"/>
      <c r="O234" s="390">
        <v>0</v>
      </c>
      <c r="P234" s="325"/>
      <c r="Q234" s="325"/>
      <c r="R234" s="390">
        <v>0</v>
      </c>
      <c r="S234" s="325"/>
      <c r="T234" s="325"/>
      <c r="U234" s="390">
        <v>0</v>
      </c>
      <c r="V234" s="391">
        <f t="shared" si="12"/>
        <v>0</v>
      </c>
      <c r="W234" s="391" t="e">
        <f t="shared" si="15"/>
        <v>#VALUE!</v>
      </c>
      <c r="X234" s="376" t="str">
        <f>IFERROR(VLOOKUP(M234,'Measures cat'!$A$2:$B$19,2,0),"")</f>
        <v/>
      </c>
      <c r="Y234" s="376" t="str">
        <f>IFERROR(VLOOKUP(P234,'Measures cat'!$A$2:$B$19,2,0),"")</f>
        <v/>
      </c>
      <c r="Z234" s="376" t="str">
        <f>IFERROR(VLOOKUP(S234,'Measures cat'!$A$2:$B$19,2,0),"")</f>
        <v/>
      </c>
      <c r="AA234" s="376" t="str">
        <f>IFERROR(VLOOKUP(I234,AuxThreats!$B$2:$C$6,2,0),"")</f>
        <v/>
      </c>
      <c r="AB234" s="11"/>
      <c r="AC234" s="11"/>
      <c r="AE234" s="123"/>
    </row>
    <row r="235" spans="3:31" ht="15.75" x14ac:dyDescent="0.25">
      <c r="C235" s="357" t="str">
        <f t="shared" si="13"/>
        <v/>
      </c>
      <c r="D235" s="26"/>
      <c r="E235" s="26"/>
      <c r="F235" s="26"/>
      <c r="G235" s="47"/>
      <c r="H235" s="47"/>
      <c r="I235" s="325"/>
      <c r="J235" s="118"/>
      <c r="K235" s="330" t="str">
        <f t="shared" si="14"/>
        <v/>
      </c>
      <c r="L235" s="376" t="str">
        <f>IFERROR(VLOOKUP(G235,AuxThreats!$B$2:$C$6,2,0),"")</f>
        <v/>
      </c>
      <c r="M235" s="325"/>
      <c r="N235" s="118"/>
      <c r="O235" s="390">
        <v>0</v>
      </c>
      <c r="P235" s="325"/>
      <c r="Q235" s="325"/>
      <c r="R235" s="390">
        <v>0</v>
      </c>
      <c r="S235" s="325"/>
      <c r="T235" s="325"/>
      <c r="U235" s="390">
        <v>0</v>
      </c>
      <c r="V235" s="391">
        <f t="shared" si="12"/>
        <v>0</v>
      </c>
      <c r="W235" s="391" t="e">
        <f t="shared" si="15"/>
        <v>#VALUE!</v>
      </c>
      <c r="X235" s="376" t="str">
        <f>IFERROR(VLOOKUP(M235,'Measures cat'!$A$2:$B$19,2,0),"")</f>
        <v/>
      </c>
      <c r="Y235" s="376" t="str">
        <f>IFERROR(VLOOKUP(P235,'Measures cat'!$A$2:$B$19,2,0),"")</f>
        <v/>
      </c>
      <c r="Z235" s="376" t="str">
        <f>IFERROR(VLOOKUP(S235,'Measures cat'!$A$2:$B$19,2,0),"")</f>
        <v/>
      </c>
      <c r="AA235" s="376" t="str">
        <f>IFERROR(VLOOKUP(I235,AuxThreats!$B$2:$C$6,2,0),"")</f>
        <v/>
      </c>
      <c r="AB235" s="11"/>
      <c r="AC235" s="11"/>
      <c r="AE235" s="123"/>
    </row>
    <row r="236" spans="3:31" ht="15.75" x14ac:dyDescent="0.25">
      <c r="C236" s="357" t="str">
        <f t="shared" si="13"/>
        <v/>
      </c>
      <c r="D236" s="26"/>
      <c r="E236" s="26"/>
      <c r="F236" s="26"/>
      <c r="G236" s="47"/>
      <c r="H236" s="47"/>
      <c r="I236" s="325"/>
      <c r="J236" s="118"/>
      <c r="K236" s="330" t="str">
        <f t="shared" si="14"/>
        <v/>
      </c>
      <c r="L236" s="376" t="str">
        <f>IFERROR(VLOOKUP(G236,AuxThreats!$B$2:$C$6,2,0),"")</f>
        <v/>
      </c>
      <c r="M236" s="325"/>
      <c r="N236" s="118"/>
      <c r="O236" s="390">
        <v>0</v>
      </c>
      <c r="P236" s="325"/>
      <c r="Q236" s="325"/>
      <c r="R236" s="390">
        <v>0</v>
      </c>
      <c r="S236" s="325"/>
      <c r="T236" s="325"/>
      <c r="U236" s="390">
        <v>0</v>
      </c>
      <c r="V236" s="391">
        <f t="shared" si="12"/>
        <v>0</v>
      </c>
      <c r="W236" s="391" t="e">
        <f t="shared" si="15"/>
        <v>#VALUE!</v>
      </c>
      <c r="X236" s="376" t="str">
        <f>IFERROR(VLOOKUP(M236,'Measures cat'!$A$2:$B$19,2,0),"")</f>
        <v/>
      </c>
      <c r="Y236" s="376" t="str">
        <f>IFERROR(VLOOKUP(P236,'Measures cat'!$A$2:$B$19,2,0),"")</f>
        <v/>
      </c>
      <c r="Z236" s="376" t="str">
        <f>IFERROR(VLOOKUP(S236,'Measures cat'!$A$2:$B$19,2,0),"")</f>
        <v/>
      </c>
      <c r="AA236" s="376" t="str">
        <f>IFERROR(VLOOKUP(I236,AuxThreats!$B$2:$C$6,2,0),"")</f>
        <v/>
      </c>
      <c r="AB236" s="11"/>
      <c r="AC236" s="11"/>
      <c r="AE236" s="123"/>
    </row>
    <row r="237" spans="3:31" ht="15.75" x14ac:dyDescent="0.25">
      <c r="C237" s="357" t="str">
        <f t="shared" si="13"/>
        <v/>
      </c>
      <c r="D237" s="26"/>
      <c r="E237" s="26"/>
      <c r="F237" s="26"/>
      <c r="G237" s="47"/>
      <c r="H237" s="47"/>
      <c r="I237" s="325"/>
      <c r="J237" s="118"/>
      <c r="K237" s="330" t="str">
        <f t="shared" si="14"/>
        <v/>
      </c>
      <c r="L237" s="376" t="str">
        <f>IFERROR(VLOOKUP(G237,AuxThreats!$B$2:$C$6,2,0),"")</f>
        <v/>
      </c>
      <c r="M237" s="325"/>
      <c r="N237" s="118"/>
      <c r="O237" s="390">
        <v>0</v>
      </c>
      <c r="P237" s="325"/>
      <c r="Q237" s="325"/>
      <c r="R237" s="390">
        <v>0</v>
      </c>
      <c r="S237" s="325"/>
      <c r="T237" s="325"/>
      <c r="U237" s="390">
        <v>0</v>
      </c>
      <c r="V237" s="391">
        <f t="shared" si="12"/>
        <v>0</v>
      </c>
      <c r="W237" s="391" t="e">
        <f t="shared" si="15"/>
        <v>#VALUE!</v>
      </c>
      <c r="X237" s="376" t="str">
        <f>IFERROR(VLOOKUP(M237,'Measures cat'!$A$2:$B$19,2,0),"")</f>
        <v/>
      </c>
      <c r="Y237" s="376" t="str">
        <f>IFERROR(VLOOKUP(P237,'Measures cat'!$A$2:$B$19,2,0),"")</f>
        <v/>
      </c>
      <c r="Z237" s="376" t="str">
        <f>IFERROR(VLOOKUP(S237,'Measures cat'!$A$2:$B$19,2,0),"")</f>
        <v/>
      </c>
      <c r="AA237" s="376" t="str">
        <f>IFERROR(VLOOKUP(I237,AuxThreats!$B$2:$C$6,2,0),"")</f>
        <v/>
      </c>
      <c r="AB237" s="11"/>
      <c r="AC237" s="11"/>
      <c r="AE237" s="123"/>
    </row>
    <row r="238" spans="3:31" ht="15.75" x14ac:dyDescent="0.25">
      <c r="C238" s="357" t="str">
        <f t="shared" si="13"/>
        <v/>
      </c>
      <c r="D238" s="26"/>
      <c r="E238" s="26"/>
      <c r="F238" s="26"/>
      <c r="G238" s="47"/>
      <c r="H238" s="47"/>
      <c r="I238" s="325"/>
      <c r="J238" s="118"/>
      <c r="K238" s="330" t="str">
        <f t="shared" si="14"/>
        <v/>
      </c>
      <c r="L238" s="376" t="str">
        <f>IFERROR(VLOOKUP(G238,AuxThreats!$B$2:$C$6,2,0),"")</f>
        <v/>
      </c>
      <c r="M238" s="325"/>
      <c r="N238" s="118"/>
      <c r="O238" s="390">
        <v>0</v>
      </c>
      <c r="P238" s="325"/>
      <c r="Q238" s="325"/>
      <c r="R238" s="390">
        <v>0</v>
      </c>
      <c r="S238" s="325"/>
      <c r="T238" s="325"/>
      <c r="U238" s="390">
        <v>0</v>
      </c>
      <c r="V238" s="391">
        <f t="shared" si="12"/>
        <v>0</v>
      </c>
      <c r="W238" s="391" t="e">
        <f t="shared" si="15"/>
        <v>#VALUE!</v>
      </c>
      <c r="X238" s="376" t="str">
        <f>IFERROR(VLOOKUP(M238,'Measures cat'!$A$2:$B$19,2,0),"")</f>
        <v/>
      </c>
      <c r="Y238" s="376" t="str">
        <f>IFERROR(VLOOKUP(P238,'Measures cat'!$A$2:$B$19,2,0),"")</f>
        <v/>
      </c>
      <c r="Z238" s="376" t="str">
        <f>IFERROR(VLOOKUP(S238,'Measures cat'!$A$2:$B$19,2,0),"")</f>
        <v/>
      </c>
      <c r="AA238" s="376" t="str">
        <f>IFERROR(VLOOKUP(I238,AuxThreats!$B$2:$C$6,2,0),"")</f>
        <v/>
      </c>
      <c r="AB238" s="11"/>
      <c r="AC238" s="11"/>
      <c r="AE238" s="123"/>
    </row>
    <row r="239" spans="3:31" ht="15.75" x14ac:dyDescent="0.25">
      <c r="C239" s="357" t="str">
        <f t="shared" si="13"/>
        <v/>
      </c>
      <c r="D239" s="26"/>
      <c r="E239" s="26"/>
      <c r="F239" s="26"/>
      <c r="G239" s="47"/>
      <c r="H239" s="47"/>
      <c r="I239" s="325"/>
      <c r="J239" s="118"/>
      <c r="K239" s="330" t="str">
        <f t="shared" si="14"/>
        <v/>
      </c>
      <c r="L239" s="376" t="str">
        <f>IFERROR(VLOOKUP(G239,AuxThreats!$B$2:$C$6,2,0),"")</f>
        <v/>
      </c>
      <c r="M239" s="325"/>
      <c r="N239" s="118"/>
      <c r="O239" s="390">
        <v>0</v>
      </c>
      <c r="P239" s="325"/>
      <c r="Q239" s="325"/>
      <c r="R239" s="390">
        <v>0</v>
      </c>
      <c r="S239" s="325"/>
      <c r="T239" s="325"/>
      <c r="U239" s="390">
        <v>0</v>
      </c>
      <c r="V239" s="391">
        <f t="shared" si="12"/>
        <v>0</v>
      </c>
      <c r="W239" s="391" t="e">
        <f t="shared" si="15"/>
        <v>#VALUE!</v>
      </c>
      <c r="X239" s="376" t="str">
        <f>IFERROR(VLOOKUP(M239,'Measures cat'!$A$2:$B$19,2,0),"")</f>
        <v/>
      </c>
      <c r="Y239" s="376" t="str">
        <f>IFERROR(VLOOKUP(P239,'Measures cat'!$A$2:$B$19,2,0),"")</f>
        <v/>
      </c>
      <c r="Z239" s="376" t="str">
        <f>IFERROR(VLOOKUP(S239,'Measures cat'!$A$2:$B$19,2,0),"")</f>
        <v/>
      </c>
      <c r="AA239" s="376" t="str">
        <f>IFERROR(VLOOKUP(I239,AuxThreats!$B$2:$C$6,2,0),"")</f>
        <v/>
      </c>
      <c r="AB239" s="11"/>
      <c r="AC239" s="11"/>
      <c r="AE239" s="123"/>
    </row>
    <row r="240" spans="3:31" ht="15.75" x14ac:dyDescent="0.25">
      <c r="C240" s="357" t="str">
        <f t="shared" si="13"/>
        <v/>
      </c>
      <c r="D240" s="26"/>
      <c r="E240" s="26"/>
      <c r="F240" s="26"/>
      <c r="G240" s="47"/>
      <c r="H240" s="47"/>
      <c r="I240" s="325"/>
      <c r="J240" s="118"/>
      <c r="K240" s="330" t="str">
        <f t="shared" si="14"/>
        <v/>
      </c>
      <c r="L240" s="376" t="str">
        <f>IFERROR(VLOOKUP(G240,AuxThreats!$B$2:$C$6,2,0),"")</f>
        <v/>
      </c>
      <c r="M240" s="325"/>
      <c r="N240" s="118"/>
      <c r="O240" s="390">
        <v>0</v>
      </c>
      <c r="P240" s="325"/>
      <c r="Q240" s="325"/>
      <c r="R240" s="390">
        <v>0</v>
      </c>
      <c r="S240" s="325"/>
      <c r="T240" s="325"/>
      <c r="U240" s="390">
        <v>0</v>
      </c>
      <c r="V240" s="391">
        <f t="shared" si="12"/>
        <v>0</v>
      </c>
      <c r="W240" s="391" t="e">
        <f t="shared" si="15"/>
        <v>#VALUE!</v>
      </c>
      <c r="X240" s="376" t="str">
        <f>IFERROR(VLOOKUP(M240,'Measures cat'!$A$2:$B$19,2,0),"")</f>
        <v/>
      </c>
      <c r="Y240" s="376" t="str">
        <f>IFERROR(VLOOKUP(P240,'Measures cat'!$A$2:$B$19,2,0),"")</f>
        <v/>
      </c>
      <c r="Z240" s="376" t="str">
        <f>IFERROR(VLOOKUP(S240,'Measures cat'!$A$2:$B$19,2,0),"")</f>
        <v/>
      </c>
      <c r="AA240" s="376" t="str">
        <f>IFERROR(VLOOKUP(I240,AuxThreats!$B$2:$C$6,2,0),"")</f>
        <v/>
      </c>
      <c r="AB240" s="11"/>
      <c r="AC240" s="11"/>
      <c r="AE240" s="123"/>
    </row>
    <row r="241" spans="3:31" ht="15.75" x14ac:dyDescent="0.25">
      <c r="C241" s="357" t="str">
        <f t="shared" si="13"/>
        <v/>
      </c>
      <c r="D241" s="26"/>
      <c r="E241" s="26"/>
      <c r="F241" s="26"/>
      <c r="G241" s="47"/>
      <c r="H241" s="47"/>
      <c r="I241" s="325"/>
      <c r="J241" s="118"/>
      <c r="K241" s="330" t="str">
        <f t="shared" si="14"/>
        <v/>
      </c>
      <c r="L241" s="376" t="str">
        <f>IFERROR(VLOOKUP(G241,AuxThreats!$B$2:$C$6,2,0),"")</f>
        <v/>
      </c>
      <c r="M241" s="325"/>
      <c r="N241" s="118"/>
      <c r="O241" s="390">
        <v>0</v>
      </c>
      <c r="P241" s="325"/>
      <c r="Q241" s="325"/>
      <c r="R241" s="390">
        <v>0</v>
      </c>
      <c r="S241" s="325"/>
      <c r="T241" s="325"/>
      <c r="U241" s="390">
        <v>0</v>
      </c>
      <c r="V241" s="391">
        <f t="shared" si="12"/>
        <v>0</v>
      </c>
      <c r="W241" s="391" t="e">
        <f t="shared" si="15"/>
        <v>#VALUE!</v>
      </c>
      <c r="X241" s="376" t="str">
        <f>IFERROR(VLOOKUP(M241,'Measures cat'!$A$2:$B$19,2,0),"")</f>
        <v/>
      </c>
      <c r="Y241" s="376" t="str">
        <f>IFERROR(VLOOKUP(P241,'Measures cat'!$A$2:$B$19,2,0),"")</f>
        <v/>
      </c>
      <c r="Z241" s="376" t="str">
        <f>IFERROR(VLOOKUP(S241,'Measures cat'!$A$2:$B$19,2,0),"")</f>
        <v/>
      </c>
      <c r="AA241" s="376" t="str">
        <f>IFERROR(VLOOKUP(I241,AuxThreats!$B$2:$C$6,2,0),"")</f>
        <v/>
      </c>
      <c r="AB241" s="11"/>
      <c r="AC241" s="11"/>
      <c r="AE241" s="123"/>
    </row>
    <row r="242" spans="3:31" ht="15.75" x14ac:dyDescent="0.25">
      <c r="C242" s="357" t="str">
        <f t="shared" si="13"/>
        <v/>
      </c>
      <c r="D242" s="26"/>
      <c r="E242" s="26"/>
      <c r="F242" s="26"/>
      <c r="G242" s="47"/>
      <c r="H242" s="47"/>
      <c r="I242" s="325"/>
      <c r="J242" s="118"/>
      <c r="K242" s="330" t="str">
        <f t="shared" si="14"/>
        <v/>
      </c>
      <c r="L242" s="376" t="str">
        <f>IFERROR(VLOOKUP(G242,AuxThreats!$B$2:$C$6,2,0),"")</f>
        <v/>
      </c>
      <c r="M242" s="325"/>
      <c r="N242" s="118"/>
      <c r="O242" s="390">
        <v>0</v>
      </c>
      <c r="P242" s="325"/>
      <c r="Q242" s="325"/>
      <c r="R242" s="390">
        <v>0</v>
      </c>
      <c r="S242" s="325"/>
      <c r="T242" s="325"/>
      <c r="U242" s="390">
        <v>0</v>
      </c>
      <c r="V242" s="391">
        <f t="shared" si="12"/>
        <v>0</v>
      </c>
      <c r="W242" s="391" t="e">
        <f t="shared" si="15"/>
        <v>#VALUE!</v>
      </c>
      <c r="X242" s="376" t="str">
        <f>IFERROR(VLOOKUP(M242,'Measures cat'!$A$2:$B$19,2,0),"")</f>
        <v/>
      </c>
      <c r="Y242" s="376" t="str">
        <f>IFERROR(VLOOKUP(P242,'Measures cat'!$A$2:$B$19,2,0),"")</f>
        <v/>
      </c>
      <c r="Z242" s="376" t="str">
        <f>IFERROR(VLOOKUP(S242,'Measures cat'!$A$2:$B$19,2,0),"")</f>
        <v/>
      </c>
      <c r="AA242" s="376" t="str">
        <f>IFERROR(VLOOKUP(I242,AuxThreats!$B$2:$C$6,2,0),"")</f>
        <v/>
      </c>
      <c r="AB242" s="11"/>
      <c r="AC242" s="11"/>
      <c r="AE242" s="123"/>
    </row>
    <row r="243" spans="3:31" ht="15.75" x14ac:dyDescent="0.25">
      <c r="C243" s="357" t="str">
        <f t="shared" si="13"/>
        <v/>
      </c>
      <c r="D243" s="26"/>
      <c r="E243" s="26"/>
      <c r="F243" s="26"/>
      <c r="G243" s="47"/>
      <c r="H243" s="47"/>
      <c r="I243" s="325"/>
      <c r="J243" s="118"/>
      <c r="K243" s="330" t="str">
        <f t="shared" si="14"/>
        <v/>
      </c>
      <c r="L243" s="376" t="str">
        <f>IFERROR(VLOOKUP(G243,AuxThreats!$B$2:$C$6,2,0),"")</f>
        <v/>
      </c>
      <c r="M243" s="325"/>
      <c r="N243" s="118"/>
      <c r="O243" s="390">
        <v>0</v>
      </c>
      <c r="P243" s="325"/>
      <c r="Q243" s="325"/>
      <c r="R243" s="390">
        <v>0</v>
      </c>
      <c r="S243" s="325"/>
      <c r="T243" s="325"/>
      <c r="U243" s="390">
        <v>0</v>
      </c>
      <c r="V243" s="391">
        <f t="shared" si="12"/>
        <v>0</v>
      </c>
      <c r="W243" s="391" t="e">
        <f t="shared" si="15"/>
        <v>#VALUE!</v>
      </c>
      <c r="X243" s="376" t="str">
        <f>IFERROR(VLOOKUP(M243,'Measures cat'!$A$2:$B$19,2,0),"")</f>
        <v/>
      </c>
      <c r="Y243" s="376" t="str">
        <f>IFERROR(VLOOKUP(P243,'Measures cat'!$A$2:$B$19,2,0),"")</f>
        <v/>
      </c>
      <c r="Z243" s="376" t="str">
        <f>IFERROR(VLOOKUP(S243,'Measures cat'!$A$2:$B$19,2,0),"")</f>
        <v/>
      </c>
      <c r="AA243" s="376" t="str">
        <f>IFERROR(VLOOKUP(I243,AuxThreats!$B$2:$C$6,2,0),"")</f>
        <v/>
      </c>
      <c r="AB243" s="11"/>
      <c r="AC243" s="11"/>
      <c r="AE243" s="123"/>
    </row>
    <row r="244" spans="3:31" ht="15.75" x14ac:dyDescent="0.25">
      <c r="C244" s="357" t="str">
        <f t="shared" si="13"/>
        <v/>
      </c>
      <c r="D244" s="26"/>
      <c r="E244" s="26"/>
      <c r="F244" s="26"/>
      <c r="G244" s="47"/>
      <c r="H244" s="47"/>
      <c r="I244" s="325"/>
      <c r="J244" s="118"/>
      <c r="K244" s="330" t="str">
        <f t="shared" si="14"/>
        <v/>
      </c>
      <c r="L244" s="376" t="str">
        <f>IFERROR(VLOOKUP(G244,AuxThreats!$B$2:$C$6,2,0),"")</f>
        <v/>
      </c>
      <c r="M244" s="325"/>
      <c r="N244" s="118"/>
      <c r="O244" s="390">
        <v>0</v>
      </c>
      <c r="P244" s="325"/>
      <c r="Q244" s="325"/>
      <c r="R244" s="390">
        <v>0</v>
      </c>
      <c r="S244" s="325"/>
      <c r="T244" s="325"/>
      <c r="U244" s="390">
        <v>0</v>
      </c>
      <c r="V244" s="391">
        <f t="shared" si="12"/>
        <v>0</v>
      </c>
      <c r="W244" s="391" t="e">
        <f t="shared" si="15"/>
        <v>#VALUE!</v>
      </c>
      <c r="X244" s="376" t="str">
        <f>IFERROR(VLOOKUP(M244,'Measures cat'!$A$2:$B$19,2,0),"")</f>
        <v/>
      </c>
      <c r="Y244" s="376" t="str">
        <f>IFERROR(VLOOKUP(P244,'Measures cat'!$A$2:$B$19,2,0),"")</f>
        <v/>
      </c>
      <c r="Z244" s="376" t="str">
        <f>IFERROR(VLOOKUP(S244,'Measures cat'!$A$2:$B$19,2,0),"")</f>
        <v/>
      </c>
      <c r="AA244" s="376" t="str">
        <f>IFERROR(VLOOKUP(I244,AuxThreats!$B$2:$C$6,2,0),"")</f>
        <v/>
      </c>
      <c r="AB244" s="11"/>
      <c r="AC244" s="11"/>
      <c r="AE244" s="123"/>
    </row>
    <row r="245" spans="3:31" ht="15.75" x14ac:dyDescent="0.25">
      <c r="C245" s="357" t="str">
        <f t="shared" si="13"/>
        <v/>
      </c>
      <c r="D245" s="26"/>
      <c r="E245" s="26"/>
      <c r="F245" s="26"/>
      <c r="G245" s="47"/>
      <c r="H245" s="47"/>
      <c r="I245" s="325"/>
      <c r="J245" s="118"/>
      <c r="K245" s="330" t="str">
        <f t="shared" si="14"/>
        <v/>
      </c>
      <c r="L245" s="376" t="str">
        <f>IFERROR(VLOOKUP(G245,AuxThreats!$B$2:$C$6,2,0),"")</f>
        <v/>
      </c>
      <c r="M245" s="325"/>
      <c r="N245" s="118"/>
      <c r="O245" s="390">
        <v>0</v>
      </c>
      <c r="P245" s="325"/>
      <c r="Q245" s="325"/>
      <c r="R245" s="390">
        <v>0</v>
      </c>
      <c r="S245" s="325"/>
      <c r="T245" s="325"/>
      <c r="U245" s="390">
        <v>0</v>
      </c>
      <c r="V245" s="391">
        <f t="shared" si="12"/>
        <v>0</v>
      </c>
      <c r="W245" s="391" t="e">
        <f t="shared" si="15"/>
        <v>#VALUE!</v>
      </c>
      <c r="X245" s="376" t="str">
        <f>IFERROR(VLOOKUP(M245,'Measures cat'!$A$2:$B$19,2,0),"")</f>
        <v/>
      </c>
      <c r="Y245" s="376" t="str">
        <f>IFERROR(VLOOKUP(P245,'Measures cat'!$A$2:$B$19,2,0),"")</f>
        <v/>
      </c>
      <c r="Z245" s="376" t="str">
        <f>IFERROR(VLOOKUP(S245,'Measures cat'!$A$2:$B$19,2,0),"")</f>
        <v/>
      </c>
      <c r="AA245" s="376" t="str">
        <f>IFERROR(VLOOKUP(I245,AuxThreats!$B$2:$C$6,2,0),"")</f>
        <v/>
      </c>
      <c r="AB245" s="11"/>
      <c r="AC245" s="11"/>
      <c r="AE245" s="123"/>
    </row>
    <row r="246" spans="3:31" ht="15.75" x14ac:dyDescent="0.25">
      <c r="C246" s="357" t="str">
        <f t="shared" si="13"/>
        <v/>
      </c>
      <c r="D246" s="26"/>
      <c r="E246" s="26"/>
      <c r="F246" s="26"/>
      <c r="G246" s="47"/>
      <c r="H246" s="47"/>
      <c r="I246" s="325"/>
      <c r="J246" s="118"/>
      <c r="K246" s="330" t="str">
        <f t="shared" si="14"/>
        <v/>
      </c>
      <c r="L246" s="376" t="str">
        <f>IFERROR(VLOOKUP(G246,AuxThreats!$B$2:$C$6,2,0),"")</f>
        <v/>
      </c>
      <c r="M246" s="325"/>
      <c r="N246" s="118"/>
      <c r="O246" s="390">
        <v>0</v>
      </c>
      <c r="P246" s="325"/>
      <c r="Q246" s="325"/>
      <c r="R246" s="390">
        <v>0</v>
      </c>
      <c r="S246" s="325"/>
      <c r="T246" s="325"/>
      <c r="U246" s="390">
        <v>0</v>
      </c>
      <c r="V246" s="391">
        <f t="shared" si="12"/>
        <v>0</v>
      </c>
      <c r="W246" s="391" t="e">
        <f t="shared" si="15"/>
        <v>#VALUE!</v>
      </c>
      <c r="X246" s="376" t="str">
        <f>IFERROR(VLOOKUP(M246,'Measures cat'!$A$2:$B$19,2,0),"")</f>
        <v/>
      </c>
      <c r="Y246" s="376" t="str">
        <f>IFERROR(VLOOKUP(P246,'Measures cat'!$A$2:$B$19,2,0),"")</f>
        <v/>
      </c>
      <c r="Z246" s="376" t="str">
        <f>IFERROR(VLOOKUP(S246,'Measures cat'!$A$2:$B$19,2,0),"")</f>
        <v/>
      </c>
      <c r="AA246" s="376" t="str">
        <f>IFERROR(VLOOKUP(I246,AuxThreats!$B$2:$C$6,2,0),"")</f>
        <v/>
      </c>
      <c r="AB246" s="11"/>
      <c r="AC246" s="11"/>
      <c r="AE246" s="123"/>
    </row>
    <row r="247" spans="3:31" ht="15.75" x14ac:dyDescent="0.25">
      <c r="C247" s="357" t="str">
        <f t="shared" si="13"/>
        <v/>
      </c>
      <c r="D247" s="26"/>
      <c r="E247" s="26"/>
      <c r="F247" s="26"/>
      <c r="G247" s="47"/>
      <c r="H247" s="47"/>
      <c r="I247" s="325"/>
      <c r="J247" s="118"/>
      <c r="K247" s="330" t="str">
        <f t="shared" si="14"/>
        <v/>
      </c>
      <c r="L247" s="376" t="str">
        <f>IFERROR(VLOOKUP(G247,AuxThreats!$B$2:$C$6,2,0),"")</f>
        <v/>
      </c>
      <c r="M247" s="325"/>
      <c r="N247" s="118"/>
      <c r="O247" s="390">
        <v>0</v>
      </c>
      <c r="P247" s="325"/>
      <c r="Q247" s="325"/>
      <c r="R247" s="390">
        <v>0</v>
      </c>
      <c r="S247" s="325"/>
      <c r="T247" s="325"/>
      <c r="U247" s="390">
        <v>0</v>
      </c>
      <c r="V247" s="391">
        <f t="shared" si="12"/>
        <v>0</v>
      </c>
      <c r="W247" s="391" t="e">
        <f t="shared" si="15"/>
        <v>#VALUE!</v>
      </c>
      <c r="X247" s="376" t="str">
        <f>IFERROR(VLOOKUP(M247,'Measures cat'!$A$2:$B$19,2,0),"")</f>
        <v/>
      </c>
      <c r="Y247" s="376" t="str">
        <f>IFERROR(VLOOKUP(P247,'Measures cat'!$A$2:$B$19,2,0),"")</f>
        <v/>
      </c>
      <c r="Z247" s="376" t="str">
        <f>IFERROR(VLOOKUP(S247,'Measures cat'!$A$2:$B$19,2,0),"")</f>
        <v/>
      </c>
      <c r="AA247" s="376" t="str">
        <f>IFERROR(VLOOKUP(I247,AuxThreats!$B$2:$C$6,2,0),"")</f>
        <v/>
      </c>
      <c r="AB247" s="11"/>
      <c r="AC247" s="11"/>
      <c r="AE247" s="123"/>
    </row>
    <row r="248" spans="3:31" ht="15.75" x14ac:dyDescent="0.25">
      <c r="C248" s="357" t="str">
        <f t="shared" si="13"/>
        <v/>
      </c>
      <c r="D248" s="26"/>
      <c r="E248" s="26"/>
      <c r="F248" s="26"/>
      <c r="G248" s="47"/>
      <c r="H248" s="47"/>
      <c r="I248" s="325"/>
      <c r="J248" s="118"/>
      <c r="K248" s="330" t="str">
        <f t="shared" si="14"/>
        <v/>
      </c>
      <c r="L248" s="376" t="str">
        <f>IFERROR(VLOOKUP(G248,AuxThreats!$B$2:$C$6,2,0),"")</f>
        <v/>
      </c>
      <c r="M248" s="325"/>
      <c r="N248" s="118"/>
      <c r="O248" s="390">
        <v>0</v>
      </c>
      <c r="P248" s="325"/>
      <c r="Q248" s="325"/>
      <c r="R248" s="390">
        <v>0</v>
      </c>
      <c r="S248" s="325"/>
      <c r="T248" s="325"/>
      <c r="U248" s="390">
        <v>0</v>
      </c>
      <c r="V248" s="391">
        <f t="shared" si="12"/>
        <v>0</v>
      </c>
      <c r="W248" s="391" t="e">
        <f t="shared" si="15"/>
        <v>#VALUE!</v>
      </c>
      <c r="X248" s="376" t="str">
        <f>IFERROR(VLOOKUP(M248,'Measures cat'!$A$2:$B$19,2,0),"")</f>
        <v/>
      </c>
      <c r="Y248" s="376" t="str">
        <f>IFERROR(VLOOKUP(P248,'Measures cat'!$A$2:$B$19,2,0),"")</f>
        <v/>
      </c>
      <c r="Z248" s="376" t="str">
        <f>IFERROR(VLOOKUP(S248,'Measures cat'!$A$2:$B$19,2,0),"")</f>
        <v/>
      </c>
      <c r="AA248" s="376" t="str">
        <f>IFERROR(VLOOKUP(I248,AuxThreats!$B$2:$C$6,2,0),"")</f>
        <v/>
      </c>
      <c r="AB248" s="11"/>
      <c r="AC248" s="11"/>
      <c r="AE248" s="123"/>
    </row>
    <row r="249" spans="3:31" ht="15.75" x14ac:dyDescent="0.25">
      <c r="C249" s="357" t="str">
        <f t="shared" si="13"/>
        <v/>
      </c>
      <c r="D249" s="26"/>
      <c r="E249" s="26"/>
      <c r="F249" s="26"/>
      <c r="G249" s="47"/>
      <c r="H249" s="47"/>
      <c r="I249" s="325"/>
      <c r="J249" s="118"/>
      <c r="K249" s="330" t="str">
        <f t="shared" si="14"/>
        <v/>
      </c>
      <c r="L249" s="376" t="str">
        <f>IFERROR(VLOOKUP(G249,AuxThreats!$B$2:$C$6,2,0),"")</f>
        <v/>
      </c>
      <c r="M249" s="325"/>
      <c r="N249" s="118"/>
      <c r="O249" s="390">
        <v>0</v>
      </c>
      <c r="P249" s="325"/>
      <c r="Q249" s="325"/>
      <c r="R249" s="390">
        <v>0</v>
      </c>
      <c r="S249" s="325"/>
      <c r="T249" s="325"/>
      <c r="U249" s="390">
        <v>0</v>
      </c>
      <c r="V249" s="391">
        <f t="shared" si="12"/>
        <v>0</v>
      </c>
      <c r="W249" s="391" t="e">
        <f t="shared" si="15"/>
        <v>#VALUE!</v>
      </c>
      <c r="X249" s="376" t="str">
        <f>IFERROR(VLOOKUP(M249,'Measures cat'!$A$2:$B$19,2,0),"")</f>
        <v/>
      </c>
      <c r="Y249" s="376" t="str">
        <f>IFERROR(VLOOKUP(P249,'Measures cat'!$A$2:$B$19,2,0),"")</f>
        <v/>
      </c>
      <c r="Z249" s="376" t="str">
        <f>IFERROR(VLOOKUP(S249,'Measures cat'!$A$2:$B$19,2,0),"")</f>
        <v/>
      </c>
      <c r="AA249" s="376" t="str">
        <f>IFERROR(VLOOKUP(I249,AuxThreats!$B$2:$C$6,2,0),"")</f>
        <v/>
      </c>
      <c r="AB249" s="11"/>
      <c r="AC249" s="11"/>
      <c r="AE249" s="123"/>
    </row>
    <row r="250" spans="3:31" ht="15.75" x14ac:dyDescent="0.25">
      <c r="C250" s="357" t="str">
        <f t="shared" si="13"/>
        <v/>
      </c>
      <c r="D250" s="26"/>
      <c r="E250" s="26"/>
      <c r="F250" s="26"/>
      <c r="G250" s="47"/>
      <c r="H250" s="47"/>
      <c r="I250" s="325"/>
      <c r="J250" s="118"/>
      <c r="K250" s="330" t="str">
        <f t="shared" si="14"/>
        <v/>
      </c>
      <c r="L250" s="376" t="str">
        <f>IFERROR(VLOOKUP(G250,AuxThreats!$B$2:$C$6,2,0),"")</f>
        <v/>
      </c>
      <c r="M250" s="325"/>
      <c r="N250" s="118"/>
      <c r="O250" s="390">
        <v>0</v>
      </c>
      <c r="P250" s="325"/>
      <c r="Q250" s="325"/>
      <c r="R250" s="390">
        <v>0</v>
      </c>
      <c r="S250" s="325"/>
      <c r="T250" s="325"/>
      <c r="U250" s="390">
        <v>0</v>
      </c>
      <c r="V250" s="391">
        <f t="shared" si="12"/>
        <v>0</v>
      </c>
      <c r="W250" s="391" t="e">
        <f t="shared" si="15"/>
        <v>#VALUE!</v>
      </c>
      <c r="X250" s="376" t="str">
        <f>IFERROR(VLOOKUP(M250,'Measures cat'!$A$2:$B$19,2,0),"")</f>
        <v/>
      </c>
      <c r="Y250" s="376" t="str">
        <f>IFERROR(VLOOKUP(P250,'Measures cat'!$A$2:$B$19,2,0),"")</f>
        <v/>
      </c>
      <c r="Z250" s="376" t="str">
        <f>IFERROR(VLOOKUP(S250,'Measures cat'!$A$2:$B$19,2,0),"")</f>
        <v/>
      </c>
      <c r="AA250" s="376" t="str">
        <f>IFERROR(VLOOKUP(I250,AuxThreats!$B$2:$C$6,2,0),"")</f>
        <v/>
      </c>
      <c r="AB250" s="11"/>
      <c r="AC250" s="11"/>
      <c r="AE250" s="123"/>
    </row>
    <row r="251" spans="3:31" ht="15.75" x14ac:dyDescent="0.25">
      <c r="C251" s="357" t="str">
        <f t="shared" si="13"/>
        <v/>
      </c>
      <c r="D251" s="26"/>
      <c r="E251" s="26"/>
      <c r="F251" s="26"/>
      <c r="G251" s="47"/>
      <c r="H251" s="47"/>
      <c r="I251" s="325"/>
      <c r="J251" s="118"/>
      <c r="K251" s="330" t="str">
        <f t="shared" si="14"/>
        <v/>
      </c>
      <c r="L251" s="376" t="str">
        <f>IFERROR(VLOOKUP(G251,AuxThreats!$B$2:$C$6,2,0),"")</f>
        <v/>
      </c>
      <c r="M251" s="325"/>
      <c r="N251" s="118"/>
      <c r="O251" s="390">
        <v>0</v>
      </c>
      <c r="P251" s="325"/>
      <c r="Q251" s="325"/>
      <c r="R251" s="390">
        <v>0</v>
      </c>
      <c r="S251" s="325"/>
      <c r="T251" s="325"/>
      <c r="U251" s="390">
        <v>0</v>
      </c>
      <c r="V251" s="391">
        <f t="shared" si="12"/>
        <v>0</v>
      </c>
      <c r="W251" s="391" t="e">
        <f t="shared" si="15"/>
        <v>#VALUE!</v>
      </c>
      <c r="X251" s="376" t="str">
        <f>IFERROR(VLOOKUP(M251,'Measures cat'!$A$2:$B$19,2,0),"")</f>
        <v/>
      </c>
      <c r="Y251" s="376" t="str">
        <f>IFERROR(VLOOKUP(P251,'Measures cat'!$A$2:$B$19,2,0),"")</f>
        <v/>
      </c>
      <c r="Z251" s="376" t="str">
        <f>IFERROR(VLOOKUP(S251,'Measures cat'!$A$2:$B$19,2,0),"")</f>
        <v/>
      </c>
      <c r="AA251" s="376" t="str">
        <f>IFERROR(VLOOKUP(I251,AuxThreats!$B$2:$C$6,2,0),"")</f>
        <v/>
      </c>
      <c r="AB251" s="11"/>
      <c r="AC251" s="11"/>
      <c r="AE251" s="123"/>
    </row>
    <row r="252" spans="3:31" ht="15.75" x14ac:dyDescent="0.25">
      <c r="C252" s="357" t="str">
        <f t="shared" si="13"/>
        <v/>
      </c>
      <c r="D252" s="26"/>
      <c r="E252" s="26"/>
      <c r="F252" s="26"/>
      <c r="G252" s="47"/>
      <c r="H252" s="47"/>
      <c r="I252" s="325"/>
      <c r="J252" s="118"/>
      <c r="K252" s="330" t="str">
        <f t="shared" si="14"/>
        <v/>
      </c>
      <c r="L252" s="376" t="str">
        <f>IFERROR(VLOOKUP(G252,AuxThreats!$B$2:$C$6,2,0),"")</f>
        <v/>
      </c>
      <c r="M252" s="325"/>
      <c r="N252" s="118"/>
      <c r="O252" s="390">
        <v>0</v>
      </c>
      <c r="P252" s="325"/>
      <c r="Q252" s="325"/>
      <c r="R252" s="390">
        <v>0</v>
      </c>
      <c r="S252" s="325"/>
      <c r="T252" s="325"/>
      <c r="U252" s="390">
        <v>0</v>
      </c>
      <c r="V252" s="391">
        <f t="shared" si="12"/>
        <v>0</v>
      </c>
      <c r="W252" s="391" t="e">
        <f t="shared" si="15"/>
        <v>#VALUE!</v>
      </c>
      <c r="X252" s="376" t="str">
        <f>IFERROR(VLOOKUP(M252,'Measures cat'!$A$2:$B$19,2,0),"")</f>
        <v/>
      </c>
      <c r="Y252" s="376" t="str">
        <f>IFERROR(VLOOKUP(P252,'Measures cat'!$A$2:$B$19,2,0),"")</f>
        <v/>
      </c>
      <c r="Z252" s="376" t="str">
        <f>IFERROR(VLOOKUP(S252,'Measures cat'!$A$2:$B$19,2,0),"")</f>
        <v/>
      </c>
      <c r="AA252" s="376" t="str">
        <f>IFERROR(VLOOKUP(I252,AuxThreats!$B$2:$C$6,2,0),"")</f>
        <v/>
      </c>
      <c r="AB252" s="11"/>
      <c r="AC252" s="11"/>
      <c r="AE252" s="123"/>
    </row>
    <row r="253" spans="3:31" ht="15.75" x14ac:dyDescent="0.25">
      <c r="C253" s="357" t="str">
        <f t="shared" si="13"/>
        <v/>
      </c>
      <c r="D253" s="26"/>
      <c r="E253" s="26"/>
      <c r="F253" s="26"/>
      <c r="G253" s="47"/>
      <c r="H253" s="47"/>
      <c r="I253" s="325"/>
      <c r="J253" s="118"/>
      <c r="K253" s="330" t="str">
        <f t="shared" si="14"/>
        <v/>
      </c>
      <c r="L253" s="376" t="str">
        <f>IFERROR(VLOOKUP(G253,AuxThreats!$B$2:$C$6,2,0),"")</f>
        <v/>
      </c>
      <c r="M253" s="325"/>
      <c r="N253" s="118"/>
      <c r="O253" s="390">
        <v>0</v>
      </c>
      <c r="P253" s="325"/>
      <c r="Q253" s="325"/>
      <c r="R253" s="390">
        <v>0</v>
      </c>
      <c r="S253" s="325"/>
      <c r="T253" s="325"/>
      <c r="U253" s="390">
        <v>0</v>
      </c>
      <c r="V253" s="391">
        <f t="shared" si="12"/>
        <v>0</v>
      </c>
      <c r="W253" s="391" t="e">
        <f t="shared" si="15"/>
        <v>#VALUE!</v>
      </c>
      <c r="X253" s="376" t="str">
        <f>IFERROR(VLOOKUP(M253,'Measures cat'!$A$2:$B$19,2,0),"")</f>
        <v/>
      </c>
      <c r="Y253" s="376" t="str">
        <f>IFERROR(VLOOKUP(P253,'Measures cat'!$A$2:$B$19,2,0),"")</f>
        <v/>
      </c>
      <c r="Z253" s="376" t="str">
        <f>IFERROR(VLOOKUP(S253,'Measures cat'!$A$2:$B$19,2,0),"")</f>
        <v/>
      </c>
      <c r="AA253" s="376" t="str">
        <f>IFERROR(VLOOKUP(I253,AuxThreats!$B$2:$C$6,2,0),"")</f>
        <v/>
      </c>
      <c r="AB253" s="11"/>
      <c r="AC253" s="11"/>
      <c r="AE253" s="123"/>
    </row>
    <row r="254" spans="3:31" ht="15.75" x14ac:dyDescent="0.25">
      <c r="C254" s="357" t="str">
        <f t="shared" si="13"/>
        <v/>
      </c>
      <c r="D254" s="26"/>
      <c r="E254" s="26"/>
      <c r="F254" s="26"/>
      <c r="G254" s="47"/>
      <c r="H254" s="47"/>
      <c r="I254" s="325"/>
      <c r="J254" s="118"/>
      <c r="K254" s="330" t="str">
        <f t="shared" si="14"/>
        <v/>
      </c>
      <c r="L254" s="376" t="str">
        <f>IFERROR(VLOOKUP(G254,AuxThreats!$B$2:$C$6,2,0),"")</f>
        <v/>
      </c>
      <c r="M254" s="325"/>
      <c r="N254" s="118"/>
      <c r="O254" s="390">
        <v>0</v>
      </c>
      <c r="P254" s="325"/>
      <c r="Q254" s="325"/>
      <c r="R254" s="390">
        <v>0</v>
      </c>
      <c r="S254" s="325"/>
      <c r="T254" s="325"/>
      <c r="U254" s="390">
        <v>0</v>
      </c>
      <c r="V254" s="391">
        <f t="shared" si="12"/>
        <v>0</v>
      </c>
      <c r="W254" s="391" t="e">
        <f t="shared" si="15"/>
        <v>#VALUE!</v>
      </c>
      <c r="X254" s="376" t="str">
        <f>IFERROR(VLOOKUP(M254,'Measures cat'!$A$2:$B$19,2,0),"")</f>
        <v/>
      </c>
      <c r="Y254" s="376" t="str">
        <f>IFERROR(VLOOKUP(P254,'Measures cat'!$A$2:$B$19,2,0),"")</f>
        <v/>
      </c>
      <c r="Z254" s="376" t="str">
        <f>IFERROR(VLOOKUP(S254,'Measures cat'!$A$2:$B$19,2,0),"")</f>
        <v/>
      </c>
      <c r="AA254" s="376" t="str">
        <f>IFERROR(VLOOKUP(I254,AuxThreats!$B$2:$C$6,2,0),"")</f>
        <v/>
      </c>
      <c r="AB254" s="11"/>
      <c r="AC254" s="11"/>
      <c r="AE254" s="123"/>
    </row>
    <row r="255" spans="3:31" ht="15.75" x14ac:dyDescent="0.25">
      <c r="C255" s="357" t="str">
        <f t="shared" si="13"/>
        <v/>
      </c>
      <c r="D255" s="26"/>
      <c r="E255" s="26"/>
      <c r="F255" s="26"/>
      <c r="G255" s="47"/>
      <c r="H255" s="47"/>
      <c r="I255" s="325"/>
      <c r="J255" s="118"/>
      <c r="K255" s="330" t="str">
        <f t="shared" si="14"/>
        <v/>
      </c>
      <c r="L255" s="376" t="str">
        <f>IFERROR(VLOOKUP(G255,AuxThreats!$B$2:$C$6,2,0),"")</f>
        <v/>
      </c>
      <c r="M255" s="325"/>
      <c r="N255" s="118"/>
      <c r="O255" s="390">
        <v>0</v>
      </c>
      <c r="P255" s="325"/>
      <c r="Q255" s="325"/>
      <c r="R255" s="390">
        <v>0</v>
      </c>
      <c r="S255" s="325"/>
      <c r="T255" s="325"/>
      <c r="U255" s="390">
        <v>0</v>
      </c>
      <c r="V255" s="391">
        <f t="shared" si="12"/>
        <v>0</v>
      </c>
      <c r="W255" s="391" t="e">
        <f t="shared" si="15"/>
        <v>#VALUE!</v>
      </c>
      <c r="X255" s="376" t="str">
        <f>IFERROR(VLOOKUP(M255,'Measures cat'!$A$2:$B$19,2,0),"")</f>
        <v/>
      </c>
      <c r="Y255" s="376" t="str">
        <f>IFERROR(VLOOKUP(P255,'Measures cat'!$A$2:$B$19,2,0),"")</f>
        <v/>
      </c>
      <c r="Z255" s="376" t="str">
        <f>IFERROR(VLOOKUP(S255,'Measures cat'!$A$2:$B$19,2,0),"")</f>
        <v/>
      </c>
      <c r="AA255" s="376" t="str">
        <f>IFERROR(VLOOKUP(I255,AuxThreats!$B$2:$C$6,2,0),"")</f>
        <v/>
      </c>
      <c r="AB255" s="11"/>
      <c r="AC255" s="11"/>
      <c r="AE255" s="123"/>
    </row>
    <row r="256" spans="3:31" ht="15.75" x14ac:dyDescent="0.25">
      <c r="C256" s="357" t="str">
        <f t="shared" si="13"/>
        <v/>
      </c>
      <c r="D256" s="26"/>
      <c r="E256" s="26"/>
      <c r="F256" s="26"/>
      <c r="G256" s="47"/>
      <c r="H256" s="47"/>
      <c r="I256" s="325"/>
      <c r="J256" s="118"/>
      <c r="K256" s="330" t="str">
        <f t="shared" si="14"/>
        <v/>
      </c>
      <c r="L256" s="376" t="str">
        <f>IFERROR(VLOOKUP(G256,AuxThreats!$B$2:$C$6,2,0),"")</f>
        <v/>
      </c>
      <c r="M256" s="325"/>
      <c r="N256" s="118"/>
      <c r="O256" s="390">
        <v>0</v>
      </c>
      <c r="P256" s="325"/>
      <c r="Q256" s="325"/>
      <c r="R256" s="390">
        <v>0</v>
      </c>
      <c r="S256" s="325"/>
      <c r="T256" s="325"/>
      <c r="U256" s="390">
        <v>0</v>
      </c>
      <c r="V256" s="391">
        <f t="shared" si="12"/>
        <v>0</v>
      </c>
      <c r="W256" s="391" t="e">
        <f t="shared" si="15"/>
        <v>#VALUE!</v>
      </c>
      <c r="X256" s="376" t="str">
        <f>IFERROR(VLOOKUP(M256,'Measures cat'!$A$2:$B$19,2,0),"")</f>
        <v/>
      </c>
      <c r="Y256" s="376" t="str">
        <f>IFERROR(VLOOKUP(P256,'Measures cat'!$A$2:$B$19,2,0),"")</f>
        <v/>
      </c>
      <c r="Z256" s="376" t="str">
        <f>IFERROR(VLOOKUP(S256,'Measures cat'!$A$2:$B$19,2,0),"")</f>
        <v/>
      </c>
      <c r="AA256" s="376" t="str">
        <f>IFERROR(VLOOKUP(I256,AuxThreats!$B$2:$C$6,2,0),"")</f>
        <v/>
      </c>
      <c r="AB256" s="11"/>
      <c r="AC256" s="11"/>
      <c r="AE256" s="123"/>
    </row>
    <row r="257" spans="3:31" ht="15.75" x14ac:dyDescent="0.25">
      <c r="C257" s="357" t="str">
        <f t="shared" si="13"/>
        <v/>
      </c>
      <c r="D257" s="26"/>
      <c r="E257" s="26"/>
      <c r="F257" s="26"/>
      <c r="G257" s="47"/>
      <c r="H257" s="47"/>
      <c r="I257" s="325"/>
      <c r="J257" s="118"/>
      <c r="K257" s="330" t="str">
        <f t="shared" si="14"/>
        <v/>
      </c>
      <c r="L257" s="376" t="str">
        <f>IFERROR(VLOOKUP(G257,AuxThreats!$B$2:$C$6,2,0),"")</f>
        <v/>
      </c>
      <c r="M257" s="325"/>
      <c r="N257" s="118"/>
      <c r="O257" s="390">
        <v>0</v>
      </c>
      <c r="P257" s="325"/>
      <c r="Q257" s="325"/>
      <c r="R257" s="390">
        <v>0</v>
      </c>
      <c r="S257" s="325"/>
      <c r="T257" s="325"/>
      <c r="U257" s="390">
        <v>0</v>
      </c>
      <c r="V257" s="391">
        <f t="shared" si="12"/>
        <v>0</v>
      </c>
      <c r="W257" s="391" t="e">
        <f t="shared" si="15"/>
        <v>#VALUE!</v>
      </c>
      <c r="X257" s="376" t="str">
        <f>IFERROR(VLOOKUP(M257,'Measures cat'!$A$2:$B$19,2,0),"")</f>
        <v/>
      </c>
      <c r="Y257" s="376" t="str">
        <f>IFERROR(VLOOKUP(P257,'Measures cat'!$A$2:$B$19,2,0),"")</f>
        <v/>
      </c>
      <c r="Z257" s="376" t="str">
        <f>IFERROR(VLOOKUP(S257,'Measures cat'!$A$2:$B$19,2,0),"")</f>
        <v/>
      </c>
      <c r="AA257" s="376" t="str">
        <f>IFERROR(VLOOKUP(I257,AuxThreats!$B$2:$C$6,2,0),"")</f>
        <v/>
      </c>
      <c r="AB257" s="11"/>
      <c r="AC257" s="11"/>
      <c r="AE257" s="123"/>
    </row>
    <row r="258" spans="3:31" ht="15.75" x14ac:dyDescent="0.25">
      <c r="C258" s="357" t="str">
        <f t="shared" si="13"/>
        <v/>
      </c>
      <c r="D258" s="26"/>
      <c r="E258" s="26"/>
      <c r="F258" s="26"/>
      <c r="G258" s="47"/>
      <c r="H258" s="47"/>
      <c r="I258" s="325"/>
      <c r="J258" s="118"/>
      <c r="K258" s="330" t="str">
        <f t="shared" si="14"/>
        <v/>
      </c>
      <c r="L258" s="376" t="str">
        <f>IFERROR(VLOOKUP(G258,AuxThreats!$B$2:$C$6,2,0),"")</f>
        <v/>
      </c>
      <c r="M258" s="325"/>
      <c r="N258" s="118"/>
      <c r="O258" s="390">
        <v>0</v>
      </c>
      <c r="P258" s="325"/>
      <c r="Q258" s="325"/>
      <c r="R258" s="390">
        <v>0</v>
      </c>
      <c r="S258" s="325"/>
      <c r="T258" s="325"/>
      <c r="U258" s="390">
        <v>0</v>
      </c>
      <c r="V258" s="391">
        <f t="shared" si="12"/>
        <v>0</v>
      </c>
      <c r="W258" s="391" t="e">
        <f t="shared" si="15"/>
        <v>#VALUE!</v>
      </c>
      <c r="X258" s="376" t="str">
        <f>IFERROR(VLOOKUP(M258,'Measures cat'!$A$2:$B$19,2,0),"")</f>
        <v/>
      </c>
      <c r="Y258" s="376" t="str">
        <f>IFERROR(VLOOKUP(P258,'Measures cat'!$A$2:$B$19,2,0),"")</f>
        <v/>
      </c>
      <c r="Z258" s="376" t="str">
        <f>IFERROR(VLOOKUP(S258,'Measures cat'!$A$2:$B$19,2,0),"")</f>
        <v/>
      </c>
      <c r="AA258" s="376" t="str">
        <f>IFERROR(VLOOKUP(I258,AuxThreats!$B$2:$C$6,2,0),"")</f>
        <v/>
      </c>
      <c r="AB258" s="11"/>
      <c r="AC258" s="11"/>
      <c r="AE258" s="123"/>
    </row>
    <row r="259" spans="3:31" ht="15.75" x14ac:dyDescent="0.25">
      <c r="C259" s="357" t="str">
        <f t="shared" si="13"/>
        <v/>
      </c>
      <c r="D259" s="26"/>
      <c r="E259" s="26"/>
      <c r="F259" s="26"/>
      <c r="G259" s="47"/>
      <c r="H259" s="47"/>
      <c r="I259" s="325"/>
      <c r="J259" s="118"/>
      <c r="K259" s="330" t="str">
        <f t="shared" si="14"/>
        <v/>
      </c>
      <c r="L259" s="376" t="str">
        <f>IFERROR(VLOOKUP(G259,AuxThreats!$B$2:$C$6,2,0),"")</f>
        <v/>
      </c>
      <c r="M259" s="325"/>
      <c r="N259" s="118"/>
      <c r="O259" s="390">
        <v>0</v>
      </c>
      <c r="P259" s="325"/>
      <c r="Q259" s="325"/>
      <c r="R259" s="390">
        <v>0</v>
      </c>
      <c r="S259" s="325"/>
      <c r="T259" s="325"/>
      <c r="U259" s="390">
        <v>0</v>
      </c>
      <c r="V259" s="391">
        <f t="shared" si="12"/>
        <v>0</v>
      </c>
      <c r="W259" s="391" t="e">
        <f t="shared" si="15"/>
        <v>#VALUE!</v>
      </c>
      <c r="X259" s="376" t="str">
        <f>IFERROR(VLOOKUP(M259,'Measures cat'!$A$2:$B$19,2,0),"")</f>
        <v/>
      </c>
      <c r="Y259" s="376" t="str">
        <f>IFERROR(VLOOKUP(P259,'Measures cat'!$A$2:$B$19,2,0),"")</f>
        <v/>
      </c>
      <c r="Z259" s="376" t="str">
        <f>IFERROR(VLOOKUP(S259,'Measures cat'!$A$2:$B$19,2,0),"")</f>
        <v/>
      </c>
      <c r="AA259" s="376" t="str">
        <f>IFERROR(VLOOKUP(I259,AuxThreats!$B$2:$C$6,2,0),"")</f>
        <v/>
      </c>
      <c r="AB259" s="11"/>
      <c r="AC259" s="11"/>
      <c r="AE259" s="123"/>
    </row>
    <row r="260" spans="3:31" ht="15.75" x14ac:dyDescent="0.25">
      <c r="C260" s="357" t="str">
        <f t="shared" si="13"/>
        <v/>
      </c>
      <c r="D260" s="26"/>
      <c r="E260" s="26"/>
      <c r="F260" s="26"/>
      <c r="G260" s="47"/>
      <c r="H260" s="47"/>
      <c r="I260" s="325"/>
      <c r="J260" s="118"/>
      <c r="K260" s="330" t="str">
        <f t="shared" si="14"/>
        <v/>
      </c>
      <c r="L260" s="376" t="str">
        <f>IFERROR(VLOOKUP(G260,AuxThreats!$B$2:$C$6,2,0),"")</f>
        <v/>
      </c>
      <c r="M260" s="325"/>
      <c r="N260" s="118"/>
      <c r="O260" s="390">
        <v>0</v>
      </c>
      <c r="P260" s="325"/>
      <c r="Q260" s="325"/>
      <c r="R260" s="390">
        <v>0</v>
      </c>
      <c r="S260" s="325"/>
      <c r="T260" s="325"/>
      <c r="U260" s="390">
        <v>0</v>
      </c>
      <c r="V260" s="391">
        <f t="shared" si="12"/>
        <v>0</v>
      </c>
      <c r="W260" s="391" t="e">
        <f t="shared" si="15"/>
        <v>#VALUE!</v>
      </c>
      <c r="X260" s="376" t="str">
        <f>IFERROR(VLOOKUP(M260,'Measures cat'!$A$2:$B$19,2,0),"")</f>
        <v/>
      </c>
      <c r="Y260" s="376" t="str">
        <f>IFERROR(VLOOKUP(P260,'Measures cat'!$A$2:$B$19,2,0),"")</f>
        <v/>
      </c>
      <c r="Z260" s="376" t="str">
        <f>IFERROR(VLOOKUP(S260,'Measures cat'!$A$2:$B$19,2,0),"")</f>
        <v/>
      </c>
      <c r="AA260" s="376" t="str">
        <f>IFERROR(VLOOKUP(I260,AuxThreats!$B$2:$C$6,2,0),"")</f>
        <v/>
      </c>
      <c r="AB260" s="11"/>
      <c r="AC260" s="11"/>
      <c r="AE260" s="123"/>
    </row>
    <row r="261" spans="3:31" ht="15.75" x14ac:dyDescent="0.25">
      <c r="C261" s="357" t="str">
        <f t="shared" si="13"/>
        <v/>
      </c>
      <c r="D261" s="26"/>
      <c r="E261" s="26"/>
      <c r="F261" s="26"/>
      <c r="G261" s="47"/>
      <c r="H261" s="47"/>
      <c r="I261" s="325"/>
      <c r="J261" s="118"/>
      <c r="K261" s="330" t="str">
        <f t="shared" si="14"/>
        <v/>
      </c>
      <c r="L261" s="376" t="str">
        <f>IFERROR(VLOOKUP(G261,AuxThreats!$B$2:$C$6,2,0),"")</f>
        <v/>
      </c>
      <c r="M261" s="325"/>
      <c r="N261" s="118"/>
      <c r="O261" s="390">
        <v>0</v>
      </c>
      <c r="P261" s="325"/>
      <c r="Q261" s="325"/>
      <c r="R261" s="390">
        <v>0</v>
      </c>
      <c r="S261" s="325"/>
      <c r="T261" s="325"/>
      <c r="U261" s="390">
        <v>0</v>
      </c>
      <c r="V261" s="391">
        <f t="shared" si="12"/>
        <v>0</v>
      </c>
      <c r="W261" s="391" t="e">
        <f t="shared" si="15"/>
        <v>#VALUE!</v>
      </c>
      <c r="X261" s="376" t="str">
        <f>IFERROR(VLOOKUP(M261,'Measures cat'!$A$2:$B$19,2,0),"")</f>
        <v/>
      </c>
      <c r="Y261" s="376" t="str">
        <f>IFERROR(VLOOKUP(P261,'Measures cat'!$A$2:$B$19,2,0),"")</f>
        <v/>
      </c>
      <c r="Z261" s="376" t="str">
        <f>IFERROR(VLOOKUP(S261,'Measures cat'!$A$2:$B$19,2,0),"")</f>
        <v/>
      </c>
      <c r="AA261" s="376" t="str">
        <f>IFERROR(VLOOKUP(I261,AuxThreats!$B$2:$C$6,2,0),"")</f>
        <v/>
      </c>
      <c r="AB261" s="11"/>
      <c r="AC261" s="11"/>
      <c r="AE261" s="123"/>
    </row>
    <row r="262" spans="3:31" ht="15.75" x14ac:dyDescent="0.25">
      <c r="C262" s="357" t="str">
        <f t="shared" si="13"/>
        <v/>
      </c>
      <c r="D262" s="26"/>
      <c r="E262" s="26"/>
      <c r="F262" s="26"/>
      <c r="G262" s="47"/>
      <c r="H262" s="47"/>
      <c r="I262" s="325"/>
      <c r="J262" s="118"/>
      <c r="K262" s="330" t="str">
        <f t="shared" si="14"/>
        <v/>
      </c>
      <c r="L262" s="376" t="str">
        <f>IFERROR(VLOOKUP(G262,AuxThreats!$B$2:$C$6,2,0),"")</f>
        <v/>
      </c>
      <c r="M262" s="325"/>
      <c r="N262" s="118"/>
      <c r="O262" s="390">
        <v>0</v>
      </c>
      <c r="P262" s="325"/>
      <c r="Q262" s="325"/>
      <c r="R262" s="390">
        <v>0</v>
      </c>
      <c r="S262" s="325"/>
      <c r="T262" s="325"/>
      <c r="U262" s="390">
        <v>0</v>
      </c>
      <c r="V262" s="391">
        <f t="shared" si="12"/>
        <v>0</v>
      </c>
      <c r="W262" s="391" t="e">
        <f t="shared" si="15"/>
        <v>#VALUE!</v>
      </c>
      <c r="X262" s="376" t="str">
        <f>IFERROR(VLOOKUP(M262,'Measures cat'!$A$2:$B$19,2,0),"")</f>
        <v/>
      </c>
      <c r="Y262" s="376" t="str">
        <f>IFERROR(VLOOKUP(P262,'Measures cat'!$A$2:$B$19,2,0),"")</f>
        <v/>
      </c>
      <c r="Z262" s="376" t="str">
        <f>IFERROR(VLOOKUP(S262,'Measures cat'!$A$2:$B$19,2,0),"")</f>
        <v/>
      </c>
      <c r="AA262" s="376" t="str">
        <f>IFERROR(VLOOKUP(I262,AuxThreats!$B$2:$C$6,2,0),"")</f>
        <v/>
      </c>
      <c r="AB262" s="11"/>
      <c r="AC262" s="11"/>
      <c r="AE262" s="123"/>
    </row>
    <row r="263" spans="3:31" ht="15.75" x14ac:dyDescent="0.25">
      <c r="C263" s="357" t="str">
        <f t="shared" si="13"/>
        <v/>
      </c>
      <c r="D263" s="26"/>
      <c r="E263" s="26"/>
      <c r="F263" s="26"/>
      <c r="G263" s="47"/>
      <c r="H263" s="47"/>
      <c r="I263" s="325"/>
      <c r="J263" s="118"/>
      <c r="K263" s="330" t="str">
        <f t="shared" si="14"/>
        <v/>
      </c>
      <c r="L263" s="376" t="str">
        <f>IFERROR(VLOOKUP(G263,AuxThreats!$B$2:$C$6,2,0),"")</f>
        <v/>
      </c>
      <c r="M263" s="325"/>
      <c r="N263" s="118"/>
      <c r="O263" s="390">
        <v>0</v>
      </c>
      <c r="P263" s="325"/>
      <c r="Q263" s="325"/>
      <c r="R263" s="390">
        <v>0</v>
      </c>
      <c r="S263" s="325"/>
      <c r="T263" s="325"/>
      <c r="U263" s="390">
        <v>0</v>
      </c>
      <c r="V263" s="391">
        <f t="shared" ref="V263:V326" si="16">IF(AND(O263&lt;&gt;"",R263&lt;&gt;"", U263&lt;&gt;""),IFERROR((I263*((1-R263)*(1-O263)*(1-U263))),"0"),"")</f>
        <v>0</v>
      </c>
      <c r="W263" s="391" t="e">
        <f t="shared" si="15"/>
        <v>#VALUE!</v>
      </c>
      <c r="X263" s="376" t="str">
        <f>IFERROR(VLOOKUP(M263,'Measures cat'!$A$2:$B$19,2,0),"")</f>
        <v/>
      </c>
      <c r="Y263" s="376" t="str">
        <f>IFERROR(VLOOKUP(P263,'Measures cat'!$A$2:$B$19,2,0),"")</f>
        <v/>
      </c>
      <c r="Z263" s="376" t="str">
        <f>IFERROR(VLOOKUP(S263,'Measures cat'!$A$2:$B$19,2,0),"")</f>
        <v/>
      </c>
      <c r="AA263" s="376" t="str">
        <f>IFERROR(VLOOKUP(I263,AuxThreats!$B$2:$C$6,2,0),"")</f>
        <v/>
      </c>
      <c r="AB263" s="11"/>
      <c r="AC263" s="11"/>
      <c r="AE263" s="123"/>
    </row>
    <row r="264" spans="3:31" ht="15.75" x14ac:dyDescent="0.25">
      <c r="C264" s="357" t="str">
        <f t="shared" ref="C264:C327" si="17">IF(D264&lt;&gt;"",CONCATENATE("IR",TEXT(ROW()-6,"000")),"")</f>
        <v/>
      </c>
      <c r="D264" s="26"/>
      <c r="E264" s="26"/>
      <c r="F264" s="26"/>
      <c r="G264" s="47"/>
      <c r="H264" s="47"/>
      <c r="I264" s="325"/>
      <c r="J264" s="118"/>
      <c r="K264" s="330" t="str">
        <f t="shared" ref="K264:K327" si="18">IF(AND(I264&lt;&gt;"",J264&lt;&gt;""),IFERROR(I264*J264,"Not number"),"")</f>
        <v/>
      </c>
      <c r="L264" s="376" t="str">
        <f>IFERROR(VLOOKUP(G264,AuxThreats!$B$2:$C$6,2,0),"")</f>
        <v/>
      </c>
      <c r="M264" s="325"/>
      <c r="N264" s="118"/>
      <c r="O264" s="390">
        <v>0</v>
      </c>
      <c r="P264" s="325"/>
      <c r="Q264" s="325"/>
      <c r="R264" s="390">
        <v>0</v>
      </c>
      <c r="S264" s="325"/>
      <c r="T264" s="325"/>
      <c r="U264" s="390">
        <v>0</v>
      </c>
      <c r="V264" s="391">
        <f t="shared" si="16"/>
        <v>0</v>
      </c>
      <c r="W264" s="391" t="e">
        <f t="shared" ref="W264:W327" si="19">K264*(1-O264)*(1-R264)*(1-U264)</f>
        <v>#VALUE!</v>
      </c>
      <c r="X264" s="376" t="str">
        <f>IFERROR(VLOOKUP(M264,'Measures cat'!$A$2:$B$19,2,0),"")</f>
        <v/>
      </c>
      <c r="Y264" s="376" t="str">
        <f>IFERROR(VLOOKUP(P264,'Measures cat'!$A$2:$B$19,2,0),"")</f>
        <v/>
      </c>
      <c r="Z264" s="376" t="str">
        <f>IFERROR(VLOOKUP(S264,'Measures cat'!$A$2:$B$19,2,0),"")</f>
        <v/>
      </c>
      <c r="AA264" s="376" t="str">
        <f>IFERROR(VLOOKUP(I264,AuxThreats!$B$2:$C$6,2,0),"")</f>
        <v/>
      </c>
      <c r="AB264" s="11"/>
      <c r="AC264" s="11"/>
      <c r="AE264" s="123"/>
    </row>
    <row r="265" spans="3:31" ht="15.75" x14ac:dyDescent="0.25">
      <c r="C265" s="357" t="str">
        <f t="shared" si="17"/>
        <v/>
      </c>
      <c r="D265" s="26"/>
      <c r="E265" s="26"/>
      <c r="F265" s="26"/>
      <c r="G265" s="47"/>
      <c r="H265" s="47"/>
      <c r="I265" s="325"/>
      <c r="J265" s="118"/>
      <c r="K265" s="330" t="str">
        <f t="shared" si="18"/>
        <v/>
      </c>
      <c r="L265" s="376" t="str">
        <f>IFERROR(VLOOKUP(G265,AuxThreats!$B$2:$C$6,2,0),"")</f>
        <v/>
      </c>
      <c r="M265" s="325"/>
      <c r="N265" s="118"/>
      <c r="O265" s="390">
        <v>0</v>
      </c>
      <c r="P265" s="325"/>
      <c r="Q265" s="325"/>
      <c r="R265" s="390">
        <v>0</v>
      </c>
      <c r="S265" s="325"/>
      <c r="T265" s="325"/>
      <c r="U265" s="390">
        <v>0</v>
      </c>
      <c r="V265" s="391">
        <f t="shared" si="16"/>
        <v>0</v>
      </c>
      <c r="W265" s="391" t="e">
        <f t="shared" si="19"/>
        <v>#VALUE!</v>
      </c>
      <c r="X265" s="376" t="str">
        <f>IFERROR(VLOOKUP(M265,'Measures cat'!$A$2:$B$19,2,0),"")</f>
        <v/>
      </c>
      <c r="Y265" s="376" t="str">
        <f>IFERROR(VLOOKUP(P265,'Measures cat'!$A$2:$B$19,2,0),"")</f>
        <v/>
      </c>
      <c r="Z265" s="376" t="str">
        <f>IFERROR(VLOOKUP(S265,'Measures cat'!$A$2:$B$19,2,0),"")</f>
        <v/>
      </c>
      <c r="AA265" s="376" t="str">
        <f>IFERROR(VLOOKUP(I265,AuxThreats!$B$2:$C$6,2,0),"")</f>
        <v/>
      </c>
      <c r="AB265" s="11"/>
      <c r="AC265" s="11"/>
      <c r="AE265" s="123"/>
    </row>
    <row r="266" spans="3:31" ht="15.75" x14ac:dyDescent="0.25">
      <c r="C266" s="357" t="str">
        <f t="shared" si="17"/>
        <v/>
      </c>
      <c r="D266" s="26"/>
      <c r="E266" s="26"/>
      <c r="F266" s="26"/>
      <c r="G266" s="47"/>
      <c r="H266" s="47"/>
      <c r="I266" s="325"/>
      <c r="J266" s="118"/>
      <c r="K266" s="330" t="str">
        <f t="shared" si="18"/>
        <v/>
      </c>
      <c r="L266" s="376" t="str">
        <f>IFERROR(VLOOKUP(G266,AuxThreats!$B$2:$C$6,2,0),"")</f>
        <v/>
      </c>
      <c r="M266" s="325"/>
      <c r="N266" s="118"/>
      <c r="O266" s="390">
        <v>0</v>
      </c>
      <c r="P266" s="325"/>
      <c r="Q266" s="325"/>
      <c r="R266" s="390">
        <v>0</v>
      </c>
      <c r="S266" s="325"/>
      <c r="T266" s="325"/>
      <c r="U266" s="390">
        <v>0</v>
      </c>
      <c r="V266" s="391">
        <f t="shared" si="16"/>
        <v>0</v>
      </c>
      <c r="W266" s="391" t="e">
        <f t="shared" si="19"/>
        <v>#VALUE!</v>
      </c>
      <c r="X266" s="376" t="str">
        <f>IFERROR(VLOOKUP(M266,'Measures cat'!$A$2:$B$19,2,0),"")</f>
        <v/>
      </c>
      <c r="Y266" s="376" t="str">
        <f>IFERROR(VLOOKUP(P266,'Measures cat'!$A$2:$B$19,2,0),"")</f>
        <v/>
      </c>
      <c r="Z266" s="376" t="str">
        <f>IFERROR(VLOOKUP(S266,'Measures cat'!$A$2:$B$19,2,0),"")</f>
        <v/>
      </c>
      <c r="AA266" s="376" t="str">
        <f>IFERROR(VLOOKUP(I266,AuxThreats!$B$2:$C$6,2,0),"")</f>
        <v/>
      </c>
      <c r="AB266" s="11"/>
      <c r="AC266" s="11"/>
      <c r="AE266" s="123"/>
    </row>
    <row r="267" spans="3:31" ht="15.75" x14ac:dyDescent="0.25">
      <c r="C267" s="357" t="str">
        <f t="shared" si="17"/>
        <v/>
      </c>
      <c r="D267" s="26"/>
      <c r="E267" s="26"/>
      <c r="F267" s="26"/>
      <c r="G267" s="47"/>
      <c r="H267" s="47"/>
      <c r="I267" s="325"/>
      <c r="J267" s="118"/>
      <c r="K267" s="330" t="str">
        <f t="shared" si="18"/>
        <v/>
      </c>
      <c r="L267" s="376" t="str">
        <f>IFERROR(VLOOKUP(G267,AuxThreats!$B$2:$C$6,2,0),"")</f>
        <v/>
      </c>
      <c r="M267" s="325"/>
      <c r="N267" s="118"/>
      <c r="O267" s="390">
        <v>0</v>
      </c>
      <c r="P267" s="325"/>
      <c r="Q267" s="325"/>
      <c r="R267" s="390">
        <v>0</v>
      </c>
      <c r="S267" s="325"/>
      <c r="T267" s="325"/>
      <c r="U267" s="390">
        <v>0</v>
      </c>
      <c r="V267" s="391">
        <f t="shared" si="16"/>
        <v>0</v>
      </c>
      <c r="W267" s="391" t="e">
        <f t="shared" si="19"/>
        <v>#VALUE!</v>
      </c>
      <c r="X267" s="376" t="str">
        <f>IFERROR(VLOOKUP(M267,'Measures cat'!$A$2:$B$19,2,0),"")</f>
        <v/>
      </c>
      <c r="Y267" s="376" t="str">
        <f>IFERROR(VLOOKUP(P267,'Measures cat'!$A$2:$B$19,2,0),"")</f>
        <v/>
      </c>
      <c r="Z267" s="376" t="str">
        <f>IFERROR(VLOOKUP(S267,'Measures cat'!$A$2:$B$19,2,0),"")</f>
        <v/>
      </c>
      <c r="AA267" s="376" t="str">
        <f>IFERROR(VLOOKUP(I267,AuxThreats!$B$2:$C$6,2,0),"")</f>
        <v/>
      </c>
      <c r="AB267" s="11"/>
      <c r="AC267" s="11"/>
      <c r="AE267" s="123"/>
    </row>
    <row r="268" spans="3:31" ht="15.75" x14ac:dyDescent="0.25">
      <c r="C268" s="357" t="str">
        <f t="shared" si="17"/>
        <v/>
      </c>
      <c r="D268" s="26"/>
      <c r="E268" s="26"/>
      <c r="F268" s="26"/>
      <c r="G268" s="47"/>
      <c r="H268" s="47"/>
      <c r="I268" s="325"/>
      <c r="J268" s="118"/>
      <c r="K268" s="330" t="str">
        <f t="shared" si="18"/>
        <v/>
      </c>
      <c r="L268" s="376" t="str">
        <f>IFERROR(VLOOKUP(G268,AuxThreats!$B$2:$C$6,2,0),"")</f>
        <v/>
      </c>
      <c r="M268" s="325"/>
      <c r="N268" s="118"/>
      <c r="O268" s="390">
        <v>0</v>
      </c>
      <c r="P268" s="325"/>
      <c r="Q268" s="325"/>
      <c r="R268" s="390">
        <v>0</v>
      </c>
      <c r="S268" s="325"/>
      <c r="T268" s="325"/>
      <c r="U268" s="390">
        <v>0</v>
      </c>
      <c r="V268" s="391">
        <f t="shared" si="16"/>
        <v>0</v>
      </c>
      <c r="W268" s="391" t="e">
        <f t="shared" si="19"/>
        <v>#VALUE!</v>
      </c>
      <c r="X268" s="376" t="str">
        <f>IFERROR(VLOOKUP(M268,'Measures cat'!$A$2:$B$19,2,0),"")</f>
        <v/>
      </c>
      <c r="Y268" s="376" t="str">
        <f>IFERROR(VLOOKUP(P268,'Measures cat'!$A$2:$B$19,2,0),"")</f>
        <v/>
      </c>
      <c r="Z268" s="376" t="str">
        <f>IFERROR(VLOOKUP(S268,'Measures cat'!$A$2:$B$19,2,0),"")</f>
        <v/>
      </c>
      <c r="AA268" s="376" t="str">
        <f>IFERROR(VLOOKUP(I268,AuxThreats!$B$2:$C$6,2,0),"")</f>
        <v/>
      </c>
      <c r="AB268" s="11"/>
      <c r="AC268" s="11"/>
      <c r="AE268" s="123"/>
    </row>
    <row r="269" spans="3:31" ht="15.75" x14ac:dyDescent="0.25">
      <c r="C269" s="357" t="str">
        <f t="shared" si="17"/>
        <v/>
      </c>
      <c r="D269" s="26"/>
      <c r="E269" s="26"/>
      <c r="F269" s="26"/>
      <c r="G269" s="47"/>
      <c r="H269" s="47"/>
      <c r="I269" s="325"/>
      <c r="J269" s="118"/>
      <c r="K269" s="330" t="str">
        <f t="shared" si="18"/>
        <v/>
      </c>
      <c r="L269" s="376" t="str">
        <f>IFERROR(VLOOKUP(G269,AuxThreats!$B$2:$C$6,2,0),"")</f>
        <v/>
      </c>
      <c r="M269" s="325"/>
      <c r="N269" s="118"/>
      <c r="O269" s="390">
        <v>0</v>
      </c>
      <c r="P269" s="325"/>
      <c r="Q269" s="325"/>
      <c r="R269" s="390">
        <v>0</v>
      </c>
      <c r="S269" s="325"/>
      <c r="T269" s="325"/>
      <c r="U269" s="390">
        <v>0</v>
      </c>
      <c r="V269" s="391">
        <f t="shared" si="16"/>
        <v>0</v>
      </c>
      <c r="W269" s="391" t="e">
        <f t="shared" si="19"/>
        <v>#VALUE!</v>
      </c>
      <c r="X269" s="376" t="str">
        <f>IFERROR(VLOOKUP(M269,'Measures cat'!$A$2:$B$19,2,0),"")</f>
        <v/>
      </c>
      <c r="Y269" s="376" t="str">
        <f>IFERROR(VLOOKUP(P269,'Measures cat'!$A$2:$B$19,2,0),"")</f>
        <v/>
      </c>
      <c r="Z269" s="376" t="str">
        <f>IFERROR(VLOOKUP(S269,'Measures cat'!$A$2:$B$19,2,0),"")</f>
        <v/>
      </c>
      <c r="AA269" s="376" t="str">
        <f>IFERROR(VLOOKUP(I269,AuxThreats!$B$2:$C$6,2,0),"")</f>
        <v/>
      </c>
      <c r="AB269" s="11"/>
      <c r="AC269" s="11"/>
      <c r="AE269" s="123"/>
    </row>
    <row r="270" spans="3:31" ht="15.75" x14ac:dyDescent="0.25">
      <c r="C270" s="357" t="str">
        <f t="shared" si="17"/>
        <v/>
      </c>
      <c r="D270" s="26"/>
      <c r="E270" s="26"/>
      <c r="F270" s="26"/>
      <c r="G270" s="47"/>
      <c r="H270" s="47"/>
      <c r="I270" s="325"/>
      <c r="J270" s="118"/>
      <c r="K270" s="330" t="str">
        <f t="shared" si="18"/>
        <v/>
      </c>
      <c r="L270" s="376" t="str">
        <f>IFERROR(VLOOKUP(G270,AuxThreats!$B$2:$C$6,2,0),"")</f>
        <v/>
      </c>
      <c r="M270" s="325"/>
      <c r="N270" s="118"/>
      <c r="O270" s="390">
        <v>0</v>
      </c>
      <c r="P270" s="325"/>
      <c r="Q270" s="325"/>
      <c r="R270" s="390">
        <v>0</v>
      </c>
      <c r="S270" s="325"/>
      <c r="T270" s="325"/>
      <c r="U270" s="390">
        <v>0</v>
      </c>
      <c r="V270" s="391">
        <f t="shared" si="16"/>
        <v>0</v>
      </c>
      <c r="W270" s="391" t="e">
        <f t="shared" si="19"/>
        <v>#VALUE!</v>
      </c>
      <c r="X270" s="376" t="str">
        <f>IFERROR(VLOOKUP(M270,'Measures cat'!$A$2:$B$19,2,0),"")</f>
        <v/>
      </c>
      <c r="Y270" s="376" t="str">
        <f>IFERROR(VLOOKUP(P270,'Measures cat'!$A$2:$B$19,2,0),"")</f>
        <v/>
      </c>
      <c r="Z270" s="376" t="str">
        <f>IFERROR(VLOOKUP(S270,'Measures cat'!$A$2:$B$19,2,0),"")</f>
        <v/>
      </c>
      <c r="AA270" s="376" t="str">
        <f>IFERROR(VLOOKUP(I270,AuxThreats!$B$2:$C$6,2,0),"")</f>
        <v/>
      </c>
      <c r="AB270" s="11"/>
      <c r="AC270" s="11"/>
      <c r="AE270" s="123"/>
    </row>
    <row r="271" spans="3:31" ht="15.75" x14ac:dyDescent="0.25">
      <c r="C271" s="357" t="str">
        <f t="shared" si="17"/>
        <v/>
      </c>
      <c r="D271" s="26"/>
      <c r="E271" s="26"/>
      <c r="F271" s="26"/>
      <c r="G271" s="47"/>
      <c r="H271" s="47"/>
      <c r="I271" s="325"/>
      <c r="J271" s="118"/>
      <c r="K271" s="330" t="str">
        <f t="shared" si="18"/>
        <v/>
      </c>
      <c r="L271" s="376" t="str">
        <f>IFERROR(VLOOKUP(G271,AuxThreats!$B$2:$C$6,2,0),"")</f>
        <v/>
      </c>
      <c r="M271" s="325"/>
      <c r="N271" s="118"/>
      <c r="O271" s="390">
        <v>0</v>
      </c>
      <c r="P271" s="325"/>
      <c r="Q271" s="325"/>
      <c r="R271" s="390">
        <v>0</v>
      </c>
      <c r="S271" s="325"/>
      <c r="T271" s="325"/>
      <c r="U271" s="390">
        <v>0</v>
      </c>
      <c r="V271" s="391">
        <f t="shared" si="16"/>
        <v>0</v>
      </c>
      <c r="W271" s="391" t="e">
        <f t="shared" si="19"/>
        <v>#VALUE!</v>
      </c>
      <c r="X271" s="376" t="str">
        <f>IFERROR(VLOOKUP(M271,'Measures cat'!$A$2:$B$19,2,0),"")</f>
        <v/>
      </c>
      <c r="Y271" s="376" t="str">
        <f>IFERROR(VLOOKUP(P271,'Measures cat'!$A$2:$B$19,2,0),"")</f>
        <v/>
      </c>
      <c r="Z271" s="376" t="str">
        <f>IFERROR(VLOOKUP(S271,'Measures cat'!$A$2:$B$19,2,0),"")</f>
        <v/>
      </c>
      <c r="AA271" s="376" t="str">
        <f>IFERROR(VLOOKUP(I271,AuxThreats!$B$2:$C$6,2,0),"")</f>
        <v/>
      </c>
      <c r="AB271" s="11"/>
      <c r="AC271" s="11"/>
      <c r="AE271" s="123"/>
    </row>
    <row r="272" spans="3:31" ht="15.75" x14ac:dyDescent="0.25">
      <c r="C272" s="357" t="str">
        <f t="shared" si="17"/>
        <v/>
      </c>
      <c r="D272" s="26"/>
      <c r="E272" s="26"/>
      <c r="F272" s="26"/>
      <c r="G272" s="47"/>
      <c r="H272" s="47"/>
      <c r="I272" s="325"/>
      <c r="J272" s="118"/>
      <c r="K272" s="330" t="str">
        <f t="shared" si="18"/>
        <v/>
      </c>
      <c r="L272" s="376" t="str">
        <f>IFERROR(VLOOKUP(G272,AuxThreats!$B$2:$C$6,2,0),"")</f>
        <v/>
      </c>
      <c r="M272" s="325"/>
      <c r="N272" s="118"/>
      <c r="O272" s="390">
        <v>0</v>
      </c>
      <c r="P272" s="325"/>
      <c r="Q272" s="325"/>
      <c r="R272" s="390">
        <v>0</v>
      </c>
      <c r="S272" s="325"/>
      <c r="T272" s="325"/>
      <c r="U272" s="390">
        <v>0</v>
      </c>
      <c r="V272" s="391">
        <f t="shared" si="16"/>
        <v>0</v>
      </c>
      <c r="W272" s="391" t="e">
        <f t="shared" si="19"/>
        <v>#VALUE!</v>
      </c>
      <c r="X272" s="376" t="str">
        <f>IFERROR(VLOOKUP(M272,'Measures cat'!$A$2:$B$19,2,0),"")</f>
        <v/>
      </c>
      <c r="Y272" s="376" t="str">
        <f>IFERROR(VLOOKUP(P272,'Measures cat'!$A$2:$B$19,2,0),"")</f>
        <v/>
      </c>
      <c r="Z272" s="376" t="str">
        <f>IFERROR(VLOOKUP(S272,'Measures cat'!$A$2:$B$19,2,0),"")</f>
        <v/>
      </c>
      <c r="AA272" s="376" t="str">
        <f>IFERROR(VLOOKUP(I272,AuxThreats!$B$2:$C$6,2,0),"")</f>
        <v/>
      </c>
      <c r="AB272" s="11"/>
      <c r="AC272" s="11"/>
      <c r="AE272" s="123"/>
    </row>
    <row r="273" spans="3:31" ht="15.75" x14ac:dyDescent="0.25">
      <c r="C273" s="357" t="str">
        <f t="shared" si="17"/>
        <v/>
      </c>
      <c r="D273" s="26"/>
      <c r="E273" s="26"/>
      <c r="F273" s="26"/>
      <c r="G273" s="47"/>
      <c r="H273" s="47"/>
      <c r="I273" s="325"/>
      <c r="J273" s="118"/>
      <c r="K273" s="330" t="str">
        <f t="shared" si="18"/>
        <v/>
      </c>
      <c r="L273" s="376" t="str">
        <f>IFERROR(VLOOKUP(G273,AuxThreats!$B$2:$C$6,2,0),"")</f>
        <v/>
      </c>
      <c r="M273" s="325"/>
      <c r="N273" s="118"/>
      <c r="O273" s="390">
        <v>0</v>
      </c>
      <c r="P273" s="325"/>
      <c r="Q273" s="325"/>
      <c r="R273" s="390">
        <v>0</v>
      </c>
      <c r="S273" s="325"/>
      <c r="T273" s="325"/>
      <c r="U273" s="390">
        <v>0</v>
      </c>
      <c r="V273" s="391">
        <f t="shared" si="16"/>
        <v>0</v>
      </c>
      <c r="W273" s="391" t="e">
        <f t="shared" si="19"/>
        <v>#VALUE!</v>
      </c>
      <c r="X273" s="376" t="str">
        <f>IFERROR(VLOOKUP(M273,'Measures cat'!$A$2:$B$19,2,0),"")</f>
        <v/>
      </c>
      <c r="Y273" s="376" t="str">
        <f>IFERROR(VLOOKUP(P273,'Measures cat'!$A$2:$B$19,2,0),"")</f>
        <v/>
      </c>
      <c r="Z273" s="376" t="str">
        <f>IFERROR(VLOOKUP(S273,'Measures cat'!$A$2:$B$19,2,0),"")</f>
        <v/>
      </c>
      <c r="AA273" s="376" t="str">
        <f>IFERROR(VLOOKUP(I273,AuxThreats!$B$2:$C$6,2,0),"")</f>
        <v/>
      </c>
      <c r="AB273" s="11"/>
      <c r="AC273" s="11"/>
      <c r="AE273" s="123"/>
    </row>
    <row r="274" spans="3:31" ht="15.75" x14ac:dyDescent="0.25">
      <c r="C274" s="357" t="str">
        <f t="shared" si="17"/>
        <v/>
      </c>
      <c r="D274" s="26"/>
      <c r="E274" s="26"/>
      <c r="F274" s="26"/>
      <c r="G274" s="47"/>
      <c r="H274" s="47"/>
      <c r="I274" s="325"/>
      <c r="J274" s="118"/>
      <c r="K274" s="330" t="str">
        <f t="shared" si="18"/>
        <v/>
      </c>
      <c r="L274" s="376" t="str">
        <f>IFERROR(VLOOKUP(G274,AuxThreats!$B$2:$C$6,2,0),"")</f>
        <v/>
      </c>
      <c r="M274" s="325"/>
      <c r="N274" s="118"/>
      <c r="O274" s="390">
        <v>0</v>
      </c>
      <c r="P274" s="325"/>
      <c r="Q274" s="325"/>
      <c r="R274" s="390">
        <v>0</v>
      </c>
      <c r="S274" s="325"/>
      <c r="T274" s="325"/>
      <c r="U274" s="390">
        <v>0</v>
      </c>
      <c r="V274" s="391">
        <f t="shared" si="16"/>
        <v>0</v>
      </c>
      <c r="W274" s="391" t="e">
        <f t="shared" si="19"/>
        <v>#VALUE!</v>
      </c>
      <c r="X274" s="376" t="str">
        <f>IFERROR(VLOOKUP(M274,'Measures cat'!$A$2:$B$19,2,0),"")</f>
        <v/>
      </c>
      <c r="Y274" s="376" t="str">
        <f>IFERROR(VLOOKUP(P274,'Measures cat'!$A$2:$B$19,2,0),"")</f>
        <v/>
      </c>
      <c r="Z274" s="376" t="str">
        <f>IFERROR(VLOOKUP(S274,'Measures cat'!$A$2:$B$19,2,0),"")</f>
        <v/>
      </c>
      <c r="AA274" s="376" t="str">
        <f>IFERROR(VLOOKUP(I274,AuxThreats!$B$2:$C$6,2,0),"")</f>
        <v/>
      </c>
      <c r="AB274" s="11"/>
      <c r="AC274" s="11"/>
      <c r="AE274" s="123"/>
    </row>
    <row r="275" spans="3:31" ht="15.75" x14ac:dyDescent="0.25">
      <c r="C275" s="357" t="str">
        <f t="shared" si="17"/>
        <v/>
      </c>
      <c r="D275" s="26"/>
      <c r="E275" s="26"/>
      <c r="F275" s="26"/>
      <c r="G275" s="47"/>
      <c r="H275" s="47"/>
      <c r="I275" s="325"/>
      <c r="J275" s="118"/>
      <c r="K275" s="330" t="str">
        <f t="shared" si="18"/>
        <v/>
      </c>
      <c r="L275" s="376" t="str">
        <f>IFERROR(VLOOKUP(G275,AuxThreats!$B$2:$C$6,2,0),"")</f>
        <v/>
      </c>
      <c r="M275" s="325"/>
      <c r="N275" s="118"/>
      <c r="O275" s="390">
        <v>0</v>
      </c>
      <c r="P275" s="325"/>
      <c r="Q275" s="325"/>
      <c r="R275" s="390">
        <v>0</v>
      </c>
      <c r="S275" s="325"/>
      <c r="T275" s="325"/>
      <c r="U275" s="390">
        <v>0</v>
      </c>
      <c r="V275" s="391">
        <f t="shared" si="16"/>
        <v>0</v>
      </c>
      <c r="W275" s="391" t="e">
        <f t="shared" si="19"/>
        <v>#VALUE!</v>
      </c>
      <c r="X275" s="376" t="str">
        <f>IFERROR(VLOOKUP(M275,'Measures cat'!$A$2:$B$19,2,0),"")</f>
        <v/>
      </c>
      <c r="Y275" s="376" t="str">
        <f>IFERROR(VLOOKUP(P275,'Measures cat'!$A$2:$B$19,2,0),"")</f>
        <v/>
      </c>
      <c r="Z275" s="376" t="str">
        <f>IFERROR(VLOOKUP(S275,'Measures cat'!$A$2:$B$19,2,0),"")</f>
        <v/>
      </c>
      <c r="AA275" s="376" t="str">
        <f>IFERROR(VLOOKUP(I275,AuxThreats!$B$2:$C$6,2,0),"")</f>
        <v/>
      </c>
      <c r="AB275" s="11"/>
      <c r="AC275" s="11"/>
      <c r="AE275" s="123"/>
    </row>
    <row r="276" spans="3:31" ht="15.75" x14ac:dyDescent="0.25">
      <c r="C276" s="357" t="str">
        <f t="shared" si="17"/>
        <v/>
      </c>
      <c r="D276" s="26"/>
      <c r="E276" s="26"/>
      <c r="F276" s="26"/>
      <c r="G276" s="47"/>
      <c r="H276" s="47"/>
      <c r="I276" s="325"/>
      <c r="J276" s="118"/>
      <c r="K276" s="330" t="str">
        <f t="shared" si="18"/>
        <v/>
      </c>
      <c r="L276" s="376" t="str">
        <f>IFERROR(VLOOKUP(G276,AuxThreats!$B$2:$C$6,2,0),"")</f>
        <v/>
      </c>
      <c r="M276" s="325"/>
      <c r="N276" s="118"/>
      <c r="O276" s="390">
        <v>0</v>
      </c>
      <c r="P276" s="325"/>
      <c r="Q276" s="325"/>
      <c r="R276" s="390">
        <v>0</v>
      </c>
      <c r="S276" s="325"/>
      <c r="T276" s="325"/>
      <c r="U276" s="390">
        <v>0</v>
      </c>
      <c r="V276" s="391">
        <f t="shared" si="16"/>
        <v>0</v>
      </c>
      <c r="W276" s="391" t="e">
        <f t="shared" si="19"/>
        <v>#VALUE!</v>
      </c>
      <c r="X276" s="376" t="str">
        <f>IFERROR(VLOOKUP(M276,'Measures cat'!$A$2:$B$19,2,0),"")</f>
        <v/>
      </c>
      <c r="Y276" s="376" t="str">
        <f>IFERROR(VLOOKUP(P276,'Measures cat'!$A$2:$B$19,2,0),"")</f>
        <v/>
      </c>
      <c r="Z276" s="376" t="str">
        <f>IFERROR(VLOOKUP(S276,'Measures cat'!$A$2:$B$19,2,0),"")</f>
        <v/>
      </c>
      <c r="AA276" s="376" t="str">
        <f>IFERROR(VLOOKUP(I276,AuxThreats!$B$2:$C$6,2,0),"")</f>
        <v/>
      </c>
      <c r="AB276" s="11"/>
      <c r="AC276" s="11"/>
      <c r="AE276" s="123"/>
    </row>
    <row r="277" spans="3:31" ht="15.75" x14ac:dyDescent="0.25">
      <c r="C277" s="357" t="str">
        <f t="shared" si="17"/>
        <v/>
      </c>
      <c r="D277" s="26"/>
      <c r="E277" s="26"/>
      <c r="F277" s="26"/>
      <c r="G277" s="47"/>
      <c r="H277" s="47"/>
      <c r="I277" s="325"/>
      <c r="J277" s="118"/>
      <c r="K277" s="330" t="str">
        <f t="shared" si="18"/>
        <v/>
      </c>
      <c r="L277" s="376" t="str">
        <f>IFERROR(VLOOKUP(G277,AuxThreats!$B$2:$C$6,2,0),"")</f>
        <v/>
      </c>
      <c r="M277" s="325"/>
      <c r="N277" s="118"/>
      <c r="O277" s="390">
        <v>0</v>
      </c>
      <c r="P277" s="325"/>
      <c r="Q277" s="325"/>
      <c r="R277" s="390">
        <v>0</v>
      </c>
      <c r="S277" s="325"/>
      <c r="T277" s="325"/>
      <c r="U277" s="390">
        <v>0</v>
      </c>
      <c r="V277" s="391">
        <f t="shared" si="16"/>
        <v>0</v>
      </c>
      <c r="W277" s="391" t="e">
        <f t="shared" si="19"/>
        <v>#VALUE!</v>
      </c>
      <c r="X277" s="376" t="str">
        <f>IFERROR(VLOOKUP(M277,'Measures cat'!$A$2:$B$19,2,0),"")</f>
        <v/>
      </c>
      <c r="Y277" s="376" t="str">
        <f>IFERROR(VLOOKUP(P277,'Measures cat'!$A$2:$B$19,2,0),"")</f>
        <v/>
      </c>
      <c r="Z277" s="376" t="str">
        <f>IFERROR(VLOOKUP(S277,'Measures cat'!$A$2:$B$19,2,0),"")</f>
        <v/>
      </c>
      <c r="AA277" s="376" t="str">
        <f>IFERROR(VLOOKUP(I277,AuxThreats!$B$2:$C$6,2,0),"")</f>
        <v/>
      </c>
      <c r="AB277" s="11"/>
      <c r="AC277" s="11"/>
      <c r="AE277" s="123"/>
    </row>
    <row r="278" spans="3:31" ht="15.75" x14ac:dyDescent="0.25">
      <c r="C278" s="357" t="str">
        <f t="shared" si="17"/>
        <v/>
      </c>
      <c r="D278" s="26"/>
      <c r="E278" s="26"/>
      <c r="F278" s="26"/>
      <c r="G278" s="47"/>
      <c r="H278" s="47"/>
      <c r="I278" s="325"/>
      <c r="J278" s="118"/>
      <c r="K278" s="330" t="str">
        <f t="shared" si="18"/>
        <v/>
      </c>
      <c r="L278" s="376" t="str">
        <f>IFERROR(VLOOKUP(G278,AuxThreats!$B$2:$C$6,2,0),"")</f>
        <v/>
      </c>
      <c r="M278" s="325"/>
      <c r="N278" s="118"/>
      <c r="O278" s="390">
        <v>0</v>
      </c>
      <c r="P278" s="325"/>
      <c r="Q278" s="325"/>
      <c r="R278" s="390">
        <v>0</v>
      </c>
      <c r="S278" s="325"/>
      <c r="T278" s="325"/>
      <c r="U278" s="390">
        <v>0</v>
      </c>
      <c r="V278" s="391">
        <f t="shared" si="16"/>
        <v>0</v>
      </c>
      <c r="W278" s="391" t="e">
        <f t="shared" si="19"/>
        <v>#VALUE!</v>
      </c>
      <c r="X278" s="376" t="str">
        <f>IFERROR(VLOOKUP(M278,'Measures cat'!$A$2:$B$19,2,0),"")</f>
        <v/>
      </c>
      <c r="Y278" s="376" t="str">
        <f>IFERROR(VLOOKUP(P278,'Measures cat'!$A$2:$B$19,2,0),"")</f>
        <v/>
      </c>
      <c r="Z278" s="376" t="str">
        <f>IFERROR(VLOOKUP(S278,'Measures cat'!$A$2:$B$19,2,0),"")</f>
        <v/>
      </c>
      <c r="AA278" s="376" t="str">
        <f>IFERROR(VLOOKUP(I278,AuxThreats!$B$2:$C$6,2,0),"")</f>
        <v/>
      </c>
      <c r="AB278" s="11"/>
      <c r="AC278" s="11"/>
      <c r="AE278" s="123"/>
    </row>
    <row r="279" spans="3:31" ht="15.75" x14ac:dyDescent="0.25">
      <c r="C279" s="357" t="str">
        <f t="shared" si="17"/>
        <v/>
      </c>
      <c r="D279" s="26"/>
      <c r="E279" s="26"/>
      <c r="F279" s="26"/>
      <c r="G279" s="47"/>
      <c r="H279" s="47"/>
      <c r="I279" s="325"/>
      <c r="J279" s="118"/>
      <c r="K279" s="330" t="str">
        <f t="shared" si="18"/>
        <v/>
      </c>
      <c r="L279" s="376" t="str">
        <f>IFERROR(VLOOKUP(G279,AuxThreats!$B$2:$C$6,2,0),"")</f>
        <v/>
      </c>
      <c r="M279" s="325"/>
      <c r="N279" s="118"/>
      <c r="O279" s="390">
        <v>0</v>
      </c>
      <c r="P279" s="325"/>
      <c r="Q279" s="325"/>
      <c r="R279" s="390">
        <v>0</v>
      </c>
      <c r="S279" s="325"/>
      <c r="T279" s="325"/>
      <c r="U279" s="390">
        <v>0</v>
      </c>
      <c r="V279" s="391">
        <f t="shared" si="16"/>
        <v>0</v>
      </c>
      <c r="W279" s="391" t="e">
        <f t="shared" si="19"/>
        <v>#VALUE!</v>
      </c>
      <c r="X279" s="376" t="str">
        <f>IFERROR(VLOOKUP(M279,'Measures cat'!$A$2:$B$19,2,0),"")</f>
        <v/>
      </c>
      <c r="Y279" s="376" t="str">
        <f>IFERROR(VLOOKUP(P279,'Measures cat'!$A$2:$B$19,2,0),"")</f>
        <v/>
      </c>
      <c r="Z279" s="376" t="str">
        <f>IFERROR(VLOOKUP(S279,'Measures cat'!$A$2:$B$19,2,0),"")</f>
        <v/>
      </c>
      <c r="AA279" s="376" t="str">
        <f>IFERROR(VLOOKUP(I279,AuxThreats!$B$2:$C$6,2,0),"")</f>
        <v/>
      </c>
      <c r="AB279" s="11"/>
      <c r="AC279" s="11"/>
      <c r="AE279" s="123"/>
    </row>
    <row r="280" spans="3:31" ht="15.75" x14ac:dyDescent="0.25">
      <c r="C280" s="357" t="str">
        <f t="shared" si="17"/>
        <v/>
      </c>
      <c r="D280" s="26"/>
      <c r="E280" s="26"/>
      <c r="F280" s="26"/>
      <c r="G280" s="47"/>
      <c r="H280" s="47"/>
      <c r="I280" s="325"/>
      <c r="J280" s="118"/>
      <c r="K280" s="330" t="str">
        <f t="shared" si="18"/>
        <v/>
      </c>
      <c r="L280" s="376" t="str">
        <f>IFERROR(VLOOKUP(G280,AuxThreats!$B$2:$C$6,2,0),"")</f>
        <v/>
      </c>
      <c r="M280" s="325"/>
      <c r="N280" s="118"/>
      <c r="O280" s="390">
        <v>0</v>
      </c>
      <c r="P280" s="325"/>
      <c r="Q280" s="325"/>
      <c r="R280" s="390">
        <v>0</v>
      </c>
      <c r="S280" s="325"/>
      <c r="T280" s="325"/>
      <c r="U280" s="390">
        <v>0</v>
      </c>
      <c r="V280" s="391">
        <f t="shared" si="16"/>
        <v>0</v>
      </c>
      <c r="W280" s="391" t="e">
        <f t="shared" si="19"/>
        <v>#VALUE!</v>
      </c>
      <c r="X280" s="376" t="str">
        <f>IFERROR(VLOOKUP(M280,'Measures cat'!$A$2:$B$19,2,0),"")</f>
        <v/>
      </c>
      <c r="Y280" s="376" t="str">
        <f>IFERROR(VLOOKUP(P280,'Measures cat'!$A$2:$B$19,2,0),"")</f>
        <v/>
      </c>
      <c r="Z280" s="376" t="str">
        <f>IFERROR(VLOOKUP(S280,'Measures cat'!$A$2:$B$19,2,0),"")</f>
        <v/>
      </c>
      <c r="AA280" s="376" t="str">
        <f>IFERROR(VLOOKUP(I280,AuxThreats!$B$2:$C$6,2,0),"")</f>
        <v/>
      </c>
      <c r="AB280" s="11"/>
      <c r="AC280" s="11"/>
      <c r="AE280" s="123"/>
    </row>
    <row r="281" spans="3:31" ht="15.75" x14ac:dyDescent="0.25">
      <c r="C281" s="357" t="str">
        <f t="shared" si="17"/>
        <v/>
      </c>
      <c r="D281" s="26"/>
      <c r="E281" s="26"/>
      <c r="F281" s="26"/>
      <c r="G281" s="47"/>
      <c r="H281" s="47"/>
      <c r="I281" s="325"/>
      <c r="J281" s="118"/>
      <c r="K281" s="330" t="str">
        <f t="shared" si="18"/>
        <v/>
      </c>
      <c r="L281" s="376" t="str">
        <f>IFERROR(VLOOKUP(G281,AuxThreats!$B$2:$C$6,2,0),"")</f>
        <v/>
      </c>
      <c r="M281" s="325"/>
      <c r="N281" s="118"/>
      <c r="O281" s="390">
        <v>0</v>
      </c>
      <c r="P281" s="325"/>
      <c r="Q281" s="325"/>
      <c r="R281" s="390">
        <v>0</v>
      </c>
      <c r="S281" s="325"/>
      <c r="T281" s="325"/>
      <c r="U281" s="390">
        <v>0</v>
      </c>
      <c r="V281" s="391">
        <f t="shared" si="16"/>
        <v>0</v>
      </c>
      <c r="W281" s="391" t="e">
        <f t="shared" si="19"/>
        <v>#VALUE!</v>
      </c>
      <c r="X281" s="376" t="str">
        <f>IFERROR(VLOOKUP(M281,'Measures cat'!$A$2:$B$19,2,0),"")</f>
        <v/>
      </c>
      <c r="Y281" s="376" t="str">
        <f>IFERROR(VLOOKUP(P281,'Measures cat'!$A$2:$B$19,2,0),"")</f>
        <v/>
      </c>
      <c r="Z281" s="376" t="str">
        <f>IFERROR(VLOOKUP(S281,'Measures cat'!$A$2:$B$19,2,0),"")</f>
        <v/>
      </c>
      <c r="AA281" s="376" t="str">
        <f>IFERROR(VLOOKUP(I281,AuxThreats!$B$2:$C$6,2,0),"")</f>
        <v/>
      </c>
      <c r="AB281" s="11"/>
      <c r="AC281" s="11"/>
      <c r="AE281" s="123"/>
    </row>
    <row r="282" spans="3:31" ht="15.75" x14ac:dyDescent="0.25">
      <c r="C282" s="357" t="str">
        <f t="shared" si="17"/>
        <v/>
      </c>
      <c r="D282" s="26"/>
      <c r="E282" s="26"/>
      <c r="F282" s="26"/>
      <c r="G282" s="47"/>
      <c r="H282" s="47"/>
      <c r="I282" s="325"/>
      <c r="J282" s="118"/>
      <c r="K282" s="330" t="str">
        <f t="shared" si="18"/>
        <v/>
      </c>
      <c r="L282" s="376" t="str">
        <f>IFERROR(VLOOKUP(G282,AuxThreats!$B$2:$C$6,2,0),"")</f>
        <v/>
      </c>
      <c r="M282" s="325"/>
      <c r="N282" s="118"/>
      <c r="O282" s="390">
        <v>0</v>
      </c>
      <c r="P282" s="325"/>
      <c r="Q282" s="325"/>
      <c r="R282" s="390">
        <v>0</v>
      </c>
      <c r="S282" s="325"/>
      <c r="T282" s="325"/>
      <c r="U282" s="390">
        <v>0</v>
      </c>
      <c r="V282" s="391">
        <f t="shared" si="16"/>
        <v>0</v>
      </c>
      <c r="W282" s="391" t="e">
        <f t="shared" si="19"/>
        <v>#VALUE!</v>
      </c>
      <c r="X282" s="376" t="str">
        <f>IFERROR(VLOOKUP(M282,'Measures cat'!$A$2:$B$19,2,0),"")</f>
        <v/>
      </c>
      <c r="Y282" s="376" t="str">
        <f>IFERROR(VLOOKUP(P282,'Measures cat'!$A$2:$B$19,2,0),"")</f>
        <v/>
      </c>
      <c r="Z282" s="376" t="str">
        <f>IFERROR(VLOOKUP(S282,'Measures cat'!$A$2:$B$19,2,0),"")</f>
        <v/>
      </c>
      <c r="AA282" s="376" t="str">
        <f>IFERROR(VLOOKUP(I282,AuxThreats!$B$2:$C$6,2,0),"")</f>
        <v/>
      </c>
      <c r="AB282" s="11"/>
      <c r="AC282" s="11"/>
      <c r="AE282" s="123"/>
    </row>
    <row r="283" spans="3:31" ht="15.75" x14ac:dyDescent="0.25">
      <c r="C283" s="357" t="str">
        <f t="shared" si="17"/>
        <v/>
      </c>
      <c r="D283" s="26"/>
      <c r="E283" s="26"/>
      <c r="F283" s="26"/>
      <c r="G283" s="47"/>
      <c r="H283" s="47"/>
      <c r="I283" s="325"/>
      <c r="J283" s="118"/>
      <c r="K283" s="330" t="str">
        <f t="shared" si="18"/>
        <v/>
      </c>
      <c r="L283" s="376" t="str">
        <f>IFERROR(VLOOKUP(G283,AuxThreats!$B$2:$C$6,2,0),"")</f>
        <v/>
      </c>
      <c r="M283" s="325"/>
      <c r="N283" s="118"/>
      <c r="O283" s="390">
        <v>0</v>
      </c>
      <c r="P283" s="325"/>
      <c r="Q283" s="325"/>
      <c r="R283" s="390">
        <v>0</v>
      </c>
      <c r="S283" s="325"/>
      <c r="T283" s="325"/>
      <c r="U283" s="390">
        <v>0</v>
      </c>
      <c r="V283" s="391">
        <f t="shared" si="16"/>
        <v>0</v>
      </c>
      <c r="W283" s="391" t="e">
        <f t="shared" si="19"/>
        <v>#VALUE!</v>
      </c>
      <c r="X283" s="376" t="str">
        <f>IFERROR(VLOOKUP(M283,'Measures cat'!$A$2:$B$19,2,0),"")</f>
        <v/>
      </c>
      <c r="Y283" s="376" t="str">
        <f>IFERROR(VLOOKUP(P283,'Measures cat'!$A$2:$B$19,2,0),"")</f>
        <v/>
      </c>
      <c r="Z283" s="376" t="str">
        <f>IFERROR(VLOOKUP(S283,'Measures cat'!$A$2:$B$19,2,0),"")</f>
        <v/>
      </c>
      <c r="AA283" s="376" t="str">
        <f>IFERROR(VLOOKUP(I283,AuxThreats!$B$2:$C$6,2,0),"")</f>
        <v/>
      </c>
      <c r="AB283" s="11"/>
      <c r="AC283" s="11"/>
      <c r="AE283" s="123"/>
    </row>
    <row r="284" spans="3:31" ht="15.75" x14ac:dyDescent="0.25">
      <c r="C284" s="357" t="str">
        <f t="shared" si="17"/>
        <v/>
      </c>
      <c r="D284" s="26"/>
      <c r="E284" s="26"/>
      <c r="F284" s="26"/>
      <c r="G284" s="47"/>
      <c r="H284" s="47"/>
      <c r="I284" s="325"/>
      <c r="J284" s="118"/>
      <c r="K284" s="330" t="str">
        <f t="shared" si="18"/>
        <v/>
      </c>
      <c r="L284" s="376" t="str">
        <f>IFERROR(VLOOKUP(G284,AuxThreats!$B$2:$C$6,2,0),"")</f>
        <v/>
      </c>
      <c r="M284" s="325"/>
      <c r="N284" s="118"/>
      <c r="O284" s="390">
        <v>0</v>
      </c>
      <c r="P284" s="325"/>
      <c r="Q284" s="325"/>
      <c r="R284" s="390">
        <v>0</v>
      </c>
      <c r="S284" s="325"/>
      <c r="T284" s="325"/>
      <c r="U284" s="390">
        <v>0</v>
      </c>
      <c r="V284" s="391">
        <f t="shared" si="16"/>
        <v>0</v>
      </c>
      <c r="W284" s="391" t="e">
        <f t="shared" si="19"/>
        <v>#VALUE!</v>
      </c>
      <c r="X284" s="376" t="str">
        <f>IFERROR(VLOOKUP(M284,'Measures cat'!$A$2:$B$19,2,0),"")</f>
        <v/>
      </c>
      <c r="Y284" s="376" t="str">
        <f>IFERROR(VLOOKUP(P284,'Measures cat'!$A$2:$B$19,2,0),"")</f>
        <v/>
      </c>
      <c r="Z284" s="376" t="str">
        <f>IFERROR(VLOOKUP(S284,'Measures cat'!$A$2:$B$19,2,0),"")</f>
        <v/>
      </c>
      <c r="AA284" s="376" t="str">
        <f>IFERROR(VLOOKUP(I284,AuxThreats!$B$2:$C$6,2,0),"")</f>
        <v/>
      </c>
      <c r="AB284" s="11"/>
      <c r="AC284" s="11"/>
      <c r="AE284" s="123"/>
    </row>
    <row r="285" spans="3:31" ht="15.75" x14ac:dyDescent="0.25">
      <c r="C285" s="357" t="str">
        <f t="shared" si="17"/>
        <v/>
      </c>
      <c r="D285" s="26"/>
      <c r="E285" s="26"/>
      <c r="F285" s="26"/>
      <c r="G285" s="47"/>
      <c r="H285" s="47"/>
      <c r="I285" s="325"/>
      <c r="J285" s="118"/>
      <c r="K285" s="330" t="str">
        <f t="shared" si="18"/>
        <v/>
      </c>
      <c r="L285" s="376" t="str">
        <f>IFERROR(VLOOKUP(G285,AuxThreats!$B$2:$C$6,2,0),"")</f>
        <v/>
      </c>
      <c r="M285" s="325"/>
      <c r="N285" s="118"/>
      <c r="O285" s="390">
        <v>0</v>
      </c>
      <c r="P285" s="325"/>
      <c r="Q285" s="325"/>
      <c r="R285" s="390">
        <v>0</v>
      </c>
      <c r="S285" s="325"/>
      <c r="T285" s="325"/>
      <c r="U285" s="390">
        <v>0</v>
      </c>
      <c r="V285" s="391">
        <f t="shared" si="16"/>
        <v>0</v>
      </c>
      <c r="W285" s="391" t="e">
        <f t="shared" si="19"/>
        <v>#VALUE!</v>
      </c>
      <c r="X285" s="376" t="str">
        <f>IFERROR(VLOOKUP(M285,'Measures cat'!$A$2:$B$19,2,0),"")</f>
        <v/>
      </c>
      <c r="Y285" s="376" t="str">
        <f>IFERROR(VLOOKUP(P285,'Measures cat'!$A$2:$B$19,2,0),"")</f>
        <v/>
      </c>
      <c r="Z285" s="376" t="str">
        <f>IFERROR(VLOOKUP(S285,'Measures cat'!$A$2:$B$19,2,0),"")</f>
        <v/>
      </c>
      <c r="AA285" s="376" t="str">
        <f>IFERROR(VLOOKUP(I285,AuxThreats!$B$2:$C$6,2,0),"")</f>
        <v/>
      </c>
      <c r="AB285" s="11"/>
      <c r="AC285" s="11"/>
      <c r="AE285" s="123"/>
    </row>
    <row r="286" spans="3:31" ht="15.75" x14ac:dyDescent="0.25">
      <c r="C286" s="357" t="str">
        <f t="shared" si="17"/>
        <v/>
      </c>
      <c r="D286" s="26"/>
      <c r="E286" s="26"/>
      <c r="F286" s="26"/>
      <c r="G286" s="47"/>
      <c r="H286" s="47"/>
      <c r="I286" s="325"/>
      <c r="J286" s="118"/>
      <c r="K286" s="330" t="str">
        <f t="shared" si="18"/>
        <v/>
      </c>
      <c r="L286" s="376" t="str">
        <f>IFERROR(VLOOKUP(G286,AuxThreats!$B$2:$C$6,2,0),"")</f>
        <v/>
      </c>
      <c r="M286" s="325"/>
      <c r="N286" s="118"/>
      <c r="O286" s="390">
        <v>0</v>
      </c>
      <c r="P286" s="325"/>
      <c r="Q286" s="325"/>
      <c r="R286" s="390">
        <v>0</v>
      </c>
      <c r="S286" s="325"/>
      <c r="T286" s="325"/>
      <c r="U286" s="390">
        <v>0</v>
      </c>
      <c r="V286" s="391">
        <f t="shared" si="16"/>
        <v>0</v>
      </c>
      <c r="W286" s="391" t="e">
        <f t="shared" si="19"/>
        <v>#VALUE!</v>
      </c>
      <c r="X286" s="376" t="str">
        <f>IFERROR(VLOOKUP(M286,'Measures cat'!$A$2:$B$19,2,0),"")</f>
        <v/>
      </c>
      <c r="Y286" s="376" t="str">
        <f>IFERROR(VLOOKUP(P286,'Measures cat'!$A$2:$B$19,2,0),"")</f>
        <v/>
      </c>
      <c r="Z286" s="376" t="str">
        <f>IFERROR(VLOOKUP(S286,'Measures cat'!$A$2:$B$19,2,0),"")</f>
        <v/>
      </c>
      <c r="AA286" s="376" t="str">
        <f>IFERROR(VLOOKUP(I286,AuxThreats!$B$2:$C$6,2,0),"")</f>
        <v/>
      </c>
      <c r="AB286" s="11"/>
      <c r="AC286" s="11"/>
      <c r="AE286" s="123"/>
    </row>
    <row r="287" spans="3:31" ht="15.75" x14ac:dyDescent="0.25">
      <c r="C287" s="357" t="str">
        <f t="shared" si="17"/>
        <v/>
      </c>
      <c r="D287" s="26"/>
      <c r="E287" s="26"/>
      <c r="F287" s="26"/>
      <c r="G287" s="47"/>
      <c r="H287" s="47"/>
      <c r="I287" s="325"/>
      <c r="J287" s="118"/>
      <c r="K287" s="330" t="str">
        <f t="shared" si="18"/>
        <v/>
      </c>
      <c r="L287" s="376" t="str">
        <f>IFERROR(VLOOKUP(G287,AuxThreats!$B$2:$C$6,2,0),"")</f>
        <v/>
      </c>
      <c r="M287" s="325"/>
      <c r="N287" s="118"/>
      <c r="O287" s="390">
        <v>0</v>
      </c>
      <c r="P287" s="325"/>
      <c r="Q287" s="325"/>
      <c r="R287" s="390">
        <v>0</v>
      </c>
      <c r="S287" s="325"/>
      <c r="T287" s="325"/>
      <c r="U287" s="390">
        <v>0</v>
      </c>
      <c r="V287" s="391">
        <f t="shared" si="16"/>
        <v>0</v>
      </c>
      <c r="W287" s="391" t="e">
        <f t="shared" si="19"/>
        <v>#VALUE!</v>
      </c>
      <c r="X287" s="376" t="str">
        <f>IFERROR(VLOOKUP(M287,'Measures cat'!$A$2:$B$19,2,0),"")</f>
        <v/>
      </c>
      <c r="Y287" s="376" t="str">
        <f>IFERROR(VLOOKUP(P287,'Measures cat'!$A$2:$B$19,2,0),"")</f>
        <v/>
      </c>
      <c r="Z287" s="376" t="str">
        <f>IFERROR(VLOOKUP(S287,'Measures cat'!$A$2:$B$19,2,0),"")</f>
        <v/>
      </c>
      <c r="AA287" s="376" t="str">
        <f>IFERROR(VLOOKUP(I287,AuxThreats!$B$2:$C$6,2,0),"")</f>
        <v/>
      </c>
      <c r="AB287" s="11"/>
      <c r="AC287" s="11"/>
      <c r="AE287" s="123"/>
    </row>
    <row r="288" spans="3:31" ht="15.75" x14ac:dyDescent="0.25">
      <c r="C288" s="357" t="str">
        <f t="shared" si="17"/>
        <v/>
      </c>
      <c r="D288" s="26"/>
      <c r="E288" s="26"/>
      <c r="F288" s="26"/>
      <c r="G288" s="47"/>
      <c r="H288" s="47"/>
      <c r="I288" s="325"/>
      <c r="J288" s="118"/>
      <c r="K288" s="330" t="str">
        <f t="shared" si="18"/>
        <v/>
      </c>
      <c r="L288" s="376" t="str">
        <f>IFERROR(VLOOKUP(G288,AuxThreats!$B$2:$C$6,2,0),"")</f>
        <v/>
      </c>
      <c r="M288" s="325"/>
      <c r="N288" s="118"/>
      <c r="O288" s="390">
        <v>0</v>
      </c>
      <c r="P288" s="325"/>
      <c r="Q288" s="325"/>
      <c r="R288" s="390">
        <v>0</v>
      </c>
      <c r="S288" s="325"/>
      <c r="T288" s="325"/>
      <c r="U288" s="390">
        <v>0</v>
      </c>
      <c r="V288" s="391">
        <f t="shared" si="16"/>
        <v>0</v>
      </c>
      <c r="W288" s="391" t="e">
        <f t="shared" si="19"/>
        <v>#VALUE!</v>
      </c>
      <c r="X288" s="376" t="str">
        <f>IFERROR(VLOOKUP(M288,'Measures cat'!$A$2:$B$19,2,0),"")</f>
        <v/>
      </c>
      <c r="Y288" s="376" t="str">
        <f>IFERROR(VLOOKUP(P288,'Measures cat'!$A$2:$B$19,2,0),"")</f>
        <v/>
      </c>
      <c r="Z288" s="376" t="str">
        <f>IFERROR(VLOOKUP(S288,'Measures cat'!$A$2:$B$19,2,0),"")</f>
        <v/>
      </c>
      <c r="AA288" s="376" t="str">
        <f>IFERROR(VLOOKUP(I288,AuxThreats!$B$2:$C$6,2,0),"")</f>
        <v/>
      </c>
      <c r="AB288" s="11"/>
      <c r="AC288" s="11"/>
      <c r="AE288" s="123"/>
    </row>
    <row r="289" spans="3:31" ht="15.75" x14ac:dyDescent="0.25">
      <c r="C289" s="357" t="str">
        <f t="shared" si="17"/>
        <v/>
      </c>
      <c r="D289" s="26"/>
      <c r="E289" s="26"/>
      <c r="F289" s="26"/>
      <c r="G289" s="47"/>
      <c r="H289" s="47"/>
      <c r="I289" s="325"/>
      <c r="J289" s="118"/>
      <c r="K289" s="330" t="str">
        <f t="shared" si="18"/>
        <v/>
      </c>
      <c r="L289" s="376" t="str">
        <f>IFERROR(VLOOKUP(G289,AuxThreats!$B$2:$C$6,2,0),"")</f>
        <v/>
      </c>
      <c r="M289" s="325"/>
      <c r="N289" s="118"/>
      <c r="O289" s="390">
        <v>0</v>
      </c>
      <c r="P289" s="325"/>
      <c r="Q289" s="325"/>
      <c r="R289" s="390">
        <v>0</v>
      </c>
      <c r="S289" s="325"/>
      <c r="T289" s="325"/>
      <c r="U289" s="390">
        <v>0</v>
      </c>
      <c r="V289" s="391">
        <f t="shared" si="16"/>
        <v>0</v>
      </c>
      <c r="W289" s="391" t="e">
        <f t="shared" si="19"/>
        <v>#VALUE!</v>
      </c>
      <c r="X289" s="376" t="str">
        <f>IFERROR(VLOOKUP(M289,'Measures cat'!$A$2:$B$19,2,0),"")</f>
        <v/>
      </c>
      <c r="Y289" s="376" t="str">
        <f>IFERROR(VLOOKUP(P289,'Measures cat'!$A$2:$B$19,2,0),"")</f>
        <v/>
      </c>
      <c r="Z289" s="376" t="str">
        <f>IFERROR(VLOOKUP(S289,'Measures cat'!$A$2:$B$19,2,0),"")</f>
        <v/>
      </c>
      <c r="AA289" s="376" t="str">
        <f>IFERROR(VLOOKUP(I289,AuxThreats!$B$2:$C$6,2,0),"")</f>
        <v/>
      </c>
      <c r="AB289" s="11"/>
      <c r="AC289" s="11"/>
      <c r="AE289" s="123"/>
    </row>
    <row r="290" spans="3:31" ht="15.75" x14ac:dyDescent="0.25">
      <c r="C290" s="357" t="str">
        <f t="shared" si="17"/>
        <v/>
      </c>
      <c r="D290" s="26"/>
      <c r="E290" s="26"/>
      <c r="F290" s="26"/>
      <c r="G290" s="47"/>
      <c r="H290" s="47"/>
      <c r="I290" s="325"/>
      <c r="J290" s="118"/>
      <c r="K290" s="330" t="str">
        <f t="shared" si="18"/>
        <v/>
      </c>
      <c r="L290" s="376" t="str">
        <f>IFERROR(VLOOKUP(G290,AuxThreats!$B$2:$C$6,2,0),"")</f>
        <v/>
      </c>
      <c r="M290" s="325"/>
      <c r="N290" s="118"/>
      <c r="O290" s="390">
        <v>0</v>
      </c>
      <c r="P290" s="325"/>
      <c r="Q290" s="325"/>
      <c r="R290" s="390">
        <v>0</v>
      </c>
      <c r="S290" s="325"/>
      <c r="T290" s="325"/>
      <c r="U290" s="390">
        <v>0</v>
      </c>
      <c r="V290" s="391">
        <f t="shared" si="16"/>
        <v>0</v>
      </c>
      <c r="W290" s="391" t="e">
        <f t="shared" si="19"/>
        <v>#VALUE!</v>
      </c>
      <c r="X290" s="376" t="str">
        <f>IFERROR(VLOOKUP(M290,'Measures cat'!$A$2:$B$19,2,0),"")</f>
        <v/>
      </c>
      <c r="Y290" s="376" t="str">
        <f>IFERROR(VLOOKUP(P290,'Measures cat'!$A$2:$B$19,2,0),"")</f>
        <v/>
      </c>
      <c r="Z290" s="376" t="str">
        <f>IFERROR(VLOOKUP(S290,'Measures cat'!$A$2:$B$19,2,0),"")</f>
        <v/>
      </c>
      <c r="AA290" s="376" t="str">
        <f>IFERROR(VLOOKUP(I290,AuxThreats!$B$2:$C$6,2,0),"")</f>
        <v/>
      </c>
      <c r="AB290" s="11"/>
      <c r="AC290" s="11"/>
      <c r="AE290" s="123"/>
    </row>
    <row r="291" spans="3:31" ht="15.75" x14ac:dyDescent="0.25">
      <c r="C291" s="357" t="str">
        <f t="shared" si="17"/>
        <v/>
      </c>
      <c r="D291" s="26"/>
      <c r="E291" s="26"/>
      <c r="F291" s="26"/>
      <c r="G291" s="47"/>
      <c r="H291" s="47"/>
      <c r="I291" s="325"/>
      <c r="J291" s="118"/>
      <c r="K291" s="330" t="str">
        <f t="shared" si="18"/>
        <v/>
      </c>
      <c r="L291" s="376" t="str">
        <f>IFERROR(VLOOKUP(G291,AuxThreats!$B$2:$C$6,2,0),"")</f>
        <v/>
      </c>
      <c r="M291" s="325"/>
      <c r="N291" s="118"/>
      <c r="O291" s="390">
        <v>0</v>
      </c>
      <c r="P291" s="325"/>
      <c r="Q291" s="325"/>
      <c r="R291" s="390">
        <v>0</v>
      </c>
      <c r="S291" s="325"/>
      <c r="T291" s="325"/>
      <c r="U291" s="390">
        <v>0</v>
      </c>
      <c r="V291" s="391">
        <f t="shared" si="16"/>
        <v>0</v>
      </c>
      <c r="W291" s="391" t="e">
        <f t="shared" si="19"/>
        <v>#VALUE!</v>
      </c>
      <c r="X291" s="376" t="str">
        <f>IFERROR(VLOOKUP(M291,'Measures cat'!$A$2:$B$19,2,0),"")</f>
        <v/>
      </c>
      <c r="Y291" s="376" t="str">
        <f>IFERROR(VLOOKUP(P291,'Measures cat'!$A$2:$B$19,2,0),"")</f>
        <v/>
      </c>
      <c r="Z291" s="376" t="str">
        <f>IFERROR(VLOOKUP(S291,'Measures cat'!$A$2:$B$19,2,0),"")</f>
        <v/>
      </c>
      <c r="AA291" s="376" t="str">
        <f>IFERROR(VLOOKUP(I291,AuxThreats!$B$2:$C$6,2,0),"")</f>
        <v/>
      </c>
      <c r="AB291" s="11"/>
      <c r="AC291" s="11"/>
      <c r="AE291" s="123"/>
    </row>
    <row r="292" spans="3:31" ht="15.75" x14ac:dyDescent="0.25">
      <c r="C292" s="357" t="str">
        <f t="shared" si="17"/>
        <v/>
      </c>
      <c r="D292" s="26"/>
      <c r="E292" s="26"/>
      <c r="F292" s="26"/>
      <c r="G292" s="47"/>
      <c r="H292" s="47"/>
      <c r="I292" s="325"/>
      <c r="J292" s="118"/>
      <c r="K292" s="330" t="str">
        <f t="shared" si="18"/>
        <v/>
      </c>
      <c r="L292" s="376" t="str">
        <f>IFERROR(VLOOKUP(G292,AuxThreats!$B$2:$C$6,2,0),"")</f>
        <v/>
      </c>
      <c r="M292" s="325"/>
      <c r="N292" s="118"/>
      <c r="O292" s="390">
        <v>0</v>
      </c>
      <c r="P292" s="325"/>
      <c r="Q292" s="325"/>
      <c r="R292" s="390">
        <v>0</v>
      </c>
      <c r="S292" s="325"/>
      <c r="T292" s="325"/>
      <c r="U292" s="390">
        <v>0</v>
      </c>
      <c r="V292" s="391">
        <f t="shared" si="16"/>
        <v>0</v>
      </c>
      <c r="W292" s="391" t="e">
        <f t="shared" si="19"/>
        <v>#VALUE!</v>
      </c>
      <c r="X292" s="376" t="str">
        <f>IFERROR(VLOOKUP(M292,'Measures cat'!$A$2:$B$19,2,0),"")</f>
        <v/>
      </c>
      <c r="Y292" s="376" t="str">
        <f>IFERROR(VLOOKUP(P292,'Measures cat'!$A$2:$B$19,2,0),"")</f>
        <v/>
      </c>
      <c r="Z292" s="376" t="str">
        <f>IFERROR(VLOOKUP(S292,'Measures cat'!$A$2:$B$19,2,0),"")</f>
        <v/>
      </c>
      <c r="AA292" s="376" t="str">
        <f>IFERROR(VLOOKUP(I292,AuxThreats!$B$2:$C$6,2,0),"")</f>
        <v/>
      </c>
      <c r="AB292" s="11"/>
      <c r="AC292" s="11"/>
      <c r="AE292" s="123"/>
    </row>
    <row r="293" spans="3:31" ht="15.75" x14ac:dyDescent="0.25">
      <c r="C293" s="357" t="str">
        <f t="shared" si="17"/>
        <v/>
      </c>
      <c r="D293" s="26"/>
      <c r="E293" s="26"/>
      <c r="F293" s="26"/>
      <c r="G293" s="47"/>
      <c r="H293" s="47"/>
      <c r="I293" s="325"/>
      <c r="J293" s="118"/>
      <c r="K293" s="330" t="str">
        <f t="shared" si="18"/>
        <v/>
      </c>
      <c r="L293" s="376" t="str">
        <f>IFERROR(VLOOKUP(G293,AuxThreats!$B$2:$C$6,2,0),"")</f>
        <v/>
      </c>
      <c r="M293" s="325"/>
      <c r="N293" s="118"/>
      <c r="O293" s="390">
        <v>0</v>
      </c>
      <c r="P293" s="325"/>
      <c r="Q293" s="325"/>
      <c r="R293" s="390">
        <v>0</v>
      </c>
      <c r="S293" s="325"/>
      <c r="T293" s="325"/>
      <c r="U293" s="390">
        <v>0</v>
      </c>
      <c r="V293" s="391">
        <f t="shared" si="16"/>
        <v>0</v>
      </c>
      <c r="W293" s="391" t="e">
        <f t="shared" si="19"/>
        <v>#VALUE!</v>
      </c>
      <c r="X293" s="376" t="str">
        <f>IFERROR(VLOOKUP(M293,'Measures cat'!$A$2:$B$19,2,0),"")</f>
        <v/>
      </c>
      <c r="Y293" s="376" t="str">
        <f>IFERROR(VLOOKUP(P293,'Measures cat'!$A$2:$B$19,2,0),"")</f>
        <v/>
      </c>
      <c r="Z293" s="376" t="str">
        <f>IFERROR(VLOOKUP(S293,'Measures cat'!$A$2:$B$19,2,0),"")</f>
        <v/>
      </c>
      <c r="AA293" s="376" t="str">
        <f>IFERROR(VLOOKUP(I293,AuxThreats!$B$2:$C$6,2,0),"")</f>
        <v/>
      </c>
      <c r="AB293" s="11"/>
      <c r="AC293" s="11"/>
      <c r="AE293" s="123"/>
    </row>
    <row r="294" spans="3:31" ht="15.75" x14ac:dyDescent="0.25">
      <c r="C294" s="357" t="str">
        <f t="shared" si="17"/>
        <v/>
      </c>
      <c r="D294" s="26"/>
      <c r="E294" s="26"/>
      <c r="F294" s="26"/>
      <c r="G294" s="47"/>
      <c r="H294" s="47"/>
      <c r="I294" s="325"/>
      <c r="J294" s="118"/>
      <c r="K294" s="330" t="str">
        <f t="shared" si="18"/>
        <v/>
      </c>
      <c r="L294" s="376" t="str">
        <f>IFERROR(VLOOKUP(G294,AuxThreats!$B$2:$C$6,2,0),"")</f>
        <v/>
      </c>
      <c r="M294" s="325"/>
      <c r="N294" s="118"/>
      <c r="O294" s="390">
        <v>0</v>
      </c>
      <c r="P294" s="325"/>
      <c r="Q294" s="325"/>
      <c r="R294" s="390">
        <v>0</v>
      </c>
      <c r="S294" s="325"/>
      <c r="T294" s="325"/>
      <c r="U294" s="390">
        <v>0</v>
      </c>
      <c r="V294" s="391">
        <f t="shared" si="16"/>
        <v>0</v>
      </c>
      <c r="W294" s="391" t="e">
        <f t="shared" si="19"/>
        <v>#VALUE!</v>
      </c>
      <c r="X294" s="376" t="str">
        <f>IFERROR(VLOOKUP(M294,'Measures cat'!$A$2:$B$19,2,0),"")</f>
        <v/>
      </c>
      <c r="Y294" s="376" t="str">
        <f>IFERROR(VLOOKUP(P294,'Measures cat'!$A$2:$B$19,2,0),"")</f>
        <v/>
      </c>
      <c r="Z294" s="376" t="str">
        <f>IFERROR(VLOOKUP(S294,'Measures cat'!$A$2:$B$19,2,0),"")</f>
        <v/>
      </c>
      <c r="AA294" s="376" t="str">
        <f>IFERROR(VLOOKUP(I294,AuxThreats!$B$2:$C$6,2,0),"")</f>
        <v/>
      </c>
      <c r="AB294" s="11"/>
      <c r="AC294" s="11"/>
      <c r="AE294" s="123"/>
    </row>
    <row r="295" spans="3:31" ht="15.75" x14ac:dyDescent="0.25">
      <c r="C295" s="357" t="str">
        <f t="shared" si="17"/>
        <v/>
      </c>
      <c r="D295" s="26"/>
      <c r="E295" s="26"/>
      <c r="F295" s="26"/>
      <c r="G295" s="47"/>
      <c r="H295" s="47"/>
      <c r="I295" s="325"/>
      <c r="J295" s="118"/>
      <c r="K295" s="330" t="str">
        <f t="shared" si="18"/>
        <v/>
      </c>
      <c r="L295" s="376" t="str">
        <f>IFERROR(VLOOKUP(G295,AuxThreats!$B$2:$C$6,2,0),"")</f>
        <v/>
      </c>
      <c r="M295" s="325"/>
      <c r="N295" s="118"/>
      <c r="O295" s="390">
        <v>0</v>
      </c>
      <c r="P295" s="325"/>
      <c r="Q295" s="325"/>
      <c r="R295" s="390">
        <v>0</v>
      </c>
      <c r="S295" s="325"/>
      <c r="T295" s="325"/>
      <c r="U295" s="390">
        <v>0</v>
      </c>
      <c r="V295" s="391">
        <f t="shared" si="16"/>
        <v>0</v>
      </c>
      <c r="W295" s="391" t="e">
        <f t="shared" si="19"/>
        <v>#VALUE!</v>
      </c>
      <c r="X295" s="376" t="str">
        <f>IFERROR(VLOOKUP(M295,'Measures cat'!$A$2:$B$19,2,0),"")</f>
        <v/>
      </c>
      <c r="Y295" s="376" t="str">
        <f>IFERROR(VLOOKUP(P295,'Measures cat'!$A$2:$B$19,2,0),"")</f>
        <v/>
      </c>
      <c r="Z295" s="376" t="str">
        <f>IFERROR(VLOOKUP(S295,'Measures cat'!$A$2:$B$19,2,0),"")</f>
        <v/>
      </c>
      <c r="AA295" s="376" t="str">
        <f>IFERROR(VLOOKUP(I295,AuxThreats!$B$2:$C$6,2,0),"")</f>
        <v/>
      </c>
      <c r="AB295" s="11"/>
      <c r="AC295" s="11"/>
      <c r="AE295" s="123"/>
    </row>
    <row r="296" spans="3:31" ht="15.75" x14ac:dyDescent="0.25">
      <c r="C296" s="357" t="str">
        <f t="shared" si="17"/>
        <v/>
      </c>
      <c r="D296" s="26"/>
      <c r="E296" s="26"/>
      <c r="F296" s="26"/>
      <c r="G296" s="47"/>
      <c r="H296" s="47"/>
      <c r="I296" s="325"/>
      <c r="J296" s="118"/>
      <c r="K296" s="330" t="str">
        <f t="shared" si="18"/>
        <v/>
      </c>
      <c r="L296" s="376" t="str">
        <f>IFERROR(VLOOKUP(G296,AuxThreats!$B$2:$C$6,2,0),"")</f>
        <v/>
      </c>
      <c r="M296" s="325"/>
      <c r="N296" s="118"/>
      <c r="O296" s="390">
        <v>0</v>
      </c>
      <c r="P296" s="325"/>
      <c r="Q296" s="325"/>
      <c r="R296" s="390">
        <v>0</v>
      </c>
      <c r="S296" s="325"/>
      <c r="T296" s="325"/>
      <c r="U296" s="390">
        <v>0</v>
      </c>
      <c r="V296" s="391">
        <f t="shared" si="16"/>
        <v>0</v>
      </c>
      <c r="W296" s="391" t="e">
        <f t="shared" si="19"/>
        <v>#VALUE!</v>
      </c>
      <c r="X296" s="376" t="str">
        <f>IFERROR(VLOOKUP(M296,'Measures cat'!$A$2:$B$19,2,0),"")</f>
        <v/>
      </c>
      <c r="Y296" s="376" t="str">
        <f>IFERROR(VLOOKUP(P296,'Measures cat'!$A$2:$B$19,2,0),"")</f>
        <v/>
      </c>
      <c r="Z296" s="376" t="str">
        <f>IFERROR(VLOOKUP(S296,'Measures cat'!$A$2:$B$19,2,0),"")</f>
        <v/>
      </c>
      <c r="AA296" s="376" t="str">
        <f>IFERROR(VLOOKUP(I296,AuxThreats!$B$2:$C$6,2,0),"")</f>
        <v/>
      </c>
      <c r="AB296" s="11"/>
      <c r="AC296" s="11"/>
      <c r="AE296" s="123"/>
    </row>
    <row r="297" spans="3:31" ht="15.75" x14ac:dyDescent="0.25">
      <c r="C297" s="357" t="str">
        <f t="shared" si="17"/>
        <v/>
      </c>
      <c r="D297" s="26"/>
      <c r="E297" s="26"/>
      <c r="F297" s="26"/>
      <c r="G297" s="47"/>
      <c r="H297" s="47"/>
      <c r="I297" s="325"/>
      <c r="J297" s="118"/>
      <c r="K297" s="330" t="str">
        <f t="shared" si="18"/>
        <v/>
      </c>
      <c r="L297" s="376" t="str">
        <f>IFERROR(VLOOKUP(G297,AuxThreats!$B$2:$C$6,2,0),"")</f>
        <v/>
      </c>
      <c r="M297" s="325"/>
      <c r="N297" s="118"/>
      <c r="O297" s="390">
        <v>0</v>
      </c>
      <c r="P297" s="325"/>
      <c r="Q297" s="325"/>
      <c r="R297" s="390">
        <v>0</v>
      </c>
      <c r="S297" s="325"/>
      <c r="T297" s="325"/>
      <c r="U297" s="390">
        <v>0</v>
      </c>
      <c r="V297" s="391">
        <f t="shared" si="16"/>
        <v>0</v>
      </c>
      <c r="W297" s="391" t="e">
        <f t="shared" si="19"/>
        <v>#VALUE!</v>
      </c>
      <c r="X297" s="376" t="str">
        <f>IFERROR(VLOOKUP(M297,'Measures cat'!$A$2:$B$19,2,0),"")</f>
        <v/>
      </c>
      <c r="Y297" s="376" t="str">
        <f>IFERROR(VLOOKUP(P297,'Measures cat'!$A$2:$B$19,2,0),"")</f>
        <v/>
      </c>
      <c r="Z297" s="376" t="str">
        <f>IFERROR(VLOOKUP(S297,'Measures cat'!$A$2:$B$19,2,0),"")</f>
        <v/>
      </c>
      <c r="AA297" s="376" t="str">
        <f>IFERROR(VLOOKUP(I297,AuxThreats!$B$2:$C$6,2,0),"")</f>
        <v/>
      </c>
      <c r="AB297" s="11"/>
      <c r="AC297" s="11"/>
      <c r="AE297" s="123"/>
    </row>
    <row r="298" spans="3:31" ht="15.75" x14ac:dyDescent="0.25">
      <c r="C298" s="357" t="str">
        <f t="shared" si="17"/>
        <v/>
      </c>
      <c r="D298" s="26"/>
      <c r="E298" s="26"/>
      <c r="F298" s="26"/>
      <c r="G298" s="47"/>
      <c r="H298" s="47"/>
      <c r="I298" s="325"/>
      <c r="J298" s="118"/>
      <c r="K298" s="330" t="str">
        <f t="shared" si="18"/>
        <v/>
      </c>
      <c r="L298" s="376" t="str">
        <f>IFERROR(VLOOKUP(G298,AuxThreats!$B$2:$C$6,2,0),"")</f>
        <v/>
      </c>
      <c r="M298" s="325"/>
      <c r="N298" s="118"/>
      <c r="O298" s="390">
        <v>0</v>
      </c>
      <c r="P298" s="325"/>
      <c r="Q298" s="325"/>
      <c r="R298" s="390">
        <v>0</v>
      </c>
      <c r="S298" s="325"/>
      <c r="T298" s="325"/>
      <c r="U298" s="390">
        <v>0</v>
      </c>
      <c r="V298" s="391">
        <f t="shared" si="16"/>
        <v>0</v>
      </c>
      <c r="W298" s="391" t="e">
        <f t="shared" si="19"/>
        <v>#VALUE!</v>
      </c>
      <c r="X298" s="376" t="str">
        <f>IFERROR(VLOOKUP(M298,'Measures cat'!$A$2:$B$19,2,0),"")</f>
        <v/>
      </c>
      <c r="Y298" s="376" t="str">
        <f>IFERROR(VLOOKUP(P298,'Measures cat'!$A$2:$B$19,2,0),"")</f>
        <v/>
      </c>
      <c r="Z298" s="376" t="str">
        <f>IFERROR(VLOOKUP(S298,'Measures cat'!$A$2:$B$19,2,0),"")</f>
        <v/>
      </c>
      <c r="AA298" s="376" t="str">
        <f>IFERROR(VLOOKUP(I298,AuxThreats!$B$2:$C$6,2,0),"")</f>
        <v/>
      </c>
      <c r="AB298" s="11"/>
      <c r="AC298" s="11"/>
      <c r="AE298" s="123"/>
    </row>
    <row r="299" spans="3:31" ht="15.75" x14ac:dyDescent="0.25">
      <c r="C299" s="357" t="str">
        <f t="shared" si="17"/>
        <v/>
      </c>
      <c r="D299" s="26"/>
      <c r="E299" s="26"/>
      <c r="F299" s="26"/>
      <c r="G299" s="47"/>
      <c r="H299" s="47"/>
      <c r="I299" s="325"/>
      <c r="J299" s="118"/>
      <c r="K299" s="330" t="str">
        <f t="shared" si="18"/>
        <v/>
      </c>
      <c r="L299" s="376" t="str">
        <f>IFERROR(VLOOKUP(G299,AuxThreats!$B$2:$C$6,2,0),"")</f>
        <v/>
      </c>
      <c r="M299" s="325"/>
      <c r="N299" s="118"/>
      <c r="O299" s="390">
        <v>0</v>
      </c>
      <c r="P299" s="325"/>
      <c r="Q299" s="325"/>
      <c r="R299" s="390">
        <v>0</v>
      </c>
      <c r="S299" s="325"/>
      <c r="T299" s="325"/>
      <c r="U299" s="390">
        <v>0</v>
      </c>
      <c r="V299" s="391">
        <f t="shared" si="16"/>
        <v>0</v>
      </c>
      <c r="W299" s="391" t="e">
        <f t="shared" si="19"/>
        <v>#VALUE!</v>
      </c>
      <c r="X299" s="376" t="str">
        <f>IFERROR(VLOOKUP(M299,'Measures cat'!$A$2:$B$19,2,0),"")</f>
        <v/>
      </c>
      <c r="Y299" s="376" t="str">
        <f>IFERROR(VLOOKUP(P299,'Measures cat'!$A$2:$B$19,2,0),"")</f>
        <v/>
      </c>
      <c r="Z299" s="376" t="str">
        <f>IFERROR(VLOOKUP(S299,'Measures cat'!$A$2:$B$19,2,0),"")</f>
        <v/>
      </c>
      <c r="AA299" s="376" t="str">
        <f>IFERROR(VLOOKUP(I299,AuxThreats!$B$2:$C$6,2,0),"")</f>
        <v/>
      </c>
      <c r="AB299" s="11"/>
      <c r="AC299" s="11"/>
      <c r="AE299" s="123"/>
    </row>
    <row r="300" spans="3:31" ht="15.75" x14ac:dyDescent="0.25">
      <c r="C300" s="357" t="str">
        <f t="shared" si="17"/>
        <v/>
      </c>
      <c r="D300" s="26"/>
      <c r="E300" s="26"/>
      <c r="F300" s="26"/>
      <c r="G300" s="47"/>
      <c r="H300" s="47"/>
      <c r="I300" s="325"/>
      <c r="J300" s="118"/>
      <c r="K300" s="330" t="str">
        <f t="shared" si="18"/>
        <v/>
      </c>
      <c r="L300" s="376" t="str">
        <f>IFERROR(VLOOKUP(G300,AuxThreats!$B$2:$C$6,2,0),"")</f>
        <v/>
      </c>
      <c r="M300" s="325"/>
      <c r="N300" s="118"/>
      <c r="O300" s="390">
        <v>0</v>
      </c>
      <c r="P300" s="325"/>
      <c r="Q300" s="325"/>
      <c r="R300" s="390">
        <v>0</v>
      </c>
      <c r="S300" s="325"/>
      <c r="T300" s="325"/>
      <c r="U300" s="390">
        <v>0</v>
      </c>
      <c r="V300" s="391">
        <f t="shared" si="16"/>
        <v>0</v>
      </c>
      <c r="W300" s="391" t="e">
        <f t="shared" si="19"/>
        <v>#VALUE!</v>
      </c>
      <c r="X300" s="376" t="str">
        <f>IFERROR(VLOOKUP(M300,'Measures cat'!$A$2:$B$19,2,0),"")</f>
        <v/>
      </c>
      <c r="Y300" s="376" t="str">
        <f>IFERROR(VLOOKUP(P300,'Measures cat'!$A$2:$B$19,2,0),"")</f>
        <v/>
      </c>
      <c r="Z300" s="376" t="str">
        <f>IFERROR(VLOOKUP(S300,'Measures cat'!$A$2:$B$19,2,0),"")</f>
        <v/>
      </c>
      <c r="AA300" s="376" t="str">
        <f>IFERROR(VLOOKUP(I300,AuxThreats!$B$2:$C$6,2,0),"")</f>
        <v/>
      </c>
      <c r="AB300" s="11"/>
      <c r="AC300" s="11"/>
      <c r="AE300" s="123"/>
    </row>
    <row r="301" spans="3:31" ht="15.75" x14ac:dyDescent="0.25">
      <c r="C301" s="357" t="str">
        <f t="shared" si="17"/>
        <v/>
      </c>
      <c r="D301" s="26"/>
      <c r="E301" s="26"/>
      <c r="F301" s="26"/>
      <c r="G301" s="47"/>
      <c r="H301" s="47"/>
      <c r="I301" s="325"/>
      <c r="J301" s="118"/>
      <c r="K301" s="330" t="str">
        <f t="shared" si="18"/>
        <v/>
      </c>
      <c r="L301" s="376" t="str">
        <f>IFERROR(VLOOKUP(G301,AuxThreats!$B$2:$C$6,2,0),"")</f>
        <v/>
      </c>
      <c r="M301" s="325"/>
      <c r="N301" s="118"/>
      <c r="O301" s="390">
        <v>0</v>
      </c>
      <c r="P301" s="325"/>
      <c r="Q301" s="325"/>
      <c r="R301" s="390">
        <v>0</v>
      </c>
      <c r="S301" s="325"/>
      <c r="T301" s="325"/>
      <c r="U301" s="390">
        <v>0</v>
      </c>
      <c r="V301" s="391">
        <f t="shared" si="16"/>
        <v>0</v>
      </c>
      <c r="W301" s="391" t="e">
        <f t="shared" si="19"/>
        <v>#VALUE!</v>
      </c>
      <c r="X301" s="376" t="str">
        <f>IFERROR(VLOOKUP(M301,'Measures cat'!$A$2:$B$19,2,0),"")</f>
        <v/>
      </c>
      <c r="Y301" s="376" t="str">
        <f>IFERROR(VLOOKUP(P301,'Measures cat'!$A$2:$B$19,2,0),"")</f>
        <v/>
      </c>
      <c r="Z301" s="376" t="str">
        <f>IFERROR(VLOOKUP(S301,'Measures cat'!$A$2:$B$19,2,0),"")</f>
        <v/>
      </c>
      <c r="AA301" s="376" t="str">
        <f>IFERROR(VLOOKUP(I301,AuxThreats!$B$2:$C$6,2,0),"")</f>
        <v/>
      </c>
      <c r="AB301" s="11"/>
      <c r="AC301" s="11"/>
      <c r="AE301" s="123"/>
    </row>
    <row r="302" spans="3:31" ht="15.75" x14ac:dyDescent="0.25">
      <c r="C302" s="357" t="str">
        <f t="shared" si="17"/>
        <v/>
      </c>
      <c r="D302" s="26"/>
      <c r="E302" s="26"/>
      <c r="F302" s="26"/>
      <c r="G302" s="47"/>
      <c r="H302" s="47"/>
      <c r="I302" s="325"/>
      <c r="J302" s="118"/>
      <c r="K302" s="330" t="str">
        <f t="shared" si="18"/>
        <v/>
      </c>
      <c r="L302" s="376" t="str">
        <f>IFERROR(VLOOKUP(G302,AuxThreats!$B$2:$C$6,2,0),"")</f>
        <v/>
      </c>
      <c r="M302" s="325"/>
      <c r="N302" s="118"/>
      <c r="O302" s="390">
        <v>0</v>
      </c>
      <c r="P302" s="325"/>
      <c r="Q302" s="325"/>
      <c r="R302" s="390">
        <v>0</v>
      </c>
      <c r="S302" s="325"/>
      <c r="T302" s="325"/>
      <c r="U302" s="390">
        <v>0</v>
      </c>
      <c r="V302" s="391">
        <f t="shared" si="16"/>
        <v>0</v>
      </c>
      <c r="W302" s="391" t="e">
        <f t="shared" si="19"/>
        <v>#VALUE!</v>
      </c>
      <c r="X302" s="376" t="str">
        <f>IFERROR(VLOOKUP(M302,'Measures cat'!$A$2:$B$19,2,0),"")</f>
        <v/>
      </c>
      <c r="Y302" s="376" t="str">
        <f>IFERROR(VLOOKUP(P302,'Measures cat'!$A$2:$B$19,2,0),"")</f>
        <v/>
      </c>
      <c r="Z302" s="376" t="str">
        <f>IFERROR(VLOOKUP(S302,'Measures cat'!$A$2:$B$19,2,0),"")</f>
        <v/>
      </c>
      <c r="AA302" s="376" t="str">
        <f>IFERROR(VLOOKUP(I302,AuxThreats!$B$2:$C$6,2,0),"")</f>
        <v/>
      </c>
      <c r="AB302" s="11"/>
      <c r="AC302" s="11"/>
      <c r="AE302" s="123"/>
    </row>
    <row r="303" spans="3:31" ht="15.75" x14ac:dyDescent="0.25">
      <c r="C303" s="357" t="str">
        <f t="shared" si="17"/>
        <v/>
      </c>
      <c r="D303" s="26"/>
      <c r="E303" s="26"/>
      <c r="F303" s="26"/>
      <c r="G303" s="47"/>
      <c r="H303" s="47"/>
      <c r="I303" s="325"/>
      <c r="J303" s="118"/>
      <c r="K303" s="330" t="str">
        <f t="shared" si="18"/>
        <v/>
      </c>
      <c r="L303" s="376" t="str">
        <f>IFERROR(VLOOKUP(G303,AuxThreats!$B$2:$C$6,2,0),"")</f>
        <v/>
      </c>
      <c r="M303" s="325"/>
      <c r="N303" s="118"/>
      <c r="O303" s="390">
        <v>0</v>
      </c>
      <c r="P303" s="325"/>
      <c r="Q303" s="325"/>
      <c r="R303" s="390">
        <v>0</v>
      </c>
      <c r="S303" s="325"/>
      <c r="T303" s="325"/>
      <c r="U303" s="390">
        <v>0</v>
      </c>
      <c r="V303" s="391">
        <f t="shared" si="16"/>
        <v>0</v>
      </c>
      <c r="W303" s="391" t="e">
        <f t="shared" si="19"/>
        <v>#VALUE!</v>
      </c>
      <c r="X303" s="376" t="str">
        <f>IFERROR(VLOOKUP(M303,'Measures cat'!$A$2:$B$19,2,0),"")</f>
        <v/>
      </c>
      <c r="Y303" s="376" t="str">
        <f>IFERROR(VLOOKUP(P303,'Measures cat'!$A$2:$B$19,2,0),"")</f>
        <v/>
      </c>
      <c r="Z303" s="376" t="str">
        <f>IFERROR(VLOOKUP(S303,'Measures cat'!$A$2:$B$19,2,0),"")</f>
        <v/>
      </c>
      <c r="AA303" s="376" t="str">
        <f>IFERROR(VLOOKUP(I303,AuxThreats!$B$2:$C$6,2,0),"")</f>
        <v/>
      </c>
      <c r="AB303" s="11"/>
      <c r="AC303" s="11"/>
      <c r="AE303" s="123"/>
    </row>
    <row r="304" spans="3:31" ht="15.75" x14ac:dyDescent="0.25">
      <c r="C304" s="357" t="str">
        <f t="shared" si="17"/>
        <v/>
      </c>
      <c r="D304" s="26"/>
      <c r="E304" s="26"/>
      <c r="F304" s="26"/>
      <c r="G304" s="47"/>
      <c r="H304" s="47"/>
      <c r="I304" s="325"/>
      <c r="J304" s="118"/>
      <c r="K304" s="330" t="str">
        <f t="shared" si="18"/>
        <v/>
      </c>
      <c r="L304" s="376" t="str">
        <f>IFERROR(VLOOKUP(G304,AuxThreats!$B$2:$C$6,2,0),"")</f>
        <v/>
      </c>
      <c r="M304" s="325"/>
      <c r="N304" s="118"/>
      <c r="O304" s="390">
        <v>0</v>
      </c>
      <c r="P304" s="325"/>
      <c r="Q304" s="325"/>
      <c r="R304" s="390">
        <v>0</v>
      </c>
      <c r="S304" s="325"/>
      <c r="T304" s="325"/>
      <c r="U304" s="390">
        <v>0</v>
      </c>
      <c r="V304" s="391">
        <f t="shared" si="16"/>
        <v>0</v>
      </c>
      <c r="W304" s="391" t="e">
        <f t="shared" si="19"/>
        <v>#VALUE!</v>
      </c>
      <c r="X304" s="376" t="str">
        <f>IFERROR(VLOOKUP(M304,'Measures cat'!$A$2:$B$19,2,0),"")</f>
        <v/>
      </c>
      <c r="Y304" s="376" t="str">
        <f>IFERROR(VLOOKUP(P304,'Measures cat'!$A$2:$B$19,2,0),"")</f>
        <v/>
      </c>
      <c r="Z304" s="376" t="str">
        <f>IFERROR(VLOOKUP(S304,'Measures cat'!$A$2:$B$19,2,0),"")</f>
        <v/>
      </c>
      <c r="AA304" s="376" t="str">
        <f>IFERROR(VLOOKUP(I304,AuxThreats!$B$2:$C$6,2,0),"")</f>
        <v/>
      </c>
      <c r="AB304" s="11"/>
      <c r="AC304" s="11"/>
      <c r="AE304" s="123"/>
    </row>
    <row r="305" spans="3:31" ht="15.75" x14ac:dyDescent="0.25">
      <c r="C305" s="357" t="str">
        <f t="shared" si="17"/>
        <v/>
      </c>
      <c r="D305" s="26"/>
      <c r="E305" s="26"/>
      <c r="F305" s="26"/>
      <c r="G305" s="47"/>
      <c r="H305" s="47"/>
      <c r="I305" s="325"/>
      <c r="J305" s="118"/>
      <c r="K305" s="330" t="str">
        <f t="shared" si="18"/>
        <v/>
      </c>
      <c r="L305" s="376" t="str">
        <f>IFERROR(VLOOKUP(G305,AuxThreats!$B$2:$C$6,2,0),"")</f>
        <v/>
      </c>
      <c r="M305" s="325"/>
      <c r="N305" s="118"/>
      <c r="O305" s="390">
        <v>0</v>
      </c>
      <c r="P305" s="325"/>
      <c r="Q305" s="325"/>
      <c r="R305" s="390">
        <v>0</v>
      </c>
      <c r="S305" s="325"/>
      <c r="T305" s="325"/>
      <c r="U305" s="390">
        <v>0</v>
      </c>
      <c r="V305" s="391">
        <f t="shared" si="16"/>
        <v>0</v>
      </c>
      <c r="W305" s="391" t="e">
        <f t="shared" si="19"/>
        <v>#VALUE!</v>
      </c>
      <c r="X305" s="376" t="str">
        <f>IFERROR(VLOOKUP(M305,'Measures cat'!$A$2:$B$19,2,0),"")</f>
        <v/>
      </c>
      <c r="Y305" s="376" t="str">
        <f>IFERROR(VLOOKUP(P305,'Measures cat'!$A$2:$B$19,2,0),"")</f>
        <v/>
      </c>
      <c r="Z305" s="376" t="str">
        <f>IFERROR(VLOOKUP(S305,'Measures cat'!$A$2:$B$19,2,0),"")</f>
        <v/>
      </c>
      <c r="AA305" s="376" t="str">
        <f>IFERROR(VLOOKUP(I305,AuxThreats!$B$2:$C$6,2,0),"")</f>
        <v/>
      </c>
      <c r="AB305" s="11"/>
      <c r="AC305" s="11"/>
      <c r="AE305" s="123"/>
    </row>
    <row r="306" spans="3:31" ht="15.75" x14ac:dyDescent="0.25">
      <c r="C306" s="357" t="str">
        <f t="shared" si="17"/>
        <v/>
      </c>
      <c r="D306" s="26"/>
      <c r="E306" s="26"/>
      <c r="F306" s="26"/>
      <c r="G306" s="47"/>
      <c r="H306" s="47"/>
      <c r="I306" s="325"/>
      <c r="J306" s="118"/>
      <c r="K306" s="330" t="str">
        <f t="shared" si="18"/>
        <v/>
      </c>
      <c r="L306" s="376" t="str">
        <f>IFERROR(VLOOKUP(G306,AuxThreats!$B$2:$C$6,2,0),"")</f>
        <v/>
      </c>
      <c r="M306" s="325"/>
      <c r="N306" s="118"/>
      <c r="O306" s="390">
        <v>0</v>
      </c>
      <c r="P306" s="325"/>
      <c r="Q306" s="325"/>
      <c r="R306" s="390">
        <v>0</v>
      </c>
      <c r="S306" s="325"/>
      <c r="T306" s="325"/>
      <c r="U306" s="390">
        <v>0</v>
      </c>
      <c r="V306" s="391">
        <f t="shared" si="16"/>
        <v>0</v>
      </c>
      <c r="W306" s="391" t="e">
        <f t="shared" si="19"/>
        <v>#VALUE!</v>
      </c>
      <c r="X306" s="376" t="str">
        <f>IFERROR(VLOOKUP(M306,'Measures cat'!$A$2:$B$19,2,0),"")</f>
        <v/>
      </c>
      <c r="Y306" s="376" t="str">
        <f>IFERROR(VLOOKUP(P306,'Measures cat'!$A$2:$B$19,2,0),"")</f>
        <v/>
      </c>
      <c r="Z306" s="376" t="str">
        <f>IFERROR(VLOOKUP(S306,'Measures cat'!$A$2:$B$19,2,0),"")</f>
        <v/>
      </c>
      <c r="AA306" s="376" t="str">
        <f>IFERROR(VLOOKUP(I306,AuxThreats!$B$2:$C$6,2,0),"")</f>
        <v/>
      </c>
      <c r="AB306" s="11"/>
      <c r="AC306" s="11"/>
      <c r="AE306" s="123"/>
    </row>
    <row r="307" spans="3:31" ht="15.75" x14ac:dyDescent="0.25">
      <c r="C307" s="357" t="str">
        <f t="shared" si="17"/>
        <v/>
      </c>
      <c r="D307" s="26"/>
      <c r="E307" s="26"/>
      <c r="F307" s="26"/>
      <c r="G307" s="47"/>
      <c r="H307" s="47"/>
      <c r="I307" s="325"/>
      <c r="J307" s="118"/>
      <c r="K307" s="330" t="str">
        <f t="shared" si="18"/>
        <v/>
      </c>
      <c r="L307" s="376" t="str">
        <f>IFERROR(VLOOKUP(G307,AuxThreats!$B$2:$C$6,2,0),"")</f>
        <v/>
      </c>
      <c r="M307" s="325"/>
      <c r="N307" s="118"/>
      <c r="O307" s="390">
        <v>0</v>
      </c>
      <c r="P307" s="325"/>
      <c r="Q307" s="325"/>
      <c r="R307" s="390">
        <v>0</v>
      </c>
      <c r="S307" s="325"/>
      <c r="T307" s="325"/>
      <c r="U307" s="390">
        <v>0</v>
      </c>
      <c r="V307" s="391">
        <f t="shared" si="16"/>
        <v>0</v>
      </c>
      <c r="W307" s="391" t="e">
        <f t="shared" si="19"/>
        <v>#VALUE!</v>
      </c>
      <c r="X307" s="376" t="str">
        <f>IFERROR(VLOOKUP(M307,'Measures cat'!$A$2:$B$19,2,0),"")</f>
        <v/>
      </c>
      <c r="Y307" s="376" t="str">
        <f>IFERROR(VLOOKUP(P307,'Measures cat'!$A$2:$B$19,2,0),"")</f>
        <v/>
      </c>
      <c r="Z307" s="376" t="str">
        <f>IFERROR(VLOOKUP(S307,'Measures cat'!$A$2:$B$19,2,0),"")</f>
        <v/>
      </c>
      <c r="AA307" s="376" t="str">
        <f>IFERROR(VLOOKUP(I307,AuxThreats!$B$2:$C$6,2,0),"")</f>
        <v/>
      </c>
      <c r="AB307" s="11"/>
      <c r="AC307" s="11"/>
      <c r="AE307" s="123"/>
    </row>
    <row r="308" spans="3:31" ht="15.75" x14ac:dyDescent="0.25">
      <c r="C308" s="357" t="str">
        <f t="shared" si="17"/>
        <v/>
      </c>
      <c r="D308" s="26"/>
      <c r="E308" s="26"/>
      <c r="F308" s="26"/>
      <c r="G308" s="47"/>
      <c r="H308" s="47"/>
      <c r="I308" s="325"/>
      <c r="J308" s="118"/>
      <c r="K308" s="330" t="str">
        <f t="shared" si="18"/>
        <v/>
      </c>
      <c r="L308" s="376" t="str">
        <f>IFERROR(VLOOKUP(G308,AuxThreats!$B$2:$C$6,2,0),"")</f>
        <v/>
      </c>
      <c r="M308" s="325"/>
      <c r="N308" s="118"/>
      <c r="O308" s="390">
        <v>0</v>
      </c>
      <c r="P308" s="325"/>
      <c r="Q308" s="325"/>
      <c r="R308" s="390">
        <v>0</v>
      </c>
      <c r="S308" s="325"/>
      <c r="T308" s="325"/>
      <c r="U308" s="390">
        <v>0</v>
      </c>
      <c r="V308" s="391">
        <f t="shared" si="16"/>
        <v>0</v>
      </c>
      <c r="W308" s="391" t="e">
        <f t="shared" si="19"/>
        <v>#VALUE!</v>
      </c>
      <c r="X308" s="376" t="str">
        <f>IFERROR(VLOOKUP(M308,'Measures cat'!$A$2:$B$19,2,0),"")</f>
        <v/>
      </c>
      <c r="Y308" s="376" t="str">
        <f>IFERROR(VLOOKUP(P308,'Measures cat'!$A$2:$B$19,2,0),"")</f>
        <v/>
      </c>
      <c r="Z308" s="376" t="str">
        <f>IFERROR(VLOOKUP(S308,'Measures cat'!$A$2:$B$19,2,0),"")</f>
        <v/>
      </c>
      <c r="AA308" s="376" t="str">
        <f>IFERROR(VLOOKUP(I308,AuxThreats!$B$2:$C$6,2,0),"")</f>
        <v/>
      </c>
      <c r="AB308" s="11"/>
      <c r="AC308" s="11"/>
      <c r="AE308" s="123"/>
    </row>
    <row r="309" spans="3:31" ht="15.75" x14ac:dyDescent="0.25">
      <c r="C309" s="357" t="str">
        <f t="shared" si="17"/>
        <v/>
      </c>
      <c r="D309" s="26"/>
      <c r="E309" s="26"/>
      <c r="F309" s="26"/>
      <c r="G309" s="47"/>
      <c r="H309" s="47"/>
      <c r="I309" s="325"/>
      <c r="J309" s="118"/>
      <c r="K309" s="330" t="str">
        <f t="shared" si="18"/>
        <v/>
      </c>
      <c r="L309" s="376" t="str">
        <f>IFERROR(VLOOKUP(G309,AuxThreats!$B$2:$C$6,2,0),"")</f>
        <v/>
      </c>
      <c r="M309" s="325"/>
      <c r="N309" s="118"/>
      <c r="O309" s="390">
        <v>0</v>
      </c>
      <c r="P309" s="325"/>
      <c r="Q309" s="325"/>
      <c r="R309" s="390">
        <v>0</v>
      </c>
      <c r="S309" s="325"/>
      <c r="T309" s="325"/>
      <c r="U309" s="390">
        <v>0</v>
      </c>
      <c r="V309" s="391">
        <f t="shared" si="16"/>
        <v>0</v>
      </c>
      <c r="W309" s="391" t="e">
        <f t="shared" si="19"/>
        <v>#VALUE!</v>
      </c>
      <c r="X309" s="376" t="str">
        <f>IFERROR(VLOOKUP(M309,'Measures cat'!$A$2:$B$19,2,0),"")</f>
        <v/>
      </c>
      <c r="Y309" s="376" t="str">
        <f>IFERROR(VLOOKUP(P309,'Measures cat'!$A$2:$B$19,2,0),"")</f>
        <v/>
      </c>
      <c r="Z309" s="376" t="str">
        <f>IFERROR(VLOOKUP(S309,'Measures cat'!$A$2:$B$19,2,0),"")</f>
        <v/>
      </c>
      <c r="AA309" s="376" t="str">
        <f>IFERROR(VLOOKUP(I309,AuxThreats!$B$2:$C$6,2,0),"")</f>
        <v/>
      </c>
      <c r="AB309" s="11"/>
      <c r="AC309" s="11"/>
      <c r="AE309" s="123"/>
    </row>
    <row r="310" spans="3:31" ht="15.75" x14ac:dyDescent="0.25">
      <c r="C310" s="357" t="str">
        <f t="shared" si="17"/>
        <v/>
      </c>
      <c r="D310" s="26"/>
      <c r="E310" s="26"/>
      <c r="F310" s="26"/>
      <c r="G310" s="47"/>
      <c r="H310" s="47"/>
      <c r="I310" s="325"/>
      <c r="J310" s="118"/>
      <c r="K310" s="330" t="str">
        <f t="shared" si="18"/>
        <v/>
      </c>
      <c r="L310" s="376" t="str">
        <f>IFERROR(VLOOKUP(G310,AuxThreats!$B$2:$C$6,2,0),"")</f>
        <v/>
      </c>
      <c r="M310" s="325"/>
      <c r="N310" s="118"/>
      <c r="O310" s="390">
        <v>0</v>
      </c>
      <c r="P310" s="325"/>
      <c r="Q310" s="325"/>
      <c r="R310" s="390">
        <v>0</v>
      </c>
      <c r="S310" s="325"/>
      <c r="T310" s="325"/>
      <c r="U310" s="390">
        <v>0</v>
      </c>
      <c r="V310" s="391">
        <f t="shared" si="16"/>
        <v>0</v>
      </c>
      <c r="W310" s="391" t="e">
        <f t="shared" si="19"/>
        <v>#VALUE!</v>
      </c>
      <c r="X310" s="376" t="str">
        <f>IFERROR(VLOOKUP(M310,'Measures cat'!$A$2:$B$19,2,0),"")</f>
        <v/>
      </c>
      <c r="Y310" s="376" t="str">
        <f>IFERROR(VLOOKUP(P310,'Measures cat'!$A$2:$B$19,2,0),"")</f>
        <v/>
      </c>
      <c r="Z310" s="376" t="str">
        <f>IFERROR(VLOOKUP(S310,'Measures cat'!$A$2:$B$19,2,0),"")</f>
        <v/>
      </c>
      <c r="AA310" s="376" t="str">
        <f>IFERROR(VLOOKUP(I310,AuxThreats!$B$2:$C$6,2,0),"")</f>
        <v/>
      </c>
      <c r="AB310" s="11"/>
      <c r="AC310" s="11"/>
      <c r="AE310" s="123"/>
    </row>
    <row r="311" spans="3:31" ht="15.75" x14ac:dyDescent="0.25">
      <c r="C311" s="357" t="str">
        <f t="shared" si="17"/>
        <v/>
      </c>
      <c r="D311" s="26"/>
      <c r="E311" s="26"/>
      <c r="F311" s="26"/>
      <c r="G311" s="47"/>
      <c r="H311" s="47"/>
      <c r="I311" s="325"/>
      <c r="J311" s="118"/>
      <c r="K311" s="330" t="str">
        <f t="shared" si="18"/>
        <v/>
      </c>
      <c r="L311" s="376" t="str">
        <f>IFERROR(VLOOKUP(G311,AuxThreats!$B$2:$C$6,2,0),"")</f>
        <v/>
      </c>
      <c r="M311" s="325"/>
      <c r="N311" s="118"/>
      <c r="O311" s="390">
        <v>0</v>
      </c>
      <c r="P311" s="325"/>
      <c r="Q311" s="325"/>
      <c r="R311" s="390">
        <v>0</v>
      </c>
      <c r="S311" s="325"/>
      <c r="T311" s="325"/>
      <c r="U311" s="390">
        <v>0</v>
      </c>
      <c r="V311" s="391">
        <f t="shared" si="16"/>
        <v>0</v>
      </c>
      <c r="W311" s="391" t="e">
        <f t="shared" si="19"/>
        <v>#VALUE!</v>
      </c>
      <c r="X311" s="376" t="str">
        <f>IFERROR(VLOOKUP(M311,'Measures cat'!$A$2:$B$19,2,0),"")</f>
        <v/>
      </c>
      <c r="Y311" s="376" t="str">
        <f>IFERROR(VLOOKUP(P311,'Measures cat'!$A$2:$B$19,2,0),"")</f>
        <v/>
      </c>
      <c r="Z311" s="376" t="str">
        <f>IFERROR(VLOOKUP(S311,'Measures cat'!$A$2:$B$19,2,0),"")</f>
        <v/>
      </c>
      <c r="AA311" s="376" t="str">
        <f>IFERROR(VLOOKUP(I311,AuxThreats!$B$2:$C$6,2,0),"")</f>
        <v/>
      </c>
      <c r="AB311" s="11"/>
      <c r="AC311" s="11"/>
      <c r="AE311" s="123"/>
    </row>
    <row r="312" spans="3:31" ht="15.75" x14ac:dyDescent="0.25">
      <c r="C312" s="357" t="str">
        <f t="shared" si="17"/>
        <v/>
      </c>
      <c r="D312" s="26"/>
      <c r="E312" s="26"/>
      <c r="F312" s="26"/>
      <c r="G312" s="47"/>
      <c r="H312" s="47"/>
      <c r="I312" s="325"/>
      <c r="J312" s="118"/>
      <c r="K312" s="330" t="str">
        <f t="shared" si="18"/>
        <v/>
      </c>
      <c r="L312" s="376" t="str">
        <f>IFERROR(VLOOKUP(G312,AuxThreats!$B$2:$C$6,2,0),"")</f>
        <v/>
      </c>
      <c r="M312" s="325"/>
      <c r="N312" s="118"/>
      <c r="O312" s="390">
        <v>0</v>
      </c>
      <c r="P312" s="325"/>
      <c r="Q312" s="325"/>
      <c r="R312" s="390">
        <v>0</v>
      </c>
      <c r="S312" s="325"/>
      <c r="T312" s="325"/>
      <c r="U312" s="390">
        <v>0</v>
      </c>
      <c r="V312" s="391">
        <f t="shared" si="16"/>
        <v>0</v>
      </c>
      <c r="W312" s="391" t="e">
        <f t="shared" si="19"/>
        <v>#VALUE!</v>
      </c>
      <c r="X312" s="376" t="str">
        <f>IFERROR(VLOOKUP(M312,'Measures cat'!$A$2:$B$19,2,0),"")</f>
        <v/>
      </c>
      <c r="Y312" s="376" t="str">
        <f>IFERROR(VLOOKUP(P312,'Measures cat'!$A$2:$B$19,2,0),"")</f>
        <v/>
      </c>
      <c r="Z312" s="376" t="str">
        <f>IFERROR(VLOOKUP(S312,'Measures cat'!$A$2:$B$19,2,0),"")</f>
        <v/>
      </c>
      <c r="AA312" s="376" t="str">
        <f>IFERROR(VLOOKUP(I312,AuxThreats!$B$2:$C$6,2,0),"")</f>
        <v/>
      </c>
      <c r="AB312" s="11"/>
      <c r="AC312" s="11"/>
      <c r="AE312" s="123"/>
    </row>
    <row r="313" spans="3:31" ht="15.75" x14ac:dyDescent="0.25">
      <c r="C313" s="357" t="str">
        <f t="shared" si="17"/>
        <v/>
      </c>
      <c r="D313" s="26"/>
      <c r="E313" s="26"/>
      <c r="F313" s="26"/>
      <c r="G313" s="47"/>
      <c r="H313" s="47"/>
      <c r="I313" s="325"/>
      <c r="J313" s="118"/>
      <c r="K313" s="330" t="str">
        <f t="shared" si="18"/>
        <v/>
      </c>
      <c r="L313" s="376" t="str">
        <f>IFERROR(VLOOKUP(G313,AuxThreats!$B$2:$C$6,2,0),"")</f>
        <v/>
      </c>
      <c r="M313" s="325"/>
      <c r="N313" s="118"/>
      <c r="O313" s="390">
        <v>0</v>
      </c>
      <c r="P313" s="325"/>
      <c r="Q313" s="325"/>
      <c r="R313" s="390">
        <v>0</v>
      </c>
      <c r="S313" s="325"/>
      <c r="T313" s="325"/>
      <c r="U313" s="390">
        <v>0</v>
      </c>
      <c r="V313" s="391">
        <f t="shared" si="16"/>
        <v>0</v>
      </c>
      <c r="W313" s="391" t="e">
        <f t="shared" si="19"/>
        <v>#VALUE!</v>
      </c>
      <c r="X313" s="376" t="str">
        <f>IFERROR(VLOOKUP(M313,'Measures cat'!$A$2:$B$19,2,0),"")</f>
        <v/>
      </c>
      <c r="Y313" s="376" t="str">
        <f>IFERROR(VLOOKUP(P313,'Measures cat'!$A$2:$B$19,2,0),"")</f>
        <v/>
      </c>
      <c r="Z313" s="376" t="str">
        <f>IFERROR(VLOOKUP(S313,'Measures cat'!$A$2:$B$19,2,0),"")</f>
        <v/>
      </c>
      <c r="AA313" s="376" t="str">
        <f>IFERROR(VLOOKUP(I313,AuxThreats!$B$2:$C$6,2,0),"")</f>
        <v/>
      </c>
      <c r="AB313" s="11"/>
      <c r="AC313" s="11"/>
      <c r="AE313" s="123"/>
    </row>
    <row r="314" spans="3:31" ht="15.75" x14ac:dyDescent="0.25">
      <c r="C314" s="357" t="str">
        <f t="shared" si="17"/>
        <v/>
      </c>
      <c r="D314" s="26"/>
      <c r="E314" s="26"/>
      <c r="F314" s="26"/>
      <c r="G314" s="47"/>
      <c r="H314" s="47"/>
      <c r="I314" s="325"/>
      <c r="J314" s="118"/>
      <c r="K314" s="330" t="str">
        <f t="shared" si="18"/>
        <v/>
      </c>
      <c r="L314" s="376" t="str">
        <f>IFERROR(VLOOKUP(G314,AuxThreats!$B$2:$C$6,2,0),"")</f>
        <v/>
      </c>
      <c r="M314" s="325"/>
      <c r="N314" s="118"/>
      <c r="O314" s="390">
        <v>0</v>
      </c>
      <c r="P314" s="325"/>
      <c r="Q314" s="325"/>
      <c r="R314" s="390">
        <v>0</v>
      </c>
      <c r="S314" s="325"/>
      <c r="T314" s="325"/>
      <c r="U314" s="390">
        <v>0</v>
      </c>
      <c r="V314" s="391">
        <f t="shared" si="16"/>
        <v>0</v>
      </c>
      <c r="W314" s="391" t="e">
        <f t="shared" si="19"/>
        <v>#VALUE!</v>
      </c>
      <c r="X314" s="376" t="str">
        <f>IFERROR(VLOOKUP(M314,'Measures cat'!$A$2:$B$19,2,0),"")</f>
        <v/>
      </c>
      <c r="Y314" s="376" t="str">
        <f>IFERROR(VLOOKUP(P314,'Measures cat'!$A$2:$B$19,2,0),"")</f>
        <v/>
      </c>
      <c r="Z314" s="376" t="str">
        <f>IFERROR(VLOOKUP(S314,'Measures cat'!$A$2:$B$19,2,0),"")</f>
        <v/>
      </c>
      <c r="AA314" s="376" t="str">
        <f>IFERROR(VLOOKUP(I314,AuxThreats!$B$2:$C$6,2,0),"")</f>
        <v/>
      </c>
      <c r="AB314" s="11"/>
      <c r="AC314" s="11"/>
      <c r="AE314" s="123"/>
    </row>
    <row r="315" spans="3:31" ht="15.75" x14ac:dyDescent="0.25">
      <c r="C315" s="357" t="str">
        <f t="shared" si="17"/>
        <v/>
      </c>
      <c r="D315" s="26"/>
      <c r="E315" s="26"/>
      <c r="F315" s="26"/>
      <c r="G315" s="47"/>
      <c r="H315" s="47"/>
      <c r="I315" s="325"/>
      <c r="J315" s="118"/>
      <c r="K315" s="330" t="str">
        <f t="shared" si="18"/>
        <v/>
      </c>
      <c r="L315" s="376" t="str">
        <f>IFERROR(VLOOKUP(G315,AuxThreats!$B$2:$C$6,2,0),"")</f>
        <v/>
      </c>
      <c r="M315" s="325"/>
      <c r="N315" s="118"/>
      <c r="O315" s="390">
        <v>0</v>
      </c>
      <c r="P315" s="325"/>
      <c r="Q315" s="325"/>
      <c r="R315" s="390">
        <v>0</v>
      </c>
      <c r="S315" s="325"/>
      <c r="T315" s="325"/>
      <c r="U315" s="390">
        <v>0</v>
      </c>
      <c r="V315" s="391">
        <f t="shared" si="16"/>
        <v>0</v>
      </c>
      <c r="W315" s="391" t="e">
        <f t="shared" si="19"/>
        <v>#VALUE!</v>
      </c>
      <c r="X315" s="376" t="str">
        <f>IFERROR(VLOOKUP(M315,'Measures cat'!$A$2:$B$19,2,0),"")</f>
        <v/>
      </c>
      <c r="Y315" s="376" t="str">
        <f>IFERROR(VLOOKUP(P315,'Measures cat'!$A$2:$B$19,2,0),"")</f>
        <v/>
      </c>
      <c r="Z315" s="376" t="str">
        <f>IFERROR(VLOOKUP(S315,'Measures cat'!$A$2:$B$19,2,0),"")</f>
        <v/>
      </c>
      <c r="AA315" s="376" t="str">
        <f>IFERROR(VLOOKUP(I315,AuxThreats!$B$2:$C$6,2,0),"")</f>
        <v/>
      </c>
      <c r="AB315" s="11"/>
      <c r="AC315" s="11"/>
      <c r="AE315" s="123"/>
    </row>
    <row r="316" spans="3:31" ht="15.75" x14ac:dyDescent="0.25">
      <c r="C316" s="357" t="str">
        <f t="shared" si="17"/>
        <v/>
      </c>
      <c r="D316" s="26"/>
      <c r="E316" s="26"/>
      <c r="F316" s="26"/>
      <c r="G316" s="47"/>
      <c r="H316" s="47"/>
      <c r="I316" s="325"/>
      <c r="J316" s="118"/>
      <c r="K316" s="330" t="str">
        <f t="shared" si="18"/>
        <v/>
      </c>
      <c r="L316" s="376" t="str">
        <f>IFERROR(VLOOKUP(G316,AuxThreats!$B$2:$C$6,2,0),"")</f>
        <v/>
      </c>
      <c r="M316" s="325"/>
      <c r="N316" s="118"/>
      <c r="O316" s="390">
        <v>0</v>
      </c>
      <c r="P316" s="325"/>
      <c r="Q316" s="325"/>
      <c r="R316" s="390">
        <v>0</v>
      </c>
      <c r="S316" s="325"/>
      <c r="T316" s="325"/>
      <c r="U316" s="390">
        <v>0</v>
      </c>
      <c r="V316" s="391">
        <f t="shared" si="16"/>
        <v>0</v>
      </c>
      <c r="W316" s="391" t="e">
        <f t="shared" si="19"/>
        <v>#VALUE!</v>
      </c>
      <c r="X316" s="376" t="str">
        <f>IFERROR(VLOOKUP(M316,'Measures cat'!$A$2:$B$19,2,0),"")</f>
        <v/>
      </c>
      <c r="Y316" s="376" t="str">
        <f>IFERROR(VLOOKUP(P316,'Measures cat'!$A$2:$B$19,2,0),"")</f>
        <v/>
      </c>
      <c r="Z316" s="376" t="str">
        <f>IFERROR(VLOOKUP(S316,'Measures cat'!$A$2:$B$19,2,0),"")</f>
        <v/>
      </c>
      <c r="AA316" s="376" t="str">
        <f>IFERROR(VLOOKUP(I316,AuxThreats!$B$2:$C$6,2,0),"")</f>
        <v/>
      </c>
      <c r="AB316" s="11"/>
      <c r="AC316" s="11"/>
      <c r="AE316" s="123"/>
    </row>
    <row r="317" spans="3:31" ht="15.75" x14ac:dyDescent="0.25">
      <c r="C317" s="357" t="str">
        <f t="shared" si="17"/>
        <v/>
      </c>
      <c r="D317" s="26"/>
      <c r="E317" s="26"/>
      <c r="F317" s="26"/>
      <c r="G317" s="47"/>
      <c r="H317" s="47"/>
      <c r="I317" s="325"/>
      <c r="J317" s="118"/>
      <c r="K317" s="330" t="str">
        <f t="shared" si="18"/>
        <v/>
      </c>
      <c r="L317" s="376" t="str">
        <f>IFERROR(VLOOKUP(G317,AuxThreats!$B$2:$C$6,2,0),"")</f>
        <v/>
      </c>
      <c r="M317" s="325"/>
      <c r="N317" s="118"/>
      <c r="O317" s="390">
        <v>0</v>
      </c>
      <c r="P317" s="325"/>
      <c r="Q317" s="325"/>
      <c r="R317" s="390">
        <v>0</v>
      </c>
      <c r="S317" s="325"/>
      <c r="T317" s="325"/>
      <c r="U317" s="390">
        <v>0</v>
      </c>
      <c r="V317" s="391">
        <f t="shared" si="16"/>
        <v>0</v>
      </c>
      <c r="W317" s="391" t="e">
        <f t="shared" si="19"/>
        <v>#VALUE!</v>
      </c>
      <c r="X317" s="376" t="str">
        <f>IFERROR(VLOOKUP(M317,'Measures cat'!$A$2:$B$19,2,0),"")</f>
        <v/>
      </c>
      <c r="Y317" s="376" t="str">
        <f>IFERROR(VLOOKUP(P317,'Measures cat'!$A$2:$B$19,2,0),"")</f>
        <v/>
      </c>
      <c r="Z317" s="376" t="str">
        <f>IFERROR(VLOOKUP(S317,'Measures cat'!$A$2:$B$19,2,0),"")</f>
        <v/>
      </c>
      <c r="AA317" s="376" t="str">
        <f>IFERROR(VLOOKUP(I317,AuxThreats!$B$2:$C$6,2,0),"")</f>
        <v/>
      </c>
      <c r="AB317" s="11"/>
      <c r="AC317" s="11"/>
      <c r="AE317" s="123"/>
    </row>
    <row r="318" spans="3:31" ht="15.75" x14ac:dyDescent="0.25">
      <c r="C318" s="357" t="str">
        <f t="shared" si="17"/>
        <v/>
      </c>
      <c r="D318" s="26"/>
      <c r="E318" s="26"/>
      <c r="F318" s="26"/>
      <c r="G318" s="47"/>
      <c r="H318" s="47"/>
      <c r="I318" s="325"/>
      <c r="J318" s="118"/>
      <c r="K318" s="330" t="str">
        <f t="shared" si="18"/>
        <v/>
      </c>
      <c r="L318" s="376" t="str">
        <f>IFERROR(VLOOKUP(G318,AuxThreats!$B$2:$C$6,2,0),"")</f>
        <v/>
      </c>
      <c r="M318" s="325"/>
      <c r="N318" s="118"/>
      <c r="O318" s="390">
        <v>0</v>
      </c>
      <c r="P318" s="325"/>
      <c r="Q318" s="325"/>
      <c r="R318" s="390">
        <v>0</v>
      </c>
      <c r="S318" s="325"/>
      <c r="T318" s="325"/>
      <c r="U318" s="390">
        <v>0</v>
      </c>
      <c r="V318" s="391">
        <f t="shared" si="16"/>
        <v>0</v>
      </c>
      <c r="W318" s="391" t="e">
        <f t="shared" si="19"/>
        <v>#VALUE!</v>
      </c>
      <c r="X318" s="376" t="str">
        <f>IFERROR(VLOOKUP(M318,'Measures cat'!$A$2:$B$19,2,0),"")</f>
        <v/>
      </c>
      <c r="Y318" s="376" t="str">
        <f>IFERROR(VLOOKUP(P318,'Measures cat'!$A$2:$B$19,2,0),"")</f>
        <v/>
      </c>
      <c r="Z318" s="376" t="str">
        <f>IFERROR(VLOOKUP(S318,'Measures cat'!$A$2:$B$19,2,0),"")</f>
        <v/>
      </c>
      <c r="AA318" s="376" t="str">
        <f>IFERROR(VLOOKUP(I318,AuxThreats!$B$2:$C$6,2,0),"")</f>
        <v/>
      </c>
      <c r="AB318" s="11"/>
      <c r="AC318" s="11"/>
      <c r="AE318" s="123"/>
    </row>
    <row r="319" spans="3:31" ht="15.75" x14ac:dyDescent="0.25">
      <c r="C319" s="357" t="str">
        <f t="shared" si="17"/>
        <v/>
      </c>
      <c r="D319" s="26"/>
      <c r="E319" s="26"/>
      <c r="F319" s="26"/>
      <c r="G319" s="47"/>
      <c r="H319" s="47"/>
      <c r="I319" s="325"/>
      <c r="J319" s="118"/>
      <c r="K319" s="330" t="str">
        <f t="shared" si="18"/>
        <v/>
      </c>
      <c r="L319" s="376" t="str">
        <f>IFERROR(VLOOKUP(G319,AuxThreats!$B$2:$C$6,2,0),"")</f>
        <v/>
      </c>
      <c r="M319" s="325"/>
      <c r="N319" s="118"/>
      <c r="O319" s="390">
        <v>0</v>
      </c>
      <c r="P319" s="325"/>
      <c r="Q319" s="325"/>
      <c r="R319" s="390">
        <v>0</v>
      </c>
      <c r="S319" s="325"/>
      <c r="T319" s="325"/>
      <c r="U319" s="390">
        <v>0</v>
      </c>
      <c r="V319" s="391">
        <f t="shared" si="16"/>
        <v>0</v>
      </c>
      <c r="W319" s="391" t="e">
        <f t="shared" si="19"/>
        <v>#VALUE!</v>
      </c>
      <c r="X319" s="376" t="str">
        <f>IFERROR(VLOOKUP(M319,'Measures cat'!$A$2:$B$19,2,0),"")</f>
        <v/>
      </c>
      <c r="Y319" s="376" t="str">
        <f>IFERROR(VLOOKUP(P319,'Measures cat'!$A$2:$B$19,2,0),"")</f>
        <v/>
      </c>
      <c r="Z319" s="376" t="str">
        <f>IFERROR(VLOOKUP(S319,'Measures cat'!$A$2:$B$19,2,0),"")</f>
        <v/>
      </c>
      <c r="AA319" s="376" t="str">
        <f>IFERROR(VLOOKUP(I319,AuxThreats!$B$2:$C$6,2,0),"")</f>
        <v/>
      </c>
      <c r="AB319" s="11"/>
      <c r="AC319" s="11"/>
      <c r="AE319" s="123"/>
    </row>
    <row r="320" spans="3:31" ht="15.75" x14ac:dyDescent="0.25">
      <c r="C320" s="357" t="str">
        <f t="shared" si="17"/>
        <v/>
      </c>
      <c r="D320" s="26"/>
      <c r="E320" s="26"/>
      <c r="F320" s="26"/>
      <c r="G320" s="47"/>
      <c r="H320" s="47"/>
      <c r="I320" s="325"/>
      <c r="J320" s="118"/>
      <c r="K320" s="330" t="str">
        <f t="shared" si="18"/>
        <v/>
      </c>
      <c r="L320" s="376" t="str">
        <f>IFERROR(VLOOKUP(G320,AuxThreats!$B$2:$C$6,2,0),"")</f>
        <v/>
      </c>
      <c r="M320" s="325"/>
      <c r="N320" s="118"/>
      <c r="O320" s="390">
        <v>0</v>
      </c>
      <c r="P320" s="325"/>
      <c r="Q320" s="325"/>
      <c r="R320" s="390">
        <v>0</v>
      </c>
      <c r="S320" s="325"/>
      <c r="T320" s="325"/>
      <c r="U320" s="390">
        <v>0</v>
      </c>
      <c r="V320" s="391">
        <f t="shared" si="16"/>
        <v>0</v>
      </c>
      <c r="W320" s="391" t="e">
        <f t="shared" si="19"/>
        <v>#VALUE!</v>
      </c>
      <c r="X320" s="376" t="str">
        <f>IFERROR(VLOOKUP(M320,'Measures cat'!$A$2:$B$19,2,0),"")</f>
        <v/>
      </c>
      <c r="Y320" s="376" t="str">
        <f>IFERROR(VLOOKUP(P320,'Measures cat'!$A$2:$B$19,2,0),"")</f>
        <v/>
      </c>
      <c r="Z320" s="376" t="str">
        <f>IFERROR(VLOOKUP(S320,'Measures cat'!$A$2:$B$19,2,0),"")</f>
        <v/>
      </c>
      <c r="AA320" s="376" t="str">
        <f>IFERROR(VLOOKUP(I320,AuxThreats!$B$2:$C$6,2,0),"")</f>
        <v/>
      </c>
      <c r="AB320" s="11"/>
      <c r="AC320" s="11"/>
      <c r="AE320" s="123"/>
    </row>
    <row r="321" spans="3:31" ht="15.75" x14ac:dyDescent="0.25">
      <c r="C321" s="357" t="str">
        <f t="shared" si="17"/>
        <v/>
      </c>
      <c r="D321" s="26"/>
      <c r="E321" s="26"/>
      <c r="F321" s="26"/>
      <c r="G321" s="47"/>
      <c r="H321" s="47"/>
      <c r="I321" s="325"/>
      <c r="J321" s="118"/>
      <c r="K321" s="330" t="str">
        <f t="shared" si="18"/>
        <v/>
      </c>
      <c r="L321" s="376" t="str">
        <f>IFERROR(VLOOKUP(G321,AuxThreats!$B$2:$C$6,2,0),"")</f>
        <v/>
      </c>
      <c r="M321" s="325"/>
      <c r="N321" s="118"/>
      <c r="O321" s="390">
        <v>0</v>
      </c>
      <c r="P321" s="325"/>
      <c r="Q321" s="325"/>
      <c r="R321" s="390">
        <v>0</v>
      </c>
      <c r="S321" s="325"/>
      <c r="T321" s="325"/>
      <c r="U321" s="390">
        <v>0</v>
      </c>
      <c r="V321" s="391">
        <f t="shared" si="16"/>
        <v>0</v>
      </c>
      <c r="W321" s="391" t="e">
        <f t="shared" si="19"/>
        <v>#VALUE!</v>
      </c>
      <c r="X321" s="376" t="str">
        <f>IFERROR(VLOOKUP(M321,'Measures cat'!$A$2:$B$19,2,0),"")</f>
        <v/>
      </c>
      <c r="Y321" s="376" t="str">
        <f>IFERROR(VLOOKUP(P321,'Measures cat'!$A$2:$B$19,2,0),"")</f>
        <v/>
      </c>
      <c r="Z321" s="376" t="str">
        <f>IFERROR(VLOOKUP(S321,'Measures cat'!$A$2:$B$19,2,0),"")</f>
        <v/>
      </c>
      <c r="AA321" s="376" t="str">
        <f>IFERROR(VLOOKUP(I321,AuxThreats!$B$2:$C$6,2,0),"")</f>
        <v/>
      </c>
      <c r="AB321" s="11"/>
      <c r="AC321" s="11"/>
      <c r="AE321" s="123"/>
    </row>
    <row r="322" spans="3:31" ht="15.75" x14ac:dyDescent="0.25">
      <c r="C322" s="357" t="str">
        <f t="shared" si="17"/>
        <v/>
      </c>
      <c r="D322" s="26"/>
      <c r="E322" s="26"/>
      <c r="F322" s="26"/>
      <c r="G322" s="47"/>
      <c r="H322" s="47"/>
      <c r="I322" s="325"/>
      <c r="J322" s="118"/>
      <c r="K322" s="330" t="str">
        <f t="shared" si="18"/>
        <v/>
      </c>
      <c r="L322" s="376" t="str">
        <f>IFERROR(VLOOKUP(G322,AuxThreats!$B$2:$C$6,2,0),"")</f>
        <v/>
      </c>
      <c r="M322" s="325"/>
      <c r="N322" s="118"/>
      <c r="O322" s="390">
        <v>0</v>
      </c>
      <c r="P322" s="325"/>
      <c r="Q322" s="325"/>
      <c r="R322" s="390">
        <v>0</v>
      </c>
      <c r="S322" s="325"/>
      <c r="T322" s="325"/>
      <c r="U322" s="390">
        <v>0</v>
      </c>
      <c r="V322" s="391">
        <f t="shared" si="16"/>
        <v>0</v>
      </c>
      <c r="W322" s="391" t="e">
        <f t="shared" si="19"/>
        <v>#VALUE!</v>
      </c>
      <c r="X322" s="376" t="str">
        <f>IFERROR(VLOOKUP(M322,'Measures cat'!$A$2:$B$19,2,0),"")</f>
        <v/>
      </c>
      <c r="Y322" s="376" t="str">
        <f>IFERROR(VLOOKUP(P322,'Measures cat'!$A$2:$B$19,2,0),"")</f>
        <v/>
      </c>
      <c r="Z322" s="376" t="str">
        <f>IFERROR(VLOOKUP(S322,'Measures cat'!$A$2:$B$19,2,0),"")</f>
        <v/>
      </c>
      <c r="AA322" s="376" t="str">
        <f>IFERROR(VLOOKUP(I322,AuxThreats!$B$2:$C$6,2,0),"")</f>
        <v/>
      </c>
      <c r="AB322" s="11"/>
      <c r="AC322" s="11"/>
      <c r="AE322" s="123"/>
    </row>
    <row r="323" spans="3:31" ht="15.75" x14ac:dyDescent="0.25">
      <c r="C323" s="357" t="str">
        <f t="shared" si="17"/>
        <v/>
      </c>
      <c r="D323" s="26"/>
      <c r="E323" s="26"/>
      <c r="F323" s="26"/>
      <c r="G323" s="47"/>
      <c r="H323" s="47"/>
      <c r="I323" s="325"/>
      <c r="J323" s="118"/>
      <c r="K323" s="330" t="str">
        <f t="shared" si="18"/>
        <v/>
      </c>
      <c r="L323" s="376" t="str">
        <f>IFERROR(VLOOKUP(G323,AuxThreats!$B$2:$C$6,2,0),"")</f>
        <v/>
      </c>
      <c r="M323" s="325"/>
      <c r="N323" s="118"/>
      <c r="O323" s="390">
        <v>0</v>
      </c>
      <c r="P323" s="325"/>
      <c r="Q323" s="325"/>
      <c r="R323" s="390">
        <v>0</v>
      </c>
      <c r="S323" s="325"/>
      <c r="T323" s="325"/>
      <c r="U323" s="390">
        <v>0</v>
      </c>
      <c r="V323" s="391">
        <f t="shared" si="16"/>
        <v>0</v>
      </c>
      <c r="W323" s="391" t="e">
        <f t="shared" si="19"/>
        <v>#VALUE!</v>
      </c>
      <c r="X323" s="376" t="str">
        <f>IFERROR(VLOOKUP(M323,'Measures cat'!$A$2:$B$19,2,0),"")</f>
        <v/>
      </c>
      <c r="Y323" s="376" t="str">
        <f>IFERROR(VLOOKUP(P323,'Measures cat'!$A$2:$B$19,2,0),"")</f>
        <v/>
      </c>
      <c r="Z323" s="376" t="str">
        <f>IFERROR(VLOOKUP(S323,'Measures cat'!$A$2:$B$19,2,0),"")</f>
        <v/>
      </c>
      <c r="AA323" s="376" t="str">
        <f>IFERROR(VLOOKUP(I323,AuxThreats!$B$2:$C$6,2,0),"")</f>
        <v/>
      </c>
      <c r="AB323" s="11"/>
      <c r="AC323" s="11"/>
      <c r="AE323" s="123"/>
    </row>
    <row r="324" spans="3:31" ht="15.75" x14ac:dyDescent="0.25">
      <c r="C324" s="357" t="str">
        <f t="shared" si="17"/>
        <v/>
      </c>
      <c r="D324" s="26"/>
      <c r="E324" s="26"/>
      <c r="F324" s="26"/>
      <c r="G324" s="47"/>
      <c r="H324" s="47"/>
      <c r="I324" s="325"/>
      <c r="J324" s="118"/>
      <c r="K324" s="330" t="str">
        <f t="shared" si="18"/>
        <v/>
      </c>
      <c r="L324" s="376" t="str">
        <f>IFERROR(VLOOKUP(G324,AuxThreats!$B$2:$C$6,2,0),"")</f>
        <v/>
      </c>
      <c r="M324" s="325"/>
      <c r="N324" s="118"/>
      <c r="O324" s="390">
        <v>0</v>
      </c>
      <c r="P324" s="325"/>
      <c r="Q324" s="325"/>
      <c r="R324" s="390">
        <v>0</v>
      </c>
      <c r="S324" s="325"/>
      <c r="T324" s="325"/>
      <c r="U324" s="390">
        <v>0</v>
      </c>
      <c r="V324" s="391">
        <f t="shared" si="16"/>
        <v>0</v>
      </c>
      <c r="W324" s="391" t="e">
        <f t="shared" si="19"/>
        <v>#VALUE!</v>
      </c>
      <c r="X324" s="376" t="str">
        <f>IFERROR(VLOOKUP(M324,'Measures cat'!$A$2:$B$19,2,0),"")</f>
        <v/>
      </c>
      <c r="Y324" s="376" t="str">
        <f>IFERROR(VLOOKUP(P324,'Measures cat'!$A$2:$B$19,2,0),"")</f>
        <v/>
      </c>
      <c r="Z324" s="376" t="str">
        <f>IFERROR(VLOOKUP(S324,'Measures cat'!$A$2:$B$19,2,0),"")</f>
        <v/>
      </c>
      <c r="AA324" s="376" t="str">
        <f>IFERROR(VLOOKUP(I324,AuxThreats!$B$2:$C$6,2,0),"")</f>
        <v/>
      </c>
      <c r="AB324" s="11"/>
      <c r="AC324" s="11"/>
      <c r="AE324" s="123"/>
    </row>
    <row r="325" spans="3:31" ht="15.75" x14ac:dyDescent="0.25">
      <c r="C325" s="357" t="str">
        <f t="shared" si="17"/>
        <v/>
      </c>
      <c r="D325" s="26"/>
      <c r="E325" s="26"/>
      <c r="F325" s="26"/>
      <c r="G325" s="47"/>
      <c r="H325" s="47"/>
      <c r="I325" s="325"/>
      <c r="J325" s="118"/>
      <c r="K325" s="330" t="str">
        <f t="shared" si="18"/>
        <v/>
      </c>
      <c r="L325" s="376" t="str">
        <f>IFERROR(VLOOKUP(G325,AuxThreats!$B$2:$C$6,2,0),"")</f>
        <v/>
      </c>
      <c r="M325" s="325"/>
      <c r="N325" s="118"/>
      <c r="O325" s="390">
        <v>0</v>
      </c>
      <c r="P325" s="325"/>
      <c r="Q325" s="325"/>
      <c r="R325" s="390">
        <v>0</v>
      </c>
      <c r="S325" s="325"/>
      <c r="T325" s="325"/>
      <c r="U325" s="390">
        <v>0</v>
      </c>
      <c r="V325" s="391">
        <f t="shared" si="16"/>
        <v>0</v>
      </c>
      <c r="W325" s="391" t="e">
        <f t="shared" si="19"/>
        <v>#VALUE!</v>
      </c>
      <c r="X325" s="376" t="str">
        <f>IFERROR(VLOOKUP(M325,'Measures cat'!$A$2:$B$19,2,0),"")</f>
        <v/>
      </c>
      <c r="Y325" s="376" t="str">
        <f>IFERROR(VLOOKUP(P325,'Measures cat'!$A$2:$B$19,2,0),"")</f>
        <v/>
      </c>
      <c r="Z325" s="376" t="str">
        <f>IFERROR(VLOOKUP(S325,'Measures cat'!$A$2:$B$19,2,0),"")</f>
        <v/>
      </c>
      <c r="AA325" s="376" t="str">
        <f>IFERROR(VLOOKUP(I325,AuxThreats!$B$2:$C$6,2,0),"")</f>
        <v/>
      </c>
      <c r="AB325" s="11"/>
      <c r="AC325" s="11"/>
      <c r="AE325" s="123"/>
    </row>
    <row r="326" spans="3:31" ht="15.75" x14ac:dyDescent="0.25">
      <c r="C326" s="357" t="str">
        <f t="shared" si="17"/>
        <v/>
      </c>
      <c r="D326" s="26"/>
      <c r="E326" s="26"/>
      <c r="F326" s="26"/>
      <c r="G326" s="47"/>
      <c r="H326" s="47"/>
      <c r="I326" s="325"/>
      <c r="J326" s="118"/>
      <c r="K326" s="330" t="str">
        <f t="shared" si="18"/>
        <v/>
      </c>
      <c r="L326" s="376" t="str">
        <f>IFERROR(VLOOKUP(G326,AuxThreats!$B$2:$C$6,2,0),"")</f>
        <v/>
      </c>
      <c r="M326" s="325"/>
      <c r="N326" s="118"/>
      <c r="O326" s="390">
        <v>0</v>
      </c>
      <c r="P326" s="325"/>
      <c r="Q326" s="325"/>
      <c r="R326" s="390">
        <v>0</v>
      </c>
      <c r="S326" s="325"/>
      <c r="T326" s="325"/>
      <c r="U326" s="390">
        <v>0</v>
      </c>
      <c r="V326" s="391">
        <f t="shared" si="16"/>
        <v>0</v>
      </c>
      <c r="W326" s="391" t="e">
        <f t="shared" si="19"/>
        <v>#VALUE!</v>
      </c>
      <c r="X326" s="376" t="str">
        <f>IFERROR(VLOOKUP(M326,'Measures cat'!$A$2:$B$19,2,0),"")</f>
        <v/>
      </c>
      <c r="Y326" s="376" t="str">
        <f>IFERROR(VLOOKUP(P326,'Measures cat'!$A$2:$B$19,2,0),"")</f>
        <v/>
      </c>
      <c r="Z326" s="376" t="str">
        <f>IFERROR(VLOOKUP(S326,'Measures cat'!$A$2:$B$19,2,0),"")</f>
        <v/>
      </c>
      <c r="AA326" s="376" t="str">
        <f>IFERROR(VLOOKUP(I326,AuxThreats!$B$2:$C$6,2,0),"")</f>
        <v/>
      </c>
      <c r="AB326" s="11"/>
      <c r="AC326" s="11"/>
      <c r="AE326" s="123"/>
    </row>
    <row r="327" spans="3:31" ht="15.75" x14ac:dyDescent="0.25">
      <c r="C327" s="357" t="str">
        <f t="shared" si="17"/>
        <v/>
      </c>
      <c r="D327" s="26"/>
      <c r="E327" s="26"/>
      <c r="F327" s="26"/>
      <c r="G327" s="47"/>
      <c r="H327" s="47"/>
      <c r="I327" s="325"/>
      <c r="J327" s="118"/>
      <c r="K327" s="330" t="str">
        <f t="shared" si="18"/>
        <v/>
      </c>
      <c r="L327" s="376" t="str">
        <f>IFERROR(VLOOKUP(G327,AuxThreats!$B$2:$C$6,2,0),"")</f>
        <v/>
      </c>
      <c r="M327" s="325"/>
      <c r="N327" s="118"/>
      <c r="O327" s="390">
        <v>0</v>
      </c>
      <c r="P327" s="325"/>
      <c r="Q327" s="325"/>
      <c r="R327" s="390">
        <v>0</v>
      </c>
      <c r="S327" s="325"/>
      <c r="T327" s="325"/>
      <c r="U327" s="390">
        <v>0</v>
      </c>
      <c r="V327" s="391">
        <f t="shared" ref="V327:V390" si="20">IF(AND(O327&lt;&gt;"",R327&lt;&gt;"", U327&lt;&gt;""),IFERROR((I327*((1-R327)*(1-O327)*(1-U327))),"0"),"")</f>
        <v>0</v>
      </c>
      <c r="W327" s="391" t="e">
        <f t="shared" si="19"/>
        <v>#VALUE!</v>
      </c>
      <c r="X327" s="376" t="str">
        <f>IFERROR(VLOOKUP(M327,'Measures cat'!$A$2:$B$19,2,0),"")</f>
        <v/>
      </c>
      <c r="Y327" s="376" t="str">
        <f>IFERROR(VLOOKUP(P327,'Measures cat'!$A$2:$B$19,2,0),"")</f>
        <v/>
      </c>
      <c r="Z327" s="376" t="str">
        <f>IFERROR(VLOOKUP(S327,'Measures cat'!$A$2:$B$19,2,0),"")</f>
        <v/>
      </c>
      <c r="AA327" s="376" t="str">
        <f>IFERROR(VLOOKUP(I327,AuxThreats!$B$2:$C$6,2,0),"")</f>
        <v/>
      </c>
      <c r="AB327" s="11"/>
      <c r="AC327" s="11"/>
      <c r="AE327" s="123"/>
    </row>
    <row r="328" spans="3:31" ht="15.75" x14ac:dyDescent="0.25">
      <c r="C328" s="357" t="str">
        <f t="shared" ref="C328:C391" si="21">IF(D328&lt;&gt;"",CONCATENATE("IR",TEXT(ROW()-6,"000")),"")</f>
        <v/>
      </c>
      <c r="D328" s="26"/>
      <c r="E328" s="26"/>
      <c r="F328" s="26"/>
      <c r="G328" s="47"/>
      <c r="H328" s="47"/>
      <c r="I328" s="325"/>
      <c r="J328" s="118"/>
      <c r="K328" s="330" t="str">
        <f t="shared" ref="K328:K391" si="22">IF(AND(I328&lt;&gt;"",J328&lt;&gt;""),IFERROR(I328*J328,"Not number"),"")</f>
        <v/>
      </c>
      <c r="L328" s="376" t="str">
        <f>IFERROR(VLOOKUP(G328,AuxThreats!$B$2:$C$6,2,0),"")</f>
        <v/>
      </c>
      <c r="M328" s="325"/>
      <c r="N328" s="118"/>
      <c r="O328" s="390">
        <v>0</v>
      </c>
      <c r="P328" s="325"/>
      <c r="Q328" s="325"/>
      <c r="R328" s="390">
        <v>0</v>
      </c>
      <c r="S328" s="325"/>
      <c r="T328" s="325"/>
      <c r="U328" s="390">
        <v>0</v>
      </c>
      <c r="V328" s="391">
        <f t="shared" si="20"/>
        <v>0</v>
      </c>
      <c r="W328" s="391" t="e">
        <f t="shared" ref="W328:W391" si="23">K328*(1-O328)*(1-R328)*(1-U328)</f>
        <v>#VALUE!</v>
      </c>
      <c r="X328" s="376" t="str">
        <f>IFERROR(VLOOKUP(M328,'Measures cat'!$A$2:$B$19,2,0),"")</f>
        <v/>
      </c>
      <c r="Y328" s="376" t="str">
        <f>IFERROR(VLOOKUP(P328,'Measures cat'!$A$2:$B$19,2,0),"")</f>
        <v/>
      </c>
      <c r="Z328" s="376" t="str">
        <f>IFERROR(VLOOKUP(S328,'Measures cat'!$A$2:$B$19,2,0),"")</f>
        <v/>
      </c>
      <c r="AA328" s="376" t="str">
        <f>IFERROR(VLOOKUP(I328,AuxThreats!$B$2:$C$6,2,0),"")</f>
        <v/>
      </c>
      <c r="AB328" s="11"/>
      <c r="AC328" s="11"/>
      <c r="AE328" s="123"/>
    </row>
    <row r="329" spans="3:31" ht="15.75" x14ac:dyDescent="0.25">
      <c r="C329" s="357" t="str">
        <f t="shared" si="21"/>
        <v/>
      </c>
      <c r="D329" s="26"/>
      <c r="E329" s="26"/>
      <c r="F329" s="26"/>
      <c r="G329" s="47"/>
      <c r="H329" s="47"/>
      <c r="I329" s="325"/>
      <c r="J329" s="118"/>
      <c r="K329" s="330" t="str">
        <f t="shared" si="22"/>
        <v/>
      </c>
      <c r="L329" s="376" t="str">
        <f>IFERROR(VLOOKUP(G329,AuxThreats!$B$2:$C$6,2,0),"")</f>
        <v/>
      </c>
      <c r="M329" s="325"/>
      <c r="N329" s="118"/>
      <c r="O329" s="390">
        <v>0</v>
      </c>
      <c r="P329" s="325"/>
      <c r="Q329" s="325"/>
      <c r="R329" s="390">
        <v>0</v>
      </c>
      <c r="S329" s="325"/>
      <c r="T329" s="325"/>
      <c r="U329" s="390">
        <v>0</v>
      </c>
      <c r="V329" s="391">
        <f t="shared" si="20"/>
        <v>0</v>
      </c>
      <c r="W329" s="391" t="e">
        <f t="shared" si="23"/>
        <v>#VALUE!</v>
      </c>
      <c r="X329" s="376" t="str">
        <f>IFERROR(VLOOKUP(M329,'Measures cat'!$A$2:$B$19,2,0),"")</f>
        <v/>
      </c>
      <c r="Y329" s="376" t="str">
        <f>IFERROR(VLOOKUP(P329,'Measures cat'!$A$2:$B$19,2,0),"")</f>
        <v/>
      </c>
      <c r="Z329" s="376" t="str">
        <f>IFERROR(VLOOKUP(S329,'Measures cat'!$A$2:$B$19,2,0),"")</f>
        <v/>
      </c>
      <c r="AA329" s="376" t="str">
        <f>IFERROR(VLOOKUP(I329,AuxThreats!$B$2:$C$6,2,0),"")</f>
        <v/>
      </c>
      <c r="AB329" s="11"/>
      <c r="AC329" s="11"/>
      <c r="AE329" s="123"/>
    </row>
    <row r="330" spans="3:31" ht="15.75" x14ac:dyDescent="0.25">
      <c r="C330" s="357" t="str">
        <f t="shared" si="21"/>
        <v/>
      </c>
      <c r="D330" s="26"/>
      <c r="E330" s="26"/>
      <c r="F330" s="26"/>
      <c r="G330" s="47"/>
      <c r="H330" s="47"/>
      <c r="I330" s="325"/>
      <c r="J330" s="118"/>
      <c r="K330" s="330" t="str">
        <f t="shared" si="22"/>
        <v/>
      </c>
      <c r="L330" s="376" t="str">
        <f>IFERROR(VLOOKUP(G330,AuxThreats!$B$2:$C$6,2,0),"")</f>
        <v/>
      </c>
      <c r="M330" s="325"/>
      <c r="N330" s="118"/>
      <c r="O330" s="390">
        <v>0</v>
      </c>
      <c r="P330" s="325"/>
      <c r="Q330" s="325"/>
      <c r="R330" s="390">
        <v>0</v>
      </c>
      <c r="S330" s="325"/>
      <c r="T330" s="325"/>
      <c r="U330" s="390">
        <v>0</v>
      </c>
      <c r="V330" s="391">
        <f t="shared" si="20"/>
        <v>0</v>
      </c>
      <c r="W330" s="391" t="e">
        <f t="shared" si="23"/>
        <v>#VALUE!</v>
      </c>
      <c r="X330" s="376" t="str">
        <f>IFERROR(VLOOKUP(M330,'Measures cat'!$A$2:$B$19,2,0),"")</f>
        <v/>
      </c>
      <c r="Y330" s="376" t="str">
        <f>IFERROR(VLOOKUP(P330,'Measures cat'!$A$2:$B$19,2,0),"")</f>
        <v/>
      </c>
      <c r="Z330" s="376" t="str">
        <f>IFERROR(VLOOKUP(S330,'Measures cat'!$A$2:$B$19,2,0),"")</f>
        <v/>
      </c>
      <c r="AA330" s="376" t="str">
        <f>IFERROR(VLOOKUP(I330,AuxThreats!$B$2:$C$6,2,0),"")</f>
        <v/>
      </c>
      <c r="AB330" s="11"/>
      <c r="AC330" s="11"/>
      <c r="AE330" s="123"/>
    </row>
    <row r="331" spans="3:31" ht="15.75" x14ac:dyDescent="0.25">
      <c r="C331" s="357" t="str">
        <f t="shared" si="21"/>
        <v/>
      </c>
      <c r="D331" s="26"/>
      <c r="E331" s="26"/>
      <c r="F331" s="26"/>
      <c r="G331" s="47"/>
      <c r="H331" s="47"/>
      <c r="I331" s="325"/>
      <c r="J331" s="118"/>
      <c r="K331" s="330" t="str">
        <f t="shared" si="22"/>
        <v/>
      </c>
      <c r="L331" s="376" t="str">
        <f>IFERROR(VLOOKUP(G331,AuxThreats!$B$2:$C$6,2,0),"")</f>
        <v/>
      </c>
      <c r="M331" s="325"/>
      <c r="N331" s="118"/>
      <c r="O331" s="390">
        <v>0</v>
      </c>
      <c r="P331" s="325"/>
      <c r="Q331" s="325"/>
      <c r="R331" s="390">
        <v>0</v>
      </c>
      <c r="S331" s="325"/>
      <c r="T331" s="325"/>
      <c r="U331" s="390">
        <v>0</v>
      </c>
      <c r="V331" s="391">
        <f t="shared" si="20"/>
        <v>0</v>
      </c>
      <c r="W331" s="391" t="e">
        <f t="shared" si="23"/>
        <v>#VALUE!</v>
      </c>
      <c r="X331" s="376" t="str">
        <f>IFERROR(VLOOKUP(M331,'Measures cat'!$A$2:$B$19,2,0),"")</f>
        <v/>
      </c>
      <c r="Y331" s="376" t="str">
        <f>IFERROR(VLOOKUP(P331,'Measures cat'!$A$2:$B$19,2,0),"")</f>
        <v/>
      </c>
      <c r="Z331" s="376" t="str">
        <f>IFERROR(VLOOKUP(S331,'Measures cat'!$A$2:$B$19,2,0),"")</f>
        <v/>
      </c>
      <c r="AA331" s="376" t="str">
        <f>IFERROR(VLOOKUP(I331,AuxThreats!$B$2:$C$6,2,0),"")</f>
        <v/>
      </c>
      <c r="AB331" s="11"/>
      <c r="AC331" s="11"/>
      <c r="AE331" s="123"/>
    </row>
    <row r="332" spans="3:31" ht="15.75" x14ac:dyDescent="0.25">
      <c r="C332" s="357" t="str">
        <f t="shared" si="21"/>
        <v/>
      </c>
      <c r="D332" s="26"/>
      <c r="E332" s="26"/>
      <c r="F332" s="26"/>
      <c r="G332" s="47"/>
      <c r="H332" s="47"/>
      <c r="I332" s="325"/>
      <c r="J332" s="118"/>
      <c r="K332" s="330" t="str">
        <f t="shared" si="22"/>
        <v/>
      </c>
      <c r="L332" s="376" t="str">
        <f>IFERROR(VLOOKUP(G332,AuxThreats!$B$2:$C$6,2,0),"")</f>
        <v/>
      </c>
      <c r="M332" s="325"/>
      <c r="N332" s="118"/>
      <c r="O332" s="390">
        <v>0</v>
      </c>
      <c r="P332" s="325"/>
      <c r="Q332" s="325"/>
      <c r="R332" s="390">
        <v>0</v>
      </c>
      <c r="S332" s="325"/>
      <c r="T332" s="325"/>
      <c r="U332" s="390">
        <v>0</v>
      </c>
      <c r="V332" s="391">
        <f t="shared" si="20"/>
        <v>0</v>
      </c>
      <c r="W332" s="391" t="e">
        <f t="shared" si="23"/>
        <v>#VALUE!</v>
      </c>
      <c r="X332" s="376" t="str">
        <f>IFERROR(VLOOKUP(M332,'Measures cat'!$A$2:$B$19,2,0),"")</f>
        <v/>
      </c>
      <c r="Y332" s="376" t="str">
        <f>IFERROR(VLOOKUP(P332,'Measures cat'!$A$2:$B$19,2,0),"")</f>
        <v/>
      </c>
      <c r="Z332" s="376" t="str">
        <f>IFERROR(VLOOKUP(S332,'Measures cat'!$A$2:$B$19,2,0),"")</f>
        <v/>
      </c>
      <c r="AA332" s="376" t="str">
        <f>IFERROR(VLOOKUP(I332,AuxThreats!$B$2:$C$6,2,0),"")</f>
        <v/>
      </c>
      <c r="AB332" s="11"/>
      <c r="AC332" s="11"/>
      <c r="AE332" s="123"/>
    </row>
    <row r="333" spans="3:31" ht="15.75" x14ac:dyDescent="0.25">
      <c r="C333" s="357" t="str">
        <f t="shared" si="21"/>
        <v/>
      </c>
      <c r="D333" s="26"/>
      <c r="E333" s="26"/>
      <c r="F333" s="26"/>
      <c r="G333" s="47"/>
      <c r="H333" s="47"/>
      <c r="I333" s="325"/>
      <c r="J333" s="118"/>
      <c r="K333" s="330" t="str">
        <f t="shared" si="22"/>
        <v/>
      </c>
      <c r="L333" s="376" t="str">
        <f>IFERROR(VLOOKUP(G333,AuxThreats!$B$2:$C$6,2,0),"")</f>
        <v/>
      </c>
      <c r="M333" s="325"/>
      <c r="N333" s="118"/>
      <c r="O333" s="390">
        <v>0</v>
      </c>
      <c r="P333" s="325"/>
      <c r="Q333" s="325"/>
      <c r="R333" s="390">
        <v>0</v>
      </c>
      <c r="S333" s="325"/>
      <c r="T333" s="325"/>
      <c r="U333" s="390">
        <v>0</v>
      </c>
      <c r="V333" s="391">
        <f t="shared" si="20"/>
        <v>0</v>
      </c>
      <c r="W333" s="391" t="e">
        <f t="shared" si="23"/>
        <v>#VALUE!</v>
      </c>
      <c r="X333" s="376" t="str">
        <f>IFERROR(VLOOKUP(M333,'Measures cat'!$A$2:$B$19,2,0),"")</f>
        <v/>
      </c>
      <c r="Y333" s="376" t="str">
        <f>IFERROR(VLOOKUP(P333,'Measures cat'!$A$2:$B$19,2,0),"")</f>
        <v/>
      </c>
      <c r="Z333" s="376" t="str">
        <f>IFERROR(VLOOKUP(S333,'Measures cat'!$A$2:$B$19,2,0),"")</f>
        <v/>
      </c>
      <c r="AA333" s="376" t="str">
        <f>IFERROR(VLOOKUP(I333,AuxThreats!$B$2:$C$6,2,0),"")</f>
        <v/>
      </c>
      <c r="AB333" s="11"/>
      <c r="AC333" s="11"/>
      <c r="AE333" s="123"/>
    </row>
    <row r="334" spans="3:31" ht="15.75" x14ac:dyDescent="0.25">
      <c r="C334" s="357" t="str">
        <f t="shared" si="21"/>
        <v/>
      </c>
      <c r="D334" s="26"/>
      <c r="E334" s="26"/>
      <c r="F334" s="26"/>
      <c r="G334" s="47"/>
      <c r="H334" s="47"/>
      <c r="I334" s="325"/>
      <c r="J334" s="118"/>
      <c r="K334" s="330" t="str">
        <f t="shared" si="22"/>
        <v/>
      </c>
      <c r="L334" s="376" t="str">
        <f>IFERROR(VLOOKUP(G334,AuxThreats!$B$2:$C$6,2,0),"")</f>
        <v/>
      </c>
      <c r="M334" s="325"/>
      <c r="N334" s="118"/>
      <c r="O334" s="390">
        <v>0</v>
      </c>
      <c r="P334" s="325"/>
      <c r="Q334" s="325"/>
      <c r="R334" s="390">
        <v>0</v>
      </c>
      <c r="S334" s="325"/>
      <c r="T334" s="325"/>
      <c r="U334" s="390">
        <v>0</v>
      </c>
      <c r="V334" s="391">
        <f t="shared" si="20"/>
        <v>0</v>
      </c>
      <c r="W334" s="391" t="e">
        <f t="shared" si="23"/>
        <v>#VALUE!</v>
      </c>
      <c r="X334" s="376" t="str">
        <f>IFERROR(VLOOKUP(M334,'Measures cat'!$A$2:$B$19,2,0),"")</f>
        <v/>
      </c>
      <c r="Y334" s="376" t="str">
        <f>IFERROR(VLOOKUP(P334,'Measures cat'!$A$2:$B$19,2,0),"")</f>
        <v/>
      </c>
      <c r="Z334" s="376" t="str">
        <f>IFERROR(VLOOKUP(S334,'Measures cat'!$A$2:$B$19,2,0),"")</f>
        <v/>
      </c>
      <c r="AA334" s="376" t="str">
        <f>IFERROR(VLOOKUP(I334,AuxThreats!$B$2:$C$6,2,0),"")</f>
        <v/>
      </c>
      <c r="AB334" s="11"/>
      <c r="AC334" s="11"/>
      <c r="AE334" s="123"/>
    </row>
    <row r="335" spans="3:31" ht="15.75" x14ac:dyDescent="0.25">
      <c r="C335" s="357" t="str">
        <f t="shared" si="21"/>
        <v/>
      </c>
      <c r="D335" s="26"/>
      <c r="E335" s="26"/>
      <c r="F335" s="26"/>
      <c r="G335" s="47"/>
      <c r="H335" s="47"/>
      <c r="I335" s="325"/>
      <c r="J335" s="118"/>
      <c r="K335" s="330" t="str">
        <f t="shared" si="22"/>
        <v/>
      </c>
      <c r="L335" s="376" t="str">
        <f>IFERROR(VLOOKUP(G335,AuxThreats!$B$2:$C$6,2,0),"")</f>
        <v/>
      </c>
      <c r="M335" s="325"/>
      <c r="N335" s="118"/>
      <c r="O335" s="390">
        <v>0</v>
      </c>
      <c r="P335" s="325"/>
      <c r="Q335" s="325"/>
      <c r="R335" s="390">
        <v>0</v>
      </c>
      <c r="S335" s="325"/>
      <c r="T335" s="325"/>
      <c r="U335" s="390">
        <v>0</v>
      </c>
      <c r="V335" s="391">
        <f t="shared" si="20"/>
        <v>0</v>
      </c>
      <c r="W335" s="391" t="e">
        <f t="shared" si="23"/>
        <v>#VALUE!</v>
      </c>
      <c r="X335" s="376" t="str">
        <f>IFERROR(VLOOKUP(M335,'Measures cat'!$A$2:$B$19,2,0),"")</f>
        <v/>
      </c>
      <c r="Y335" s="376" t="str">
        <f>IFERROR(VLOOKUP(P335,'Measures cat'!$A$2:$B$19,2,0),"")</f>
        <v/>
      </c>
      <c r="Z335" s="376" t="str">
        <f>IFERROR(VLOOKUP(S335,'Measures cat'!$A$2:$B$19,2,0),"")</f>
        <v/>
      </c>
      <c r="AA335" s="376" t="str">
        <f>IFERROR(VLOOKUP(I335,AuxThreats!$B$2:$C$6,2,0),"")</f>
        <v/>
      </c>
      <c r="AB335" s="11"/>
      <c r="AC335" s="11"/>
      <c r="AE335" s="123"/>
    </row>
    <row r="336" spans="3:31" ht="15.75" x14ac:dyDescent="0.25">
      <c r="C336" s="357" t="str">
        <f t="shared" si="21"/>
        <v/>
      </c>
      <c r="D336" s="26"/>
      <c r="E336" s="26"/>
      <c r="F336" s="26"/>
      <c r="G336" s="47"/>
      <c r="H336" s="47"/>
      <c r="I336" s="325"/>
      <c r="J336" s="118"/>
      <c r="K336" s="330" t="str">
        <f t="shared" si="22"/>
        <v/>
      </c>
      <c r="L336" s="376" t="str">
        <f>IFERROR(VLOOKUP(G336,AuxThreats!$B$2:$C$6,2,0),"")</f>
        <v/>
      </c>
      <c r="M336" s="325"/>
      <c r="N336" s="118"/>
      <c r="O336" s="390">
        <v>0</v>
      </c>
      <c r="P336" s="325"/>
      <c r="Q336" s="325"/>
      <c r="R336" s="390">
        <v>0</v>
      </c>
      <c r="S336" s="325"/>
      <c r="T336" s="325"/>
      <c r="U336" s="390">
        <v>0</v>
      </c>
      <c r="V336" s="391">
        <f t="shared" si="20"/>
        <v>0</v>
      </c>
      <c r="W336" s="391" t="e">
        <f t="shared" si="23"/>
        <v>#VALUE!</v>
      </c>
      <c r="X336" s="376" t="str">
        <f>IFERROR(VLOOKUP(M336,'Measures cat'!$A$2:$B$19,2,0),"")</f>
        <v/>
      </c>
      <c r="Y336" s="376" t="str">
        <f>IFERROR(VLOOKUP(P336,'Measures cat'!$A$2:$B$19,2,0),"")</f>
        <v/>
      </c>
      <c r="Z336" s="376" t="str">
        <f>IFERROR(VLOOKUP(S336,'Measures cat'!$A$2:$B$19,2,0),"")</f>
        <v/>
      </c>
      <c r="AA336" s="376" t="str">
        <f>IFERROR(VLOOKUP(I336,AuxThreats!$B$2:$C$6,2,0),"")</f>
        <v/>
      </c>
      <c r="AB336" s="11"/>
      <c r="AC336" s="11"/>
      <c r="AE336" s="123"/>
    </row>
    <row r="337" spans="3:31" ht="15.75" x14ac:dyDescent="0.25">
      <c r="C337" s="357" t="str">
        <f t="shared" si="21"/>
        <v/>
      </c>
      <c r="D337" s="26"/>
      <c r="E337" s="26"/>
      <c r="F337" s="26"/>
      <c r="G337" s="47"/>
      <c r="H337" s="47"/>
      <c r="I337" s="325"/>
      <c r="J337" s="118"/>
      <c r="K337" s="330" t="str">
        <f t="shared" si="22"/>
        <v/>
      </c>
      <c r="L337" s="376" t="str">
        <f>IFERROR(VLOOKUP(G337,AuxThreats!$B$2:$C$6,2,0),"")</f>
        <v/>
      </c>
      <c r="M337" s="325"/>
      <c r="N337" s="118"/>
      <c r="O337" s="390">
        <v>0</v>
      </c>
      <c r="P337" s="325"/>
      <c r="Q337" s="325"/>
      <c r="R337" s="390">
        <v>0</v>
      </c>
      <c r="S337" s="325"/>
      <c r="T337" s="325"/>
      <c r="U337" s="390">
        <v>0</v>
      </c>
      <c r="V337" s="391">
        <f t="shared" si="20"/>
        <v>0</v>
      </c>
      <c r="W337" s="391" t="e">
        <f t="shared" si="23"/>
        <v>#VALUE!</v>
      </c>
      <c r="X337" s="376" t="str">
        <f>IFERROR(VLOOKUP(M337,'Measures cat'!$A$2:$B$19,2,0),"")</f>
        <v/>
      </c>
      <c r="Y337" s="376" t="str">
        <f>IFERROR(VLOOKUP(P337,'Measures cat'!$A$2:$B$19,2,0),"")</f>
        <v/>
      </c>
      <c r="Z337" s="376" t="str">
        <f>IFERROR(VLOOKUP(S337,'Measures cat'!$A$2:$B$19,2,0),"")</f>
        <v/>
      </c>
      <c r="AA337" s="376" t="str">
        <f>IFERROR(VLOOKUP(I337,AuxThreats!$B$2:$C$6,2,0),"")</f>
        <v/>
      </c>
      <c r="AB337" s="11"/>
      <c r="AC337" s="11"/>
      <c r="AE337" s="123"/>
    </row>
    <row r="338" spans="3:31" ht="15.75" x14ac:dyDescent="0.25">
      <c r="C338" s="357" t="str">
        <f t="shared" si="21"/>
        <v/>
      </c>
      <c r="D338" s="26"/>
      <c r="E338" s="26"/>
      <c r="F338" s="26"/>
      <c r="G338" s="47"/>
      <c r="H338" s="47"/>
      <c r="I338" s="325"/>
      <c r="J338" s="118"/>
      <c r="K338" s="330" t="str">
        <f t="shared" si="22"/>
        <v/>
      </c>
      <c r="L338" s="376" t="str">
        <f>IFERROR(VLOOKUP(G338,AuxThreats!$B$2:$C$6,2,0),"")</f>
        <v/>
      </c>
      <c r="M338" s="325"/>
      <c r="N338" s="118"/>
      <c r="O338" s="390">
        <v>0</v>
      </c>
      <c r="P338" s="325"/>
      <c r="Q338" s="325"/>
      <c r="R338" s="390">
        <v>0</v>
      </c>
      <c r="S338" s="325"/>
      <c r="T338" s="325"/>
      <c r="U338" s="390">
        <v>0</v>
      </c>
      <c r="V338" s="391">
        <f t="shared" si="20"/>
        <v>0</v>
      </c>
      <c r="W338" s="391" t="e">
        <f t="shared" si="23"/>
        <v>#VALUE!</v>
      </c>
      <c r="X338" s="376" t="str">
        <f>IFERROR(VLOOKUP(M338,'Measures cat'!$A$2:$B$19,2,0),"")</f>
        <v/>
      </c>
      <c r="Y338" s="376" t="str">
        <f>IFERROR(VLOOKUP(P338,'Measures cat'!$A$2:$B$19,2,0),"")</f>
        <v/>
      </c>
      <c r="Z338" s="376" t="str">
        <f>IFERROR(VLOOKUP(S338,'Measures cat'!$A$2:$B$19,2,0),"")</f>
        <v/>
      </c>
      <c r="AA338" s="376" t="str">
        <f>IFERROR(VLOOKUP(I338,AuxThreats!$B$2:$C$6,2,0),"")</f>
        <v/>
      </c>
      <c r="AB338" s="11"/>
      <c r="AC338" s="11"/>
      <c r="AE338" s="123"/>
    </row>
    <row r="339" spans="3:31" ht="15.75" x14ac:dyDescent="0.25">
      <c r="C339" s="357" t="str">
        <f t="shared" si="21"/>
        <v/>
      </c>
      <c r="D339" s="26"/>
      <c r="E339" s="26"/>
      <c r="F339" s="26"/>
      <c r="G339" s="47"/>
      <c r="H339" s="47"/>
      <c r="I339" s="325"/>
      <c r="J339" s="118"/>
      <c r="K339" s="330" t="str">
        <f t="shared" si="22"/>
        <v/>
      </c>
      <c r="L339" s="376" t="str">
        <f>IFERROR(VLOOKUP(G339,AuxThreats!$B$2:$C$6,2,0),"")</f>
        <v/>
      </c>
      <c r="M339" s="325"/>
      <c r="N339" s="118"/>
      <c r="O339" s="390">
        <v>0</v>
      </c>
      <c r="P339" s="325"/>
      <c r="Q339" s="325"/>
      <c r="R339" s="390">
        <v>0</v>
      </c>
      <c r="S339" s="325"/>
      <c r="T339" s="325"/>
      <c r="U339" s="390">
        <v>0</v>
      </c>
      <c r="V339" s="391">
        <f t="shared" si="20"/>
        <v>0</v>
      </c>
      <c r="W339" s="391" t="e">
        <f t="shared" si="23"/>
        <v>#VALUE!</v>
      </c>
      <c r="X339" s="376" t="str">
        <f>IFERROR(VLOOKUP(M339,'Measures cat'!$A$2:$B$19,2,0),"")</f>
        <v/>
      </c>
      <c r="Y339" s="376" t="str">
        <f>IFERROR(VLOOKUP(P339,'Measures cat'!$A$2:$B$19,2,0),"")</f>
        <v/>
      </c>
      <c r="Z339" s="376" t="str">
        <f>IFERROR(VLOOKUP(S339,'Measures cat'!$A$2:$B$19,2,0),"")</f>
        <v/>
      </c>
      <c r="AA339" s="376" t="str">
        <f>IFERROR(VLOOKUP(I339,AuxThreats!$B$2:$C$6,2,0),"")</f>
        <v/>
      </c>
      <c r="AB339" s="11"/>
      <c r="AC339" s="11"/>
      <c r="AE339" s="123"/>
    </row>
    <row r="340" spans="3:31" ht="15.75" x14ac:dyDescent="0.25">
      <c r="C340" s="357" t="str">
        <f t="shared" si="21"/>
        <v/>
      </c>
      <c r="D340" s="26"/>
      <c r="E340" s="26"/>
      <c r="F340" s="26"/>
      <c r="G340" s="47"/>
      <c r="H340" s="47"/>
      <c r="I340" s="325"/>
      <c r="J340" s="118"/>
      <c r="K340" s="330" t="str">
        <f t="shared" si="22"/>
        <v/>
      </c>
      <c r="L340" s="376" t="str">
        <f>IFERROR(VLOOKUP(G340,AuxThreats!$B$2:$C$6,2,0),"")</f>
        <v/>
      </c>
      <c r="M340" s="325"/>
      <c r="N340" s="118"/>
      <c r="O340" s="390">
        <v>0</v>
      </c>
      <c r="P340" s="325"/>
      <c r="Q340" s="325"/>
      <c r="R340" s="390">
        <v>0</v>
      </c>
      <c r="S340" s="325"/>
      <c r="T340" s="325"/>
      <c r="U340" s="390">
        <v>0</v>
      </c>
      <c r="V340" s="391">
        <f t="shared" si="20"/>
        <v>0</v>
      </c>
      <c r="W340" s="391" t="e">
        <f t="shared" si="23"/>
        <v>#VALUE!</v>
      </c>
      <c r="X340" s="376" t="str">
        <f>IFERROR(VLOOKUP(M340,'Measures cat'!$A$2:$B$19,2,0),"")</f>
        <v/>
      </c>
      <c r="Y340" s="376" t="str">
        <f>IFERROR(VLOOKUP(P340,'Measures cat'!$A$2:$B$19,2,0),"")</f>
        <v/>
      </c>
      <c r="Z340" s="376" t="str">
        <f>IFERROR(VLOOKUP(S340,'Measures cat'!$A$2:$B$19,2,0),"")</f>
        <v/>
      </c>
      <c r="AA340" s="376" t="str">
        <f>IFERROR(VLOOKUP(I340,AuxThreats!$B$2:$C$6,2,0),"")</f>
        <v/>
      </c>
      <c r="AB340" s="11"/>
      <c r="AC340" s="11"/>
      <c r="AE340" s="123"/>
    </row>
    <row r="341" spans="3:31" ht="15.75" x14ac:dyDescent="0.25">
      <c r="C341" s="357" t="str">
        <f t="shared" si="21"/>
        <v/>
      </c>
      <c r="D341" s="26"/>
      <c r="E341" s="26"/>
      <c r="F341" s="26"/>
      <c r="G341" s="47"/>
      <c r="H341" s="47"/>
      <c r="I341" s="325"/>
      <c r="J341" s="118"/>
      <c r="K341" s="330" t="str">
        <f t="shared" si="22"/>
        <v/>
      </c>
      <c r="L341" s="376" t="str">
        <f>IFERROR(VLOOKUP(G341,AuxThreats!$B$2:$C$6,2,0),"")</f>
        <v/>
      </c>
      <c r="M341" s="325"/>
      <c r="N341" s="118"/>
      <c r="O341" s="390">
        <v>0</v>
      </c>
      <c r="P341" s="325"/>
      <c r="Q341" s="325"/>
      <c r="R341" s="390">
        <v>0</v>
      </c>
      <c r="S341" s="325"/>
      <c r="T341" s="325"/>
      <c r="U341" s="390">
        <v>0</v>
      </c>
      <c r="V341" s="391">
        <f t="shared" si="20"/>
        <v>0</v>
      </c>
      <c r="W341" s="391" t="e">
        <f t="shared" si="23"/>
        <v>#VALUE!</v>
      </c>
      <c r="X341" s="376" t="str">
        <f>IFERROR(VLOOKUP(M341,'Measures cat'!$A$2:$B$19,2,0),"")</f>
        <v/>
      </c>
      <c r="Y341" s="376" t="str">
        <f>IFERROR(VLOOKUP(P341,'Measures cat'!$A$2:$B$19,2,0),"")</f>
        <v/>
      </c>
      <c r="Z341" s="376" t="str">
        <f>IFERROR(VLOOKUP(S341,'Measures cat'!$A$2:$B$19,2,0),"")</f>
        <v/>
      </c>
      <c r="AA341" s="376" t="str">
        <f>IFERROR(VLOOKUP(I341,AuxThreats!$B$2:$C$6,2,0),"")</f>
        <v/>
      </c>
      <c r="AB341" s="11"/>
      <c r="AC341" s="11"/>
      <c r="AE341" s="123"/>
    </row>
    <row r="342" spans="3:31" ht="15.75" x14ac:dyDescent="0.25">
      <c r="C342" s="357" t="str">
        <f t="shared" si="21"/>
        <v/>
      </c>
      <c r="D342" s="26"/>
      <c r="E342" s="26"/>
      <c r="F342" s="26"/>
      <c r="G342" s="47"/>
      <c r="H342" s="47"/>
      <c r="I342" s="325"/>
      <c r="J342" s="118"/>
      <c r="K342" s="330" t="str">
        <f t="shared" si="22"/>
        <v/>
      </c>
      <c r="L342" s="376" t="str">
        <f>IFERROR(VLOOKUP(G342,AuxThreats!$B$2:$C$6,2,0),"")</f>
        <v/>
      </c>
      <c r="M342" s="325"/>
      <c r="N342" s="118"/>
      <c r="O342" s="390">
        <v>0</v>
      </c>
      <c r="P342" s="325"/>
      <c r="Q342" s="325"/>
      <c r="R342" s="390">
        <v>0</v>
      </c>
      <c r="S342" s="325"/>
      <c r="T342" s="325"/>
      <c r="U342" s="390">
        <v>0</v>
      </c>
      <c r="V342" s="391">
        <f t="shared" si="20"/>
        <v>0</v>
      </c>
      <c r="W342" s="391" t="e">
        <f t="shared" si="23"/>
        <v>#VALUE!</v>
      </c>
      <c r="X342" s="376" t="str">
        <f>IFERROR(VLOOKUP(M342,'Measures cat'!$A$2:$B$19,2,0),"")</f>
        <v/>
      </c>
      <c r="Y342" s="376" t="str">
        <f>IFERROR(VLOOKUP(P342,'Measures cat'!$A$2:$B$19,2,0),"")</f>
        <v/>
      </c>
      <c r="Z342" s="376" t="str">
        <f>IFERROR(VLOOKUP(S342,'Measures cat'!$A$2:$B$19,2,0),"")</f>
        <v/>
      </c>
      <c r="AA342" s="376" t="str">
        <f>IFERROR(VLOOKUP(I342,AuxThreats!$B$2:$C$6,2,0),"")</f>
        <v/>
      </c>
      <c r="AB342" s="11"/>
      <c r="AC342" s="11"/>
      <c r="AE342" s="123"/>
    </row>
    <row r="343" spans="3:31" ht="15.75" x14ac:dyDescent="0.25">
      <c r="C343" s="357" t="str">
        <f t="shared" si="21"/>
        <v/>
      </c>
      <c r="D343" s="26"/>
      <c r="E343" s="26"/>
      <c r="F343" s="26"/>
      <c r="G343" s="47"/>
      <c r="H343" s="47"/>
      <c r="I343" s="325"/>
      <c r="J343" s="118"/>
      <c r="K343" s="330" t="str">
        <f t="shared" si="22"/>
        <v/>
      </c>
      <c r="L343" s="376" t="str">
        <f>IFERROR(VLOOKUP(G343,AuxThreats!$B$2:$C$6,2,0),"")</f>
        <v/>
      </c>
      <c r="M343" s="325"/>
      <c r="N343" s="118"/>
      <c r="O343" s="390">
        <v>0</v>
      </c>
      <c r="P343" s="325"/>
      <c r="Q343" s="325"/>
      <c r="R343" s="390">
        <v>0</v>
      </c>
      <c r="S343" s="325"/>
      <c r="T343" s="325"/>
      <c r="U343" s="390">
        <v>0</v>
      </c>
      <c r="V343" s="391">
        <f t="shared" si="20"/>
        <v>0</v>
      </c>
      <c r="W343" s="391" t="e">
        <f t="shared" si="23"/>
        <v>#VALUE!</v>
      </c>
      <c r="X343" s="376" t="str">
        <f>IFERROR(VLOOKUP(M343,'Measures cat'!$A$2:$B$19,2,0),"")</f>
        <v/>
      </c>
      <c r="Y343" s="376" t="str">
        <f>IFERROR(VLOOKUP(P343,'Measures cat'!$A$2:$B$19,2,0),"")</f>
        <v/>
      </c>
      <c r="Z343" s="376" t="str">
        <f>IFERROR(VLOOKUP(S343,'Measures cat'!$A$2:$B$19,2,0),"")</f>
        <v/>
      </c>
      <c r="AA343" s="376" t="str">
        <f>IFERROR(VLOOKUP(I343,AuxThreats!$B$2:$C$6,2,0),"")</f>
        <v/>
      </c>
      <c r="AB343" s="11"/>
      <c r="AC343" s="11"/>
      <c r="AE343" s="123"/>
    </row>
    <row r="344" spans="3:31" ht="15.75" x14ac:dyDescent="0.25">
      <c r="C344" s="357" t="str">
        <f t="shared" si="21"/>
        <v/>
      </c>
      <c r="D344" s="26"/>
      <c r="E344" s="26"/>
      <c r="F344" s="26"/>
      <c r="G344" s="47"/>
      <c r="H344" s="47"/>
      <c r="I344" s="325"/>
      <c r="J344" s="118"/>
      <c r="K344" s="330" t="str">
        <f t="shared" si="22"/>
        <v/>
      </c>
      <c r="L344" s="376" t="str">
        <f>IFERROR(VLOOKUP(G344,AuxThreats!$B$2:$C$6,2,0),"")</f>
        <v/>
      </c>
      <c r="M344" s="325"/>
      <c r="N344" s="118"/>
      <c r="O344" s="390">
        <v>0</v>
      </c>
      <c r="P344" s="325"/>
      <c r="Q344" s="325"/>
      <c r="R344" s="390">
        <v>0</v>
      </c>
      <c r="S344" s="325"/>
      <c r="T344" s="325"/>
      <c r="U344" s="390">
        <v>0</v>
      </c>
      <c r="V344" s="391">
        <f t="shared" si="20"/>
        <v>0</v>
      </c>
      <c r="W344" s="391" t="e">
        <f t="shared" si="23"/>
        <v>#VALUE!</v>
      </c>
      <c r="X344" s="376" t="str">
        <f>IFERROR(VLOOKUP(M344,'Measures cat'!$A$2:$B$19,2,0),"")</f>
        <v/>
      </c>
      <c r="Y344" s="376" t="str">
        <f>IFERROR(VLOOKUP(P344,'Measures cat'!$A$2:$B$19,2,0),"")</f>
        <v/>
      </c>
      <c r="Z344" s="376" t="str">
        <f>IFERROR(VLOOKUP(S344,'Measures cat'!$A$2:$B$19,2,0),"")</f>
        <v/>
      </c>
      <c r="AA344" s="376" t="str">
        <f>IFERROR(VLOOKUP(I344,AuxThreats!$B$2:$C$6,2,0),"")</f>
        <v/>
      </c>
      <c r="AB344" s="11"/>
      <c r="AC344" s="11"/>
      <c r="AE344" s="123"/>
    </row>
    <row r="345" spans="3:31" ht="15.75" x14ac:dyDescent="0.25">
      <c r="C345" s="357" t="str">
        <f t="shared" si="21"/>
        <v/>
      </c>
      <c r="D345" s="26"/>
      <c r="E345" s="26"/>
      <c r="F345" s="26"/>
      <c r="G345" s="47"/>
      <c r="H345" s="47"/>
      <c r="I345" s="325"/>
      <c r="J345" s="118"/>
      <c r="K345" s="330" t="str">
        <f t="shared" si="22"/>
        <v/>
      </c>
      <c r="L345" s="376" t="str">
        <f>IFERROR(VLOOKUP(G345,AuxThreats!$B$2:$C$6,2,0),"")</f>
        <v/>
      </c>
      <c r="M345" s="325"/>
      <c r="N345" s="118"/>
      <c r="O345" s="390">
        <v>0</v>
      </c>
      <c r="P345" s="325"/>
      <c r="Q345" s="325"/>
      <c r="R345" s="390">
        <v>0</v>
      </c>
      <c r="S345" s="325"/>
      <c r="T345" s="325"/>
      <c r="U345" s="390">
        <v>0</v>
      </c>
      <c r="V345" s="391">
        <f t="shared" si="20"/>
        <v>0</v>
      </c>
      <c r="W345" s="391" t="e">
        <f t="shared" si="23"/>
        <v>#VALUE!</v>
      </c>
      <c r="X345" s="376" t="str">
        <f>IFERROR(VLOOKUP(M345,'Measures cat'!$A$2:$B$19,2,0),"")</f>
        <v/>
      </c>
      <c r="Y345" s="376" t="str">
        <f>IFERROR(VLOOKUP(P345,'Measures cat'!$A$2:$B$19,2,0),"")</f>
        <v/>
      </c>
      <c r="Z345" s="376" t="str">
        <f>IFERROR(VLOOKUP(S345,'Measures cat'!$A$2:$B$19,2,0),"")</f>
        <v/>
      </c>
      <c r="AA345" s="376" t="str">
        <f>IFERROR(VLOOKUP(I345,AuxThreats!$B$2:$C$6,2,0),"")</f>
        <v/>
      </c>
      <c r="AB345" s="11"/>
      <c r="AC345" s="11"/>
      <c r="AE345" s="123"/>
    </row>
    <row r="346" spans="3:31" ht="15.75" x14ac:dyDescent="0.25">
      <c r="C346" s="357" t="str">
        <f t="shared" si="21"/>
        <v/>
      </c>
      <c r="D346" s="26"/>
      <c r="E346" s="26"/>
      <c r="F346" s="26"/>
      <c r="G346" s="47"/>
      <c r="H346" s="47"/>
      <c r="I346" s="325"/>
      <c r="J346" s="118"/>
      <c r="K346" s="330" t="str">
        <f t="shared" si="22"/>
        <v/>
      </c>
      <c r="L346" s="376" t="str">
        <f>IFERROR(VLOOKUP(G346,AuxThreats!$B$2:$C$6,2,0),"")</f>
        <v/>
      </c>
      <c r="M346" s="325"/>
      <c r="N346" s="118"/>
      <c r="O346" s="390">
        <v>0</v>
      </c>
      <c r="P346" s="325"/>
      <c r="Q346" s="325"/>
      <c r="R346" s="390">
        <v>0</v>
      </c>
      <c r="S346" s="325"/>
      <c r="T346" s="325"/>
      <c r="U346" s="390">
        <v>0</v>
      </c>
      <c r="V346" s="391">
        <f t="shared" si="20"/>
        <v>0</v>
      </c>
      <c r="W346" s="391" t="e">
        <f t="shared" si="23"/>
        <v>#VALUE!</v>
      </c>
      <c r="X346" s="376" t="str">
        <f>IFERROR(VLOOKUP(M346,'Measures cat'!$A$2:$B$19,2,0),"")</f>
        <v/>
      </c>
      <c r="Y346" s="376" t="str">
        <f>IFERROR(VLOOKUP(P346,'Measures cat'!$A$2:$B$19,2,0),"")</f>
        <v/>
      </c>
      <c r="Z346" s="376" t="str">
        <f>IFERROR(VLOOKUP(S346,'Measures cat'!$A$2:$B$19,2,0),"")</f>
        <v/>
      </c>
      <c r="AA346" s="376" t="str">
        <f>IFERROR(VLOOKUP(I346,AuxThreats!$B$2:$C$6,2,0),"")</f>
        <v/>
      </c>
      <c r="AB346" s="11"/>
      <c r="AC346" s="11"/>
      <c r="AE346" s="123"/>
    </row>
    <row r="347" spans="3:31" ht="15.75" x14ac:dyDescent="0.25">
      <c r="C347" s="357" t="str">
        <f t="shared" si="21"/>
        <v/>
      </c>
      <c r="D347" s="26"/>
      <c r="E347" s="26"/>
      <c r="F347" s="26"/>
      <c r="G347" s="47"/>
      <c r="H347" s="47"/>
      <c r="I347" s="325"/>
      <c r="J347" s="118"/>
      <c r="K347" s="330" t="str">
        <f t="shared" si="22"/>
        <v/>
      </c>
      <c r="L347" s="376" t="str">
        <f>IFERROR(VLOOKUP(G347,AuxThreats!$B$2:$C$6,2,0),"")</f>
        <v/>
      </c>
      <c r="M347" s="325"/>
      <c r="N347" s="118"/>
      <c r="O347" s="390">
        <v>0</v>
      </c>
      <c r="P347" s="325"/>
      <c r="Q347" s="325"/>
      <c r="R347" s="390">
        <v>0</v>
      </c>
      <c r="S347" s="325"/>
      <c r="T347" s="325"/>
      <c r="U347" s="390">
        <v>0</v>
      </c>
      <c r="V347" s="391">
        <f t="shared" si="20"/>
        <v>0</v>
      </c>
      <c r="W347" s="391" t="e">
        <f t="shared" si="23"/>
        <v>#VALUE!</v>
      </c>
      <c r="X347" s="376" t="str">
        <f>IFERROR(VLOOKUP(M347,'Measures cat'!$A$2:$B$19,2,0),"")</f>
        <v/>
      </c>
      <c r="Y347" s="376" t="str">
        <f>IFERROR(VLOOKUP(P347,'Measures cat'!$A$2:$B$19,2,0),"")</f>
        <v/>
      </c>
      <c r="Z347" s="376" t="str">
        <f>IFERROR(VLOOKUP(S347,'Measures cat'!$A$2:$B$19,2,0),"")</f>
        <v/>
      </c>
      <c r="AA347" s="376" t="str">
        <f>IFERROR(VLOOKUP(I347,AuxThreats!$B$2:$C$6,2,0),"")</f>
        <v/>
      </c>
      <c r="AB347" s="11"/>
      <c r="AC347" s="11"/>
      <c r="AE347" s="123"/>
    </row>
    <row r="348" spans="3:31" ht="15.75" x14ac:dyDescent="0.25">
      <c r="C348" s="357" t="str">
        <f t="shared" si="21"/>
        <v/>
      </c>
      <c r="D348" s="26"/>
      <c r="E348" s="26"/>
      <c r="F348" s="26"/>
      <c r="G348" s="47"/>
      <c r="H348" s="47"/>
      <c r="I348" s="325"/>
      <c r="J348" s="118"/>
      <c r="K348" s="330" t="str">
        <f t="shared" si="22"/>
        <v/>
      </c>
      <c r="L348" s="376" t="str">
        <f>IFERROR(VLOOKUP(G348,AuxThreats!$B$2:$C$6,2,0),"")</f>
        <v/>
      </c>
      <c r="M348" s="325"/>
      <c r="N348" s="118"/>
      <c r="O348" s="390">
        <v>0</v>
      </c>
      <c r="P348" s="325"/>
      <c r="Q348" s="325"/>
      <c r="R348" s="390">
        <v>0</v>
      </c>
      <c r="S348" s="325"/>
      <c r="T348" s="325"/>
      <c r="U348" s="390">
        <v>0</v>
      </c>
      <c r="V348" s="391">
        <f t="shared" si="20"/>
        <v>0</v>
      </c>
      <c r="W348" s="391" t="e">
        <f t="shared" si="23"/>
        <v>#VALUE!</v>
      </c>
      <c r="X348" s="376" t="str">
        <f>IFERROR(VLOOKUP(M348,'Measures cat'!$A$2:$B$19,2,0),"")</f>
        <v/>
      </c>
      <c r="Y348" s="376" t="str">
        <f>IFERROR(VLOOKUP(P348,'Measures cat'!$A$2:$B$19,2,0),"")</f>
        <v/>
      </c>
      <c r="Z348" s="376" t="str">
        <f>IFERROR(VLOOKUP(S348,'Measures cat'!$A$2:$B$19,2,0),"")</f>
        <v/>
      </c>
      <c r="AA348" s="376" t="str">
        <f>IFERROR(VLOOKUP(I348,AuxThreats!$B$2:$C$6,2,0),"")</f>
        <v/>
      </c>
      <c r="AB348" s="11"/>
      <c r="AC348" s="11"/>
      <c r="AE348" s="123"/>
    </row>
    <row r="349" spans="3:31" ht="15.75" x14ac:dyDescent="0.25">
      <c r="C349" s="357" t="str">
        <f t="shared" si="21"/>
        <v/>
      </c>
      <c r="D349" s="26"/>
      <c r="E349" s="26"/>
      <c r="F349" s="26"/>
      <c r="G349" s="47"/>
      <c r="H349" s="47"/>
      <c r="I349" s="325"/>
      <c r="J349" s="118"/>
      <c r="K349" s="330" t="str">
        <f t="shared" si="22"/>
        <v/>
      </c>
      <c r="L349" s="376" t="str">
        <f>IFERROR(VLOOKUP(G349,AuxThreats!$B$2:$C$6,2,0),"")</f>
        <v/>
      </c>
      <c r="M349" s="325"/>
      <c r="N349" s="118"/>
      <c r="O349" s="390">
        <v>0</v>
      </c>
      <c r="P349" s="325"/>
      <c r="Q349" s="325"/>
      <c r="R349" s="390">
        <v>0</v>
      </c>
      <c r="S349" s="325"/>
      <c r="T349" s="325"/>
      <c r="U349" s="390">
        <v>0</v>
      </c>
      <c r="V349" s="391">
        <f t="shared" si="20"/>
        <v>0</v>
      </c>
      <c r="W349" s="391" t="e">
        <f t="shared" si="23"/>
        <v>#VALUE!</v>
      </c>
      <c r="X349" s="376" t="str">
        <f>IFERROR(VLOOKUP(M349,'Measures cat'!$A$2:$B$19,2,0),"")</f>
        <v/>
      </c>
      <c r="Y349" s="376" t="str">
        <f>IFERROR(VLOOKUP(P349,'Measures cat'!$A$2:$B$19,2,0),"")</f>
        <v/>
      </c>
      <c r="Z349" s="376" t="str">
        <f>IFERROR(VLOOKUP(S349,'Measures cat'!$A$2:$B$19,2,0),"")</f>
        <v/>
      </c>
      <c r="AA349" s="376" t="str">
        <f>IFERROR(VLOOKUP(I349,AuxThreats!$B$2:$C$6,2,0),"")</f>
        <v/>
      </c>
      <c r="AB349" s="11"/>
      <c r="AC349" s="11"/>
      <c r="AE349" s="123"/>
    </row>
    <row r="350" spans="3:31" ht="15.75" x14ac:dyDescent="0.25">
      <c r="C350" s="357" t="str">
        <f t="shared" si="21"/>
        <v/>
      </c>
      <c r="D350" s="26"/>
      <c r="E350" s="26"/>
      <c r="F350" s="26"/>
      <c r="G350" s="47"/>
      <c r="H350" s="47"/>
      <c r="I350" s="325"/>
      <c r="J350" s="118"/>
      <c r="K350" s="330" t="str">
        <f t="shared" si="22"/>
        <v/>
      </c>
      <c r="L350" s="376" t="str">
        <f>IFERROR(VLOOKUP(G350,AuxThreats!$B$2:$C$6,2,0),"")</f>
        <v/>
      </c>
      <c r="M350" s="325"/>
      <c r="N350" s="118"/>
      <c r="O350" s="390">
        <v>0</v>
      </c>
      <c r="P350" s="325"/>
      <c r="Q350" s="325"/>
      <c r="R350" s="390">
        <v>0</v>
      </c>
      <c r="S350" s="325"/>
      <c r="T350" s="325"/>
      <c r="U350" s="390">
        <v>0</v>
      </c>
      <c r="V350" s="391">
        <f t="shared" si="20"/>
        <v>0</v>
      </c>
      <c r="W350" s="391" t="e">
        <f t="shared" si="23"/>
        <v>#VALUE!</v>
      </c>
      <c r="X350" s="376" t="str">
        <f>IFERROR(VLOOKUP(M350,'Measures cat'!$A$2:$B$19,2,0),"")</f>
        <v/>
      </c>
      <c r="Y350" s="376" t="str">
        <f>IFERROR(VLOOKUP(P350,'Measures cat'!$A$2:$B$19,2,0),"")</f>
        <v/>
      </c>
      <c r="Z350" s="376" t="str">
        <f>IFERROR(VLOOKUP(S350,'Measures cat'!$A$2:$B$19,2,0),"")</f>
        <v/>
      </c>
      <c r="AA350" s="376" t="str">
        <f>IFERROR(VLOOKUP(I350,AuxThreats!$B$2:$C$6,2,0),"")</f>
        <v/>
      </c>
      <c r="AB350" s="11"/>
      <c r="AC350" s="11"/>
      <c r="AE350" s="123"/>
    </row>
    <row r="351" spans="3:31" ht="15.75" x14ac:dyDescent="0.25">
      <c r="C351" s="357" t="str">
        <f t="shared" si="21"/>
        <v/>
      </c>
      <c r="D351" s="26"/>
      <c r="E351" s="26"/>
      <c r="F351" s="26"/>
      <c r="G351" s="47"/>
      <c r="H351" s="47"/>
      <c r="I351" s="325"/>
      <c r="J351" s="118"/>
      <c r="K351" s="330" t="str">
        <f t="shared" si="22"/>
        <v/>
      </c>
      <c r="L351" s="376" t="str">
        <f>IFERROR(VLOOKUP(G351,AuxThreats!$B$2:$C$6,2,0),"")</f>
        <v/>
      </c>
      <c r="M351" s="325"/>
      <c r="N351" s="118"/>
      <c r="O351" s="390">
        <v>0</v>
      </c>
      <c r="P351" s="325"/>
      <c r="Q351" s="325"/>
      <c r="R351" s="390">
        <v>0</v>
      </c>
      <c r="S351" s="325"/>
      <c r="T351" s="325"/>
      <c r="U351" s="390">
        <v>0</v>
      </c>
      <c r="V351" s="391">
        <f t="shared" si="20"/>
        <v>0</v>
      </c>
      <c r="W351" s="391" t="e">
        <f t="shared" si="23"/>
        <v>#VALUE!</v>
      </c>
      <c r="X351" s="376" t="str">
        <f>IFERROR(VLOOKUP(M351,'Measures cat'!$A$2:$B$19,2,0),"")</f>
        <v/>
      </c>
      <c r="Y351" s="376" t="str">
        <f>IFERROR(VLOOKUP(P351,'Measures cat'!$A$2:$B$19,2,0),"")</f>
        <v/>
      </c>
      <c r="Z351" s="376" t="str">
        <f>IFERROR(VLOOKUP(S351,'Measures cat'!$A$2:$B$19,2,0),"")</f>
        <v/>
      </c>
      <c r="AA351" s="376" t="str">
        <f>IFERROR(VLOOKUP(I351,AuxThreats!$B$2:$C$6,2,0),"")</f>
        <v/>
      </c>
      <c r="AB351" s="11"/>
      <c r="AC351" s="11"/>
      <c r="AE351" s="123"/>
    </row>
    <row r="352" spans="3:31" ht="15.75" x14ac:dyDescent="0.25">
      <c r="C352" s="357" t="str">
        <f t="shared" si="21"/>
        <v/>
      </c>
      <c r="D352" s="26"/>
      <c r="E352" s="26"/>
      <c r="F352" s="26"/>
      <c r="G352" s="47"/>
      <c r="H352" s="47"/>
      <c r="I352" s="325"/>
      <c r="J352" s="118"/>
      <c r="K352" s="330" t="str">
        <f t="shared" si="22"/>
        <v/>
      </c>
      <c r="L352" s="376" t="str">
        <f>IFERROR(VLOOKUP(G352,AuxThreats!$B$2:$C$6,2,0),"")</f>
        <v/>
      </c>
      <c r="M352" s="325"/>
      <c r="N352" s="118"/>
      <c r="O352" s="390">
        <v>0</v>
      </c>
      <c r="P352" s="325"/>
      <c r="Q352" s="325"/>
      <c r="R352" s="390">
        <v>0</v>
      </c>
      <c r="S352" s="325"/>
      <c r="T352" s="325"/>
      <c r="U352" s="390">
        <v>0</v>
      </c>
      <c r="V352" s="391">
        <f t="shared" si="20"/>
        <v>0</v>
      </c>
      <c r="W352" s="391" t="e">
        <f t="shared" si="23"/>
        <v>#VALUE!</v>
      </c>
      <c r="X352" s="376" t="str">
        <f>IFERROR(VLOOKUP(M352,'Measures cat'!$A$2:$B$19,2,0),"")</f>
        <v/>
      </c>
      <c r="Y352" s="376" t="str">
        <f>IFERROR(VLOOKUP(P352,'Measures cat'!$A$2:$B$19,2,0),"")</f>
        <v/>
      </c>
      <c r="Z352" s="376" t="str">
        <f>IFERROR(VLOOKUP(S352,'Measures cat'!$A$2:$B$19,2,0),"")</f>
        <v/>
      </c>
      <c r="AA352" s="376" t="str">
        <f>IFERROR(VLOOKUP(I352,AuxThreats!$B$2:$C$6,2,0),"")</f>
        <v/>
      </c>
      <c r="AB352" s="11"/>
      <c r="AC352" s="11"/>
      <c r="AE352" s="123"/>
    </row>
    <row r="353" spans="3:31" ht="15.75" x14ac:dyDescent="0.25">
      <c r="C353" s="357" t="str">
        <f t="shared" si="21"/>
        <v/>
      </c>
      <c r="D353" s="26"/>
      <c r="E353" s="26"/>
      <c r="F353" s="26"/>
      <c r="G353" s="47"/>
      <c r="H353" s="47"/>
      <c r="I353" s="325"/>
      <c r="J353" s="118"/>
      <c r="K353" s="330" t="str">
        <f t="shared" si="22"/>
        <v/>
      </c>
      <c r="L353" s="376" t="str">
        <f>IFERROR(VLOOKUP(G353,AuxThreats!$B$2:$C$6,2,0),"")</f>
        <v/>
      </c>
      <c r="M353" s="325"/>
      <c r="N353" s="118"/>
      <c r="O353" s="390">
        <v>0</v>
      </c>
      <c r="P353" s="325"/>
      <c r="Q353" s="325"/>
      <c r="R353" s="390">
        <v>0</v>
      </c>
      <c r="S353" s="325"/>
      <c r="T353" s="325"/>
      <c r="U353" s="390">
        <v>0</v>
      </c>
      <c r="V353" s="391">
        <f t="shared" si="20"/>
        <v>0</v>
      </c>
      <c r="W353" s="391" t="e">
        <f t="shared" si="23"/>
        <v>#VALUE!</v>
      </c>
      <c r="X353" s="376" t="str">
        <f>IFERROR(VLOOKUP(M353,'Measures cat'!$A$2:$B$19,2,0),"")</f>
        <v/>
      </c>
      <c r="Y353" s="376" t="str">
        <f>IFERROR(VLOOKUP(P353,'Measures cat'!$A$2:$B$19,2,0),"")</f>
        <v/>
      </c>
      <c r="Z353" s="376" t="str">
        <f>IFERROR(VLOOKUP(S353,'Measures cat'!$A$2:$B$19,2,0),"")</f>
        <v/>
      </c>
      <c r="AA353" s="376" t="str">
        <f>IFERROR(VLOOKUP(I353,AuxThreats!$B$2:$C$6,2,0),"")</f>
        <v/>
      </c>
      <c r="AB353" s="11"/>
      <c r="AC353" s="11"/>
      <c r="AE353" s="123"/>
    </row>
    <row r="354" spans="3:31" ht="15.75" x14ac:dyDescent="0.25">
      <c r="C354" s="357" t="str">
        <f t="shared" si="21"/>
        <v/>
      </c>
      <c r="D354" s="26"/>
      <c r="E354" s="26"/>
      <c r="F354" s="26"/>
      <c r="G354" s="47"/>
      <c r="H354" s="47"/>
      <c r="I354" s="325"/>
      <c r="J354" s="118"/>
      <c r="K354" s="330" t="str">
        <f t="shared" si="22"/>
        <v/>
      </c>
      <c r="L354" s="376" t="str">
        <f>IFERROR(VLOOKUP(G354,AuxThreats!$B$2:$C$6,2,0),"")</f>
        <v/>
      </c>
      <c r="M354" s="325"/>
      <c r="N354" s="118"/>
      <c r="O354" s="390">
        <v>0</v>
      </c>
      <c r="P354" s="325"/>
      <c r="Q354" s="325"/>
      <c r="R354" s="390">
        <v>0</v>
      </c>
      <c r="S354" s="325"/>
      <c r="T354" s="325"/>
      <c r="U354" s="390">
        <v>0</v>
      </c>
      <c r="V354" s="391">
        <f t="shared" si="20"/>
        <v>0</v>
      </c>
      <c r="W354" s="391" t="e">
        <f t="shared" si="23"/>
        <v>#VALUE!</v>
      </c>
      <c r="X354" s="376" t="str">
        <f>IFERROR(VLOOKUP(M354,'Measures cat'!$A$2:$B$19,2,0),"")</f>
        <v/>
      </c>
      <c r="Y354" s="376" t="str">
        <f>IFERROR(VLOOKUP(P354,'Measures cat'!$A$2:$B$19,2,0),"")</f>
        <v/>
      </c>
      <c r="Z354" s="376" t="str">
        <f>IFERROR(VLOOKUP(S354,'Measures cat'!$A$2:$B$19,2,0),"")</f>
        <v/>
      </c>
      <c r="AA354" s="376" t="str">
        <f>IFERROR(VLOOKUP(I354,AuxThreats!$B$2:$C$6,2,0),"")</f>
        <v/>
      </c>
      <c r="AB354" s="11"/>
      <c r="AC354" s="11"/>
      <c r="AE354" s="123"/>
    </row>
    <row r="355" spans="3:31" ht="15.75" x14ac:dyDescent="0.25">
      <c r="C355" s="357" t="str">
        <f t="shared" si="21"/>
        <v/>
      </c>
      <c r="D355" s="26"/>
      <c r="E355" s="26"/>
      <c r="F355" s="26"/>
      <c r="G355" s="47"/>
      <c r="H355" s="47"/>
      <c r="I355" s="325"/>
      <c r="J355" s="118"/>
      <c r="K355" s="330" t="str">
        <f t="shared" si="22"/>
        <v/>
      </c>
      <c r="L355" s="376" t="str">
        <f>IFERROR(VLOOKUP(G355,AuxThreats!$B$2:$C$6,2,0),"")</f>
        <v/>
      </c>
      <c r="M355" s="325"/>
      <c r="N355" s="118"/>
      <c r="O355" s="390">
        <v>0</v>
      </c>
      <c r="P355" s="325"/>
      <c r="Q355" s="325"/>
      <c r="R355" s="390">
        <v>0</v>
      </c>
      <c r="S355" s="325"/>
      <c r="T355" s="325"/>
      <c r="U355" s="390">
        <v>0</v>
      </c>
      <c r="V355" s="391">
        <f t="shared" si="20"/>
        <v>0</v>
      </c>
      <c r="W355" s="391" t="e">
        <f t="shared" si="23"/>
        <v>#VALUE!</v>
      </c>
      <c r="X355" s="376" t="str">
        <f>IFERROR(VLOOKUP(M355,'Measures cat'!$A$2:$B$19,2,0),"")</f>
        <v/>
      </c>
      <c r="Y355" s="376" t="str">
        <f>IFERROR(VLOOKUP(P355,'Measures cat'!$A$2:$B$19,2,0),"")</f>
        <v/>
      </c>
      <c r="Z355" s="376" t="str">
        <f>IFERROR(VLOOKUP(S355,'Measures cat'!$A$2:$B$19,2,0),"")</f>
        <v/>
      </c>
      <c r="AA355" s="376" t="str">
        <f>IFERROR(VLOOKUP(I355,AuxThreats!$B$2:$C$6,2,0),"")</f>
        <v/>
      </c>
      <c r="AB355" s="11"/>
      <c r="AC355" s="11"/>
      <c r="AE355" s="123"/>
    </row>
    <row r="356" spans="3:31" ht="15.75" x14ac:dyDescent="0.25">
      <c r="C356" s="357" t="str">
        <f t="shared" si="21"/>
        <v/>
      </c>
      <c r="D356" s="26"/>
      <c r="E356" s="26"/>
      <c r="F356" s="26"/>
      <c r="G356" s="47"/>
      <c r="H356" s="47"/>
      <c r="I356" s="325"/>
      <c r="J356" s="118"/>
      <c r="K356" s="330" t="str">
        <f t="shared" si="22"/>
        <v/>
      </c>
      <c r="L356" s="376" t="str">
        <f>IFERROR(VLOOKUP(G356,AuxThreats!$B$2:$C$6,2,0),"")</f>
        <v/>
      </c>
      <c r="M356" s="325"/>
      <c r="N356" s="118"/>
      <c r="O356" s="390">
        <v>0</v>
      </c>
      <c r="P356" s="325"/>
      <c r="Q356" s="325"/>
      <c r="R356" s="390">
        <v>0</v>
      </c>
      <c r="S356" s="325"/>
      <c r="T356" s="325"/>
      <c r="U356" s="390">
        <v>0</v>
      </c>
      <c r="V356" s="391">
        <f t="shared" si="20"/>
        <v>0</v>
      </c>
      <c r="W356" s="391" t="e">
        <f t="shared" si="23"/>
        <v>#VALUE!</v>
      </c>
      <c r="X356" s="376" t="str">
        <f>IFERROR(VLOOKUP(M356,'Measures cat'!$A$2:$B$19,2,0),"")</f>
        <v/>
      </c>
      <c r="Y356" s="376" t="str">
        <f>IFERROR(VLOOKUP(P356,'Measures cat'!$A$2:$B$19,2,0),"")</f>
        <v/>
      </c>
      <c r="Z356" s="376" t="str">
        <f>IFERROR(VLOOKUP(S356,'Measures cat'!$A$2:$B$19,2,0),"")</f>
        <v/>
      </c>
      <c r="AA356" s="376" t="str">
        <f>IFERROR(VLOOKUP(I356,AuxThreats!$B$2:$C$6,2,0),"")</f>
        <v/>
      </c>
      <c r="AB356" s="11"/>
      <c r="AC356" s="11"/>
      <c r="AE356" s="123"/>
    </row>
    <row r="357" spans="3:31" ht="15.75" x14ac:dyDescent="0.25">
      <c r="C357" s="357" t="str">
        <f t="shared" si="21"/>
        <v/>
      </c>
      <c r="D357" s="26"/>
      <c r="E357" s="26"/>
      <c r="F357" s="26"/>
      <c r="G357" s="47"/>
      <c r="H357" s="47"/>
      <c r="I357" s="325"/>
      <c r="J357" s="118"/>
      <c r="K357" s="330" t="str">
        <f t="shared" si="22"/>
        <v/>
      </c>
      <c r="L357" s="376" t="str">
        <f>IFERROR(VLOOKUP(G357,AuxThreats!$B$2:$C$6,2,0),"")</f>
        <v/>
      </c>
      <c r="M357" s="325"/>
      <c r="N357" s="118"/>
      <c r="O357" s="390">
        <v>0</v>
      </c>
      <c r="P357" s="325"/>
      <c r="Q357" s="325"/>
      <c r="R357" s="390">
        <v>0</v>
      </c>
      <c r="S357" s="325"/>
      <c r="T357" s="325"/>
      <c r="U357" s="390">
        <v>0</v>
      </c>
      <c r="V357" s="391">
        <f t="shared" si="20"/>
        <v>0</v>
      </c>
      <c r="W357" s="391" t="e">
        <f t="shared" si="23"/>
        <v>#VALUE!</v>
      </c>
      <c r="X357" s="376" t="str">
        <f>IFERROR(VLOOKUP(M357,'Measures cat'!$A$2:$B$19,2,0),"")</f>
        <v/>
      </c>
      <c r="Y357" s="376" t="str">
        <f>IFERROR(VLOOKUP(P357,'Measures cat'!$A$2:$B$19,2,0),"")</f>
        <v/>
      </c>
      <c r="Z357" s="376" t="str">
        <f>IFERROR(VLOOKUP(S357,'Measures cat'!$A$2:$B$19,2,0),"")</f>
        <v/>
      </c>
      <c r="AA357" s="376" t="str">
        <f>IFERROR(VLOOKUP(I357,AuxThreats!$B$2:$C$6,2,0),"")</f>
        <v/>
      </c>
      <c r="AB357" s="11"/>
      <c r="AC357" s="11"/>
      <c r="AE357" s="123"/>
    </row>
    <row r="358" spans="3:31" ht="15.75" x14ac:dyDescent="0.25">
      <c r="C358" s="357" t="str">
        <f t="shared" si="21"/>
        <v/>
      </c>
      <c r="D358" s="26"/>
      <c r="E358" s="26"/>
      <c r="F358" s="26"/>
      <c r="G358" s="47"/>
      <c r="H358" s="47"/>
      <c r="I358" s="325"/>
      <c r="J358" s="118"/>
      <c r="K358" s="330" t="str">
        <f t="shared" si="22"/>
        <v/>
      </c>
      <c r="L358" s="376" t="str">
        <f>IFERROR(VLOOKUP(G358,AuxThreats!$B$2:$C$6,2,0),"")</f>
        <v/>
      </c>
      <c r="M358" s="325"/>
      <c r="N358" s="118"/>
      <c r="O358" s="390">
        <v>0</v>
      </c>
      <c r="P358" s="325"/>
      <c r="Q358" s="325"/>
      <c r="R358" s="390">
        <v>0</v>
      </c>
      <c r="S358" s="325"/>
      <c r="T358" s="325"/>
      <c r="U358" s="390">
        <v>0</v>
      </c>
      <c r="V358" s="391">
        <f t="shared" si="20"/>
        <v>0</v>
      </c>
      <c r="W358" s="391" t="e">
        <f t="shared" si="23"/>
        <v>#VALUE!</v>
      </c>
      <c r="X358" s="376" t="str">
        <f>IFERROR(VLOOKUP(M358,'Measures cat'!$A$2:$B$19,2,0),"")</f>
        <v/>
      </c>
      <c r="Y358" s="376" t="str">
        <f>IFERROR(VLOOKUP(P358,'Measures cat'!$A$2:$B$19,2,0),"")</f>
        <v/>
      </c>
      <c r="Z358" s="376" t="str">
        <f>IFERROR(VLOOKUP(S358,'Measures cat'!$A$2:$B$19,2,0),"")</f>
        <v/>
      </c>
      <c r="AA358" s="376" t="str">
        <f>IFERROR(VLOOKUP(I358,AuxThreats!$B$2:$C$6,2,0),"")</f>
        <v/>
      </c>
      <c r="AB358" s="11"/>
      <c r="AC358" s="11"/>
      <c r="AE358" s="123"/>
    </row>
    <row r="359" spans="3:31" ht="15.75" x14ac:dyDescent="0.25">
      <c r="C359" s="357" t="str">
        <f t="shared" si="21"/>
        <v/>
      </c>
      <c r="D359" s="26"/>
      <c r="E359" s="26"/>
      <c r="F359" s="26"/>
      <c r="G359" s="47"/>
      <c r="H359" s="47"/>
      <c r="I359" s="325"/>
      <c r="J359" s="118"/>
      <c r="K359" s="330" t="str">
        <f t="shared" si="22"/>
        <v/>
      </c>
      <c r="L359" s="376" t="str">
        <f>IFERROR(VLOOKUP(G359,AuxThreats!$B$2:$C$6,2,0),"")</f>
        <v/>
      </c>
      <c r="M359" s="325"/>
      <c r="N359" s="118"/>
      <c r="O359" s="390">
        <v>0</v>
      </c>
      <c r="P359" s="325"/>
      <c r="Q359" s="325"/>
      <c r="R359" s="390">
        <v>0</v>
      </c>
      <c r="S359" s="325"/>
      <c r="T359" s="325"/>
      <c r="U359" s="390">
        <v>0</v>
      </c>
      <c r="V359" s="391">
        <f t="shared" si="20"/>
        <v>0</v>
      </c>
      <c r="W359" s="391" t="e">
        <f t="shared" si="23"/>
        <v>#VALUE!</v>
      </c>
      <c r="X359" s="376" t="str">
        <f>IFERROR(VLOOKUP(M359,'Measures cat'!$A$2:$B$19,2,0),"")</f>
        <v/>
      </c>
      <c r="Y359" s="376" t="str">
        <f>IFERROR(VLOOKUP(P359,'Measures cat'!$A$2:$B$19,2,0),"")</f>
        <v/>
      </c>
      <c r="Z359" s="376" t="str">
        <f>IFERROR(VLOOKUP(S359,'Measures cat'!$A$2:$B$19,2,0),"")</f>
        <v/>
      </c>
      <c r="AA359" s="376" t="str">
        <f>IFERROR(VLOOKUP(I359,AuxThreats!$B$2:$C$6,2,0),"")</f>
        <v/>
      </c>
      <c r="AB359" s="11"/>
      <c r="AC359" s="11"/>
      <c r="AE359" s="123"/>
    </row>
    <row r="360" spans="3:31" ht="15.75" x14ac:dyDescent="0.25">
      <c r="C360" s="357" t="str">
        <f t="shared" si="21"/>
        <v/>
      </c>
      <c r="D360" s="26"/>
      <c r="E360" s="26"/>
      <c r="F360" s="26"/>
      <c r="G360" s="47"/>
      <c r="H360" s="47"/>
      <c r="I360" s="325"/>
      <c r="J360" s="118"/>
      <c r="K360" s="330" t="str">
        <f t="shared" si="22"/>
        <v/>
      </c>
      <c r="L360" s="376" t="str">
        <f>IFERROR(VLOOKUP(G360,AuxThreats!$B$2:$C$6,2,0),"")</f>
        <v/>
      </c>
      <c r="M360" s="325"/>
      <c r="N360" s="118"/>
      <c r="O360" s="390">
        <v>0</v>
      </c>
      <c r="P360" s="325"/>
      <c r="Q360" s="325"/>
      <c r="R360" s="390">
        <v>0</v>
      </c>
      <c r="S360" s="325"/>
      <c r="T360" s="325"/>
      <c r="U360" s="390">
        <v>0</v>
      </c>
      <c r="V360" s="391">
        <f t="shared" si="20"/>
        <v>0</v>
      </c>
      <c r="W360" s="391" t="e">
        <f t="shared" si="23"/>
        <v>#VALUE!</v>
      </c>
      <c r="X360" s="376" t="str">
        <f>IFERROR(VLOOKUP(M360,'Measures cat'!$A$2:$B$19,2,0),"")</f>
        <v/>
      </c>
      <c r="Y360" s="376" t="str">
        <f>IFERROR(VLOOKUP(P360,'Measures cat'!$A$2:$B$19,2,0),"")</f>
        <v/>
      </c>
      <c r="Z360" s="376" t="str">
        <f>IFERROR(VLOOKUP(S360,'Measures cat'!$A$2:$B$19,2,0),"")</f>
        <v/>
      </c>
      <c r="AA360" s="376" t="str">
        <f>IFERROR(VLOOKUP(I360,AuxThreats!$B$2:$C$6,2,0),"")</f>
        <v/>
      </c>
      <c r="AB360" s="11"/>
      <c r="AC360" s="11"/>
      <c r="AE360" s="123"/>
    </row>
    <row r="361" spans="3:31" ht="15.75" x14ac:dyDescent="0.25">
      <c r="C361" s="357" t="str">
        <f t="shared" si="21"/>
        <v/>
      </c>
      <c r="D361" s="26"/>
      <c r="E361" s="26"/>
      <c r="F361" s="26"/>
      <c r="G361" s="47"/>
      <c r="H361" s="47"/>
      <c r="I361" s="325"/>
      <c r="J361" s="118"/>
      <c r="K361" s="330" t="str">
        <f t="shared" si="22"/>
        <v/>
      </c>
      <c r="L361" s="376" t="str">
        <f>IFERROR(VLOOKUP(G361,AuxThreats!$B$2:$C$6,2,0),"")</f>
        <v/>
      </c>
      <c r="M361" s="325"/>
      <c r="N361" s="118"/>
      <c r="O361" s="390">
        <v>0</v>
      </c>
      <c r="P361" s="325"/>
      <c r="Q361" s="325"/>
      <c r="R361" s="390">
        <v>0</v>
      </c>
      <c r="S361" s="325"/>
      <c r="T361" s="325"/>
      <c r="U361" s="390">
        <v>0</v>
      </c>
      <c r="V361" s="391">
        <f t="shared" si="20"/>
        <v>0</v>
      </c>
      <c r="W361" s="391" t="e">
        <f t="shared" si="23"/>
        <v>#VALUE!</v>
      </c>
      <c r="X361" s="376" t="str">
        <f>IFERROR(VLOOKUP(M361,'Measures cat'!$A$2:$B$19,2,0),"")</f>
        <v/>
      </c>
      <c r="Y361" s="376" t="str">
        <f>IFERROR(VLOOKUP(P361,'Measures cat'!$A$2:$B$19,2,0),"")</f>
        <v/>
      </c>
      <c r="Z361" s="376" t="str">
        <f>IFERROR(VLOOKUP(S361,'Measures cat'!$A$2:$B$19,2,0),"")</f>
        <v/>
      </c>
      <c r="AA361" s="376" t="str">
        <f>IFERROR(VLOOKUP(I361,AuxThreats!$B$2:$C$6,2,0),"")</f>
        <v/>
      </c>
      <c r="AB361" s="11"/>
      <c r="AC361" s="11"/>
      <c r="AE361" s="123"/>
    </row>
    <row r="362" spans="3:31" ht="15.75" x14ac:dyDescent="0.25">
      <c r="C362" s="357" t="str">
        <f t="shared" si="21"/>
        <v/>
      </c>
      <c r="D362" s="26"/>
      <c r="E362" s="26"/>
      <c r="F362" s="26"/>
      <c r="G362" s="47"/>
      <c r="H362" s="47"/>
      <c r="I362" s="325"/>
      <c r="J362" s="118"/>
      <c r="K362" s="330" t="str">
        <f t="shared" si="22"/>
        <v/>
      </c>
      <c r="L362" s="376" t="str">
        <f>IFERROR(VLOOKUP(G362,AuxThreats!$B$2:$C$6,2,0),"")</f>
        <v/>
      </c>
      <c r="M362" s="325"/>
      <c r="N362" s="118"/>
      <c r="O362" s="390">
        <v>0</v>
      </c>
      <c r="P362" s="325"/>
      <c r="Q362" s="325"/>
      <c r="R362" s="390">
        <v>0</v>
      </c>
      <c r="S362" s="325"/>
      <c r="T362" s="325"/>
      <c r="U362" s="390">
        <v>0</v>
      </c>
      <c r="V362" s="391">
        <f t="shared" si="20"/>
        <v>0</v>
      </c>
      <c r="W362" s="391" t="e">
        <f t="shared" si="23"/>
        <v>#VALUE!</v>
      </c>
      <c r="X362" s="376" t="str">
        <f>IFERROR(VLOOKUP(M362,'Measures cat'!$A$2:$B$19,2,0),"")</f>
        <v/>
      </c>
      <c r="Y362" s="376" t="str">
        <f>IFERROR(VLOOKUP(P362,'Measures cat'!$A$2:$B$19,2,0),"")</f>
        <v/>
      </c>
      <c r="Z362" s="376" t="str">
        <f>IFERROR(VLOOKUP(S362,'Measures cat'!$A$2:$B$19,2,0),"")</f>
        <v/>
      </c>
      <c r="AA362" s="376" t="str">
        <f>IFERROR(VLOOKUP(I362,AuxThreats!$B$2:$C$6,2,0),"")</f>
        <v/>
      </c>
      <c r="AB362" s="11"/>
      <c r="AC362" s="11"/>
      <c r="AE362" s="123"/>
    </row>
    <row r="363" spans="3:31" ht="15.75" x14ac:dyDescent="0.25">
      <c r="C363" s="357" t="str">
        <f t="shared" si="21"/>
        <v/>
      </c>
      <c r="D363" s="26"/>
      <c r="E363" s="26"/>
      <c r="F363" s="26"/>
      <c r="G363" s="47"/>
      <c r="H363" s="47"/>
      <c r="I363" s="325"/>
      <c r="J363" s="118"/>
      <c r="K363" s="330" t="str">
        <f t="shared" si="22"/>
        <v/>
      </c>
      <c r="L363" s="376" t="str">
        <f>IFERROR(VLOOKUP(G363,AuxThreats!$B$2:$C$6,2,0),"")</f>
        <v/>
      </c>
      <c r="M363" s="325"/>
      <c r="N363" s="118"/>
      <c r="O363" s="390">
        <v>0</v>
      </c>
      <c r="P363" s="325"/>
      <c r="Q363" s="325"/>
      <c r="R363" s="390">
        <v>0</v>
      </c>
      <c r="S363" s="325"/>
      <c r="T363" s="325"/>
      <c r="U363" s="390">
        <v>0</v>
      </c>
      <c r="V363" s="391">
        <f t="shared" si="20"/>
        <v>0</v>
      </c>
      <c r="W363" s="391" t="e">
        <f t="shared" si="23"/>
        <v>#VALUE!</v>
      </c>
      <c r="X363" s="376" t="str">
        <f>IFERROR(VLOOKUP(M363,'Measures cat'!$A$2:$B$19,2,0),"")</f>
        <v/>
      </c>
      <c r="Y363" s="376" t="str">
        <f>IFERROR(VLOOKUP(P363,'Measures cat'!$A$2:$B$19,2,0),"")</f>
        <v/>
      </c>
      <c r="Z363" s="376" t="str">
        <f>IFERROR(VLOOKUP(S363,'Measures cat'!$A$2:$B$19,2,0),"")</f>
        <v/>
      </c>
      <c r="AA363" s="376" t="str">
        <f>IFERROR(VLOOKUP(I363,AuxThreats!$B$2:$C$6,2,0),"")</f>
        <v/>
      </c>
      <c r="AB363" s="11"/>
      <c r="AC363" s="11"/>
      <c r="AE363" s="123"/>
    </row>
    <row r="364" spans="3:31" ht="15.75" x14ac:dyDescent="0.25">
      <c r="C364" s="357" t="str">
        <f t="shared" si="21"/>
        <v/>
      </c>
      <c r="D364" s="26"/>
      <c r="E364" s="26"/>
      <c r="F364" s="26"/>
      <c r="G364" s="47"/>
      <c r="H364" s="47"/>
      <c r="I364" s="325"/>
      <c r="J364" s="118"/>
      <c r="K364" s="330" t="str">
        <f t="shared" si="22"/>
        <v/>
      </c>
      <c r="L364" s="376" t="str">
        <f>IFERROR(VLOOKUP(G364,AuxThreats!$B$2:$C$6,2,0),"")</f>
        <v/>
      </c>
      <c r="M364" s="325"/>
      <c r="N364" s="118"/>
      <c r="O364" s="390">
        <v>0</v>
      </c>
      <c r="P364" s="325"/>
      <c r="Q364" s="325"/>
      <c r="R364" s="390">
        <v>0</v>
      </c>
      <c r="S364" s="325"/>
      <c r="T364" s="325"/>
      <c r="U364" s="390">
        <v>0</v>
      </c>
      <c r="V364" s="391">
        <f t="shared" si="20"/>
        <v>0</v>
      </c>
      <c r="W364" s="391" t="e">
        <f t="shared" si="23"/>
        <v>#VALUE!</v>
      </c>
      <c r="X364" s="376" t="str">
        <f>IFERROR(VLOOKUP(M364,'Measures cat'!$A$2:$B$19,2,0),"")</f>
        <v/>
      </c>
      <c r="Y364" s="376" t="str">
        <f>IFERROR(VLOOKUP(P364,'Measures cat'!$A$2:$B$19,2,0),"")</f>
        <v/>
      </c>
      <c r="Z364" s="376" t="str">
        <f>IFERROR(VLOOKUP(S364,'Measures cat'!$A$2:$B$19,2,0),"")</f>
        <v/>
      </c>
      <c r="AA364" s="376" t="str">
        <f>IFERROR(VLOOKUP(I364,AuxThreats!$B$2:$C$6,2,0),"")</f>
        <v/>
      </c>
      <c r="AB364" s="11"/>
      <c r="AC364" s="11"/>
      <c r="AE364" s="123"/>
    </row>
    <row r="365" spans="3:31" ht="15.75" x14ac:dyDescent="0.25">
      <c r="C365" s="357" t="str">
        <f t="shared" si="21"/>
        <v/>
      </c>
      <c r="D365" s="26"/>
      <c r="E365" s="26"/>
      <c r="F365" s="26"/>
      <c r="G365" s="47"/>
      <c r="H365" s="47"/>
      <c r="I365" s="325"/>
      <c r="J365" s="118"/>
      <c r="K365" s="330" t="str">
        <f t="shared" si="22"/>
        <v/>
      </c>
      <c r="L365" s="376" t="str">
        <f>IFERROR(VLOOKUP(G365,AuxThreats!$B$2:$C$6,2,0),"")</f>
        <v/>
      </c>
      <c r="M365" s="325"/>
      <c r="N365" s="118"/>
      <c r="O365" s="390">
        <v>0</v>
      </c>
      <c r="P365" s="325"/>
      <c r="Q365" s="325"/>
      <c r="R365" s="390">
        <v>0</v>
      </c>
      <c r="S365" s="325"/>
      <c r="T365" s="325"/>
      <c r="U365" s="390">
        <v>0</v>
      </c>
      <c r="V365" s="391">
        <f t="shared" si="20"/>
        <v>0</v>
      </c>
      <c r="W365" s="391" t="e">
        <f t="shared" si="23"/>
        <v>#VALUE!</v>
      </c>
      <c r="X365" s="376" t="str">
        <f>IFERROR(VLOOKUP(M365,'Measures cat'!$A$2:$B$19,2,0),"")</f>
        <v/>
      </c>
      <c r="Y365" s="376" t="str">
        <f>IFERROR(VLOOKUP(P365,'Measures cat'!$A$2:$B$19,2,0),"")</f>
        <v/>
      </c>
      <c r="Z365" s="376" t="str">
        <f>IFERROR(VLOOKUP(S365,'Measures cat'!$A$2:$B$19,2,0),"")</f>
        <v/>
      </c>
      <c r="AA365" s="376" t="str">
        <f>IFERROR(VLOOKUP(I365,AuxThreats!$B$2:$C$6,2,0),"")</f>
        <v/>
      </c>
      <c r="AB365" s="11"/>
      <c r="AC365" s="11"/>
      <c r="AE365" s="123"/>
    </row>
    <row r="366" spans="3:31" ht="15.75" x14ac:dyDescent="0.25">
      <c r="C366" s="357" t="str">
        <f t="shared" si="21"/>
        <v/>
      </c>
      <c r="D366" s="26"/>
      <c r="E366" s="26"/>
      <c r="F366" s="26"/>
      <c r="G366" s="47"/>
      <c r="H366" s="47"/>
      <c r="I366" s="325"/>
      <c r="J366" s="118"/>
      <c r="K366" s="330" t="str">
        <f t="shared" si="22"/>
        <v/>
      </c>
      <c r="L366" s="376" t="str">
        <f>IFERROR(VLOOKUP(G366,AuxThreats!$B$2:$C$6,2,0),"")</f>
        <v/>
      </c>
      <c r="M366" s="325"/>
      <c r="N366" s="118"/>
      <c r="O366" s="390">
        <v>0</v>
      </c>
      <c r="P366" s="325"/>
      <c r="Q366" s="325"/>
      <c r="R366" s="390">
        <v>0</v>
      </c>
      <c r="S366" s="325"/>
      <c r="T366" s="325"/>
      <c r="U366" s="390">
        <v>0</v>
      </c>
      <c r="V366" s="391">
        <f t="shared" si="20"/>
        <v>0</v>
      </c>
      <c r="W366" s="391" t="e">
        <f t="shared" si="23"/>
        <v>#VALUE!</v>
      </c>
      <c r="X366" s="376" t="str">
        <f>IFERROR(VLOOKUP(M366,'Measures cat'!$A$2:$B$19,2,0),"")</f>
        <v/>
      </c>
      <c r="Y366" s="376" t="str">
        <f>IFERROR(VLOOKUP(P366,'Measures cat'!$A$2:$B$19,2,0),"")</f>
        <v/>
      </c>
      <c r="Z366" s="376" t="str">
        <f>IFERROR(VLOOKUP(S366,'Measures cat'!$A$2:$B$19,2,0),"")</f>
        <v/>
      </c>
      <c r="AA366" s="376" t="str">
        <f>IFERROR(VLOOKUP(I366,AuxThreats!$B$2:$C$6,2,0),"")</f>
        <v/>
      </c>
      <c r="AB366" s="11"/>
      <c r="AC366" s="11"/>
      <c r="AE366" s="123"/>
    </row>
    <row r="367" spans="3:31" ht="15.75" x14ac:dyDescent="0.25">
      <c r="C367" s="357" t="str">
        <f t="shared" si="21"/>
        <v/>
      </c>
      <c r="D367" s="26"/>
      <c r="E367" s="26"/>
      <c r="F367" s="26"/>
      <c r="G367" s="47"/>
      <c r="H367" s="47"/>
      <c r="I367" s="325"/>
      <c r="J367" s="118"/>
      <c r="K367" s="330" t="str">
        <f t="shared" si="22"/>
        <v/>
      </c>
      <c r="L367" s="376" t="str">
        <f>IFERROR(VLOOKUP(G367,AuxThreats!$B$2:$C$6,2,0),"")</f>
        <v/>
      </c>
      <c r="M367" s="325"/>
      <c r="N367" s="118"/>
      <c r="O367" s="390">
        <v>0</v>
      </c>
      <c r="P367" s="325"/>
      <c r="Q367" s="325"/>
      <c r="R367" s="390">
        <v>0</v>
      </c>
      <c r="S367" s="325"/>
      <c r="T367" s="325"/>
      <c r="U367" s="390">
        <v>0</v>
      </c>
      <c r="V367" s="391">
        <f t="shared" si="20"/>
        <v>0</v>
      </c>
      <c r="W367" s="391" t="e">
        <f t="shared" si="23"/>
        <v>#VALUE!</v>
      </c>
      <c r="X367" s="376" t="str">
        <f>IFERROR(VLOOKUP(M367,'Measures cat'!$A$2:$B$19,2,0),"")</f>
        <v/>
      </c>
      <c r="Y367" s="376" t="str">
        <f>IFERROR(VLOOKUP(P367,'Measures cat'!$A$2:$B$19,2,0),"")</f>
        <v/>
      </c>
      <c r="Z367" s="376" t="str">
        <f>IFERROR(VLOOKUP(S367,'Measures cat'!$A$2:$B$19,2,0),"")</f>
        <v/>
      </c>
      <c r="AA367" s="376" t="str">
        <f>IFERROR(VLOOKUP(I367,AuxThreats!$B$2:$C$6,2,0),"")</f>
        <v/>
      </c>
      <c r="AB367" s="11"/>
      <c r="AC367" s="11"/>
      <c r="AE367" s="123"/>
    </row>
    <row r="368" spans="3:31" ht="15.75" x14ac:dyDescent="0.25">
      <c r="C368" s="357" t="str">
        <f t="shared" si="21"/>
        <v/>
      </c>
      <c r="D368" s="26"/>
      <c r="E368" s="26"/>
      <c r="F368" s="26"/>
      <c r="G368" s="47"/>
      <c r="H368" s="47"/>
      <c r="I368" s="325"/>
      <c r="J368" s="118"/>
      <c r="K368" s="330" t="str">
        <f t="shared" si="22"/>
        <v/>
      </c>
      <c r="L368" s="376" t="str">
        <f>IFERROR(VLOOKUP(G368,AuxThreats!$B$2:$C$6,2,0),"")</f>
        <v/>
      </c>
      <c r="M368" s="325"/>
      <c r="N368" s="118"/>
      <c r="O368" s="390">
        <v>0</v>
      </c>
      <c r="P368" s="325"/>
      <c r="Q368" s="325"/>
      <c r="R368" s="390">
        <v>0</v>
      </c>
      <c r="S368" s="325"/>
      <c r="T368" s="325"/>
      <c r="U368" s="390">
        <v>0</v>
      </c>
      <c r="V368" s="391">
        <f t="shared" si="20"/>
        <v>0</v>
      </c>
      <c r="W368" s="391" t="e">
        <f t="shared" si="23"/>
        <v>#VALUE!</v>
      </c>
      <c r="X368" s="376" t="str">
        <f>IFERROR(VLOOKUP(M368,'Measures cat'!$A$2:$B$19,2,0),"")</f>
        <v/>
      </c>
      <c r="Y368" s="376" t="str">
        <f>IFERROR(VLOOKUP(P368,'Measures cat'!$A$2:$B$19,2,0),"")</f>
        <v/>
      </c>
      <c r="Z368" s="376" t="str">
        <f>IFERROR(VLOOKUP(S368,'Measures cat'!$A$2:$B$19,2,0),"")</f>
        <v/>
      </c>
      <c r="AA368" s="376" t="str">
        <f>IFERROR(VLOOKUP(I368,AuxThreats!$B$2:$C$6,2,0),"")</f>
        <v/>
      </c>
      <c r="AB368" s="11"/>
      <c r="AC368" s="11"/>
      <c r="AE368" s="123"/>
    </row>
    <row r="369" spans="3:31" ht="15.75" x14ac:dyDescent="0.25">
      <c r="C369" s="357" t="str">
        <f t="shared" si="21"/>
        <v/>
      </c>
      <c r="D369" s="26"/>
      <c r="E369" s="26"/>
      <c r="F369" s="26"/>
      <c r="G369" s="47"/>
      <c r="H369" s="47"/>
      <c r="I369" s="325"/>
      <c r="J369" s="118"/>
      <c r="K369" s="330" t="str">
        <f t="shared" si="22"/>
        <v/>
      </c>
      <c r="L369" s="376" t="str">
        <f>IFERROR(VLOOKUP(G369,AuxThreats!$B$2:$C$6,2,0),"")</f>
        <v/>
      </c>
      <c r="M369" s="325"/>
      <c r="N369" s="118"/>
      <c r="O369" s="390">
        <v>0</v>
      </c>
      <c r="P369" s="325"/>
      <c r="Q369" s="325"/>
      <c r="R369" s="390">
        <v>0</v>
      </c>
      <c r="S369" s="325"/>
      <c r="T369" s="325"/>
      <c r="U369" s="390">
        <v>0</v>
      </c>
      <c r="V369" s="391">
        <f t="shared" si="20"/>
        <v>0</v>
      </c>
      <c r="W369" s="391" t="e">
        <f t="shared" si="23"/>
        <v>#VALUE!</v>
      </c>
      <c r="X369" s="376" t="str">
        <f>IFERROR(VLOOKUP(M369,'Measures cat'!$A$2:$B$19,2,0),"")</f>
        <v/>
      </c>
      <c r="Y369" s="376" t="str">
        <f>IFERROR(VLOOKUP(P369,'Measures cat'!$A$2:$B$19,2,0),"")</f>
        <v/>
      </c>
      <c r="Z369" s="376" t="str">
        <f>IFERROR(VLOOKUP(S369,'Measures cat'!$A$2:$B$19,2,0),"")</f>
        <v/>
      </c>
      <c r="AA369" s="376" t="str">
        <f>IFERROR(VLOOKUP(I369,AuxThreats!$B$2:$C$6,2,0),"")</f>
        <v/>
      </c>
      <c r="AB369" s="11"/>
      <c r="AC369" s="11"/>
      <c r="AE369" s="123"/>
    </row>
    <row r="370" spans="3:31" ht="15.75" x14ac:dyDescent="0.25">
      <c r="C370" s="357" t="str">
        <f t="shared" si="21"/>
        <v/>
      </c>
      <c r="D370" s="26"/>
      <c r="E370" s="26"/>
      <c r="F370" s="26"/>
      <c r="G370" s="47"/>
      <c r="H370" s="47"/>
      <c r="I370" s="325"/>
      <c r="J370" s="118"/>
      <c r="K370" s="330" t="str">
        <f t="shared" si="22"/>
        <v/>
      </c>
      <c r="L370" s="376" t="str">
        <f>IFERROR(VLOOKUP(G370,AuxThreats!$B$2:$C$6,2,0),"")</f>
        <v/>
      </c>
      <c r="M370" s="325"/>
      <c r="N370" s="118"/>
      <c r="O370" s="390">
        <v>0</v>
      </c>
      <c r="P370" s="325"/>
      <c r="Q370" s="325"/>
      <c r="R370" s="390">
        <v>0</v>
      </c>
      <c r="S370" s="325"/>
      <c r="T370" s="325"/>
      <c r="U370" s="390">
        <v>0</v>
      </c>
      <c r="V370" s="391">
        <f t="shared" si="20"/>
        <v>0</v>
      </c>
      <c r="W370" s="391" t="e">
        <f t="shared" si="23"/>
        <v>#VALUE!</v>
      </c>
      <c r="X370" s="376" t="str">
        <f>IFERROR(VLOOKUP(M370,'Measures cat'!$A$2:$B$19,2,0),"")</f>
        <v/>
      </c>
      <c r="Y370" s="376" t="str">
        <f>IFERROR(VLOOKUP(P370,'Measures cat'!$A$2:$B$19,2,0),"")</f>
        <v/>
      </c>
      <c r="Z370" s="376" t="str">
        <f>IFERROR(VLOOKUP(S370,'Measures cat'!$A$2:$B$19,2,0),"")</f>
        <v/>
      </c>
      <c r="AA370" s="376" t="str">
        <f>IFERROR(VLOOKUP(I370,AuxThreats!$B$2:$C$6,2,0),"")</f>
        <v/>
      </c>
      <c r="AB370" s="11"/>
      <c r="AC370" s="11"/>
      <c r="AE370" s="123"/>
    </row>
    <row r="371" spans="3:31" ht="15.75" x14ac:dyDescent="0.25">
      <c r="C371" s="357" t="str">
        <f t="shared" si="21"/>
        <v/>
      </c>
      <c r="D371" s="26"/>
      <c r="E371" s="26"/>
      <c r="F371" s="26"/>
      <c r="G371" s="47"/>
      <c r="H371" s="47"/>
      <c r="I371" s="325"/>
      <c r="J371" s="118"/>
      <c r="K371" s="330" t="str">
        <f t="shared" si="22"/>
        <v/>
      </c>
      <c r="L371" s="376" t="str">
        <f>IFERROR(VLOOKUP(G371,AuxThreats!$B$2:$C$6,2,0),"")</f>
        <v/>
      </c>
      <c r="M371" s="325"/>
      <c r="N371" s="118"/>
      <c r="O371" s="390">
        <v>0</v>
      </c>
      <c r="P371" s="325"/>
      <c r="Q371" s="325"/>
      <c r="R371" s="390">
        <v>0</v>
      </c>
      <c r="S371" s="325"/>
      <c r="T371" s="325"/>
      <c r="U371" s="390">
        <v>0</v>
      </c>
      <c r="V371" s="391">
        <f t="shared" si="20"/>
        <v>0</v>
      </c>
      <c r="W371" s="391" t="e">
        <f t="shared" si="23"/>
        <v>#VALUE!</v>
      </c>
      <c r="X371" s="376" t="str">
        <f>IFERROR(VLOOKUP(M371,'Measures cat'!$A$2:$B$19,2,0),"")</f>
        <v/>
      </c>
      <c r="Y371" s="376" t="str">
        <f>IFERROR(VLOOKUP(P371,'Measures cat'!$A$2:$B$19,2,0),"")</f>
        <v/>
      </c>
      <c r="Z371" s="376" t="str">
        <f>IFERROR(VLOOKUP(S371,'Measures cat'!$A$2:$B$19,2,0),"")</f>
        <v/>
      </c>
      <c r="AA371" s="376" t="str">
        <f>IFERROR(VLOOKUP(I371,AuxThreats!$B$2:$C$6,2,0),"")</f>
        <v/>
      </c>
      <c r="AB371" s="11"/>
      <c r="AC371" s="11"/>
      <c r="AE371" s="123"/>
    </row>
    <row r="372" spans="3:31" ht="15.75" x14ac:dyDescent="0.25">
      <c r="C372" s="357" t="str">
        <f t="shared" si="21"/>
        <v/>
      </c>
      <c r="D372" s="26"/>
      <c r="E372" s="26"/>
      <c r="F372" s="26"/>
      <c r="G372" s="47"/>
      <c r="H372" s="47"/>
      <c r="I372" s="325"/>
      <c r="J372" s="118"/>
      <c r="K372" s="330" t="str">
        <f t="shared" si="22"/>
        <v/>
      </c>
      <c r="L372" s="376" t="str">
        <f>IFERROR(VLOOKUP(G372,AuxThreats!$B$2:$C$6,2,0),"")</f>
        <v/>
      </c>
      <c r="M372" s="325"/>
      <c r="N372" s="118"/>
      <c r="O372" s="390">
        <v>0</v>
      </c>
      <c r="P372" s="325"/>
      <c r="Q372" s="325"/>
      <c r="R372" s="390">
        <v>0</v>
      </c>
      <c r="S372" s="325"/>
      <c r="T372" s="325"/>
      <c r="U372" s="390">
        <v>0</v>
      </c>
      <c r="V372" s="391">
        <f t="shared" si="20"/>
        <v>0</v>
      </c>
      <c r="W372" s="391" t="e">
        <f t="shared" si="23"/>
        <v>#VALUE!</v>
      </c>
      <c r="X372" s="376" t="str">
        <f>IFERROR(VLOOKUP(M372,'Measures cat'!$A$2:$B$19,2,0),"")</f>
        <v/>
      </c>
      <c r="Y372" s="376" t="str">
        <f>IFERROR(VLOOKUP(P372,'Measures cat'!$A$2:$B$19,2,0),"")</f>
        <v/>
      </c>
      <c r="Z372" s="376" t="str">
        <f>IFERROR(VLOOKUP(S372,'Measures cat'!$A$2:$B$19,2,0),"")</f>
        <v/>
      </c>
      <c r="AA372" s="376" t="str">
        <f>IFERROR(VLOOKUP(I372,AuxThreats!$B$2:$C$6,2,0),"")</f>
        <v/>
      </c>
      <c r="AB372" s="11"/>
      <c r="AC372" s="11"/>
      <c r="AE372" s="123"/>
    </row>
    <row r="373" spans="3:31" ht="15.75" x14ac:dyDescent="0.25">
      <c r="C373" s="357" t="str">
        <f t="shared" si="21"/>
        <v/>
      </c>
      <c r="D373" s="26"/>
      <c r="E373" s="26"/>
      <c r="F373" s="26"/>
      <c r="G373" s="47"/>
      <c r="H373" s="47"/>
      <c r="I373" s="325"/>
      <c r="J373" s="118"/>
      <c r="K373" s="330" t="str">
        <f t="shared" si="22"/>
        <v/>
      </c>
      <c r="L373" s="376" t="str">
        <f>IFERROR(VLOOKUP(G373,AuxThreats!$B$2:$C$6,2,0),"")</f>
        <v/>
      </c>
      <c r="M373" s="325"/>
      <c r="N373" s="118"/>
      <c r="O373" s="390">
        <v>0</v>
      </c>
      <c r="P373" s="325"/>
      <c r="Q373" s="325"/>
      <c r="R373" s="390">
        <v>0</v>
      </c>
      <c r="S373" s="325"/>
      <c r="T373" s="325"/>
      <c r="U373" s="390">
        <v>0</v>
      </c>
      <c r="V373" s="391">
        <f t="shared" si="20"/>
        <v>0</v>
      </c>
      <c r="W373" s="391" t="e">
        <f t="shared" si="23"/>
        <v>#VALUE!</v>
      </c>
      <c r="X373" s="376" t="str">
        <f>IFERROR(VLOOKUP(M373,'Measures cat'!$A$2:$B$19,2,0),"")</f>
        <v/>
      </c>
      <c r="Y373" s="376" t="str">
        <f>IFERROR(VLOOKUP(P373,'Measures cat'!$A$2:$B$19,2,0),"")</f>
        <v/>
      </c>
      <c r="Z373" s="376" t="str">
        <f>IFERROR(VLOOKUP(S373,'Measures cat'!$A$2:$B$19,2,0),"")</f>
        <v/>
      </c>
      <c r="AA373" s="376" t="str">
        <f>IFERROR(VLOOKUP(I373,AuxThreats!$B$2:$C$6,2,0),"")</f>
        <v/>
      </c>
      <c r="AB373" s="11"/>
      <c r="AC373" s="11"/>
      <c r="AE373" s="123"/>
    </row>
    <row r="374" spans="3:31" ht="15.75" x14ac:dyDescent="0.25">
      <c r="C374" s="357" t="str">
        <f t="shared" si="21"/>
        <v/>
      </c>
      <c r="D374" s="26"/>
      <c r="E374" s="26"/>
      <c r="F374" s="26"/>
      <c r="G374" s="47"/>
      <c r="H374" s="47"/>
      <c r="I374" s="325"/>
      <c r="J374" s="118"/>
      <c r="K374" s="330" t="str">
        <f t="shared" si="22"/>
        <v/>
      </c>
      <c r="L374" s="376" t="str">
        <f>IFERROR(VLOOKUP(G374,AuxThreats!$B$2:$C$6,2,0),"")</f>
        <v/>
      </c>
      <c r="M374" s="325"/>
      <c r="N374" s="118"/>
      <c r="O374" s="390">
        <v>0</v>
      </c>
      <c r="P374" s="325"/>
      <c r="Q374" s="325"/>
      <c r="R374" s="390">
        <v>0</v>
      </c>
      <c r="S374" s="325"/>
      <c r="T374" s="325"/>
      <c r="U374" s="390">
        <v>0</v>
      </c>
      <c r="V374" s="391">
        <f t="shared" si="20"/>
        <v>0</v>
      </c>
      <c r="W374" s="391" t="e">
        <f t="shared" si="23"/>
        <v>#VALUE!</v>
      </c>
      <c r="X374" s="376" t="str">
        <f>IFERROR(VLOOKUP(M374,'Measures cat'!$A$2:$B$19,2,0),"")</f>
        <v/>
      </c>
      <c r="Y374" s="376" t="str">
        <f>IFERROR(VLOOKUP(P374,'Measures cat'!$A$2:$B$19,2,0),"")</f>
        <v/>
      </c>
      <c r="Z374" s="376" t="str">
        <f>IFERROR(VLOOKUP(S374,'Measures cat'!$A$2:$B$19,2,0),"")</f>
        <v/>
      </c>
      <c r="AA374" s="376" t="str">
        <f>IFERROR(VLOOKUP(I374,AuxThreats!$B$2:$C$6,2,0),"")</f>
        <v/>
      </c>
      <c r="AB374" s="11"/>
      <c r="AC374" s="11"/>
      <c r="AE374" s="123"/>
    </row>
    <row r="375" spans="3:31" ht="15.75" x14ac:dyDescent="0.25">
      <c r="C375" s="357" t="str">
        <f t="shared" si="21"/>
        <v/>
      </c>
      <c r="D375" s="26"/>
      <c r="E375" s="26"/>
      <c r="F375" s="26"/>
      <c r="G375" s="47"/>
      <c r="H375" s="47"/>
      <c r="I375" s="325"/>
      <c r="J375" s="118"/>
      <c r="K375" s="330" t="str">
        <f t="shared" si="22"/>
        <v/>
      </c>
      <c r="L375" s="376" t="str">
        <f>IFERROR(VLOOKUP(G375,AuxThreats!$B$2:$C$6,2,0),"")</f>
        <v/>
      </c>
      <c r="M375" s="325"/>
      <c r="N375" s="118"/>
      <c r="O375" s="390">
        <v>0</v>
      </c>
      <c r="P375" s="325"/>
      <c r="Q375" s="325"/>
      <c r="R375" s="390">
        <v>0</v>
      </c>
      <c r="S375" s="325"/>
      <c r="T375" s="325"/>
      <c r="U375" s="390">
        <v>0</v>
      </c>
      <c r="V375" s="391">
        <f t="shared" si="20"/>
        <v>0</v>
      </c>
      <c r="W375" s="391" t="e">
        <f t="shared" si="23"/>
        <v>#VALUE!</v>
      </c>
      <c r="X375" s="376" t="str">
        <f>IFERROR(VLOOKUP(M375,'Measures cat'!$A$2:$B$19,2,0),"")</f>
        <v/>
      </c>
      <c r="Y375" s="376" t="str">
        <f>IFERROR(VLOOKUP(P375,'Measures cat'!$A$2:$B$19,2,0),"")</f>
        <v/>
      </c>
      <c r="Z375" s="376" t="str">
        <f>IFERROR(VLOOKUP(S375,'Measures cat'!$A$2:$B$19,2,0),"")</f>
        <v/>
      </c>
      <c r="AA375" s="376" t="str">
        <f>IFERROR(VLOOKUP(I375,AuxThreats!$B$2:$C$6,2,0),"")</f>
        <v/>
      </c>
      <c r="AB375" s="11"/>
      <c r="AC375" s="11"/>
      <c r="AE375" s="123"/>
    </row>
    <row r="376" spans="3:31" ht="15.75" x14ac:dyDescent="0.25">
      <c r="C376" s="357" t="str">
        <f t="shared" si="21"/>
        <v/>
      </c>
      <c r="D376" s="26"/>
      <c r="E376" s="26"/>
      <c r="F376" s="26"/>
      <c r="G376" s="47"/>
      <c r="H376" s="47"/>
      <c r="I376" s="325"/>
      <c r="J376" s="118"/>
      <c r="K376" s="330" t="str">
        <f t="shared" si="22"/>
        <v/>
      </c>
      <c r="L376" s="376" t="str">
        <f>IFERROR(VLOOKUP(G376,AuxThreats!$B$2:$C$6,2,0),"")</f>
        <v/>
      </c>
      <c r="M376" s="325"/>
      <c r="N376" s="118"/>
      <c r="O376" s="390">
        <v>0</v>
      </c>
      <c r="P376" s="325"/>
      <c r="Q376" s="325"/>
      <c r="R376" s="390">
        <v>0</v>
      </c>
      <c r="S376" s="325"/>
      <c r="T376" s="325"/>
      <c r="U376" s="390">
        <v>0</v>
      </c>
      <c r="V376" s="391">
        <f t="shared" si="20"/>
        <v>0</v>
      </c>
      <c r="W376" s="391" t="e">
        <f t="shared" si="23"/>
        <v>#VALUE!</v>
      </c>
      <c r="X376" s="376" t="str">
        <f>IFERROR(VLOOKUP(M376,'Measures cat'!$A$2:$B$19,2,0),"")</f>
        <v/>
      </c>
      <c r="Y376" s="376" t="str">
        <f>IFERROR(VLOOKUP(P376,'Measures cat'!$A$2:$B$19,2,0),"")</f>
        <v/>
      </c>
      <c r="Z376" s="376" t="str">
        <f>IFERROR(VLOOKUP(S376,'Measures cat'!$A$2:$B$19,2,0),"")</f>
        <v/>
      </c>
      <c r="AA376" s="376" t="str">
        <f>IFERROR(VLOOKUP(I376,AuxThreats!$B$2:$C$6,2,0),"")</f>
        <v/>
      </c>
      <c r="AB376" s="11"/>
      <c r="AC376" s="11"/>
      <c r="AE376" s="123"/>
    </row>
    <row r="377" spans="3:31" ht="15.75" x14ac:dyDescent="0.25">
      <c r="C377" s="357" t="str">
        <f t="shared" si="21"/>
        <v/>
      </c>
      <c r="D377" s="26"/>
      <c r="E377" s="26"/>
      <c r="F377" s="26"/>
      <c r="G377" s="47"/>
      <c r="H377" s="47"/>
      <c r="I377" s="325"/>
      <c r="J377" s="118"/>
      <c r="K377" s="330" t="str">
        <f t="shared" si="22"/>
        <v/>
      </c>
      <c r="L377" s="376" t="str">
        <f>IFERROR(VLOOKUP(G377,AuxThreats!$B$2:$C$6,2,0),"")</f>
        <v/>
      </c>
      <c r="M377" s="325"/>
      <c r="N377" s="118"/>
      <c r="O377" s="390">
        <v>0</v>
      </c>
      <c r="P377" s="325"/>
      <c r="Q377" s="325"/>
      <c r="R377" s="390">
        <v>0</v>
      </c>
      <c r="S377" s="325"/>
      <c r="T377" s="325"/>
      <c r="U377" s="390">
        <v>0</v>
      </c>
      <c r="V377" s="391">
        <f t="shared" si="20"/>
        <v>0</v>
      </c>
      <c r="W377" s="391" t="e">
        <f t="shared" si="23"/>
        <v>#VALUE!</v>
      </c>
      <c r="X377" s="376" t="str">
        <f>IFERROR(VLOOKUP(M377,'Measures cat'!$A$2:$B$19,2,0),"")</f>
        <v/>
      </c>
      <c r="Y377" s="376" t="str">
        <f>IFERROR(VLOOKUP(P377,'Measures cat'!$A$2:$B$19,2,0),"")</f>
        <v/>
      </c>
      <c r="Z377" s="376" t="str">
        <f>IFERROR(VLOOKUP(S377,'Measures cat'!$A$2:$B$19,2,0),"")</f>
        <v/>
      </c>
      <c r="AA377" s="376" t="str">
        <f>IFERROR(VLOOKUP(I377,AuxThreats!$B$2:$C$6,2,0),"")</f>
        <v/>
      </c>
      <c r="AB377" s="11"/>
      <c r="AC377" s="11"/>
      <c r="AE377" s="123"/>
    </row>
    <row r="378" spans="3:31" ht="15.75" x14ac:dyDescent="0.25">
      <c r="C378" s="357" t="str">
        <f t="shared" si="21"/>
        <v/>
      </c>
      <c r="D378" s="26"/>
      <c r="E378" s="26"/>
      <c r="F378" s="26"/>
      <c r="G378" s="47"/>
      <c r="H378" s="47"/>
      <c r="I378" s="325"/>
      <c r="J378" s="118"/>
      <c r="K378" s="330" t="str">
        <f t="shared" si="22"/>
        <v/>
      </c>
      <c r="L378" s="376" t="str">
        <f>IFERROR(VLOOKUP(G378,AuxThreats!$B$2:$C$6,2,0),"")</f>
        <v/>
      </c>
      <c r="M378" s="325"/>
      <c r="N378" s="118"/>
      <c r="O378" s="390">
        <v>0</v>
      </c>
      <c r="P378" s="325"/>
      <c r="Q378" s="325"/>
      <c r="R378" s="390">
        <v>0</v>
      </c>
      <c r="S378" s="325"/>
      <c r="T378" s="325"/>
      <c r="U378" s="390">
        <v>0</v>
      </c>
      <c r="V378" s="391">
        <f t="shared" si="20"/>
        <v>0</v>
      </c>
      <c r="W378" s="391" t="e">
        <f t="shared" si="23"/>
        <v>#VALUE!</v>
      </c>
      <c r="X378" s="376" t="str">
        <f>IFERROR(VLOOKUP(M378,'Measures cat'!$A$2:$B$19,2,0),"")</f>
        <v/>
      </c>
      <c r="Y378" s="376" t="str">
        <f>IFERROR(VLOOKUP(P378,'Measures cat'!$A$2:$B$19,2,0),"")</f>
        <v/>
      </c>
      <c r="Z378" s="376" t="str">
        <f>IFERROR(VLOOKUP(S378,'Measures cat'!$A$2:$B$19,2,0),"")</f>
        <v/>
      </c>
      <c r="AA378" s="376" t="str">
        <f>IFERROR(VLOOKUP(I378,AuxThreats!$B$2:$C$6,2,0),"")</f>
        <v/>
      </c>
      <c r="AB378" s="11"/>
      <c r="AC378" s="11"/>
      <c r="AE378" s="123"/>
    </row>
    <row r="379" spans="3:31" ht="15.75" x14ac:dyDescent="0.25">
      <c r="C379" s="357" t="str">
        <f t="shared" si="21"/>
        <v/>
      </c>
      <c r="D379" s="26"/>
      <c r="E379" s="26"/>
      <c r="F379" s="26"/>
      <c r="G379" s="47"/>
      <c r="H379" s="47"/>
      <c r="I379" s="325"/>
      <c r="J379" s="118"/>
      <c r="K379" s="330" t="str">
        <f t="shared" si="22"/>
        <v/>
      </c>
      <c r="L379" s="376" t="str">
        <f>IFERROR(VLOOKUP(G379,AuxThreats!$B$2:$C$6,2,0),"")</f>
        <v/>
      </c>
      <c r="M379" s="325"/>
      <c r="N379" s="118"/>
      <c r="O379" s="390">
        <v>0</v>
      </c>
      <c r="P379" s="325"/>
      <c r="Q379" s="325"/>
      <c r="R379" s="390">
        <v>0</v>
      </c>
      <c r="S379" s="325"/>
      <c r="T379" s="325"/>
      <c r="U379" s="390">
        <v>0</v>
      </c>
      <c r="V379" s="391">
        <f t="shared" si="20"/>
        <v>0</v>
      </c>
      <c r="W379" s="391" t="e">
        <f t="shared" si="23"/>
        <v>#VALUE!</v>
      </c>
      <c r="X379" s="376" t="str">
        <f>IFERROR(VLOOKUP(M379,'Measures cat'!$A$2:$B$19,2,0),"")</f>
        <v/>
      </c>
      <c r="Y379" s="376" t="str">
        <f>IFERROR(VLOOKUP(P379,'Measures cat'!$A$2:$B$19,2,0),"")</f>
        <v/>
      </c>
      <c r="Z379" s="376" t="str">
        <f>IFERROR(VLOOKUP(S379,'Measures cat'!$A$2:$B$19,2,0),"")</f>
        <v/>
      </c>
      <c r="AA379" s="376" t="str">
        <f>IFERROR(VLOOKUP(I379,AuxThreats!$B$2:$C$6,2,0),"")</f>
        <v/>
      </c>
      <c r="AB379" s="11"/>
      <c r="AC379" s="11"/>
      <c r="AE379" s="123"/>
    </row>
    <row r="380" spans="3:31" ht="15.75" x14ac:dyDescent="0.25">
      <c r="C380" s="357" t="str">
        <f t="shared" si="21"/>
        <v/>
      </c>
      <c r="D380" s="26"/>
      <c r="E380" s="26"/>
      <c r="F380" s="26"/>
      <c r="G380" s="47"/>
      <c r="H380" s="47"/>
      <c r="I380" s="325"/>
      <c r="J380" s="118"/>
      <c r="K380" s="330" t="str">
        <f t="shared" si="22"/>
        <v/>
      </c>
      <c r="L380" s="376" t="str">
        <f>IFERROR(VLOOKUP(G380,AuxThreats!$B$2:$C$6,2,0),"")</f>
        <v/>
      </c>
      <c r="M380" s="325"/>
      <c r="N380" s="118"/>
      <c r="O380" s="390">
        <v>0</v>
      </c>
      <c r="P380" s="325"/>
      <c r="Q380" s="325"/>
      <c r="R380" s="390">
        <v>0</v>
      </c>
      <c r="S380" s="325"/>
      <c r="T380" s="325"/>
      <c r="U380" s="390">
        <v>0</v>
      </c>
      <c r="V380" s="391">
        <f t="shared" si="20"/>
        <v>0</v>
      </c>
      <c r="W380" s="391" t="e">
        <f t="shared" si="23"/>
        <v>#VALUE!</v>
      </c>
      <c r="X380" s="376" t="str">
        <f>IFERROR(VLOOKUP(M380,'Measures cat'!$A$2:$B$19,2,0),"")</f>
        <v/>
      </c>
      <c r="Y380" s="376" t="str">
        <f>IFERROR(VLOOKUP(P380,'Measures cat'!$A$2:$B$19,2,0),"")</f>
        <v/>
      </c>
      <c r="Z380" s="376" t="str">
        <f>IFERROR(VLOOKUP(S380,'Measures cat'!$A$2:$B$19,2,0),"")</f>
        <v/>
      </c>
      <c r="AA380" s="376" t="str">
        <f>IFERROR(VLOOKUP(I380,AuxThreats!$B$2:$C$6,2,0),"")</f>
        <v/>
      </c>
      <c r="AB380" s="11"/>
      <c r="AC380" s="11"/>
      <c r="AE380" s="123"/>
    </row>
    <row r="381" spans="3:31" ht="15.75" x14ac:dyDescent="0.25">
      <c r="C381" s="357" t="str">
        <f t="shared" si="21"/>
        <v/>
      </c>
      <c r="D381" s="26"/>
      <c r="E381" s="26"/>
      <c r="F381" s="26"/>
      <c r="G381" s="47"/>
      <c r="H381" s="47"/>
      <c r="I381" s="325"/>
      <c r="J381" s="118"/>
      <c r="K381" s="330" t="str">
        <f t="shared" si="22"/>
        <v/>
      </c>
      <c r="L381" s="376" t="str">
        <f>IFERROR(VLOOKUP(G381,AuxThreats!$B$2:$C$6,2,0),"")</f>
        <v/>
      </c>
      <c r="M381" s="325"/>
      <c r="N381" s="118"/>
      <c r="O381" s="390">
        <v>0</v>
      </c>
      <c r="P381" s="325"/>
      <c r="Q381" s="325"/>
      <c r="R381" s="390">
        <v>0</v>
      </c>
      <c r="S381" s="325"/>
      <c r="T381" s="325"/>
      <c r="U381" s="390">
        <v>0</v>
      </c>
      <c r="V381" s="391">
        <f t="shared" si="20"/>
        <v>0</v>
      </c>
      <c r="W381" s="391" t="e">
        <f t="shared" si="23"/>
        <v>#VALUE!</v>
      </c>
      <c r="X381" s="376" t="str">
        <f>IFERROR(VLOOKUP(M381,'Measures cat'!$A$2:$B$19,2,0),"")</f>
        <v/>
      </c>
      <c r="Y381" s="376" t="str">
        <f>IFERROR(VLOOKUP(P381,'Measures cat'!$A$2:$B$19,2,0),"")</f>
        <v/>
      </c>
      <c r="Z381" s="376" t="str">
        <f>IFERROR(VLOOKUP(S381,'Measures cat'!$A$2:$B$19,2,0),"")</f>
        <v/>
      </c>
      <c r="AA381" s="376" t="str">
        <f>IFERROR(VLOOKUP(I381,AuxThreats!$B$2:$C$6,2,0),"")</f>
        <v/>
      </c>
      <c r="AB381" s="11"/>
      <c r="AC381" s="11"/>
      <c r="AE381" s="123"/>
    </row>
    <row r="382" spans="3:31" ht="15.75" x14ac:dyDescent="0.25">
      <c r="C382" s="357" t="str">
        <f t="shared" si="21"/>
        <v/>
      </c>
      <c r="D382" s="26"/>
      <c r="E382" s="26"/>
      <c r="F382" s="26"/>
      <c r="G382" s="47"/>
      <c r="H382" s="47"/>
      <c r="I382" s="325"/>
      <c r="J382" s="118"/>
      <c r="K382" s="330" t="str">
        <f t="shared" si="22"/>
        <v/>
      </c>
      <c r="L382" s="376" t="str">
        <f>IFERROR(VLOOKUP(G382,AuxThreats!$B$2:$C$6,2,0),"")</f>
        <v/>
      </c>
      <c r="M382" s="325"/>
      <c r="N382" s="118"/>
      <c r="O382" s="390">
        <v>0</v>
      </c>
      <c r="P382" s="325"/>
      <c r="Q382" s="325"/>
      <c r="R382" s="390">
        <v>0</v>
      </c>
      <c r="S382" s="325"/>
      <c r="T382" s="325"/>
      <c r="U382" s="390">
        <v>0</v>
      </c>
      <c r="V382" s="391">
        <f t="shared" si="20"/>
        <v>0</v>
      </c>
      <c r="W382" s="391" t="e">
        <f t="shared" si="23"/>
        <v>#VALUE!</v>
      </c>
      <c r="X382" s="376" t="str">
        <f>IFERROR(VLOOKUP(M382,'Measures cat'!$A$2:$B$19,2,0),"")</f>
        <v/>
      </c>
      <c r="Y382" s="376" t="str">
        <f>IFERROR(VLOOKUP(P382,'Measures cat'!$A$2:$B$19,2,0),"")</f>
        <v/>
      </c>
      <c r="Z382" s="376" t="str">
        <f>IFERROR(VLOOKUP(S382,'Measures cat'!$A$2:$B$19,2,0),"")</f>
        <v/>
      </c>
      <c r="AA382" s="376" t="str">
        <f>IFERROR(VLOOKUP(I382,AuxThreats!$B$2:$C$6,2,0),"")</f>
        <v/>
      </c>
      <c r="AB382" s="11"/>
      <c r="AC382" s="11"/>
      <c r="AE382" s="123"/>
    </row>
    <row r="383" spans="3:31" ht="15.75" x14ac:dyDescent="0.25">
      <c r="C383" s="357" t="str">
        <f t="shared" si="21"/>
        <v/>
      </c>
      <c r="D383" s="26"/>
      <c r="E383" s="26"/>
      <c r="F383" s="26"/>
      <c r="G383" s="47"/>
      <c r="H383" s="47"/>
      <c r="I383" s="325"/>
      <c r="J383" s="118"/>
      <c r="K383" s="330" t="str">
        <f t="shared" si="22"/>
        <v/>
      </c>
      <c r="L383" s="376" t="str">
        <f>IFERROR(VLOOKUP(G383,AuxThreats!$B$2:$C$6,2,0),"")</f>
        <v/>
      </c>
      <c r="M383" s="325"/>
      <c r="N383" s="118"/>
      <c r="O383" s="390">
        <v>0</v>
      </c>
      <c r="P383" s="325"/>
      <c r="Q383" s="325"/>
      <c r="R383" s="390">
        <v>0</v>
      </c>
      <c r="S383" s="325"/>
      <c r="T383" s="325"/>
      <c r="U383" s="390">
        <v>0</v>
      </c>
      <c r="V383" s="391">
        <f t="shared" si="20"/>
        <v>0</v>
      </c>
      <c r="W383" s="391" t="e">
        <f t="shared" si="23"/>
        <v>#VALUE!</v>
      </c>
      <c r="X383" s="376" t="str">
        <f>IFERROR(VLOOKUP(M383,'Measures cat'!$A$2:$B$19,2,0),"")</f>
        <v/>
      </c>
      <c r="Y383" s="376" t="str">
        <f>IFERROR(VLOOKUP(P383,'Measures cat'!$A$2:$B$19,2,0),"")</f>
        <v/>
      </c>
      <c r="Z383" s="376" t="str">
        <f>IFERROR(VLOOKUP(S383,'Measures cat'!$A$2:$B$19,2,0),"")</f>
        <v/>
      </c>
      <c r="AA383" s="376" t="str">
        <f>IFERROR(VLOOKUP(I383,AuxThreats!$B$2:$C$6,2,0),"")</f>
        <v/>
      </c>
      <c r="AB383" s="11"/>
      <c r="AC383" s="11"/>
      <c r="AE383" s="123"/>
    </row>
    <row r="384" spans="3:31" ht="15.75" x14ac:dyDescent="0.25">
      <c r="C384" s="357" t="str">
        <f t="shared" si="21"/>
        <v/>
      </c>
      <c r="D384" s="26"/>
      <c r="E384" s="26"/>
      <c r="F384" s="26"/>
      <c r="G384" s="47"/>
      <c r="H384" s="47"/>
      <c r="I384" s="325"/>
      <c r="J384" s="118"/>
      <c r="K384" s="330" t="str">
        <f t="shared" si="22"/>
        <v/>
      </c>
      <c r="L384" s="376" t="str">
        <f>IFERROR(VLOOKUP(G384,AuxThreats!$B$2:$C$6,2,0),"")</f>
        <v/>
      </c>
      <c r="M384" s="325"/>
      <c r="N384" s="118"/>
      <c r="O384" s="390">
        <v>0</v>
      </c>
      <c r="P384" s="325"/>
      <c r="Q384" s="325"/>
      <c r="R384" s="390">
        <v>0</v>
      </c>
      <c r="S384" s="325"/>
      <c r="T384" s="325"/>
      <c r="U384" s="390">
        <v>0</v>
      </c>
      <c r="V384" s="391">
        <f t="shared" si="20"/>
        <v>0</v>
      </c>
      <c r="W384" s="391" t="e">
        <f t="shared" si="23"/>
        <v>#VALUE!</v>
      </c>
      <c r="X384" s="376" t="str">
        <f>IFERROR(VLOOKUP(M384,'Measures cat'!$A$2:$B$19,2,0),"")</f>
        <v/>
      </c>
      <c r="Y384" s="376" t="str">
        <f>IFERROR(VLOOKUP(P384,'Measures cat'!$A$2:$B$19,2,0),"")</f>
        <v/>
      </c>
      <c r="Z384" s="376" t="str">
        <f>IFERROR(VLOOKUP(S384,'Measures cat'!$A$2:$B$19,2,0),"")</f>
        <v/>
      </c>
      <c r="AA384" s="376" t="str">
        <f>IFERROR(VLOOKUP(I384,AuxThreats!$B$2:$C$6,2,0),"")</f>
        <v/>
      </c>
      <c r="AB384" s="11"/>
      <c r="AC384" s="11"/>
      <c r="AE384" s="123"/>
    </row>
    <row r="385" spans="3:31" ht="15.75" x14ac:dyDescent="0.25">
      <c r="C385" s="357" t="str">
        <f t="shared" si="21"/>
        <v/>
      </c>
      <c r="D385" s="26"/>
      <c r="E385" s="26"/>
      <c r="F385" s="26"/>
      <c r="G385" s="47"/>
      <c r="H385" s="47"/>
      <c r="I385" s="325"/>
      <c r="J385" s="118"/>
      <c r="K385" s="330" t="str">
        <f t="shared" si="22"/>
        <v/>
      </c>
      <c r="L385" s="376" t="str">
        <f>IFERROR(VLOOKUP(G385,AuxThreats!$B$2:$C$6,2,0),"")</f>
        <v/>
      </c>
      <c r="M385" s="325"/>
      <c r="N385" s="118"/>
      <c r="O385" s="390">
        <v>0</v>
      </c>
      <c r="P385" s="325"/>
      <c r="Q385" s="325"/>
      <c r="R385" s="390">
        <v>0</v>
      </c>
      <c r="S385" s="325"/>
      <c r="T385" s="325"/>
      <c r="U385" s="390">
        <v>0</v>
      </c>
      <c r="V385" s="391">
        <f t="shared" si="20"/>
        <v>0</v>
      </c>
      <c r="W385" s="391" t="e">
        <f t="shared" si="23"/>
        <v>#VALUE!</v>
      </c>
      <c r="X385" s="376" t="str">
        <f>IFERROR(VLOOKUP(M385,'Measures cat'!$A$2:$B$19,2,0),"")</f>
        <v/>
      </c>
      <c r="Y385" s="376" t="str">
        <f>IFERROR(VLOOKUP(P385,'Measures cat'!$A$2:$B$19,2,0),"")</f>
        <v/>
      </c>
      <c r="Z385" s="376" t="str">
        <f>IFERROR(VLOOKUP(S385,'Measures cat'!$A$2:$B$19,2,0),"")</f>
        <v/>
      </c>
      <c r="AA385" s="376" t="str">
        <f>IFERROR(VLOOKUP(I385,AuxThreats!$B$2:$C$6,2,0),"")</f>
        <v/>
      </c>
      <c r="AB385" s="11"/>
      <c r="AC385" s="11"/>
      <c r="AE385" s="123"/>
    </row>
    <row r="386" spans="3:31" ht="15.75" x14ac:dyDescent="0.25">
      <c r="C386" s="357" t="str">
        <f t="shared" si="21"/>
        <v/>
      </c>
      <c r="D386" s="26"/>
      <c r="E386" s="26"/>
      <c r="F386" s="26"/>
      <c r="G386" s="47"/>
      <c r="H386" s="47"/>
      <c r="I386" s="325"/>
      <c r="J386" s="118"/>
      <c r="K386" s="330" t="str">
        <f t="shared" si="22"/>
        <v/>
      </c>
      <c r="L386" s="376" t="str">
        <f>IFERROR(VLOOKUP(G386,AuxThreats!$B$2:$C$6,2,0),"")</f>
        <v/>
      </c>
      <c r="M386" s="325"/>
      <c r="N386" s="118"/>
      <c r="O386" s="390">
        <v>0</v>
      </c>
      <c r="P386" s="325"/>
      <c r="Q386" s="325"/>
      <c r="R386" s="390">
        <v>0</v>
      </c>
      <c r="S386" s="325"/>
      <c r="T386" s="325"/>
      <c r="U386" s="390">
        <v>0</v>
      </c>
      <c r="V386" s="391">
        <f t="shared" si="20"/>
        <v>0</v>
      </c>
      <c r="W386" s="391" t="e">
        <f t="shared" si="23"/>
        <v>#VALUE!</v>
      </c>
      <c r="X386" s="376" t="str">
        <f>IFERROR(VLOOKUP(M386,'Measures cat'!$A$2:$B$19,2,0),"")</f>
        <v/>
      </c>
      <c r="Y386" s="376" t="str">
        <f>IFERROR(VLOOKUP(P386,'Measures cat'!$A$2:$B$19,2,0),"")</f>
        <v/>
      </c>
      <c r="Z386" s="376" t="str">
        <f>IFERROR(VLOOKUP(S386,'Measures cat'!$A$2:$B$19,2,0),"")</f>
        <v/>
      </c>
      <c r="AA386" s="376" t="str">
        <f>IFERROR(VLOOKUP(I386,AuxThreats!$B$2:$C$6,2,0),"")</f>
        <v/>
      </c>
      <c r="AB386" s="11"/>
      <c r="AC386" s="11"/>
      <c r="AE386" s="123"/>
    </row>
    <row r="387" spans="3:31" ht="15.75" x14ac:dyDescent="0.25">
      <c r="C387" s="357" t="str">
        <f t="shared" si="21"/>
        <v/>
      </c>
      <c r="D387" s="26"/>
      <c r="E387" s="26"/>
      <c r="F387" s="26"/>
      <c r="G387" s="47"/>
      <c r="H387" s="47"/>
      <c r="I387" s="325"/>
      <c r="J387" s="118"/>
      <c r="K387" s="330" t="str">
        <f t="shared" si="22"/>
        <v/>
      </c>
      <c r="L387" s="376" t="str">
        <f>IFERROR(VLOOKUP(G387,AuxThreats!$B$2:$C$6,2,0),"")</f>
        <v/>
      </c>
      <c r="M387" s="325"/>
      <c r="N387" s="118"/>
      <c r="O387" s="390">
        <v>0</v>
      </c>
      <c r="P387" s="325"/>
      <c r="Q387" s="325"/>
      <c r="R387" s="390">
        <v>0</v>
      </c>
      <c r="S387" s="325"/>
      <c r="T387" s="325"/>
      <c r="U387" s="390">
        <v>0</v>
      </c>
      <c r="V387" s="391">
        <f t="shared" si="20"/>
        <v>0</v>
      </c>
      <c r="W387" s="391" t="e">
        <f t="shared" si="23"/>
        <v>#VALUE!</v>
      </c>
      <c r="X387" s="376" t="str">
        <f>IFERROR(VLOOKUP(M387,'Measures cat'!$A$2:$B$19,2,0),"")</f>
        <v/>
      </c>
      <c r="Y387" s="376" t="str">
        <f>IFERROR(VLOOKUP(P387,'Measures cat'!$A$2:$B$19,2,0),"")</f>
        <v/>
      </c>
      <c r="Z387" s="376" t="str">
        <f>IFERROR(VLOOKUP(S387,'Measures cat'!$A$2:$B$19,2,0),"")</f>
        <v/>
      </c>
      <c r="AA387" s="376" t="str">
        <f>IFERROR(VLOOKUP(I387,AuxThreats!$B$2:$C$6,2,0),"")</f>
        <v/>
      </c>
      <c r="AB387" s="11"/>
      <c r="AC387" s="11"/>
      <c r="AE387" s="123"/>
    </row>
    <row r="388" spans="3:31" ht="15.75" x14ac:dyDescent="0.25">
      <c r="C388" s="357" t="str">
        <f t="shared" si="21"/>
        <v/>
      </c>
      <c r="D388" s="26"/>
      <c r="E388" s="26"/>
      <c r="F388" s="26"/>
      <c r="G388" s="47"/>
      <c r="H388" s="47"/>
      <c r="I388" s="325"/>
      <c r="J388" s="118"/>
      <c r="K388" s="330" t="str">
        <f t="shared" si="22"/>
        <v/>
      </c>
      <c r="L388" s="376" t="str">
        <f>IFERROR(VLOOKUP(G388,AuxThreats!$B$2:$C$6,2,0),"")</f>
        <v/>
      </c>
      <c r="M388" s="325"/>
      <c r="N388" s="118"/>
      <c r="O388" s="390">
        <v>0</v>
      </c>
      <c r="P388" s="325"/>
      <c r="Q388" s="325"/>
      <c r="R388" s="390">
        <v>0</v>
      </c>
      <c r="S388" s="325"/>
      <c r="T388" s="325"/>
      <c r="U388" s="390">
        <v>0</v>
      </c>
      <c r="V388" s="391">
        <f t="shared" si="20"/>
        <v>0</v>
      </c>
      <c r="W388" s="391" t="e">
        <f t="shared" si="23"/>
        <v>#VALUE!</v>
      </c>
      <c r="X388" s="376" t="str">
        <f>IFERROR(VLOOKUP(M388,'Measures cat'!$A$2:$B$19,2,0),"")</f>
        <v/>
      </c>
      <c r="Y388" s="376" t="str">
        <f>IFERROR(VLOOKUP(P388,'Measures cat'!$A$2:$B$19,2,0),"")</f>
        <v/>
      </c>
      <c r="Z388" s="376" t="str">
        <f>IFERROR(VLOOKUP(S388,'Measures cat'!$A$2:$B$19,2,0),"")</f>
        <v/>
      </c>
      <c r="AA388" s="376" t="str">
        <f>IFERROR(VLOOKUP(I388,AuxThreats!$B$2:$C$6,2,0),"")</f>
        <v/>
      </c>
      <c r="AB388" s="11"/>
      <c r="AC388" s="11"/>
      <c r="AE388" s="123"/>
    </row>
    <row r="389" spans="3:31" ht="15.75" x14ac:dyDescent="0.25">
      <c r="C389" s="357" t="str">
        <f t="shared" si="21"/>
        <v/>
      </c>
      <c r="D389" s="26"/>
      <c r="E389" s="26"/>
      <c r="F389" s="26"/>
      <c r="G389" s="47"/>
      <c r="H389" s="47"/>
      <c r="I389" s="325"/>
      <c r="J389" s="118"/>
      <c r="K389" s="330" t="str">
        <f t="shared" si="22"/>
        <v/>
      </c>
      <c r="L389" s="376" t="str">
        <f>IFERROR(VLOOKUP(G389,AuxThreats!$B$2:$C$6,2,0),"")</f>
        <v/>
      </c>
      <c r="M389" s="325"/>
      <c r="N389" s="118"/>
      <c r="O389" s="390">
        <v>0</v>
      </c>
      <c r="P389" s="325"/>
      <c r="Q389" s="325"/>
      <c r="R389" s="390">
        <v>0</v>
      </c>
      <c r="S389" s="325"/>
      <c r="T389" s="325"/>
      <c r="U389" s="390">
        <v>0</v>
      </c>
      <c r="V389" s="391">
        <f t="shared" si="20"/>
        <v>0</v>
      </c>
      <c r="W389" s="391" t="e">
        <f t="shared" si="23"/>
        <v>#VALUE!</v>
      </c>
      <c r="X389" s="376" t="str">
        <f>IFERROR(VLOOKUP(M389,'Measures cat'!$A$2:$B$19,2,0),"")</f>
        <v/>
      </c>
      <c r="Y389" s="376" t="str">
        <f>IFERROR(VLOOKUP(P389,'Measures cat'!$A$2:$B$19,2,0),"")</f>
        <v/>
      </c>
      <c r="Z389" s="376" t="str">
        <f>IFERROR(VLOOKUP(S389,'Measures cat'!$A$2:$B$19,2,0),"")</f>
        <v/>
      </c>
      <c r="AA389" s="376" t="str">
        <f>IFERROR(VLOOKUP(I389,AuxThreats!$B$2:$C$6,2,0),"")</f>
        <v/>
      </c>
      <c r="AB389" s="11"/>
      <c r="AC389" s="11"/>
      <c r="AE389" s="123"/>
    </row>
    <row r="390" spans="3:31" ht="15.75" x14ac:dyDescent="0.25">
      <c r="C390" s="357" t="str">
        <f t="shared" si="21"/>
        <v/>
      </c>
      <c r="D390" s="26"/>
      <c r="E390" s="26"/>
      <c r="F390" s="26"/>
      <c r="G390" s="47"/>
      <c r="H390" s="47"/>
      <c r="I390" s="325"/>
      <c r="J390" s="118"/>
      <c r="K390" s="330" t="str">
        <f t="shared" si="22"/>
        <v/>
      </c>
      <c r="L390" s="376" t="str">
        <f>IFERROR(VLOOKUP(G390,AuxThreats!$B$2:$C$6,2,0),"")</f>
        <v/>
      </c>
      <c r="M390" s="325"/>
      <c r="N390" s="118"/>
      <c r="O390" s="390">
        <v>0</v>
      </c>
      <c r="P390" s="325"/>
      <c r="Q390" s="325"/>
      <c r="R390" s="390">
        <v>0</v>
      </c>
      <c r="S390" s="325"/>
      <c r="T390" s="325"/>
      <c r="U390" s="390">
        <v>0</v>
      </c>
      <c r="V390" s="391">
        <f t="shared" si="20"/>
        <v>0</v>
      </c>
      <c r="W390" s="391" t="e">
        <f t="shared" si="23"/>
        <v>#VALUE!</v>
      </c>
      <c r="X390" s="376" t="str">
        <f>IFERROR(VLOOKUP(M390,'Measures cat'!$A$2:$B$19,2,0),"")</f>
        <v/>
      </c>
      <c r="Y390" s="376" t="str">
        <f>IFERROR(VLOOKUP(P390,'Measures cat'!$A$2:$B$19,2,0),"")</f>
        <v/>
      </c>
      <c r="Z390" s="376" t="str">
        <f>IFERROR(VLOOKUP(S390,'Measures cat'!$A$2:$B$19,2,0),"")</f>
        <v/>
      </c>
      <c r="AA390" s="376" t="str">
        <f>IFERROR(VLOOKUP(I390,AuxThreats!$B$2:$C$6,2,0),"")</f>
        <v/>
      </c>
      <c r="AB390" s="11"/>
      <c r="AC390" s="11"/>
      <c r="AE390" s="123"/>
    </row>
    <row r="391" spans="3:31" ht="15.75" x14ac:dyDescent="0.25">
      <c r="C391" s="357" t="str">
        <f t="shared" si="21"/>
        <v/>
      </c>
      <c r="D391" s="26"/>
      <c r="E391" s="26"/>
      <c r="F391" s="26"/>
      <c r="G391" s="47"/>
      <c r="H391" s="47"/>
      <c r="I391" s="325"/>
      <c r="J391" s="118"/>
      <c r="K391" s="330" t="str">
        <f t="shared" si="22"/>
        <v/>
      </c>
      <c r="L391" s="376" t="str">
        <f>IFERROR(VLOOKUP(G391,AuxThreats!$B$2:$C$6,2,0),"")</f>
        <v/>
      </c>
      <c r="M391" s="325"/>
      <c r="N391" s="118"/>
      <c r="O391" s="390">
        <v>0</v>
      </c>
      <c r="P391" s="325"/>
      <c r="Q391" s="325"/>
      <c r="R391" s="390">
        <v>0</v>
      </c>
      <c r="S391" s="325"/>
      <c r="T391" s="325"/>
      <c r="U391" s="390">
        <v>0</v>
      </c>
      <c r="V391" s="391">
        <f t="shared" ref="V391:V454" si="24">IF(AND(O391&lt;&gt;"",R391&lt;&gt;"", U391&lt;&gt;""),IFERROR((I391*((1-R391)*(1-O391)*(1-U391))),"0"),"")</f>
        <v>0</v>
      </c>
      <c r="W391" s="391" t="e">
        <f t="shared" si="23"/>
        <v>#VALUE!</v>
      </c>
      <c r="X391" s="376" t="str">
        <f>IFERROR(VLOOKUP(M391,'Measures cat'!$A$2:$B$19,2,0),"")</f>
        <v/>
      </c>
      <c r="Y391" s="376" t="str">
        <f>IFERROR(VLOOKUP(P391,'Measures cat'!$A$2:$B$19,2,0),"")</f>
        <v/>
      </c>
      <c r="Z391" s="376" t="str">
        <f>IFERROR(VLOOKUP(S391,'Measures cat'!$A$2:$B$19,2,0),"")</f>
        <v/>
      </c>
      <c r="AA391" s="376" t="str">
        <f>IFERROR(VLOOKUP(I391,AuxThreats!$B$2:$C$6,2,0),"")</f>
        <v/>
      </c>
      <c r="AB391" s="11"/>
      <c r="AC391" s="11"/>
      <c r="AE391" s="123"/>
    </row>
    <row r="392" spans="3:31" ht="15.75" x14ac:dyDescent="0.25">
      <c r="C392" s="357" t="str">
        <f t="shared" ref="C392:C455" si="25">IF(D392&lt;&gt;"",CONCATENATE("IR",TEXT(ROW()-6,"000")),"")</f>
        <v/>
      </c>
      <c r="D392" s="26"/>
      <c r="E392" s="26"/>
      <c r="F392" s="26"/>
      <c r="G392" s="47"/>
      <c r="H392" s="47"/>
      <c r="I392" s="325"/>
      <c r="J392" s="118"/>
      <c r="K392" s="330" t="str">
        <f t="shared" ref="K392:K455" si="26">IF(AND(I392&lt;&gt;"",J392&lt;&gt;""),IFERROR(I392*J392,"Not number"),"")</f>
        <v/>
      </c>
      <c r="L392" s="376" t="str">
        <f>IFERROR(VLOOKUP(G392,AuxThreats!$B$2:$C$6,2,0),"")</f>
        <v/>
      </c>
      <c r="M392" s="325"/>
      <c r="N392" s="118"/>
      <c r="O392" s="390">
        <v>0</v>
      </c>
      <c r="P392" s="325"/>
      <c r="Q392" s="325"/>
      <c r="R392" s="390">
        <v>0</v>
      </c>
      <c r="S392" s="325"/>
      <c r="T392" s="325"/>
      <c r="U392" s="390">
        <v>0</v>
      </c>
      <c r="V392" s="391">
        <f t="shared" si="24"/>
        <v>0</v>
      </c>
      <c r="W392" s="391" t="e">
        <f t="shared" ref="W392:W455" si="27">K392*(1-O392)*(1-R392)*(1-U392)</f>
        <v>#VALUE!</v>
      </c>
      <c r="X392" s="376" t="str">
        <f>IFERROR(VLOOKUP(M392,'Measures cat'!$A$2:$B$19,2,0),"")</f>
        <v/>
      </c>
      <c r="Y392" s="376" t="str">
        <f>IFERROR(VLOOKUP(P392,'Measures cat'!$A$2:$B$19,2,0),"")</f>
        <v/>
      </c>
      <c r="Z392" s="376" t="str">
        <f>IFERROR(VLOOKUP(S392,'Measures cat'!$A$2:$B$19,2,0),"")</f>
        <v/>
      </c>
      <c r="AA392" s="376" t="str">
        <f>IFERROR(VLOOKUP(I392,AuxThreats!$B$2:$C$6,2,0),"")</f>
        <v/>
      </c>
      <c r="AB392" s="11"/>
      <c r="AC392" s="11"/>
      <c r="AE392" s="123"/>
    </row>
    <row r="393" spans="3:31" ht="15.75" x14ac:dyDescent="0.25">
      <c r="C393" s="357" t="str">
        <f t="shared" si="25"/>
        <v/>
      </c>
      <c r="D393" s="26"/>
      <c r="E393" s="26"/>
      <c r="F393" s="26"/>
      <c r="G393" s="47"/>
      <c r="H393" s="47"/>
      <c r="I393" s="325"/>
      <c r="J393" s="118"/>
      <c r="K393" s="330" t="str">
        <f t="shared" si="26"/>
        <v/>
      </c>
      <c r="L393" s="376" t="str">
        <f>IFERROR(VLOOKUP(G393,AuxThreats!$B$2:$C$6,2,0),"")</f>
        <v/>
      </c>
      <c r="M393" s="325"/>
      <c r="N393" s="118"/>
      <c r="O393" s="390">
        <v>0</v>
      </c>
      <c r="P393" s="325"/>
      <c r="Q393" s="325"/>
      <c r="R393" s="390">
        <v>0</v>
      </c>
      <c r="S393" s="325"/>
      <c r="T393" s="325"/>
      <c r="U393" s="390">
        <v>0</v>
      </c>
      <c r="V393" s="391">
        <f t="shared" si="24"/>
        <v>0</v>
      </c>
      <c r="W393" s="391" t="e">
        <f t="shared" si="27"/>
        <v>#VALUE!</v>
      </c>
      <c r="X393" s="376" t="str">
        <f>IFERROR(VLOOKUP(M393,'Measures cat'!$A$2:$B$19,2,0),"")</f>
        <v/>
      </c>
      <c r="Y393" s="376" t="str">
        <f>IFERROR(VLOOKUP(P393,'Measures cat'!$A$2:$B$19,2,0),"")</f>
        <v/>
      </c>
      <c r="Z393" s="376" t="str">
        <f>IFERROR(VLOOKUP(S393,'Measures cat'!$A$2:$B$19,2,0),"")</f>
        <v/>
      </c>
      <c r="AA393" s="376" t="str">
        <f>IFERROR(VLOOKUP(I393,AuxThreats!$B$2:$C$6,2,0),"")</f>
        <v/>
      </c>
      <c r="AB393" s="11"/>
      <c r="AC393" s="11"/>
      <c r="AE393" s="123"/>
    </row>
    <row r="394" spans="3:31" ht="15.75" x14ac:dyDescent="0.25">
      <c r="C394" s="357" t="str">
        <f t="shared" si="25"/>
        <v/>
      </c>
      <c r="D394" s="26"/>
      <c r="E394" s="26"/>
      <c r="F394" s="26"/>
      <c r="G394" s="47"/>
      <c r="H394" s="47"/>
      <c r="I394" s="325"/>
      <c r="J394" s="118"/>
      <c r="K394" s="330" t="str">
        <f t="shared" si="26"/>
        <v/>
      </c>
      <c r="L394" s="376" t="str">
        <f>IFERROR(VLOOKUP(G394,AuxThreats!$B$2:$C$6,2,0),"")</f>
        <v/>
      </c>
      <c r="M394" s="325"/>
      <c r="N394" s="118"/>
      <c r="O394" s="390">
        <v>0</v>
      </c>
      <c r="P394" s="325"/>
      <c r="Q394" s="325"/>
      <c r="R394" s="390">
        <v>0</v>
      </c>
      <c r="S394" s="325"/>
      <c r="T394" s="325"/>
      <c r="U394" s="390">
        <v>0</v>
      </c>
      <c r="V394" s="391">
        <f t="shared" si="24"/>
        <v>0</v>
      </c>
      <c r="W394" s="391" t="e">
        <f t="shared" si="27"/>
        <v>#VALUE!</v>
      </c>
      <c r="X394" s="376" t="str">
        <f>IFERROR(VLOOKUP(M394,'Measures cat'!$A$2:$B$19,2,0),"")</f>
        <v/>
      </c>
      <c r="Y394" s="376" t="str">
        <f>IFERROR(VLOOKUP(P394,'Measures cat'!$A$2:$B$19,2,0),"")</f>
        <v/>
      </c>
      <c r="Z394" s="376" t="str">
        <f>IFERROR(VLOOKUP(S394,'Measures cat'!$A$2:$B$19,2,0),"")</f>
        <v/>
      </c>
      <c r="AA394" s="376" t="str">
        <f>IFERROR(VLOOKUP(I394,AuxThreats!$B$2:$C$6,2,0),"")</f>
        <v/>
      </c>
      <c r="AB394" s="11"/>
      <c r="AC394" s="11"/>
      <c r="AE394" s="123"/>
    </row>
    <row r="395" spans="3:31" ht="15.75" x14ac:dyDescent="0.25">
      <c r="C395" s="357" t="str">
        <f t="shared" si="25"/>
        <v/>
      </c>
      <c r="D395" s="26"/>
      <c r="E395" s="26"/>
      <c r="F395" s="26"/>
      <c r="G395" s="47"/>
      <c r="H395" s="47"/>
      <c r="I395" s="325"/>
      <c r="J395" s="118"/>
      <c r="K395" s="330" t="str">
        <f t="shared" si="26"/>
        <v/>
      </c>
      <c r="L395" s="376" t="str">
        <f>IFERROR(VLOOKUP(G395,AuxThreats!$B$2:$C$6,2,0),"")</f>
        <v/>
      </c>
      <c r="M395" s="325"/>
      <c r="N395" s="118"/>
      <c r="O395" s="390">
        <v>0</v>
      </c>
      <c r="P395" s="325"/>
      <c r="Q395" s="325"/>
      <c r="R395" s="390">
        <v>0</v>
      </c>
      <c r="S395" s="325"/>
      <c r="T395" s="325"/>
      <c r="U395" s="390">
        <v>0</v>
      </c>
      <c r="V395" s="391">
        <f t="shared" si="24"/>
        <v>0</v>
      </c>
      <c r="W395" s="391" t="e">
        <f t="shared" si="27"/>
        <v>#VALUE!</v>
      </c>
      <c r="X395" s="376" t="str">
        <f>IFERROR(VLOOKUP(M395,'Measures cat'!$A$2:$B$19,2,0),"")</f>
        <v/>
      </c>
      <c r="Y395" s="376" t="str">
        <f>IFERROR(VLOOKUP(P395,'Measures cat'!$A$2:$B$19,2,0),"")</f>
        <v/>
      </c>
      <c r="Z395" s="376" t="str">
        <f>IFERROR(VLOOKUP(S395,'Measures cat'!$A$2:$B$19,2,0),"")</f>
        <v/>
      </c>
      <c r="AA395" s="376" t="str">
        <f>IFERROR(VLOOKUP(I395,AuxThreats!$B$2:$C$6,2,0),"")</f>
        <v/>
      </c>
      <c r="AB395" s="11"/>
      <c r="AC395" s="11"/>
      <c r="AE395" s="123"/>
    </row>
    <row r="396" spans="3:31" ht="15.75" x14ac:dyDescent="0.25">
      <c r="C396" s="357" t="str">
        <f t="shared" si="25"/>
        <v/>
      </c>
      <c r="D396" s="26"/>
      <c r="E396" s="26"/>
      <c r="F396" s="26"/>
      <c r="G396" s="47"/>
      <c r="H396" s="47"/>
      <c r="I396" s="325"/>
      <c r="J396" s="118"/>
      <c r="K396" s="330" t="str">
        <f t="shared" si="26"/>
        <v/>
      </c>
      <c r="L396" s="376" t="str">
        <f>IFERROR(VLOOKUP(G396,AuxThreats!$B$2:$C$6,2,0),"")</f>
        <v/>
      </c>
      <c r="M396" s="325"/>
      <c r="N396" s="118"/>
      <c r="O396" s="390">
        <v>0</v>
      </c>
      <c r="P396" s="325"/>
      <c r="Q396" s="325"/>
      <c r="R396" s="390">
        <v>0</v>
      </c>
      <c r="S396" s="325"/>
      <c r="T396" s="325"/>
      <c r="U396" s="390">
        <v>0</v>
      </c>
      <c r="V396" s="391">
        <f t="shared" si="24"/>
        <v>0</v>
      </c>
      <c r="W396" s="391" t="e">
        <f t="shared" si="27"/>
        <v>#VALUE!</v>
      </c>
      <c r="X396" s="376" t="str">
        <f>IFERROR(VLOOKUP(M396,'Measures cat'!$A$2:$B$19,2,0),"")</f>
        <v/>
      </c>
      <c r="Y396" s="376" t="str">
        <f>IFERROR(VLOOKUP(P396,'Measures cat'!$A$2:$B$19,2,0),"")</f>
        <v/>
      </c>
      <c r="Z396" s="376" t="str">
        <f>IFERROR(VLOOKUP(S396,'Measures cat'!$A$2:$B$19,2,0),"")</f>
        <v/>
      </c>
      <c r="AA396" s="376" t="str">
        <f>IFERROR(VLOOKUP(I396,AuxThreats!$B$2:$C$6,2,0),"")</f>
        <v/>
      </c>
      <c r="AB396" s="11"/>
      <c r="AC396" s="11"/>
      <c r="AE396" s="123"/>
    </row>
    <row r="397" spans="3:31" ht="15.75" x14ac:dyDescent="0.25">
      <c r="C397" s="357" t="str">
        <f t="shared" si="25"/>
        <v/>
      </c>
      <c r="D397" s="26"/>
      <c r="E397" s="26"/>
      <c r="F397" s="26"/>
      <c r="G397" s="47"/>
      <c r="H397" s="47"/>
      <c r="I397" s="325"/>
      <c r="J397" s="118"/>
      <c r="K397" s="330" t="str">
        <f t="shared" si="26"/>
        <v/>
      </c>
      <c r="L397" s="376" t="str">
        <f>IFERROR(VLOOKUP(G397,AuxThreats!$B$2:$C$6,2,0),"")</f>
        <v/>
      </c>
      <c r="M397" s="325"/>
      <c r="N397" s="118"/>
      <c r="O397" s="390">
        <v>0</v>
      </c>
      <c r="P397" s="325"/>
      <c r="Q397" s="325"/>
      <c r="R397" s="390">
        <v>0</v>
      </c>
      <c r="S397" s="325"/>
      <c r="T397" s="325"/>
      <c r="U397" s="390">
        <v>0</v>
      </c>
      <c r="V397" s="391">
        <f t="shared" si="24"/>
        <v>0</v>
      </c>
      <c r="W397" s="391" t="e">
        <f t="shared" si="27"/>
        <v>#VALUE!</v>
      </c>
      <c r="X397" s="376" t="str">
        <f>IFERROR(VLOOKUP(M397,'Measures cat'!$A$2:$B$19,2,0),"")</f>
        <v/>
      </c>
      <c r="Y397" s="376" t="str">
        <f>IFERROR(VLOOKUP(P397,'Measures cat'!$A$2:$B$19,2,0),"")</f>
        <v/>
      </c>
      <c r="Z397" s="376" t="str">
        <f>IFERROR(VLOOKUP(S397,'Measures cat'!$A$2:$B$19,2,0),"")</f>
        <v/>
      </c>
      <c r="AA397" s="376" t="str">
        <f>IFERROR(VLOOKUP(I397,AuxThreats!$B$2:$C$6,2,0),"")</f>
        <v/>
      </c>
      <c r="AB397" s="11"/>
      <c r="AC397" s="11"/>
      <c r="AE397" s="123"/>
    </row>
    <row r="398" spans="3:31" ht="15.75" x14ac:dyDescent="0.25">
      <c r="C398" s="357" t="str">
        <f t="shared" si="25"/>
        <v/>
      </c>
      <c r="D398" s="26"/>
      <c r="E398" s="26"/>
      <c r="F398" s="26"/>
      <c r="G398" s="47"/>
      <c r="H398" s="47"/>
      <c r="I398" s="325"/>
      <c r="J398" s="118"/>
      <c r="K398" s="330" t="str">
        <f t="shared" si="26"/>
        <v/>
      </c>
      <c r="L398" s="376" t="str">
        <f>IFERROR(VLOOKUP(G398,AuxThreats!$B$2:$C$6,2,0),"")</f>
        <v/>
      </c>
      <c r="M398" s="325"/>
      <c r="N398" s="118"/>
      <c r="O398" s="390">
        <v>0</v>
      </c>
      <c r="P398" s="325"/>
      <c r="Q398" s="325"/>
      <c r="R398" s="390">
        <v>0</v>
      </c>
      <c r="S398" s="325"/>
      <c r="T398" s="325"/>
      <c r="U398" s="390">
        <v>0</v>
      </c>
      <c r="V398" s="391">
        <f t="shared" si="24"/>
        <v>0</v>
      </c>
      <c r="W398" s="391" t="e">
        <f t="shared" si="27"/>
        <v>#VALUE!</v>
      </c>
      <c r="X398" s="376" t="str">
        <f>IFERROR(VLOOKUP(M398,'Measures cat'!$A$2:$B$19,2,0),"")</f>
        <v/>
      </c>
      <c r="Y398" s="376" t="str">
        <f>IFERROR(VLOOKUP(P398,'Measures cat'!$A$2:$B$19,2,0),"")</f>
        <v/>
      </c>
      <c r="Z398" s="376" t="str">
        <f>IFERROR(VLOOKUP(S398,'Measures cat'!$A$2:$B$19,2,0),"")</f>
        <v/>
      </c>
      <c r="AA398" s="376" t="str">
        <f>IFERROR(VLOOKUP(I398,AuxThreats!$B$2:$C$6,2,0),"")</f>
        <v/>
      </c>
      <c r="AB398" s="11"/>
      <c r="AC398" s="11"/>
      <c r="AE398" s="123"/>
    </row>
    <row r="399" spans="3:31" ht="15.75" x14ac:dyDescent="0.25">
      <c r="C399" s="357" t="str">
        <f t="shared" si="25"/>
        <v/>
      </c>
      <c r="D399" s="26"/>
      <c r="E399" s="26"/>
      <c r="F399" s="26"/>
      <c r="G399" s="47"/>
      <c r="H399" s="47"/>
      <c r="I399" s="325"/>
      <c r="J399" s="118"/>
      <c r="K399" s="330" t="str">
        <f t="shared" si="26"/>
        <v/>
      </c>
      <c r="L399" s="376" t="str">
        <f>IFERROR(VLOOKUP(G399,AuxThreats!$B$2:$C$6,2,0),"")</f>
        <v/>
      </c>
      <c r="M399" s="325"/>
      <c r="N399" s="118"/>
      <c r="O399" s="390">
        <v>0</v>
      </c>
      <c r="P399" s="325"/>
      <c r="Q399" s="325"/>
      <c r="R399" s="390">
        <v>0</v>
      </c>
      <c r="S399" s="325"/>
      <c r="T399" s="325"/>
      <c r="U399" s="390">
        <v>0</v>
      </c>
      <c r="V399" s="391">
        <f t="shared" si="24"/>
        <v>0</v>
      </c>
      <c r="W399" s="391" t="e">
        <f t="shared" si="27"/>
        <v>#VALUE!</v>
      </c>
      <c r="X399" s="376" t="str">
        <f>IFERROR(VLOOKUP(M399,'Measures cat'!$A$2:$B$19,2,0),"")</f>
        <v/>
      </c>
      <c r="Y399" s="376" t="str">
        <f>IFERROR(VLOOKUP(P399,'Measures cat'!$A$2:$B$19,2,0),"")</f>
        <v/>
      </c>
      <c r="Z399" s="376" t="str">
        <f>IFERROR(VLOOKUP(S399,'Measures cat'!$A$2:$B$19,2,0),"")</f>
        <v/>
      </c>
      <c r="AA399" s="376" t="str">
        <f>IFERROR(VLOOKUP(I399,AuxThreats!$B$2:$C$6,2,0),"")</f>
        <v/>
      </c>
      <c r="AB399" s="11"/>
      <c r="AC399" s="11"/>
      <c r="AE399" s="123"/>
    </row>
    <row r="400" spans="3:31" ht="15.75" x14ac:dyDescent="0.25">
      <c r="C400" s="357" t="str">
        <f t="shared" si="25"/>
        <v/>
      </c>
      <c r="D400" s="26"/>
      <c r="E400" s="26"/>
      <c r="F400" s="26"/>
      <c r="G400" s="47"/>
      <c r="H400" s="47"/>
      <c r="I400" s="325"/>
      <c r="J400" s="118"/>
      <c r="K400" s="330" t="str">
        <f t="shared" si="26"/>
        <v/>
      </c>
      <c r="L400" s="376" t="str">
        <f>IFERROR(VLOOKUP(G400,AuxThreats!$B$2:$C$6,2,0),"")</f>
        <v/>
      </c>
      <c r="M400" s="325"/>
      <c r="N400" s="118"/>
      <c r="O400" s="390">
        <v>0</v>
      </c>
      <c r="P400" s="325"/>
      <c r="Q400" s="325"/>
      <c r="R400" s="390">
        <v>0</v>
      </c>
      <c r="S400" s="325"/>
      <c r="T400" s="325"/>
      <c r="U400" s="390">
        <v>0</v>
      </c>
      <c r="V400" s="391">
        <f t="shared" si="24"/>
        <v>0</v>
      </c>
      <c r="W400" s="391" t="e">
        <f t="shared" si="27"/>
        <v>#VALUE!</v>
      </c>
      <c r="X400" s="376" t="str">
        <f>IFERROR(VLOOKUP(M400,'Measures cat'!$A$2:$B$19,2,0),"")</f>
        <v/>
      </c>
      <c r="Y400" s="376" t="str">
        <f>IFERROR(VLOOKUP(P400,'Measures cat'!$A$2:$B$19,2,0),"")</f>
        <v/>
      </c>
      <c r="Z400" s="376" t="str">
        <f>IFERROR(VLOOKUP(S400,'Measures cat'!$A$2:$B$19,2,0),"")</f>
        <v/>
      </c>
      <c r="AA400" s="376" t="str">
        <f>IFERROR(VLOOKUP(I400,AuxThreats!$B$2:$C$6,2,0),"")</f>
        <v/>
      </c>
      <c r="AB400" s="11"/>
      <c r="AC400" s="11"/>
      <c r="AE400" s="123"/>
    </row>
    <row r="401" spans="3:31" ht="15.75" x14ac:dyDescent="0.25">
      <c r="C401" s="357" t="str">
        <f t="shared" si="25"/>
        <v/>
      </c>
      <c r="D401" s="26"/>
      <c r="E401" s="26"/>
      <c r="F401" s="26"/>
      <c r="G401" s="47"/>
      <c r="H401" s="47"/>
      <c r="I401" s="325"/>
      <c r="J401" s="118"/>
      <c r="K401" s="330" t="str">
        <f t="shared" si="26"/>
        <v/>
      </c>
      <c r="L401" s="376" t="str">
        <f>IFERROR(VLOOKUP(G401,AuxThreats!$B$2:$C$6,2,0),"")</f>
        <v/>
      </c>
      <c r="M401" s="325"/>
      <c r="N401" s="118"/>
      <c r="O401" s="390">
        <v>0</v>
      </c>
      <c r="P401" s="325"/>
      <c r="Q401" s="325"/>
      <c r="R401" s="390">
        <v>0</v>
      </c>
      <c r="S401" s="325"/>
      <c r="T401" s="325"/>
      <c r="U401" s="390">
        <v>0</v>
      </c>
      <c r="V401" s="391">
        <f t="shared" si="24"/>
        <v>0</v>
      </c>
      <c r="W401" s="391" t="e">
        <f t="shared" si="27"/>
        <v>#VALUE!</v>
      </c>
      <c r="X401" s="376" t="str">
        <f>IFERROR(VLOOKUP(M401,'Measures cat'!$A$2:$B$19,2,0),"")</f>
        <v/>
      </c>
      <c r="Y401" s="376" t="str">
        <f>IFERROR(VLOOKUP(P401,'Measures cat'!$A$2:$B$19,2,0),"")</f>
        <v/>
      </c>
      <c r="Z401" s="376" t="str">
        <f>IFERROR(VLOOKUP(S401,'Measures cat'!$A$2:$B$19,2,0),"")</f>
        <v/>
      </c>
      <c r="AA401" s="376" t="str">
        <f>IFERROR(VLOOKUP(I401,AuxThreats!$B$2:$C$6,2,0),"")</f>
        <v/>
      </c>
      <c r="AB401" s="11"/>
      <c r="AC401" s="11"/>
      <c r="AE401" s="123"/>
    </row>
    <row r="402" spans="3:31" ht="15.75" x14ac:dyDescent="0.25">
      <c r="C402" s="357" t="str">
        <f t="shared" si="25"/>
        <v/>
      </c>
      <c r="D402" s="26"/>
      <c r="E402" s="26"/>
      <c r="F402" s="26"/>
      <c r="G402" s="47"/>
      <c r="H402" s="47"/>
      <c r="I402" s="325"/>
      <c r="J402" s="118"/>
      <c r="K402" s="330" t="str">
        <f t="shared" si="26"/>
        <v/>
      </c>
      <c r="L402" s="376" t="str">
        <f>IFERROR(VLOOKUP(G402,AuxThreats!$B$2:$C$6,2,0),"")</f>
        <v/>
      </c>
      <c r="M402" s="325"/>
      <c r="N402" s="118"/>
      <c r="O402" s="390">
        <v>0</v>
      </c>
      <c r="P402" s="325"/>
      <c r="Q402" s="325"/>
      <c r="R402" s="390">
        <v>0</v>
      </c>
      <c r="S402" s="325"/>
      <c r="T402" s="325"/>
      <c r="U402" s="390">
        <v>0</v>
      </c>
      <c r="V402" s="391">
        <f t="shared" si="24"/>
        <v>0</v>
      </c>
      <c r="W402" s="391" t="e">
        <f t="shared" si="27"/>
        <v>#VALUE!</v>
      </c>
      <c r="X402" s="376" t="str">
        <f>IFERROR(VLOOKUP(M402,'Measures cat'!$A$2:$B$19,2,0),"")</f>
        <v/>
      </c>
      <c r="Y402" s="376" t="str">
        <f>IFERROR(VLOOKUP(P402,'Measures cat'!$A$2:$B$19,2,0),"")</f>
        <v/>
      </c>
      <c r="Z402" s="376" t="str">
        <f>IFERROR(VLOOKUP(S402,'Measures cat'!$A$2:$B$19,2,0),"")</f>
        <v/>
      </c>
      <c r="AA402" s="376" t="str">
        <f>IFERROR(VLOOKUP(I402,AuxThreats!$B$2:$C$6,2,0),"")</f>
        <v/>
      </c>
      <c r="AB402" s="11"/>
      <c r="AC402" s="11"/>
      <c r="AE402" s="123"/>
    </row>
    <row r="403" spans="3:31" ht="15.75" x14ac:dyDescent="0.25">
      <c r="C403" s="357" t="str">
        <f t="shared" si="25"/>
        <v/>
      </c>
      <c r="D403" s="26"/>
      <c r="E403" s="26"/>
      <c r="F403" s="26"/>
      <c r="G403" s="47"/>
      <c r="H403" s="47"/>
      <c r="I403" s="325"/>
      <c r="J403" s="118"/>
      <c r="K403" s="330" t="str">
        <f t="shared" si="26"/>
        <v/>
      </c>
      <c r="L403" s="376" t="str">
        <f>IFERROR(VLOOKUP(G403,AuxThreats!$B$2:$C$6,2,0),"")</f>
        <v/>
      </c>
      <c r="M403" s="325"/>
      <c r="N403" s="118"/>
      <c r="O403" s="390">
        <v>0</v>
      </c>
      <c r="P403" s="325"/>
      <c r="Q403" s="325"/>
      <c r="R403" s="390">
        <v>0</v>
      </c>
      <c r="S403" s="325"/>
      <c r="T403" s="325"/>
      <c r="U403" s="390">
        <v>0</v>
      </c>
      <c r="V403" s="391">
        <f t="shared" si="24"/>
        <v>0</v>
      </c>
      <c r="W403" s="391" t="e">
        <f t="shared" si="27"/>
        <v>#VALUE!</v>
      </c>
      <c r="X403" s="376" t="str">
        <f>IFERROR(VLOOKUP(M403,'Measures cat'!$A$2:$B$19,2,0),"")</f>
        <v/>
      </c>
      <c r="Y403" s="376" t="str">
        <f>IFERROR(VLOOKUP(P403,'Measures cat'!$A$2:$B$19,2,0),"")</f>
        <v/>
      </c>
      <c r="Z403" s="376" t="str">
        <f>IFERROR(VLOOKUP(S403,'Measures cat'!$A$2:$B$19,2,0),"")</f>
        <v/>
      </c>
      <c r="AA403" s="376" t="str">
        <f>IFERROR(VLOOKUP(I403,AuxThreats!$B$2:$C$6,2,0),"")</f>
        <v/>
      </c>
      <c r="AB403" s="11"/>
      <c r="AC403" s="11"/>
      <c r="AE403" s="123"/>
    </row>
    <row r="404" spans="3:31" ht="15.75" x14ac:dyDescent="0.25">
      <c r="C404" s="357" t="str">
        <f t="shared" si="25"/>
        <v/>
      </c>
      <c r="D404" s="26"/>
      <c r="E404" s="26"/>
      <c r="F404" s="26"/>
      <c r="G404" s="47"/>
      <c r="H404" s="47"/>
      <c r="I404" s="325"/>
      <c r="J404" s="118"/>
      <c r="K404" s="330" t="str">
        <f t="shared" si="26"/>
        <v/>
      </c>
      <c r="L404" s="376" t="str">
        <f>IFERROR(VLOOKUP(G404,AuxThreats!$B$2:$C$6,2,0),"")</f>
        <v/>
      </c>
      <c r="M404" s="325"/>
      <c r="N404" s="118"/>
      <c r="O404" s="390">
        <v>0</v>
      </c>
      <c r="P404" s="325"/>
      <c r="Q404" s="325"/>
      <c r="R404" s="390">
        <v>0</v>
      </c>
      <c r="S404" s="325"/>
      <c r="T404" s="325"/>
      <c r="U404" s="390">
        <v>0</v>
      </c>
      <c r="V404" s="391">
        <f t="shared" si="24"/>
        <v>0</v>
      </c>
      <c r="W404" s="391" t="e">
        <f t="shared" si="27"/>
        <v>#VALUE!</v>
      </c>
      <c r="X404" s="376" t="str">
        <f>IFERROR(VLOOKUP(M404,'Measures cat'!$A$2:$B$19,2,0),"")</f>
        <v/>
      </c>
      <c r="Y404" s="376" t="str">
        <f>IFERROR(VLOOKUP(P404,'Measures cat'!$A$2:$B$19,2,0),"")</f>
        <v/>
      </c>
      <c r="Z404" s="376" t="str">
        <f>IFERROR(VLOOKUP(S404,'Measures cat'!$A$2:$B$19,2,0),"")</f>
        <v/>
      </c>
      <c r="AA404" s="376" t="str">
        <f>IFERROR(VLOOKUP(I404,AuxThreats!$B$2:$C$6,2,0),"")</f>
        <v/>
      </c>
      <c r="AB404" s="11"/>
      <c r="AC404" s="11"/>
      <c r="AE404" s="123"/>
    </row>
    <row r="405" spans="3:31" ht="15.75" x14ac:dyDescent="0.25">
      <c r="C405" s="357" t="str">
        <f t="shared" si="25"/>
        <v/>
      </c>
      <c r="D405" s="26"/>
      <c r="E405" s="26"/>
      <c r="F405" s="26"/>
      <c r="G405" s="47"/>
      <c r="H405" s="47"/>
      <c r="I405" s="325"/>
      <c r="J405" s="118"/>
      <c r="K405" s="330" t="str">
        <f t="shared" si="26"/>
        <v/>
      </c>
      <c r="L405" s="376" t="str">
        <f>IFERROR(VLOOKUP(G405,AuxThreats!$B$2:$C$6,2,0),"")</f>
        <v/>
      </c>
      <c r="M405" s="325"/>
      <c r="N405" s="118"/>
      <c r="O405" s="390">
        <v>0</v>
      </c>
      <c r="P405" s="325"/>
      <c r="Q405" s="325"/>
      <c r="R405" s="390">
        <v>0</v>
      </c>
      <c r="S405" s="325"/>
      <c r="T405" s="325"/>
      <c r="U405" s="390">
        <v>0</v>
      </c>
      <c r="V405" s="391">
        <f t="shared" si="24"/>
        <v>0</v>
      </c>
      <c r="W405" s="391" t="e">
        <f t="shared" si="27"/>
        <v>#VALUE!</v>
      </c>
      <c r="X405" s="376" t="str">
        <f>IFERROR(VLOOKUP(M405,'Measures cat'!$A$2:$B$19,2,0),"")</f>
        <v/>
      </c>
      <c r="Y405" s="376" t="str">
        <f>IFERROR(VLOOKUP(P405,'Measures cat'!$A$2:$B$19,2,0),"")</f>
        <v/>
      </c>
      <c r="Z405" s="376" t="str">
        <f>IFERROR(VLOOKUP(S405,'Measures cat'!$A$2:$B$19,2,0),"")</f>
        <v/>
      </c>
      <c r="AA405" s="376" t="str">
        <f>IFERROR(VLOOKUP(I405,AuxThreats!$B$2:$C$6,2,0),"")</f>
        <v/>
      </c>
      <c r="AB405" s="11"/>
      <c r="AC405" s="11"/>
      <c r="AE405" s="123"/>
    </row>
    <row r="406" spans="3:31" ht="15.75" x14ac:dyDescent="0.25">
      <c r="C406" s="357" t="str">
        <f t="shared" si="25"/>
        <v/>
      </c>
      <c r="D406" s="26"/>
      <c r="E406" s="26"/>
      <c r="F406" s="26"/>
      <c r="G406" s="47"/>
      <c r="H406" s="47"/>
      <c r="I406" s="325"/>
      <c r="J406" s="118"/>
      <c r="K406" s="330" t="str">
        <f t="shared" si="26"/>
        <v/>
      </c>
      <c r="L406" s="376" t="str">
        <f>IFERROR(VLOOKUP(G406,AuxThreats!$B$2:$C$6,2,0),"")</f>
        <v/>
      </c>
      <c r="M406" s="325"/>
      <c r="N406" s="118"/>
      <c r="O406" s="390">
        <v>0</v>
      </c>
      <c r="P406" s="325"/>
      <c r="Q406" s="325"/>
      <c r="R406" s="390">
        <v>0</v>
      </c>
      <c r="S406" s="325"/>
      <c r="T406" s="325"/>
      <c r="U406" s="390">
        <v>0</v>
      </c>
      <c r="V406" s="391">
        <f t="shared" si="24"/>
        <v>0</v>
      </c>
      <c r="W406" s="391" t="e">
        <f t="shared" si="27"/>
        <v>#VALUE!</v>
      </c>
      <c r="X406" s="376" t="str">
        <f>IFERROR(VLOOKUP(M406,'Measures cat'!$A$2:$B$19,2,0),"")</f>
        <v/>
      </c>
      <c r="Y406" s="376" t="str">
        <f>IFERROR(VLOOKUP(P406,'Measures cat'!$A$2:$B$19,2,0),"")</f>
        <v/>
      </c>
      <c r="Z406" s="376" t="str">
        <f>IFERROR(VLOOKUP(S406,'Measures cat'!$A$2:$B$19,2,0),"")</f>
        <v/>
      </c>
      <c r="AA406" s="376" t="str">
        <f>IFERROR(VLOOKUP(I406,AuxThreats!$B$2:$C$6,2,0),"")</f>
        <v/>
      </c>
      <c r="AB406" s="11"/>
      <c r="AC406" s="11"/>
      <c r="AE406" s="123"/>
    </row>
    <row r="407" spans="3:31" ht="15.75" x14ac:dyDescent="0.25">
      <c r="C407" s="357" t="str">
        <f t="shared" si="25"/>
        <v/>
      </c>
      <c r="D407" s="26"/>
      <c r="E407" s="26"/>
      <c r="F407" s="26"/>
      <c r="G407" s="47"/>
      <c r="H407" s="47"/>
      <c r="I407" s="325"/>
      <c r="J407" s="118"/>
      <c r="K407" s="330" t="str">
        <f t="shared" si="26"/>
        <v/>
      </c>
      <c r="L407" s="376" t="str">
        <f>IFERROR(VLOOKUP(G407,AuxThreats!$B$2:$C$6,2,0),"")</f>
        <v/>
      </c>
      <c r="M407" s="325"/>
      <c r="N407" s="118"/>
      <c r="O407" s="390">
        <v>0</v>
      </c>
      <c r="P407" s="325"/>
      <c r="Q407" s="325"/>
      <c r="R407" s="390">
        <v>0</v>
      </c>
      <c r="S407" s="325"/>
      <c r="T407" s="325"/>
      <c r="U407" s="390">
        <v>0</v>
      </c>
      <c r="V407" s="391">
        <f t="shared" si="24"/>
        <v>0</v>
      </c>
      <c r="W407" s="391" t="e">
        <f t="shared" si="27"/>
        <v>#VALUE!</v>
      </c>
      <c r="X407" s="376" t="str">
        <f>IFERROR(VLOOKUP(M407,'Measures cat'!$A$2:$B$19,2,0),"")</f>
        <v/>
      </c>
      <c r="Y407" s="376" t="str">
        <f>IFERROR(VLOOKUP(P407,'Measures cat'!$A$2:$B$19,2,0),"")</f>
        <v/>
      </c>
      <c r="Z407" s="376" t="str">
        <f>IFERROR(VLOOKUP(S407,'Measures cat'!$A$2:$B$19,2,0),"")</f>
        <v/>
      </c>
      <c r="AA407" s="376" t="str">
        <f>IFERROR(VLOOKUP(I407,AuxThreats!$B$2:$C$6,2,0),"")</f>
        <v/>
      </c>
      <c r="AB407" s="11"/>
      <c r="AC407" s="11"/>
      <c r="AE407" s="123"/>
    </row>
    <row r="408" spans="3:31" ht="15.75" x14ac:dyDescent="0.25">
      <c r="C408" s="357" t="str">
        <f t="shared" si="25"/>
        <v/>
      </c>
      <c r="D408" s="26"/>
      <c r="E408" s="26"/>
      <c r="F408" s="26"/>
      <c r="G408" s="47"/>
      <c r="H408" s="47"/>
      <c r="I408" s="325"/>
      <c r="J408" s="118"/>
      <c r="K408" s="330" t="str">
        <f t="shared" si="26"/>
        <v/>
      </c>
      <c r="L408" s="376" t="str">
        <f>IFERROR(VLOOKUP(G408,AuxThreats!$B$2:$C$6,2,0),"")</f>
        <v/>
      </c>
      <c r="M408" s="325"/>
      <c r="N408" s="118"/>
      <c r="O408" s="390">
        <v>0</v>
      </c>
      <c r="P408" s="325"/>
      <c r="Q408" s="325"/>
      <c r="R408" s="390">
        <v>0</v>
      </c>
      <c r="S408" s="325"/>
      <c r="T408" s="325"/>
      <c r="U408" s="390">
        <v>0</v>
      </c>
      <c r="V408" s="391">
        <f t="shared" si="24"/>
        <v>0</v>
      </c>
      <c r="W408" s="391" t="e">
        <f t="shared" si="27"/>
        <v>#VALUE!</v>
      </c>
      <c r="X408" s="376" t="str">
        <f>IFERROR(VLOOKUP(M408,'Measures cat'!$A$2:$B$19,2,0),"")</f>
        <v/>
      </c>
      <c r="Y408" s="376" t="str">
        <f>IFERROR(VLOOKUP(P408,'Measures cat'!$A$2:$B$19,2,0),"")</f>
        <v/>
      </c>
      <c r="Z408" s="376" t="str">
        <f>IFERROR(VLOOKUP(S408,'Measures cat'!$A$2:$B$19,2,0),"")</f>
        <v/>
      </c>
      <c r="AA408" s="376" t="str">
        <f>IFERROR(VLOOKUP(I408,AuxThreats!$B$2:$C$6,2,0),"")</f>
        <v/>
      </c>
      <c r="AB408" s="11"/>
      <c r="AC408" s="11"/>
      <c r="AE408" s="123"/>
    </row>
    <row r="409" spans="3:31" ht="15.75" x14ac:dyDescent="0.25">
      <c r="C409" s="357" t="str">
        <f t="shared" si="25"/>
        <v/>
      </c>
      <c r="D409" s="26"/>
      <c r="E409" s="26"/>
      <c r="F409" s="26"/>
      <c r="G409" s="47"/>
      <c r="H409" s="47"/>
      <c r="I409" s="325"/>
      <c r="J409" s="118"/>
      <c r="K409" s="330" t="str">
        <f t="shared" si="26"/>
        <v/>
      </c>
      <c r="L409" s="376" t="str">
        <f>IFERROR(VLOOKUP(G409,AuxThreats!$B$2:$C$6,2,0),"")</f>
        <v/>
      </c>
      <c r="M409" s="325"/>
      <c r="N409" s="118"/>
      <c r="O409" s="390">
        <v>0</v>
      </c>
      <c r="P409" s="325"/>
      <c r="Q409" s="325"/>
      <c r="R409" s="390">
        <v>0</v>
      </c>
      <c r="S409" s="325"/>
      <c r="T409" s="325"/>
      <c r="U409" s="390">
        <v>0</v>
      </c>
      <c r="V409" s="391">
        <f t="shared" si="24"/>
        <v>0</v>
      </c>
      <c r="W409" s="391" t="e">
        <f t="shared" si="27"/>
        <v>#VALUE!</v>
      </c>
      <c r="X409" s="376" t="str">
        <f>IFERROR(VLOOKUP(M409,'Measures cat'!$A$2:$B$19,2,0),"")</f>
        <v/>
      </c>
      <c r="Y409" s="376" t="str">
        <f>IFERROR(VLOOKUP(P409,'Measures cat'!$A$2:$B$19,2,0),"")</f>
        <v/>
      </c>
      <c r="Z409" s="376" t="str">
        <f>IFERROR(VLOOKUP(S409,'Measures cat'!$A$2:$B$19,2,0),"")</f>
        <v/>
      </c>
      <c r="AA409" s="376" t="str">
        <f>IFERROR(VLOOKUP(I409,AuxThreats!$B$2:$C$6,2,0),"")</f>
        <v/>
      </c>
      <c r="AB409" s="11"/>
      <c r="AC409" s="11"/>
      <c r="AE409" s="123"/>
    </row>
    <row r="410" spans="3:31" ht="15.75" x14ac:dyDescent="0.25">
      <c r="C410" s="357" t="str">
        <f t="shared" si="25"/>
        <v/>
      </c>
      <c r="D410" s="26"/>
      <c r="E410" s="26"/>
      <c r="F410" s="26"/>
      <c r="G410" s="47"/>
      <c r="H410" s="47"/>
      <c r="I410" s="325"/>
      <c r="J410" s="118"/>
      <c r="K410" s="330" t="str">
        <f t="shared" si="26"/>
        <v/>
      </c>
      <c r="L410" s="376" t="str">
        <f>IFERROR(VLOOKUP(G410,AuxThreats!$B$2:$C$6,2,0),"")</f>
        <v/>
      </c>
      <c r="M410" s="325"/>
      <c r="N410" s="118"/>
      <c r="O410" s="390">
        <v>0</v>
      </c>
      <c r="P410" s="325"/>
      <c r="Q410" s="325"/>
      <c r="R410" s="390">
        <v>0</v>
      </c>
      <c r="S410" s="325"/>
      <c r="T410" s="325"/>
      <c r="U410" s="390">
        <v>0</v>
      </c>
      <c r="V410" s="391">
        <f t="shared" si="24"/>
        <v>0</v>
      </c>
      <c r="W410" s="391" t="e">
        <f t="shared" si="27"/>
        <v>#VALUE!</v>
      </c>
      <c r="X410" s="376" t="str">
        <f>IFERROR(VLOOKUP(M410,'Measures cat'!$A$2:$B$19,2,0),"")</f>
        <v/>
      </c>
      <c r="Y410" s="376" t="str">
        <f>IFERROR(VLOOKUP(P410,'Measures cat'!$A$2:$B$19,2,0),"")</f>
        <v/>
      </c>
      <c r="Z410" s="376" t="str">
        <f>IFERROR(VLOOKUP(S410,'Measures cat'!$A$2:$B$19,2,0),"")</f>
        <v/>
      </c>
      <c r="AA410" s="376" t="str">
        <f>IFERROR(VLOOKUP(I410,AuxThreats!$B$2:$C$6,2,0),"")</f>
        <v/>
      </c>
      <c r="AB410" s="11"/>
      <c r="AC410" s="11"/>
      <c r="AE410" s="123"/>
    </row>
    <row r="411" spans="3:31" ht="15.75" x14ac:dyDescent="0.25">
      <c r="C411" s="357" t="str">
        <f t="shared" si="25"/>
        <v/>
      </c>
      <c r="D411" s="26"/>
      <c r="E411" s="26"/>
      <c r="F411" s="26"/>
      <c r="G411" s="47"/>
      <c r="H411" s="47"/>
      <c r="I411" s="325"/>
      <c r="J411" s="118"/>
      <c r="K411" s="330" t="str">
        <f t="shared" si="26"/>
        <v/>
      </c>
      <c r="L411" s="376" t="str">
        <f>IFERROR(VLOOKUP(G411,AuxThreats!$B$2:$C$6,2,0),"")</f>
        <v/>
      </c>
      <c r="M411" s="325"/>
      <c r="N411" s="118"/>
      <c r="O411" s="390">
        <v>0</v>
      </c>
      <c r="P411" s="325"/>
      <c r="Q411" s="325"/>
      <c r="R411" s="390">
        <v>0</v>
      </c>
      <c r="S411" s="325"/>
      <c r="T411" s="325"/>
      <c r="U411" s="390">
        <v>0</v>
      </c>
      <c r="V411" s="391">
        <f t="shared" si="24"/>
        <v>0</v>
      </c>
      <c r="W411" s="391" t="e">
        <f t="shared" si="27"/>
        <v>#VALUE!</v>
      </c>
      <c r="X411" s="376" t="str">
        <f>IFERROR(VLOOKUP(M411,'Measures cat'!$A$2:$B$19,2,0),"")</f>
        <v/>
      </c>
      <c r="Y411" s="376" t="str">
        <f>IFERROR(VLOOKUP(P411,'Measures cat'!$A$2:$B$19,2,0),"")</f>
        <v/>
      </c>
      <c r="Z411" s="376" t="str">
        <f>IFERROR(VLOOKUP(S411,'Measures cat'!$A$2:$B$19,2,0),"")</f>
        <v/>
      </c>
      <c r="AA411" s="376" t="str">
        <f>IFERROR(VLOOKUP(I411,AuxThreats!$B$2:$C$6,2,0),"")</f>
        <v/>
      </c>
      <c r="AB411" s="11"/>
      <c r="AC411" s="11"/>
      <c r="AE411" s="123"/>
    </row>
    <row r="412" spans="3:31" ht="15.75" x14ac:dyDescent="0.25">
      <c r="C412" s="357" t="str">
        <f t="shared" si="25"/>
        <v/>
      </c>
      <c r="D412" s="26"/>
      <c r="E412" s="26"/>
      <c r="F412" s="26"/>
      <c r="G412" s="47"/>
      <c r="H412" s="47"/>
      <c r="I412" s="325"/>
      <c r="J412" s="118"/>
      <c r="K412" s="330" t="str">
        <f t="shared" si="26"/>
        <v/>
      </c>
      <c r="L412" s="376" t="str">
        <f>IFERROR(VLOOKUP(G412,AuxThreats!$B$2:$C$6,2,0),"")</f>
        <v/>
      </c>
      <c r="M412" s="325"/>
      <c r="N412" s="118"/>
      <c r="O412" s="390">
        <v>0</v>
      </c>
      <c r="P412" s="325"/>
      <c r="Q412" s="325"/>
      <c r="R412" s="390">
        <v>0</v>
      </c>
      <c r="S412" s="325"/>
      <c r="T412" s="325"/>
      <c r="U412" s="390">
        <v>0</v>
      </c>
      <c r="V412" s="391">
        <f t="shared" si="24"/>
        <v>0</v>
      </c>
      <c r="W412" s="391" t="e">
        <f t="shared" si="27"/>
        <v>#VALUE!</v>
      </c>
      <c r="X412" s="376" t="str">
        <f>IFERROR(VLOOKUP(M412,'Measures cat'!$A$2:$B$19,2,0),"")</f>
        <v/>
      </c>
      <c r="Y412" s="376" t="str">
        <f>IFERROR(VLOOKUP(P412,'Measures cat'!$A$2:$B$19,2,0),"")</f>
        <v/>
      </c>
      <c r="Z412" s="376" t="str">
        <f>IFERROR(VLOOKUP(S412,'Measures cat'!$A$2:$B$19,2,0),"")</f>
        <v/>
      </c>
      <c r="AA412" s="376" t="str">
        <f>IFERROR(VLOOKUP(I412,AuxThreats!$B$2:$C$6,2,0),"")</f>
        <v/>
      </c>
      <c r="AB412" s="11"/>
      <c r="AC412" s="11"/>
      <c r="AE412" s="123"/>
    </row>
    <row r="413" spans="3:31" ht="15.75" x14ac:dyDescent="0.25">
      <c r="C413" s="357" t="str">
        <f t="shared" si="25"/>
        <v/>
      </c>
      <c r="D413" s="26"/>
      <c r="E413" s="26"/>
      <c r="F413" s="26"/>
      <c r="G413" s="47"/>
      <c r="H413" s="47"/>
      <c r="I413" s="325"/>
      <c r="J413" s="118"/>
      <c r="K413" s="330" t="str">
        <f t="shared" si="26"/>
        <v/>
      </c>
      <c r="L413" s="376" t="str">
        <f>IFERROR(VLOOKUP(G413,AuxThreats!$B$2:$C$6,2,0),"")</f>
        <v/>
      </c>
      <c r="M413" s="325"/>
      <c r="N413" s="118"/>
      <c r="O413" s="390">
        <v>0</v>
      </c>
      <c r="P413" s="325"/>
      <c r="Q413" s="325"/>
      <c r="R413" s="390">
        <v>0</v>
      </c>
      <c r="S413" s="325"/>
      <c r="T413" s="325"/>
      <c r="U413" s="390">
        <v>0</v>
      </c>
      <c r="V413" s="391">
        <f t="shared" si="24"/>
        <v>0</v>
      </c>
      <c r="W413" s="391" t="e">
        <f t="shared" si="27"/>
        <v>#VALUE!</v>
      </c>
      <c r="X413" s="376" t="str">
        <f>IFERROR(VLOOKUP(M413,'Measures cat'!$A$2:$B$19,2,0),"")</f>
        <v/>
      </c>
      <c r="Y413" s="376" t="str">
        <f>IFERROR(VLOOKUP(P413,'Measures cat'!$A$2:$B$19,2,0),"")</f>
        <v/>
      </c>
      <c r="Z413" s="376" t="str">
        <f>IFERROR(VLOOKUP(S413,'Measures cat'!$A$2:$B$19,2,0),"")</f>
        <v/>
      </c>
      <c r="AA413" s="376" t="str">
        <f>IFERROR(VLOOKUP(I413,AuxThreats!$B$2:$C$6,2,0),"")</f>
        <v/>
      </c>
      <c r="AB413" s="11"/>
      <c r="AC413" s="11"/>
      <c r="AE413" s="123"/>
    </row>
    <row r="414" spans="3:31" ht="15.75" x14ac:dyDescent="0.25">
      <c r="C414" s="357" t="str">
        <f t="shared" si="25"/>
        <v/>
      </c>
      <c r="D414" s="26"/>
      <c r="E414" s="26"/>
      <c r="F414" s="26"/>
      <c r="G414" s="47"/>
      <c r="H414" s="47"/>
      <c r="I414" s="325"/>
      <c r="J414" s="118"/>
      <c r="K414" s="330" t="str">
        <f t="shared" si="26"/>
        <v/>
      </c>
      <c r="L414" s="376" t="str">
        <f>IFERROR(VLOOKUP(G414,AuxThreats!$B$2:$C$6,2,0),"")</f>
        <v/>
      </c>
      <c r="M414" s="325"/>
      <c r="N414" s="118"/>
      <c r="O414" s="390">
        <v>0</v>
      </c>
      <c r="P414" s="325"/>
      <c r="Q414" s="325"/>
      <c r="R414" s="390">
        <v>0</v>
      </c>
      <c r="S414" s="325"/>
      <c r="T414" s="325"/>
      <c r="U414" s="390">
        <v>0</v>
      </c>
      <c r="V414" s="391">
        <f t="shared" si="24"/>
        <v>0</v>
      </c>
      <c r="W414" s="391" t="e">
        <f t="shared" si="27"/>
        <v>#VALUE!</v>
      </c>
      <c r="X414" s="376" t="str">
        <f>IFERROR(VLOOKUP(M414,'Measures cat'!$A$2:$B$19,2,0),"")</f>
        <v/>
      </c>
      <c r="Y414" s="376" t="str">
        <f>IFERROR(VLOOKUP(P414,'Measures cat'!$A$2:$B$19,2,0),"")</f>
        <v/>
      </c>
      <c r="Z414" s="376" t="str">
        <f>IFERROR(VLOOKUP(S414,'Measures cat'!$A$2:$B$19,2,0),"")</f>
        <v/>
      </c>
      <c r="AA414" s="376" t="str">
        <f>IFERROR(VLOOKUP(I414,AuxThreats!$B$2:$C$6,2,0),"")</f>
        <v/>
      </c>
      <c r="AB414" s="11"/>
      <c r="AC414" s="11"/>
      <c r="AE414" s="123"/>
    </row>
    <row r="415" spans="3:31" ht="15.75" x14ac:dyDescent="0.25">
      <c r="C415" s="357" t="str">
        <f t="shared" si="25"/>
        <v/>
      </c>
      <c r="D415" s="26"/>
      <c r="E415" s="26"/>
      <c r="F415" s="26"/>
      <c r="G415" s="47"/>
      <c r="H415" s="47"/>
      <c r="I415" s="325"/>
      <c r="J415" s="118"/>
      <c r="K415" s="330" t="str">
        <f t="shared" si="26"/>
        <v/>
      </c>
      <c r="L415" s="376" t="str">
        <f>IFERROR(VLOOKUP(G415,AuxThreats!$B$2:$C$6,2,0),"")</f>
        <v/>
      </c>
      <c r="M415" s="325"/>
      <c r="N415" s="118"/>
      <c r="O415" s="390">
        <v>0</v>
      </c>
      <c r="P415" s="325"/>
      <c r="Q415" s="325"/>
      <c r="R415" s="390">
        <v>0</v>
      </c>
      <c r="S415" s="325"/>
      <c r="T415" s="325"/>
      <c r="U415" s="390">
        <v>0</v>
      </c>
      <c r="V415" s="391">
        <f t="shared" si="24"/>
        <v>0</v>
      </c>
      <c r="W415" s="391" t="e">
        <f t="shared" si="27"/>
        <v>#VALUE!</v>
      </c>
      <c r="X415" s="376" t="str">
        <f>IFERROR(VLOOKUP(M415,'Measures cat'!$A$2:$B$19,2,0),"")</f>
        <v/>
      </c>
      <c r="Y415" s="376" t="str">
        <f>IFERROR(VLOOKUP(P415,'Measures cat'!$A$2:$B$19,2,0),"")</f>
        <v/>
      </c>
      <c r="Z415" s="376" t="str">
        <f>IFERROR(VLOOKUP(S415,'Measures cat'!$A$2:$B$19,2,0),"")</f>
        <v/>
      </c>
      <c r="AA415" s="376" t="str">
        <f>IFERROR(VLOOKUP(I415,AuxThreats!$B$2:$C$6,2,0),"")</f>
        <v/>
      </c>
      <c r="AB415" s="11"/>
      <c r="AC415" s="11"/>
      <c r="AE415" s="123"/>
    </row>
    <row r="416" spans="3:31" ht="15.75" x14ac:dyDescent="0.25">
      <c r="C416" s="357" t="str">
        <f t="shared" si="25"/>
        <v/>
      </c>
      <c r="D416" s="26"/>
      <c r="E416" s="26"/>
      <c r="F416" s="26"/>
      <c r="G416" s="47"/>
      <c r="H416" s="47"/>
      <c r="I416" s="325"/>
      <c r="J416" s="118"/>
      <c r="K416" s="330" t="str">
        <f t="shared" si="26"/>
        <v/>
      </c>
      <c r="L416" s="376" t="str">
        <f>IFERROR(VLOOKUP(G416,AuxThreats!$B$2:$C$6,2,0),"")</f>
        <v/>
      </c>
      <c r="M416" s="325"/>
      <c r="N416" s="118"/>
      <c r="O416" s="390">
        <v>0</v>
      </c>
      <c r="P416" s="325"/>
      <c r="Q416" s="325"/>
      <c r="R416" s="390">
        <v>0</v>
      </c>
      <c r="S416" s="325"/>
      <c r="T416" s="325"/>
      <c r="U416" s="390">
        <v>0</v>
      </c>
      <c r="V416" s="391">
        <f t="shared" si="24"/>
        <v>0</v>
      </c>
      <c r="W416" s="391" t="e">
        <f t="shared" si="27"/>
        <v>#VALUE!</v>
      </c>
      <c r="X416" s="376" t="str">
        <f>IFERROR(VLOOKUP(M416,'Measures cat'!$A$2:$B$19,2,0),"")</f>
        <v/>
      </c>
      <c r="Y416" s="376" t="str">
        <f>IFERROR(VLOOKUP(P416,'Measures cat'!$A$2:$B$19,2,0),"")</f>
        <v/>
      </c>
      <c r="Z416" s="376" t="str">
        <f>IFERROR(VLOOKUP(S416,'Measures cat'!$A$2:$B$19,2,0),"")</f>
        <v/>
      </c>
      <c r="AA416" s="376" t="str">
        <f>IFERROR(VLOOKUP(I416,AuxThreats!$B$2:$C$6,2,0),"")</f>
        <v/>
      </c>
      <c r="AB416" s="11"/>
      <c r="AC416" s="11"/>
      <c r="AE416" s="123"/>
    </row>
    <row r="417" spans="3:31" ht="15.75" x14ac:dyDescent="0.25">
      <c r="C417" s="357" t="str">
        <f t="shared" si="25"/>
        <v/>
      </c>
      <c r="D417" s="26"/>
      <c r="E417" s="26"/>
      <c r="F417" s="26"/>
      <c r="G417" s="47"/>
      <c r="H417" s="47"/>
      <c r="I417" s="325"/>
      <c r="J417" s="118"/>
      <c r="K417" s="330" t="str">
        <f t="shared" si="26"/>
        <v/>
      </c>
      <c r="L417" s="376" t="str">
        <f>IFERROR(VLOOKUP(G417,AuxThreats!$B$2:$C$6,2,0),"")</f>
        <v/>
      </c>
      <c r="M417" s="325"/>
      <c r="N417" s="118"/>
      <c r="O417" s="390">
        <v>0</v>
      </c>
      <c r="P417" s="325"/>
      <c r="Q417" s="325"/>
      <c r="R417" s="390">
        <v>0</v>
      </c>
      <c r="S417" s="325"/>
      <c r="T417" s="325"/>
      <c r="U417" s="390">
        <v>0</v>
      </c>
      <c r="V417" s="391">
        <f t="shared" si="24"/>
        <v>0</v>
      </c>
      <c r="W417" s="391" t="e">
        <f t="shared" si="27"/>
        <v>#VALUE!</v>
      </c>
      <c r="X417" s="376" t="str">
        <f>IFERROR(VLOOKUP(M417,'Measures cat'!$A$2:$B$19,2,0),"")</f>
        <v/>
      </c>
      <c r="Y417" s="376" t="str">
        <f>IFERROR(VLOOKUP(P417,'Measures cat'!$A$2:$B$19,2,0),"")</f>
        <v/>
      </c>
      <c r="Z417" s="376" t="str">
        <f>IFERROR(VLOOKUP(S417,'Measures cat'!$A$2:$B$19,2,0),"")</f>
        <v/>
      </c>
      <c r="AA417" s="376" t="str">
        <f>IFERROR(VLOOKUP(I417,AuxThreats!$B$2:$C$6,2,0),"")</f>
        <v/>
      </c>
      <c r="AB417" s="11"/>
      <c r="AC417" s="11"/>
      <c r="AE417" s="123"/>
    </row>
    <row r="418" spans="3:31" ht="15.75" x14ac:dyDescent="0.25">
      <c r="C418" s="357" t="str">
        <f t="shared" si="25"/>
        <v/>
      </c>
      <c r="D418" s="26"/>
      <c r="E418" s="26"/>
      <c r="F418" s="26"/>
      <c r="G418" s="47"/>
      <c r="H418" s="47"/>
      <c r="I418" s="325"/>
      <c r="J418" s="118"/>
      <c r="K418" s="330" t="str">
        <f t="shared" si="26"/>
        <v/>
      </c>
      <c r="L418" s="376" t="str">
        <f>IFERROR(VLOOKUP(G418,AuxThreats!$B$2:$C$6,2,0),"")</f>
        <v/>
      </c>
      <c r="M418" s="325"/>
      <c r="N418" s="118"/>
      <c r="O418" s="390">
        <v>0</v>
      </c>
      <c r="P418" s="325"/>
      <c r="Q418" s="325"/>
      <c r="R418" s="390">
        <v>0</v>
      </c>
      <c r="S418" s="325"/>
      <c r="T418" s="325"/>
      <c r="U418" s="390">
        <v>0</v>
      </c>
      <c r="V418" s="391">
        <f t="shared" si="24"/>
        <v>0</v>
      </c>
      <c r="W418" s="391" t="e">
        <f t="shared" si="27"/>
        <v>#VALUE!</v>
      </c>
      <c r="X418" s="376" t="str">
        <f>IFERROR(VLOOKUP(M418,'Measures cat'!$A$2:$B$19,2,0),"")</f>
        <v/>
      </c>
      <c r="Y418" s="376" t="str">
        <f>IFERROR(VLOOKUP(P418,'Measures cat'!$A$2:$B$19,2,0),"")</f>
        <v/>
      </c>
      <c r="Z418" s="376" t="str">
        <f>IFERROR(VLOOKUP(S418,'Measures cat'!$A$2:$B$19,2,0),"")</f>
        <v/>
      </c>
      <c r="AA418" s="376" t="str">
        <f>IFERROR(VLOOKUP(I418,AuxThreats!$B$2:$C$6,2,0),"")</f>
        <v/>
      </c>
      <c r="AB418" s="11"/>
      <c r="AC418" s="11"/>
      <c r="AE418" s="123"/>
    </row>
    <row r="419" spans="3:31" ht="15.75" x14ac:dyDescent="0.25">
      <c r="C419" s="357" t="str">
        <f t="shared" si="25"/>
        <v/>
      </c>
      <c r="D419" s="26"/>
      <c r="E419" s="26"/>
      <c r="F419" s="26"/>
      <c r="G419" s="47"/>
      <c r="H419" s="47"/>
      <c r="I419" s="325"/>
      <c r="J419" s="118"/>
      <c r="K419" s="330" t="str">
        <f t="shared" si="26"/>
        <v/>
      </c>
      <c r="L419" s="376" t="str">
        <f>IFERROR(VLOOKUP(G419,AuxThreats!$B$2:$C$6,2,0),"")</f>
        <v/>
      </c>
      <c r="M419" s="325"/>
      <c r="N419" s="118"/>
      <c r="O419" s="390">
        <v>0</v>
      </c>
      <c r="P419" s="325"/>
      <c r="Q419" s="325"/>
      <c r="R419" s="390">
        <v>0</v>
      </c>
      <c r="S419" s="325"/>
      <c r="T419" s="325"/>
      <c r="U419" s="390">
        <v>0</v>
      </c>
      <c r="V419" s="391">
        <f t="shared" si="24"/>
        <v>0</v>
      </c>
      <c r="W419" s="391" t="e">
        <f t="shared" si="27"/>
        <v>#VALUE!</v>
      </c>
      <c r="X419" s="376" t="str">
        <f>IFERROR(VLOOKUP(M419,'Measures cat'!$A$2:$B$19,2,0),"")</f>
        <v/>
      </c>
      <c r="Y419" s="376" t="str">
        <f>IFERROR(VLOOKUP(P419,'Measures cat'!$A$2:$B$19,2,0),"")</f>
        <v/>
      </c>
      <c r="Z419" s="376" t="str">
        <f>IFERROR(VLOOKUP(S419,'Measures cat'!$A$2:$B$19,2,0),"")</f>
        <v/>
      </c>
      <c r="AA419" s="376" t="str">
        <f>IFERROR(VLOOKUP(I419,AuxThreats!$B$2:$C$6,2,0),"")</f>
        <v/>
      </c>
      <c r="AB419" s="11"/>
      <c r="AC419" s="11"/>
      <c r="AE419" s="123"/>
    </row>
    <row r="420" spans="3:31" ht="15.75" x14ac:dyDescent="0.25">
      <c r="C420" s="357" t="str">
        <f t="shared" si="25"/>
        <v/>
      </c>
      <c r="D420" s="26"/>
      <c r="E420" s="26"/>
      <c r="F420" s="26"/>
      <c r="G420" s="47"/>
      <c r="H420" s="47"/>
      <c r="I420" s="325"/>
      <c r="J420" s="118"/>
      <c r="K420" s="330" t="str">
        <f t="shared" si="26"/>
        <v/>
      </c>
      <c r="L420" s="376" t="str">
        <f>IFERROR(VLOOKUP(G420,AuxThreats!$B$2:$C$6,2,0),"")</f>
        <v/>
      </c>
      <c r="M420" s="325"/>
      <c r="N420" s="118"/>
      <c r="O420" s="390">
        <v>0</v>
      </c>
      <c r="P420" s="325"/>
      <c r="Q420" s="325"/>
      <c r="R420" s="390">
        <v>0</v>
      </c>
      <c r="S420" s="325"/>
      <c r="T420" s="325"/>
      <c r="U420" s="390">
        <v>0</v>
      </c>
      <c r="V420" s="391">
        <f t="shared" si="24"/>
        <v>0</v>
      </c>
      <c r="W420" s="391" t="e">
        <f t="shared" si="27"/>
        <v>#VALUE!</v>
      </c>
      <c r="X420" s="376" t="str">
        <f>IFERROR(VLOOKUP(M420,'Measures cat'!$A$2:$B$19,2,0),"")</f>
        <v/>
      </c>
      <c r="Y420" s="376" t="str">
        <f>IFERROR(VLOOKUP(P420,'Measures cat'!$A$2:$B$19,2,0),"")</f>
        <v/>
      </c>
      <c r="Z420" s="376" t="str">
        <f>IFERROR(VLOOKUP(S420,'Measures cat'!$A$2:$B$19,2,0),"")</f>
        <v/>
      </c>
      <c r="AA420" s="376" t="str">
        <f>IFERROR(VLOOKUP(I420,AuxThreats!$B$2:$C$6,2,0),"")</f>
        <v/>
      </c>
      <c r="AB420" s="11"/>
      <c r="AC420" s="11"/>
      <c r="AE420" s="123"/>
    </row>
    <row r="421" spans="3:31" ht="15.75" x14ac:dyDescent="0.25">
      <c r="C421" s="357" t="str">
        <f t="shared" si="25"/>
        <v/>
      </c>
      <c r="D421" s="26"/>
      <c r="E421" s="26"/>
      <c r="F421" s="26"/>
      <c r="G421" s="47"/>
      <c r="H421" s="47"/>
      <c r="I421" s="325"/>
      <c r="J421" s="118"/>
      <c r="K421" s="330" t="str">
        <f t="shared" si="26"/>
        <v/>
      </c>
      <c r="L421" s="376" t="str">
        <f>IFERROR(VLOOKUP(G421,AuxThreats!$B$2:$C$6,2,0),"")</f>
        <v/>
      </c>
      <c r="M421" s="325"/>
      <c r="N421" s="118"/>
      <c r="O421" s="390">
        <v>0</v>
      </c>
      <c r="P421" s="325"/>
      <c r="Q421" s="325"/>
      <c r="R421" s="390">
        <v>0</v>
      </c>
      <c r="S421" s="325"/>
      <c r="T421" s="325"/>
      <c r="U421" s="390">
        <v>0</v>
      </c>
      <c r="V421" s="391">
        <f t="shared" si="24"/>
        <v>0</v>
      </c>
      <c r="W421" s="391" t="e">
        <f t="shared" si="27"/>
        <v>#VALUE!</v>
      </c>
      <c r="X421" s="376" t="str">
        <f>IFERROR(VLOOKUP(M421,'Measures cat'!$A$2:$B$19,2,0),"")</f>
        <v/>
      </c>
      <c r="Y421" s="376" t="str">
        <f>IFERROR(VLOOKUP(P421,'Measures cat'!$A$2:$B$19,2,0),"")</f>
        <v/>
      </c>
      <c r="Z421" s="376" t="str">
        <f>IFERROR(VLOOKUP(S421,'Measures cat'!$A$2:$B$19,2,0),"")</f>
        <v/>
      </c>
      <c r="AA421" s="376" t="str">
        <f>IFERROR(VLOOKUP(I421,AuxThreats!$B$2:$C$6,2,0),"")</f>
        <v/>
      </c>
      <c r="AB421" s="11"/>
      <c r="AC421" s="11"/>
      <c r="AE421" s="123"/>
    </row>
    <row r="422" spans="3:31" ht="15.75" x14ac:dyDescent="0.25">
      <c r="C422" s="357" t="str">
        <f t="shared" si="25"/>
        <v/>
      </c>
      <c r="D422" s="26"/>
      <c r="E422" s="26"/>
      <c r="F422" s="26"/>
      <c r="G422" s="47"/>
      <c r="H422" s="47"/>
      <c r="I422" s="325"/>
      <c r="J422" s="118"/>
      <c r="K422" s="330" t="str">
        <f t="shared" si="26"/>
        <v/>
      </c>
      <c r="L422" s="376" t="str">
        <f>IFERROR(VLOOKUP(G422,AuxThreats!$B$2:$C$6,2,0),"")</f>
        <v/>
      </c>
      <c r="M422" s="325"/>
      <c r="N422" s="118"/>
      <c r="O422" s="390">
        <v>0</v>
      </c>
      <c r="P422" s="325"/>
      <c r="Q422" s="325"/>
      <c r="R422" s="390">
        <v>0</v>
      </c>
      <c r="S422" s="325"/>
      <c r="T422" s="325"/>
      <c r="U422" s="390">
        <v>0</v>
      </c>
      <c r="V422" s="391">
        <f t="shared" si="24"/>
        <v>0</v>
      </c>
      <c r="W422" s="391" t="e">
        <f t="shared" si="27"/>
        <v>#VALUE!</v>
      </c>
      <c r="X422" s="376" t="str">
        <f>IFERROR(VLOOKUP(M422,'Measures cat'!$A$2:$B$19,2,0),"")</f>
        <v/>
      </c>
      <c r="Y422" s="376" t="str">
        <f>IFERROR(VLOOKUP(P422,'Measures cat'!$A$2:$B$19,2,0),"")</f>
        <v/>
      </c>
      <c r="Z422" s="376" t="str">
        <f>IFERROR(VLOOKUP(S422,'Measures cat'!$A$2:$B$19,2,0),"")</f>
        <v/>
      </c>
      <c r="AA422" s="376" t="str">
        <f>IFERROR(VLOOKUP(I422,AuxThreats!$B$2:$C$6,2,0),"")</f>
        <v/>
      </c>
      <c r="AB422" s="11"/>
      <c r="AC422" s="11"/>
      <c r="AE422" s="123"/>
    </row>
    <row r="423" spans="3:31" ht="15.75" x14ac:dyDescent="0.25">
      <c r="C423" s="357" t="str">
        <f t="shared" si="25"/>
        <v/>
      </c>
      <c r="D423" s="26"/>
      <c r="E423" s="26"/>
      <c r="F423" s="26"/>
      <c r="G423" s="47"/>
      <c r="H423" s="47"/>
      <c r="I423" s="325"/>
      <c r="J423" s="118"/>
      <c r="K423" s="330" t="str">
        <f t="shared" si="26"/>
        <v/>
      </c>
      <c r="L423" s="376" t="str">
        <f>IFERROR(VLOOKUP(G423,AuxThreats!$B$2:$C$6,2,0),"")</f>
        <v/>
      </c>
      <c r="M423" s="325"/>
      <c r="N423" s="118"/>
      <c r="O423" s="390">
        <v>0</v>
      </c>
      <c r="P423" s="325"/>
      <c r="Q423" s="325"/>
      <c r="R423" s="390">
        <v>0</v>
      </c>
      <c r="S423" s="325"/>
      <c r="T423" s="325"/>
      <c r="U423" s="390">
        <v>0</v>
      </c>
      <c r="V423" s="391">
        <f t="shared" si="24"/>
        <v>0</v>
      </c>
      <c r="W423" s="391" t="e">
        <f t="shared" si="27"/>
        <v>#VALUE!</v>
      </c>
      <c r="X423" s="376" t="str">
        <f>IFERROR(VLOOKUP(M423,'Measures cat'!$A$2:$B$19,2,0),"")</f>
        <v/>
      </c>
      <c r="Y423" s="376" t="str">
        <f>IFERROR(VLOOKUP(P423,'Measures cat'!$A$2:$B$19,2,0),"")</f>
        <v/>
      </c>
      <c r="Z423" s="376" t="str">
        <f>IFERROR(VLOOKUP(S423,'Measures cat'!$A$2:$B$19,2,0),"")</f>
        <v/>
      </c>
      <c r="AA423" s="376" t="str">
        <f>IFERROR(VLOOKUP(I423,AuxThreats!$B$2:$C$6,2,0),"")</f>
        <v/>
      </c>
      <c r="AB423" s="11"/>
      <c r="AC423" s="11"/>
      <c r="AE423" s="123"/>
    </row>
    <row r="424" spans="3:31" ht="15.75" x14ac:dyDescent="0.25">
      <c r="C424" s="357" t="str">
        <f t="shared" si="25"/>
        <v/>
      </c>
      <c r="D424" s="26"/>
      <c r="E424" s="26"/>
      <c r="F424" s="26"/>
      <c r="G424" s="47"/>
      <c r="H424" s="47"/>
      <c r="I424" s="325"/>
      <c r="J424" s="118"/>
      <c r="K424" s="330" t="str">
        <f t="shared" si="26"/>
        <v/>
      </c>
      <c r="L424" s="376" t="str">
        <f>IFERROR(VLOOKUP(G424,AuxThreats!$B$2:$C$6,2,0),"")</f>
        <v/>
      </c>
      <c r="M424" s="325"/>
      <c r="N424" s="118"/>
      <c r="O424" s="390">
        <v>0</v>
      </c>
      <c r="P424" s="325"/>
      <c r="Q424" s="325"/>
      <c r="R424" s="390">
        <v>0</v>
      </c>
      <c r="S424" s="325"/>
      <c r="T424" s="325"/>
      <c r="U424" s="390">
        <v>0</v>
      </c>
      <c r="V424" s="391">
        <f t="shared" si="24"/>
        <v>0</v>
      </c>
      <c r="W424" s="391" t="e">
        <f t="shared" si="27"/>
        <v>#VALUE!</v>
      </c>
      <c r="X424" s="376" t="str">
        <f>IFERROR(VLOOKUP(M424,'Measures cat'!$A$2:$B$19,2,0),"")</f>
        <v/>
      </c>
      <c r="Y424" s="376" t="str">
        <f>IFERROR(VLOOKUP(P424,'Measures cat'!$A$2:$B$19,2,0),"")</f>
        <v/>
      </c>
      <c r="Z424" s="376" t="str">
        <f>IFERROR(VLOOKUP(S424,'Measures cat'!$A$2:$B$19,2,0),"")</f>
        <v/>
      </c>
      <c r="AA424" s="376" t="str">
        <f>IFERROR(VLOOKUP(I424,AuxThreats!$B$2:$C$6,2,0),"")</f>
        <v/>
      </c>
      <c r="AB424" s="11"/>
      <c r="AC424" s="11"/>
      <c r="AE424" s="123"/>
    </row>
    <row r="425" spans="3:31" ht="15.75" x14ac:dyDescent="0.25">
      <c r="C425" s="357" t="str">
        <f t="shared" si="25"/>
        <v/>
      </c>
      <c r="D425" s="26"/>
      <c r="E425" s="26"/>
      <c r="F425" s="26"/>
      <c r="G425" s="47"/>
      <c r="H425" s="47"/>
      <c r="I425" s="325"/>
      <c r="J425" s="118"/>
      <c r="K425" s="330" t="str">
        <f t="shared" si="26"/>
        <v/>
      </c>
      <c r="L425" s="376" t="str">
        <f>IFERROR(VLOOKUP(G425,AuxThreats!$B$2:$C$6,2,0),"")</f>
        <v/>
      </c>
      <c r="M425" s="325"/>
      <c r="N425" s="118"/>
      <c r="O425" s="390">
        <v>0</v>
      </c>
      <c r="P425" s="325"/>
      <c r="Q425" s="325"/>
      <c r="R425" s="390">
        <v>0</v>
      </c>
      <c r="S425" s="325"/>
      <c r="T425" s="325"/>
      <c r="U425" s="390">
        <v>0</v>
      </c>
      <c r="V425" s="391">
        <f t="shared" si="24"/>
        <v>0</v>
      </c>
      <c r="W425" s="391" t="e">
        <f t="shared" si="27"/>
        <v>#VALUE!</v>
      </c>
      <c r="X425" s="376" t="str">
        <f>IFERROR(VLOOKUP(M425,'Measures cat'!$A$2:$B$19,2,0),"")</f>
        <v/>
      </c>
      <c r="Y425" s="376" t="str">
        <f>IFERROR(VLOOKUP(P425,'Measures cat'!$A$2:$B$19,2,0),"")</f>
        <v/>
      </c>
      <c r="Z425" s="376" t="str">
        <f>IFERROR(VLOOKUP(S425,'Measures cat'!$A$2:$B$19,2,0),"")</f>
        <v/>
      </c>
      <c r="AA425" s="376" t="str">
        <f>IFERROR(VLOOKUP(I425,AuxThreats!$B$2:$C$6,2,0),"")</f>
        <v/>
      </c>
      <c r="AB425" s="11"/>
      <c r="AC425" s="11"/>
      <c r="AE425" s="123"/>
    </row>
    <row r="426" spans="3:31" ht="15.75" x14ac:dyDescent="0.25">
      <c r="C426" s="357" t="str">
        <f t="shared" si="25"/>
        <v/>
      </c>
      <c r="D426" s="26"/>
      <c r="E426" s="26"/>
      <c r="F426" s="26"/>
      <c r="G426" s="47"/>
      <c r="H426" s="47"/>
      <c r="I426" s="325"/>
      <c r="J426" s="118"/>
      <c r="K426" s="330" t="str">
        <f t="shared" si="26"/>
        <v/>
      </c>
      <c r="L426" s="376" t="str">
        <f>IFERROR(VLOOKUP(G426,AuxThreats!$B$2:$C$6,2,0),"")</f>
        <v/>
      </c>
      <c r="M426" s="325"/>
      <c r="N426" s="118"/>
      <c r="O426" s="390">
        <v>0</v>
      </c>
      <c r="P426" s="325"/>
      <c r="Q426" s="325"/>
      <c r="R426" s="390">
        <v>0</v>
      </c>
      <c r="S426" s="325"/>
      <c r="T426" s="325"/>
      <c r="U426" s="390">
        <v>0</v>
      </c>
      <c r="V426" s="391">
        <f t="shared" si="24"/>
        <v>0</v>
      </c>
      <c r="W426" s="391" t="e">
        <f t="shared" si="27"/>
        <v>#VALUE!</v>
      </c>
      <c r="X426" s="376" t="str">
        <f>IFERROR(VLOOKUP(M426,'Measures cat'!$A$2:$B$19,2,0),"")</f>
        <v/>
      </c>
      <c r="Y426" s="376" t="str">
        <f>IFERROR(VLOOKUP(P426,'Measures cat'!$A$2:$B$19,2,0),"")</f>
        <v/>
      </c>
      <c r="Z426" s="376" t="str">
        <f>IFERROR(VLOOKUP(S426,'Measures cat'!$A$2:$B$19,2,0),"")</f>
        <v/>
      </c>
      <c r="AA426" s="376" t="str">
        <f>IFERROR(VLOOKUP(I426,AuxThreats!$B$2:$C$6,2,0),"")</f>
        <v/>
      </c>
      <c r="AB426" s="11"/>
      <c r="AC426" s="11"/>
      <c r="AE426" s="123"/>
    </row>
    <row r="427" spans="3:31" ht="15.75" x14ac:dyDescent="0.25">
      <c r="C427" s="357" t="str">
        <f t="shared" si="25"/>
        <v/>
      </c>
      <c r="D427" s="26"/>
      <c r="E427" s="26"/>
      <c r="F427" s="26"/>
      <c r="G427" s="47"/>
      <c r="H427" s="47"/>
      <c r="I427" s="325"/>
      <c r="J427" s="118"/>
      <c r="K427" s="330" t="str">
        <f t="shared" si="26"/>
        <v/>
      </c>
      <c r="L427" s="376" t="str">
        <f>IFERROR(VLOOKUP(G427,AuxThreats!$B$2:$C$6,2,0),"")</f>
        <v/>
      </c>
      <c r="M427" s="325"/>
      <c r="N427" s="118"/>
      <c r="O427" s="390">
        <v>0</v>
      </c>
      <c r="P427" s="325"/>
      <c r="Q427" s="325"/>
      <c r="R427" s="390">
        <v>0</v>
      </c>
      <c r="S427" s="325"/>
      <c r="T427" s="325"/>
      <c r="U427" s="390">
        <v>0</v>
      </c>
      <c r="V427" s="391">
        <f t="shared" si="24"/>
        <v>0</v>
      </c>
      <c r="W427" s="391" t="e">
        <f t="shared" si="27"/>
        <v>#VALUE!</v>
      </c>
      <c r="X427" s="376" t="str">
        <f>IFERROR(VLOOKUP(M427,'Measures cat'!$A$2:$B$19,2,0),"")</f>
        <v/>
      </c>
      <c r="Y427" s="376" t="str">
        <f>IFERROR(VLOOKUP(P427,'Measures cat'!$A$2:$B$19,2,0),"")</f>
        <v/>
      </c>
      <c r="Z427" s="376" t="str">
        <f>IFERROR(VLOOKUP(S427,'Measures cat'!$A$2:$B$19,2,0),"")</f>
        <v/>
      </c>
      <c r="AA427" s="376" t="str">
        <f>IFERROR(VLOOKUP(I427,AuxThreats!$B$2:$C$6,2,0),"")</f>
        <v/>
      </c>
      <c r="AB427" s="11"/>
      <c r="AC427" s="11"/>
      <c r="AE427" s="123"/>
    </row>
    <row r="428" spans="3:31" ht="15.75" x14ac:dyDescent="0.25">
      <c r="C428" s="357" t="str">
        <f t="shared" si="25"/>
        <v/>
      </c>
      <c r="D428" s="26"/>
      <c r="E428" s="26"/>
      <c r="F428" s="26"/>
      <c r="G428" s="47"/>
      <c r="H428" s="47"/>
      <c r="I428" s="325"/>
      <c r="J428" s="118"/>
      <c r="K428" s="330" t="str">
        <f t="shared" si="26"/>
        <v/>
      </c>
      <c r="L428" s="376" t="str">
        <f>IFERROR(VLOOKUP(G428,AuxThreats!$B$2:$C$6,2,0),"")</f>
        <v/>
      </c>
      <c r="M428" s="325"/>
      <c r="N428" s="118"/>
      <c r="O428" s="390">
        <v>0</v>
      </c>
      <c r="P428" s="325"/>
      <c r="Q428" s="325"/>
      <c r="R428" s="390">
        <v>0</v>
      </c>
      <c r="S428" s="325"/>
      <c r="T428" s="325"/>
      <c r="U428" s="390">
        <v>0</v>
      </c>
      <c r="V428" s="391">
        <f t="shared" si="24"/>
        <v>0</v>
      </c>
      <c r="W428" s="391" t="e">
        <f t="shared" si="27"/>
        <v>#VALUE!</v>
      </c>
      <c r="X428" s="376" t="str">
        <f>IFERROR(VLOOKUP(M428,'Measures cat'!$A$2:$B$19,2,0),"")</f>
        <v/>
      </c>
      <c r="Y428" s="376" t="str">
        <f>IFERROR(VLOOKUP(P428,'Measures cat'!$A$2:$B$19,2,0),"")</f>
        <v/>
      </c>
      <c r="Z428" s="376" t="str">
        <f>IFERROR(VLOOKUP(S428,'Measures cat'!$A$2:$B$19,2,0),"")</f>
        <v/>
      </c>
      <c r="AA428" s="376" t="str">
        <f>IFERROR(VLOOKUP(I428,AuxThreats!$B$2:$C$6,2,0),"")</f>
        <v/>
      </c>
      <c r="AB428" s="11"/>
      <c r="AC428" s="11"/>
      <c r="AE428" s="123"/>
    </row>
    <row r="429" spans="3:31" ht="15.75" x14ac:dyDescent="0.25">
      <c r="C429" s="357" t="str">
        <f t="shared" si="25"/>
        <v/>
      </c>
      <c r="D429" s="26"/>
      <c r="E429" s="26"/>
      <c r="F429" s="26"/>
      <c r="G429" s="47"/>
      <c r="H429" s="47"/>
      <c r="I429" s="325"/>
      <c r="J429" s="118"/>
      <c r="K429" s="330" t="str">
        <f t="shared" si="26"/>
        <v/>
      </c>
      <c r="L429" s="376" t="str">
        <f>IFERROR(VLOOKUP(G429,AuxThreats!$B$2:$C$6,2,0),"")</f>
        <v/>
      </c>
      <c r="M429" s="325"/>
      <c r="N429" s="118"/>
      <c r="O429" s="390">
        <v>0</v>
      </c>
      <c r="P429" s="325"/>
      <c r="Q429" s="325"/>
      <c r="R429" s="390">
        <v>0</v>
      </c>
      <c r="S429" s="325"/>
      <c r="T429" s="325"/>
      <c r="U429" s="390">
        <v>0</v>
      </c>
      <c r="V429" s="391">
        <f t="shared" si="24"/>
        <v>0</v>
      </c>
      <c r="W429" s="391" t="e">
        <f t="shared" si="27"/>
        <v>#VALUE!</v>
      </c>
      <c r="X429" s="376" t="str">
        <f>IFERROR(VLOOKUP(M429,'Measures cat'!$A$2:$B$19,2,0),"")</f>
        <v/>
      </c>
      <c r="Y429" s="376" t="str">
        <f>IFERROR(VLOOKUP(P429,'Measures cat'!$A$2:$B$19,2,0),"")</f>
        <v/>
      </c>
      <c r="Z429" s="376" t="str">
        <f>IFERROR(VLOOKUP(S429,'Measures cat'!$A$2:$B$19,2,0),"")</f>
        <v/>
      </c>
      <c r="AA429" s="376" t="str">
        <f>IFERROR(VLOOKUP(I429,AuxThreats!$B$2:$C$6,2,0),"")</f>
        <v/>
      </c>
      <c r="AB429" s="11"/>
      <c r="AC429" s="11"/>
      <c r="AE429" s="123"/>
    </row>
    <row r="430" spans="3:31" ht="15.75" x14ac:dyDescent="0.25">
      <c r="C430" s="357" t="str">
        <f t="shared" si="25"/>
        <v/>
      </c>
      <c r="D430" s="26"/>
      <c r="E430" s="26"/>
      <c r="F430" s="26"/>
      <c r="G430" s="47"/>
      <c r="H430" s="47"/>
      <c r="I430" s="325"/>
      <c r="J430" s="118"/>
      <c r="K430" s="330" t="str">
        <f t="shared" si="26"/>
        <v/>
      </c>
      <c r="L430" s="376" t="str">
        <f>IFERROR(VLOOKUP(G430,AuxThreats!$B$2:$C$6,2,0),"")</f>
        <v/>
      </c>
      <c r="M430" s="325"/>
      <c r="N430" s="118"/>
      <c r="O430" s="390">
        <v>0</v>
      </c>
      <c r="P430" s="325"/>
      <c r="Q430" s="325"/>
      <c r="R430" s="390">
        <v>0</v>
      </c>
      <c r="S430" s="325"/>
      <c r="T430" s="325"/>
      <c r="U430" s="390">
        <v>0</v>
      </c>
      <c r="V430" s="391">
        <f t="shared" si="24"/>
        <v>0</v>
      </c>
      <c r="W430" s="391" t="e">
        <f t="shared" si="27"/>
        <v>#VALUE!</v>
      </c>
      <c r="X430" s="376" t="str">
        <f>IFERROR(VLOOKUP(M430,'Measures cat'!$A$2:$B$19,2,0),"")</f>
        <v/>
      </c>
      <c r="Y430" s="376" t="str">
        <f>IFERROR(VLOOKUP(P430,'Measures cat'!$A$2:$B$19,2,0),"")</f>
        <v/>
      </c>
      <c r="Z430" s="376" t="str">
        <f>IFERROR(VLOOKUP(S430,'Measures cat'!$A$2:$B$19,2,0),"")</f>
        <v/>
      </c>
      <c r="AA430" s="376" t="str">
        <f>IFERROR(VLOOKUP(I430,AuxThreats!$B$2:$C$6,2,0),"")</f>
        <v/>
      </c>
      <c r="AB430" s="11"/>
      <c r="AC430" s="11"/>
      <c r="AE430" s="123"/>
    </row>
    <row r="431" spans="3:31" ht="15.75" x14ac:dyDescent="0.25">
      <c r="C431" s="357" t="str">
        <f t="shared" si="25"/>
        <v/>
      </c>
      <c r="D431" s="26"/>
      <c r="E431" s="26"/>
      <c r="F431" s="26"/>
      <c r="G431" s="47"/>
      <c r="H431" s="47"/>
      <c r="I431" s="325"/>
      <c r="J431" s="118"/>
      <c r="K431" s="330" t="str">
        <f t="shared" si="26"/>
        <v/>
      </c>
      <c r="L431" s="376" t="str">
        <f>IFERROR(VLOOKUP(G431,AuxThreats!$B$2:$C$6,2,0),"")</f>
        <v/>
      </c>
      <c r="M431" s="325"/>
      <c r="N431" s="118"/>
      <c r="O431" s="390">
        <v>0</v>
      </c>
      <c r="P431" s="325"/>
      <c r="Q431" s="325"/>
      <c r="R431" s="390">
        <v>0</v>
      </c>
      <c r="S431" s="325"/>
      <c r="T431" s="325"/>
      <c r="U431" s="390">
        <v>0</v>
      </c>
      <c r="V431" s="391">
        <f t="shared" si="24"/>
        <v>0</v>
      </c>
      <c r="W431" s="391" t="e">
        <f t="shared" si="27"/>
        <v>#VALUE!</v>
      </c>
      <c r="X431" s="376" t="str">
        <f>IFERROR(VLOOKUP(M431,'Measures cat'!$A$2:$B$19,2,0),"")</f>
        <v/>
      </c>
      <c r="Y431" s="376" t="str">
        <f>IFERROR(VLOOKUP(P431,'Measures cat'!$A$2:$B$19,2,0),"")</f>
        <v/>
      </c>
      <c r="Z431" s="376" t="str">
        <f>IFERROR(VLOOKUP(S431,'Measures cat'!$A$2:$B$19,2,0),"")</f>
        <v/>
      </c>
      <c r="AA431" s="376" t="str">
        <f>IFERROR(VLOOKUP(I431,AuxThreats!$B$2:$C$6,2,0),"")</f>
        <v/>
      </c>
      <c r="AB431" s="11"/>
      <c r="AC431" s="11"/>
      <c r="AE431" s="123"/>
    </row>
    <row r="432" spans="3:31" ht="15.75" x14ac:dyDescent="0.25">
      <c r="C432" s="357" t="str">
        <f t="shared" si="25"/>
        <v/>
      </c>
      <c r="D432" s="26"/>
      <c r="E432" s="26"/>
      <c r="F432" s="26"/>
      <c r="G432" s="47"/>
      <c r="H432" s="47"/>
      <c r="I432" s="325"/>
      <c r="J432" s="118"/>
      <c r="K432" s="330" t="str">
        <f t="shared" si="26"/>
        <v/>
      </c>
      <c r="L432" s="376" t="str">
        <f>IFERROR(VLOOKUP(G432,AuxThreats!$B$2:$C$6,2,0),"")</f>
        <v/>
      </c>
      <c r="M432" s="325"/>
      <c r="N432" s="118"/>
      <c r="O432" s="390">
        <v>0</v>
      </c>
      <c r="P432" s="325"/>
      <c r="Q432" s="325"/>
      <c r="R432" s="390">
        <v>0</v>
      </c>
      <c r="S432" s="325"/>
      <c r="T432" s="325"/>
      <c r="U432" s="390">
        <v>0</v>
      </c>
      <c r="V432" s="391">
        <f t="shared" si="24"/>
        <v>0</v>
      </c>
      <c r="W432" s="391" t="e">
        <f t="shared" si="27"/>
        <v>#VALUE!</v>
      </c>
      <c r="X432" s="376" t="str">
        <f>IFERROR(VLOOKUP(M432,'Measures cat'!$A$2:$B$19,2,0),"")</f>
        <v/>
      </c>
      <c r="Y432" s="376" t="str">
        <f>IFERROR(VLOOKUP(P432,'Measures cat'!$A$2:$B$19,2,0),"")</f>
        <v/>
      </c>
      <c r="Z432" s="376" t="str">
        <f>IFERROR(VLOOKUP(S432,'Measures cat'!$A$2:$B$19,2,0),"")</f>
        <v/>
      </c>
      <c r="AA432" s="376" t="str">
        <f>IFERROR(VLOOKUP(I432,AuxThreats!$B$2:$C$6,2,0),"")</f>
        <v/>
      </c>
      <c r="AB432" s="11"/>
      <c r="AC432" s="11"/>
      <c r="AE432" s="123"/>
    </row>
    <row r="433" spans="3:31" ht="15.75" x14ac:dyDescent="0.25">
      <c r="C433" s="357" t="str">
        <f t="shared" si="25"/>
        <v/>
      </c>
      <c r="D433" s="26"/>
      <c r="E433" s="26"/>
      <c r="F433" s="26"/>
      <c r="G433" s="47"/>
      <c r="H433" s="47"/>
      <c r="I433" s="325"/>
      <c r="J433" s="118"/>
      <c r="K433" s="330" t="str">
        <f t="shared" si="26"/>
        <v/>
      </c>
      <c r="L433" s="376" t="str">
        <f>IFERROR(VLOOKUP(G433,AuxThreats!$B$2:$C$6,2,0),"")</f>
        <v/>
      </c>
      <c r="M433" s="325"/>
      <c r="N433" s="118"/>
      <c r="O433" s="390">
        <v>0</v>
      </c>
      <c r="P433" s="325"/>
      <c r="Q433" s="325"/>
      <c r="R433" s="390">
        <v>0</v>
      </c>
      <c r="S433" s="325"/>
      <c r="T433" s="325"/>
      <c r="U433" s="390">
        <v>0</v>
      </c>
      <c r="V433" s="391">
        <f t="shared" si="24"/>
        <v>0</v>
      </c>
      <c r="W433" s="391" t="e">
        <f t="shared" si="27"/>
        <v>#VALUE!</v>
      </c>
      <c r="X433" s="376" t="str">
        <f>IFERROR(VLOOKUP(M433,'Measures cat'!$A$2:$B$19,2,0),"")</f>
        <v/>
      </c>
      <c r="Y433" s="376" t="str">
        <f>IFERROR(VLOOKUP(P433,'Measures cat'!$A$2:$B$19,2,0),"")</f>
        <v/>
      </c>
      <c r="Z433" s="376" t="str">
        <f>IFERROR(VLOOKUP(S433,'Measures cat'!$A$2:$B$19,2,0),"")</f>
        <v/>
      </c>
      <c r="AA433" s="376" t="str">
        <f>IFERROR(VLOOKUP(I433,AuxThreats!$B$2:$C$6,2,0),"")</f>
        <v/>
      </c>
      <c r="AB433" s="11"/>
      <c r="AC433" s="11"/>
      <c r="AE433" s="123"/>
    </row>
    <row r="434" spans="3:31" ht="15.75" x14ac:dyDescent="0.25">
      <c r="C434" s="357" t="str">
        <f t="shared" si="25"/>
        <v/>
      </c>
      <c r="D434" s="26"/>
      <c r="E434" s="26"/>
      <c r="F434" s="26"/>
      <c r="G434" s="47"/>
      <c r="H434" s="47"/>
      <c r="I434" s="325"/>
      <c r="J434" s="118"/>
      <c r="K434" s="330" t="str">
        <f t="shared" si="26"/>
        <v/>
      </c>
      <c r="L434" s="376" t="str">
        <f>IFERROR(VLOOKUP(G434,AuxThreats!$B$2:$C$6,2,0),"")</f>
        <v/>
      </c>
      <c r="M434" s="325"/>
      <c r="N434" s="118"/>
      <c r="O434" s="390">
        <v>0</v>
      </c>
      <c r="P434" s="325"/>
      <c r="Q434" s="325"/>
      <c r="R434" s="390">
        <v>0</v>
      </c>
      <c r="S434" s="325"/>
      <c r="T434" s="325"/>
      <c r="U434" s="390">
        <v>0</v>
      </c>
      <c r="V434" s="391">
        <f t="shared" si="24"/>
        <v>0</v>
      </c>
      <c r="W434" s="391" t="e">
        <f t="shared" si="27"/>
        <v>#VALUE!</v>
      </c>
      <c r="X434" s="376" t="str">
        <f>IFERROR(VLOOKUP(M434,'Measures cat'!$A$2:$B$19,2,0),"")</f>
        <v/>
      </c>
      <c r="Y434" s="376" t="str">
        <f>IFERROR(VLOOKUP(P434,'Measures cat'!$A$2:$B$19,2,0),"")</f>
        <v/>
      </c>
      <c r="Z434" s="376" t="str">
        <f>IFERROR(VLOOKUP(S434,'Measures cat'!$A$2:$B$19,2,0),"")</f>
        <v/>
      </c>
      <c r="AA434" s="376" t="str">
        <f>IFERROR(VLOOKUP(I434,AuxThreats!$B$2:$C$6,2,0),"")</f>
        <v/>
      </c>
      <c r="AB434" s="11"/>
      <c r="AC434" s="11"/>
      <c r="AE434" s="123"/>
    </row>
    <row r="435" spans="3:31" ht="15.75" x14ac:dyDescent="0.25">
      <c r="C435" s="357" t="str">
        <f t="shared" si="25"/>
        <v/>
      </c>
      <c r="D435" s="26"/>
      <c r="E435" s="26"/>
      <c r="F435" s="26"/>
      <c r="G435" s="47"/>
      <c r="H435" s="47"/>
      <c r="I435" s="325"/>
      <c r="J435" s="118"/>
      <c r="K435" s="330" t="str">
        <f t="shared" si="26"/>
        <v/>
      </c>
      <c r="L435" s="376" t="str">
        <f>IFERROR(VLOOKUP(G435,AuxThreats!$B$2:$C$6,2,0),"")</f>
        <v/>
      </c>
      <c r="M435" s="325"/>
      <c r="N435" s="118"/>
      <c r="O435" s="390">
        <v>0</v>
      </c>
      <c r="P435" s="325"/>
      <c r="Q435" s="325"/>
      <c r="R435" s="390">
        <v>0</v>
      </c>
      <c r="S435" s="325"/>
      <c r="T435" s="325"/>
      <c r="U435" s="390">
        <v>0</v>
      </c>
      <c r="V435" s="391">
        <f t="shared" si="24"/>
        <v>0</v>
      </c>
      <c r="W435" s="391" t="e">
        <f t="shared" si="27"/>
        <v>#VALUE!</v>
      </c>
      <c r="X435" s="376" t="str">
        <f>IFERROR(VLOOKUP(M435,'Measures cat'!$A$2:$B$19,2,0),"")</f>
        <v/>
      </c>
      <c r="Y435" s="376" t="str">
        <f>IFERROR(VLOOKUP(P435,'Measures cat'!$A$2:$B$19,2,0),"")</f>
        <v/>
      </c>
      <c r="Z435" s="376" t="str">
        <f>IFERROR(VLOOKUP(S435,'Measures cat'!$A$2:$B$19,2,0),"")</f>
        <v/>
      </c>
      <c r="AA435" s="376" t="str">
        <f>IFERROR(VLOOKUP(I435,AuxThreats!$B$2:$C$6,2,0),"")</f>
        <v/>
      </c>
      <c r="AB435" s="11"/>
      <c r="AC435" s="11"/>
      <c r="AE435" s="123"/>
    </row>
    <row r="436" spans="3:31" ht="15.75" x14ac:dyDescent="0.25">
      <c r="C436" s="357" t="str">
        <f t="shared" si="25"/>
        <v/>
      </c>
      <c r="D436" s="26"/>
      <c r="E436" s="26"/>
      <c r="F436" s="26"/>
      <c r="G436" s="47"/>
      <c r="H436" s="47"/>
      <c r="I436" s="325"/>
      <c r="J436" s="118"/>
      <c r="K436" s="330" t="str">
        <f t="shared" si="26"/>
        <v/>
      </c>
      <c r="L436" s="376" t="str">
        <f>IFERROR(VLOOKUP(G436,AuxThreats!$B$2:$C$6,2,0),"")</f>
        <v/>
      </c>
      <c r="M436" s="325"/>
      <c r="N436" s="118"/>
      <c r="O436" s="390">
        <v>0</v>
      </c>
      <c r="P436" s="325"/>
      <c r="Q436" s="325"/>
      <c r="R436" s="390">
        <v>0</v>
      </c>
      <c r="S436" s="325"/>
      <c r="T436" s="325"/>
      <c r="U436" s="390">
        <v>0</v>
      </c>
      <c r="V436" s="391">
        <f t="shared" si="24"/>
        <v>0</v>
      </c>
      <c r="W436" s="391" t="e">
        <f t="shared" si="27"/>
        <v>#VALUE!</v>
      </c>
      <c r="X436" s="376" t="str">
        <f>IFERROR(VLOOKUP(M436,'Measures cat'!$A$2:$B$19,2,0),"")</f>
        <v/>
      </c>
      <c r="Y436" s="376" t="str">
        <f>IFERROR(VLOOKUP(P436,'Measures cat'!$A$2:$B$19,2,0),"")</f>
        <v/>
      </c>
      <c r="Z436" s="376" t="str">
        <f>IFERROR(VLOOKUP(S436,'Measures cat'!$A$2:$B$19,2,0),"")</f>
        <v/>
      </c>
      <c r="AA436" s="376" t="str">
        <f>IFERROR(VLOOKUP(I436,AuxThreats!$B$2:$C$6,2,0),"")</f>
        <v/>
      </c>
      <c r="AB436" s="11"/>
      <c r="AC436" s="11"/>
      <c r="AE436" s="123"/>
    </row>
    <row r="437" spans="3:31" ht="15.75" x14ac:dyDescent="0.25">
      <c r="C437" s="357" t="str">
        <f t="shared" si="25"/>
        <v/>
      </c>
      <c r="D437" s="26"/>
      <c r="E437" s="26"/>
      <c r="F437" s="26"/>
      <c r="G437" s="47"/>
      <c r="H437" s="47"/>
      <c r="I437" s="325"/>
      <c r="J437" s="118"/>
      <c r="K437" s="330" t="str">
        <f t="shared" si="26"/>
        <v/>
      </c>
      <c r="L437" s="376" t="str">
        <f>IFERROR(VLOOKUP(G437,AuxThreats!$B$2:$C$6,2,0),"")</f>
        <v/>
      </c>
      <c r="M437" s="325"/>
      <c r="N437" s="118"/>
      <c r="O437" s="390">
        <v>0</v>
      </c>
      <c r="P437" s="325"/>
      <c r="Q437" s="325"/>
      <c r="R437" s="390">
        <v>0</v>
      </c>
      <c r="S437" s="325"/>
      <c r="T437" s="325"/>
      <c r="U437" s="390">
        <v>0</v>
      </c>
      <c r="V437" s="391">
        <f t="shared" si="24"/>
        <v>0</v>
      </c>
      <c r="W437" s="391" t="e">
        <f t="shared" si="27"/>
        <v>#VALUE!</v>
      </c>
      <c r="X437" s="376" t="str">
        <f>IFERROR(VLOOKUP(M437,'Measures cat'!$A$2:$B$19,2,0),"")</f>
        <v/>
      </c>
      <c r="Y437" s="376" t="str">
        <f>IFERROR(VLOOKUP(P437,'Measures cat'!$A$2:$B$19,2,0),"")</f>
        <v/>
      </c>
      <c r="Z437" s="376" t="str">
        <f>IFERROR(VLOOKUP(S437,'Measures cat'!$A$2:$B$19,2,0),"")</f>
        <v/>
      </c>
      <c r="AA437" s="376" t="str">
        <f>IFERROR(VLOOKUP(I437,AuxThreats!$B$2:$C$6,2,0),"")</f>
        <v/>
      </c>
      <c r="AB437" s="11"/>
      <c r="AC437" s="11"/>
      <c r="AE437" s="123"/>
    </row>
    <row r="438" spans="3:31" ht="15.75" x14ac:dyDescent="0.25">
      <c r="C438" s="357" t="str">
        <f t="shared" si="25"/>
        <v/>
      </c>
      <c r="D438" s="26"/>
      <c r="E438" s="26"/>
      <c r="F438" s="26"/>
      <c r="G438" s="47"/>
      <c r="H438" s="47"/>
      <c r="I438" s="325"/>
      <c r="J438" s="118"/>
      <c r="K438" s="330" t="str">
        <f t="shared" si="26"/>
        <v/>
      </c>
      <c r="L438" s="376" t="str">
        <f>IFERROR(VLOOKUP(G438,AuxThreats!$B$2:$C$6,2,0),"")</f>
        <v/>
      </c>
      <c r="M438" s="325"/>
      <c r="N438" s="118"/>
      <c r="O438" s="390">
        <v>0</v>
      </c>
      <c r="P438" s="325"/>
      <c r="Q438" s="325"/>
      <c r="R438" s="390">
        <v>0</v>
      </c>
      <c r="S438" s="325"/>
      <c r="T438" s="325"/>
      <c r="U438" s="390">
        <v>0</v>
      </c>
      <c r="V438" s="391">
        <f t="shared" si="24"/>
        <v>0</v>
      </c>
      <c r="W438" s="391" t="e">
        <f t="shared" si="27"/>
        <v>#VALUE!</v>
      </c>
      <c r="X438" s="376" t="str">
        <f>IFERROR(VLOOKUP(M438,'Measures cat'!$A$2:$B$19,2,0),"")</f>
        <v/>
      </c>
      <c r="Y438" s="376" t="str">
        <f>IFERROR(VLOOKUP(P438,'Measures cat'!$A$2:$B$19,2,0),"")</f>
        <v/>
      </c>
      <c r="Z438" s="376" t="str">
        <f>IFERROR(VLOOKUP(S438,'Measures cat'!$A$2:$B$19,2,0),"")</f>
        <v/>
      </c>
      <c r="AA438" s="376" t="str">
        <f>IFERROR(VLOOKUP(I438,AuxThreats!$B$2:$C$6,2,0),"")</f>
        <v/>
      </c>
      <c r="AB438" s="11"/>
      <c r="AC438" s="11"/>
      <c r="AE438" s="123"/>
    </row>
    <row r="439" spans="3:31" ht="15.75" x14ac:dyDescent="0.25">
      <c r="C439" s="357" t="str">
        <f t="shared" si="25"/>
        <v/>
      </c>
      <c r="D439" s="26"/>
      <c r="E439" s="26"/>
      <c r="F439" s="26"/>
      <c r="G439" s="47"/>
      <c r="H439" s="47"/>
      <c r="I439" s="325"/>
      <c r="J439" s="118"/>
      <c r="K439" s="330" t="str">
        <f t="shared" si="26"/>
        <v/>
      </c>
      <c r="L439" s="376" t="str">
        <f>IFERROR(VLOOKUP(G439,AuxThreats!$B$2:$C$6,2,0),"")</f>
        <v/>
      </c>
      <c r="M439" s="325"/>
      <c r="N439" s="118"/>
      <c r="O439" s="390">
        <v>0</v>
      </c>
      <c r="P439" s="325"/>
      <c r="Q439" s="325"/>
      <c r="R439" s="390">
        <v>0</v>
      </c>
      <c r="S439" s="325"/>
      <c r="T439" s="325"/>
      <c r="U439" s="390">
        <v>0</v>
      </c>
      <c r="V439" s="391">
        <f t="shared" si="24"/>
        <v>0</v>
      </c>
      <c r="W439" s="391" t="e">
        <f t="shared" si="27"/>
        <v>#VALUE!</v>
      </c>
      <c r="X439" s="376" t="str">
        <f>IFERROR(VLOOKUP(M439,'Measures cat'!$A$2:$B$19,2,0),"")</f>
        <v/>
      </c>
      <c r="Y439" s="376" t="str">
        <f>IFERROR(VLOOKUP(P439,'Measures cat'!$A$2:$B$19,2,0),"")</f>
        <v/>
      </c>
      <c r="Z439" s="376" t="str">
        <f>IFERROR(VLOOKUP(S439,'Measures cat'!$A$2:$B$19,2,0),"")</f>
        <v/>
      </c>
      <c r="AA439" s="376" t="str">
        <f>IFERROR(VLOOKUP(I439,AuxThreats!$B$2:$C$6,2,0),"")</f>
        <v/>
      </c>
      <c r="AB439" s="11"/>
      <c r="AC439" s="11"/>
      <c r="AE439" s="123"/>
    </row>
    <row r="440" spans="3:31" ht="15.75" x14ac:dyDescent="0.25">
      <c r="C440" s="357" t="str">
        <f t="shared" si="25"/>
        <v/>
      </c>
      <c r="D440" s="26"/>
      <c r="E440" s="26"/>
      <c r="F440" s="26"/>
      <c r="G440" s="47"/>
      <c r="H440" s="47"/>
      <c r="I440" s="325"/>
      <c r="J440" s="118"/>
      <c r="K440" s="330" t="str">
        <f t="shared" si="26"/>
        <v/>
      </c>
      <c r="L440" s="376" t="str">
        <f>IFERROR(VLOOKUP(G440,AuxThreats!$B$2:$C$6,2,0),"")</f>
        <v/>
      </c>
      <c r="M440" s="325"/>
      <c r="N440" s="118"/>
      <c r="O440" s="390">
        <v>0</v>
      </c>
      <c r="P440" s="325"/>
      <c r="Q440" s="325"/>
      <c r="R440" s="390">
        <v>0</v>
      </c>
      <c r="S440" s="325"/>
      <c r="T440" s="325"/>
      <c r="U440" s="390">
        <v>0</v>
      </c>
      <c r="V440" s="391">
        <f t="shared" si="24"/>
        <v>0</v>
      </c>
      <c r="W440" s="391" t="e">
        <f t="shared" si="27"/>
        <v>#VALUE!</v>
      </c>
      <c r="X440" s="376" t="str">
        <f>IFERROR(VLOOKUP(M440,'Measures cat'!$A$2:$B$19,2,0),"")</f>
        <v/>
      </c>
      <c r="Y440" s="376" t="str">
        <f>IFERROR(VLOOKUP(P440,'Measures cat'!$A$2:$B$19,2,0),"")</f>
        <v/>
      </c>
      <c r="Z440" s="376" t="str">
        <f>IFERROR(VLOOKUP(S440,'Measures cat'!$A$2:$B$19,2,0),"")</f>
        <v/>
      </c>
      <c r="AA440" s="376" t="str">
        <f>IFERROR(VLOOKUP(I440,AuxThreats!$B$2:$C$6,2,0),"")</f>
        <v/>
      </c>
      <c r="AB440" s="11"/>
      <c r="AC440" s="11"/>
      <c r="AE440" s="123"/>
    </row>
    <row r="441" spans="3:31" ht="15.75" x14ac:dyDescent="0.25">
      <c r="C441" s="357" t="str">
        <f t="shared" si="25"/>
        <v/>
      </c>
      <c r="D441" s="26"/>
      <c r="E441" s="26"/>
      <c r="F441" s="26"/>
      <c r="G441" s="47"/>
      <c r="H441" s="47"/>
      <c r="I441" s="325"/>
      <c r="J441" s="118"/>
      <c r="K441" s="330" t="str">
        <f t="shared" si="26"/>
        <v/>
      </c>
      <c r="L441" s="376" t="str">
        <f>IFERROR(VLOOKUP(G441,AuxThreats!$B$2:$C$6,2,0),"")</f>
        <v/>
      </c>
      <c r="M441" s="325"/>
      <c r="N441" s="118"/>
      <c r="O441" s="390">
        <v>0</v>
      </c>
      <c r="P441" s="325"/>
      <c r="Q441" s="325"/>
      <c r="R441" s="390">
        <v>0</v>
      </c>
      <c r="S441" s="325"/>
      <c r="T441" s="325"/>
      <c r="U441" s="390">
        <v>0</v>
      </c>
      <c r="V441" s="391">
        <f t="shared" si="24"/>
        <v>0</v>
      </c>
      <c r="W441" s="391" t="e">
        <f t="shared" si="27"/>
        <v>#VALUE!</v>
      </c>
      <c r="X441" s="376" t="str">
        <f>IFERROR(VLOOKUP(M441,'Measures cat'!$A$2:$B$19,2,0),"")</f>
        <v/>
      </c>
      <c r="Y441" s="376" t="str">
        <f>IFERROR(VLOOKUP(P441,'Measures cat'!$A$2:$B$19,2,0),"")</f>
        <v/>
      </c>
      <c r="Z441" s="376" t="str">
        <f>IFERROR(VLOOKUP(S441,'Measures cat'!$A$2:$B$19,2,0),"")</f>
        <v/>
      </c>
      <c r="AA441" s="376" t="str">
        <f>IFERROR(VLOOKUP(I441,AuxThreats!$B$2:$C$6,2,0),"")</f>
        <v/>
      </c>
      <c r="AB441" s="11"/>
      <c r="AC441" s="11"/>
      <c r="AE441" s="123"/>
    </row>
    <row r="442" spans="3:31" ht="15.75" x14ac:dyDescent="0.25">
      <c r="C442" s="357" t="str">
        <f t="shared" si="25"/>
        <v/>
      </c>
      <c r="D442" s="26"/>
      <c r="E442" s="26"/>
      <c r="F442" s="26"/>
      <c r="G442" s="47"/>
      <c r="H442" s="47"/>
      <c r="I442" s="325"/>
      <c r="J442" s="118"/>
      <c r="K442" s="330" t="str">
        <f t="shared" si="26"/>
        <v/>
      </c>
      <c r="L442" s="376" t="str">
        <f>IFERROR(VLOOKUP(G442,AuxThreats!$B$2:$C$6,2,0),"")</f>
        <v/>
      </c>
      <c r="M442" s="325"/>
      <c r="N442" s="118"/>
      <c r="O442" s="390">
        <v>0</v>
      </c>
      <c r="P442" s="325"/>
      <c r="Q442" s="325"/>
      <c r="R442" s="390">
        <v>0</v>
      </c>
      <c r="S442" s="325"/>
      <c r="T442" s="325"/>
      <c r="U442" s="390">
        <v>0</v>
      </c>
      <c r="V442" s="391">
        <f t="shared" si="24"/>
        <v>0</v>
      </c>
      <c r="W442" s="391" t="e">
        <f t="shared" si="27"/>
        <v>#VALUE!</v>
      </c>
      <c r="X442" s="376" t="str">
        <f>IFERROR(VLOOKUP(M442,'Measures cat'!$A$2:$B$19,2,0),"")</f>
        <v/>
      </c>
      <c r="Y442" s="376" t="str">
        <f>IFERROR(VLOOKUP(P442,'Measures cat'!$A$2:$B$19,2,0),"")</f>
        <v/>
      </c>
      <c r="Z442" s="376" t="str">
        <f>IFERROR(VLOOKUP(S442,'Measures cat'!$A$2:$B$19,2,0),"")</f>
        <v/>
      </c>
      <c r="AA442" s="376" t="str">
        <f>IFERROR(VLOOKUP(I442,AuxThreats!$B$2:$C$6,2,0),"")</f>
        <v/>
      </c>
      <c r="AB442" s="11"/>
      <c r="AC442" s="11"/>
      <c r="AE442" s="123"/>
    </row>
    <row r="443" spans="3:31" ht="15.75" x14ac:dyDescent="0.25">
      <c r="C443" s="357" t="str">
        <f t="shared" si="25"/>
        <v/>
      </c>
      <c r="D443" s="26"/>
      <c r="E443" s="26"/>
      <c r="F443" s="26"/>
      <c r="G443" s="47"/>
      <c r="H443" s="47"/>
      <c r="I443" s="325"/>
      <c r="J443" s="118"/>
      <c r="K443" s="330" t="str">
        <f t="shared" si="26"/>
        <v/>
      </c>
      <c r="L443" s="376" t="str">
        <f>IFERROR(VLOOKUP(G443,AuxThreats!$B$2:$C$6,2,0),"")</f>
        <v/>
      </c>
      <c r="M443" s="325"/>
      <c r="N443" s="118"/>
      <c r="O443" s="390">
        <v>0</v>
      </c>
      <c r="P443" s="325"/>
      <c r="Q443" s="325"/>
      <c r="R443" s="390">
        <v>0</v>
      </c>
      <c r="S443" s="325"/>
      <c r="T443" s="325"/>
      <c r="U443" s="390">
        <v>0</v>
      </c>
      <c r="V443" s="391">
        <f t="shared" si="24"/>
        <v>0</v>
      </c>
      <c r="W443" s="391" t="e">
        <f t="shared" si="27"/>
        <v>#VALUE!</v>
      </c>
      <c r="X443" s="376" t="str">
        <f>IFERROR(VLOOKUP(M443,'Measures cat'!$A$2:$B$19,2,0),"")</f>
        <v/>
      </c>
      <c r="Y443" s="376" t="str">
        <f>IFERROR(VLOOKUP(P443,'Measures cat'!$A$2:$B$19,2,0),"")</f>
        <v/>
      </c>
      <c r="Z443" s="376" t="str">
        <f>IFERROR(VLOOKUP(S443,'Measures cat'!$A$2:$B$19,2,0),"")</f>
        <v/>
      </c>
      <c r="AA443" s="376" t="str">
        <f>IFERROR(VLOOKUP(I443,AuxThreats!$B$2:$C$6,2,0),"")</f>
        <v/>
      </c>
      <c r="AB443" s="11"/>
      <c r="AC443" s="11"/>
      <c r="AE443" s="123"/>
    </row>
    <row r="444" spans="3:31" ht="15.75" x14ac:dyDescent="0.25">
      <c r="C444" s="357" t="str">
        <f t="shared" si="25"/>
        <v/>
      </c>
      <c r="D444" s="26"/>
      <c r="E444" s="26"/>
      <c r="F444" s="26"/>
      <c r="G444" s="47"/>
      <c r="H444" s="47"/>
      <c r="I444" s="325"/>
      <c r="J444" s="118"/>
      <c r="K444" s="330" t="str">
        <f t="shared" si="26"/>
        <v/>
      </c>
      <c r="L444" s="376" t="str">
        <f>IFERROR(VLOOKUP(G444,AuxThreats!$B$2:$C$6,2,0),"")</f>
        <v/>
      </c>
      <c r="M444" s="325"/>
      <c r="N444" s="118"/>
      <c r="O444" s="390">
        <v>0</v>
      </c>
      <c r="P444" s="325"/>
      <c r="Q444" s="325"/>
      <c r="R444" s="390">
        <v>0</v>
      </c>
      <c r="S444" s="325"/>
      <c r="T444" s="325"/>
      <c r="U444" s="390">
        <v>0</v>
      </c>
      <c r="V444" s="391">
        <f t="shared" si="24"/>
        <v>0</v>
      </c>
      <c r="W444" s="391" t="e">
        <f t="shared" si="27"/>
        <v>#VALUE!</v>
      </c>
      <c r="X444" s="376" t="str">
        <f>IFERROR(VLOOKUP(M444,'Measures cat'!$A$2:$B$19,2,0),"")</f>
        <v/>
      </c>
      <c r="Y444" s="376" t="str">
        <f>IFERROR(VLOOKUP(P444,'Measures cat'!$A$2:$B$19,2,0),"")</f>
        <v/>
      </c>
      <c r="Z444" s="376" t="str">
        <f>IFERROR(VLOOKUP(S444,'Measures cat'!$A$2:$B$19,2,0),"")</f>
        <v/>
      </c>
      <c r="AA444" s="376" t="str">
        <f>IFERROR(VLOOKUP(I444,AuxThreats!$B$2:$C$6,2,0),"")</f>
        <v/>
      </c>
      <c r="AB444" s="11"/>
      <c r="AC444" s="11"/>
      <c r="AE444" s="123"/>
    </row>
    <row r="445" spans="3:31" ht="15.75" x14ac:dyDescent="0.25">
      <c r="C445" s="357" t="str">
        <f t="shared" si="25"/>
        <v/>
      </c>
      <c r="D445" s="26"/>
      <c r="E445" s="26"/>
      <c r="F445" s="26"/>
      <c r="G445" s="47"/>
      <c r="H445" s="47"/>
      <c r="I445" s="325"/>
      <c r="J445" s="118"/>
      <c r="K445" s="330" t="str">
        <f t="shared" si="26"/>
        <v/>
      </c>
      <c r="L445" s="376" t="str">
        <f>IFERROR(VLOOKUP(G445,AuxThreats!$B$2:$C$6,2,0),"")</f>
        <v/>
      </c>
      <c r="M445" s="325"/>
      <c r="N445" s="118"/>
      <c r="O445" s="390">
        <v>0</v>
      </c>
      <c r="P445" s="325"/>
      <c r="Q445" s="325"/>
      <c r="R445" s="390">
        <v>0</v>
      </c>
      <c r="S445" s="325"/>
      <c r="T445" s="325"/>
      <c r="U445" s="390">
        <v>0</v>
      </c>
      <c r="V445" s="391">
        <f t="shared" si="24"/>
        <v>0</v>
      </c>
      <c r="W445" s="391" t="e">
        <f t="shared" si="27"/>
        <v>#VALUE!</v>
      </c>
      <c r="X445" s="376" t="str">
        <f>IFERROR(VLOOKUP(M445,'Measures cat'!$A$2:$B$19,2,0),"")</f>
        <v/>
      </c>
      <c r="Y445" s="376" t="str">
        <f>IFERROR(VLOOKUP(P445,'Measures cat'!$A$2:$B$19,2,0),"")</f>
        <v/>
      </c>
      <c r="Z445" s="376" t="str">
        <f>IFERROR(VLOOKUP(S445,'Measures cat'!$A$2:$B$19,2,0),"")</f>
        <v/>
      </c>
      <c r="AA445" s="376" t="str">
        <f>IFERROR(VLOOKUP(I445,AuxThreats!$B$2:$C$6,2,0),"")</f>
        <v/>
      </c>
      <c r="AB445" s="11"/>
      <c r="AC445" s="11"/>
      <c r="AE445" s="123"/>
    </row>
    <row r="446" spans="3:31" ht="15.75" x14ac:dyDescent="0.25">
      <c r="C446" s="357" t="str">
        <f t="shared" si="25"/>
        <v/>
      </c>
      <c r="D446" s="26"/>
      <c r="E446" s="26"/>
      <c r="F446" s="26"/>
      <c r="G446" s="47"/>
      <c r="H446" s="47"/>
      <c r="I446" s="325"/>
      <c r="J446" s="118"/>
      <c r="K446" s="330" t="str">
        <f t="shared" si="26"/>
        <v/>
      </c>
      <c r="L446" s="376" t="str">
        <f>IFERROR(VLOOKUP(G446,AuxThreats!$B$2:$C$6,2,0),"")</f>
        <v/>
      </c>
      <c r="M446" s="325"/>
      <c r="N446" s="118"/>
      <c r="O446" s="390">
        <v>0</v>
      </c>
      <c r="P446" s="325"/>
      <c r="Q446" s="325"/>
      <c r="R446" s="390">
        <v>0</v>
      </c>
      <c r="S446" s="325"/>
      <c r="T446" s="325"/>
      <c r="U446" s="390">
        <v>0</v>
      </c>
      <c r="V446" s="391">
        <f t="shared" si="24"/>
        <v>0</v>
      </c>
      <c r="W446" s="391" t="e">
        <f t="shared" si="27"/>
        <v>#VALUE!</v>
      </c>
      <c r="X446" s="376" t="str">
        <f>IFERROR(VLOOKUP(M446,'Measures cat'!$A$2:$B$19,2,0),"")</f>
        <v/>
      </c>
      <c r="Y446" s="376" t="str">
        <f>IFERROR(VLOOKUP(P446,'Measures cat'!$A$2:$B$19,2,0),"")</f>
        <v/>
      </c>
      <c r="Z446" s="376" t="str">
        <f>IFERROR(VLOOKUP(S446,'Measures cat'!$A$2:$B$19,2,0),"")</f>
        <v/>
      </c>
      <c r="AA446" s="376" t="str">
        <f>IFERROR(VLOOKUP(I446,AuxThreats!$B$2:$C$6,2,0),"")</f>
        <v/>
      </c>
      <c r="AB446" s="11"/>
      <c r="AC446" s="11"/>
      <c r="AE446" s="123"/>
    </row>
    <row r="447" spans="3:31" ht="15.75" x14ac:dyDescent="0.25">
      <c r="C447" s="357" t="str">
        <f t="shared" si="25"/>
        <v/>
      </c>
      <c r="D447" s="26"/>
      <c r="E447" s="26"/>
      <c r="F447" s="26"/>
      <c r="G447" s="47"/>
      <c r="H447" s="47"/>
      <c r="I447" s="325"/>
      <c r="J447" s="118"/>
      <c r="K447" s="330" t="str">
        <f t="shared" si="26"/>
        <v/>
      </c>
      <c r="L447" s="376" t="str">
        <f>IFERROR(VLOOKUP(G447,AuxThreats!$B$2:$C$6,2,0),"")</f>
        <v/>
      </c>
      <c r="M447" s="325"/>
      <c r="N447" s="118"/>
      <c r="O447" s="390">
        <v>0</v>
      </c>
      <c r="P447" s="325"/>
      <c r="Q447" s="325"/>
      <c r="R447" s="390">
        <v>0</v>
      </c>
      <c r="S447" s="325"/>
      <c r="T447" s="325"/>
      <c r="U447" s="390">
        <v>0</v>
      </c>
      <c r="V447" s="391">
        <f t="shared" si="24"/>
        <v>0</v>
      </c>
      <c r="W447" s="391" t="e">
        <f t="shared" si="27"/>
        <v>#VALUE!</v>
      </c>
      <c r="X447" s="376" t="str">
        <f>IFERROR(VLOOKUP(M447,'Measures cat'!$A$2:$B$19,2,0),"")</f>
        <v/>
      </c>
      <c r="Y447" s="376" t="str">
        <f>IFERROR(VLOOKUP(P447,'Measures cat'!$A$2:$B$19,2,0),"")</f>
        <v/>
      </c>
      <c r="Z447" s="376" t="str">
        <f>IFERROR(VLOOKUP(S447,'Measures cat'!$A$2:$B$19,2,0),"")</f>
        <v/>
      </c>
      <c r="AA447" s="376" t="str">
        <f>IFERROR(VLOOKUP(I447,AuxThreats!$B$2:$C$6,2,0),"")</f>
        <v/>
      </c>
      <c r="AB447" s="11"/>
      <c r="AC447" s="11"/>
      <c r="AE447" s="123"/>
    </row>
    <row r="448" spans="3:31" ht="15.75" x14ac:dyDescent="0.25">
      <c r="C448" s="357" t="str">
        <f t="shared" si="25"/>
        <v/>
      </c>
      <c r="D448" s="26"/>
      <c r="E448" s="26"/>
      <c r="F448" s="26"/>
      <c r="G448" s="47"/>
      <c r="H448" s="47"/>
      <c r="I448" s="325"/>
      <c r="J448" s="118"/>
      <c r="K448" s="330" t="str">
        <f t="shared" si="26"/>
        <v/>
      </c>
      <c r="L448" s="376" t="str">
        <f>IFERROR(VLOOKUP(G448,AuxThreats!$B$2:$C$6,2,0),"")</f>
        <v/>
      </c>
      <c r="M448" s="325"/>
      <c r="N448" s="118"/>
      <c r="O448" s="390">
        <v>0</v>
      </c>
      <c r="P448" s="325"/>
      <c r="Q448" s="325"/>
      <c r="R448" s="390">
        <v>0</v>
      </c>
      <c r="S448" s="325"/>
      <c r="T448" s="325"/>
      <c r="U448" s="390">
        <v>0</v>
      </c>
      <c r="V448" s="391">
        <f t="shared" si="24"/>
        <v>0</v>
      </c>
      <c r="W448" s="391" t="e">
        <f t="shared" si="27"/>
        <v>#VALUE!</v>
      </c>
      <c r="X448" s="376" t="str">
        <f>IFERROR(VLOOKUP(M448,'Measures cat'!$A$2:$B$19,2,0),"")</f>
        <v/>
      </c>
      <c r="Y448" s="376" t="str">
        <f>IFERROR(VLOOKUP(P448,'Measures cat'!$A$2:$B$19,2,0),"")</f>
        <v/>
      </c>
      <c r="Z448" s="376" t="str">
        <f>IFERROR(VLOOKUP(S448,'Measures cat'!$A$2:$B$19,2,0),"")</f>
        <v/>
      </c>
      <c r="AA448" s="376" t="str">
        <f>IFERROR(VLOOKUP(I448,AuxThreats!$B$2:$C$6,2,0),"")</f>
        <v/>
      </c>
      <c r="AB448" s="11"/>
      <c r="AC448" s="11"/>
      <c r="AE448" s="123"/>
    </row>
    <row r="449" spans="3:31" ht="15.75" x14ac:dyDescent="0.25">
      <c r="C449" s="357" t="str">
        <f t="shared" si="25"/>
        <v/>
      </c>
      <c r="D449" s="26"/>
      <c r="E449" s="26"/>
      <c r="F449" s="26"/>
      <c r="G449" s="47"/>
      <c r="H449" s="47"/>
      <c r="I449" s="325"/>
      <c r="J449" s="118"/>
      <c r="K449" s="330" t="str">
        <f t="shared" si="26"/>
        <v/>
      </c>
      <c r="L449" s="376" t="str">
        <f>IFERROR(VLOOKUP(G449,AuxThreats!$B$2:$C$6,2,0),"")</f>
        <v/>
      </c>
      <c r="M449" s="325"/>
      <c r="N449" s="118"/>
      <c r="O449" s="390">
        <v>0</v>
      </c>
      <c r="P449" s="325"/>
      <c r="Q449" s="325"/>
      <c r="R449" s="390">
        <v>0</v>
      </c>
      <c r="S449" s="325"/>
      <c r="T449" s="325"/>
      <c r="U449" s="390">
        <v>0</v>
      </c>
      <c r="V449" s="391">
        <f t="shared" si="24"/>
        <v>0</v>
      </c>
      <c r="W449" s="391" t="e">
        <f t="shared" si="27"/>
        <v>#VALUE!</v>
      </c>
      <c r="X449" s="376" t="str">
        <f>IFERROR(VLOOKUP(M449,'Measures cat'!$A$2:$B$19,2,0),"")</f>
        <v/>
      </c>
      <c r="Y449" s="376" t="str">
        <f>IFERROR(VLOOKUP(P449,'Measures cat'!$A$2:$B$19,2,0),"")</f>
        <v/>
      </c>
      <c r="Z449" s="376" t="str">
        <f>IFERROR(VLOOKUP(S449,'Measures cat'!$A$2:$B$19,2,0),"")</f>
        <v/>
      </c>
      <c r="AA449" s="376" t="str">
        <f>IFERROR(VLOOKUP(I449,AuxThreats!$B$2:$C$6,2,0),"")</f>
        <v/>
      </c>
      <c r="AB449" s="11"/>
      <c r="AC449" s="11"/>
      <c r="AE449" s="123"/>
    </row>
    <row r="450" spans="3:31" ht="15.75" x14ac:dyDescent="0.25">
      <c r="C450" s="357" t="str">
        <f t="shared" si="25"/>
        <v/>
      </c>
      <c r="D450" s="26"/>
      <c r="E450" s="26"/>
      <c r="F450" s="26"/>
      <c r="G450" s="47"/>
      <c r="H450" s="47"/>
      <c r="I450" s="325"/>
      <c r="J450" s="118"/>
      <c r="K450" s="330" t="str">
        <f t="shared" si="26"/>
        <v/>
      </c>
      <c r="L450" s="376" t="str">
        <f>IFERROR(VLOOKUP(G450,AuxThreats!$B$2:$C$6,2,0),"")</f>
        <v/>
      </c>
      <c r="M450" s="325"/>
      <c r="N450" s="118"/>
      <c r="O450" s="390">
        <v>0</v>
      </c>
      <c r="P450" s="325"/>
      <c r="Q450" s="325"/>
      <c r="R450" s="390">
        <v>0</v>
      </c>
      <c r="S450" s="325"/>
      <c r="T450" s="325"/>
      <c r="U450" s="390">
        <v>0</v>
      </c>
      <c r="V450" s="391">
        <f t="shared" si="24"/>
        <v>0</v>
      </c>
      <c r="W450" s="391" t="e">
        <f t="shared" si="27"/>
        <v>#VALUE!</v>
      </c>
      <c r="X450" s="376" t="str">
        <f>IFERROR(VLOOKUP(M450,'Measures cat'!$A$2:$B$19,2,0),"")</f>
        <v/>
      </c>
      <c r="Y450" s="376" t="str">
        <f>IFERROR(VLOOKUP(P450,'Measures cat'!$A$2:$B$19,2,0),"")</f>
        <v/>
      </c>
      <c r="Z450" s="376" t="str">
        <f>IFERROR(VLOOKUP(S450,'Measures cat'!$A$2:$B$19,2,0),"")</f>
        <v/>
      </c>
      <c r="AA450" s="376" t="str">
        <f>IFERROR(VLOOKUP(I450,AuxThreats!$B$2:$C$6,2,0),"")</f>
        <v/>
      </c>
      <c r="AB450" s="11"/>
      <c r="AC450" s="11"/>
      <c r="AE450" s="123"/>
    </row>
    <row r="451" spans="3:31" ht="15.75" x14ac:dyDescent="0.25">
      <c r="C451" s="357" t="str">
        <f t="shared" si="25"/>
        <v/>
      </c>
      <c r="D451" s="26"/>
      <c r="E451" s="26"/>
      <c r="F451" s="26"/>
      <c r="G451" s="47"/>
      <c r="H451" s="47"/>
      <c r="I451" s="325"/>
      <c r="J451" s="118"/>
      <c r="K451" s="330" t="str">
        <f t="shared" si="26"/>
        <v/>
      </c>
      <c r="L451" s="376" t="str">
        <f>IFERROR(VLOOKUP(G451,AuxThreats!$B$2:$C$6,2,0),"")</f>
        <v/>
      </c>
      <c r="M451" s="325"/>
      <c r="N451" s="118"/>
      <c r="O451" s="390">
        <v>0</v>
      </c>
      <c r="P451" s="325"/>
      <c r="Q451" s="325"/>
      <c r="R451" s="390">
        <v>0</v>
      </c>
      <c r="S451" s="325"/>
      <c r="T451" s="325"/>
      <c r="U451" s="390">
        <v>0</v>
      </c>
      <c r="V451" s="391">
        <f t="shared" si="24"/>
        <v>0</v>
      </c>
      <c r="W451" s="391" t="e">
        <f t="shared" si="27"/>
        <v>#VALUE!</v>
      </c>
      <c r="X451" s="376" t="str">
        <f>IFERROR(VLOOKUP(M451,'Measures cat'!$A$2:$B$19,2,0),"")</f>
        <v/>
      </c>
      <c r="Y451" s="376" t="str">
        <f>IFERROR(VLOOKUP(P451,'Measures cat'!$A$2:$B$19,2,0),"")</f>
        <v/>
      </c>
      <c r="Z451" s="376" t="str">
        <f>IFERROR(VLOOKUP(S451,'Measures cat'!$A$2:$B$19,2,0),"")</f>
        <v/>
      </c>
      <c r="AA451" s="376" t="str">
        <f>IFERROR(VLOOKUP(I451,AuxThreats!$B$2:$C$6,2,0),"")</f>
        <v/>
      </c>
      <c r="AB451" s="11"/>
      <c r="AC451" s="11"/>
      <c r="AE451" s="123"/>
    </row>
    <row r="452" spans="3:31" ht="15.75" x14ac:dyDescent="0.25">
      <c r="C452" s="357" t="str">
        <f t="shared" si="25"/>
        <v/>
      </c>
      <c r="D452" s="26"/>
      <c r="E452" s="26"/>
      <c r="F452" s="26"/>
      <c r="G452" s="47"/>
      <c r="H452" s="47"/>
      <c r="I452" s="325"/>
      <c r="J452" s="118"/>
      <c r="K452" s="330" t="str">
        <f t="shared" si="26"/>
        <v/>
      </c>
      <c r="L452" s="376" t="str">
        <f>IFERROR(VLOOKUP(G452,AuxThreats!$B$2:$C$6,2,0),"")</f>
        <v/>
      </c>
      <c r="M452" s="325"/>
      <c r="N452" s="118"/>
      <c r="O452" s="390">
        <v>0</v>
      </c>
      <c r="P452" s="325"/>
      <c r="Q452" s="325"/>
      <c r="R452" s="390">
        <v>0</v>
      </c>
      <c r="S452" s="325"/>
      <c r="T452" s="325"/>
      <c r="U452" s="390">
        <v>0</v>
      </c>
      <c r="V452" s="391">
        <f t="shared" si="24"/>
        <v>0</v>
      </c>
      <c r="W452" s="391" t="e">
        <f t="shared" si="27"/>
        <v>#VALUE!</v>
      </c>
      <c r="X452" s="376" t="str">
        <f>IFERROR(VLOOKUP(M452,'Measures cat'!$A$2:$B$19,2,0),"")</f>
        <v/>
      </c>
      <c r="Y452" s="376" t="str">
        <f>IFERROR(VLOOKUP(P452,'Measures cat'!$A$2:$B$19,2,0),"")</f>
        <v/>
      </c>
      <c r="Z452" s="376" t="str">
        <f>IFERROR(VLOOKUP(S452,'Measures cat'!$A$2:$B$19,2,0),"")</f>
        <v/>
      </c>
      <c r="AA452" s="376" t="str">
        <f>IFERROR(VLOOKUP(I452,AuxThreats!$B$2:$C$6,2,0),"")</f>
        <v/>
      </c>
      <c r="AB452" s="11"/>
      <c r="AC452" s="11"/>
      <c r="AE452" s="123"/>
    </row>
    <row r="453" spans="3:31" ht="15.75" x14ac:dyDescent="0.25">
      <c r="C453" s="357" t="str">
        <f t="shared" si="25"/>
        <v/>
      </c>
      <c r="D453" s="26"/>
      <c r="E453" s="26"/>
      <c r="F453" s="26"/>
      <c r="G453" s="47"/>
      <c r="H453" s="47"/>
      <c r="I453" s="325"/>
      <c r="J453" s="118"/>
      <c r="K453" s="330" t="str">
        <f t="shared" si="26"/>
        <v/>
      </c>
      <c r="L453" s="376" t="str">
        <f>IFERROR(VLOOKUP(G453,AuxThreats!$B$2:$C$6,2,0),"")</f>
        <v/>
      </c>
      <c r="M453" s="325"/>
      <c r="N453" s="118"/>
      <c r="O453" s="390">
        <v>0</v>
      </c>
      <c r="P453" s="325"/>
      <c r="Q453" s="325"/>
      <c r="R453" s="390">
        <v>0</v>
      </c>
      <c r="S453" s="325"/>
      <c r="T453" s="325"/>
      <c r="U453" s="390">
        <v>0</v>
      </c>
      <c r="V453" s="391">
        <f t="shared" si="24"/>
        <v>0</v>
      </c>
      <c r="W453" s="391" t="e">
        <f t="shared" si="27"/>
        <v>#VALUE!</v>
      </c>
      <c r="X453" s="376" t="str">
        <f>IFERROR(VLOOKUP(M453,'Measures cat'!$A$2:$B$19,2,0),"")</f>
        <v/>
      </c>
      <c r="Y453" s="376" t="str">
        <f>IFERROR(VLOOKUP(P453,'Measures cat'!$A$2:$B$19,2,0),"")</f>
        <v/>
      </c>
      <c r="Z453" s="376" t="str">
        <f>IFERROR(VLOOKUP(S453,'Measures cat'!$A$2:$B$19,2,0),"")</f>
        <v/>
      </c>
      <c r="AA453" s="376" t="str">
        <f>IFERROR(VLOOKUP(I453,AuxThreats!$B$2:$C$6,2,0),"")</f>
        <v/>
      </c>
      <c r="AB453" s="11"/>
      <c r="AC453" s="11"/>
      <c r="AE453" s="123"/>
    </row>
    <row r="454" spans="3:31" ht="15.75" x14ac:dyDescent="0.25">
      <c r="C454" s="357" t="str">
        <f t="shared" si="25"/>
        <v/>
      </c>
      <c r="D454" s="26"/>
      <c r="E454" s="26"/>
      <c r="F454" s="26"/>
      <c r="G454" s="47"/>
      <c r="H454" s="47"/>
      <c r="I454" s="325"/>
      <c r="J454" s="118"/>
      <c r="K454" s="330" t="str">
        <f t="shared" si="26"/>
        <v/>
      </c>
      <c r="L454" s="376" t="str">
        <f>IFERROR(VLOOKUP(G454,AuxThreats!$B$2:$C$6,2,0),"")</f>
        <v/>
      </c>
      <c r="M454" s="325"/>
      <c r="N454" s="118"/>
      <c r="O454" s="390">
        <v>0</v>
      </c>
      <c r="P454" s="325"/>
      <c r="Q454" s="325"/>
      <c r="R454" s="390">
        <v>0</v>
      </c>
      <c r="S454" s="325"/>
      <c r="T454" s="325"/>
      <c r="U454" s="390">
        <v>0</v>
      </c>
      <c r="V454" s="391">
        <f t="shared" si="24"/>
        <v>0</v>
      </c>
      <c r="W454" s="391" t="e">
        <f t="shared" si="27"/>
        <v>#VALUE!</v>
      </c>
      <c r="X454" s="376" t="str">
        <f>IFERROR(VLOOKUP(M454,'Measures cat'!$A$2:$B$19,2,0),"")</f>
        <v/>
      </c>
      <c r="Y454" s="376" t="str">
        <f>IFERROR(VLOOKUP(P454,'Measures cat'!$A$2:$B$19,2,0),"")</f>
        <v/>
      </c>
      <c r="Z454" s="376" t="str">
        <f>IFERROR(VLOOKUP(S454,'Measures cat'!$A$2:$B$19,2,0),"")</f>
        <v/>
      </c>
      <c r="AA454" s="376" t="str">
        <f>IFERROR(VLOOKUP(I454,AuxThreats!$B$2:$C$6,2,0),"")</f>
        <v/>
      </c>
      <c r="AB454" s="11"/>
      <c r="AC454" s="11"/>
      <c r="AE454" s="123"/>
    </row>
    <row r="455" spans="3:31" ht="15.75" x14ac:dyDescent="0.25">
      <c r="C455" s="357" t="str">
        <f t="shared" si="25"/>
        <v/>
      </c>
      <c r="D455" s="26"/>
      <c r="E455" s="26"/>
      <c r="F455" s="26"/>
      <c r="G455" s="47"/>
      <c r="H455" s="47"/>
      <c r="I455" s="325"/>
      <c r="J455" s="118"/>
      <c r="K455" s="330" t="str">
        <f t="shared" si="26"/>
        <v/>
      </c>
      <c r="L455" s="376" t="str">
        <f>IFERROR(VLOOKUP(G455,AuxThreats!$B$2:$C$6,2,0),"")</f>
        <v/>
      </c>
      <c r="M455" s="325"/>
      <c r="N455" s="118"/>
      <c r="O455" s="390">
        <v>0</v>
      </c>
      <c r="P455" s="325"/>
      <c r="Q455" s="325"/>
      <c r="R455" s="390">
        <v>0</v>
      </c>
      <c r="S455" s="325"/>
      <c r="T455" s="325"/>
      <c r="U455" s="390">
        <v>0</v>
      </c>
      <c r="V455" s="391">
        <f t="shared" ref="V455:V518" si="28">IF(AND(O455&lt;&gt;"",R455&lt;&gt;"", U455&lt;&gt;""),IFERROR((I455*((1-R455)*(1-O455)*(1-U455))),"0"),"")</f>
        <v>0</v>
      </c>
      <c r="W455" s="391" t="e">
        <f t="shared" si="27"/>
        <v>#VALUE!</v>
      </c>
      <c r="X455" s="376" t="str">
        <f>IFERROR(VLOOKUP(M455,'Measures cat'!$A$2:$B$19,2,0),"")</f>
        <v/>
      </c>
      <c r="Y455" s="376" t="str">
        <f>IFERROR(VLOOKUP(P455,'Measures cat'!$A$2:$B$19,2,0),"")</f>
        <v/>
      </c>
      <c r="Z455" s="376" t="str">
        <f>IFERROR(VLOOKUP(S455,'Measures cat'!$A$2:$B$19,2,0),"")</f>
        <v/>
      </c>
      <c r="AA455" s="376" t="str">
        <f>IFERROR(VLOOKUP(I455,AuxThreats!$B$2:$C$6,2,0),"")</f>
        <v/>
      </c>
      <c r="AB455" s="11"/>
      <c r="AC455" s="11"/>
      <c r="AE455" s="123"/>
    </row>
    <row r="456" spans="3:31" ht="15.75" x14ac:dyDescent="0.25">
      <c r="C456" s="357" t="str">
        <f t="shared" ref="C456:C519" si="29">IF(D456&lt;&gt;"",CONCATENATE("IR",TEXT(ROW()-6,"000")),"")</f>
        <v/>
      </c>
      <c r="D456" s="26"/>
      <c r="E456" s="26"/>
      <c r="F456" s="26"/>
      <c r="G456" s="47"/>
      <c r="H456" s="47"/>
      <c r="I456" s="325"/>
      <c r="J456" s="118"/>
      <c r="K456" s="330" t="str">
        <f t="shared" ref="K456:K519" si="30">IF(AND(I456&lt;&gt;"",J456&lt;&gt;""),IFERROR(I456*J456,"Not number"),"")</f>
        <v/>
      </c>
      <c r="L456" s="376" t="str">
        <f>IFERROR(VLOOKUP(G456,AuxThreats!$B$2:$C$6,2,0),"")</f>
        <v/>
      </c>
      <c r="M456" s="325"/>
      <c r="N456" s="118"/>
      <c r="O456" s="390">
        <v>0</v>
      </c>
      <c r="P456" s="325"/>
      <c r="Q456" s="325"/>
      <c r="R456" s="390">
        <v>0</v>
      </c>
      <c r="S456" s="325"/>
      <c r="T456" s="325"/>
      <c r="U456" s="390">
        <v>0</v>
      </c>
      <c r="V456" s="391">
        <f t="shared" si="28"/>
        <v>0</v>
      </c>
      <c r="W456" s="391" t="e">
        <f t="shared" ref="W456:W519" si="31">K456*(1-O456)*(1-R456)*(1-U456)</f>
        <v>#VALUE!</v>
      </c>
      <c r="X456" s="376" t="str">
        <f>IFERROR(VLOOKUP(M456,'Measures cat'!$A$2:$B$19,2,0),"")</f>
        <v/>
      </c>
      <c r="Y456" s="376" t="str">
        <f>IFERROR(VLOOKUP(P456,'Measures cat'!$A$2:$B$19,2,0),"")</f>
        <v/>
      </c>
      <c r="Z456" s="376" t="str">
        <f>IFERROR(VLOOKUP(S456,'Measures cat'!$A$2:$B$19,2,0),"")</f>
        <v/>
      </c>
      <c r="AA456" s="376" t="str">
        <f>IFERROR(VLOOKUP(I456,AuxThreats!$B$2:$C$6,2,0),"")</f>
        <v/>
      </c>
      <c r="AB456" s="11"/>
      <c r="AC456" s="11"/>
      <c r="AE456" s="123"/>
    </row>
    <row r="457" spans="3:31" ht="15.75" x14ac:dyDescent="0.25">
      <c r="C457" s="357" t="str">
        <f t="shared" si="29"/>
        <v/>
      </c>
      <c r="D457" s="26"/>
      <c r="E457" s="26"/>
      <c r="F457" s="26"/>
      <c r="G457" s="47"/>
      <c r="H457" s="47"/>
      <c r="I457" s="325"/>
      <c r="J457" s="118"/>
      <c r="K457" s="330" t="str">
        <f t="shared" si="30"/>
        <v/>
      </c>
      <c r="L457" s="376" t="str">
        <f>IFERROR(VLOOKUP(G457,AuxThreats!$B$2:$C$6,2,0),"")</f>
        <v/>
      </c>
      <c r="M457" s="325"/>
      <c r="N457" s="118"/>
      <c r="O457" s="390">
        <v>0</v>
      </c>
      <c r="P457" s="325"/>
      <c r="Q457" s="325"/>
      <c r="R457" s="390">
        <v>0</v>
      </c>
      <c r="S457" s="325"/>
      <c r="T457" s="325"/>
      <c r="U457" s="390">
        <v>0</v>
      </c>
      <c r="V457" s="391">
        <f t="shared" si="28"/>
        <v>0</v>
      </c>
      <c r="W457" s="391" t="e">
        <f t="shared" si="31"/>
        <v>#VALUE!</v>
      </c>
      <c r="X457" s="376" t="str">
        <f>IFERROR(VLOOKUP(M457,'Measures cat'!$A$2:$B$19,2,0),"")</f>
        <v/>
      </c>
      <c r="Y457" s="376" t="str">
        <f>IFERROR(VLOOKUP(P457,'Measures cat'!$A$2:$B$19,2,0),"")</f>
        <v/>
      </c>
      <c r="Z457" s="376" t="str">
        <f>IFERROR(VLOOKUP(S457,'Measures cat'!$A$2:$B$19,2,0),"")</f>
        <v/>
      </c>
      <c r="AA457" s="376" t="str">
        <f>IFERROR(VLOOKUP(I457,AuxThreats!$B$2:$C$6,2,0),"")</f>
        <v/>
      </c>
      <c r="AB457" s="11"/>
      <c r="AC457" s="11"/>
      <c r="AE457" s="123"/>
    </row>
    <row r="458" spans="3:31" ht="15.75" x14ac:dyDescent="0.25">
      <c r="C458" s="357" t="str">
        <f t="shared" si="29"/>
        <v/>
      </c>
      <c r="D458" s="26"/>
      <c r="E458" s="26"/>
      <c r="F458" s="26"/>
      <c r="G458" s="47"/>
      <c r="H458" s="47"/>
      <c r="I458" s="325"/>
      <c r="J458" s="118"/>
      <c r="K458" s="330" t="str">
        <f t="shared" si="30"/>
        <v/>
      </c>
      <c r="L458" s="376" t="str">
        <f>IFERROR(VLOOKUP(G458,AuxThreats!$B$2:$C$6,2,0),"")</f>
        <v/>
      </c>
      <c r="M458" s="325"/>
      <c r="N458" s="118"/>
      <c r="O458" s="390">
        <v>0</v>
      </c>
      <c r="P458" s="325"/>
      <c r="Q458" s="325"/>
      <c r="R458" s="390">
        <v>0</v>
      </c>
      <c r="S458" s="325"/>
      <c r="T458" s="325"/>
      <c r="U458" s="390">
        <v>0</v>
      </c>
      <c r="V458" s="391">
        <f t="shared" si="28"/>
        <v>0</v>
      </c>
      <c r="W458" s="391" t="e">
        <f t="shared" si="31"/>
        <v>#VALUE!</v>
      </c>
      <c r="X458" s="376" t="str">
        <f>IFERROR(VLOOKUP(M458,'Measures cat'!$A$2:$B$19,2,0),"")</f>
        <v/>
      </c>
      <c r="Y458" s="376" t="str">
        <f>IFERROR(VLOOKUP(P458,'Measures cat'!$A$2:$B$19,2,0),"")</f>
        <v/>
      </c>
      <c r="Z458" s="376" t="str">
        <f>IFERROR(VLOOKUP(S458,'Measures cat'!$A$2:$B$19,2,0),"")</f>
        <v/>
      </c>
      <c r="AA458" s="376" t="str">
        <f>IFERROR(VLOOKUP(I458,AuxThreats!$B$2:$C$6,2,0),"")</f>
        <v/>
      </c>
      <c r="AB458" s="11"/>
      <c r="AC458" s="11"/>
      <c r="AE458" s="123"/>
    </row>
    <row r="459" spans="3:31" ht="15.75" x14ac:dyDescent="0.25">
      <c r="C459" s="357" t="str">
        <f t="shared" si="29"/>
        <v/>
      </c>
      <c r="D459" s="26"/>
      <c r="E459" s="26"/>
      <c r="F459" s="26"/>
      <c r="G459" s="47"/>
      <c r="H459" s="47"/>
      <c r="I459" s="325"/>
      <c r="J459" s="118"/>
      <c r="K459" s="330" t="str">
        <f t="shared" si="30"/>
        <v/>
      </c>
      <c r="L459" s="376" t="str">
        <f>IFERROR(VLOOKUP(G459,AuxThreats!$B$2:$C$6,2,0),"")</f>
        <v/>
      </c>
      <c r="M459" s="325"/>
      <c r="N459" s="118"/>
      <c r="O459" s="390">
        <v>0</v>
      </c>
      <c r="P459" s="325"/>
      <c r="Q459" s="325"/>
      <c r="R459" s="390">
        <v>0</v>
      </c>
      <c r="S459" s="325"/>
      <c r="T459" s="325"/>
      <c r="U459" s="390">
        <v>0</v>
      </c>
      <c r="V459" s="391">
        <f t="shared" si="28"/>
        <v>0</v>
      </c>
      <c r="W459" s="391" t="e">
        <f t="shared" si="31"/>
        <v>#VALUE!</v>
      </c>
      <c r="X459" s="376" t="str">
        <f>IFERROR(VLOOKUP(M459,'Measures cat'!$A$2:$B$19,2,0),"")</f>
        <v/>
      </c>
      <c r="Y459" s="376" t="str">
        <f>IFERROR(VLOOKUP(P459,'Measures cat'!$A$2:$B$19,2,0),"")</f>
        <v/>
      </c>
      <c r="Z459" s="376" t="str">
        <f>IFERROR(VLOOKUP(S459,'Measures cat'!$A$2:$B$19,2,0),"")</f>
        <v/>
      </c>
      <c r="AA459" s="376" t="str">
        <f>IFERROR(VLOOKUP(I459,AuxThreats!$B$2:$C$6,2,0),"")</f>
        <v/>
      </c>
      <c r="AB459" s="11"/>
      <c r="AC459" s="11"/>
      <c r="AE459" s="123"/>
    </row>
    <row r="460" spans="3:31" ht="15.75" x14ac:dyDescent="0.25">
      <c r="C460" s="357" t="str">
        <f t="shared" si="29"/>
        <v/>
      </c>
      <c r="D460" s="26"/>
      <c r="E460" s="26"/>
      <c r="F460" s="26"/>
      <c r="G460" s="47"/>
      <c r="H460" s="47"/>
      <c r="I460" s="325"/>
      <c r="J460" s="118"/>
      <c r="K460" s="330" t="str">
        <f t="shared" si="30"/>
        <v/>
      </c>
      <c r="L460" s="376" t="str">
        <f>IFERROR(VLOOKUP(G460,AuxThreats!$B$2:$C$6,2,0),"")</f>
        <v/>
      </c>
      <c r="M460" s="325"/>
      <c r="N460" s="118"/>
      <c r="O460" s="390">
        <v>0</v>
      </c>
      <c r="P460" s="325"/>
      <c r="Q460" s="325"/>
      <c r="R460" s="390">
        <v>0</v>
      </c>
      <c r="S460" s="325"/>
      <c r="T460" s="325"/>
      <c r="U460" s="390">
        <v>0</v>
      </c>
      <c r="V460" s="391">
        <f t="shared" si="28"/>
        <v>0</v>
      </c>
      <c r="W460" s="391" t="e">
        <f t="shared" si="31"/>
        <v>#VALUE!</v>
      </c>
      <c r="X460" s="376" t="str">
        <f>IFERROR(VLOOKUP(M460,'Measures cat'!$A$2:$B$19,2,0),"")</f>
        <v/>
      </c>
      <c r="Y460" s="376" t="str">
        <f>IFERROR(VLOOKUP(P460,'Measures cat'!$A$2:$B$19,2,0),"")</f>
        <v/>
      </c>
      <c r="Z460" s="376" t="str">
        <f>IFERROR(VLOOKUP(S460,'Measures cat'!$A$2:$B$19,2,0),"")</f>
        <v/>
      </c>
      <c r="AA460" s="376" t="str">
        <f>IFERROR(VLOOKUP(I460,AuxThreats!$B$2:$C$6,2,0),"")</f>
        <v/>
      </c>
      <c r="AB460" s="11"/>
      <c r="AC460" s="11"/>
      <c r="AE460" s="123"/>
    </row>
    <row r="461" spans="3:31" ht="15.75" x14ac:dyDescent="0.25">
      <c r="C461" s="357" t="str">
        <f t="shared" si="29"/>
        <v/>
      </c>
      <c r="D461" s="26"/>
      <c r="E461" s="26"/>
      <c r="F461" s="26"/>
      <c r="G461" s="47"/>
      <c r="H461" s="47"/>
      <c r="I461" s="325"/>
      <c r="J461" s="118"/>
      <c r="K461" s="330" t="str">
        <f t="shared" si="30"/>
        <v/>
      </c>
      <c r="L461" s="376" t="str">
        <f>IFERROR(VLOOKUP(G461,AuxThreats!$B$2:$C$6,2,0),"")</f>
        <v/>
      </c>
      <c r="M461" s="325"/>
      <c r="N461" s="118"/>
      <c r="O461" s="390">
        <v>0</v>
      </c>
      <c r="P461" s="325"/>
      <c r="Q461" s="325"/>
      <c r="R461" s="390">
        <v>0</v>
      </c>
      <c r="S461" s="325"/>
      <c r="T461" s="325"/>
      <c r="U461" s="390">
        <v>0</v>
      </c>
      <c r="V461" s="391">
        <f t="shared" si="28"/>
        <v>0</v>
      </c>
      <c r="W461" s="391" t="e">
        <f t="shared" si="31"/>
        <v>#VALUE!</v>
      </c>
      <c r="X461" s="376" t="str">
        <f>IFERROR(VLOOKUP(M461,'Measures cat'!$A$2:$B$19,2,0),"")</f>
        <v/>
      </c>
      <c r="Y461" s="376" t="str">
        <f>IFERROR(VLOOKUP(P461,'Measures cat'!$A$2:$B$19,2,0),"")</f>
        <v/>
      </c>
      <c r="Z461" s="376" t="str">
        <f>IFERROR(VLOOKUP(S461,'Measures cat'!$A$2:$B$19,2,0),"")</f>
        <v/>
      </c>
      <c r="AA461" s="376" t="str">
        <f>IFERROR(VLOOKUP(I461,AuxThreats!$B$2:$C$6,2,0),"")</f>
        <v/>
      </c>
      <c r="AB461" s="11"/>
      <c r="AC461" s="11"/>
      <c r="AE461" s="123"/>
    </row>
    <row r="462" spans="3:31" ht="15.75" x14ac:dyDescent="0.25">
      <c r="C462" s="357" t="str">
        <f t="shared" si="29"/>
        <v/>
      </c>
      <c r="D462" s="26"/>
      <c r="E462" s="26"/>
      <c r="F462" s="26"/>
      <c r="G462" s="47"/>
      <c r="H462" s="47"/>
      <c r="I462" s="325"/>
      <c r="J462" s="118"/>
      <c r="K462" s="330" t="str">
        <f t="shared" si="30"/>
        <v/>
      </c>
      <c r="L462" s="376" t="str">
        <f>IFERROR(VLOOKUP(G462,AuxThreats!$B$2:$C$6,2,0),"")</f>
        <v/>
      </c>
      <c r="M462" s="325"/>
      <c r="N462" s="118"/>
      <c r="O462" s="390">
        <v>0</v>
      </c>
      <c r="P462" s="325"/>
      <c r="Q462" s="325"/>
      <c r="R462" s="390">
        <v>0</v>
      </c>
      <c r="S462" s="325"/>
      <c r="T462" s="325"/>
      <c r="U462" s="390">
        <v>0</v>
      </c>
      <c r="V462" s="391">
        <f t="shared" si="28"/>
        <v>0</v>
      </c>
      <c r="W462" s="391" t="e">
        <f t="shared" si="31"/>
        <v>#VALUE!</v>
      </c>
      <c r="X462" s="376" t="str">
        <f>IFERROR(VLOOKUP(M462,'Measures cat'!$A$2:$B$19,2,0),"")</f>
        <v/>
      </c>
      <c r="Y462" s="376" t="str">
        <f>IFERROR(VLOOKUP(P462,'Measures cat'!$A$2:$B$19,2,0),"")</f>
        <v/>
      </c>
      <c r="Z462" s="376" t="str">
        <f>IFERROR(VLOOKUP(S462,'Measures cat'!$A$2:$B$19,2,0),"")</f>
        <v/>
      </c>
      <c r="AA462" s="376" t="str">
        <f>IFERROR(VLOOKUP(I462,AuxThreats!$B$2:$C$6,2,0),"")</f>
        <v/>
      </c>
      <c r="AB462" s="11"/>
      <c r="AC462" s="11"/>
      <c r="AE462" s="123"/>
    </row>
    <row r="463" spans="3:31" ht="15.75" x14ac:dyDescent="0.25">
      <c r="C463" s="357" t="str">
        <f t="shared" si="29"/>
        <v/>
      </c>
      <c r="D463" s="26"/>
      <c r="E463" s="26"/>
      <c r="F463" s="26"/>
      <c r="G463" s="47"/>
      <c r="H463" s="47"/>
      <c r="I463" s="325"/>
      <c r="J463" s="118"/>
      <c r="K463" s="330" t="str">
        <f t="shared" si="30"/>
        <v/>
      </c>
      <c r="L463" s="376" t="str">
        <f>IFERROR(VLOOKUP(G463,AuxThreats!$B$2:$C$6,2,0),"")</f>
        <v/>
      </c>
      <c r="M463" s="325"/>
      <c r="N463" s="118"/>
      <c r="O463" s="390">
        <v>0</v>
      </c>
      <c r="P463" s="325"/>
      <c r="Q463" s="325"/>
      <c r="R463" s="390">
        <v>0</v>
      </c>
      <c r="S463" s="325"/>
      <c r="T463" s="325"/>
      <c r="U463" s="390">
        <v>0</v>
      </c>
      <c r="V463" s="391">
        <f t="shared" si="28"/>
        <v>0</v>
      </c>
      <c r="W463" s="391" t="e">
        <f t="shared" si="31"/>
        <v>#VALUE!</v>
      </c>
      <c r="X463" s="376" t="str">
        <f>IFERROR(VLOOKUP(M463,'Measures cat'!$A$2:$B$19,2,0),"")</f>
        <v/>
      </c>
      <c r="Y463" s="376" t="str">
        <f>IFERROR(VLOOKUP(P463,'Measures cat'!$A$2:$B$19,2,0),"")</f>
        <v/>
      </c>
      <c r="Z463" s="376" t="str">
        <f>IFERROR(VLOOKUP(S463,'Measures cat'!$A$2:$B$19,2,0),"")</f>
        <v/>
      </c>
      <c r="AA463" s="376" t="str">
        <f>IFERROR(VLOOKUP(I463,AuxThreats!$B$2:$C$6,2,0),"")</f>
        <v/>
      </c>
      <c r="AB463" s="11"/>
      <c r="AC463" s="11"/>
      <c r="AE463" s="123"/>
    </row>
    <row r="464" spans="3:31" ht="15.75" x14ac:dyDescent="0.25">
      <c r="C464" s="357" t="str">
        <f t="shared" si="29"/>
        <v/>
      </c>
      <c r="D464" s="26"/>
      <c r="E464" s="26"/>
      <c r="F464" s="26"/>
      <c r="G464" s="47"/>
      <c r="H464" s="47"/>
      <c r="I464" s="325"/>
      <c r="J464" s="118"/>
      <c r="K464" s="330" t="str">
        <f t="shared" si="30"/>
        <v/>
      </c>
      <c r="L464" s="376" t="str">
        <f>IFERROR(VLOOKUP(G464,AuxThreats!$B$2:$C$6,2,0),"")</f>
        <v/>
      </c>
      <c r="M464" s="325"/>
      <c r="N464" s="118"/>
      <c r="O464" s="390">
        <v>0</v>
      </c>
      <c r="P464" s="325"/>
      <c r="Q464" s="325"/>
      <c r="R464" s="390">
        <v>0</v>
      </c>
      <c r="S464" s="325"/>
      <c r="T464" s="325"/>
      <c r="U464" s="390">
        <v>0</v>
      </c>
      <c r="V464" s="391">
        <f t="shared" si="28"/>
        <v>0</v>
      </c>
      <c r="W464" s="391" t="e">
        <f t="shared" si="31"/>
        <v>#VALUE!</v>
      </c>
      <c r="X464" s="376" t="str">
        <f>IFERROR(VLOOKUP(M464,'Measures cat'!$A$2:$B$19,2,0),"")</f>
        <v/>
      </c>
      <c r="Y464" s="376" t="str">
        <f>IFERROR(VLOOKUP(P464,'Measures cat'!$A$2:$B$19,2,0),"")</f>
        <v/>
      </c>
      <c r="Z464" s="376" t="str">
        <f>IFERROR(VLOOKUP(S464,'Measures cat'!$A$2:$B$19,2,0),"")</f>
        <v/>
      </c>
      <c r="AA464" s="376" t="str">
        <f>IFERROR(VLOOKUP(I464,AuxThreats!$B$2:$C$6,2,0),"")</f>
        <v/>
      </c>
      <c r="AB464" s="11"/>
      <c r="AC464" s="11"/>
      <c r="AE464" s="123"/>
    </row>
    <row r="465" spans="3:31" ht="15.75" x14ac:dyDescent="0.25">
      <c r="C465" s="357" t="str">
        <f t="shared" si="29"/>
        <v/>
      </c>
      <c r="D465" s="26"/>
      <c r="E465" s="26"/>
      <c r="F465" s="26"/>
      <c r="G465" s="47"/>
      <c r="H465" s="47"/>
      <c r="I465" s="325"/>
      <c r="J465" s="118"/>
      <c r="K465" s="330" t="str">
        <f t="shared" si="30"/>
        <v/>
      </c>
      <c r="L465" s="376" t="str">
        <f>IFERROR(VLOOKUP(G465,AuxThreats!$B$2:$C$6,2,0),"")</f>
        <v/>
      </c>
      <c r="M465" s="325"/>
      <c r="N465" s="118"/>
      <c r="O465" s="390">
        <v>0</v>
      </c>
      <c r="P465" s="325"/>
      <c r="Q465" s="325"/>
      <c r="R465" s="390">
        <v>0</v>
      </c>
      <c r="S465" s="325"/>
      <c r="T465" s="325"/>
      <c r="U465" s="390">
        <v>0</v>
      </c>
      <c r="V465" s="391">
        <f t="shared" si="28"/>
        <v>0</v>
      </c>
      <c r="W465" s="391" t="e">
        <f t="shared" si="31"/>
        <v>#VALUE!</v>
      </c>
      <c r="X465" s="376" t="str">
        <f>IFERROR(VLOOKUP(M465,'Measures cat'!$A$2:$B$19,2,0),"")</f>
        <v/>
      </c>
      <c r="Y465" s="376" t="str">
        <f>IFERROR(VLOOKUP(P465,'Measures cat'!$A$2:$B$19,2,0),"")</f>
        <v/>
      </c>
      <c r="Z465" s="376" t="str">
        <f>IFERROR(VLOOKUP(S465,'Measures cat'!$A$2:$B$19,2,0),"")</f>
        <v/>
      </c>
      <c r="AA465" s="376" t="str">
        <f>IFERROR(VLOOKUP(I465,AuxThreats!$B$2:$C$6,2,0),"")</f>
        <v/>
      </c>
      <c r="AB465" s="11"/>
      <c r="AC465" s="11"/>
      <c r="AE465" s="123"/>
    </row>
    <row r="466" spans="3:31" ht="15.75" x14ac:dyDescent="0.25">
      <c r="C466" s="357" t="str">
        <f t="shared" si="29"/>
        <v/>
      </c>
      <c r="D466" s="26"/>
      <c r="E466" s="26"/>
      <c r="F466" s="26"/>
      <c r="G466" s="47"/>
      <c r="H466" s="47"/>
      <c r="I466" s="325"/>
      <c r="J466" s="118"/>
      <c r="K466" s="330" t="str">
        <f t="shared" si="30"/>
        <v/>
      </c>
      <c r="L466" s="376" t="str">
        <f>IFERROR(VLOOKUP(G466,AuxThreats!$B$2:$C$6,2,0),"")</f>
        <v/>
      </c>
      <c r="M466" s="325"/>
      <c r="N466" s="118"/>
      <c r="O466" s="390">
        <v>0</v>
      </c>
      <c r="P466" s="325"/>
      <c r="Q466" s="325"/>
      <c r="R466" s="390">
        <v>0</v>
      </c>
      <c r="S466" s="325"/>
      <c r="T466" s="325"/>
      <c r="U466" s="390">
        <v>0</v>
      </c>
      <c r="V466" s="391">
        <f t="shared" si="28"/>
        <v>0</v>
      </c>
      <c r="W466" s="391" t="e">
        <f t="shared" si="31"/>
        <v>#VALUE!</v>
      </c>
      <c r="X466" s="376" t="str">
        <f>IFERROR(VLOOKUP(M466,'Measures cat'!$A$2:$B$19,2,0),"")</f>
        <v/>
      </c>
      <c r="Y466" s="376" t="str">
        <f>IFERROR(VLOOKUP(P466,'Measures cat'!$A$2:$B$19,2,0),"")</f>
        <v/>
      </c>
      <c r="Z466" s="376" t="str">
        <f>IFERROR(VLOOKUP(S466,'Measures cat'!$A$2:$B$19,2,0),"")</f>
        <v/>
      </c>
      <c r="AA466" s="376" t="str">
        <f>IFERROR(VLOOKUP(I466,AuxThreats!$B$2:$C$6,2,0),"")</f>
        <v/>
      </c>
      <c r="AB466" s="11"/>
      <c r="AC466" s="11"/>
      <c r="AE466" s="123"/>
    </row>
    <row r="467" spans="3:31" ht="15.75" x14ac:dyDescent="0.25">
      <c r="C467" s="357" t="str">
        <f t="shared" si="29"/>
        <v/>
      </c>
      <c r="D467" s="26"/>
      <c r="E467" s="26"/>
      <c r="F467" s="26"/>
      <c r="G467" s="47"/>
      <c r="H467" s="47"/>
      <c r="I467" s="325"/>
      <c r="J467" s="118"/>
      <c r="K467" s="330" t="str">
        <f t="shared" si="30"/>
        <v/>
      </c>
      <c r="L467" s="376" t="str">
        <f>IFERROR(VLOOKUP(G467,AuxThreats!$B$2:$C$6,2,0),"")</f>
        <v/>
      </c>
      <c r="M467" s="325"/>
      <c r="N467" s="118"/>
      <c r="O467" s="390">
        <v>0</v>
      </c>
      <c r="P467" s="325"/>
      <c r="Q467" s="325"/>
      <c r="R467" s="390">
        <v>0</v>
      </c>
      <c r="S467" s="325"/>
      <c r="T467" s="325"/>
      <c r="U467" s="390">
        <v>0</v>
      </c>
      <c r="V467" s="391">
        <f t="shared" si="28"/>
        <v>0</v>
      </c>
      <c r="W467" s="391" t="e">
        <f t="shared" si="31"/>
        <v>#VALUE!</v>
      </c>
      <c r="X467" s="376" t="str">
        <f>IFERROR(VLOOKUP(M467,'Measures cat'!$A$2:$B$19,2,0),"")</f>
        <v/>
      </c>
      <c r="Y467" s="376" t="str">
        <f>IFERROR(VLOOKUP(P467,'Measures cat'!$A$2:$B$19,2,0),"")</f>
        <v/>
      </c>
      <c r="Z467" s="376" t="str">
        <f>IFERROR(VLOOKUP(S467,'Measures cat'!$A$2:$B$19,2,0),"")</f>
        <v/>
      </c>
      <c r="AA467" s="376" t="str">
        <f>IFERROR(VLOOKUP(I467,AuxThreats!$B$2:$C$6,2,0),"")</f>
        <v/>
      </c>
      <c r="AB467" s="11"/>
      <c r="AC467" s="11"/>
      <c r="AE467" s="123"/>
    </row>
    <row r="468" spans="3:31" ht="15.75" x14ac:dyDescent="0.25">
      <c r="C468" s="357" t="str">
        <f t="shared" si="29"/>
        <v/>
      </c>
      <c r="D468" s="26"/>
      <c r="E468" s="26"/>
      <c r="F468" s="26"/>
      <c r="G468" s="47"/>
      <c r="H468" s="47"/>
      <c r="I468" s="325"/>
      <c r="J468" s="118"/>
      <c r="K468" s="330" t="str">
        <f t="shared" si="30"/>
        <v/>
      </c>
      <c r="L468" s="376" t="str">
        <f>IFERROR(VLOOKUP(G468,AuxThreats!$B$2:$C$6,2,0),"")</f>
        <v/>
      </c>
      <c r="M468" s="325"/>
      <c r="N468" s="118"/>
      <c r="O468" s="390">
        <v>0</v>
      </c>
      <c r="P468" s="325"/>
      <c r="Q468" s="325"/>
      <c r="R468" s="390">
        <v>0</v>
      </c>
      <c r="S468" s="325"/>
      <c r="T468" s="325"/>
      <c r="U468" s="390">
        <v>0</v>
      </c>
      <c r="V468" s="391">
        <f t="shared" si="28"/>
        <v>0</v>
      </c>
      <c r="W468" s="391" t="e">
        <f t="shared" si="31"/>
        <v>#VALUE!</v>
      </c>
      <c r="X468" s="376" t="str">
        <f>IFERROR(VLOOKUP(M468,'Measures cat'!$A$2:$B$19,2,0),"")</f>
        <v/>
      </c>
      <c r="Y468" s="376" t="str">
        <f>IFERROR(VLOOKUP(P468,'Measures cat'!$A$2:$B$19,2,0),"")</f>
        <v/>
      </c>
      <c r="Z468" s="376" t="str">
        <f>IFERROR(VLOOKUP(S468,'Measures cat'!$A$2:$B$19,2,0),"")</f>
        <v/>
      </c>
      <c r="AA468" s="376" t="str">
        <f>IFERROR(VLOOKUP(I468,AuxThreats!$B$2:$C$6,2,0),"")</f>
        <v/>
      </c>
      <c r="AB468" s="11"/>
      <c r="AC468" s="11"/>
      <c r="AE468" s="123"/>
    </row>
    <row r="469" spans="3:31" ht="15.75" x14ac:dyDescent="0.25">
      <c r="C469" s="357" t="str">
        <f t="shared" si="29"/>
        <v/>
      </c>
      <c r="D469" s="26"/>
      <c r="E469" s="26"/>
      <c r="F469" s="26"/>
      <c r="G469" s="47"/>
      <c r="H469" s="47"/>
      <c r="I469" s="325"/>
      <c r="J469" s="118"/>
      <c r="K469" s="330" t="str">
        <f t="shared" si="30"/>
        <v/>
      </c>
      <c r="L469" s="376" t="str">
        <f>IFERROR(VLOOKUP(G469,AuxThreats!$B$2:$C$6,2,0),"")</f>
        <v/>
      </c>
      <c r="M469" s="325"/>
      <c r="N469" s="118"/>
      <c r="O469" s="390">
        <v>0</v>
      </c>
      <c r="P469" s="325"/>
      <c r="Q469" s="325"/>
      <c r="R469" s="390">
        <v>0</v>
      </c>
      <c r="S469" s="325"/>
      <c r="T469" s="325"/>
      <c r="U469" s="390">
        <v>0</v>
      </c>
      <c r="V469" s="391">
        <f t="shared" si="28"/>
        <v>0</v>
      </c>
      <c r="W469" s="391" t="e">
        <f t="shared" si="31"/>
        <v>#VALUE!</v>
      </c>
      <c r="X469" s="376" t="str">
        <f>IFERROR(VLOOKUP(M469,'Measures cat'!$A$2:$B$19,2,0),"")</f>
        <v/>
      </c>
      <c r="Y469" s="376" t="str">
        <f>IFERROR(VLOOKUP(P469,'Measures cat'!$A$2:$B$19,2,0),"")</f>
        <v/>
      </c>
      <c r="Z469" s="376" t="str">
        <f>IFERROR(VLOOKUP(S469,'Measures cat'!$A$2:$B$19,2,0),"")</f>
        <v/>
      </c>
      <c r="AA469" s="376" t="str">
        <f>IFERROR(VLOOKUP(I469,AuxThreats!$B$2:$C$6,2,0),"")</f>
        <v/>
      </c>
      <c r="AB469" s="11"/>
      <c r="AC469" s="11"/>
      <c r="AE469" s="123"/>
    </row>
    <row r="470" spans="3:31" ht="15.75" x14ac:dyDescent="0.25">
      <c r="C470" s="357" t="str">
        <f t="shared" si="29"/>
        <v/>
      </c>
      <c r="D470" s="26"/>
      <c r="E470" s="26"/>
      <c r="F470" s="26"/>
      <c r="G470" s="47"/>
      <c r="H470" s="47"/>
      <c r="I470" s="325"/>
      <c r="J470" s="118"/>
      <c r="K470" s="330" t="str">
        <f t="shared" si="30"/>
        <v/>
      </c>
      <c r="L470" s="376" t="str">
        <f>IFERROR(VLOOKUP(G470,AuxThreats!$B$2:$C$6,2,0),"")</f>
        <v/>
      </c>
      <c r="M470" s="325"/>
      <c r="N470" s="118"/>
      <c r="O470" s="390">
        <v>0</v>
      </c>
      <c r="P470" s="325"/>
      <c r="Q470" s="325"/>
      <c r="R470" s="390">
        <v>0</v>
      </c>
      <c r="S470" s="325"/>
      <c r="T470" s="325"/>
      <c r="U470" s="390">
        <v>0</v>
      </c>
      <c r="V470" s="391">
        <f t="shared" si="28"/>
        <v>0</v>
      </c>
      <c r="W470" s="391" t="e">
        <f t="shared" si="31"/>
        <v>#VALUE!</v>
      </c>
      <c r="X470" s="376" t="str">
        <f>IFERROR(VLOOKUP(M470,'Measures cat'!$A$2:$B$19,2,0),"")</f>
        <v/>
      </c>
      <c r="Y470" s="376" t="str">
        <f>IFERROR(VLOOKUP(P470,'Measures cat'!$A$2:$B$19,2,0),"")</f>
        <v/>
      </c>
      <c r="Z470" s="376" t="str">
        <f>IFERROR(VLOOKUP(S470,'Measures cat'!$A$2:$B$19,2,0),"")</f>
        <v/>
      </c>
      <c r="AA470" s="376" t="str">
        <f>IFERROR(VLOOKUP(I470,AuxThreats!$B$2:$C$6,2,0),"")</f>
        <v/>
      </c>
      <c r="AB470" s="11"/>
      <c r="AC470" s="11"/>
      <c r="AE470" s="123"/>
    </row>
    <row r="471" spans="3:31" ht="15.75" x14ac:dyDescent="0.25">
      <c r="C471" s="357" t="str">
        <f t="shared" si="29"/>
        <v/>
      </c>
      <c r="D471" s="26"/>
      <c r="E471" s="26"/>
      <c r="F471" s="26"/>
      <c r="G471" s="47"/>
      <c r="H471" s="47"/>
      <c r="I471" s="325"/>
      <c r="J471" s="118"/>
      <c r="K471" s="330" t="str">
        <f t="shared" si="30"/>
        <v/>
      </c>
      <c r="L471" s="376" t="str">
        <f>IFERROR(VLOOKUP(G471,AuxThreats!$B$2:$C$6,2,0),"")</f>
        <v/>
      </c>
      <c r="M471" s="325"/>
      <c r="N471" s="118"/>
      <c r="O471" s="390">
        <v>0</v>
      </c>
      <c r="P471" s="325"/>
      <c r="Q471" s="325"/>
      <c r="R471" s="390">
        <v>0</v>
      </c>
      <c r="S471" s="325"/>
      <c r="T471" s="325"/>
      <c r="U471" s="390">
        <v>0</v>
      </c>
      <c r="V471" s="391">
        <f t="shared" si="28"/>
        <v>0</v>
      </c>
      <c r="W471" s="391" t="e">
        <f t="shared" si="31"/>
        <v>#VALUE!</v>
      </c>
      <c r="X471" s="376" t="str">
        <f>IFERROR(VLOOKUP(M471,'Measures cat'!$A$2:$B$19,2,0),"")</f>
        <v/>
      </c>
      <c r="Y471" s="376" t="str">
        <f>IFERROR(VLOOKUP(P471,'Measures cat'!$A$2:$B$19,2,0),"")</f>
        <v/>
      </c>
      <c r="Z471" s="376" t="str">
        <f>IFERROR(VLOOKUP(S471,'Measures cat'!$A$2:$B$19,2,0),"")</f>
        <v/>
      </c>
      <c r="AA471" s="376" t="str">
        <f>IFERROR(VLOOKUP(I471,AuxThreats!$B$2:$C$6,2,0),"")</f>
        <v/>
      </c>
      <c r="AB471" s="11"/>
      <c r="AC471" s="11"/>
      <c r="AE471" s="123"/>
    </row>
    <row r="472" spans="3:31" ht="15.75" x14ac:dyDescent="0.25">
      <c r="C472" s="357" t="str">
        <f t="shared" si="29"/>
        <v/>
      </c>
      <c r="D472" s="26"/>
      <c r="E472" s="26"/>
      <c r="F472" s="26"/>
      <c r="G472" s="47"/>
      <c r="H472" s="47"/>
      <c r="I472" s="325"/>
      <c r="J472" s="118"/>
      <c r="K472" s="330" t="str">
        <f t="shared" si="30"/>
        <v/>
      </c>
      <c r="L472" s="376" t="str">
        <f>IFERROR(VLOOKUP(G472,AuxThreats!$B$2:$C$6,2,0),"")</f>
        <v/>
      </c>
      <c r="M472" s="325"/>
      <c r="N472" s="118"/>
      <c r="O472" s="390">
        <v>0</v>
      </c>
      <c r="P472" s="325"/>
      <c r="Q472" s="325"/>
      <c r="R472" s="390">
        <v>0</v>
      </c>
      <c r="S472" s="325"/>
      <c r="T472" s="325"/>
      <c r="U472" s="390">
        <v>0</v>
      </c>
      <c r="V472" s="391">
        <f t="shared" si="28"/>
        <v>0</v>
      </c>
      <c r="W472" s="391" t="e">
        <f t="shared" si="31"/>
        <v>#VALUE!</v>
      </c>
      <c r="X472" s="376" t="str">
        <f>IFERROR(VLOOKUP(M472,'Measures cat'!$A$2:$B$19,2,0),"")</f>
        <v/>
      </c>
      <c r="Y472" s="376" t="str">
        <f>IFERROR(VLOOKUP(P472,'Measures cat'!$A$2:$B$19,2,0),"")</f>
        <v/>
      </c>
      <c r="Z472" s="376" t="str">
        <f>IFERROR(VLOOKUP(S472,'Measures cat'!$A$2:$B$19,2,0),"")</f>
        <v/>
      </c>
      <c r="AA472" s="376" t="str">
        <f>IFERROR(VLOOKUP(I472,AuxThreats!$B$2:$C$6,2,0),"")</f>
        <v/>
      </c>
      <c r="AB472" s="11"/>
      <c r="AC472" s="11"/>
      <c r="AE472" s="123"/>
    </row>
    <row r="473" spans="3:31" ht="15.75" x14ac:dyDescent="0.25">
      <c r="C473" s="357" t="str">
        <f t="shared" si="29"/>
        <v/>
      </c>
      <c r="D473" s="26"/>
      <c r="E473" s="26"/>
      <c r="F473" s="26"/>
      <c r="G473" s="47"/>
      <c r="H473" s="47"/>
      <c r="I473" s="325"/>
      <c r="J473" s="118"/>
      <c r="K473" s="330" t="str">
        <f t="shared" si="30"/>
        <v/>
      </c>
      <c r="L473" s="376" t="str">
        <f>IFERROR(VLOOKUP(G473,AuxThreats!$B$2:$C$6,2,0),"")</f>
        <v/>
      </c>
      <c r="M473" s="325"/>
      <c r="N473" s="118"/>
      <c r="O473" s="390">
        <v>0</v>
      </c>
      <c r="P473" s="325"/>
      <c r="Q473" s="325"/>
      <c r="R473" s="390">
        <v>0</v>
      </c>
      <c r="S473" s="325"/>
      <c r="T473" s="325"/>
      <c r="U473" s="390">
        <v>0</v>
      </c>
      <c r="V473" s="391">
        <f t="shared" si="28"/>
        <v>0</v>
      </c>
      <c r="W473" s="391" t="e">
        <f t="shared" si="31"/>
        <v>#VALUE!</v>
      </c>
      <c r="X473" s="376" t="str">
        <f>IFERROR(VLOOKUP(M473,'Measures cat'!$A$2:$B$19,2,0),"")</f>
        <v/>
      </c>
      <c r="Y473" s="376" t="str">
        <f>IFERROR(VLOOKUP(P473,'Measures cat'!$A$2:$B$19,2,0),"")</f>
        <v/>
      </c>
      <c r="Z473" s="376" t="str">
        <f>IFERROR(VLOOKUP(S473,'Measures cat'!$A$2:$B$19,2,0),"")</f>
        <v/>
      </c>
      <c r="AA473" s="376" t="str">
        <f>IFERROR(VLOOKUP(I473,AuxThreats!$B$2:$C$6,2,0),"")</f>
        <v/>
      </c>
      <c r="AB473" s="11"/>
      <c r="AC473" s="11"/>
      <c r="AE473" s="123"/>
    </row>
    <row r="474" spans="3:31" ht="15.75" x14ac:dyDescent="0.25">
      <c r="C474" s="357" t="str">
        <f t="shared" si="29"/>
        <v/>
      </c>
      <c r="D474" s="26"/>
      <c r="E474" s="26"/>
      <c r="F474" s="26"/>
      <c r="G474" s="47"/>
      <c r="H474" s="47"/>
      <c r="I474" s="325"/>
      <c r="J474" s="118"/>
      <c r="K474" s="330" t="str">
        <f t="shared" si="30"/>
        <v/>
      </c>
      <c r="L474" s="376" t="str">
        <f>IFERROR(VLOOKUP(G474,AuxThreats!$B$2:$C$6,2,0),"")</f>
        <v/>
      </c>
      <c r="M474" s="325"/>
      <c r="N474" s="118"/>
      <c r="O474" s="390">
        <v>0</v>
      </c>
      <c r="P474" s="325"/>
      <c r="Q474" s="325"/>
      <c r="R474" s="390">
        <v>0</v>
      </c>
      <c r="S474" s="325"/>
      <c r="T474" s="325"/>
      <c r="U474" s="390">
        <v>0</v>
      </c>
      <c r="V474" s="391">
        <f t="shared" si="28"/>
        <v>0</v>
      </c>
      <c r="W474" s="391" t="e">
        <f t="shared" si="31"/>
        <v>#VALUE!</v>
      </c>
      <c r="X474" s="376" t="str">
        <f>IFERROR(VLOOKUP(M474,'Measures cat'!$A$2:$B$19,2,0),"")</f>
        <v/>
      </c>
      <c r="Y474" s="376" t="str">
        <f>IFERROR(VLOOKUP(P474,'Measures cat'!$A$2:$B$19,2,0),"")</f>
        <v/>
      </c>
      <c r="Z474" s="376" t="str">
        <f>IFERROR(VLOOKUP(S474,'Measures cat'!$A$2:$B$19,2,0),"")</f>
        <v/>
      </c>
      <c r="AA474" s="376" t="str">
        <f>IFERROR(VLOOKUP(I474,AuxThreats!$B$2:$C$6,2,0),"")</f>
        <v/>
      </c>
      <c r="AB474" s="11"/>
      <c r="AC474" s="11"/>
      <c r="AE474" s="123"/>
    </row>
    <row r="475" spans="3:31" ht="15.75" x14ac:dyDescent="0.25">
      <c r="C475" s="357" t="str">
        <f t="shared" si="29"/>
        <v/>
      </c>
      <c r="D475" s="26"/>
      <c r="E475" s="26"/>
      <c r="F475" s="26"/>
      <c r="G475" s="47"/>
      <c r="H475" s="47"/>
      <c r="I475" s="325"/>
      <c r="J475" s="118"/>
      <c r="K475" s="330" t="str">
        <f t="shared" si="30"/>
        <v/>
      </c>
      <c r="L475" s="376" t="str">
        <f>IFERROR(VLOOKUP(G475,AuxThreats!$B$2:$C$6,2,0),"")</f>
        <v/>
      </c>
      <c r="M475" s="325"/>
      <c r="N475" s="118"/>
      <c r="O475" s="390">
        <v>0</v>
      </c>
      <c r="P475" s="325"/>
      <c r="Q475" s="325"/>
      <c r="R475" s="390">
        <v>0</v>
      </c>
      <c r="S475" s="325"/>
      <c r="T475" s="325"/>
      <c r="U475" s="390">
        <v>0</v>
      </c>
      <c r="V475" s="391">
        <f t="shared" si="28"/>
        <v>0</v>
      </c>
      <c r="W475" s="391" t="e">
        <f t="shared" si="31"/>
        <v>#VALUE!</v>
      </c>
      <c r="X475" s="376" t="str">
        <f>IFERROR(VLOOKUP(M475,'Measures cat'!$A$2:$B$19,2,0),"")</f>
        <v/>
      </c>
      <c r="Y475" s="376" t="str">
        <f>IFERROR(VLOOKUP(P475,'Measures cat'!$A$2:$B$19,2,0),"")</f>
        <v/>
      </c>
      <c r="Z475" s="376" t="str">
        <f>IFERROR(VLOOKUP(S475,'Measures cat'!$A$2:$B$19,2,0),"")</f>
        <v/>
      </c>
      <c r="AA475" s="376" t="str">
        <f>IFERROR(VLOOKUP(I475,AuxThreats!$B$2:$C$6,2,0),"")</f>
        <v/>
      </c>
      <c r="AB475" s="11"/>
      <c r="AC475" s="11"/>
      <c r="AE475" s="123"/>
    </row>
    <row r="476" spans="3:31" ht="15.75" x14ac:dyDescent="0.25">
      <c r="C476" s="357" t="str">
        <f t="shared" si="29"/>
        <v/>
      </c>
      <c r="D476" s="26"/>
      <c r="E476" s="26"/>
      <c r="F476" s="26"/>
      <c r="G476" s="47"/>
      <c r="H476" s="47"/>
      <c r="I476" s="325"/>
      <c r="J476" s="118"/>
      <c r="K476" s="330" t="str">
        <f t="shared" si="30"/>
        <v/>
      </c>
      <c r="L476" s="376" t="str">
        <f>IFERROR(VLOOKUP(G476,AuxThreats!$B$2:$C$6,2,0),"")</f>
        <v/>
      </c>
      <c r="M476" s="325"/>
      <c r="N476" s="118"/>
      <c r="O476" s="390">
        <v>0</v>
      </c>
      <c r="P476" s="325"/>
      <c r="Q476" s="325"/>
      <c r="R476" s="390">
        <v>0</v>
      </c>
      <c r="S476" s="325"/>
      <c r="T476" s="325"/>
      <c r="U476" s="390">
        <v>0</v>
      </c>
      <c r="V476" s="391">
        <f t="shared" si="28"/>
        <v>0</v>
      </c>
      <c r="W476" s="391" t="e">
        <f t="shared" si="31"/>
        <v>#VALUE!</v>
      </c>
      <c r="X476" s="376" t="str">
        <f>IFERROR(VLOOKUP(M476,'Measures cat'!$A$2:$B$19,2,0),"")</f>
        <v/>
      </c>
      <c r="Y476" s="376" t="str">
        <f>IFERROR(VLOOKUP(P476,'Measures cat'!$A$2:$B$19,2,0),"")</f>
        <v/>
      </c>
      <c r="Z476" s="376" t="str">
        <f>IFERROR(VLOOKUP(S476,'Measures cat'!$A$2:$B$19,2,0),"")</f>
        <v/>
      </c>
      <c r="AA476" s="376" t="str">
        <f>IFERROR(VLOOKUP(I476,AuxThreats!$B$2:$C$6,2,0),"")</f>
        <v/>
      </c>
      <c r="AB476" s="11"/>
      <c r="AC476" s="11"/>
      <c r="AE476" s="123"/>
    </row>
    <row r="477" spans="3:31" ht="15.75" x14ac:dyDescent="0.25">
      <c r="C477" s="357" t="str">
        <f t="shared" si="29"/>
        <v/>
      </c>
      <c r="D477" s="26"/>
      <c r="E477" s="26"/>
      <c r="F477" s="26"/>
      <c r="G477" s="47"/>
      <c r="H477" s="47"/>
      <c r="I477" s="325"/>
      <c r="J477" s="118"/>
      <c r="K477" s="330" t="str">
        <f t="shared" si="30"/>
        <v/>
      </c>
      <c r="L477" s="376" t="str">
        <f>IFERROR(VLOOKUP(G477,AuxThreats!$B$2:$C$6,2,0),"")</f>
        <v/>
      </c>
      <c r="M477" s="325"/>
      <c r="N477" s="118"/>
      <c r="O477" s="390">
        <v>0</v>
      </c>
      <c r="P477" s="325"/>
      <c r="Q477" s="325"/>
      <c r="R477" s="390">
        <v>0</v>
      </c>
      <c r="S477" s="325"/>
      <c r="T477" s="325"/>
      <c r="U477" s="390">
        <v>0</v>
      </c>
      <c r="V477" s="391">
        <f t="shared" si="28"/>
        <v>0</v>
      </c>
      <c r="W477" s="391" t="e">
        <f t="shared" si="31"/>
        <v>#VALUE!</v>
      </c>
      <c r="X477" s="376" t="str">
        <f>IFERROR(VLOOKUP(M477,'Measures cat'!$A$2:$B$19,2,0),"")</f>
        <v/>
      </c>
      <c r="Y477" s="376" t="str">
        <f>IFERROR(VLOOKUP(P477,'Measures cat'!$A$2:$B$19,2,0),"")</f>
        <v/>
      </c>
      <c r="Z477" s="376" t="str">
        <f>IFERROR(VLOOKUP(S477,'Measures cat'!$A$2:$B$19,2,0),"")</f>
        <v/>
      </c>
      <c r="AA477" s="376" t="str">
        <f>IFERROR(VLOOKUP(I477,AuxThreats!$B$2:$C$6,2,0),"")</f>
        <v/>
      </c>
      <c r="AB477" s="11"/>
      <c r="AC477" s="11"/>
      <c r="AE477" s="123"/>
    </row>
    <row r="478" spans="3:31" ht="15.75" x14ac:dyDescent="0.25">
      <c r="C478" s="357" t="str">
        <f t="shared" si="29"/>
        <v/>
      </c>
      <c r="D478" s="26"/>
      <c r="E478" s="26"/>
      <c r="F478" s="26"/>
      <c r="G478" s="47"/>
      <c r="H478" s="47"/>
      <c r="I478" s="325"/>
      <c r="J478" s="118"/>
      <c r="K478" s="330" t="str">
        <f t="shared" si="30"/>
        <v/>
      </c>
      <c r="L478" s="376" t="str">
        <f>IFERROR(VLOOKUP(G478,AuxThreats!$B$2:$C$6,2,0),"")</f>
        <v/>
      </c>
      <c r="M478" s="325"/>
      <c r="N478" s="118"/>
      <c r="O478" s="390">
        <v>0</v>
      </c>
      <c r="P478" s="325"/>
      <c r="Q478" s="325"/>
      <c r="R478" s="390">
        <v>0</v>
      </c>
      <c r="S478" s="325"/>
      <c r="T478" s="325"/>
      <c r="U478" s="390">
        <v>0</v>
      </c>
      <c r="V478" s="391">
        <f t="shared" si="28"/>
        <v>0</v>
      </c>
      <c r="W478" s="391" t="e">
        <f t="shared" si="31"/>
        <v>#VALUE!</v>
      </c>
      <c r="X478" s="376" t="str">
        <f>IFERROR(VLOOKUP(M478,'Measures cat'!$A$2:$B$19,2,0),"")</f>
        <v/>
      </c>
      <c r="Y478" s="376" t="str">
        <f>IFERROR(VLOOKUP(P478,'Measures cat'!$A$2:$B$19,2,0),"")</f>
        <v/>
      </c>
      <c r="Z478" s="376" t="str">
        <f>IFERROR(VLOOKUP(S478,'Measures cat'!$A$2:$B$19,2,0),"")</f>
        <v/>
      </c>
      <c r="AA478" s="376" t="str">
        <f>IFERROR(VLOOKUP(I478,AuxThreats!$B$2:$C$6,2,0),"")</f>
        <v/>
      </c>
      <c r="AB478" s="11"/>
      <c r="AC478" s="11"/>
      <c r="AE478" s="123"/>
    </row>
    <row r="479" spans="3:31" ht="15.75" x14ac:dyDescent="0.25">
      <c r="C479" s="357" t="str">
        <f t="shared" si="29"/>
        <v/>
      </c>
      <c r="D479" s="26"/>
      <c r="E479" s="26"/>
      <c r="F479" s="26"/>
      <c r="G479" s="47"/>
      <c r="H479" s="47"/>
      <c r="I479" s="325"/>
      <c r="J479" s="118"/>
      <c r="K479" s="330" t="str">
        <f t="shared" si="30"/>
        <v/>
      </c>
      <c r="L479" s="376" t="str">
        <f>IFERROR(VLOOKUP(G479,AuxThreats!$B$2:$C$6,2,0),"")</f>
        <v/>
      </c>
      <c r="M479" s="325"/>
      <c r="N479" s="118"/>
      <c r="O479" s="390">
        <v>0</v>
      </c>
      <c r="P479" s="325"/>
      <c r="Q479" s="325"/>
      <c r="R479" s="390">
        <v>0</v>
      </c>
      <c r="S479" s="325"/>
      <c r="T479" s="325"/>
      <c r="U479" s="390">
        <v>0</v>
      </c>
      <c r="V479" s="391">
        <f t="shared" si="28"/>
        <v>0</v>
      </c>
      <c r="W479" s="391" t="e">
        <f t="shared" si="31"/>
        <v>#VALUE!</v>
      </c>
      <c r="X479" s="376" t="str">
        <f>IFERROR(VLOOKUP(M479,'Measures cat'!$A$2:$B$19,2,0),"")</f>
        <v/>
      </c>
      <c r="Y479" s="376" t="str">
        <f>IFERROR(VLOOKUP(P479,'Measures cat'!$A$2:$B$19,2,0),"")</f>
        <v/>
      </c>
      <c r="Z479" s="376" t="str">
        <f>IFERROR(VLOOKUP(S479,'Measures cat'!$A$2:$B$19,2,0),"")</f>
        <v/>
      </c>
      <c r="AA479" s="376" t="str">
        <f>IFERROR(VLOOKUP(I479,AuxThreats!$B$2:$C$6,2,0),"")</f>
        <v/>
      </c>
      <c r="AB479" s="11"/>
      <c r="AC479" s="11"/>
      <c r="AE479" s="123"/>
    </row>
    <row r="480" spans="3:31" ht="15.75" x14ac:dyDescent="0.25">
      <c r="C480" s="357" t="str">
        <f t="shared" si="29"/>
        <v/>
      </c>
      <c r="D480" s="26"/>
      <c r="E480" s="26"/>
      <c r="F480" s="26"/>
      <c r="G480" s="47"/>
      <c r="H480" s="47"/>
      <c r="I480" s="325"/>
      <c r="J480" s="118"/>
      <c r="K480" s="330" t="str">
        <f t="shared" si="30"/>
        <v/>
      </c>
      <c r="L480" s="376" t="str">
        <f>IFERROR(VLOOKUP(G480,AuxThreats!$B$2:$C$6,2,0),"")</f>
        <v/>
      </c>
      <c r="M480" s="325"/>
      <c r="N480" s="118"/>
      <c r="O480" s="390">
        <v>0</v>
      </c>
      <c r="P480" s="325"/>
      <c r="Q480" s="325"/>
      <c r="R480" s="390">
        <v>0</v>
      </c>
      <c r="S480" s="325"/>
      <c r="T480" s="325"/>
      <c r="U480" s="390">
        <v>0</v>
      </c>
      <c r="V480" s="391">
        <f t="shared" si="28"/>
        <v>0</v>
      </c>
      <c r="W480" s="391" t="e">
        <f t="shared" si="31"/>
        <v>#VALUE!</v>
      </c>
      <c r="X480" s="376" t="str">
        <f>IFERROR(VLOOKUP(M480,'Measures cat'!$A$2:$B$19,2,0),"")</f>
        <v/>
      </c>
      <c r="Y480" s="376" t="str">
        <f>IFERROR(VLOOKUP(P480,'Measures cat'!$A$2:$B$19,2,0),"")</f>
        <v/>
      </c>
      <c r="Z480" s="376" t="str">
        <f>IFERROR(VLOOKUP(S480,'Measures cat'!$A$2:$B$19,2,0),"")</f>
        <v/>
      </c>
      <c r="AA480" s="376" t="str">
        <f>IFERROR(VLOOKUP(I480,AuxThreats!$B$2:$C$6,2,0),"")</f>
        <v/>
      </c>
      <c r="AB480" s="11"/>
      <c r="AC480" s="11"/>
      <c r="AE480" s="123"/>
    </row>
    <row r="481" spans="3:31" ht="15.75" x14ac:dyDescent="0.25">
      <c r="C481" s="357" t="str">
        <f t="shared" si="29"/>
        <v/>
      </c>
      <c r="D481" s="26"/>
      <c r="E481" s="26"/>
      <c r="F481" s="26"/>
      <c r="G481" s="47"/>
      <c r="H481" s="47"/>
      <c r="I481" s="325"/>
      <c r="J481" s="118"/>
      <c r="K481" s="330" t="str">
        <f t="shared" si="30"/>
        <v/>
      </c>
      <c r="L481" s="376" t="str">
        <f>IFERROR(VLOOKUP(G481,AuxThreats!$B$2:$C$6,2,0),"")</f>
        <v/>
      </c>
      <c r="M481" s="325"/>
      <c r="N481" s="118"/>
      <c r="O481" s="390">
        <v>0</v>
      </c>
      <c r="P481" s="325"/>
      <c r="Q481" s="325"/>
      <c r="R481" s="390">
        <v>0</v>
      </c>
      <c r="S481" s="325"/>
      <c r="T481" s="325"/>
      <c r="U481" s="390">
        <v>0</v>
      </c>
      <c r="V481" s="391">
        <f t="shared" si="28"/>
        <v>0</v>
      </c>
      <c r="W481" s="391" t="e">
        <f t="shared" si="31"/>
        <v>#VALUE!</v>
      </c>
      <c r="X481" s="376" t="str">
        <f>IFERROR(VLOOKUP(M481,'Measures cat'!$A$2:$B$19,2,0),"")</f>
        <v/>
      </c>
      <c r="Y481" s="376" t="str">
        <f>IFERROR(VLOOKUP(P481,'Measures cat'!$A$2:$B$19,2,0),"")</f>
        <v/>
      </c>
      <c r="Z481" s="376" t="str">
        <f>IFERROR(VLOOKUP(S481,'Measures cat'!$A$2:$B$19,2,0),"")</f>
        <v/>
      </c>
      <c r="AA481" s="376" t="str">
        <f>IFERROR(VLOOKUP(I481,AuxThreats!$B$2:$C$6,2,0),"")</f>
        <v/>
      </c>
      <c r="AB481" s="11"/>
      <c r="AC481" s="11"/>
      <c r="AE481" s="123"/>
    </row>
    <row r="482" spans="3:31" ht="15.75" x14ac:dyDescent="0.25">
      <c r="C482" s="357" t="str">
        <f t="shared" si="29"/>
        <v/>
      </c>
      <c r="D482" s="26"/>
      <c r="E482" s="26"/>
      <c r="F482" s="26"/>
      <c r="G482" s="47"/>
      <c r="H482" s="47"/>
      <c r="I482" s="325"/>
      <c r="J482" s="118"/>
      <c r="K482" s="330" t="str">
        <f t="shared" si="30"/>
        <v/>
      </c>
      <c r="L482" s="376" t="str">
        <f>IFERROR(VLOOKUP(G482,AuxThreats!$B$2:$C$6,2,0),"")</f>
        <v/>
      </c>
      <c r="M482" s="325"/>
      <c r="N482" s="118"/>
      <c r="O482" s="390">
        <v>0</v>
      </c>
      <c r="P482" s="325"/>
      <c r="Q482" s="325"/>
      <c r="R482" s="390">
        <v>0</v>
      </c>
      <c r="S482" s="325"/>
      <c r="T482" s="325"/>
      <c r="U482" s="390">
        <v>0</v>
      </c>
      <c r="V482" s="391">
        <f t="shared" si="28"/>
        <v>0</v>
      </c>
      <c r="W482" s="391" t="e">
        <f t="shared" si="31"/>
        <v>#VALUE!</v>
      </c>
      <c r="X482" s="376" t="str">
        <f>IFERROR(VLOOKUP(M482,'Measures cat'!$A$2:$B$19,2,0),"")</f>
        <v/>
      </c>
      <c r="Y482" s="376" t="str">
        <f>IFERROR(VLOOKUP(P482,'Measures cat'!$A$2:$B$19,2,0),"")</f>
        <v/>
      </c>
      <c r="Z482" s="376" t="str">
        <f>IFERROR(VLOOKUP(S482,'Measures cat'!$A$2:$B$19,2,0),"")</f>
        <v/>
      </c>
      <c r="AA482" s="376" t="str">
        <f>IFERROR(VLOOKUP(I482,AuxThreats!$B$2:$C$6,2,0),"")</f>
        <v/>
      </c>
      <c r="AB482" s="11"/>
      <c r="AC482" s="11"/>
      <c r="AE482" s="123"/>
    </row>
    <row r="483" spans="3:31" ht="15.75" x14ac:dyDescent="0.25">
      <c r="C483" s="357" t="str">
        <f t="shared" si="29"/>
        <v/>
      </c>
      <c r="D483" s="26"/>
      <c r="E483" s="26"/>
      <c r="F483" s="26"/>
      <c r="G483" s="47"/>
      <c r="H483" s="47"/>
      <c r="I483" s="325"/>
      <c r="J483" s="118"/>
      <c r="K483" s="330" t="str">
        <f t="shared" si="30"/>
        <v/>
      </c>
      <c r="L483" s="376" t="str">
        <f>IFERROR(VLOOKUP(G483,AuxThreats!$B$2:$C$6,2,0),"")</f>
        <v/>
      </c>
      <c r="M483" s="325"/>
      <c r="N483" s="118"/>
      <c r="O483" s="390">
        <v>0</v>
      </c>
      <c r="P483" s="325"/>
      <c r="Q483" s="325"/>
      <c r="R483" s="390">
        <v>0</v>
      </c>
      <c r="S483" s="325"/>
      <c r="T483" s="325"/>
      <c r="U483" s="390">
        <v>0</v>
      </c>
      <c r="V483" s="391">
        <f t="shared" si="28"/>
        <v>0</v>
      </c>
      <c r="W483" s="391" t="e">
        <f t="shared" si="31"/>
        <v>#VALUE!</v>
      </c>
      <c r="X483" s="376" t="str">
        <f>IFERROR(VLOOKUP(M483,'Measures cat'!$A$2:$B$19,2,0),"")</f>
        <v/>
      </c>
      <c r="Y483" s="376" t="str">
        <f>IFERROR(VLOOKUP(P483,'Measures cat'!$A$2:$B$19,2,0),"")</f>
        <v/>
      </c>
      <c r="Z483" s="376" t="str">
        <f>IFERROR(VLOOKUP(S483,'Measures cat'!$A$2:$B$19,2,0),"")</f>
        <v/>
      </c>
      <c r="AA483" s="376" t="str">
        <f>IFERROR(VLOOKUP(I483,AuxThreats!$B$2:$C$6,2,0),"")</f>
        <v/>
      </c>
      <c r="AB483" s="11"/>
      <c r="AC483" s="11"/>
      <c r="AE483" s="123"/>
    </row>
    <row r="484" spans="3:31" ht="15.75" x14ac:dyDescent="0.25">
      <c r="C484" s="357" t="str">
        <f t="shared" si="29"/>
        <v/>
      </c>
      <c r="D484" s="26"/>
      <c r="E484" s="26"/>
      <c r="F484" s="26"/>
      <c r="G484" s="47"/>
      <c r="H484" s="47"/>
      <c r="I484" s="325"/>
      <c r="J484" s="118"/>
      <c r="K484" s="330" t="str">
        <f t="shared" si="30"/>
        <v/>
      </c>
      <c r="L484" s="376" t="str">
        <f>IFERROR(VLOOKUP(G484,AuxThreats!$B$2:$C$6,2,0),"")</f>
        <v/>
      </c>
      <c r="M484" s="325"/>
      <c r="N484" s="118"/>
      <c r="O484" s="390">
        <v>0</v>
      </c>
      <c r="P484" s="325"/>
      <c r="Q484" s="325"/>
      <c r="R484" s="390">
        <v>0</v>
      </c>
      <c r="S484" s="325"/>
      <c r="T484" s="325"/>
      <c r="U484" s="390">
        <v>0</v>
      </c>
      <c r="V484" s="391">
        <f t="shared" si="28"/>
        <v>0</v>
      </c>
      <c r="W484" s="391" t="e">
        <f t="shared" si="31"/>
        <v>#VALUE!</v>
      </c>
      <c r="X484" s="376" t="str">
        <f>IFERROR(VLOOKUP(M484,'Measures cat'!$A$2:$B$19,2,0),"")</f>
        <v/>
      </c>
      <c r="Y484" s="376" t="str">
        <f>IFERROR(VLOOKUP(P484,'Measures cat'!$A$2:$B$19,2,0),"")</f>
        <v/>
      </c>
      <c r="Z484" s="376" t="str">
        <f>IFERROR(VLOOKUP(S484,'Measures cat'!$A$2:$B$19,2,0),"")</f>
        <v/>
      </c>
      <c r="AA484" s="376" t="str">
        <f>IFERROR(VLOOKUP(I484,AuxThreats!$B$2:$C$6,2,0),"")</f>
        <v/>
      </c>
      <c r="AB484" s="11"/>
      <c r="AC484" s="11"/>
      <c r="AE484" s="123"/>
    </row>
    <row r="485" spans="3:31" ht="15.75" x14ac:dyDescent="0.25">
      <c r="C485" s="357" t="str">
        <f t="shared" si="29"/>
        <v/>
      </c>
      <c r="D485" s="26"/>
      <c r="E485" s="26"/>
      <c r="F485" s="26"/>
      <c r="G485" s="47"/>
      <c r="H485" s="47"/>
      <c r="I485" s="325"/>
      <c r="J485" s="118"/>
      <c r="K485" s="330" t="str">
        <f t="shared" si="30"/>
        <v/>
      </c>
      <c r="L485" s="376" t="str">
        <f>IFERROR(VLOOKUP(G485,AuxThreats!$B$2:$C$6,2,0),"")</f>
        <v/>
      </c>
      <c r="M485" s="325"/>
      <c r="N485" s="118"/>
      <c r="O485" s="390">
        <v>0</v>
      </c>
      <c r="P485" s="325"/>
      <c r="Q485" s="325"/>
      <c r="R485" s="390">
        <v>0</v>
      </c>
      <c r="S485" s="325"/>
      <c r="T485" s="325"/>
      <c r="U485" s="390">
        <v>0</v>
      </c>
      <c r="V485" s="391">
        <f t="shared" si="28"/>
        <v>0</v>
      </c>
      <c r="W485" s="391" t="e">
        <f t="shared" si="31"/>
        <v>#VALUE!</v>
      </c>
      <c r="X485" s="376" t="str">
        <f>IFERROR(VLOOKUP(M485,'Measures cat'!$A$2:$B$19,2,0),"")</f>
        <v/>
      </c>
      <c r="Y485" s="376" t="str">
        <f>IFERROR(VLOOKUP(P485,'Measures cat'!$A$2:$B$19,2,0),"")</f>
        <v/>
      </c>
      <c r="Z485" s="376" t="str">
        <f>IFERROR(VLOOKUP(S485,'Measures cat'!$A$2:$B$19,2,0),"")</f>
        <v/>
      </c>
      <c r="AA485" s="376" t="str">
        <f>IFERROR(VLOOKUP(I485,AuxThreats!$B$2:$C$6,2,0),"")</f>
        <v/>
      </c>
      <c r="AB485" s="11"/>
      <c r="AC485" s="11"/>
      <c r="AE485" s="123"/>
    </row>
    <row r="486" spans="3:31" ht="15.75" x14ac:dyDescent="0.25">
      <c r="C486" s="357" t="str">
        <f t="shared" si="29"/>
        <v/>
      </c>
      <c r="D486" s="26"/>
      <c r="E486" s="26"/>
      <c r="F486" s="26"/>
      <c r="G486" s="47"/>
      <c r="H486" s="47"/>
      <c r="I486" s="325"/>
      <c r="J486" s="118"/>
      <c r="K486" s="330" t="str">
        <f t="shared" si="30"/>
        <v/>
      </c>
      <c r="L486" s="376" t="str">
        <f>IFERROR(VLOOKUP(G486,AuxThreats!$B$2:$C$6,2,0),"")</f>
        <v/>
      </c>
      <c r="M486" s="325"/>
      <c r="N486" s="118"/>
      <c r="O486" s="390">
        <v>0</v>
      </c>
      <c r="P486" s="325"/>
      <c r="Q486" s="325"/>
      <c r="R486" s="390">
        <v>0</v>
      </c>
      <c r="S486" s="325"/>
      <c r="T486" s="325"/>
      <c r="U486" s="390">
        <v>0</v>
      </c>
      <c r="V486" s="391">
        <f t="shared" si="28"/>
        <v>0</v>
      </c>
      <c r="W486" s="391" t="e">
        <f t="shared" si="31"/>
        <v>#VALUE!</v>
      </c>
      <c r="X486" s="376" t="str">
        <f>IFERROR(VLOOKUP(M486,'Measures cat'!$A$2:$B$19,2,0),"")</f>
        <v/>
      </c>
      <c r="Y486" s="376" t="str">
        <f>IFERROR(VLOOKUP(P486,'Measures cat'!$A$2:$B$19,2,0),"")</f>
        <v/>
      </c>
      <c r="Z486" s="376" t="str">
        <f>IFERROR(VLOOKUP(S486,'Measures cat'!$A$2:$B$19,2,0),"")</f>
        <v/>
      </c>
      <c r="AA486" s="376" t="str">
        <f>IFERROR(VLOOKUP(I486,AuxThreats!$B$2:$C$6,2,0),"")</f>
        <v/>
      </c>
      <c r="AB486" s="11"/>
      <c r="AC486" s="11"/>
      <c r="AE486" s="123"/>
    </row>
    <row r="487" spans="3:31" ht="15.75" x14ac:dyDescent="0.25">
      <c r="C487" s="357" t="str">
        <f t="shared" si="29"/>
        <v/>
      </c>
      <c r="D487" s="26"/>
      <c r="E487" s="26"/>
      <c r="F487" s="26"/>
      <c r="G487" s="47"/>
      <c r="H487" s="47"/>
      <c r="I487" s="325"/>
      <c r="J487" s="118"/>
      <c r="K487" s="330" t="str">
        <f t="shared" si="30"/>
        <v/>
      </c>
      <c r="L487" s="376" t="str">
        <f>IFERROR(VLOOKUP(G487,AuxThreats!$B$2:$C$6,2,0),"")</f>
        <v/>
      </c>
      <c r="M487" s="325"/>
      <c r="N487" s="118"/>
      <c r="O487" s="390">
        <v>0</v>
      </c>
      <c r="P487" s="325"/>
      <c r="Q487" s="325"/>
      <c r="R487" s="390">
        <v>0</v>
      </c>
      <c r="S487" s="325"/>
      <c r="T487" s="325"/>
      <c r="U487" s="390">
        <v>0</v>
      </c>
      <c r="V487" s="391">
        <f t="shared" si="28"/>
        <v>0</v>
      </c>
      <c r="W487" s="391" t="e">
        <f t="shared" si="31"/>
        <v>#VALUE!</v>
      </c>
      <c r="X487" s="376" t="str">
        <f>IFERROR(VLOOKUP(M487,'Measures cat'!$A$2:$B$19,2,0),"")</f>
        <v/>
      </c>
      <c r="Y487" s="376" t="str">
        <f>IFERROR(VLOOKUP(P487,'Measures cat'!$A$2:$B$19,2,0),"")</f>
        <v/>
      </c>
      <c r="Z487" s="376" t="str">
        <f>IFERROR(VLOOKUP(S487,'Measures cat'!$A$2:$B$19,2,0),"")</f>
        <v/>
      </c>
      <c r="AA487" s="376" t="str">
        <f>IFERROR(VLOOKUP(I487,AuxThreats!$B$2:$C$6,2,0),"")</f>
        <v/>
      </c>
      <c r="AB487" s="11"/>
      <c r="AC487" s="11"/>
      <c r="AE487" s="123"/>
    </row>
    <row r="488" spans="3:31" ht="15.75" x14ac:dyDescent="0.25">
      <c r="C488" s="357" t="str">
        <f t="shared" si="29"/>
        <v/>
      </c>
      <c r="D488" s="26"/>
      <c r="E488" s="26"/>
      <c r="F488" s="26"/>
      <c r="G488" s="47"/>
      <c r="H488" s="47"/>
      <c r="I488" s="325"/>
      <c r="J488" s="118"/>
      <c r="K488" s="330" t="str">
        <f t="shared" si="30"/>
        <v/>
      </c>
      <c r="L488" s="376" t="str">
        <f>IFERROR(VLOOKUP(G488,AuxThreats!$B$2:$C$6,2,0),"")</f>
        <v/>
      </c>
      <c r="M488" s="325"/>
      <c r="N488" s="118"/>
      <c r="O488" s="390">
        <v>0</v>
      </c>
      <c r="P488" s="325"/>
      <c r="Q488" s="325"/>
      <c r="R488" s="390">
        <v>0</v>
      </c>
      <c r="S488" s="325"/>
      <c r="T488" s="325"/>
      <c r="U488" s="390">
        <v>0</v>
      </c>
      <c r="V488" s="391">
        <f t="shared" si="28"/>
        <v>0</v>
      </c>
      <c r="W488" s="391" t="e">
        <f t="shared" si="31"/>
        <v>#VALUE!</v>
      </c>
      <c r="X488" s="376" t="str">
        <f>IFERROR(VLOOKUP(M488,'Measures cat'!$A$2:$B$19,2,0),"")</f>
        <v/>
      </c>
      <c r="Y488" s="376" t="str">
        <f>IFERROR(VLOOKUP(P488,'Measures cat'!$A$2:$B$19,2,0),"")</f>
        <v/>
      </c>
      <c r="Z488" s="376" t="str">
        <f>IFERROR(VLOOKUP(S488,'Measures cat'!$A$2:$B$19,2,0),"")</f>
        <v/>
      </c>
      <c r="AA488" s="376" t="str">
        <f>IFERROR(VLOOKUP(I488,AuxThreats!$B$2:$C$6,2,0),"")</f>
        <v/>
      </c>
      <c r="AB488" s="11"/>
      <c r="AC488" s="11"/>
      <c r="AE488" s="123"/>
    </row>
    <row r="489" spans="3:31" ht="15.75" x14ac:dyDescent="0.25">
      <c r="C489" s="357" t="str">
        <f t="shared" si="29"/>
        <v/>
      </c>
      <c r="D489" s="26"/>
      <c r="E489" s="26"/>
      <c r="F489" s="26"/>
      <c r="G489" s="47"/>
      <c r="H489" s="47"/>
      <c r="I489" s="325"/>
      <c r="J489" s="118"/>
      <c r="K489" s="330" t="str">
        <f t="shared" si="30"/>
        <v/>
      </c>
      <c r="L489" s="376" t="str">
        <f>IFERROR(VLOOKUP(G489,AuxThreats!$B$2:$C$6,2,0),"")</f>
        <v/>
      </c>
      <c r="M489" s="325"/>
      <c r="N489" s="118"/>
      <c r="O489" s="390">
        <v>0</v>
      </c>
      <c r="P489" s="325"/>
      <c r="Q489" s="325"/>
      <c r="R489" s="390">
        <v>0</v>
      </c>
      <c r="S489" s="325"/>
      <c r="T489" s="325"/>
      <c r="U489" s="390">
        <v>0</v>
      </c>
      <c r="V489" s="391">
        <f t="shared" si="28"/>
        <v>0</v>
      </c>
      <c r="W489" s="391" t="e">
        <f t="shared" si="31"/>
        <v>#VALUE!</v>
      </c>
      <c r="X489" s="376" t="str">
        <f>IFERROR(VLOOKUP(M489,'Measures cat'!$A$2:$B$19,2,0),"")</f>
        <v/>
      </c>
      <c r="Y489" s="376" t="str">
        <f>IFERROR(VLOOKUP(P489,'Measures cat'!$A$2:$B$19,2,0),"")</f>
        <v/>
      </c>
      <c r="Z489" s="376" t="str">
        <f>IFERROR(VLOOKUP(S489,'Measures cat'!$A$2:$B$19,2,0),"")</f>
        <v/>
      </c>
      <c r="AA489" s="376" t="str">
        <f>IFERROR(VLOOKUP(I489,AuxThreats!$B$2:$C$6,2,0),"")</f>
        <v/>
      </c>
      <c r="AB489" s="11"/>
      <c r="AC489" s="11"/>
      <c r="AE489" s="123"/>
    </row>
    <row r="490" spans="3:31" ht="15.75" x14ac:dyDescent="0.25">
      <c r="C490" s="357" t="str">
        <f t="shared" si="29"/>
        <v/>
      </c>
      <c r="D490" s="26"/>
      <c r="E490" s="26"/>
      <c r="F490" s="26"/>
      <c r="G490" s="47"/>
      <c r="H490" s="47"/>
      <c r="I490" s="325"/>
      <c r="J490" s="118"/>
      <c r="K490" s="330" t="str">
        <f t="shared" si="30"/>
        <v/>
      </c>
      <c r="L490" s="376" t="str">
        <f>IFERROR(VLOOKUP(G490,AuxThreats!$B$2:$C$6,2,0),"")</f>
        <v/>
      </c>
      <c r="M490" s="325"/>
      <c r="N490" s="118"/>
      <c r="O490" s="390">
        <v>0</v>
      </c>
      <c r="P490" s="325"/>
      <c r="Q490" s="325"/>
      <c r="R490" s="390">
        <v>0</v>
      </c>
      <c r="S490" s="325"/>
      <c r="T490" s="325"/>
      <c r="U490" s="390">
        <v>0</v>
      </c>
      <c r="V490" s="391">
        <f t="shared" si="28"/>
        <v>0</v>
      </c>
      <c r="W490" s="391" t="e">
        <f t="shared" si="31"/>
        <v>#VALUE!</v>
      </c>
      <c r="X490" s="376" t="str">
        <f>IFERROR(VLOOKUP(M490,'Measures cat'!$A$2:$B$19,2,0),"")</f>
        <v/>
      </c>
      <c r="Y490" s="376" t="str">
        <f>IFERROR(VLOOKUP(P490,'Measures cat'!$A$2:$B$19,2,0),"")</f>
        <v/>
      </c>
      <c r="Z490" s="376" t="str">
        <f>IFERROR(VLOOKUP(S490,'Measures cat'!$A$2:$B$19,2,0),"")</f>
        <v/>
      </c>
      <c r="AA490" s="376" t="str">
        <f>IFERROR(VLOOKUP(I490,AuxThreats!$B$2:$C$6,2,0),"")</f>
        <v/>
      </c>
      <c r="AB490" s="11"/>
      <c r="AC490" s="11"/>
      <c r="AE490" s="123"/>
    </row>
    <row r="491" spans="3:31" ht="15.75" x14ac:dyDescent="0.25">
      <c r="C491" s="357" t="str">
        <f t="shared" si="29"/>
        <v/>
      </c>
      <c r="D491" s="26"/>
      <c r="E491" s="26"/>
      <c r="F491" s="26"/>
      <c r="G491" s="47"/>
      <c r="H491" s="47"/>
      <c r="I491" s="325"/>
      <c r="J491" s="118"/>
      <c r="K491" s="330" t="str">
        <f t="shared" si="30"/>
        <v/>
      </c>
      <c r="L491" s="376" t="str">
        <f>IFERROR(VLOOKUP(G491,AuxThreats!$B$2:$C$6,2,0),"")</f>
        <v/>
      </c>
      <c r="M491" s="325"/>
      <c r="N491" s="118"/>
      <c r="O491" s="390">
        <v>0</v>
      </c>
      <c r="P491" s="325"/>
      <c r="Q491" s="325"/>
      <c r="R491" s="390">
        <v>0</v>
      </c>
      <c r="S491" s="325"/>
      <c r="T491" s="325"/>
      <c r="U491" s="390">
        <v>0</v>
      </c>
      <c r="V491" s="391">
        <f t="shared" si="28"/>
        <v>0</v>
      </c>
      <c r="W491" s="391" t="e">
        <f t="shared" si="31"/>
        <v>#VALUE!</v>
      </c>
      <c r="X491" s="376" t="str">
        <f>IFERROR(VLOOKUP(M491,'Measures cat'!$A$2:$B$19,2,0),"")</f>
        <v/>
      </c>
      <c r="Y491" s="376" t="str">
        <f>IFERROR(VLOOKUP(P491,'Measures cat'!$A$2:$B$19,2,0),"")</f>
        <v/>
      </c>
      <c r="Z491" s="376" t="str">
        <f>IFERROR(VLOOKUP(S491,'Measures cat'!$A$2:$B$19,2,0),"")</f>
        <v/>
      </c>
      <c r="AA491" s="376" t="str">
        <f>IFERROR(VLOOKUP(I491,AuxThreats!$B$2:$C$6,2,0),"")</f>
        <v/>
      </c>
      <c r="AB491" s="11"/>
      <c r="AC491" s="11"/>
      <c r="AE491" s="123"/>
    </row>
    <row r="492" spans="3:31" ht="15.75" x14ac:dyDescent="0.25">
      <c r="C492" s="357" t="str">
        <f t="shared" si="29"/>
        <v/>
      </c>
      <c r="D492" s="26"/>
      <c r="E492" s="26"/>
      <c r="F492" s="26"/>
      <c r="G492" s="47"/>
      <c r="H492" s="47"/>
      <c r="I492" s="325"/>
      <c r="J492" s="118"/>
      <c r="K492" s="330" t="str">
        <f t="shared" si="30"/>
        <v/>
      </c>
      <c r="L492" s="376" t="str">
        <f>IFERROR(VLOOKUP(G492,AuxThreats!$B$2:$C$6,2,0),"")</f>
        <v/>
      </c>
      <c r="M492" s="325"/>
      <c r="N492" s="118"/>
      <c r="O492" s="390">
        <v>0</v>
      </c>
      <c r="P492" s="325"/>
      <c r="Q492" s="325"/>
      <c r="R492" s="390">
        <v>0</v>
      </c>
      <c r="S492" s="325"/>
      <c r="T492" s="325"/>
      <c r="U492" s="390">
        <v>0</v>
      </c>
      <c r="V492" s="391">
        <f t="shared" si="28"/>
        <v>0</v>
      </c>
      <c r="W492" s="391" t="e">
        <f t="shared" si="31"/>
        <v>#VALUE!</v>
      </c>
      <c r="X492" s="376" t="str">
        <f>IFERROR(VLOOKUP(M492,'Measures cat'!$A$2:$B$19,2,0),"")</f>
        <v/>
      </c>
      <c r="Y492" s="376" t="str">
        <f>IFERROR(VLOOKUP(P492,'Measures cat'!$A$2:$B$19,2,0),"")</f>
        <v/>
      </c>
      <c r="Z492" s="376" t="str">
        <f>IFERROR(VLOOKUP(S492,'Measures cat'!$A$2:$B$19,2,0),"")</f>
        <v/>
      </c>
      <c r="AA492" s="376" t="str">
        <f>IFERROR(VLOOKUP(I492,AuxThreats!$B$2:$C$6,2,0),"")</f>
        <v/>
      </c>
      <c r="AB492" s="11"/>
      <c r="AC492" s="11"/>
      <c r="AE492" s="123"/>
    </row>
    <row r="493" spans="3:31" ht="15.75" x14ac:dyDescent="0.25">
      <c r="C493" s="357" t="str">
        <f t="shared" si="29"/>
        <v/>
      </c>
      <c r="D493" s="26"/>
      <c r="E493" s="26"/>
      <c r="F493" s="26"/>
      <c r="G493" s="47"/>
      <c r="H493" s="47"/>
      <c r="I493" s="325"/>
      <c r="J493" s="118"/>
      <c r="K493" s="330" t="str">
        <f t="shared" si="30"/>
        <v/>
      </c>
      <c r="L493" s="376" t="str">
        <f>IFERROR(VLOOKUP(G493,AuxThreats!$B$2:$C$6,2,0),"")</f>
        <v/>
      </c>
      <c r="M493" s="325"/>
      <c r="N493" s="118"/>
      <c r="O493" s="390">
        <v>0</v>
      </c>
      <c r="P493" s="325"/>
      <c r="Q493" s="325"/>
      <c r="R493" s="390">
        <v>0</v>
      </c>
      <c r="S493" s="325"/>
      <c r="T493" s="325"/>
      <c r="U493" s="390">
        <v>0</v>
      </c>
      <c r="V493" s="391">
        <f t="shared" si="28"/>
        <v>0</v>
      </c>
      <c r="W493" s="391" t="e">
        <f t="shared" si="31"/>
        <v>#VALUE!</v>
      </c>
      <c r="X493" s="376" t="str">
        <f>IFERROR(VLOOKUP(M493,'Measures cat'!$A$2:$B$19,2,0),"")</f>
        <v/>
      </c>
      <c r="Y493" s="376" t="str">
        <f>IFERROR(VLOOKUP(P493,'Measures cat'!$A$2:$B$19,2,0),"")</f>
        <v/>
      </c>
      <c r="Z493" s="376" t="str">
        <f>IFERROR(VLOOKUP(S493,'Measures cat'!$A$2:$B$19,2,0),"")</f>
        <v/>
      </c>
      <c r="AA493" s="376" t="str">
        <f>IFERROR(VLOOKUP(I493,AuxThreats!$B$2:$C$6,2,0),"")</f>
        <v/>
      </c>
      <c r="AB493" s="11"/>
      <c r="AC493" s="11"/>
      <c r="AE493" s="123"/>
    </row>
    <row r="494" spans="3:31" ht="15.75" x14ac:dyDescent="0.25">
      <c r="C494" s="357" t="str">
        <f t="shared" si="29"/>
        <v/>
      </c>
      <c r="D494" s="26"/>
      <c r="E494" s="26"/>
      <c r="F494" s="26"/>
      <c r="G494" s="47"/>
      <c r="H494" s="47"/>
      <c r="I494" s="325"/>
      <c r="J494" s="118"/>
      <c r="K494" s="330" t="str">
        <f t="shared" si="30"/>
        <v/>
      </c>
      <c r="L494" s="376" t="str">
        <f>IFERROR(VLOOKUP(G494,AuxThreats!$B$2:$C$6,2,0),"")</f>
        <v/>
      </c>
      <c r="M494" s="325"/>
      <c r="N494" s="118"/>
      <c r="O494" s="390">
        <v>0</v>
      </c>
      <c r="P494" s="325"/>
      <c r="Q494" s="325"/>
      <c r="R494" s="390">
        <v>0</v>
      </c>
      <c r="S494" s="325"/>
      <c r="T494" s="325"/>
      <c r="U494" s="390">
        <v>0</v>
      </c>
      <c r="V494" s="391">
        <f t="shared" si="28"/>
        <v>0</v>
      </c>
      <c r="W494" s="391" t="e">
        <f t="shared" si="31"/>
        <v>#VALUE!</v>
      </c>
      <c r="X494" s="376" t="str">
        <f>IFERROR(VLOOKUP(M494,'Measures cat'!$A$2:$B$19,2,0),"")</f>
        <v/>
      </c>
      <c r="Y494" s="376" t="str">
        <f>IFERROR(VLOOKUP(P494,'Measures cat'!$A$2:$B$19,2,0),"")</f>
        <v/>
      </c>
      <c r="Z494" s="376" t="str">
        <f>IFERROR(VLOOKUP(S494,'Measures cat'!$A$2:$B$19,2,0),"")</f>
        <v/>
      </c>
      <c r="AA494" s="376" t="str">
        <f>IFERROR(VLOOKUP(I494,AuxThreats!$B$2:$C$6,2,0),"")</f>
        <v/>
      </c>
      <c r="AB494" s="11"/>
      <c r="AC494" s="11"/>
      <c r="AE494" s="123"/>
    </row>
    <row r="495" spans="3:31" ht="15.75" x14ac:dyDescent="0.25">
      <c r="C495" s="357" t="str">
        <f t="shared" si="29"/>
        <v/>
      </c>
      <c r="D495" s="26"/>
      <c r="E495" s="26"/>
      <c r="F495" s="26"/>
      <c r="G495" s="47"/>
      <c r="H495" s="47"/>
      <c r="I495" s="325"/>
      <c r="J495" s="118"/>
      <c r="K495" s="330" t="str">
        <f t="shared" si="30"/>
        <v/>
      </c>
      <c r="L495" s="376" t="str">
        <f>IFERROR(VLOOKUP(G495,AuxThreats!$B$2:$C$6,2,0),"")</f>
        <v/>
      </c>
      <c r="M495" s="325"/>
      <c r="N495" s="118"/>
      <c r="O495" s="390">
        <v>0</v>
      </c>
      <c r="P495" s="325"/>
      <c r="Q495" s="325"/>
      <c r="R495" s="390">
        <v>0</v>
      </c>
      <c r="S495" s="325"/>
      <c r="T495" s="325"/>
      <c r="U495" s="390">
        <v>0</v>
      </c>
      <c r="V495" s="391">
        <f t="shared" si="28"/>
        <v>0</v>
      </c>
      <c r="W495" s="391" t="e">
        <f t="shared" si="31"/>
        <v>#VALUE!</v>
      </c>
      <c r="X495" s="376" t="str">
        <f>IFERROR(VLOOKUP(M495,'Measures cat'!$A$2:$B$19,2,0),"")</f>
        <v/>
      </c>
      <c r="Y495" s="376" t="str">
        <f>IFERROR(VLOOKUP(P495,'Measures cat'!$A$2:$B$19,2,0),"")</f>
        <v/>
      </c>
      <c r="Z495" s="376" t="str">
        <f>IFERROR(VLOOKUP(S495,'Measures cat'!$A$2:$B$19,2,0),"")</f>
        <v/>
      </c>
      <c r="AA495" s="376" t="str">
        <f>IFERROR(VLOOKUP(I495,AuxThreats!$B$2:$C$6,2,0),"")</f>
        <v/>
      </c>
      <c r="AB495" s="11"/>
      <c r="AC495" s="11"/>
      <c r="AE495" s="123"/>
    </row>
    <row r="496" spans="3:31" ht="15.75" x14ac:dyDescent="0.25">
      <c r="C496" s="357" t="str">
        <f t="shared" si="29"/>
        <v/>
      </c>
      <c r="D496" s="26"/>
      <c r="E496" s="26"/>
      <c r="F496" s="26"/>
      <c r="G496" s="47"/>
      <c r="H496" s="47"/>
      <c r="I496" s="325"/>
      <c r="J496" s="118"/>
      <c r="K496" s="330" t="str">
        <f t="shared" si="30"/>
        <v/>
      </c>
      <c r="L496" s="376" t="str">
        <f>IFERROR(VLOOKUP(G496,AuxThreats!$B$2:$C$6,2,0),"")</f>
        <v/>
      </c>
      <c r="M496" s="325"/>
      <c r="N496" s="118"/>
      <c r="O496" s="390">
        <v>0</v>
      </c>
      <c r="P496" s="325"/>
      <c r="Q496" s="325"/>
      <c r="R496" s="390">
        <v>0</v>
      </c>
      <c r="S496" s="325"/>
      <c r="T496" s="325"/>
      <c r="U496" s="390">
        <v>0</v>
      </c>
      <c r="V496" s="391">
        <f t="shared" si="28"/>
        <v>0</v>
      </c>
      <c r="W496" s="391" t="e">
        <f t="shared" si="31"/>
        <v>#VALUE!</v>
      </c>
      <c r="X496" s="376" t="str">
        <f>IFERROR(VLOOKUP(M496,'Measures cat'!$A$2:$B$19,2,0),"")</f>
        <v/>
      </c>
      <c r="Y496" s="376" t="str">
        <f>IFERROR(VLOOKUP(P496,'Measures cat'!$A$2:$B$19,2,0),"")</f>
        <v/>
      </c>
      <c r="Z496" s="376" t="str">
        <f>IFERROR(VLOOKUP(S496,'Measures cat'!$A$2:$B$19,2,0),"")</f>
        <v/>
      </c>
      <c r="AA496" s="376" t="str">
        <f>IFERROR(VLOOKUP(I496,AuxThreats!$B$2:$C$6,2,0),"")</f>
        <v/>
      </c>
      <c r="AB496" s="11"/>
      <c r="AC496" s="11"/>
      <c r="AE496" s="123"/>
    </row>
    <row r="497" spans="3:31" ht="15.75" x14ac:dyDescent="0.25">
      <c r="C497" s="357" t="str">
        <f t="shared" si="29"/>
        <v/>
      </c>
      <c r="D497" s="26"/>
      <c r="E497" s="26"/>
      <c r="F497" s="26"/>
      <c r="G497" s="47"/>
      <c r="H497" s="47"/>
      <c r="I497" s="325"/>
      <c r="J497" s="118"/>
      <c r="K497" s="330" t="str">
        <f t="shared" si="30"/>
        <v/>
      </c>
      <c r="L497" s="376" t="str">
        <f>IFERROR(VLOOKUP(G497,AuxThreats!$B$2:$C$6,2,0),"")</f>
        <v/>
      </c>
      <c r="M497" s="325"/>
      <c r="N497" s="118"/>
      <c r="O497" s="390">
        <v>0</v>
      </c>
      <c r="P497" s="325"/>
      <c r="Q497" s="325"/>
      <c r="R497" s="390">
        <v>0</v>
      </c>
      <c r="S497" s="325"/>
      <c r="T497" s="325"/>
      <c r="U497" s="390">
        <v>0</v>
      </c>
      <c r="V497" s="391">
        <f t="shared" si="28"/>
        <v>0</v>
      </c>
      <c r="W497" s="391" t="e">
        <f t="shared" si="31"/>
        <v>#VALUE!</v>
      </c>
      <c r="X497" s="376" t="str">
        <f>IFERROR(VLOOKUP(M497,'Measures cat'!$A$2:$B$19,2,0),"")</f>
        <v/>
      </c>
      <c r="Y497" s="376" t="str">
        <f>IFERROR(VLOOKUP(P497,'Measures cat'!$A$2:$B$19,2,0),"")</f>
        <v/>
      </c>
      <c r="Z497" s="376" t="str">
        <f>IFERROR(VLOOKUP(S497,'Measures cat'!$A$2:$B$19,2,0),"")</f>
        <v/>
      </c>
      <c r="AA497" s="376" t="str">
        <f>IFERROR(VLOOKUP(I497,AuxThreats!$B$2:$C$6,2,0),"")</f>
        <v/>
      </c>
      <c r="AB497" s="11"/>
      <c r="AC497" s="11"/>
      <c r="AE497" s="123"/>
    </row>
    <row r="498" spans="3:31" ht="15.75" x14ac:dyDescent="0.25">
      <c r="C498" s="357" t="str">
        <f t="shared" si="29"/>
        <v/>
      </c>
      <c r="D498" s="26"/>
      <c r="E498" s="26"/>
      <c r="F498" s="26"/>
      <c r="G498" s="47"/>
      <c r="H498" s="47"/>
      <c r="I498" s="325"/>
      <c r="J498" s="118"/>
      <c r="K498" s="330" t="str">
        <f t="shared" si="30"/>
        <v/>
      </c>
      <c r="L498" s="376" t="str">
        <f>IFERROR(VLOOKUP(G498,AuxThreats!$B$2:$C$6,2,0),"")</f>
        <v/>
      </c>
      <c r="M498" s="325"/>
      <c r="N498" s="118"/>
      <c r="O498" s="390">
        <v>0</v>
      </c>
      <c r="P498" s="325"/>
      <c r="Q498" s="325"/>
      <c r="R498" s="390">
        <v>0</v>
      </c>
      <c r="S498" s="325"/>
      <c r="T498" s="325"/>
      <c r="U498" s="390">
        <v>0</v>
      </c>
      <c r="V498" s="391">
        <f t="shared" si="28"/>
        <v>0</v>
      </c>
      <c r="W498" s="391" t="e">
        <f t="shared" si="31"/>
        <v>#VALUE!</v>
      </c>
      <c r="X498" s="376" t="str">
        <f>IFERROR(VLOOKUP(M498,'Measures cat'!$A$2:$B$19,2,0),"")</f>
        <v/>
      </c>
      <c r="Y498" s="376" t="str">
        <f>IFERROR(VLOOKUP(P498,'Measures cat'!$A$2:$B$19,2,0),"")</f>
        <v/>
      </c>
      <c r="Z498" s="376" t="str">
        <f>IFERROR(VLOOKUP(S498,'Measures cat'!$A$2:$B$19,2,0),"")</f>
        <v/>
      </c>
      <c r="AA498" s="376" t="str">
        <f>IFERROR(VLOOKUP(I498,AuxThreats!$B$2:$C$6,2,0),"")</f>
        <v/>
      </c>
      <c r="AB498" s="11"/>
      <c r="AC498" s="11"/>
      <c r="AE498" s="123"/>
    </row>
    <row r="499" spans="3:31" ht="15.75" x14ac:dyDescent="0.25">
      <c r="C499" s="357" t="str">
        <f t="shared" si="29"/>
        <v/>
      </c>
      <c r="D499" s="26"/>
      <c r="E499" s="26"/>
      <c r="F499" s="26"/>
      <c r="G499" s="47"/>
      <c r="H499" s="47"/>
      <c r="I499" s="325"/>
      <c r="J499" s="118"/>
      <c r="K499" s="330" t="str">
        <f t="shared" si="30"/>
        <v/>
      </c>
      <c r="L499" s="376" t="str">
        <f>IFERROR(VLOOKUP(G499,AuxThreats!$B$2:$C$6,2,0),"")</f>
        <v/>
      </c>
      <c r="M499" s="325"/>
      <c r="N499" s="118"/>
      <c r="O499" s="390">
        <v>0</v>
      </c>
      <c r="P499" s="325"/>
      <c r="Q499" s="325"/>
      <c r="R499" s="390">
        <v>0</v>
      </c>
      <c r="S499" s="325"/>
      <c r="T499" s="325"/>
      <c r="U499" s="390">
        <v>0</v>
      </c>
      <c r="V499" s="391">
        <f t="shared" si="28"/>
        <v>0</v>
      </c>
      <c r="W499" s="391" t="e">
        <f t="shared" si="31"/>
        <v>#VALUE!</v>
      </c>
      <c r="X499" s="376" t="str">
        <f>IFERROR(VLOOKUP(M499,'Measures cat'!$A$2:$B$19,2,0),"")</f>
        <v/>
      </c>
      <c r="Y499" s="376" t="str">
        <f>IFERROR(VLOOKUP(P499,'Measures cat'!$A$2:$B$19,2,0),"")</f>
        <v/>
      </c>
      <c r="Z499" s="376" t="str">
        <f>IFERROR(VLOOKUP(S499,'Measures cat'!$A$2:$B$19,2,0),"")</f>
        <v/>
      </c>
      <c r="AA499" s="376" t="str">
        <f>IFERROR(VLOOKUP(I499,AuxThreats!$B$2:$C$6,2,0),"")</f>
        <v/>
      </c>
      <c r="AB499" s="11"/>
      <c r="AC499" s="11"/>
      <c r="AE499" s="123"/>
    </row>
    <row r="500" spans="3:31" ht="15.75" x14ac:dyDescent="0.25">
      <c r="C500" s="357" t="str">
        <f t="shared" si="29"/>
        <v/>
      </c>
      <c r="D500" s="26"/>
      <c r="E500" s="26"/>
      <c r="F500" s="26"/>
      <c r="G500" s="47"/>
      <c r="H500" s="47"/>
      <c r="I500" s="325"/>
      <c r="J500" s="118"/>
      <c r="K500" s="330" t="str">
        <f t="shared" si="30"/>
        <v/>
      </c>
      <c r="L500" s="376" t="str">
        <f>IFERROR(VLOOKUP(G500,AuxThreats!$B$2:$C$6,2,0),"")</f>
        <v/>
      </c>
      <c r="M500" s="325"/>
      <c r="N500" s="118"/>
      <c r="O500" s="390">
        <v>0</v>
      </c>
      <c r="P500" s="325"/>
      <c r="Q500" s="325"/>
      <c r="R500" s="390">
        <v>0</v>
      </c>
      <c r="S500" s="325"/>
      <c r="T500" s="325"/>
      <c r="U500" s="390">
        <v>0</v>
      </c>
      <c r="V500" s="391">
        <f t="shared" si="28"/>
        <v>0</v>
      </c>
      <c r="W500" s="391" t="e">
        <f t="shared" si="31"/>
        <v>#VALUE!</v>
      </c>
      <c r="X500" s="376" t="str">
        <f>IFERROR(VLOOKUP(M500,'Measures cat'!$A$2:$B$19,2,0),"")</f>
        <v/>
      </c>
      <c r="Y500" s="376" t="str">
        <f>IFERROR(VLOOKUP(P500,'Measures cat'!$A$2:$B$19,2,0),"")</f>
        <v/>
      </c>
      <c r="Z500" s="376" t="str">
        <f>IFERROR(VLOOKUP(S500,'Measures cat'!$A$2:$B$19,2,0),"")</f>
        <v/>
      </c>
      <c r="AA500" s="376" t="str">
        <f>IFERROR(VLOOKUP(I500,AuxThreats!$B$2:$C$6,2,0),"")</f>
        <v/>
      </c>
      <c r="AB500" s="11"/>
      <c r="AC500" s="11"/>
      <c r="AE500" s="123"/>
    </row>
    <row r="501" spans="3:31" ht="15.75" x14ac:dyDescent="0.25">
      <c r="C501" s="357" t="str">
        <f t="shared" si="29"/>
        <v/>
      </c>
      <c r="D501" s="26"/>
      <c r="E501" s="26"/>
      <c r="F501" s="26"/>
      <c r="G501" s="47"/>
      <c r="H501" s="47"/>
      <c r="I501" s="325"/>
      <c r="J501" s="118"/>
      <c r="K501" s="330" t="str">
        <f t="shared" si="30"/>
        <v/>
      </c>
      <c r="L501" s="376" t="str">
        <f>IFERROR(VLOOKUP(G501,AuxThreats!$B$2:$C$6,2,0),"")</f>
        <v/>
      </c>
      <c r="M501" s="325"/>
      <c r="N501" s="118"/>
      <c r="O501" s="390">
        <v>0</v>
      </c>
      <c r="P501" s="325"/>
      <c r="Q501" s="325"/>
      <c r="R501" s="390">
        <v>0</v>
      </c>
      <c r="S501" s="325"/>
      <c r="T501" s="325"/>
      <c r="U501" s="390">
        <v>0</v>
      </c>
      <c r="V501" s="391">
        <f t="shared" si="28"/>
        <v>0</v>
      </c>
      <c r="W501" s="391" t="e">
        <f t="shared" si="31"/>
        <v>#VALUE!</v>
      </c>
      <c r="X501" s="376" t="str">
        <f>IFERROR(VLOOKUP(M501,'Measures cat'!$A$2:$B$19,2,0),"")</f>
        <v/>
      </c>
      <c r="Y501" s="376" t="str">
        <f>IFERROR(VLOOKUP(P501,'Measures cat'!$A$2:$B$19,2,0),"")</f>
        <v/>
      </c>
      <c r="Z501" s="376" t="str">
        <f>IFERROR(VLOOKUP(S501,'Measures cat'!$A$2:$B$19,2,0),"")</f>
        <v/>
      </c>
      <c r="AA501" s="376" t="str">
        <f>IFERROR(VLOOKUP(I501,AuxThreats!$B$2:$C$6,2,0),"")</f>
        <v/>
      </c>
      <c r="AB501" s="11"/>
      <c r="AC501" s="11"/>
      <c r="AE501" s="123"/>
    </row>
    <row r="502" spans="3:31" ht="15.75" x14ac:dyDescent="0.25">
      <c r="C502" s="357" t="str">
        <f t="shared" si="29"/>
        <v/>
      </c>
      <c r="D502" s="26"/>
      <c r="E502" s="26"/>
      <c r="F502" s="26"/>
      <c r="G502" s="47"/>
      <c r="H502" s="47"/>
      <c r="I502" s="325"/>
      <c r="J502" s="118"/>
      <c r="K502" s="330" t="str">
        <f t="shared" si="30"/>
        <v/>
      </c>
      <c r="L502" s="376" t="str">
        <f>IFERROR(VLOOKUP(G502,AuxThreats!$B$2:$C$6,2,0),"")</f>
        <v/>
      </c>
      <c r="M502" s="325"/>
      <c r="N502" s="118"/>
      <c r="O502" s="390">
        <v>0</v>
      </c>
      <c r="P502" s="325"/>
      <c r="Q502" s="325"/>
      <c r="R502" s="390">
        <v>0</v>
      </c>
      <c r="S502" s="325"/>
      <c r="T502" s="325"/>
      <c r="U502" s="390">
        <v>0</v>
      </c>
      <c r="V502" s="391">
        <f t="shared" si="28"/>
        <v>0</v>
      </c>
      <c r="W502" s="391" t="e">
        <f t="shared" si="31"/>
        <v>#VALUE!</v>
      </c>
      <c r="X502" s="376" t="str">
        <f>IFERROR(VLOOKUP(M502,'Measures cat'!$A$2:$B$19,2,0),"")</f>
        <v/>
      </c>
      <c r="Y502" s="376" t="str">
        <f>IFERROR(VLOOKUP(P502,'Measures cat'!$A$2:$B$19,2,0),"")</f>
        <v/>
      </c>
      <c r="Z502" s="376" t="str">
        <f>IFERROR(VLOOKUP(S502,'Measures cat'!$A$2:$B$19,2,0),"")</f>
        <v/>
      </c>
      <c r="AA502" s="376" t="str">
        <f>IFERROR(VLOOKUP(I502,AuxThreats!$B$2:$C$6,2,0),"")</f>
        <v/>
      </c>
      <c r="AB502" s="11"/>
      <c r="AC502" s="11"/>
      <c r="AE502" s="123"/>
    </row>
    <row r="503" spans="3:31" ht="15.75" x14ac:dyDescent="0.25">
      <c r="C503" s="357" t="str">
        <f t="shared" si="29"/>
        <v/>
      </c>
      <c r="D503" s="26"/>
      <c r="E503" s="26"/>
      <c r="F503" s="26"/>
      <c r="G503" s="47"/>
      <c r="H503" s="47"/>
      <c r="I503" s="325"/>
      <c r="J503" s="118"/>
      <c r="K503" s="330" t="str">
        <f t="shared" si="30"/>
        <v/>
      </c>
      <c r="L503" s="376" t="str">
        <f>IFERROR(VLOOKUP(G503,AuxThreats!$B$2:$C$6,2,0),"")</f>
        <v/>
      </c>
      <c r="M503" s="325"/>
      <c r="N503" s="118"/>
      <c r="O503" s="390">
        <v>0</v>
      </c>
      <c r="P503" s="325"/>
      <c r="Q503" s="325"/>
      <c r="R503" s="390">
        <v>0</v>
      </c>
      <c r="S503" s="325"/>
      <c r="T503" s="325"/>
      <c r="U503" s="390">
        <v>0</v>
      </c>
      <c r="V503" s="391">
        <f t="shared" si="28"/>
        <v>0</v>
      </c>
      <c r="W503" s="391" t="e">
        <f t="shared" si="31"/>
        <v>#VALUE!</v>
      </c>
      <c r="X503" s="376" t="str">
        <f>IFERROR(VLOOKUP(M503,'Measures cat'!$A$2:$B$19,2,0),"")</f>
        <v/>
      </c>
      <c r="Y503" s="376" t="str">
        <f>IFERROR(VLOOKUP(P503,'Measures cat'!$A$2:$B$19,2,0),"")</f>
        <v/>
      </c>
      <c r="Z503" s="376" t="str">
        <f>IFERROR(VLOOKUP(S503,'Measures cat'!$A$2:$B$19,2,0),"")</f>
        <v/>
      </c>
      <c r="AA503" s="376" t="str">
        <f>IFERROR(VLOOKUP(I503,AuxThreats!$B$2:$C$6,2,0),"")</f>
        <v/>
      </c>
      <c r="AB503" s="11"/>
      <c r="AC503" s="11"/>
      <c r="AE503" s="123"/>
    </row>
    <row r="504" spans="3:31" ht="15.75" x14ac:dyDescent="0.25">
      <c r="C504" s="357" t="str">
        <f t="shared" si="29"/>
        <v/>
      </c>
      <c r="D504" s="26"/>
      <c r="E504" s="26"/>
      <c r="F504" s="26"/>
      <c r="G504" s="47"/>
      <c r="H504" s="47"/>
      <c r="I504" s="325"/>
      <c r="J504" s="118"/>
      <c r="K504" s="330" t="str">
        <f t="shared" si="30"/>
        <v/>
      </c>
      <c r="L504" s="376" t="str">
        <f>IFERROR(VLOOKUP(G504,AuxThreats!$B$2:$C$6,2,0),"")</f>
        <v/>
      </c>
      <c r="M504" s="325"/>
      <c r="N504" s="118"/>
      <c r="O504" s="390">
        <v>0</v>
      </c>
      <c r="P504" s="325"/>
      <c r="Q504" s="325"/>
      <c r="R504" s="390">
        <v>0</v>
      </c>
      <c r="S504" s="325"/>
      <c r="T504" s="325"/>
      <c r="U504" s="390">
        <v>0</v>
      </c>
      <c r="V504" s="391">
        <f t="shared" si="28"/>
        <v>0</v>
      </c>
      <c r="W504" s="391" t="e">
        <f t="shared" si="31"/>
        <v>#VALUE!</v>
      </c>
      <c r="X504" s="376" t="str">
        <f>IFERROR(VLOOKUP(M504,'Measures cat'!$A$2:$B$19,2,0),"")</f>
        <v/>
      </c>
      <c r="Y504" s="376" t="str">
        <f>IFERROR(VLOOKUP(P504,'Measures cat'!$A$2:$B$19,2,0),"")</f>
        <v/>
      </c>
      <c r="Z504" s="376" t="str">
        <f>IFERROR(VLOOKUP(S504,'Measures cat'!$A$2:$B$19,2,0),"")</f>
        <v/>
      </c>
      <c r="AA504" s="376" t="str">
        <f>IFERROR(VLOOKUP(I504,AuxThreats!$B$2:$C$6,2,0),"")</f>
        <v/>
      </c>
      <c r="AB504" s="11"/>
      <c r="AC504" s="11"/>
      <c r="AE504" s="123"/>
    </row>
    <row r="505" spans="3:31" ht="15.75" x14ac:dyDescent="0.25">
      <c r="C505" s="357" t="str">
        <f t="shared" si="29"/>
        <v/>
      </c>
      <c r="D505" s="26"/>
      <c r="E505" s="26"/>
      <c r="F505" s="26"/>
      <c r="G505" s="47"/>
      <c r="H505" s="47"/>
      <c r="I505" s="325"/>
      <c r="J505" s="118"/>
      <c r="K505" s="330" t="str">
        <f t="shared" si="30"/>
        <v/>
      </c>
      <c r="L505" s="376" t="str">
        <f>IFERROR(VLOOKUP(G505,AuxThreats!$B$2:$C$6,2,0),"")</f>
        <v/>
      </c>
      <c r="M505" s="325"/>
      <c r="N505" s="118"/>
      <c r="O505" s="390">
        <v>0</v>
      </c>
      <c r="P505" s="325"/>
      <c r="Q505" s="325"/>
      <c r="R505" s="390">
        <v>0</v>
      </c>
      <c r="S505" s="325"/>
      <c r="T505" s="325"/>
      <c r="U505" s="390">
        <v>0</v>
      </c>
      <c r="V505" s="391">
        <f t="shared" si="28"/>
        <v>0</v>
      </c>
      <c r="W505" s="391" t="e">
        <f t="shared" si="31"/>
        <v>#VALUE!</v>
      </c>
      <c r="X505" s="376" t="str">
        <f>IFERROR(VLOOKUP(M505,'Measures cat'!$A$2:$B$19,2,0),"")</f>
        <v/>
      </c>
      <c r="Y505" s="376" t="str">
        <f>IFERROR(VLOOKUP(P505,'Measures cat'!$A$2:$B$19,2,0),"")</f>
        <v/>
      </c>
      <c r="Z505" s="376" t="str">
        <f>IFERROR(VLOOKUP(S505,'Measures cat'!$A$2:$B$19,2,0),"")</f>
        <v/>
      </c>
      <c r="AA505" s="376" t="str">
        <f>IFERROR(VLOOKUP(I505,AuxThreats!$B$2:$C$6,2,0),"")</f>
        <v/>
      </c>
      <c r="AB505" s="11"/>
      <c r="AC505" s="11"/>
      <c r="AE505" s="123"/>
    </row>
    <row r="506" spans="3:31" ht="15.75" x14ac:dyDescent="0.25">
      <c r="C506" s="357" t="str">
        <f t="shared" si="29"/>
        <v/>
      </c>
      <c r="D506" s="26"/>
      <c r="E506" s="26"/>
      <c r="F506" s="26"/>
      <c r="G506" s="47"/>
      <c r="H506" s="47"/>
      <c r="I506" s="325"/>
      <c r="J506" s="118"/>
      <c r="K506" s="330" t="str">
        <f t="shared" si="30"/>
        <v/>
      </c>
      <c r="L506" s="376" t="str">
        <f>IFERROR(VLOOKUP(G506,AuxThreats!$B$2:$C$6,2,0),"")</f>
        <v/>
      </c>
      <c r="M506" s="325"/>
      <c r="N506" s="118"/>
      <c r="O506" s="390">
        <v>0</v>
      </c>
      <c r="P506" s="325"/>
      <c r="Q506" s="325"/>
      <c r="R506" s="390">
        <v>0</v>
      </c>
      <c r="S506" s="325"/>
      <c r="T506" s="325"/>
      <c r="U506" s="390">
        <v>0</v>
      </c>
      <c r="V506" s="391">
        <f t="shared" si="28"/>
        <v>0</v>
      </c>
      <c r="W506" s="391" t="e">
        <f t="shared" si="31"/>
        <v>#VALUE!</v>
      </c>
      <c r="X506" s="376" t="str">
        <f>IFERROR(VLOOKUP(M506,'Measures cat'!$A$2:$B$19,2,0),"")</f>
        <v/>
      </c>
      <c r="Y506" s="376" t="str">
        <f>IFERROR(VLOOKUP(P506,'Measures cat'!$A$2:$B$19,2,0),"")</f>
        <v/>
      </c>
      <c r="Z506" s="376" t="str">
        <f>IFERROR(VLOOKUP(S506,'Measures cat'!$A$2:$B$19,2,0),"")</f>
        <v/>
      </c>
      <c r="AA506" s="376" t="str">
        <f>IFERROR(VLOOKUP(I506,AuxThreats!$B$2:$C$6,2,0),"")</f>
        <v/>
      </c>
      <c r="AB506" s="11"/>
      <c r="AC506" s="11"/>
      <c r="AE506" s="123"/>
    </row>
    <row r="507" spans="3:31" ht="15.75" x14ac:dyDescent="0.25">
      <c r="C507" s="357" t="str">
        <f t="shared" si="29"/>
        <v/>
      </c>
      <c r="D507" s="26"/>
      <c r="E507" s="26"/>
      <c r="F507" s="26"/>
      <c r="G507" s="47"/>
      <c r="H507" s="47"/>
      <c r="I507" s="325"/>
      <c r="J507" s="118"/>
      <c r="K507" s="330" t="str">
        <f t="shared" si="30"/>
        <v/>
      </c>
      <c r="L507" s="376" t="str">
        <f>IFERROR(VLOOKUP(G507,AuxThreats!$B$2:$C$6,2,0),"")</f>
        <v/>
      </c>
      <c r="M507" s="325"/>
      <c r="N507" s="118"/>
      <c r="O507" s="390">
        <v>0</v>
      </c>
      <c r="P507" s="325"/>
      <c r="Q507" s="325"/>
      <c r="R507" s="390">
        <v>0</v>
      </c>
      <c r="S507" s="325"/>
      <c r="T507" s="325"/>
      <c r="U507" s="390">
        <v>0</v>
      </c>
      <c r="V507" s="391">
        <f t="shared" si="28"/>
        <v>0</v>
      </c>
      <c r="W507" s="391" t="e">
        <f t="shared" si="31"/>
        <v>#VALUE!</v>
      </c>
      <c r="X507" s="376" t="str">
        <f>IFERROR(VLOOKUP(M507,'Measures cat'!$A$2:$B$19,2,0),"")</f>
        <v/>
      </c>
      <c r="Y507" s="376" t="str">
        <f>IFERROR(VLOOKUP(P507,'Measures cat'!$A$2:$B$19,2,0),"")</f>
        <v/>
      </c>
      <c r="Z507" s="376" t="str">
        <f>IFERROR(VLOOKUP(S507,'Measures cat'!$A$2:$B$19,2,0),"")</f>
        <v/>
      </c>
      <c r="AA507" s="376" t="str">
        <f>IFERROR(VLOOKUP(I507,AuxThreats!$B$2:$C$6,2,0),"")</f>
        <v/>
      </c>
      <c r="AB507" s="11"/>
      <c r="AC507" s="11"/>
      <c r="AE507" s="123"/>
    </row>
    <row r="508" spans="3:31" ht="15.75" x14ac:dyDescent="0.25">
      <c r="C508" s="357" t="str">
        <f t="shared" si="29"/>
        <v/>
      </c>
      <c r="D508" s="26"/>
      <c r="E508" s="26"/>
      <c r="F508" s="26"/>
      <c r="G508" s="47"/>
      <c r="H508" s="47"/>
      <c r="I508" s="325"/>
      <c r="J508" s="118"/>
      <c r="K508" s="330" t="str">
        <f t="shared" si="30"/>
        <v/>
      </c>
      <c r="L508" s="376" t="str">
        <f>IFERROR(VLOOKUP(G508,AuxThreats!$B$2:$C$6,2,0),"")</f>
        <v/>
      </c>
      <c r="M508" s="325"/>
      <c r="N508" s="118"/>
      <c r="O508" s="390">
        <v>0</v>
      </c>
      <c r="P508" s="325"/>
      <c r="Q508" s="325"/>
      <c r="R508" s="390">
        <v>0</v>
      </c>
      <c r="S508" s="325"/>
      <c r="T508" s="325"/>
      <c r="U508" s="390">
        <v>0</v>
      </c>
      <c r="V508" s="391">
        <f t="shared" si="28"/>
        <v>0</v>
      </c>
      <c r="W508" s="391" t="e">
        <f t="shared" si="31"/>
        <v>#VALUE!</v>
      </c>
      <c r="X508" s="376" t="str">
        <f>IFERROR(VLOOKUP(M508,'Measures cat'!$A$2:$B$19,2,0),"")</f>
        <v/>
      </c>
      <c r="Y508" s="376" t="str">
        <f>IFERROR(VLOOKUP(P508,'Measures cat'!$A$2:$B$19,2,0),"")</f>
        <v/>
      </c>
      <c r="Z508" s="376" t="str">
        <f>IFERROR(VLOOKUP(S508,'Measures cat'!$A$2:$B$19,2,0),"")</f>
        <v/>
      </c>
      <c r="AA508" s="376" t="str">
        <f>IFERROR(VLOOKUP(I508,AuxThreats!$B$2:$C$6,2,0),"")</f>
        <v/>
      </c>
      <c r="AB508" s="11"/>
      <c r="AC508" s="11"/>
      <c r="AE508" s="123"/>
    </row>
    <row r="509" spans="3:31" ht="15.75" x14ac:dyDescent="0.25">
      <c r="C509" s="357" t="str">
        <f t="shared" si="29"/>
        <v/>
      </c>
      <c r="D509" s="26"/>
      <c r="E509" s="26"/>
      <c r="F509" s="26"/>
      <c r="G509" s="47"/>
      <c r="H509" s="47"/>
      <c r="I509" s="325"/>
      <c r="J509" s="118"/>
      <c r="K509" s="330" t="str">
        <f t="shared" si="30"/>
        <v/>
      </c>
      <c r="L509" s="376" t="str">
        <f>IFERROR(VLOOKUP(G509,AuxThreats!$B$2:$C$6,2,0),"")</f>
        <v/>
      </c>
      <c r="M509" s="325"/>
      <c r="N509" s="118"/>
      <c r="O509" s="390">
        <v>0</v>
      </c>
      <c r="P509" s="325"/>
      <c r="Q509" s="325"/>
      <c r="R509" s="390">
        <v>0</v>
      </c>
      <c r="S509" s="325"/>
      <c r="T509" s="325"/>
      <c r="U509" s="390">
        <v>0</v>
      </c>
      <c r="V509" s="391">
        <f t="shared" si="28"/>
        <v>0</v>
      </c>
      <c r="W509" s="391" t="e">
        <f t="shared" si="31"/>
        <v>#VALUE!</v>
      </c>
      <c r="X509" s="376" t="str">
        <f>IFERROR(VLOOKUP(M509,'Measures cat'!$A$2:$B$19,2,0),"")</f>
        <v/>
      </c>
      <c r="Y509" s="376" t="str">
        <f>IFERROR(VLOOKUP(P509,'Measures cat'!$A$2:$B$19,2,0),"")</f>
        <v/>
      </c>
      <c r="Z509" s="376" t="str">
        <f>IFERROR(VLOOKUP(S509,'Measures cat'!$A$2:$B$19,2,0),"")</f>
        <v/>
      </c>
      <c r="AA509" s="376" t="str">
        <f>IFERROR(VLOOKUP(I509,AuxThreats!$B$2:$C$6,2,0),"")</f>
        <v/>
      </c>
      <c r="AB509" s="11"/>
      <c r="AC509" s="11"/>
      <c r="AE509" s="123"/>
    </row>
    <row r="510" spans="3:31" ht="15.75" x14ac:dyDescent="0.25">
      <c r="C510" s="357" t="str">
        <f t="shared" si="29"/>
        <v/>
      </c>
      <c r="D510" s="26"/>
      <c r="E510" s="26"/>
      <c r="F510" s="26"/>
      <c r="G510" s="47"/>
      <c r="H510" s="47"/>
      <c r="I510" s="325"/>
      <c r="J510" s="118"/>
      <c r="K510" s="330" t="str">
        <f t="shared" si="30"/>
        <v/>
      </c>
      <c r="L510" s="376" t="str">
        <f>IFERROR(VLOOKUP(G510,AuxThreats!$B$2:$C$6,2,0),"")</f>
        <v/>
      </c>
      <c r="M510" s="325"/>
      <c r="N510" s="118"/>
      <c r="O510" s="390">
        <v>0</v>
      </c>
      <c r="P510" s="325"/>
      <c r="Q510" s="325"/>
      <c r="R510" s="390">
        <v>0</v>
      </c>
      <c r="S510" s="325"/>
      <c r="T510" s="325"/>
      <c r="U510" s="390">
        <v>0</v>
      </c>
      <c r="V510" s="391">
        <f t="shared" si="28"/>
        <v>0</v>
      </c>
      <c r="W510" s="391" t="e">
        <f t="shared" si="31"/>
        <v>#VALUE!</v>
      </c>
      <c r="X510" s="376" t="str">
        <f>IFERROR(VLOOKUP(M510,'Measures cat'!$A$2:$B$19,2,0),"")</f>
        <v/>
      </c>
      <c r="Y510" s="376" t="str">
        <f>IFERROR(VLOOKUP(P510,'Measures cat'!$A$2:$B$19,2,0),"")</f>
        <v/>
      </c>
      <c r="Z510" s="376" t="str">
        <f>IFERROR(VLOOKUP(S510,'Measures cat'!$A$2:$B$19,2,0),"")</f>
        <v/>
      </c>
      <c r="AA510" s="376" t="str">
        <f>IFERROR(VLOOKUP(I510,AuxThreats!$B$2:$C$6,2,0),"")</f>
        <v/>
      </c>
      <c r="AB510" s="11"/>
      <c r="AC510" s="11"/>
      <c r="AE510" s="123"/>
    </row>
    <row r="511" spans="3:31" ht="15.75" x14ac:dyDescent="0.25">
      <c r="C511" s="357" t="str">
        <f t="shared" si="29"/>
        <v/>
      </c>
      <c r="D511" s="26"/>
      <c r="E511" s="26"/>
      <c r="F511" s="26"/>
      <c r="G511" s="47"/>
      <c r="H511" s="47"/>
      <c r="I511" s="325"/>
      <c r="J511" s="118"/>
      <c r="K511" s="330" t="str">
        <f t="shared" si="30"/>
        <v/>
      </c>
      <c r="L511" s="376" t="str">
        <f>IFERROR(VLOOKUP(G511,AuxThreats!$B$2:$C$6,2,0),"")</f>
        <v/>
      </c>
      <c r="M511" s="325"/>
      <c r="N511" s="118"/>
      <c r="O511" s="390">
        <v>0</v>
      </c>
      <c r="P511" s="325"/>
      <c r="Q511" s="325"/>
      <c r="R511" s="390">
        <v>0</v>
      </c>
      <c r="S511" s="325"/>
      <c r="T511" s="325"/>
      <c r="U511" s="390">
        <v>0</v>
      </c>
      <c r="V511" s="391">
        <f t="shared" si="28"/>
        <v>0</v>
      </c>
      <c r="W511" s="391" t="e">
        <f t="shared" si="31"/>
        <v>#VALUE!</v>
      </c>
      <c r="X511" s="376" t="str">
        <f>IFERROR(VLOOKUP(M511,'Measures cat'!$A$2:$B$19,2,0),"")</f>
        <v/>
      </c>
      <c r="Y511" s="376" t="str">
        <f>IFERROR(VLOOKUP(P511,'Measures cat'!$A$2:$B$19,2,0),"")</f>
        <v/>
      </c>
      <c r="Z511" s="376" t="str">
        <f>IFERROR(VLOOKUP(S511,'Measures cat'!$A$2:$B$19,2,0),"")</f>
        <v/>
      </c>
      <c r="AA511" s="376" t="str">
        <f>IFERROR(VLOOKUP(I511,AuxThreats!$B$2:$C$6,2,0),"")</f>
        <v/>
      </c>
      <c r="AB511" s="11"/>
      <c r="AC511" s="11"/>
      <c r="AE511" s="123"/>
    </row>
    <row r="512" spans="3:31" ht="15.75" x14ac:dyDescent="0.25">
      <c r="C512" s="357" t="str">
        <f t="shared" si="29"/>
        <v/>
      </c>
      <c r="D512" s="26"/>
      <c r="E512" s="26"/>
      <c r="F512" s="26"/>
      <c r="G512" s="47"/>
      <c r="H512" s="47"/>
      <c r="I512" s="325"/>
      <c r="J512" s="118"/>
      <c r="K512" s="330" t="str">
        <f t="shared" si="30"/>
        <v/>
      </c>
      <c r="L512" s="376" t="str">
        <f>IFERROR(VLOOKUP(G512,AuxThreats!$B$2:$C$6,2,0),"")</f>
        <v/>
      </c>
      <c r="M512" s="325"/>
      <c r="N512" s="118"/>
      <c r="O512" s="390">
        <v>0</v>
      </c>
      <c r="P512" s="325"/>
      <c r="Q512" s="325"/>
      <c r="R512" s="390">
        <v>0</v>
      </c>
      <c r="S512" s="325"/>
      <c r="T512" s="325"/>
      <c r="U512" s="390">
        <v>0</v>
      </c>
      <c r="V512" s="391">
        <f t="shared" si="28"/>
        <v>0</v>
      </c>
      <c r="W512" s="391" t="e">
        <f t="shared" si="31"/>
        <v>#VALUE!</v>
      </c>
      <c r="X512" s="376" t="str">
        <f>IFERROR(VLOOKUP(M512,'Measures cat'!$A$2:$B$19,2,0),"")</f>
        <v/>
      </c>
      <c r="Y512" s="376" t="str">
        <f>IFERROR(VLOOKUP(P512,'Measures cat'!$A$2:$B$19,2,0),"")</f>
        <v/>
      </c>
      <c r="Z512" s="376" t="str">
        <f>IFERROR(VLOOKUP(S512,'Measures cat'!$A$2:$B$19,2,0),"")</f>
        <v/>
      </c>
      <c r="AA512" s="376" t="str">
        <f>IFERROR(VLOOKUP(I512,AuxThreats!$B$2:$C$6,2,0),"")</f>
        <v/>
      </c>
      <c r="AB512" s="11"/>
      <c r="AC512" s="11"/>
      <c r="AE512" s="123"/>
    </row>
    <row r="513" spans="3:31" ht="15.75" x14ac:dyDescent="0.25">
      <c r="C513" s="357" t="str">
        <f t="shared" si="29"/>
        <v/>
      </c>
      <c r="D513" s="26"/>
      <c r="E513" s="26"/>
      <c r="F513" s="26"/>
      <c r="G513" s="47"/>
      <c r="H513" s="47"/>
      <c r="I513" s="325"/>
      <c r="J513" s="118"/>
      <c r="K513" s="330" t="str">
        <f t="shared" si="30"/>
        <v/>
      </c>
      <c r="L513" s="376" t="str">
        <f>IFERROR(VLOOKUP(G513,AuxThreats!$B$2:$C$6,2,0),"")</f>
        <v/>
      </c>
      <c r="M513" s="325"/>
      <c r="N513" s="118"/>
      <c r="O513" s="390">
        <v>0</v>
      </c>
      <c r="P513" s="325"/>
      <c r="Q513" s="325"/>
      <c r="R513" s="390">
        <v>0</v>
      </c>
      <c r="S513" s="325"/>
      <c r="T513" s="325"/>
      <c r="U513" s="390">
        <v>0</v>
      </c>
      <c r="V513" s="391">
        <f t="shared" si="28"/>
        <v>0</v>
      </c>
      <c r="W513" s="391" t="e">
        <f t="shared" si="31"/>
        <v>#VALUE!</v>
      </c>
      <c r="X513" s="376" t="str">
        <f>IFERROR(VLOOKUP(M513,'Measures cat'!$A$2:$B$19,2,0),"")</f>
        <v/>
      </c>
      <c r="Y513" s="376" t="str">
        <f>IFERROR(VLOOKUP(P513,'Measures cat'!$A$2:$B$19,2,0),"")</f>
        <v/>
      </c>
      <c r="Z513" s="376" t="str">
        <f>IFERROR(VLOOKUP(S513,'Measures cat'!$A$2:$B$19,2,0),"")</f>
        <v/>
      </c>
      <c r="AA513" s="376" t="str">
        <f>IFERROR(VLOOKUP(I513,AuxThreats!$B$2:$C$6,2,0),"")</f>
        <v/>
      </c>
      <c r="AB513" s="11"/>
      <c r="AC513" s="11"/>
      <c r="AE513" s="123"/>
    </row>
    <row r="514" spans="3:31" ht="15.75" x14ac:dyDescent="0.25">
      <c r="C514" s="357" t="str">
        <f t="shared" si="29"/>
        <v/>
      </c>
      <c r="D514" s="26"/>
      <c r="E514" s="26"/>
      <c r="F514" s="26"/>
      <c r="G514" s="47"/>
      <c r="H514" s="47"/>
      <c r="I514" s="325"/>
      <c r="J514" s="118"/>
      <c r="K514" s="330" t="str">
        <f t="shared" si="30"/>
        <v/>
      </c>
      <c r="L514" s="376" t="str">
        <f>IFERROR(VLOOKUP(G514,AuxThreats!$B$2:$C$6,2,0),"")</f>
        <v/>
      </c>
      <c r="M514" s="325"/>
      <c r="N514" s="118"/>
      <c r="O514" s="390">
        <v>0</v>
      </c>
      <c r="P514" s="325"/>
      <c r="Q514" s="325"/>
      <c r="R514" s="390">
        <v>0</v>
      </c>
      <c r="S514" s="325"/>
      <c r="T514" s="325"/>
      <c r="U514" s="390">
        <v>0</v>
      </c>
      <c r="V514" s="391">
        <f t="shared" si="28"/>
        <v>0</v>
      </c>
      <c r="W514" s="391" t="e">
        <f t="shared" si="31"/>
        <v>#VALUE!</v>
      </c>
      <c r="X514" s="376" t="str">
        <f>IFERROR(VLOOKUP(M514,'Measures cat'!$A$2:$B$19,2,0),"")</f>
        <v/>
      </c>
      <c r="Y514" s="376" t="str">
        <f>IFERROR(VLOOKUP(P514,'Measures cat'!$A$2:$B$19,2,0),"")</f>
        <v/>
      </c>
      <c r="Z514" s="376" t="str">
        <f>IFERROR(VLOOKUP(S514,'Measures cat'!$A$2:$B$19,2,0),"")</f>
        <v/>
      </c>
      <c r="AA514" s="376" t="str">
        <f>IFERROR(VLOOKUP(I514,AuxThreats!$B$2:$C$6,2,0),"")</f>
        <v/>
      </c>
      <c r="AB514" s="11"/>
      <c r="AC514" s="11"/>
      <c r="AE514" s="123"/>
    </row>
    <row r="515" spans="3:31" ht="15.75" x14ac:dyDescent="0.25">
      <c r="C515" s="357" t="str">
        <f t="shared" si="29"/>
        <v/>
      </c>
      <c r="D515" s="26"/>
      <c r="E515" s="26"/>
      <c r="F515" s="26"/>
      <c r="G515" s="47"/>
      <c r="H515" s="47"/>
      <c r="I515" s="325"/>
      <c r="J515" s="118"/>
      <c r="K515" s="330" t="str">
        <f t="shared" si="30"/>
        <v/>
      </c>
      <c r="L515" s="376" t="str">
        <f>IFERROR(VLOOKUP(G515,AuxThreats!$B$2:$C$6,2,0),"")</f>
        <v/>
      </c>
      <c r="M515" s="325"/>
      <c r="N515" s="118"/>
      <c r="O515" s="390">
        <v>0</v>
      </c>
      <c r="P515" s="325"/>
      <c r="Q515" s="325"/>
      <c r="R515" s="390">
        <v>0</v>
      </c>
      <c r="S515" s="325"/>
      <c r="T515" s="325"/>
      <c r="U515" s="390">
        <v>0</v>
      </c>
      <c r="V515" s="391">
        <f t="shared" si="28"/>
        <v>0</v>
      </c>
      <c r="W515" s="391" t="e">
        <f t="shared" si="31"/>
        <v>#VALUE!</v>
      </c>
      <c r="X515" s="376" t="str">
        <f>IFERROR(VLOOKUP(M515,'Measures cat'!$A$2:$B$19,2,0),"")</f>
        <v/>
      </c>
      <c r="Y515" s="376" t="str">
        <f>IFERROR(VLOOKUP(P515,'Measures cat'!$A$2:$B$19,2,0),"")</f>
        <v/>
      </c>
      <c r="Z515" s="376" t="str">
        <f>IFERROR(VLOOKUP(S515,'Measures cat'!$A$2:$B$19,2,0),"")</f>
        <v/>
      </c>
      <c r="AA515" s="376" t="str">
        <f>IFERROR(VLOOKUP(I515,AuxThreats!$B$2:$C$6,2,0),"")</f>
        <v/>
      </c>
      <c r="AB515" s="11"/>
      <c r="AC515" s="11"/>
      <c r="AE515" s="123"/>
    </row>
    <row r="516" spans="3:31" ht="15.75" x14ac:dyDescent="0.25">
      <c r="C516" s="357" t="str">
        <f t="shared" si="29"/>
        <v/>
      </c>
      <c r="D516" s="26"/>
      <c r="E516" s="26"/>
      <c r="F516" s="26"/>
      <c r="G516" s="47"/>
      <c r="H516" s="47"/>
      <c r="I516" s="325"/>
      <c r="J516" s="118"/>
      <c r="K516" s="330" t="str">
        <f t="shared" si="30"/>
        <v/>
      </c>
      <c r="L516" s="376" t="str">
        <f>IFERROR(VLOOKUP(G516,AuxThreats!$B$2:$C$6,2,0),"")</f>
        <v/>
      </c>
      <c r="M516" s="325"/>
      <c r="N516" s="118"/>
      <c r="O516" s="390">
        <v>0</v>
      </c>
      <c r="P516" s="325"/>
      <c r="Q516" s="325"/>
      <c r="R516" s="390">
        <v>0</v>
      </c>
      <c r="S516" s="325"/>
      <c r="T516" s="325"/>
      <c r="U516" s="390">
        <v>0</v>
      </c>
      <c r="V516" s="391">
        <f t="shared" si="28"/>
        <v>0</v>
      </c>
      <c r="W516" s="391" t="e">
        <f t="shared" si="31"/>
        <v>#VALUE!</v>
      </c>
      <c r="X516" s="376" t="str">
        <f>IFERROR(VLOOKUP(M516,'Measures cat'!$A$2:$B$19,2,0),"")</f>
        <v/>
      </c>
      <c r="Y516" s="376" t="str">
        <f>IFERROR(VLOOKUP(P516,'Measures cat'!$A$2:$B$19,2,0),"")</f>
        <v/>
      </c>
      <c r="Z516" s="376" t="str">
        <f>IFERROR(VLOOKUP(S516,'Measures cat'!$A$2:$B$19,2,0),"")</f>
        <v/>
      </c>
      <c r="AA516" s="376" t="str">
        <f>IFERROR(VLOOKUP(I516,AuxThreats!$B$2:$C$6,2,0),"")</f>
        <v/>
      </c>
      <c r="AB516" s="11"/>
      <c r="AC516" s="11"/>
      <c r="AE516" s="123"/>
    </row>
    <row r="517" spans="3:31" ht="15.75" x14ac:dyDescent="0.25">
      <c r="C517" s="357" t="str">
        <f t="shared" si="29"/>
        <v/>
      </c>
      <c r="D517" s="26"/>
      <c r="E517" s="26"/>
      <c r="F517" s="26"/>
      <c r="G517" s="47"/>
      <c r="H517" s="47"/>
      <c r="I517" s="325"/>
      <c r="J517" s="118"/>
      <c r="K517" s="330" t="str">
        <f t="shared" si="30"/>
        <v/>
      </c>
      <c r="L517" s="376" t="str">
        <f>IFERROR(VLOOKUP(G517,AuxThreats!$B$2:$C$6,2,0),"")</f>
        <v/>
      </c>
      <c r="M517" s="325"/>
      <c r="N517" s="118"/>
      <c r="O517" s="390">
        <v>0</v>
      </c>
      <c r="P517" s="325"/>
      <c r="Q517" s="325"/>
      <c r="R517" s="390">
        <v>0</v>
      </c>
      <c r="S517" s="325"/>
      <c r="T517" s="325"/>
      <c r="U517" s="390">
        <v>0</v>
      </c>
      <c r="V517" s="391">
        <f t="shared" si="28"/>
        <v>0</v>
      </c>
      <c r="W517" s="391" t="e">
        <f t="shared" si="31"/>
        <v>#VALUE!</v>
      </c>
      <c r="X517" s="376" t="str">
        <f>IFERROR(VLOOKUP(M517,'Measures cat'!$A$2:$B$19,2,0),"")</f>
        <v/>
      </c>
      <c r="Y517" s="376" t="str">
        <f>IFERROR(VLOOKUP(P517,'Measures cat'!$A$2:$B$19,2,0),"")</f>
        <v/>
      </c>
      <c r="Z517" s="376" t="str">
        <f>IFERROR(VLOOKUP(S517,'Measures cat'!$A$2:$B$19,2,0),"")</f>
        <v/>
      </c>
      <c r="AA517" s="376" t="str">
        <f>IFERROR(VLOOKUP(I517,AuxThreats!$B$2:$C$6,2,0),"")</f>
        <v/>
      </c>
      <c r="AB517" s="11"/>
      <c r="AC517" s="11"/>
      <c r="AE517" s="123"/>
    </row>
    <row r="518" spans="3:31" ht="15.75" x14ac:dyDescent="0.25">
      <c r="C518" s="357" t="str">
        <f t="shared" si="29"/>
        <v/>
      </c>
      <c r="D518" s="26"/>
      <c r="E518" s="26"/>
      <c r="F518" s="26"/>
      <c r="G518" s="47"/>
      <c r="H518" s="47"/>
      <c r="I518" s="325"/>
      <c r="J518" s="118"/>
      <c r="K518" s="330" t="str">
        <f t="shared" si="30"/>
        <v/>
      </c>
      <c r="L518" s="376" t="str">
        <f>IFERROR(VLOOKUP(G518,AuxThreats!$B$2:$C$6,2,0),"")</f>
        <v/>
      </c>
      <c r="M518" s="325"/>
      <c r="N518" s="118"/>
      <c r="O518" s="390">
        <v>0</v>
      </c>
      <c r="P518" s="325"/>
      <c r="Q518" s="325"/>
      <c r="R518" s="390">
        <v>0</v>
      </c>
      <c r="S518" s="325"/>
      <c r="T518" s="325"/>
      <c r="U518" s="390">
        <v>0</v>
      </c>
      <c r="V518" s="391">
        <f t="shared" si="28"/>
        <v>0</v>
      </c>
      <c r="W518" s="391" t="e">
        <f t="shared" si="31"/>
        <v>#VALUE!</v>
      </c>
      <c r="X518" s="376" t="str">
        <f>IFERROR(VLOOKUP(M518,'Measures cat'!$A$2:$B$19,2,0),"")</f>
        <v/>
      </c>
      <c r="Y518" s="376" t="str">
        <f>IFERROR(VLOOKUP(P518,'Measures cat'!$A$2:$B$19,2,0),"")</f>
        <v/>
      </c>
      <c r="Z518" s="376" t="str">
        <f>IFERROR(VLOOKUP(S518,'Measures cat'!$A$2:$B$19,2,0),"")</f>
        <v/>
      </c>
      <c r="AA518" s="376" t="str">
        <f>IFERROR(VLOOKUP(I518,AuxThreats!$B$2:$C$6,2,0),"")</f>
        <v/>
      </c>
      <c r="AB518" s="11"/>
      <c r="AC518" s="11"/>
      <c r="AE518" s="123"/>
    </row>
    <row r="519" spans="3:31" ht="15.75" x14ac:dyDescent="0.25">
      <c r="C519" s="357" t="str">
        <f t="shared" si="29"/>
        <v/>
      </c>
      <c r="D519" s="26"/>
      <c r="E519" s="26"/>
      <c r="F519" s="26"/>
      <c r="G519" s="47"/>
      <c r="H519" s="47"/>
      <c r="I519" s="325"/>
      <c r="J519" s="118"/>
      <c r="K519" s="330" t="str">
        <f t="shared" si="30"/>
        <v/>
      </c>
      <c r="L519" s="376" t="str">
        <f>IFERROR(VLOOKUP(G519,AuxThreats!$B$2:$C$6,2,0),"")</f>
        <v/>
      </c>
      <c r="M519" s="325"/>
      <c r="N519" s="118"/>
      <c r="O519" s="390">
        <v>0</v>
      </c>
      <c r="P519" s="325"/>
      <c r="Q519" s="325"/>
      <c r="R519" s="390">
        <v>0</v>
      </c>
      <c r="S519" s="325"/>
      <c r="T519" s="325"/>
      <c r="U519" s="390">
        <v>0</v>
      </c>
      <c r="V519" s="391">
        <f t="shared" ref="V519:V582" si="32">IF(AND(O519&lt;&gt;"",R519&lt;&gt;"", U519&lt;&gt;""),IFERROR((I519*((1-R519)*(1-O519)*(1-U519))),"0"),"")</f>
        <v>0</v>
      </c>
      <c r="W519" s="391" t="e">
        <f t="shared" si="31"/>
        <v>#VALUE!</v>
      </c>
      <c r="X519" s="376" t="str">
        <f>IFERROR(VLOOKUP(M519,'Measures cat'!$A$2:$B$19,2,0),"")</f>
        <v/>
      </c>
      <c r="Y519" s="376" t="str">
        <f>IFERROR(VLOOKUP(P519,'Measures cat'!$A$2:$B$19,2,0),"")</f>
        <v/>
      </c>
      <c r="Z519" s="376" t="str">
        <f>IFERROR(VLOOKUP(S519,'Measures cat'!$A$2:$B$19,2,0),"")</f>
        <v/>
      </c>
      <c r="AA519" s="376" t="str">
        <f>IFERROR(VLOOKUP(I519,AuxThreats!$B$2:$C$6,2,0),"")</f>
        <v/>
      </c>
      <c r="AB519" s="11"/>
      <c r="AC519" s="11"/>
      <c r="AE519" s="123"/>
    </row>
    <row r="520" spans="3:31" ht="15.75" x14ac:dyDescent="0.25">
      <c r="C520" s="357" t="str">
        <f t="shared" ref="C520:C583" si="33">IF(D520&lt;&gt;"",CONCATENATE("IR",TEXT(ROW()-6,"000")),"")</f>
        <v/>
      </c>
      <c r="D520" s="26"/>
      <c r="E520" s="26"/>
      <c r="F520" s="26"/>
      <c r="G520" s="47"/>
      <c r="H520" s="47"/>
      <c r="I520" s="325"/>
      <c r="J520" s="118"/>
      <c r="K520" s="330" t="str">
        <f t="shared" ref="K520:K583" si="34">IF(AND(I520&lt;&gt;"",J520&lt;&gt;""),IFERROR(I520*J520,"Not number"),"")</f>
        <v/>
      </c>
      <c r="L520" s="376" t="str">
        <f>IFERROR(VLOOKUP(G520,AuxThreats!$B$2:$C$6,2,0),"")</f>
        <v/>
      </c>
      <c r="M520" s="325"/>
      <c r="N520" s="118"/>
      <c r="O520" s="390">
        <v>0</v>
      </c>
      <c r="P520" s="325"/>
      <c r="Q520" s="325"/>
      <c r="R520" s="390">
        <v>0</v>
      </c>
      <c r="S520" s="325"/>
      <c r="T520" s="325"/>
      <c r="U520" s="390">
        <v>0</v>
      </c>
      <c r="V520" s="391">
        <f t="shared" si="32"/>
        <v>0</v>
      </c>
      <c r="W520" s="391" t="e">
        <f t="shared" ref="W520:W583" si="35">K520*(1-O520)*(1-R520)*(1-U520)</f>
        <v>#VALUE!</v>
      </c>
      <c r="X520" s="376" t="str">
        <f>IFERROR(VLOOKUP(M520,'Measures cat'!$A$2:$B$19,2,0),"")</f>
        <v/>
      </c>
      <c r="Y520" s="376" t="str">
        <f>IFERROR(VLOOKUP(P520,'Measures cat'!$A$2:$B$19,2,0),"")</f>
        <v/>
      </c>
      <c r="Z520" s="376" t="str">
        <f>IFERROR(VLOOKUP(S520,'Measures cat'!$A$2:$B$19,2,0),"")</f>
        <v/>
      </c>
      <c r="AA520" s="376" t="str">
        <f>IFERROR(VLOOKUP(I520,AuxThreats!$B$2:$C$6,2,0),"")</f>
        <v/>
      </c>
      <c r="AB520" s="11"/>
      <c r="AC520" s="11"/>
      <c r="AE520" s="123"/>
    </row>
    <row r="521" spans="3:31" ht="15.75" x14ac:dyDescent="0.25">
      <c r="C521" s="357" t="str">
        <f t="shared" si="33"/>
        <v/>
      </c>
      <c r="D521" s="26"/>
      <c r="E521" s="26"/>
      <c r="F521" s="26"/>
      <c r="G521" s="47"/>
      <c r="H521" s="47"/>
      <c r="I521" s="325"/>
      <c r="J521" s="118"/>
      <c r="K521" s="330" t="str">
        <f t="shared" si="34"/>
        <v/>
      </c>
      <c r="L521" s="376" t="str">
        <f>IFERROR(VLOOKUP(G521,AuxThreats!$B$2:$C$6,2,0),"")</f>
        <v/>
      </c>
      <c r="M521" s="325"/>
      <c r="N521" s="118"/>
      <c r="O521" s="390">
        <v>0</v>
      </c>
      <c r="P521" s="325"/>
      <c r="Q521" s="325"/>
      <c r="R521" s="390">
        <v>0</v>
      </c>
      <c r="S521" s="325"/>
      <c r="T521" s="325"/>
      <c r="U521" s="390">
        <v>0</v>
      </c>
      <c r="V521" s="391">
        <f t="shared" si="32"/>
        <v>0</v>
      </c>
      <c r="W521" s="391" t="e">
        <f t="shared" si="35"/>
        <v>#VALUE!</v>
      </c>
      <c r="X521" s="376" t="str">
        <f>IFERROR(VLOOKUP(M521,'Measures cat'!$A$2:$B$19,2,0),"")</f>
        <v/>
      </c>
      <c r="Y521" s="376" t="str">
        <f>IFERROR(VLOOKUP(P521,'Measures cat'!$A$2:$B$19,2,0),"")</f>
        <v/>
      </c>
      <c r="Z521" s="376" t="str">
        <f>IFERROR(VLOOKUP(S521,'Measures cat'!$A$2:$B$19,2,0),"")</f>
        <v/>
      </c>
      <c r="AA521" s="376" t="str">
        <f>IFERROR(VLOOKUP(I521,AuxThreats!$B$2:$C$6,2,0),"")</f>
        <v/>
      </c>
      <c r="AB521" s="11"/>
      <c r="AC521" s="11"/>
      <c r="AE521" s="123"/>
    </row>
    <row r="522" spans="3:31" ht="15.75" x14ac:dyDescent="0.25">
      <c r="C522" s="357" t="str">
        <f t="shared" si="33"/>
        <v/>
      </c>
      <c r="D522" s="26"/>
      <c r="E522" s="26"/>
      <c r="F522" s="26"/>
      <c r="G522" s="47"/>
      <c r="H522" s="47"/>
      <c r="I522" s="325"/>
      <c r="J522" s="118"/>
      <c r="K522" s="330" t="str">
        <f t="shared" si="34"/>
        <v/>
      </c>
      <c r="L522" s="376" t="str">
        <f>IFERROR(VLOOKUP(G522,AuxThreats!$B$2:$C$6,2,0),"")</f>
        <v/>
      </c>
      <c r="M522" s="325"/>
      <c r="N522" s="118"/>
      <c r="O522" s="390">
        <v>0</v>
      </c>
      <c r="P522" s="325"/>
      <c r="Q522" s="325"/>
      <c r="R522" s="390">
        <v>0</v>
      </c>
      <c r="S522" s="325"/>
      <c r="T522" s="325"/>
      <c r="U522" s="390">
        <v>0</v>
      </c>
      <c r="V522" s="391">
        <f t="shared" si="32"/>
        <v>0</v>
      </c>
      <c r="W522" s="391" t="e">
        <f t="shared" si="35"/>
        <v>#VALUE!</v>
      </c>
      <c r="X522" s="376" t="str">
        <f>IFERROR(VLOOKUP(M522,'Measures cat'!$A$2:$B$19,2,0),"")</f>
        <v/>
      </c>
      <c r="Y522" s="376" t="str">
        <f>IFERROR(VLOOKUP(P522,'Measures cat'!$A$2:$B$19,2,0),"")</f>
        <v/>
      </c>
      <c r="Z522" s="376" t="str">
        <f>IFERROR(VLOOKUP(S522,'Measures cat'!$A$2:$B$19,2,0),"")</f>
        <v/>
      </c>
      <c r="AA522" s="376" t="str">
        <f>IFERROR(VLOOKUP(I522,AuxThreats!$B$2:$C$6,2,0),"")</f>
        <v/>
      </c>
      <c r="AB522" s="11"/>
      <c r="AC522" s="11"/>
      <c r="AE522" s="123"/>
    </row>
    <row r="523" spans="3:31" ht="15.75" x14ac:dyDescent="0.25">
      <c r="C523" s="357" t="str">
        <f t="shared" si="33"/>
        <v/>
      </c>
      <c r="D523" s="26"/>
      <c r="E523" s="26"/>
      <c r="F523" s="26"/>
      <c r="G523" s="47"/>
      <c r="H523" s="47"/>
      <c r="I523" s="325"/>
      <c r="J523" s="118"/>
      <c r="K523" s="330" t="str">
        <f t="shared" si="34"/>
        <v/>
      </c>
      <c r="L523" s="376" t="str">
        <f>IFERROR(VLOOKUP(G523,AuxThreats!$B$2:$C$6,2,0),"")</f>
        <v/>
      </c>
      <c r="M523" s="325"/>
      <c r="N523" s="118"/>
      <c r="O523" s="390">
        <v>0</v>
      </c>
      <c r="P523" s="325"/>
      <c r="Q523" s="325"/>
      <c r="R523" s="390">
        <v>0</v>
      </c>
      <c r="S523" s="325"/>
      <c r="T523" s="325"/>
      <c r="U523" s="390">
        <v>0</v>
      </c>
      <c r="V523" s="391">
        <f t="shared" si="32"/>
        <v>0</v>
      </c>
      <c r="W523" s="391" t="e">
        <f t="shared" si="35"/>
        <v>#VALUE!</v>
      </c>
      <c r="X523" s="376" t="str">
        <f>IFERROR(VLOOKUP(M523,'Measures cat'!$A$2:$B$19,2,0),"")</f>
        <v/>
      </c>
      <c r="Y523" s="376" t="str">
        <f>IFERROR(VLOOKUP(P523,'Measures cat'!$A$2:$B$19,2,0),"")</f>
        <v/>
      </c>
      <c r="Z523" s="376" t="str">
        <f>IFERROR(VLOOKUP(S523,'Measures cat'!$A$2:$B$19,2,0),"")</f>
        <v/>
      </c>
      <c r="AA523" s="376" t="str">
        <f>IFERROR(VLOOKUP(I523,AuxThreats!$B$2:$C$6,2,0),"")</f>
        <v/>
      </c>
      <c r="AB523" s="11"/>
      <c r="AC523" s="11"/>
      <c r="AE523" s="123"/>
    </row>
    <row r="524" spans="3:31" ht="15.75" x14ac:dyDescent="0.25">
      <c r="C524" s="357" t="str">
        <f t="shared" si="33"/>
        <v/>
      </c>
      <c r="D524" s="26"/>
      <c r="E524" s="26"/>
      <c r="F524" s="26"/>
      <c r="G524" s="47"/>
      <c r="H524" s="47"/>
      <c r="I524" s="325"/>
      <c r="J524" s="118"/>
      <c r="K524" s="330" t="str">
        <f t="shared" si="34"/>
        <v/>
      </c>
      <c r="L524" s="376" t="str">
        <f>IFERROR(VLOOKUP(G524,AuxThreats!$B$2:$C$6,2,0),"")</f>
        <v/>
      </c>
      <c r="M524" s="325"/>
      <c r="N524" s="118"/>
      <c r="O524" s="390">
        <v>0</v>
      </c>
      <c r="P524" s="325"/>
      <c r="Q524" s="325"/>
      <c r="R524" s="390">
        <v>0</v>
      </c>
      <c r="S524" s="325"/>
      <c r="T524" s="325"/>
      <c r="U524" s="390">
        <v>0</v>
      </c>
      <c r="V524" s="391">
        <f t="shared" si="32"/>
        <v>0</v>
      </c>
      <c r="W524" s="391" t="e">
        <f t="shared" si="35"/>
        <v>#VALUE!</v>
      </c>
      <c r="X524" s="376" t="str">
        <f>IFERROR(VLOOKUP(M524,'Measures cat'!$A$2:$B$19,2,0),"")</f>
        <v/>
      </c>
      <c r="Y524" s="376" t="str">
        <f>IFERROR(VLOOKUP(P524,'Measures cat'!$A$2:$B$19,2,0),"")</f>
        <v/>
      </c>
      <c r="Z524" s="376" t="str">
        <f>IFERROR(VLOOKUP(S524,'Measures cat'!$A$2:$B$19,2,0),"")</f>
        <v/>
      </c>
      <c r="AA524" s="376" t="str">
        <f>IFERROR(VLOOKUP(I524,AuxThreats!$B$2:$C$6,2,0),"")</f>
        <v/>
      </c>
      <c r="AB524" s="11"/>
      <c r="AC524" s="11"/>
      <c r="AE524" s="123"/>
    </row>
    <row r="525" spans="3:31" ht="15.75" x14ac:dyDescent="0.25">
      <c r="C525" s="357" t="str">
        <f t="shared" si="33"/>
        <v/>
      </c>
      <c r="D525" s="26"/>
      <c r="E525" s="26"/>
      <c r="F525" s="26"/>
      <c r="G525" s="47"/>
      <c r="H525" s="47"/>
      <c r="I525" s="325"/>
      <c r="J525" s="118"/>
      <c r="K525" s="330" t="str">
        <f t="shared" si="34"/>
        <v/>
      </c>
      <c r="L525" s="376" t="str">
        <f>IFERROR(VLOOKUP(G525,AuxThreats!$B$2:$C$6,2,0),"")</f>
        <v/>
      </c>
      <c r="M525" s="325"/>
      <c r="N525" s="118"/>
      <c r="O525" s="390">
        <v>0</v>
      </c>
      <c r="P525" s="325"/>
      <c r="Q525" s="325"/>
      <c r="R525" s="390">
        <v>0</v>
      </c>
      <c r="S525" s="325"/>
      <c r="T525" s="325"/>
      <c r="U525" s="390">
        <v>0</v>
      </c>
      <c r="V525" s="391">
        <f t="shared" si="32"/>
        <v>0</v>
      </c>
      <c r="W525" s="391" t="e">
        <f t="shared" si="35"/>
        <v>#VALUE!</v>
      </c>
      <c r="X525" s="376" t="str">
        <f>IFERROR(VLOOKUP(M525,'Measures cat'!$A$2:$B$19,2,0),"")</f>
        <v/>
      </c>
      <c r="Y525" s="376" t="str">
        <f>IFERROR(VLOOKUP(P525,'Measures cat'!$A$2:$B$19,2,0),"")</f>
        <v/>
      </c>
      <c r="Z525" s="376" t="str">
        <f>IFERROR(VLOOKUP(S525,'Measures cat'!$A$2:$B$19,2,0),"")</f>
        <v/>
      </c>
      <c r="AA525" s="376" t="str">
        <f>IFERROR(VLOOKUP(I525,AuxThreats!$B$2:$C$6,2,0),"")</f>
        <v/>
      </c>
      <c r="AB525" s="11"/>
      <c r="AC525" s="11"/>
      <c r="AE525" s="123"/>
    </row>
    <row r="526" spans="3:31" ht="15.75" x14ac:dyDescent="0.25">
      <c r="C526" s="357" t="str">
        <f t="shared" si="33"/>
        <v/>
      </c>
      <c r="D526" s="26"/>
      <c r="E526" s="26"/>
      <c r="F526" s="26"/>
      <c r="G526" s="47"/>
      <c r="H526" s="47"/>
      <c r="I526" s="325"/>
      <c r="J526" s="118"/>
      <c r="K526" s="330" t="str">
        <f t="shared" si="34"/>
        <v/>
      </c>
      <c r="L526" s="376" t="str">
        <f>IFERROR(VLOOKUP(G526,AuxThreats!$B$2:$C$6,2,0),"")</f>
        <v/>
      </c>
      <c r="M526" s="325"/>
      <c r="N526" s="118"/>
      <c r="O526" s="390">
        <v>0</v>
      </c>
      <c r="P526" s="325"/>
      <c r="Q526" s="325"/>
      <c r="R526" s="390">
        <v>0</v>
      </c>
      <c r="S526" s="325"/>
      <c r="T526" s="325"/>
      <c r="U526" s="390">
        <v>0</v>
      </c>
      <c r="V526" s="391">
        <f t="shared" si="32"/>
        <v>0</v>
      </c>
      <c r="W526" s="391" t="e">
        <f t="shared" si="35"/>
        <v>#VALUE!</v>
      </c>
      <c r="X526" s="376" t="str">
        <f>IFERROR(VLOOKUP(M526,'Measures cat'!$A$2:$B$19,2,0),"")</f>
        <v/>
      </c>
      <c r="Y526" s="376" t="str">
        <f>IFERROR(VLOOKUP(P526,'Measures cat'!$A$2:$B$19,2,0),"")</f>
        <v/>
      </c>
      <c r="Z526" s="376" t="str">
        <f>IFERROR(VLOOKUP(S526,'Measures cat'!$A$2:$B$19,2,0),"")</f>
        <v/>
      </c>
      <c r="AA526" s="376" t="str">
        <f>IFERROR(VLOOKUP(I526,AuxThreats!$B$2:$C$6,2,0),"")</f>
        <v/>
      </c>
      <c r="AB526" s="11"/>
      <c r="AC526" s="11"/>
      <c r="AE526" s="123"/>
    </row>
    <row r="527" spans="3:31" ht="15.75" x14ac:dyDescent="0.25">
      <c r="C527" s="357" t="str">
        <f t="shared" si="33"/>
        <v/>
      </c>
      <c r="D527" s="26"/>
      <c r="E527" s="26"/>
      <c r="F527" s="26"/>
      <c r="G527" s="47"/>
      <c r="H527" s="47"/>
      <c r="I527" s="325"/>
      <c r="J527" s="118"/>
      <c r="K527" s="330" t="str">
        <f t="shared" si="34"/>
        <v/>
      </c>
      <c r="L527" s="376" t="str">
        <f>IFERROR(VLOOKUP(G527,AuxThreats!$B$2:$C$6,2,0),"")</f>
        <v/>
      </c>
      <c r="M527" s="325"/>
      <c r="N527" s="118"/>
      <c r="O527" s="390">
        <v>0</v>
      </c>
      <c r="P527" s="325"/>
      <c r="Q527" s="325"/>
      <c r="R527" s="390">
        <v>0</v>
      </c>
      <c r="S527" s="325"/>
      <c r="T527" s="325"/>
      <c r="U527" s="390">
        <v>0</v>
      </c>
      <c r="V527" s="391">
        <f t="shared" si="32"/>
        <v>0</v>
      </c>
      <c r="W527" s="391" t="e">
        <f t="shared" si="35"/>
        <v>#VALUE!</v>
      </c>
      <c r="X527" s="376" t="str">
        <f>IFERROR(VLOOKUP(M527,'Measures cat'!$A$2:$B$19,2,0),"")</f>
        <v/>
      </c>
      <c r="Y527" s="376" t="str">
        <f>IFERROR(VLOOKUP(P527,'Measures cat'!$A$2:$B$19,2,0),"")</f>
        <v/>
      </c>
      <c r="Z527" s="376" t="str">
        <f>IFERROR(VLOOKUP(S527,'Measures cat'!$A$2:$B$19,2,0),"")</f>
        <v/>
      </c>
      <c r="AA527" s="376" t="str">
        <f>IFERROR(VLOOKUP(I527,AuxThreats!$B$2:$C$6,2,0),"")</f>
        <v/>
      </c>
      <c r="AB527" s="11"/>
      <c r="AC527" s="11"/>
      <c r="AE527" s="123"/>
    </row>
    <row r="528" spans="3:31" ht="15.75" x14ac:dyDescent="0.25">
      <c r="C528" s="357" t="str">
        <f t="shared" si="33"/>
        <v/>
      </c>
      <c r="D528" s="26"/>
      <c r="E528" s="26"/>
      <c r="F528" s="26"/>
      <c r="G528" s="47"/>
      <c r="H528" s="47"/>
      <c r="I528" s="325"/>
      <c r="J528" s="118"/>
      <c r="K528" s="330" t="str">
        <f t="shared" si="34"/>
        <v/>
      </c>
      <c r="L528" s="376" t="str">
        <f>IFERROR(VLOOKUP(G528,AuxThreats!$B$2:$C$6,2,0),"")</f>
        <v/>
      </c>
      <c r="M528" s="325"/>
      <c r="N528" s="118"/>
      <c r="O528" s="390">
        <v>0</v>
      </c>
      <c r="P528" s="325"/>
      <c r="Q528" s="325"/>
      <c r="R528" s="390">
        <v>0</v>
      </c>
      <c r="S528" s="325"/>
      <c r="T528" s="325"/>
      <c r="U528" s="390">
        <v>0</v>
      </c>
      <c r="V528" s="391">
        <f t="shared" si="32"/>
        <v>0</v>
      </c>
      <c r="W528" s="391" t="e">
        <f t="shared" si="35"/>
        <v>#VALUE!</v>
      </c>
      <c r="X528" s="376" t="str">
        <f>IFERROR(VLOOKUP(M528,'Measures cat'!$A$2:$B$19,2,0),"")</f>
        <v/>
      </c>
      <c r="Y528" s="376" t="str">
        <f>IFERROR(VLOOKUP(P528,'Measures cat'!$A$2:$B$19,2,0),"")</f>
        <v/>
      </c>
      <c r="Z528" s="376" t="str">
        <f>IFERROR(VLOOKUP(S528,'Measures cat'!$A$2:$B$19,2,0),"")</f>
        <v/>
      </c>
      <c r="AA528" s="376" t="str">
        <f>IFERROR(VLOOKUP(I528,AuxThreats!$B$2:$C$6,2,0),"")</f>
        <v/>
      </c>
      <c r="AB528" s="11"/>
      <c r="AC528" s="11"/>
      <c r="AE528" s="123"/>
    </row>
    <row r="529" spans="3:31" ht="15.75" x14ac:dyDescent="0.25">
      <c r="C529" s="357" t="str">
        <f t="shared" si="33"/>
        <v/>
      </c>
      <c r="D529" s="26"/>
      <c r="E529" s="26"/>
      <c r="F529" s="26"/>
      <c r="G529" s="47"/>
      <c r="H529" s="47"/>
      <c r="I529" s="325"/>
      <c r="J529" s="118"/>
      <c r="K529" s="330" t="str">
        <f t="shared" si="34"/>
        <v/>
      </c>
      <c r="L529" s="376" t="str">
        <f>IFERROR(VLOOKUP(G529,AuxThreats!$B$2:$C$6,2,0),"")</f>
        <v/>
      </c>
      <c r="M529" s="325"/>
      <c r="N529" s="118"/>
      <c r="O529" s="390">
        <v>0</v>
      </c>
      <c r="P529" s="325"/>
      <c r="Q529" s="325"/>
      <c r="R529" s="390">
        <v>0</v>
      </c>
      <c r="S529" s="325"/>
      <c r="T529" s="325"/>
      <c r="U529" s="390">
        <v>0</v>
      </c>
      <c r="V529" s="391">
        <f t="shared" si="32"/>
        <v>0</v>
      </c>
      <c r="W529" s="391" t="e">
        <f t="shared" si="35"/>
        <v>#VALUE!</v>
      </c>
      <c r="X529" s="376" t="str">
        <f>IFERROR(VLOOKUP(M529,'Measures cat'!$A$2:$B$19,2,0),"")</f>
        <v/>
      </c>
      <c r="Y529" s="376" t="str">
        <f>IFERROR(VLOOKUP(P529,'Measures cat'!$A$2:$B$19,2,0),"")</f>
        <v/>
      </c>
      <c r="Z529" s="376" t="str">
        <f>IFERROR(VLOOKUP(S529,'Measures cat'!$A$2:$B$19,2,0),"")</f>
        <v/>
      </c>
      <c r="AA529" s="376" t="str">
        <f>IFERROR(VLOOKUP(I529,AuxThreats!$B$2:$C$6,2,0),"")</f>
        <v/>
      </c>
      <c r="AB529" s="11"/>
      <c r="AC529" s="11"/>
      <c r="AE529" s="123"/>
    </row>
    <row r="530" spans="3:31" ht="15.75" x14ac:dyDescent="0.25">
      <c r="C530" s="357" t="str">
        <f t="shared" si="33"/>
        <v/>
      </c>
      <c r="D530" s="26"/>
      <c r="E530" s="26"/>
      <c r="F530" s="26"/>
      <c r="G530" s="47"/>
      <c r="H530" s="47"/>
      <c r="I530" s="325"/>
      <c r="J530" s="118"/>
      <c r="K530" s="330" t="str">
        <f t="shared" si="34"/>
        <v/>
      </c>
      <c r="L530" s="376" t="str">
        <f>IFERROR(VLOOKUP(G530,AuxThreats!$B$2:$C$6,2,0),"")</f>
        <v/>
      </c>
      <c r="M530" s="325"/>
      <c r="N530" s="118"/>
      <c r="O530" s="390">
        <v>0</v>
      </c>
      <c r="P530" s="325"/>
      <c r="Q530" s="325"/>
      <c r="R530" s="390">
        <v>0</v>
      </c>
      <c r="S530" s="325"/>
      <c r="T530" s="325"/>
      <c r="U530" s="390">
        <v>0</v>
      </c>
      <c r="V530" s="391">
        <f t="shared" si="32"/>
        <v>0</v>
      </c>
      <c r="W530" s="391" t="e">
        <f t="shared" si="35"/>
        <v>#VALUE!</v>
      </c>
      <c r="X530" s="376" t="str">
        <f>IFERROR(VLOOKUP(M530,'Measures cat'!$A$2:$B$19,2,0),"")</f>
        <v/>
      </c>
      <c r="Y530" s="376" t="str">
        <f>IFERROR(VLOOKUP(P530,'Measures cat'!$A$2:$B$19,2,0),"")</f>
        <v/>
      </c>
      <c r="Z530" s="376" t="str">
        <f>IFERROR(VLOOKUP(S530,'Measures cat'!$A$2:$B$19,2,0),"")</f>
        <v/>
      </c>
      <c r="AA530" s="376" t="str">
        <f>IFERROR(VLOOKUP(I530,AuxThreats!$B$2:$C$6,2,0),"")</f>
        <v/>
      </c>
      <c r="AB530" s="11"/>
      <c r="AC530" s="11"/>
      <c r="AE530" s="123"/>
    </row>
    <row r="531" spans="3:31" ht="15.75" x14ac:dyDescent="0.25">
      <c r="C531" s="357" t="str">
        <f t="shared" si="33"/>
        <v/>
      </c>
      <c r="D531" s="26"/>
      <c r="E531" s="26"/>
      <c r="F531" s="26"/>
      <c r="G531" s="47"/>
      <c r="H531" s="47"/>
      <c r="I531" s="325"/>
      <c r="J531" s="118"/>
      <c r="K531" s="330" t="str">
        <f t="shared" si="34"/>
        <v/>
      </c>
      <c r="L531" s="376" t="str">
        <f>IFERROR(VLOOKUP(G531,AuxThreats!$B$2:$C$6,2,0),"")</f>
        <v/>
      </c>
      <c r="M531" s="325"/>
      <c r="N531" s="118"/>
      <c r="O531" s="390">
        <v>0</v>
      </c>
      <c r="P531" s="325"/>
      <c r="Q531" s="325"/>
      <c r="R531" s="390">
        <v>0</v>
      </c>
      <c r="S531" s="325"/>
      <c r="T531" s="325"/>
      <c r="U531" s="390">
        <v>0</v>
      </c>
      <c r="V531" s="391">
        <f t="shared" si="32"/>
        <v>0</v>
      </c>
      <c r="W531" s="391" t="e">
        <f t="shared" si="35"/>
        <v>#VALUE!</v>
      </c>
      <c r="X531" s="376" t="str">
        <f>IFERROR(VLOOKUP(M531,'Measures cat'!$A$2:$B$19,2,0),"")</f>
        <v/>
      </c>
      <c r="Y531" s="376" t="str">
        <f>IFERROR(VLOOKUP(P531,'Measures cat'!$A$2:$B$19,2,0),"")</f>
        <v/>
      </c>
      <c r="Z531" s="376" t="str">
        <f>IFERROR(VLOOKUP(S531,'Measures cat'!$A$2:$B$19,2,0),"")</f>
        <v/>
      </c>
      <c r="AA531" s="376" t="str">
        <f>IFERROR(VLOOKUP(I531,AuxThreats!$B$2:$C$6,2,0),"")</f>
        <v/>
      </c>
      <c r="AB531" s="11"/>
      <c r="AC531" s="11"/>
      <c r="AE531" s="123"/>
    </row>
    <row r="532" spans="3:31" ht="15.75" x14ac:dyDescent="0.25">
      <c r="C532" s="357" t="str">
        <f t="shared" si="33"/>
        <v/>
      </c>
      <c r="D532" s="26"/>
      <c r="E532" s="26"/>
      <c r="F532" s="26"/>
      <c r="G532" s="47"/>
      <c r="H532" s="47"/>
      <c r="I532" s="325"/>
      <c r="J532" s="118"/>
      <c r="K532" s="330" t="str">
        <f t="shared" si="34"/>
        <v/>
      </c>
      <c r="L532" s="376" t="str">
        <f>IFERROR(VLOOKUP(G532,AuxThreats!$B$2:$C$6,2,0),"")</f>
        <v/>
      </c>
      <c r="M532" s="325"/>
      <c r="N532" s="118"/>
      <c r="O532" s="390">
        <v>0</v>
      </c>
      <c r="P532" s="325"/>
      <c r="Q532" s="325"/>
      <c r="R532" s="390">
        <v>0</v>
      </c>
      <c r="S532" s="325"/>
      <c r="T532" s="325"/>
      <c r="U532" s="390">
        <v>0</v>
      </c>
      <c r="V532" s="391">
        <f t="shared" si="32"/>
        <v>0</v>
      </c>
      <c r="W532" s="391" t="e">
        <f t="shared" si="35"/>
        <v>#VALUE!</v>
      </c>
      <c r="X532" s="376" t="str">
        <f>IFERROR(VLOOKUP(M532,'Measures cat'!$A$2:$B$19,2,0),"")</f>
        <v/>
      </c>
      <c r="Y532" s="376" t="str">
        <f>IFERROR(VLOOKUP(P532,'Measures cat'!$A$2:$B$19,2,0),"")</f>
        <v/>
      </c>
      <c r="Z532" s="376" t="str">
        <f>IFERROR(VLOOKUP(S532,'Measures cat'!$A$2:$B$19,2,0),"")</f>
        <v/>
      </c>
      <c r="AA532" s="376" t="str">
        <f>IFERROR(VLOOKUP(I532,AuxThreats!$B$2:$C$6,2,0),"")</f>
        <v/>
      </c>
      <c r="AB532" s="11"/>
      <c r="AC532" s="11"/>
      <c r="AE532" s="123"/>
    </row>
    <row r="533" spans="3:31" ht="15.75" x14ac:dyDescent="0.25">
      <c r="C533" s="357" t="str">
        <f t="shared" si="33"/>
        <v/>
      </c>
      <c r="D533" s="26"/>
      <c r="E533" s="26"/>
      <c r="F533" s="26"/>
      <c r="G533" s="47"/>
      <c r="H533" s="47"/>
      <c r="I533" s="325"/>
      <c r="J533" s="118"/>
      <c r="K533" s="330" t="str">
        <f t="shared" si="34"/>
        <v/>
      </c>
      <c r="L533" s="376" t="str">
        <f>IFERROR(VLOOKUP(G533,AuxThreats!$B$2:$C$6,2,0),"")</f>
        <v/>
      </c>
      <c r="M533" s="325"/>
      <c r="N533" s="118"/>
      <c r="O533" s="390">
        <v>0</v>
      </c>
      <c r="P533" s="325"/>
      <c r="Q533" s="325"/>
      <c r="R533" s="390">
        <v>0</v>
      </c>
      <c r="S533" s="325"/>
      <c r="T533" s="325"/>
      <c r="U533" s="390">
        <v>0</v>
      </c>
      <c r="V533" s="391">
        <f t="shared" si="32"/>
        <v>0</v>
      </c>
      <c r="W533" s="391" t="e">
        <f t="shared" si="35"/>
        <v>#VALUE!</v>
      </c>
      <c r="X533" s="376" t="str">
        <f>IFERROR(VLOOKUP(M533,'Measures cat'!$A$2:$B$19,2,0),"")</f>
        <v/>
      </c>
      <c r="Y533" s="376" t="str">
        <f>IFERROR(VLOOKUP(P533,'Measures cat'!$A$2:$B$19,2,0),"")</f>
        <v/>
      </c>
      <c r="Z533" s="376" t="str">
        <f>IFERROR(VLOOKUP(S533,'Measures cat'!$A$2:$B$19,2,0),"")</f>
        <v/>
      </c>
      <c r="AA533" s="376" t="str">
        <f>IFERROR(VLOOKUP(I533,AuxThreats!$B$2:$C$6,2,0),"")</f>
        <v/>
      </c>
      <c r="AB533" s="11"/>
      <c r="AC533" s="11"/>
      <c r="AE533" s="123"/>
    </row>
    <row r="534" spans="3:31" ht="15.75" x14ac:dyDescent="0.25">
      <c r="C534" s="357" t="str">
        <f t="shared" si="33"/>
        <v/>
      </c>
      <c r="D534" s="26"/>
      <c r="E534" s="26"/>
      <c r="F534" s="26"/>
      <c r="G534" s="47"/>
      <c r="H534" s="47"/>
      <c r="I534" s="325"/>
      <c r="J534" s="118"/>
      <c r="K534" s="330" t="str">
        <f t="shared" si="34"/>
        <v/>
      </c>
      <c r="L534" s="376" t="str">
        <f>IFERROR(VLOOKUP(G534,AuxThreats!$B$2:$C$6,2,0),"")</f>
        <v/>
      </c>
      <c r="M534" s="325"/>
      <c r="N534" s="118"/>
      <c r="O534" s="390">
        <v>0</v>
      </c>
      <c r="P534" s="325"/>
      <c r="Q534" s="325"/>
      <c r="R534" s="390">
        <v>0</v>
      </c>
      <c r="S534" s="325"/>
      <c r="T534" s="325"/>
      <c r="U534" s="390">
        <v>0</v>
      </c>
      <c r="V534" s="391">
        <f t="shared" si="32"/>
        <v>0</v>
      </c>
      <c r="W534" s="391" t="e">
        <f t="shared" si="35"/>
        <v>#VALUE!</v>
      </c>
      <c r="X534" s="376" t="str">
        <f>IFERROR(VLOOKUP(M534,'Measures cat'!$A$2:$B$19,2,0),"")</f>
        <v/>
      </c>
      <c r="Y534" s="376" t="str">
        <f>IFERROR(VLOOKUP(P534,'Measures cat'!$A$2:$B$19,2,0),"")</f>
        <v/>
      </c>
      <c r="Z534" s="376" t="str">
        <f>IFERROR(VLOOKUP(S534,'Measures cat'!$A$2:$B$19,2,0),"")</f>
        <v/>
      </c>
      <c r="AA534" s="376" t="str">
        <f>IFERROR(VLOOKUP(I534,AuxThreats!$B$2:$C$6,2,0),"")</f>
        <v/>
      </c>
      <c r="AB534" s="11"/>
      <c r="AC534" s="11"/>
      <c r="AE534" s="123"/>
    </row>
    <row r="535" spans="3:31" ht="15.75" x14ac:dyDescent="0.25">
      <c r="C535" s="357" t="str">
        <f t="shared" si="33"/>
        <v/>
      </c>
      <c r="D535" s="26"/>
      <c r="E535" s="26"/>
      <c r="F535" s="26"/>
      <c r="G535" s="47"/>
      <c r="H535" s="47"/>
      <c r="I535" s="325"/>
      <c r="J535" s="118"/>
      <c r="K535" s="330" t="str">
        <f t="shared" si="34"/>
        <v/>
      </c>
      <c r="L535" s="376" t="str">
        <f>IFERROR(VLOOKUP(G535,AuxThreats!$B$2:$C$6,2,0),"")</f>
        <v/>
      </c>
      <c r="M535" s="325"/>
      <c r="N535" s="118"/>
      <c r="O535" s="390">
        <v>0</v>
      </c>
      <c r="P535" s="325"/>
      <c r="Q535" s="325"/>
      <c r="R535" s="390">
        <v>0</v>
      </c>
      <c r="S535" s="325"/>
      <c r="T535" s="325"/>
      <c r="U535" s="390">
        <v>0</v>
      </c>
      <c r="V535" s="391">
        <f t="shared" si="32"/>
        <v>0</v>
      </c>
      <c r="W535" s="391" t="e">
        <f t="shared" si="35"/>
        <v>#VALUE!</v>
      </c>
      <c r="X535" s="376" t="str">
        <f>IFERROR(VLOOKUP(M535,'Measures cat'!$A$2:$B$19,2,0),"")</f>
        <v/>
      </c>
      <c r="Y535" s="376" t="str">
        <f>IFERROR(VLOOKUP(P535,'Measures cat'!$A$2:$B$19,2,0),"")</f>
        <v/>
      </c>
      <c r="Z535" s="376" t="str">
        <f>IFERROR(VLOOKUP(S535,'Measures cat'!$A$2:$B$19,2,0),"")</f>
        <v/>
      </c>
      <c r="AA535" s="376" t="str">
        <f>IFERROR(VLOOKUP(I535,AuxThreats!$B$2:$C$6,2,0),"")</f>
        <v/>
      </c>
      <c r="AB535" s="11"/>
      <c r="AC535" s="11"/>
      <c r="AE535" s="123"/>
    </row>
    <row r="536" spans="3:31" ht="15.75" x14ac:dyDescent="0.25">
      <c r="C536" s="357" t="str">
        <f t="shared" si="33"/>
        <v/>
      </c>
      <c r="D536" s="26"/>
      <c r="E536" s="26"/>
      <c r="F536" s="26"/>
      <c r="G536" s="47"/>
      <c r="H536" s="47"/>
      <c r="I536" s="325"/>
      <c r="J536" s="118"/>
      <c r="K536" s="330" t="str">
        <f t="shared" si="34"/>
        <v/>
      </c>
      <c r="L536" s="376" t="str">
        <f>IFERROR(VLOOKUP(G536,AuxThreats!$B$2:$C$6,2,0),"")</f>
        <v/>
      </c>
      <c r="M536" s="325"/>
      <c r="N536" s="118"/>
      <c r="O536" s="390">
        <v>0</v>
      </c>
      <c r="P536" s="325"/>
      <c r="Q536" s="325"/>
      <c r="R536" s="390">
        <v>0</v>
      </c>
      <c r="S536" s="325"/>
      <c r="T536" s="325"/>
      <c r="U536" s="390">
        <v>0</v>
      </c>
      <c r="V536" s="391">
        <f t="shared" si="32"/>
        <v>0</v>
      </c>
      <c r="W536" s="391" t="e">
        <f t="shared" si="35"/>
        <v>#VALUE!</v>
      </c>
      <c r="X536" s="376" t="str">
        <f>IFERROR(VLOOKUP(M536,'Measures cat'!$A$2:$B$19,2,0),"")</f>
        <v/>
      </c>
      <c r="Y536" s="376" t="str">
        <f>IFERROR(VLOOKUP(P536,'Measures cat'!$A$2:$B$19,2,0),"")</f>
        <v/>
      </c>
      <c r="Z536" s="376" t="str">
        <f>IFERROR(VLOOKUP(S536,'Measures cat'!$A$2:$B$19,2,0),"")</f>
        <v/>
      </c>
      <c r="AA536" s="376" t="str">
        <f>IFERROR(VLOOKUP(I536,AuxThreats!$B$2:$C$6,2,0),"")</f>
        <v/>
      </c>
      <c r="AB536" s="11"/>
      <c r="AC536" s="11"/>
      <c r="AE536" s="123"/>
    </row>
    <row r="537" spans="3:31" ht="15.75" x14ac:dyDescent="0.25">
      <c r="C537" s="357" t="str">
        <f t="shared" si="33"/>
        <v/>
      </c>
      <c r="D537" s="26"/>
      <c r="E537" s="26"/>
      <c r="F537" s="26"/>
      <c r="G537" s="47"/>
      <c r="H537" s="47"/>
      <c r="I537" s="325"/>
      <c r="J537" s="118"/>
      <c r="K537" s="330" t="str">
        <f t="shared" si="34"/>
        <v/>
      </c>
      <c r="L537" s="376" t="str">
        <f>IFERROR(VLOOKUP(G537,AuxThreats!$B$2:$C$6,2,0),"")</f>
        <v/>
      </c>
      <c r="M537" s="325"/>
      <c r="N537" s="118"/>
      <c r="O537" s="390">
        <v>0</v>
      </c>
      <c r="P537" s="325"/>
      <c r="Q537" s="325"/>
      <c r="R537" s="390">
        <v>0</v>
      </c>
      <c r="S537" s="325"/>
      <c r="T537" s="325"/>
      <c r="U537" s="390">
        <v>0</v>
      </c>
      <c r="V537" s="391">
        <f t="shared" si="32"/>
        <v>0</v>
      </c>
      <c r="W537" s="391" t="e">
        <f t="shared" si="35"/>
        <v>#VALUE!</v>
      </c>
      <c r="X537" s="376" t="str">
        <f>IFERROR(VLOOKUP(M537,'Measures cat'!$A$2:$B$19,2,0),"")</f>
        <v/>
      </c>
      <c r="Y537" s="376" t="str">
        <f>IFERROR(VLOOKUP(P537,'Measures cat'!$A$2:$B$19,2,0),"")</f>
        <v/>
      </c>
      <c r="Z537" s="376" t="str">
        <f>IFERROR(VLOOKUP(S537,'Measures cat'!$A$2:$B$19,2,0),"")</f>
        <v/>
      </c>
      <c r="AA537" s="376" t="str">
        <f>IFERROR(VLOOKUP(I537,AuxThreats!$B$2:$C$6,2,0),"")</f>
        <v/>
      </c>
      <c r="AB537" s="11"/>
      <c r="AC537" s="11"/>
      <c r="AE537" s="123"/>
    </row>
    <row r="538" spans="3:31" ht="15.75" x14ac:dyDescent="0.25">
      <c r="C538" s="357" t="str">
        <f t="shared" si="33"/>
        <v/>
      </c>
      <c r="D538" s="26"/>
      <c r="E538" s="26"/>
      <c r="F538" s="26"/>
      <c r="G538" s="47"/>
      <c r="H538" s="47"/>
      <c r="I538" s="325"/>
      <c r="J538" s="118"/>
      <c r="K538" s="330" t="str">
        <f t="shared" si="34"/>
        <v/>
      </c>
      <c r="L538" s="376" t="str">
        <f>IFERROR(VLOOKUP(G538,AuxThreats!$B$2:$C$6,2,0),"")</f>
        <v/>
      </c>
      <c r="M538" s="325"/>
      <c r="N538" s="118"/>
      <c r="O538" s="390">
        <v>0</v>
      </c>
      <c r="P538" s="325"/>
      <c r="Q538" s="325"/>
      <c r="R538" s="390">
        <v>0</v>
      </c>
      <c r="S538" s="325"/>
      <c r="T538" s="325"/>
      <c r="U538" s="390">
        <v>0</v>
      </c>
      <c r="V538" s="391">
        <f t="shared" si="32"/>
        <v>0</v>
      </c>
      <c r="W538" s="391" t="e">
        <f t="shared" si="35"/>
        <v>#VALUE!</v>
      </c>
      <c r="X538" s="376" t="str">
        <f>IFERROR(VLOOKUP(M538,'Measures cat'!$A$2:$B$19,2,0),"")</f>
        <v/>
      </c>
      <c r="Y538" s="376" t="str">
        <f>IFERROR(VLOOKUP(P538,'Measures cat'!$A$2:$B$19,2,0),"")</f>
        <v/>
      </c>
      <c r="Z538" s="376" t="str">
        <f>IFERROR(VLOOKUP(S538,'Measures cat'!$A$2:$B$19,2,0),"")</f>
        <v/>
      </c>
      <c r="AA538" s="376" t="str">
        <f>IFERROR(VLOOKUP(I538,AuxThreats!$B$2:$C$6,2,0),"")</f>
        <v/>
      </c>
      <c r="AB538" s="11"/>
      <c r="AC538" s="11"/>
      <c r="AE538" s="123"/>
    </row>
    <row r="539" spans="3:31" ht="15.75" x14ac:dyDescent="0.25">
      <c r="C539" s="357" t="str">
        <f t="shared" si="33"/>
        <v/>
      </c>
      <c r="D539" s="26"/>
      <c r="E539" s="26"/>
      <c r="F539" s="26"/>
      <c r="G539" s="47"/>
      <c r="H539" s="47"/>
      <c r="I539" s="325"/>
      <c r="J539" s="118"/>
      <c r="K539" s="330" t="str">
        <f t="shared" si="34"/>
        <v/>
      </c>
      <c r="L539" s="376" t="str">
        <f>IFERROR(VLOOKUP(G539,AuxThreats!$B$2:$C$6,2,0),"")</f>
        <v/>
      </c>
      <c r="M539" s="325"/>
      <c r="N539" s="118"/>
      <c r="O539" s="390">
        <v>0</v>
      </c>
      <c r="P539" s="325"/>
      <c r="Q539" s="325"/>
      <c r="R539" s="390">
        <v>0</v>
      </c>
      <c r="S539" s="325"/>
      <c r="T539" s="325"/>
      <c r="U539" s="390">
        <v>0</v>
      </c>
      <c r="V539" s="391">
        <f t="shared" si="32"/>
        <v>0</v>
      </c>
      <c r="W539" s="391" t="e">
        <f t="shared" si="35"/>
        <v>#VALUE!</v>
      </c>
      <c r="X539" s="376" t="str">
        <f>IFERROR(VLOOKUP(M539,'Measures cat'!$A$2:$B$19,2,0),"")</f>
        <v/>
      </c>
      <c r="Y539" s="376" t="str">
        <f>IFERROR(VLOOKUP(P539,'Measures cat'!$A$2:$B$19,2,0),"")</f>
        <v/>
      </c>
      <c r="Z539" s="376" t="str">
        <f>IFERROR(VLOOKUP(S539,'Measures cat'!$A$2:$B$19,2,0),"")</f>
        <v/>
      </c>
      <c r="AA539" s="376" t="str">
        <f>IFERROR(VLOOKUP(I539,AuxThreats!$B$2:$C$6,2,0),"")</f>
        <v/>
      </c>
      <c r="AB539" s="11"/>
      <c r="AC539" s="11"/>
      <c r="AE539" s="123"/>
    </row>
    <row r="540" spans="3:31" ht="15.75" x14ac:dyDescent="0.25">
      <c r="C540" s="357" t="str">
        <f t="shared" si="33"/>
        <v/>
      </c>
      <c r="D540" s="26"/>
      <c r="E540" s="26"/>
      <c r="F540" s="26"/>
      <c r="G540" s="47"/>
      <c r="H540" s="47"/>
      <c r="I540" s="325"/>
      <c r="J540" s="118"/>
      <c r="K540" s="330" t="str">
        <f t="shared" si="34"/>
        <v/>
      </c>
      <c r="L540" s="376" t="str">
        <f>IFERROR(VLOOKUP(G540,AuxThreats!$B$2:$C$6,2,0),"")</f>
        <v/>
      </c>
      <c r="M540" s="325"/>
      <c r="N540" s="118"/>
      <c r="O540" s="390">
        <v>0</v>
      </c>
      <c r="P540" s="325"/>
      <c r="Q540" s="325"/>
      <c r="R540" s="390">
        <v>0</v>
      </c>
      <c r="S540" s="325"/>
      <c r="T540" s="325"/>
      <c r="U540" s="390">
        <v>0</v>
      </c>
      <c r="V540" s="391">
        <f t="shared" si="32"/>
        <v>0</v>
      </c>
      <c r="W540" s="391" t="e">
        <f t="shared" si="35"/>
        <v>#VALUE!</v>
      </c>
      <c r="X540" s="376" t="str">
        <f>IFERROR(VLOOKUP(M540,'Measures cat'!$A$2:$B$19,2,0),"")</f>
        <v/>
      </c>
      <c r="Y540" s="376" t="str">
        <f>IFERROR(VLOOKUP(P540,'Measures cat'!$A$2:$B$19,2,0),"")</f>
        <v/>
      </c>
      <c r="Z540" s="376" t="str">
        <f>IFERROR(VLOOKUP(S540,'Measures cat'!$A$2:$B$19,2,0),"")</f>
        <v/>
      </c>
      <c r="AA540" s="376" t="str">
        <f>IFERROR(VLOOKUP(I540,AuxThreats!$B$2:$C$6,2,0),"")</f>
        <v/>
      </c>
      <c r="AB540" s="11"/>
      <c r="AC540" s="11"/>
      <c r="AE540" s="123"/>
    </row>
    <row r="541" spans="3:31" ht="15.75" x14ac:dyDescent="0.25">
      <c r="C541" s="357" t="str">
        <f t="shared" si="33"/>
        <v/>
      </c>
      <c r="D541" s="26"/>
      <c r="E541" s="26"/>
      <c r="F541" s="26"/>
      <c r="G541" s="47"/>
      <c r="H541" s="47"/>
      <c r="I541" s="325"/>
      <c r="J541" s="118"/>
      <c r="K541" s="330" t="str">
        <f t="shared" si="34"/>
        <v/>
      </c>
      <c r="L541" s="376" t="str">
        <f>IFERROR(VLOOKUP(G541,AuxThreats!$B$2:$C$6,2,0),"")</f>
        <v/>
      </c>
      <c r="M541" s="325"/>
      <c r="N541" s="118"/>
      <c r="O541" s="390">
        <v>0</v>
      </c>
      <c r="P541" s="325"/>
      <c r="Q541" s="325"/>
      <c r="R541" s="390">
        <v>0</v>
      </c>
      <c r="S541" s="325"/>
      <c r="T541" s="325"/>
      <c r="U541" s="390">
        <v>0</v>
      </c>
      <c r="V541" s="391">
        <f t="shared" si="32"/>
        <v>0</v>
      </c>
      <c r="W541" s="391" t="e">
        <f t="shared" si="35"/>
        <v>#VALUE!</v>
      </c>
      <c r="X541" s="376" t="str">
        <f>IFERROR(VLOOKUP(M541,'Measures cat'!$A$2:$B$19,2,0),"")</f>
        <v/>
      </c>
      <c r="Y541" s="376" t="str">
        <f>IFERROR(VLOOKUP(P541,'Measures cat'!$A$2:$B$19,2,0),"")</f>
        <v/>
      </c>
      <c r="Z541" s="376" t="str">
        <f>IFERROR(VLOOKUP(S541,'Measures cat'!$A$2:$B$19,2,0),"")</f>
        <v/>
      </c>
      <c r="AA541" s="376" t="str">
        <f>IFERROR(VLOOKUP(I541,AuxThreats!$B$2:$C$6,2,0),"")</f>
        <v/>
      </c>
      <c r="AB541" s="11"/>
      <c r="AC541" s="11"/>
      <c r="AE541" s="123"/>
    </row>
    <row r="542" spans="3:31" ht="15.75" x14ac:dyDescent="0.25">
      <c r="C542" s="357" t="str">
        <f t="shared" si="33"/>
        <v/>
      </c>
      <c r="D542" s="26"/>
      <c r="E542" s="26"/>
      <c r="F542" s="26"/>
      <c r="G542" s="47"/>
      <c r="H542" s="47"/>
      <c r="I542" s="325"/>
      <c r="J542" s="118"/>
      <c r="K542" s="330" t="str">
        <f t="shared" si="34"/>
        <v/>
      </c>
      <c r="L542" s="376" t="str">
        <f>IFERROR(VLOOKUP(G542,AuxThreats!$B$2:$C$6,2,0),"")</f>
        <v/>
      </c>
      <c r="M542" s="325"/>
      <c r="N542" s="118"/>
      <c r="O542" s="390">
        <v>0</v>
      </c>
      <c r="P542" s="325"/>
      <c r="Q542" s="325"/>
      <c r="R542" s="390">
        <v>0</v>
      </c>
      <c r="S542" s="325"/>
      <c r="T542" s="325"/>
      <c r="U542" s="390">
        <v>0</v>
      </c>
      <c r="V542" s="391">
        <f t="shared" si="32"/>
        <v>0</v>
      </c>
      <c r="W542" s="391" t="e">
        <f t="shared" si="35"/>
        <v>#VALUE!</v>
      </c>
      <c r="X542" s="376" t="str">
        <f>IFERROR(VLOOKUP(M542,'Measures cat'!$A$2:$B$19,2,0),"")</f>
        <v/>
      </c>
      <c r="Y542" s="376" t="str">
        <f>IFERROR(VLOOKUP(P542,'Measures cat'!$A$2:$B$19,2,0),"")</f>
        <v/>
      </c>
      <c r="Z542" s="376" t="str">
        <f>IFERROR(VLOOKUP(S542,'Measures cat'!$A$2:$B$19,2,0),"")</f>
        <v/>
      </c>
      <c r="AA542" s="376" t="str">
        <f>IFERROR(VLOOKUP(I542,AuxThreats!$B$2:$C$6,2,0),"")</f>
        <v/>
      </c>
      <c r="AB542" s="11"/>
      <c r="AC542" s="11"/>
      <c r="AE542" s="123"/>
    </row>
    <row r="543" spans="3:31" ht="15.75" x14ac:dyDescent="0.25">
      <c r="C543" s="357" t="str">
        <f t="shared" si="33"/>
        <v/>
      </c>
      <c r="D543" s="26"/>
      <c r="E543" s="26"/>
      <c r="F543" s="26"/>
      <c r="G543" s="47"/>
      <c r="H543" s="47"/>
      <c r="I543" s="325"/>
      <c r="J543" s="118"/>
      <c r="K543" s="330" t="str">
        <f t="shared" si="34"/>
        <v/>
      </c>
      <c r="L543" s="376" t="str">
        <f>IFERROR(VLOOKUP(G543,AuxThreats!$B$2:$C$6,2,0),"")</f>
        <v/>
      </c>
      <c r="M543" s="325"/>
      <c r="N543" s="118"/>
      <c r="O543" s="390">
        <v>0</v>
      </c>
      <c r="P543" s="325"/>
      <c r="Q543" s="325"/>
      <c r="R543" s="390">
        <v>0</v>
      </c>
      <c r="S543" s="325"/>
      <c r="T543" s="325"/>
      <c r="U543" s="390">
        <v>0</v>
      </c>
      <c r="V543" s="391">
        <f t="shared" si="32"/>
        <v>0</v>
      </c>
      <c r="W543" s="391" t="e">
        <f t="shared" si="35"/>
        <v>#VALUE!</v>
      </c>
      <c r="X543" s="376" t="str">
        <f>IFERROR(VLOOKUP(M543,'Measures cat'!$A$2:$B$19,2,0),"")</f>
        <v/>
      </c>
      <c r="Y543" s="376" t="str">
        <f>IFERROR(VLOOKUP(P543,'Measures cat'!$A$2:$B$19,2,0),"")</f>
        <v/>
      </c>
      <c r="Z543" s="376" t="str">
        <f>IFERROR(VLOOKUP(S543,'Measures cat'!$A$2:$B$19,2,0),"")</f>
        <v/>
      </c>
      <c r="AA543" s="376" t="str">
        <f>IFERROR(VLOOKUP(I543,AuxThreats!$B$2:$C$6,2,0),"")</f>
        <v/>
      </c>
      <c r="AB543" s="11"/>
      <c r="AC543" s="11"/>
      <c r="AE543" s="123"/>
    </row>
    <row r="544" spans="3:31" ht="15.75" x14ac:dyDescent="0.25">
      <c r="C544" s="357" t="str">
        <f t="shared" si="33"/>
        <v/>
      </c>
      <c r="D544" s="26"/>
      <c r="E544" s="26"/>
      <c r="F544" s="26"/>
      <c r="G544" s="47"/>
      <c r="H544" s="47"/>
      <c r="I544" s="325"/>
      <c r="J544" s="118"/>
      <c r="K544" s="330" t="str">
        <f t="shared" si="34"/>
        <v/>
      </c>
      <c r="L544" s="376" t="str">
        <f>IFERROR(VLOOKUP(G544,AuxThreats!$B$2:$C$6,2,0),"")</f>
        <v/>
      </c>
      <c r="M544" s="325"/>
      <c r="N544" s="118"/>
      <c r="O544" s="390">
        <v>0</v>
      </c>
      <c r="P544" s="325"/>
      <c r="Q544" s="325"/>
      <c r="R544" s="390">
        <v>0</v>
      </c>
      <c r="S544" s="325"/>
      <c r="T544" s="325"/>
      <c r="U544" s="390">
        <v>0</v>
      </c>
      <c r="V544" s="391">
        <f t="shared" si="32"/>
        <v>0</v>
      </c>
      <c r="W544" s="391" t="e">
        <f t="shared" si="35"/>
        <v>#VALUE!</v>
      </c>
      <c r="X544" s="376" t="str">
        <f>IFERROR(VLOOKUP(M544,'Measures cat'!$A$2:$B$19,2,0),"")</f>
        <v/>
      </c>
      <c r="Y544" s="376" t="str">
        <f>IFERROR(VLOOKUP(P544,'Measures cat'!$A$2:$B$19,2,0),"")</f>
        <v/>
      </c>
      <c r="Z544" s="376" t="str">
        <f>IFERROR(VLOOKUP(S544,'Measures cat'!$A$2:$B$19,2,0),"")</f>
        <v/>
      </c>
      <c r="AA544" s="376" t="str">
        <f>IFERROR(VLOOKUP(I544,AuxThreats!$B$2:$C$6,2,0),"")</f>
        <v/>
      </c>
      <c r="AB544" s="11"/>
      <c r="AC544" s="11"/>
      <c r="AE544" s="123"/>
    </row>
    <row r="545" spans="3:31" ht="15.75" x14ac:dyDescent="0.25">
      <c r="C545" s="357" t="str">
        <f t="shared" si="33"/>
        <v/>
      </c>
      <c r="D545" s="26"/>
      <c r="E545" s="26"/>
      <c r="F545" s="26"/>
      <c r="G545" s="47"/>
      <c r="H545" s="47"/>
      <c r="I545" s="325"/>
      <c r="J545" s="118"/>
      <c r="K545" s="330" t="str">
        <f t="shared" si="34"/>
        <v/>
      </c>
      <c r="L545" s="376" t="str">
        <f>IFERROR(VLOOKUP(G545,AuxThreats!$B$2:$C$6,2,0),"")</f>
        <v/>
      </c>
      <c r="M545" s="325"/>
      <c r="N545" s="118"/>
      <c r="O545" s="390">
        <v>0</v>
      </c>
      <c r="P545" s="325"/>
      <c r="Q545" s="325"/>
      <c r="R545" s="390">
        <v>0</v>
      </c>
      <c r="S545" s="325"/>
      <c r="T545" s="325"/>
      <c r="U545" s="390">
        <v>0</v>
      </c>
      <c r="V545" s="391">
        <f t="shared" si="32"/>
        <v>0</v>
      </c>
      <c r="W545" s="391" t="e">
        <f t="shared" si="35"/>
        <v>#VALUE!</v>
      </c>
      <c r="X545" s="376" t="str">
        <f>IFERROR(VLOOKUP(M545,'Measures cat'!$A$2:$B$19,2,0),"")</f>
        <v/>
      </c>
      <c r="Y545" s="376" t="str">
        <f>IFERROR(VLOOKUP(P545,'Measures cat'!$A$2:$B$19,2,0),"")</f>
        <v/>
      </c>
      <c r="Z545" s="376" t="str">
        <f>IFERROR(VLOOKUP(S545,'Measures cat'!$A$2:$B$19,2,0),"")</f>
        <v/>
      </c>
      <c r="AA545" s="376" t="str">
        <f>IFERROR(VLOOKUP(I545,AuxThreats!$B$2:$C$6,2,0),"")</f>
        <v/>
      </c>
      <c r="AB545" s="11"/>
      <c r="AC545" s="11"/>
      <c r="AE545" s="123"/>
    </row>
    <row r="546" spans="3:31" ht="15.75" x14ac:dyDescent="0.25">
      <c r="C546" s="357" t="str">
        <f t="shared" si="33"/>
        <v/>
      </c>
      <c r="D546" s="26"/>
      <c r="E546" s="26"/>
      <c r="F546" s="26"/>
      <c r="G546" s="47"/>
      <c r="H546" s="47"/>
      <c r="I546" s="325"/>
      <c r="J546" s="118"/>
      <c r="K546" s="330" t="str">
        <f t="shared" si="34"/>
        <v/>
      </c>
      <c r="L546" s="376" t="str">
        <f>IFERROR(VLOOKUP(G546,AuxThreats!$B$2:$C$6,2,0),"")</f>
        <v/>
      </c>
      <c r="M546" s="325"/>
      <c r="N546" s="118"/>
      <c r="O546" s="390">
        <v>0</v>
      </c>
      <c r="P546" s="325"/>
      <c r="Q546" s="325"/>
      <c r="R546" s="390">
        <v>0</v>
      </c>
      <c r="S546" s="325"/>
      <c r="T546" s="325"/>
      <c r="U546" s="390">
        <v>0</v>
      </c>
      <c r="V546" s="391">
        <f t="shared" si="32"/>
        <v>0</v>
      </c>
      <c r="W546" s="391" t="e">
        <f t="shared" si="35"/>
        <v>#VALUE!</v>
      </c>
      <c r="X546" s="376" t="str">
        <f>IFERROR(VLOOKUP(M546,'Measures cat'!$A$2:$B$19,2,0),"")</f>
        <v/>
      </c>
      <c r="Y546" s="376" t="str">
        <f>IFERROR(VLOOKUP(P546,'Measures cat'!$A$2:$B$19,2,0),"")</f>
        <v/>
      </c>
      <c r="Z546" s="376" t="str">
        <f>IFERROR(VLOOKUP(S546,'Measures cat'!$A$2:$B$19,2,0),"")</f>
        <v/>
      </c>
      <c r="AA546" s="376" t="str">
        <f>IFERROR(VLOOKUP(I546,AuxThreats!$B$2:$C$6,2,0),"")</f>
        <v/>
      </c>
      <c r="AB546" s="11"/>
      <c r="AC546" s="11"/>
      <c r="AE546" s="123"/>
    </row>
    <row r="547" spans="3:31" ht="15.75" x14ac:dyDescent="0.25">
      <c r="C547" s="357" t="str">
        <f t="shared" si="33"/>
        <v/>
      </c>
      <c r="D547" s="26"/>
      <c r="E547" s="26"/>
      <c r="F547" s="26"/>
      <c r="G547" s="47"/>
      <c r="H547" s="47"/>
      <c r="I547" s="325"/>
      <c r="J547" s="118"/>
      <c r="K547" s="330" t="str">
        <f t="shared" si="34"/>
        <v/>
      </c>
      <c r="L547" s="376" t="str">
        <f>IFERROR(VLOOKUP(G547,AuxThreats!$B$2:$C$6,2,0),"")</f>
        <v/>
      </c>
      <c r="M547" s="325"/>
      <c r="N547" s="118"/>
      <c r="O547" s="390">
        <v>0</v>
      </c>
      <c r="P547" s="325"/>
      <c r="Q547" s="325"/>
      <c r="R547" s="390">
        <v>0</v>
      </c>
      <c r="S547" s="325"/>
      <c r="T547" s="325"/>
      <c r="U547" s="390">
        <v>0</v>
      </c>
      <c r="V547" s="391">
        <f t="shared" si="32"/>
        <v>0</v>
      </c>
      <c r="W547" s="391" t="e">
        <f t="shared" si="35"/>
        <v>#VALUE!</v>
      </c>
      <c r="X547" s="376" t="str">
        <f>IFERROR(VLOOKUP(M547,'Measures cat'!$A$2:$B$19,2,0),"")</f>
        <v/>
      </c>
      <c r="Y547" s="376" t="str">
        <f>IFERROR(VLOOKUP(P547,'Measures cat'!$A$2:$B$19,2,0),"")</f>
        <v/>
      </c>
      <c r="Z547" s="376" t="str">
        <f>IFERROR(VLOOKUP(S547,'Measures cat'!$A$2:$B$19,2,0),"")</f>
        <v/>
      </c>
      <c r="AA547" s="376" t="str">
        <f>IFERROR(VLOOKUP(I547,AuxThreats!$B$2:$C$6,2,0),"")</f>
        <v/>
      </c>
      <c r="AB547" s="11"/>
      <c r="AC547" s="11"/>
      <c r="AE547" s="123"/>
    </row>
    <row r="548" spans="3:31" ht="15.75" x14ac:dyDescent="0.25">
      <c r="C548" s="357" t="str">
        <f t="shared" si="33"/>
        <v/>
      </c>
      <c r="D548" s="26"/>
      <c r="E548" s="26"/>
      <c r="F548" s="26"/>
      <c r="G548" s="47"/>
      <c r="H548" s="47"/>
      <c r="I548" s="325"/>
      <c r="J548" s="118"/>
      <c r="K548" s="330" t="str">
        <f t="shared" si="34"/>
        <v/>
      </c>
      <c r="L548" s="376" t="str">
        <f>IFERROR(VLOOKUP(G548,AuxThreats!$B$2:$C$6,2,0),"")</f>
        <v/>
      </c>
      <c r="M548" s="325"/>
      <c r="N548" s="118"/>
      <c r="O548" s="390">
        <v>0</v>
      </c>
      <c r="P548" s="325"/>
      <c r="Q548" s="325"/>
      <c r="R548" s="390">
        <v>0</v>
      </c>
      <c r="S548" s="325"/>
      <c r="T548" s="325"/>
      <c r="U548" s="390">
        <v>0</v>
      </c>
      <c r="V548" s="391">
        <f t="shared" si="32"/>
        <v>0</v>
      </c>
      <c r="W548" s="391" t="e">
        <f t="shared" si="35"/>
        <v>#VALUE!</v>
      </c>
      <c r="X548" s="376" t="str">
        <f>IFERROR(VLOOKUP(M548,'Measures cat'!$A$2:$B$19,2,0),"")</f>
        <v/>
      </c>
      <c r="Y548" s="376" t="str">
        <f>IFERROR(VLOOKUP(P548,'Measures cat'!$A$2:$B$19,2,0),"")</f>
        <v/>
      </c>
      <c r="Z548" s="376" t="str">
        <f>IFERROR(VLOOKUP(S548,'Measures cat'!$A$2:$B$19,2,0),"")</f>
        <v/>
      </c>
      <c r="AA548" s="376" t="str">
        <f>IFERROR(VLOOKUP(I548,AuxThreats!$B$2:$C$6,2,0),"")</f>
        <v/>
      </c>
      <c r="AB548" s="11"/>
      <c r="AC548" s="11"/>
      <c r="AE548" s="123"/>
    </row>
    <row r="549" spans="3:31" ht="15.75" x14ac:dyDescent="0.25">
      <c r="C549" s="357" t="str">
        <f t="shared" si="33"/>
        <v/>
      </c>
      <c r="D549" s="26"/>
      <c r="E549" s="26"/>
      <c r="F549" s="26"/>
      <c r="G549" s="47"/>
      <c r="H549" s="47"/>
      <c r="I549" s="325"/>
      <c r="J549" s="118"/>
      <c r="K549" s="330" t="str">
        <f t="shared" si="34"/>
        <v/>
      </c>
      <c r="L549" s="376" t="str">
        <f>IFERROR(VLOOKUP(G549,AuxThreats!$B$2:$C$6,2,0),"")</f>
        <v/>
      </c>
      <c r="M549" s="325"/>
      <c r="N549" s="118"/>
      <c r="O549" s="390">
        <v>0</v>
      </c>
      <c r="P549" s="325"/>
      <c r="Q549" s="325"/>
      <c r="R549" s="390">
        <v>0</v>
      </c>
      <c r="S549" s="325"/>
      <c r="T549" s="325"/>
      <c r="U549" s="390">
        <v>0</v>
      </c>
      <c r="V549" s="391">
        <f t="shared" si="32"/>
        <v>0</v>
      </c>
      <c r="W549" s="391" t="e">
        <f t="shared" si="35"/>
        <v>#VALUE!</v>
      </c>
      <c r="X549" s="376" t="str">
        <f>IFERROR(VLOOKUP(M549,'Measures cat'!$A$2:$B$19,2,0),"")</f>
        <v/>
      </c>
      <c r="Y549" s="376" t="str">
        <f>IFERROR(VLOOKUP(P549,'Measures cat'!$A$2:$B$19,2,0),"")</f>
        <v/>
      </c>
      <c r="Z549" s="376" t="str">
        <f>IFERROR(VLOOKUP(S549,'Measures cat'!$A$2:$B$19,2,0),"")</f>
        <v/>
      </c>
      <c r="AA549" s="376" t="str">
        <f>IFERROR(VLOOKUP(I549,AuxThreats!$B$2:$C$6,2,0),"")</f>
        <v/>
      </c>
      <c r="AB549" s="11"/>
      <c r="AC549" s="11"/>
      <c r="AE549" s="123"/>
    </row>
    <row r="550" spans="3:31" ht="15.75" x14ac:dyDescent="0.25">
      <c r="C550" s="357" t="str">
        <f t="shared" si="33"/>
        <v/>
      </c>
      <c r="D550" s="26"/>
      <c r="E550" s="26"/>
      <c r="F550" s="26"/>
      <c r="G550" s="47"/>
      <c r="H550" s="47"/>
      <c r="I550" s="325"/>
      <c r="J550" s="118"/>
      <c r="K550" s="330" t="str">
        <f t="shared" si="34"/>
        <v/>
      </c>
      <c r="L550" s="376" t="str">
        <f>IFERROR(VLOOKUP(G550,AuxThreats!$B$2:$C$6,2,0),"")</f>
        <v/>
      </c>
      <c r="M550" s="325"/>
      <c r="N550" s="118"/>
      <c r="O550" s="390">
        <v>0</v>
      </c>
      <c r="P550" s="325"/>
      <c r="Q550" s="325"/>
      <c r="R550" s="390">
        <v>0</v>
      </c>
      <c r="S550" s="325"/>
      <c r="T550" s="325"/>
      <c r="U550" s="390">
        <v>0</v>
      </c>
      <c r="V550" s="391">
        <f t="shared" si="32"/>
        <v>0</v>
      </c>
      <c r="W550" s="391" t="e">
        <f t="shared" si="35"/>
        <v>#VALUE!</v>
      </c>
      <c r="X550" s="376" t="str">
        <f>IFERROR(VLOOKUP(M550,'Measures cat'!$A$2:$B$19,2,0),"")</f>
        <v/>
      </c>
      <c r="Y550" s="376" t="str">
        <f>IFERROR(VLOOKUP(P550,'Measures cat'!$A$2:$B$19,2,0),"")</f>
        <v/>
      </c>
      <c r="Z550" s="376" t="str">
        <f>IFERROR(VLOOKUP(S550,'Measures cat'!$A$2:$B$19,2,0),"")</f>
        <v/>
      </c>
      <c r="AA550" s="376" t="str">
        <f>IFERROR(VLOOKUP(I550,AuxThreats!$B$2:$C$6,2,0),"")</f>
        <v/>
      </c>
      <c r="AB550" s="11"/>
      <c r="AC550" s="11"/>
      <c r="AE550" s="123"/>
    </row>
    <row r="551" spans="3:31" ht="15.75" x14ac:dyDescent="0.25">
      <c r="C551" s="357" t="str">
        <f t="shared" si="33"/>
        <v/>
      </c>
      <c r="D551" s="26"/>
      <c r="E551" s="26"/>
      <c r="F551" s="26"/>
      <c r="G551" s="47"/>
      <c r="H551" s="47"/>
      <c r="I551" s="325"/>
      <c r="J551" s="118"/>
      <c r="K551" s="330" t="str">
        <f t="shared" si="34"/>
        <v/>
      </c>
      <c r="L551" s="376" t="str">
        <f>IFERROR(VLOOKUP(G551,AuxThreats!$B$2:$C$6,2,0),"")</f>
        <v/>
      </c>
      <c r="M551" s="325"/>
      <c r="N551" s="118"/>
      <c r="O551" s="390">
        <v>0</v>
      </c>
      <c r="P551" s="325"/>
      <c r="Q551" s="325"/>
      <c r="R551" s="390">
        <v>0</v>
      </c>
      <c r="S551" s="325"/>
      <c r="T551" s="325"/>
      <c r="U551" s="390">
        <v>0</v>
      </c>
      <c r="V551" s="391">
        <f t="shared" si="32"/>
        <v>0</v>
      </c>
      <c r="W551" s="391" t="e">
        <f t="shared" si="35"/>
        <v>#VALUE!</v>
      </c>
      <c r="X551" s="376" t="str">
        <f>IFERROR(VLOOKUP(M551,'Measures cat'!$A$2:$B$19,2,0),"")</f>
        <v/>
      </c>
      <c r="Y551" s="376" t="str">
        <f>IFERROR(VLOOKUP(P551,'Measures cat'!$A$2:$B$19,2,0),"")</f>
        <v/>
      </c>
      <c r="Z551" s="376" t="str">
        <f>IFERROR(VLOOKUP(S551,'Measures cat'!$A$2:$B$19,2,0),"")</f>
        <v/>
      </c>
      <c r="AA551" s="376" t="str">
        <f>IFERROR(VLOOKUP(I551,AuxThreats!$B$2:$C$6,2,0),"")</f>
        <v/>
      </c>
      <c r="AB551" s="11"/>
      <c r="AC551" s="11"/>
      <c r="AE551" s="123"/>
    </row>
    <row r="552" spans="3:31" ht="15.75" x14ac:dyDescent="0.25">
      <c r="C552" s="357" t="str">
        <f t="shared" si="33"/>
        <v/>
      </c>
      <c r="D552" s="26"/>
      <c r="E552" s="26"/>
      <c r="F552" s="26"/>
      <c r="G552" s="47"/>
      <c r="H552" s="47"/>
      <c r="I552" s="325"/>
      <c r="J552" s="118"/>
      <c r="K552" s="330" t="str">
        <f t="shared" si="34"/>
        <v/>
      </c>
      <c r="L552" s="376" t="str">
        <f>IFERROR(VLOOKUP(G552,AuxThreats!$B$2:$C$6,2,0),"")</f>
        <v/>
      </c>
      <c r="M552" s="325"/>
      <c r="N552" s="118"/>
      <c r="O552" s="390">
        <v>0</v>
      </c>
      <c r="P552" s="325"/>
      <c r="Q552" s="325"/>
      <c r="R552" s="390">
        <v>0</v>
      </c>
      <c r="S552" s="325"/>
      <c r="T552" s="325"/>
      <c r="U552" s="390">
        <v>0</v>
      </c>
      <c r="V552" s="391">
        <f t="shared" si="32"/>
        <v>0</v>
      </c>
      <c r="W552" s="391" t="e">
        <f t="shared" si="35"/>
        <v>#VALUE!</v>
      </c>
      <c r="X552" s="376" t="str">
        <f>IFERROR(VLOOKUP(M552,'Measures cat'!$A$2:$B$19,2,0),"")</f>
        <v/>
      </c>
      <c r="Y552" s="376" t="str">
        <f>IFERROR(VLOOKUP(P552,'Measures cat'!$A$2:$B$19,2,0),"")</f>
        <v/>
      </c>
      <c r="Z552" s="376" t="str">
        <f>IFERROR(VLOOKUP(S552,'Measures cat'!$A$2:$B$19,2,0),"")</f>
        <v/>
      </c>
      <c r="AA552" s="376" t="str">
        <f>IFERROR(VLOOKUP(I552,AuxThreats!$B$2:$C$6,2,0),"")</f>
        <v/>
      </c>
      <c r="AB552" s="11"/>
      <c r="AC552" s="11"/>
      <c r="AE552" s="123"/>
    </row>
    <row r="553" spans="3:31" ht="15.75" x14ac:dyDescent="0.25">
      <c r="C553" s="357" t="str">
        <f t="shared" si="33"/>
        <v/>
      </c>
      <c r="D553" s="26"/>
      <c r="E553" s="26"/>
      <c r="F553" s="26"/>
      <c r="G553" s="47"/>
      <c r="H553" s="47"/>
      <c r="I553" s="325"/>
      <c r="J553" s="118"/>
      <c r="K553" s="330" t="str">
        <f t="shared" si="34"/>
        <v/>
      </c>
      <c r="L553" s="376" t="str">
        <f>IFERROR(VLOOKUP(G553,AuxThreats!$B$2:$C$6,2,0),"")</f>
        <v/>
      </c>
      <c r="M553" s="325"/>
      <c r="N553" s="118"/>
      <c r="O553" s="390">
        <v>0</v>
      </c>
      <c r="P553" s="325"/>
      <c r="Q553" s="325"/>
      <c r="R553" s="390">
        <v>0</v>
      </c>
      <c r="S553" s="325"/>
      <c r="T553" s="325"/>
      <c r="U553" s="390">
        <v>0</v>
      </c>
      <c r="V553" s="391">
        <f t="shared" si="32"/>
        <v>0</v>
      </c>
      <c r="W553" s="391" t="e">
        <f t="shared" si="35"/>
        <v>#VALUE!</v>
      </c>
      <c r="X553" s="376" t="str">
        <f>IFERROR(VLOOKUP(M553,'Measures cat'!$A$2:$B$19,2,0),"")</f>
        <v/>
      </c>
      <c r="Y553" s="376" t="str">
        <f>IFERROR(VLOOKUP(P553,'Measures cat'!$A$2:$B$19,2,0),"")</f>
        <v/>
      </c>
      <c r="Z553" s="376" t="str">
        <f>IFERROR(VLOOKUP(S553,'Measures cat'!$A$2:$B$19,2,0),"")</f>
        <v/>
      </c>
      <c r="AA553" s="376" t="str">
        <f>IFERROR(VLOOKUP(I553,AuxThreats!$B$2:$C$6,2,0),"")</f>
        <v/>
      </c>
      <c r="AB553" s="11"/>
      <c r="AC553" s="11"/>
      <c r="AE553" s="123"/>
    </row>
    <row r="554" spans="3:31" ht="15.75" x14ac:dyDescent="0.25">
      <c r="C554" s="357" t="str">
        <f t="shared" si="33"/>
        <v/>
      </c>
      <c r="D554" s="26"/>
      <c r="E554" s="26"/>
      <c r="F554" s="26"/>
      <c r="G554" s="47"/>
      <c r="H554" s="47"/>
      <c r="I554" s="325"/>
      <c r="J554" s="118"/>
      <c r="K554" s="330" t="str">
        <f t="shared" si="34"/>
        <v/>
      </c>
      <c r="L554" s="376" t="str">
        <f>IFERROR(VLOOKUP(G554,AuxThreats!$B$2:$C$6,2,0),"")</f>
        <v/>
      </c>
      <c r="M554" s="325"/>
      <c r="N554" s="118"/>
      <c r="O554" s="390">
        <v>0</v>
      </c>
      <c r="P554" s="325"/>
      <c r="Q554" s="325"/>
      <c r="R554" s="390">
        <v>0</v>
      </c>
      <c r="S554" s="325"/>
      <c r="T554" s="325"/>
      <c r="U554" s="390">
        <v>0</v>
      </c>
      <c r="V554" s="391">
        <f t="shared" si="32"/>
        <v>0</v>
      </c>
      <c r="W554" s="391" t="e">
        <f t="shared" si="35"/>
        <v>#VALUE!</v>
      </c>
      <c r="X554" s="376" t="str">
        <f>IFERROR(VLOOKUP(M554,'Measures cat'!$A$2:$B$19,2,0),"")</f>
        <v/>
      </c>
      <c r="Y554" s="376" t="str">
        <f>IFERROR(VLOOKUP(P554,'Measures cat'!$A$2:$B$19,2,0),"")</f>
        <v/>
      </c>
      <c r="Z554" s="376" t="str">
        <f>IFERROR(VLOOKUP(S554,'Measures cat'!$A$2:$B$19,2,0),"")</f>
        <v/>
      </c>
      <c r="AA554" s="376" t="str">
        <f>IFERROR(VLOOKUP(I554,AuxThreats!$B$2:$C$6,2,0),"")</f>
        <v/>
      </c>
      <c r="AB554" s="11"/>
      <c r="AC554" s="11"/>
      <c r="AE554" s="123"/>
    </row>
    <row r="555" spans="3:31" ht="15.75" x14ac:dyDescent="0.25">
      <c r="C555" s="357" t="str">
        <f t="shared" si="33"/>
        <v/>
      </c>
      <c r="D555" s="26"/>
      <c r="E555" s="26"/>
      <c r="F555" s="26"/>
      <c r="G555" s="47"/>
      <c r="H555" s="47"/>
      <c r="I555" s="325"/>
      <c r="J555" s="118"/>
      <c r="K555" s="330" t="str">
        <f t="shared" si="34"/>
        <v/>
      </c>
      <c r="L555" s="376" t="str">
        <f>IFERROR(VLOOKUP(G555,AuxThreats!$B$2:$C$6,2,0),"")</f>
        <v/>
      </c>
      <c r="M555" s="325"/>
      <c r="N555" s="118"/>
      <c r="O555" s="390">
        <v>0</v>
      </c>
      <c r="P555" s="325"/>
      <c r="Q555" s="325"/>
      <c r="R555" s="390">
        <v>0</v>
      </c>
      <c r="S555" s="325"/>
      <c r="T555" s="325"/>
      <c r="U555" s="390">
        <v>0</v>
      </c>
      <c r="V555" s="391">
        <f t="shared" si="32"/>
        <v>0</v>
      </c>
      <c r="W555" s="391" t="e">
        <f t="shared" si="35"/>
        <v>#VALUE!</v>
      </c>
      <c r="X555" s="376" t="str">
        <f>IFERROR(VLOOKUP(M555,'Measures cat'!$A$2:$B$19,2,0),"")</f>
        <v/>
      </c>
      <c r="Y555" s="376" t="str">
        <f>IFERROR(VLOOKUP(P555,'Measures cat'!$A$2:$B$19,2,0),"")</f>
        <v/>
      </c>
      <c r="Z555" s="376" t="str">
        <f>IFERROR(VLOOKUP(S555,'Measures cat'!$A$2:$B$19,2,0),"")</f>
        <v/>
      </c>
      <c r="AA555" s="376" t="str">
        <f>IFERROR(VLOOKUP(I555,AuxThreats!$B$2:$C$6,2,0),"")</f>
        <v/>
      </c>
      <c r="AB555" s="11"/>
      <c r="AC555" s="11"/>
      <c r="AE555" s="123"/>
    </row>
    <row r="556" spans="3:31" ht="15.75" x14ac:dyDescent="0.25">
      <c r="C556" s="357" t="str">
        <f t="shared" si="33"/>
        <v/>
      </c>
      <c r="D556" s="26"/>
      <c r="E556" s="26"/>
      <c r="F556" s="26"/>
      <c r="G556" s="47"/>
      <c r="H556" s="47"/>
      <c r="I556" s="325"/>
      <c r="J556" s="118"/>
      <c r="K556" s="330" t="str">
        <f t="shared" si="34"/>
        <v/>
      </c>
      <c r="L556" s="376" t="str">
        <f>IFERROR(VLOOKUP(G556,AuxThreats!$B$2:$C$6,2,0),"")</f>
        <v/>
      </c>
      <c r="M556" s="325"/>
      <c r="N556" s="118"/>
      <c r="O556" s="390">
        <v>0</v>
      </c>
      <c r="P556" s="325"/>
      <c r="Q556" s="325"/>
      <c r="R556" s="390">
        <v>0</v>
      </c>
      <c r="S556" s="325"/>
      <c r="T556" s="325"/>
      <c r="U556" s="390">
        <v>0</v>
      </c>
      <c r="V556" s="391">
        <f t="shared" si="32"/>
        <v>0</v>
      </c>
      <c r="W556" s="391" t="e">
        <f t="shared" si="35"/>
        <v>#VALUE!</v>
      </c>
      <c r="X556" s="376" t="str">
        <f>IFERROR(VLOOKUP(M556,'Measures cat'!$A$2:$B$19,2,0),"")</f>
        <v/>
      </c>
      <c r="Y556" s="376" t="str">
        <f>IFERROR(VLOOKUP(P556,'Measures cat'!$A$2:$B$19,2,0),"")</f>
        <v/>
      </c>
      <c r="Z556" s="376" t="str">
        <f>IFERROR(VLOOKUP(S556,'Measures cat'!$A$2:$B$19,2,0),"")</f>
        <v/>
      </c>
      <c r="AA556" s="376" t="str">
        <f>IFERROR(VLOOKUP(I556,AuxThreats!$B$2:$C$6,2,0),"")</f>
        <v/>
      </c>
      <c r="AB556" s="11"/>
      <c r="AC556" s="11"/>
      <c r="AE556" s="123"/>
    </row>
    <row r="557" spans="3:31" ht="15.75" x14ac:dyDescent="0.25">
      <c r="C557" s="357" t="str">
        <f t="shared" si="33"/>
        <v/>
      </c>
      <c r="D557" s="26"/>
      <c r="E557" s="26"/>
      <c r="F557" s="26"/>
      <c r="G557" s="47"/>
      <c r="H557" s="47"/>
      <c r="I557" s="325"/>
      <c r="J557" s="118"/>
      <c r="K557" s="330" t="str">
        <f t="shared" si="34"/>
        <v/>
      </c>
      <c r="L557" s="376" t="str">
        <f>IFERROR(VLOOKUP(G557,AuxThreats!$B$2:$C$6,2,0),"")</f>
        <v/>
      </c>
      <c r="M557" s="325"/>
      <c r="N557" s="118"/>
      <c r="O557" s="390">
        <v>0</v>
      </c>
      <c r="P557" s="325"/>
      <c r="Q557" s="325"/>
      <c r="R557" s="390">
        <v>0</v>
      </c>
      <c r="S557" s="325"/>
      <c r="T557" s="325"/>
      <c r="U557" s="390">
        <v>0</v>
      </c>
      <c r="V557" s="391">
        <f t="shared" si="32"/>
        <v>0</v>
      </c>
      <c r="W557" s="391" t="e">
        <f t="shared" si="35"/>
        <v>#VALUE!</v>
      </c>
      <c r="X557" s="376" t="str">
        <f>IFERROR(VLOOKUP(M557,'Measures cat'!$A$2:$B$19,2,0),"")</f>
        <v/>
      </c>
      <c r="Y557" s="376" t="str">
        <f>IFERROR(VLOOKUP(P557,'Measures cat'!$A$2:$B$19,2,0),"")</f>
        <v/>
      </c>
      <c r="Z557" s="376" t="str">
        <f>IFERROR(VLOOKUP(S557,'Measures cat'!$A$2:$B$19,2,0),"")</f>
        <v/>
      </c>
      <c r="AA557" s="376" t="str">
        <f>IFERROR(VLOOKUP(I557,AuxThreats!$B$2:$C$6,2,0),"")</f>
        <v/>
      </c>
      <c r="AB557" s="11"/>
      <c r="AC557" s="11"/>
      <c r="AE557" s="123"/>
    </row>
    <row r="558" spans="3:31" ht="15.75" x14ac:dyDescent="0.25">
      <c r="C558" s="357" t="str">
        <f t="shared" si="33"/>
        <v/>
      </c>
      <c r="D558" s="26"/>
      <c r="E558" s="26"/>
      <c r="F558" s="26"/>
      <c r="G558" s="47"/>
      <c r="H558" s="47"/>
      <c r="I558" s="325"/>
      <c r="J558" s="118"/>
      <c r="K558" s="330" t="str">
        <f t="shared" si="34"/>
        <v/>
      </c>
      <c r="L558" s="376" t="str">
        <f>IFERROR(VLOOKUP(G558,AuxThreats!$B$2:$C$6,2,0),"")</f>
        <v/>
      </c>
      <c r="M558" s="325"/>
      <c r="N558" s="118"/>
      <c r="O558" s="390">
        <v>0</v>
      </c>
      <c r="P558" s="325"/>
      <c r="Q558" s="325"/>
      <c r="R558" s="390">
        <v>0</v>
      </c>
      <c r="S558" s="325"/>
      <c r="T558" s="325"/>
      <c r="U558" s="390">
        <v>0</v>
      </c>
      <c r="V558" s="391">
        <f t="shared" si="32"/>
        <v>0</v>
      </c>
      <c r="W558" s="391" t="e">
        <f t="shared" si="35"/>
        <v>#VALUE!</v>
      </c>
      <c r="X558" s="376" t="str">
        <f>IFERROR(VLOOKUP(M558,'Measures cat'!$A$2:$B$19,2,0),"")</f>
        <v/>
      </c>
      <c r="Y558" s="376" t="str">
        <f>IFERROR(VLOOKUP(P558,'Measures cat'!$A$2:$B$19,2,0),"")</f>
        <v/>
      </c>
      <c r="Z558" s="376" t="str">
        <f>IFERROR(VLOOKUP(S558,'Measures cat'!$A$2:$B$19,2,0),"")</f>
        <v/>
      </c>
      <c r="AA558" s="376" t="str">
        <f>IFERROR(VLOOKUP(I558,AuxThreats!$B$2:$C$6,2,0),"")</f>
        <v/>
      </c>
      <c r="AB558" s="11"/>
      <c r="AC558" s="11"/>
      <c r="AE558" s="123"/>
    </row>
    <row r="559" spans="3:31" ht="15.75" x14ac:dyDescent="0.25">
      <c r="C559" s="357" t="str">
        <f t="shared" si="33"/>
        <v/>
      </c>
      <c r="D559" s="26"/>
      <c r="E559" s="26"/>
      <c r="F559" s="26"/>
      <c r="G559" s="47"/>
      <c r="H559" s="47"/>
      <c r="I559" s="325"/>
      <c r="J559" s="118"/>
      <c r="K559" s="330" t="str">
        <f t="shared" si="34"/>
        <v/>
      </c>
      <c r="L559" s="376" t="str">
        <f>IFERROR(VLOOKUP(G559,AuxThreats!$B$2:$C$6,2,0),"")</f>
        <v/>
      </c>
      <c r="M559" s="325"/>
      <c r="N559" s="118"/>
      <c r="O559" s="390">
        <v>0</v>
      </c>
      <c r="P559" s="325"/>
      <c r="Q559" s="325"/>
      <c r="R559" s="390">
        <v>0</v>
      </c>
      <c r="S559" s="325"/>
      <c r="T559" s="325"/>
      <c r="U559" s="390">
        <v>0</v>
      </c>
      <c r="V559" s="391">
        <f t="shared" si="32"/>
        <v>0</v>
      </c>
      <c r="W559" s="391" t="e">
        <f t="shared" si="35"/>
        <v>#VALUE!</v>
      </c>
      <c r="X559" s="376" t="str">
        <f>IFERROR(VLOOKUP(M559,'Measures cat'!$A$2:$B$19,2,0),"")</f>
        <v/>
      </c>
      <c r="Y559" s="376" t="str">
        <f>IFERROR(VLOOKUP(P559,'Measures cat'!$A$2:$B$19,2,0),"")</f>
        <v/>
      </c>
      <c r="Z559" s="376" t="str">
        <f>IFERROR(VLOOKUP(S559,'Measures cat'!$A$2:$B$19,2,0),"")</f>
        <v/>
      </c>
      <c r="AA559" s="376" t="str">
        <f>IFERROR(VLOOKUP(I559,AuxThreats!$B$2:$C$6,2,0),"")</f>
        <v/>
      </c>
      <c r="AB559" s="11"/>
      <c r="AC559" s="11"/>
      <c r="AE559" s="123"/>
    </row>
    <row r="560" spans="3:31" ht="15.75" x14ac:dyDescent="0.25">
      <c r="C560" s="357" t="str">
        <f t="shared" si="33"/>
        <v/>
      </c>
      <c r="D560" s="26"/>
      <c r="E560" s="26"/>
      <c r="F560" s="26"/>
      <c r="G560" s="47"/>
      <c r="H560" s="47"/>
      <c r="I560" s="325"/>
      <c r="J560" s="118"/>
      <c r="K560" s="330" t="str">
        <f t="shared" si="34"/>
        <v/>
      </c>
      <c r="L560" s="376" t="str">
        <f>IFERROR(VLOOKUP(G560,AuxThreats!$B$2:$C$6,2,0),"")</f>
        <v/>
      </c>
      <c r="M560" s="325"/>
      <c r="N560" s="118"/>
      <c r="O560" s="390">
        <v>0</v>
      </c>
      <c r="P560" s="325"/>
      <c r="Q560" s="325"/>
      <c r="R560" s="390">
        <v>0</v>
      </c>
      <c r="S560" s="325"/>
      <c r="T560" s="325"/>
      <c r="U560" s="390">
        <v>0</v>
      </c>
      <c r="V560" s="391">
        <f t="shared" si="32"/>
        <v>0</v>
      </c>
      <c r="W560" s="391" t="e">
        <f t="shared" si="35"/>
        <v>#VALUE!</v>
      </c>
      <c r="X560" s="376" t="str">
        <f>IFERROR(VLOOKUP(M560,'Measures cat'!$A$2:$B$19,2,0),"")</f>
        <v/>
      </c>
      <c r="Y560" s="376" t="str">
        <f>IFERROR(VLOOKUP(P560,'Measures cat'!$A$2:$B$19,2,0),"")</f>
        <v/>
      </c>
      <c r="Z560" s="376" t="str">
        <f>IFERROR(VLOOKUP(S560,'Measures cat'!$A$2:$B$19,2,0),"")</f>
        <v/>
      </c>
      <c r="AA560" s="376" t="str">
        <f>IFERROR(VLOOKUP(I560,AuxThreats!$B$2:$C$6,2,0),"")</f>
        <v/>
      </c>
      <c r="AB560" s="11"/>
      <c r="AC560" s="11"/>
      <c r="AE560" s="123"/>
    </row>
    <row r="561" spans="3:31" ht="15.75" x14ac:dyDescent="0.25">
      <c r="C561" s="357" t="str">
        <f t="shared" si="33"/>
        <v/>
      </c>
      <c r="D561" s="26"/>
      <c r="E561" s="26"/>
      <c r="F561" s="26"/>
      <c r="G561" s="47"/>
      <c r="H561" s="47"/>
      <c r="I561" s="325"/>
      <c r="J561" s="118"/>
      <c r="K561" s="330" t="str">
        <f t="shared" si="34"/>
        <v/>
      </c>
      <c r="L561" s="376" t="str">
        <f>IFERROR(VLOOKUP(G561,AuxThreats!$B$2:$C$6,2,0),"")</f>
        <v/>
      </c>
      <c r="M561" s="325"/>
      <c r="N561" s="118"/>
      <c r="O561" s="390">
        <v>0</v>
      </c>
      <c r="P561" s="325"/>
      <c r="Q561" s="325"/>
      <c r="R561" s="390">
        <v>0</v>
      </c>
      <c r="S561" s="325"/>
      <c r="T561" s="325"/>
      <c r="U561" s="390">
        <v>0</v>
      </c>
      <c r="V561" s="391">
        <f t="shared" si="32"/>
        <v>0</v>
      </c>
      <c r="W561" s="391" t="e">
        <f t="shared" si="35"/>
        <v>#VALUE!</v>
      </c>
      <c r="X561" s="376" t="str">
        <f>IFERROR(VLOOKUP(M561,'Measures cat'!$A$2:$B$19,2,0),"")</f>
        <v/>
      </c>
      <c r="Y561" s="376" t="str">
        <f>IFERROR(VLOOKUP(P561,'Measures cat'!$A$2:$B$19,2,0),"")</f>
        <v/>
      </c>
      <c r="Z561" s="376" t="str">
        <f>IFERROR(VLOOKUP(S561,'Measures cat'!$A$2:$B$19,2,0),"")</f>
        <v/>
      </c>
      <c r="AA561" s="376" t="str">
        <f>IFERROR(VLOOKUP(I561,AuxThreats!$B$2:$C$6,2,0),"")</f>
        <v/>
      </c>
      <c r="AB561" s="11"/>
      <c r="AC561" s="11"/>
      <c r="AE561" s="123"/>
    </row>
    <row r="562" spans="3:31" ht="15.75" x14ac:dyDescent="0.25">
      <c r="C562" s="357" t="str">
        <f t="shared" si="33"/>
        <v/>
      </c>
      <c r="D562" s="26"/>
      <c r="E562" s="26"/>
      <c r="F562" s="26"/>
      <c r="G562" s="47"/>
      <c r="H562" s="47"/>
      <c r="I562" s="325"/>
      <c r="J562" s="118"/>
      <c r="K562" s="330" t="str">
        <f t="shared" si="34"/>
        <v/>
      </c>
      <c r="L562" s="376" t="str">
        <f>IFERROR(VLOOKUP(G562,AuxThreats!$B$2:$C$6,2,0),"")</f>
        <v/>
      </c>
      <c r="M562" s="325"/>
      <c r="N562" s="118"/>
      <c r="O562" s="390">
        <v>0</v>
      </c>
      <c r="P562" s="325"/>
      <c r="Q562" s="325"/>
      <c r="R562" s="390">
        <v>0</v>
      </c>
      <c r="S562" s="325"/>
      <c r="T562" s="325"/>
      <c r="U562" s="390">
        <v>0</v>
      </c>
      <c r="V562" s="391">
        <f t="shared" si="32"/>
        <v>0</v>
      </c>
      <c r="W562" s="391" t="e">
        <f t="shared" si="35"/>
        <v>#VALUE!</v>
      </c>
      <c r="X562" s="376" t="str">
        <f>IFERROR(VLOOKUP(M562,'Measures cat'!$A$2:$B$19,2,0),"")</f>
        <v/>
      </c>
      <c r="Y562" s="376" t="str">
        <f>IFERROR(VLOOKUP(P562,'Measures cat'!$A$2:$B$19,2,0),"")</f>
        <v/>
      </c>
      <c r="Z562" s="376" t="str">
        <f>IFERROR(VLOOKUP(S562,'Measures cat'!$A$2:$B$19,2,0),"")</f>
        <v/>
      </c>
      <c r="AA562" s="376" t="str">
        <f>IFERROR(VLOOKUP(I562,AuxThreats!$B$2:$C$6,2,0),"")</f>
        <v/>
      </c>
      <c r="AB562" s="11"/>
      <c r="AC562" s="11"/>
      <c r="AE562" s="123"/>
    </row>
    <row r="563" spans="3:31" ht="15.75" x14ac:dyDescent="0.25">
      <c r="C563" s="357" t="str">
        <f t="shared" si="33"/>
        <v/>
      </c>
      <c r="D563" s="26"/>
      <c r="E563" s="26"/>
      <c r="F563" s="26"/>
      <c r="G563" s="47"/>
      <c r="H563" s="47"/>
      <c r="I563" s="325"/>
      <c r="J563" s="118"/>
      <c r="K563" s="330" t="str">
        <f t="shared" si="34"/>
        <v/>
      </c>
      <c r="L563" s="376" t="str">
        <f>IFERROR(VLOOKUP(G563,AuxThreats!$B$2:$C$6,2,0),"")</f>
        <v/>
      </c>
      <c r="M563" s="325"/>
      <c r="N563" s="118"/>
      <c r="O563" s="390">
        <v>0</v>
      </c>
      <c r="P563" s="325"/>
      <c r="Q563" s="325"/>
      <c r="R563" s="390">
        <v>0</v>
      </c>
      <c r="S563" s="325"/>
      <c r="T563" s="325"/>
      <c r="U563" s="390">
        <v>0</v>
      </c>
      <c r="V563" s="391">
        <f t="shared" si="32"/>
        <v>0</v>
      </c>
      <c r="W563" s="391" t="e">
        <f t="shared" si="35"/>
        <v>#VALUE!</v>
      </c>
      <c r="X563" s="376" t="str">
        <f>IFERROR(VLOOKUP(M563,'Measures cat'!$A$2:$B$19,2,0),"")</f>
        <v/>
      </c>
      <c r="Y563" s="376" t="str">
        <f>IFERROR(VLOOKUP(P563,'Measures cat'!$A$2:$B$19,2,0),"")</f>
        <v/>
      </c>
      <c r="Z563" s="376" t="str">
        <f>IFERROR(VLOOKUP(S563,'Measures cat'!$A$2:$B$19,2,0),"")</f>
        <v/>
      </c>
      <c r="AA563" s="376" t="str">
        <f>IFERROR(VLOOKUP(I563,AuxThreats!$B$2:$C$6,2,0),"")</f>
        <v/>
      </c>
      <c r="AB563" s="11"/>
      <c r="AC563" s="11"/>
      <c r="AE563" s="123"/>
    </row>
    <row r="564" spans="3:31" ht="15.75" x14ac:dyDescent="0.25">
      <c r="C564" s="357" t="str">
        <f t="shared" si="33"/>
        <v/>
      </c>
      <c r="D564" s="26"/>
      <c r="E564" s="26"/>
      <c r="F564" s="26"/>
      <c r="G564" s="47"/>
      <c r="H564" s="47"/>
      <c r="I564" s="325"/>
      <c r="J564" s="118"/>
      <c r="K564" s="330" t="str">
        <f t="shared" si="34"/>
        <v/>
      </c>
      <c r="L564" s="376" t="str">
        <f>IFERROR(VLOOKUP(G564,AuxThreats!$B$2:$C$6,2,0),"")</f>
        <v/>
      </c>
      <c r="M564" s="325"/>
      <c r="N564" s="118"/>
      <c r="O564" s="390">
        <v>0</v>
      </c>
      <c r="P564" s="325"/>
      <c r="Q564" s="325"/>
      <c r="R564" s="390">
        <v>0</v>
      </c>
      <c r="S564" s="325"/>
      <c r="T564" s="325"/>
      <c r="U564" s="390">
        <v>0</v>
      </c>
      <c r="V564" s="391">
        <f t="shared" si="32"/>
        <v>0</v>
      </c>
      <c r="W564" s="391" t="e">
        <f t="shared" si="35"/>
        <v>#VALUE!</v>
      </c>
      <c r="X564" s="376" t="str">
        <f>IFERROR(VLOOKUP(M564,'Measures cat'!$A$2:$B$19,2,0),"")</f>
        <v/>
      </c>
      <c r="Y564" s="376" t="str">
        <f>IFERROR(VLOOKUP(P564,'Measures cat'!$A$2:$B$19,2,0),"")</f>
        <v/>
      </c>
      <c r="Z564" s="376" t="str">
        <f>IFERROR(VLOOKUP(S564,'Measures cat'!$A$2:$B$19,2,0),"")</f>
        <v/>
      </c>
      <c r="AA564" s="376" t="str">
        <f>IFERROR(VLOOKUP(I564,AuxThreats!$B$2:$C$6,2,0),"")</f>
        <v/>
      </c>
      <c r="AB564" s="11"/>
      <c r="AC564" s="11"/>
      <c r="AE564" s="123"/>
    </row>
    <row r="565" spans="3:31" ht="15.75" x14ac:dyDescent="0.25">
      <c r="C565" s="357" t="str">
        <f t="shared" si="33"/>
        <v/>
      </c>
      <c r="D565" s="26"/>
      <c r="E565" s="26"/>
      <c r="F565" s="26"/>
      <c r="G565" s="47"/>
      <c r="H565" s="47"/>
      <c r="I565" s="325"/>
      <c r="J565" s="118"/>
      <c r="K565" s="330" t="str">
        <f t="shared" si="34"/>
        <v/>
      </c>
      <c r="L565" s="376" t="str">
        <f>IFERROR(VLOOKUP(G565,AuxThreats!$B$2:$C$6,2,0),"")</f>
        <v/>
      </c>
      <c r="M565" s="325"/>
      <c r="N565" s="118"/>
      <c r="O565" s="390">
        <v>0</v>
      </c>
      <c r="P565" s="325"/>
      <c r="Q565" s="325"/>
      <c r="R565" s="390">
        <v>0</v>
      </c>
      <c r="S565" s="325"/>
      <c r="T565" s="325"/>
      <c r="U565" s="390">
        <v>0</v>
      </c>
      <c r="V565" s="391">
        <f t="shared" si="32"/>
        <v>0</v>
      </c>
      <c r="W565" s="391" t="e">
        <f t="shared" si="35"/>
        <v>#VALUE!</v>
      </c>
      <c r="X565" s="376" t="str">
        <f>IFERROR(VLOOKUP(M565,'Measures cat'!$A$2:$B$19,2,0),"")</f>
        <v/>
      </c>
      <c r="Y565" s="376" t="str">
        <f>IFERROR(VLOOKUP(P565,'Measures cat'!$A$2:$B$19,2,0),"")</f>
        <v/>
      </c>
      <c r="Z565" s="376" t="str">
        <f>IFERROR(VLOOKUP(S565,'Measures cat'!$A$2:$B$19,2,0),"")</f>
        <v/>
      </c>
      <c r="AA565" s="376" t="str">
        <f>IFERROR(VLOOKUP(I565,AuxThreats!$B$2:$C$6,2,0),"")</f>
        <v/>
      </c>
      <c r="AB565" s="11"/>
      <c r="AC565" s="11"/>
      <c r="AE565" s="123"/>
    </row>
    <row r="566" spans="3:31" ht="15.75" x14ac:dyDescent="0.25">
      <c r="C566" s="357" t="str">
        <f t="shared" si="33"/>
        <v/>
      </c>
      <c r="D566" s="26"/>
      <c r="E566" s="26"/>
      <c r="F566" s="26"/>
      <c r="G566" s="47"/>
      <c r="H566" s="47"/>
      <c r="I566" s="325"/>
      <c r="J566" s="118"/>
      <c r="K566" s="330" t="str">
        <f t="shared" si="34"/>
        <v/>
      </c>
      <c r="L566" s="376" t="str">
        <f>IFERROR(VLOOKUP(G566,AuxThreats!$B$2:$C$6,2,0),"")</f>
        <v/>
      </c>
      <c r="M566" s="325"/>
      <c r="N566" s="118"/>
      <c r="O566" s="390">
        <v>0</v>
      </c>
      <c r="P566" s="325"/>
      <c r="Q566" s="325"/>
      <c r="R566" s="390">
        <v>0</v>
      </c>
      <c r="S566" s="325"/>
      <c r="T566" s="325"/>
      <c r="U566" s="390">
        <v>0</v>
      </c>
      <c r="V566" s="391">
        <f t="shared" si="32"/>
        <v>0</v>
      </c>
      <c r="W566" s="391" t="e">
        <f t="shared" si="35"/>
        <v>#VALUE!</v>
      </c>
      <c r="X566" s="376" t="str">
        <f>IFERROR(VLOOKUP(M566,'Measures cat'!$A$2:$B$19,2,0),"")</f>
        <v/>
      </c>
      <c r="Y566" s="376" t="str">
        <f>IFERROR(VLOOKUP(P566,'Measures cat'!$A$2:$B$19,2,0),"")</f>
        <v/>
      </c>
      <c r="Z566" s="376" t="str">
        <f>IFERROR(VLOOKUP(S566,'Measures cat'!$A$2:$B$19,2,0),"")</f>
        <v/>
      </c>
      <c r="AA566" s="376" t="str">
        <f>IFERROR(VLOOKUP(I566,AuxThreats!$B$2:$C$6,2,0),"")</f>
        <v/>
      </c>
      <c r="AB566" s="11"/>
      <c r="AC566" s="11"/>
      <c r="AE566" s="123"/>
    </row>
    <row r="567" spans="3:31" ht="15.75" x14ac:dyDescent="0.25">
      <c r="C567" s="357" t="str">
        <f t="shared" si="33"/>
        <v/>
      </c>
      <c r="D567" s="26"/>
      <c r="E567" s="26"/>
      <c r="F567" s="26"/>
      <c r="G567" s="47"/>
      <c r="H567" s="47"/>
      <c r="I567" s="325"/>
      <c r="J567" s="118"/>
      <c r="K567" s="330" t="str">
        <f t="shared" si="34"/>
        <v/>
      </c>
      <c r="L567" s="376" t="str">
        <f>IFERROR(VLOOKUP(G567,AuxThreats!$B$2:$C$6,2,0),"")</f>
        <v/>
      </c>
      <c r="M567" s="325"/>
      <c r="N567" s="118"/>
      <c r="O567" s="390">
        <v>0</v>
      </c>
      <c r="P567" s="325"/>
      <c r="Q567" s="325"/>
      <c r="R567" s="390">
        <v>0</v>
      </c>
      <c r="S567" s="325"/>
      <c r="T567" s="325"/>
      <c r="U567" s="390">
        <v>0</v>
      </c>
      <c r="V567" s="391">
        <f t="shared" si="32"/>
        <v>0</v>
      </c>
      <c r="W567" s="391" t="e">
        <f t="shared" si="35"/>
        <v>#VALUE!</v>
      </c>
      <c r="X567" s="376" t="str">
        <f>IFERROR(VLOOKUP(M567,'Measures cat'!$A$2:$B$19,2,0),"")</f>
        <v/>
      </c>
      <c r="Y567" s="376" t="str">
        <f>IFERROR(VLOOKUP(P567,'Measures cat'!$A$2:$B$19,2,0),"")</f>
        <v/>
      </c>
      <c r="Z567" s="376" t="str">
        <f>IFERROR(VLOOKUP(S567,'Measures cat'!$A$2:$B$19,2,0),"")</f>
        <v/>
      </c>
      <c r="AA567" s="376" t="str">
        <f>IFERROR(VLOOKUP(I567,AuxThreats!$B$2:$C$6,2,0),"")</f>
        <v/>
      </c>
      <c r="AB567" s="11"/>
      <c r="AC567" s="11"/>
      <c r="AE567" s="123"/>
    </row>
    <row r="568" spans="3:31" ht="15.75" x14ac:dyDescent="0.25">
      <c r="C568" s="357" t="str">
        <f t="shared" si="33"/>
        <v/>
      </c>
      <c r="D568" s="26"/>
      <c r="E568" s="26"/>
      <c r="F568" s="26"/>
      <c r="G568" s="47"/>
      <c r="H568" s="47"/>
      <c r="I568" s="325"/>
      <c r="J568" s="118"/>
      <c r="K568" s="330" t="str">
        <f t="shared" si="34"/>
        <v/>
      </c>
      <c r="L568" s="376" t="str">
        <f>IFERROR(VLOOKUP(G568,AuxThreats!$B$2:$C$6,2,0),"")</f>
        <v/>
      </c>
      <c r="M568" s="325"/>
      <c r="N568" s="118"/>
      <c r="O568" s="390">
        <v>0</v>
      </c>
      <c r="P568" s="325"/>
      <c r="Q568" s="325"/>
      <c r="R568" s="390">
        <v>0</v>
      </c>
      <c r="S568" s="325"/>
      <c r="T568" s="325"/>
      <c r="U568" s="390">
        <v>0</v>
      </c>
      <c r="V568" s="391">
        <f t="shared" si="32"/>
        <v>0</v>
      </c>
      <c r="W568" s="391" t="e">
        <f t="shared" si="35"/>
        <v>#VALUE!</v>
      </c>
      <c r="X568" s="376" t="str">
        <f>IFERROR(VLOOKUP(M568,'Measures cat'!$A$2:$B$19,2,0),"")</f>
        <v/>
      </c>
      <c r="Y568" s="376" t="str">
        <f>IFERROR(VLOOKUP(P568,'Measures cat'!$A$2:$B$19,2,0),"")</f>
        <v/>
      </c>
      <c r="Z568" s="376" t="str">
        <f>IFERROR(VLOOKUP(S568,'Measures cat'!$A$2:$B$19,2,0),"")</f>
        <v/>
      </c>
      <c r="AA568" s="376" t="str">
        <f>IFERROR(VLOOKUP(I568,AuxThreats!$B$2:$C$6,2,0),"")</f>
        <v/>
      </c>
      <c r="AB568" s="11"/>
      <c r="AC568" s="11"/>
      <c r="AE568" s="123"/>
    </row>
    <row r="569" spans="3:31" ht="15.75" x14ac:dyDescent="0.25">
      <c r="C569" s="357" t="str">
        <f t="shared" si="33"/>
        <v/>
      </c>
      <c r="D569" s="26"/>
      <c r="E569" s="26"/>
      <c r="F569" s="26"/>
      <c r="G569" s="47"/>
      <c r="H569" s="47"/>
      <c r="I569" s="325"/>
      <c r="J569" s="118"/>
      <c r="K569" s="330" t="str">
        <f t="shared" si="34"/>
        <v/>
      </c>
      <c r="L569" s="376" t="str">
        <f>IFERROR(VLOOKUP(G569,AuxThreats!$B$2:$C$6,2,0),"")</f>
        <v/>
      </c>
      <c r="M569" s="325"/>
      <c r="N569" s="118"/>
      <c r="O569" s="390">
        <v>0</v>
      </c>
      <c r="P569" s="325"/>
      <c r="Q569" s="325"/>
      <c r="R569" s="390">
        <v>0</v>
      </c>
      <c r="S569" s="325"/>
      <c r="T569" s="325"/>
      <c r="U569" s="390">
        <v>0</v>
      </c>
      <c r="V569" s="391">
        <f t="shared" si="32"/>
        <v>0</v>
      </c>
      <c r="W569" s="391" t="e">
        <f t="shared" si="35"/>
        <v>#VALUE!</v>
      </c>
      <c r="X569" s="376" t="str">
        <f>IFERROR(VLOOKUP(M569,'Measures cat'!$A$2:$B$19,2,0),"")</f>
        <v/>
      </c>
      <c r="Y569" s="376" t="str">
        <f>IFERROR(VLOOKUP(P569,'Measures cat'!$A$2:$B$19,2,0),"")</f>
        <v/>
      </c>
      <c r="Z569" s="376" t="str">
        <f>IFERROR(VLOOKUP(S569,'Measures cat'!$A$2:$B$19,2,0),"")</f>
        <v/>
      </c>
      <c r="AA569" s="376" t="str">
        <f>IFERROR(VLOOKUP(I569,AuxThreats!$B$2:$C$6,2,0),"")</f>
        <v/>
      </c>
      <c r="AB569" s="11"/>
      <c r="AC569" s="11"/>
      <c r="AE569" s="123"/>
    </row>
    <row r="570" spans="3:31" ht="15.75" x14ac:dyDescent="0.25">
      <c r="C570" s="357" t="str">
        <f t="shared" si="33"/>
        <v/>
      </c>
      <c r="D570" s="26"/>
      <c r="E570" s="26"/>
      <c r="F570" s="26"/>
      <c r="G570" s="47"/>
      <c r="H570" s="47"/>
      <c r="I570" s="325"/>
      <c r="J570" s="118"/>
      <c r="K570" s="330" t="str">
        <f t="shared" si="34"/>
        <v/>
      </c>
      <c r="L570" s="376" t="str">
        <f>IFERROR(VLOOKUP(G570,AuxThreats!$B$2:$C$6,2,0),"")</f>
        <v/>
      </c>
      <c r="M570" s="325"/>
      <c r="N570" s="118"/>
      <c r="O570" s="390">
        <v>0</v>
      </c>
      <c r="P570" s="325"/>
      <c r="Q570" s="325"/>
      <c r="R570" s="390">
        <v>0</v>
      </c>
      <c r="S570" s="325"/>
      <c r="T570" s="325"/>
      <c r="U570" s="390">
        <v>0</v>
      </c>
      <c r="V570" s="391">
        <f t="shared" si="32"/>
        <v>0</v>
      </c>
      <c r="W570" s="391" t="e">
        <f t="shared" si="35"/>
        <v>#VALUE!</v>
      </c>
      <c r="X570" s="376" t="str">
        <f>IFERROR(VLOOKUP(M570,'Measures cat'!$A$2:$B$19,2,0),"")</f>
        <v/>
      </c>
      <c r="Y570" s="376" t="str">
        <f>IFERROR(VLOOKUP(P570,'Measures cat'!$A$2:$B$19,2,0),"")</f>
        <v/>
      </c>
      <c r="Z570" s="376" t="str">
        <f>IFERROR(VLOOKUP(S570,'Measures cat'!$A$2:$B$19,2,0),"")</f>
        <v/>
      </c>
      <c r="AA570" s="376" t="str">
        <f>IFERROR(VLOOKUP(I570,AuxThreats!$B$2:$C$6,2,0),"")</f>
        <v/>
      </c>
      <c r="AB570" s="11"/>
      <c r="AC570" s="11"/>
      <c r="AE570" s="123"/>
    </row>
    <row r="571" spans="3:31" ht="15.75" x14ac:dyDescent="0.25">
      <c r="C571" s="357" t="str">
        <f t="shared" si="33"/>
        <v/>
      </c>
      <c r="D571" s="26"/>
      <c r="E571" s="26"/>
      <c r="F571" s="26"/>
      <c r="G571" s="47"/>
      <c r="H571" s="47"/>
      <c r="I571" s="325"/>
      <c r="J571" s="118"/>
      <c r="K571" s="330" t="str">
        <f t="shared" si="34"/>
        <v/>
      </c>
      <c r="L571" s="376" t="str">
        <f>IFERROR(VLOOKUP(G571,AuxThreats!$B$2:$C$6,2,0),"")</f>
        <v/>
      </c>
      <c r="M571" s="325"/>
      <c r="N571" s="118"/>
      <c r="O571" s="390">
        <v>0</v>
      </c>
      <c r="P571" s="325"/>
      <c r="Q571" s="325"/>
      <c r="R571" s="390">
        <v>0</v>
      </c>
      <c r="S571" s="325"/>
      <c r="T571" s="325"/>
      <c r="U571" s="390">
        <v>0</v>
      </c>
      <c r="V571" s="391">
        <f t="shared" si="32"/>
        <v>0</v>
      </c>
      <c r="W571" s="391" t="e">
        <f t="shared" si="35"/>
        <v>#VALUE!</v>
      </c>
      <c r="X571" s="376" t="str">
        <f>IFERROR(VLOOKUP(M571,'Measures cat'!$A$2:$B$19,2,0),"")</f>
        <v/>
      </c>
      <c r="Y571" s="376" t="str">
        <f>IFERROR(VLOOKUP(P571,'Measures cat'!$A$2:$B$19,2,0),"")</f>
        <v/>
      </c>
      <c r="Z571" s="376" t="str">
        <f>IFERROR(VLOOKUP(S571,'Measures cat'!$A$2:$B$19,2,0),"")</f>
        <v/>
      </c>
      <c r="AA571" s="376" t="str">
        <f>IFERROR(VLOOKUP(I571,AuxThreats!$B$2:$C$6,2,0),"")</f>
        <v/>
      </c>
      <c r="AB571" s="11"/>
      <c r="AC571" s="11"/>
      <c r="AE571" s="123"/>
    </row>
    <row r="572" spans="3:31" ht="15.75" x14ac:dyDescent="0.25">
      <c r="C572" s="357" t="str">
        <f t="shared" si="33"/>
        <v/>
      </c>
      <c r="D572" s="26"/>
      <c r="E572" s="26"/>
      <c r="F572" s="26"/>
      <c r="G572" s="47"/>
      <c r="H572" s="47"/>
      <c r="I572" s="325"/>
      <c r="J572" s="118"/>
      <c r="K572" s="330" t="str">
        <f t="shared" si="34"/>
        <v/>
      </c>
      <c r="L572" s="376" t="str">
        <f>IFERROR(VLOOKUP(G572,AuxThreats!$B$2:$C$6,2,0),"")</f>
        <v/>
      </c>
      <c r="M572" s="325"/>
      <c r="N572" s="118"/>
      <c r="O572" s="390">
        <v>0</v>
      </c>
      <c r="P572" s="325"/>
      <c r="Q572" s="325"/>
      <c r="R572" s="390">
        <v>0</v>
      </c>
      <c r="S572" s="325"/>
      <c r="T572" s="325"/>
      <c r="U572" s="390">
        <v>0</v>
      </c>
      <c r="V572" s="391">
        <f t="shared" si="32"/>
        <v>0</v>
      </c>
      <c r="W572" s="391" t="e">
        <f t="shared" si="35"/>
        <v>#VALUE!</v>
      </c>
      <c r="X572" s="376" t="str">
        <f>IFERROR(VLOOKUP(M572,'Measures cat'!$A$2:$B$19,2,0),"")</f>
        <v/>
      </c>
      <c r="Y572" s="376" t="str">
        <f>IFERROR(VLOOKUP(P572,'Measures cat'!$A$2:$B$19,2,0),"")</f>
        <v/>
      </c>
      <c r="Z572" s="376" t="str">
        <f>IFERROR(VLOOKUP(S572,'Measures cat'!$A$2:$B$19,2,0),"")</f>
        <v/>
      </c>
      <c r="AA572" s="376" t="str">
        <f>IFERROR(VLOOKUP(I572,AuxThreats!$B$2:$C$6,2,0),"")</f>
        <v/>
      </c>
      <c r="AB572" s="11"/>
      <c r="AC572" s="11"/>
      <c r="AE572" s="123"/>
    </row>
    <row r="573" spans="3:31" ht="15.75" x14ac:dyDescent="0.25">
      <c r="C573" s="357" t="str">
        <f t="shared" si="33"/>
        <v/>
      </c>
      <c r="D573" s="26"/>
      <c r="E573" s="26"/>
      <c r="F573" s="26"/>
      <c r="G573" s="47"/>
      <c r="H573" s="47"/>
      <c r="I573" s="325"/>
      <c r="J573" s="118"/>
      <c r="K573" s="330" t="str">
        <f t="shared" si="34"/>
        <v/>
      </c>
      <c r="L573" s="376" t="str">
        <f>IFERROR(VLOOKUP(G573,AuxThreats!$B$2:$C$6,2,0),"")</f>
        <v/>
      </c>
      <c r="M573" s="325"/>
      <c r="N573" s="118"/>
      <c r="O573" s="390">
        <v>0</v>
      </c>
      <c r="P573" s="325"/>
      <c r="Q573" s="325"/>
      <c r="R573" s="390">
        <v>0</v>
      </c>
      <c r="S573" s="325"/>
      <c r="T573" s="325"/>
      <c r="U573" s="390">
        <v>0</v>
      </c>
      <c r="V573" s="391">
        <f t="shared" si="32"/>
        <v>0</v>
      </c>
      <c r="W573" s="391" t="e">
        <f t="shared" si="35"/>
        <v>#VALUE!</v>
      </c>
      <c r="X573" s="376" t="str">
        <f>IFERROR(VLOOKUP(M573,'Measures cat'!$A$2:$B$19,2,0),"")</f>
        <v/>
      </c>
      <c r="Y573" s="376" t="str">
        <f>IFERROR(VLOOKUP(P573,'Measures cat'!$A$2:$B$19,2,0),"")</f>
        <v/>
      </c>
      <c r="Z573" s="376" t="str">
        <f>IFERROR(VLOOKUP(S573,'Measures cat'!$A$2:$B$19,2,0),"")</f>
        <v/>
      </c>
      <c r="AA573" s="376" t="str">
        <f>IFERROR(VLOOKUP(I573,AuxThreats!$B$2:$C$6,2,0),"")</f>
        <v/>
      </c>
      <c r="AB573" s="11"/>
      <c r="AC573" s="11"/>
      <c r="AE573" s="123"/>
    </row>
    <row r="574" spans="3:31" ht="15.75" x14ac:dyDescent="0.25">
      <c r="C574" s="357" t="str">
        <f t="shared" si="33"/>
        <v/>
      </c>
      <c r="D574" s="26"/>
      <c r="E574" s="26"/>
      <c r="F574" s="26"/>
      <c r="G574" s="47"/>
      <c r="H574" s="47"/>
      <c r="I574" s="325"/>
      <c r="J574" s="118"/>
      <c r="K574" s="330" t="str">
        <f t="shared" si="34"/>
        <v/>
      </c>
      <c r="L574" s="376" t="str">
        <f>IFERROR(VLOOKUP(G574,AuxThreats!$B$2:$C$6,2,0),"")</f>
        <v/>
      </c>
      <c r="M574" s="325"/>
      <c r="N574" s="118"/>
      <c r="O574" s="390">
        <v>0</v>
      </c>
      <c r="P574" s="325"/>
      <c r="Q574" s="325"/>
      <c r="R574" s="390">
        <v>0</v>
      </c>
      <c r="S574" s="325"/>
      <c r="T574" s="325"/>
      <c r="U574" s="390">
        <v>0</v>
      </c>
      <c r="V574" s="391">
        <f t="shared" si="32"/>
        <v>0</v>
      </c>
      <c r="W574" s="391" t="e">
        <f t="shared" si="35"/>
        <v>#VALUE!</v>
      </c>
      <c r="X574" s="376" t="str">
        <f>IFERROR(VLOOKUP(M574,'Measures cat'!$A$2:$B$19,2,0),"")</f>
        <v/>
      </c>
      <c r="Y574" s="376" t="str">
        <f>IFERROR(VLOOKUP(P574,'Measures cat'!$A$2:$B$19,2,0),"")</f>
        <v/>
      </c>
      <c r="Z574" s="376" t="str">
        <f>IFERROR(VLOOKUP(S574,'Measures cat'!$A$2:$B$19,2,0),"")</f>
        <v/>
      </c>
      <c r="AA574" s="376" t="str">
        <f>IFERROR(VLOOKUP(I574,AuxThreats!$B$2:$C$6,2,0),"")</f>
        <v/>
      </c>
      <c r="AB574" s="11"/>
      <c r="AC574" s="11"/>
      <c r="AE574" s="123"/>
    </row>
    <row r="575" spans="3:31" ht="15.75" x14ac:dyDescent="0.25">
      <c r="C575" s="357" t="str">
        <f t="shared" si="33"/>
        <v/>
      </c>
      <c r="D575" s="26"/>
      <c r="E575" s="26"/>
      <c r="F575" s="26"/>
      <c r="G575" s="47"/>
      <c r="H575" s="47"/>
      <c r="I575" s="325"/>
      <c r="J575" s="118"/>
      <c r="K575" s="330" t="str">
        <f t="shared" si="34"/>
        <v/>
      </c>
      <c r="L575" s="376" t="str">
        <f>IFERROR(VLOOKUP(G575,AuxThreats!$B$2:$C$6,2,0),"")</f>
        <v/>
      </c>
      <c r="M575" s="325"/>
      <c r="N575" s="118"/>
      <c r="O575" s="390">
        <v>0</v>
      </c>
      <c r="P575" s="325"/>
      <c r="Q575" s="325"/>
      <c r="R575" s="390">
        <v>0</v>
      </c>
      <c r="S575" s="325"/>
      <c r="T575" s="325"/>
      <c r="U575" s="390">
        <v>0</v>
      </c>
      <c r="V575" s="391">
        <f t="shared" si="32"/>
        <v>0</v>
      </c>
      <c r="W575" s="391" t="e">
        <f t="shared" si="35"/>
        <v>#VALUE!</v>
      </c>
      <c r="X575" s="376" t="str">
        <f>IFERROR(VLOOKUP(M575,'Measures cat'!$A$2:$B$19,2,0),"")</f>
        <v/>
      </c>
      <c r="Y575" s="376" t="str">
        <f>IFERROR(VLOOKUP(P575,'Measures cat'!$A$2:$B$19,2,0),"")</f>
        <v/>
      </c>
      <c r="Z575" s="376" t="str">
        <f>IFERROR(VLOOKUP(S575,'Measures cat'!$A$2:$B$19,2,0),"")</f>
        <v/>
      </c>
      <c r="AA575" s="376" t="str">
        <f>IFERROR(VLOOKUP(I575,AuxThreats!$B$2:$C$6,2,0),"")</f>
        <v/>
      </c>
      <c r="AB575" s="11"/>
      <c r="AC575" s="11"/>
      <c r="AE575" s="123"/>
    </row>
    <row r="576" spans="3:31" ht="15.75" x14ac:dyDescent="0.25">
      <c r="C576" s="357" t="str">
        <f t="shared" si="33"/>
        <v/>
      </c>
      <c r="D576" s="26"/>
      <c r="E576" s="26"/>
      <c r="F576" s="26"/>
      <c r="G576" s="47"/>
      <c r="H576" s="47"/>
      <c r="I576" s="325"/>
      <c r="J576" s="118"/>
      <c r="K576" s="330" t="str">
        <f t="shared" si="34"/>
        <v/>
      </c>
      <c r="L576" s="376" t="str">
        <f>IFERROR(VLOOKUP(G576,AuxThreats!$B$2:$C$6,2,0),"")</f>
        <v/>
      </c>
      <c r="M576" s="325"/>
      <c r="N576" s="118"/>
      <c r="O576" s="390">
        <v>0</v>
      </c>
      <c r="P576" s="325"/>
      <c r="Q576" s="325"/>
      <c r="R576" s="390">
        <v>0</v>
      </c>
      <c r="S576" s="325"/>
      <c r="T576" s="325"/>
      <c r="U576" s="390">
        <v>0</v>
      </c>
      <c r="V576" s="391">
        <f t="shared" si="32"/>
        <v>0</v>
      </c>
      <c r="W576" s="391" t="e">
        <f t="shared" si="35"/>
        <v>#VALUE!</v>
      </c>
      <c r="X576" s="376" t="str">
        <f>IFERROR(VLOOKUP(M576,'Measures cat'!$A$2:$B$19,2,0),"")</f>
        <v/>
      </c>
      <c r="Y576" s="376" t="str">
        <f>IFERROR(VLOOKUP(P576,'Measures cat'!$A$2:$B$19,2,0),"")</f>
        <v/>
      </c>
      <c r="Z576" s="376" t="str">
        <f>IFERROR(VLOOKUP(S576,'Measures cat'!$A$2:$B$19,2,0),"")</f>
        <v/>
      </c>
      <c r="AA576" s="376" t="str">
        <f>IFERROR(VLOOKUP(I576,AuxThreats!$B$2:$C$6,2,0),"")</f>
        <v/>
      </c>
      <c r="AB576" s="11"/>
      <c r="AC576" s="11"/>
      <c r="AE576" s="123"/>
    </row>
    <row r="577" spans="3:31" ht="15.75" x14ac:dyDescent="0.25">
      <c r="C577" s="357" t="str">
        <f t="shared" si="33"/>
        <v/>
      </c>
      <c r="D577" s="26"/>
      <c r="E577" s="26"/>
      <c r="F577" s="26"/>
      <c r="G577" s="47"/>
      <c r="H577" s="47"/>
      <c r="I577" s="325"/>
      <c r="J577" s="118"/>
      <c r="K577" s="330" t="str">
        <f t="shared" si="34"/>
        <v/>
      </c>
      <c r="L577" s="376" t="str">
        <f>IFERROR(VLOOKUP(G577,AuxThreats!$B$2:$C$6,2,0),"")</f>
        <v/>
      </c>
      <c r="M577" s="325"/>
      <c r="N577" s="118"/>
      <c r="O577" s="390">
        <v>0</v>
      </c>
      <c r="P577" s="325"/>
      <c r="Q577" s="325"/>
      <c r="R577" s="390">
        <v>0</v>
      </c>
      <c r="S577" s="325"/>
      <c r="T577" s="325"/>
      <c r="U577" s="390">
        <v>0</v>
      </c>
      <c r="V577" s="391">
        <f t="shared" si="32"/>
        <v>0</v>
      </c>
      <c r="W577" s="391" t="e">
        <f t="shared" si="35"/>
        <v>#VALUE!</v>
      </c>
      <c r="X577" s="376" t="str">
        <f>IFERROR(VLOOKUP(M577,'Measures cat'!$A$2:$B$19,2,0),"")</f>
        <v/>
      </c>
      <c r="Y577" s="376" t="str">
        <f>IFERROR(VLOOKUP(P577,'Measures cat'!$A$2:$B$19,2,0),"")</f>
        <v/>
      </c>
      <c r="Z577" s="376" t="str">
        <f>IFERROR(VLOOKUP(S577,'Measures cat'!$A$2:$B$19,2,0),"")</f>
        <v/>
      </c>
      <c r="AA577" s="376" t="str">
        <f>IFERROR(VLOOKUP(I577,AuxThreats!$B$2:$C$6,2,0),"")</f>
        <v/>
      </c>
      <c r="AB577" s="11"/>
      <c r="AC577" s="11"/>
      <c r="AE577" s="123"/>
    </row>
    <row r="578" spans="3:31" ht="15.75" x14ac:dyDescent="0.25">
      <c r="C578" s="357" t="str">
        <f t="shared" si="33"/>
        <v/>
      </c>
      <c r="D578" s="26"/>
      <c r="E578" s="26"/>
      <c r="F578" s="26"/>
      <c r="G578" s="47"/>
      <c r="H578" s="47"/>
      <c r="I578" s="325"/>
      <c r="J578" s="118"/>
      <c r="K578" s="330" t="str">
        <f t="shared" si="34"/>
        <v/>
      </c>
      <c r="L578" s="376" t="str">
        <f>IFERROR(VLOOKUP(G578,AuxThreats!$B$2:$C$6,2,0),"")</f>
        <v/>
      </c>
      <c r="M578" s="325"/>
      <c r="N578" s="118"/>
      <c r="O578" s="390">
        <v>0</v>
      </c>
      <c r="P578" s="325"/>
      <c r="Q578" s="325"/>
      <c r="R578" s="390">
        <v>0</v>
      </c>
      <c r="S578" s="325"/>
      <c r="T578" s="325"/>
      <c r="U578" s="390">
        <v>0</v>
      </c>
      <c r="V578" s="391">
        <f t="shared" si="32"/>
        <v>0</v>
      </c>
      <c r="W578" s="391" t="e">
        <f t="shared" si="35"/>
        <v>#VALUE!</v>
      </c>
      <c r="X578" s="376" t="str">
        <f>IFERROR(VLOOKUP(M578,'Measures cat'!$A$2:$B$19,2,0),"")</f>
        <v/>
      </c>
      <c r="Y578" s="376" t="str">
        <f>IFERROR(VLOOKUP(P578,'Measures cat'!$A$2:$B$19,2,0),"")</f>
        <v/>
      </c>
      <c r="Z578" s="376" t="str">
        <f>IFERROR(VLOOKUP(S578,'Measures cat'!$A$2:$B$19,2,0),"")</f>
        <v/>
      </c>
      <c r="AA578" s="376" t="str">
        <f>IFERROR(VLOOKUP(I578,AuxThreats!$B$2:$C$6,2,0),"")</f>
        <v/>
      </c>
      <c r="AB578" s="11"/>
      <c r="AC578" s="11"/>
      <c r="AE578" s="123"/>
    </row>
    <row r="579" spans="3:31" ht="15.75" x14ac:dyDescent="0.25">
      <c r="C579" s="357" t="str">
        <f t="shared" si="33"/>
        <v/>
      </c>
      <c r="D579" s="26"/>
      <c r="E579" s="26"/>
      <c r="F579" s="26"/>
      <c r="G579" s="47"/>
      <c r="H579" s="47"/>
      <c r="I579" s="325"/>
      <c r="J579" s="118"/>
      <c r="K579" s="330" t="str">
        <f t="shared" si="34"/>
        <v/>
      </c>
      <c r="L579" s="376" t="str">
        <f>IFERROR(VLOOKUP(G579,AuxThreats!$B$2:$C$6,2,0),"")</f>
        <v/>
      </c>
      <c r="M579" s="325"/>
      <c r="N579" s="118"/>
      <c r="O579" s="390">
        <v>0</v>
      </c>
      <c r="P579" s="325"/>
      <c r="Q579" s="325"/>
      <c r="R579" s="390">
        <v>0</v>
      </c>
      <c r="S579" s="325"/>
      <c r="T579" s="325"/>
      <c r="U579" s="390">
        <v>0</v>
      </c>
      <c r="V579" s="391">
        <f t="shared" si="32"/>
        <v>0</v>
      </c>
      <c r="W579" s="391" t="e">
        <f t="shared" si="35"/>
        <v>#VALUE!</v>
      </c>
      <c r="X579" s="376" t="str">
        <f>IFERROR(VLOOKUP(M579,'Measures cat'!$A$2:$B$19,2,0),"")</f>
        <v/>
      </c>
      <c r="Y579" s="376" t="str">
        <f>IFERROR(VLOOKUP(P579,'Measures cat'!$A$2:$B$19,2,0),"")</f>
        <v/>
      </c>
      <c r="Z579" s="376" t="str">
        <f>IFERROR(VLOOKUP(S579,'Measures cat'!$A$2:$B$19,2,0),"")</f>
        <v/>
      </c>
      <c r="AA579" s="376" t="str">
        <f>IFERROR(VLOOKUP(I579,AuxThreats!$B$2:$C$6,2,0),"")</f>
        <v/>
      </c>
      <c r="AB579" s="11"/>
      <c r="AC579" s="11"/>
      <c r="AE579" s="123"/>
    </row>
    <row r="580" spans="3:31" ht="15.75" x14ac:dyDescent="0.25">
      <c r="C580" s="357" t="str">
        <f t="shared" si="33"/>
        <v/>
      </c>
      <c r="D580" s="26"/>
      <c r="E580" s="26"/>
      <c r="F580" s="26"/>
      <c r="G580" s="47"/>
      <c r="H580" s="47"/>
      <c r="I580" s="325"/>
      <c r="J580" s="118"/>
      <c r="K580" s="330" t="str">
        <f t="shared" si="34"/>
        <v/>
      </c>
      <c r="L580" s="376" t="str">
        <f>IFERROR(VLOOKUP(G580,AuxThreats!$B$2:$C$6,2,0),"")</f>
        <v/>
      </c>
      <c r="M580" s="325"/>
      <c r="N580" s="118"/>
      <c r="O580" s="390">
        <v>0</v>
      </c>
      <c r="P580" s="325"/>
      <c r="Q580" s="325"/>
      <c r="R580" s="390">
        <v>0</v>
      </c>
      <c r="S580" s="325"/>
      <c r="T580" s="325"/>
      <c r="U580" s="390">
        <v>0</v>
      </c>
      <c r="V580" s="391">
        <f t="shared" si="32"/>
        <v>0</v>
      </c>
      <c r="W580" s="391" t="e">
        <f t="shared" si="35"/>
        <v>#VALUE!</v>
      </c>
      <c r="X580" s="376" t="str">
        <f>IFERROR(VLOOKUP(M580,'Measures cat'!$A$2:$B$19,2,0),"")</f>
        <v/>
      </c>
      <c r="Y580" s="376" t="str">
        <f>IFERROR(VLOOKUP(P580,'Measures cat'!$A$2:$B$19,2,0),"")</f>
        <v/>
      </c>
      <c r="Z580" s="376" t="str">
        <f>IFERROR(VLOOKUP(S580,'Measures cat'!$A$2:$B$19,2,0),"")</f>
        <v/>
      </c>
      <c r="AA580" s="376" t="str">
        <f>IFERROR(VLOOKUP(I580,AuxThreats!$B$2:$C$6,2,0),"")</f>
        <v/>
      </c>
      <c r="AB580" s="11"/>
      <c r="AC580" s="11"/>
      <c r="AE580" s="123"/>
    </row>
    <row r="581" spans="3:31" ht="15.75" x14ac:dyDescent="0.25">
      <c r="C581" s="357" t="str">
        <f t="shared" si="33"/>
        <v/>
      </c>
      <c r="D581" s="26"/>
      <c r="E581" s="26"/>
      <c r="F581" s="26"/>
      <c r="G581" s="47"/>
      <c r="H581" s="47"/>
      <c r="I581" s="325"/>
      <c r="J581" s="118"/>
      <c r="K581" s="330" t="str">
        <f t="shared" si="34"/>
        <v/>
      </c>
      <c r="L581" s="376" t="str">
        <f>IFERROR(VLOOKUP(G581,AuxThreats!$B$2:$C$6,2,0),"")</f>
        <v/>
      </c>
      <c r="M581" s="325"/>
      <c r="N581" s="118"/>
      <c r="O581" s="390">
        <v>0</v>
      </c>
      <c r="P581" s="325"/>
      <c r="Q581" s="325"/>
      <c r="R581" s="390">
        <v>0</v>
      </c>
      <c r="S581" s="325"/>
      <c r="T581" s="325"/>
      <c r="U581" s="390">
        <v>0</v>
      </c>
      <c r="V581" s="391">
        <f t="shared" si="32"/>
        <v>0</v>
      </c>
      <c r="W581" s="391" t="e">
        <f t="shared" si="35"/>
        <v>#VALUE!</v>
      </c>
      <c r="X581" s="376" t="str">
        <f>IFERROR(VLOOKUP(M581,'Measures cat'!$A$2:$B$19,2,0),"")</f>
        <v/>
      </c>
      <c r="Y581" s="376" t="str">
        <f>IFERROR(VLOOKUP(P581,'Measures cat'!$A$2:$B$19,2,0),"")</f>
        <v/>
      </c>
      <c r="Z581" s="376" t="str">
        <f>IFERROR(VLOOKUP(S581,'Measures cat'!$A$2:$B$19,2,0),"")</f>
        <v/>
      </c>
      <c r="AA581" s="376" t="str">
        <f>IFERROR(VLOOKUP(I581,AuxThreats!$B$2:$C$6,2,0),"")</f>
        <v/>
      </c>
      <c r="AB581" s="11"/>
      <c r="AC581" s="11"/>
      <c r="AE581" s="123"/>
    </row>
    <row r="582" spans="3:31" ht="15.75" x14ac:dyDescent="0.25">
      <c r="C582" s="357" t="str">
        <f t="shared" si="33"/>
        <v/>
      </c>
      <c r="D582" s="26"/>
      <c r="E582" s="26"/>
      <c r="F582" s="26"/>
      <c r="G582" s="47"/>
      <c r="H582" s="47"/>
      <c r="I582" s="325"/>
      <c r="J582" s="118"/>
      <c r="K582" s="330" t="str">
        <f t="shared" si="34"/>
        <v/>
      </c>
      <c r="L582" s="376" t="str">
        <f>IFERROR(VLOOKUP(G582,AuxThreats!$B$2:$C$6,2,0),"")</f>
        <v/>
      </c>
      <c r="M582" s="325"/>
      <c r="N582" s="118"/>
      <c r="O582" s="390">
        <v>0</v>
      </c>
      <c r="P582" s="325"/>
      <c r="Q582" s="325"/>
      <c r="R582" s="390">
        <v>0</v>
      </c>
      <c r="S582" s="325"/>
      <c r="T582" s="325"/>
      <c r="U582" s="390">
        <v>0</v>
      </c>
      <c r="V582" s="391">
        <f t="shared" si="32"/>
        <v>0</v>
      </c>
      <c r="W582" s="391" t="e">
        <f t="shared" si="35"/>
        <v>#VALUE!</v>
      </c>
      <c r="X582" s="376" t="str">
        <f>IFERROR(VLOOKUP(M582,'Measures cat'!$A$2:$B$19,2,0),"")</f>
        <v/>
      </c>
      <c r="Y582" s="376" t="str">
        <f>IFERROR(VLOOKUP(P582,'Measures cat'!$A$2:$B$19,2,0),"")</f>
        <v/>
      </c>
      <c r="Z582" s="376" t="str">
        <f>IFERROR(VLOOKUP(S582,'Measures cat'!$A$2:$B$19,2,0),"")</f>
        <v/>
      </c>
      <c r="AA582" s="376" t="str">
        <f>IFERROR(VLOOKUP(I582,AuxThreats!$B$2:$C$6,2,0),"")</f>
        <v/>
      </c>
      <c r="AB582" s="11"/>
      <c r="AC582" s="11"/>
      <c r="AE582" s="123"/>
    </row>
    <row r="583" spans="3:31" ht="15.75" x14ac:dyDescent="0.25">
      <c r="C583" s="357" t="str">
        <f t="shared" si="33"/>
        <v/>
      </c>
      <c r="D583" s="26"/>
      <c r="E583" s="26"/>
      <c r="F583" s="26"/>
      <c r="G583" s="47"/>
      <c r="H583" s="47"/>
      <c r="I583" s="325"/>
      <c r="J583" s="118"/>
      <c r="K583" s="330" t="str">
        <f t="shared" si="34"/>
        <v/>
      </c>
      <c r="L583" s="376" t="str">
        <f>IFERROR(VLOOKUP(G583,AuxThreats!$B$2:$C$6,2,0),"")</f>
        <v/>
      </c>
      <c r="M583" s="325"/>
      <c r="N583" s="118"/>
      <c r="O583" s="390">
        <v>0</v>
      </c>
      <c r="P583" s="325"/>
      <c r="Q583" s="325"/>
      <c r="R583" s="390">
        <v>0</v>
      </c>
      <c r="S583" s="325"/>
      <c r="T583" s="325"/>
      <c r="U583" s="390">
        <v>0</v>
      </c>
      <c r="V583" s="391">
        <f t="shared" ref="V583:V646" si="36">IF(AND(O583&lt;&gt;"",R583&lt;&gt;"", U583&lt;&gt;""),IFERROR((I583*((1-R583)*(1-O583)*(1-U583))),"0"),"")</f>
        <v>0</v>
      </c>
      <c r="W583" s="391" t="e">
        <f t="shared" si="35"/>
        <v>#VALUE!</v>
      </c>
      <c r="X583" s="376" t="str">
        <f>IFERROR(VLOOKUP(M583,'Measures cat'!$A$2:$B$19,2,0),"")</f>
        <v/>
      </c>
      <c r="Y583" s="376" t="str">
        <f>IFERROR(VLOOKUP(P583,'Measures cat'!$A$2:$B$19,2,0),"")</f>
        <v/>
      </c>
      <c r="Z583" s="376" t="str">
        <f>IFERROR(VLOOKUP(S583,'Measures cat'!$A$2:$B$19,2,0),"")</f>
        <v/>
      </c>
      <c r="AA583" s="376" t="str">
        <f>IFERROR(VLOOKUP(I583,AuxThreats!$B$2:$C$6,2,0),"")</f>
        <v/>
      </c>
      <c r="AB583" s="11"/>
      <c r="AC583" s="11"/>
      <c r="AE583" s="123"/>
    </row>
    <row r="584" spans="3:31" ht="15.75" x14ac:dyDescent="0.25">
      <c r="C584" s="357" t="str">
        <f t="shared" ref="C584:C647" si="37">IF(D584&lt;&gt;"",CONCATENATE("IR",TEXT(ROW()-6,"000")),"")</f>
        <v/>
      </c>
      <c r="D584" s="26"/>
      <c r="E584" s="26"/>
      <c r="F584" s="26"/>
      <c r="G584" s="47"/>
      <c r="H584" s="47"/>
      <c r="I584" s="325"/>
      <c r="J584" s="118"/>
      <c r="K584" s="330" t="str">
        <f t="shared" ref="K584:K647" si="38">IF(AND(I584&lt;&gt;"",J584&lt;&gt;""),IFERROR(I584*J584,"Not number"),"")</f>
        <v/>
      </c>
      <c r="L584" s="376" t="str">
        <f>IFERROR(VLOOKUP(G584,AuxThreats!$B$2:$C$6,2,0),"")</f>
        <v/>
      </c>
      <c r="M584" s="325"/>
      <c r="N584" s="118"/>
      <c r="O584" s="390">
        <v>0</v>
      </c>
      <c r="P584" s="325"/>
      <c r="Q584" s="325"/>
      <c r="R584" s="390">
        <v>0</v>
      </c>
      <c r="S584" s="325"/>
      <c r="T584" s="325"/>
      <c r="U584" s="390">
        <v>0</v>
      </c>
      <c r="V584" s="391">
        <f t="shared" si="36"/>
        <v>0</v>
      </c>
      <c r="W584" s="391" t="e">
        <f t="shared" ref="W584:W647" si="39">K584*(1-O584)*(1-R584)*(1-U584)</f>
        <v>#VALUE!</v>
      </c>
      <c r="X584" s="376" t="str">
        <f>IFERROR(VLOOKUP(M584,'Measures cat'!$A$2:$B$19,2,0),"")</f>
        <v/>
      </c>
      <c r="Y584" s="376" t="str">
        <f>IFERROR(VLOOKUP(P584,'Measures cat'!$A$2:$B$19,2,0),"")</f>
        <v/>
      </c>
      <c r="Z584" s="376" t="str">
        <f>IFERROR(VLOOKUP(S584,'Measures cat'!$A$2:$B$19,2,0),"")</f>
        <v/>
      </c>
      <c r="AA584" s="376" t="str">
        <f>IFERROR(VLOOKUP(I584,AuxThreats!$B$2:$C$6,2,0),"")</f>
        <v/>
      </c>
      <c r="AB584" s="11"/>
      <c r="AC584" s="11"/>
      <c r="AE584" s="123"/>
    </row>
    <row r="585" spans="3:31" ht="15.75" x14ac:dyDescent="0.25">
      <c r="C585" s="357" t="str">
        <f t="shared" si="37"/>
        <v/>
      </c>
      <c r="D585" s="26"/>
      <c r="E585" s="26"/>
      <c r="F585" s="26"/>
      <c r="G585" s="47"/>
      <c r="H585" s="47"/>
      <c r="I585" s="325"/>
      <c r="J585" s="118"/>
      <c r="K585" s="330" t="str">
        <f t="shared" si="38"/>
        <v/>
      </c>
      <c r="L585" s="376" t="str">
        <f>IFERROR(VLOOKUP(G585,AuxThreats!$B$2:$C$6,2,0),"")</f>
        <v/>
      </c>
      <c r="M585" s="325"/>
      <c r="N585" s="118"/>
      <c r="O585" s="390">
        <v>0</v>
      </c>
      <c r="P585" s="325"/>
      <c r="Q585" s="325"/>
      <c r="R585" s="390">
        <v>0</v>
      </c>
      <c r="S585" s="325"/>
      <c r="T585" s="325"/>
      <c r="U585" s="390">
        <v>0</v>
      </c>
      <c r="V585" s="391">
        <f t="shared" si="36"/>
        <v>0</v>
      </c>
      <c r="W585" s="391" t="e">
        <f t="shared" si="39"/>
        <v>#VALUE!</v>
      </c>
      <c r="X585" s="376" t="str">
        <f>IFERROR(VLOOKUP(M585,'Measures cat'!$A$2:$B$19,2,0),"")</f>
        <v/>
      </c>
      <c r="Y585" s="376" t="str">
        <f>IFERROR(VLOOKUP(P585,'Measures cat'!$A$2:$B$19,2,0),"")</f>
        <v/>
      </c>
      <c r="Z585" s="376" t="str">
        <f>IFERROR(VLOOKUP(S585,'Measures cat'!$A$2:$B$19,2,0),"")</f>
        <v/>
      </c>
      <c r="AA585" s="376" t="str">
        <f>IFERROR(VLOOKUP(I585,AuxThreats!$B$2:$C$6,2,0),"")</f>
        <v/>
      </c>
      <c r="AB585" s="11"/>
      <c r="AC585" s="11"/>
      <c r="AE585" s="123"/>
    </row>
    <row r="586" spans="3:31" ht="15.75" x14ac:dyDescent="0.25">
      <c r="C586" s="357" t="str">
        <f t="shared" si="37"/>
        <v/>
      </c>
      <c r="D586" s="26"/>
      <c r="E586" s="26"/>
      <c r="F586" s="26"/>
      <c r="G586" s="47"/>
      <c r="H586" s="47"/>
      <c r="I586" s="325"/>
      <c r="J586" s="118"/>
      <c r="K586" s="330" t="str">
        <f t="shared" si="38"/>
        <v/>
      </c>
      <c r="L586" s="376" t="str">
        <f>IFERROR(VLOOKUP(G586,AuxThreats!$B$2:$C$6,2,0),"")</f>
        <v/>
      </c>
      <c r="M586" s="325"/>
      <c r="N586" s="118"/>
      <c r="O586" s="390">
        <v>0</v>
      </c>
      <c r="P586" s="325"/>
      <c r="Q586" s="325"/>
      <c r="R586" s="390">
        <v>0</v>
      </c>
      <c r="S586" s="325"/>
      <c r="T586" s="325"/>
      <c r="U586" s="390">
        <v>0</v>
      </c>
      <c r="V586" s="391">
        <f t="shared" si="36"/>
        <v>0</v>
      </c>
      <c r="W586" s="391" t="e">
        <f t="shared" si="39"/>
        <v>#VALUE!</v>
      </c>
      <c r="X586" s="376" t="str">
        <f>IFERROR(VLOOKUP(M586,'Measures cat'!$A$2:$B$19,2,0),"")</f>
        <v/>
      </c>
      <c r="Y586" s="376" t="str">
        <f>IFERROR(VLOOKUP(P586,'Measures cat'!$A$2:$B$19,2,0),"")</f>
        <v/>
      </c>
      <c r="Z586" s="376" t="str">
        <f>IFERROR(VLOOKUP(S586,'Measures cat'!$A$2:$B$19,2,0),"")</f>
        <v/>
      </c>
      <c r="AA586" s="376" t="str">
        <f>IFERROR(VLOOKUP(I586,AuxThreats!$B$2:$C$6,2,0),"")</f>
        <v/>
      </c>
      <c r="AB586" s="11"/>
      <c r="AC586" s="11"/>
      <c r="AE586" s="123"/>
    </row>
    <row r="587" spans="3:31" ht="15.75" x14ac:dyDescent="0.25">
      <c r="C587" s="357" t="str">
        <f t="shared" si="37"/>
        <v/>
      </c>
      <c r="D587" s="26"/>
      <c r="E587" s="26"/>
      <c r="F587" s="26"/>
      <c r="G587" s="47"/>
      <c r="H587" s="47"/>
      <c r="I587" s="325"/>
      <c r="J587" s="118"/>
      <c r="K587" s="330" t="str">
        <f t="shared" si="38"/>
        <v/>
      </c>
      <c r="L587" s="376" t="str">
        <f>IFERROR(VLOOKUP(G587,AuxThreats!$B$2:$C$6,2,0),"")</f>
        <v/>
      </c>
      <c r="M587" s="325"/>
      <c r="N587" s="118"/>
      <c r="O587" s="390">
        <v>0</v>
      </c>
      <c r="P587" s="325"/>
      <c r="Q587" s="325"/>
      <c r="R587" s="390">
        <v>0</v>
      </c>
      <c r="S587" s="325"/>
      <c r="T587" s="325"/>
      <c r="U587" s="390">
        <v>0</v>
      </c>
      <c r="V587" s="391">
        <f t="shared" si="36"/>
        <v>0</v>
      </c>
      <c r="W587" s="391" t="e">
        <f t="shared" si="39"/>
        <v>#VALUE!</v>
      </c>
      <c r="X587" s="376" t="str">
        <f>IFERROR(VLOOKUP(M587,'Measures cat'!$A$2:$B$19,2,0),"")</f>
        <v/>
      </c>
      <c r="Y587" s="376" t="str">
        <f>IFERROR(VLOOKUP(P587,'Measures cat'!$A$2:$B$19,2,0),"")</f>
        <v/>
      </c>
      <c r="Z587" s="376" t="str">
        <f>IFERROR(VLOOKUP(S587,'Measures cat'!$A$2:$B$19,2,0),"")</f>
        <v/>
      </c>
      <c r="AA587" s="376" t="str">
        <f>IFERROR(VLOOKUP(I587,AuxThreats!$B$2:$C$6,2,0),"")</f>
        <v/>
      </c>
      <c r="AB587" s="11"/>
      <c r="AC587" s="11"/>
      <c r="AE587" s="123"/>
    </row>
    <row r="588" spans="3:31" ht="15.75" x14ac:dyDescent="0.25">
      <c r="C588" s="357" t="str">
        <f t="shared" si="37"/>
        <v/>
      </c>
      <c r="D588" s="26"/>
      <c r="E588" s="26"/>
      <c r="F588" s="26"/>
      <c r="G588" s="47"/>
      <c r="H588" s="47"/>
      <c r="I588" s="325"/>
      <c r="J588" s="118"/>
      <c r="K588" s="330" t="str">
        <f t="shared" si="38"/>
        <v/>
      </c>
      <c r="L588" s="376" t="str">
        <f>IFERROR(VLOOKUP(G588,AuxThreats!$B$2:$C$6,2,0),"")</f>
        <v/>
      </c>
      <c r="M588" s="325"/>
      <c r="N588" s="118"/>
      <c r="O588" s="390">
        <v>0</v>
      </c>
      <c r="P588" s="325"/>
      <c r="Q588" s="325"/>
      <c r="R588" s="390">
        <v>0</v>
      </c>
      <c r="S588" s="325"/>
      <c r="T588" s="325"/>
      <c r="U588" s="390">
        <v>0</v>
      </c>
      <c r="V588" s="391">
        <f t="shared" si="36"/>
        <v>0</v>
      </c>
      <c r="W588" s="391" t="e">
        <f t="shared" si="39"/>
        <v>#VALUE!</v>
      </c>
      <c r="X588" s="376" t="str">
        <f>IFERROR(VLOOKUP(M588,'Measures cat'!$A$2:$B$19,2,0),"")</f>
        <v/>
      </c>
      <c r="Y588" s="376" t="str">
        <f>IFERROR(VLOOKUP(P588,'Measures cat'!$A$2:$B$19,2,0),"")</f>
        <v/>
      </c>
      <c r="Z588" s="376" t="str">
        <f>IFERROR(VLOOKUP(S588,'Measures cat'!$A$2:$B$19,2,0),"")</f>
        <v/>
      </c>
      <c r="AA588" s="376" t="str">
        <f>IFERROR(VLOOKUP(I588,AuxThreats!$B$2:$C$6,2,0),"")</f>
        <v/>
      </c>
      <c r="AB588" s="11"/>
      <c r="AC588" s="11"/>
      <c r="AE588" s="123"/>
    </row>
    <row r="589" spans="3:31" ht="15.75" x14ac:dyDescent="0.25">
      <c r="C589" s="357" t="str">
        <f t="shared" si="37"/>
        <v/>
      </c>
      <c r="D589" s="26"/>
      <c r="E589" s="26"/>
      <c r="F589" s="26"/>
      <c r="G589" s="47"/>
      <c r="H589" s="47"/>
      <c r="I589" s="325"/>
      <c r="J589" s="118"/>
      <c r="K589" s="330" t="str">
        <f t="shared" si="38"/>
        <v/>
      </c>
      <c r="L589" s="376" t="str">
        <f>IFERROR(VLOOKUP(G589,AuxThreats!$B$2:$C$6,2,0),"")</f>
        <v/>
      </c>
      <c r="M589" s="325"/>
      <c r="N589" s="118"/>
      <c r="O589" s="390">
        <v>0</v>
      </c>
      <c r="P589" s="325"/>
      <c r="Q589" s="325"/>
      <c r="R589" s="390">
        <v>0</v>
      </c>
      <c r="S589" s="325"/>
      <c r="T589" s="325"/>
      <c r="U589" s="390">
        <v>0</v>
      </c>
      <c r="V589" s="391">
        <f t="shared" si="36"/>
        <v>0</v>
      </c>
      <c r="W589" s="391" t="e">
        <f t="shared" si="39"/>
        <v>#VALUE!</v>
      </c>
      <c r="X589" s="376" t="str">
        <f>IFERROR(VLOOKUP(M589,'Measures cat'!$A$2:$B$19,2,0),"")</f>
        <v/>
      </c>
      <c r="Y589" s="376" t="str">
        <f>IFERROR(VLOOKUP(P589,'Measures cat'!$A$2:$B$19,2,0),"")</f>
        <v/>
      </c>
      <c r="Z589" s="376" t="str">
        <f>IFERROR(VLOOKUP(S589,'Measures cat'!$A$2:$B$19,2,0),"")</f>
        <v/>
      </c>
      <c r="AA589" s="376" t="str">
        <f>IFERROR(VLOOKUP(I589,AuxThreats!$B$2:$C$6,2,0),"")</f>
        <v/>
      </c>
      <c r="AB589" s="11"/>
      <c r="AC589" s="11"/>
      <c r="AE589" s="123"/>
    </row>
    <row r="590" spans="3:31" ht="15.75" x14ac:dyDescent="0.25">
      <c r="C590" s="357" t="str">
        <f t="shared" si="37"/>
        <v/>
      </c>
      <c r="D590" s="26"/>
      <c r="E590" s="26"/>
      <c r="F590" s="26"/>
      <c r="G590" s="47"/>
      <c r="H590" s="47"/>
      <c r="I590" s="325"/>
      <c r="J590" s="118"/>
      <c r="K590" s="330" t="str">
        <f t="shared" si="38"/>
        <v/>
      </c>
      <c r="L590" s="376" t="str">
        <f>IFERROR(VLOOKUP(G590,AuxThreats!$B$2:$C$6,2,0),"")</f>
        <v/>
      </c>
      <c r="M590" s="325"/>
      <c r="N590" s="118"/>
      <c r="O590" s="390">
        <v>0</v>
      </c>
      <c r="P590" s="325"/>
      <c r="Q590" s="325"/>
      <c r="R590" s="390">
        <v>0</v>
      </c>
      <c r="S590" s="325"/>
      <c r="T590" s="325"/>
      <c r="U590" s="390">
        <v>0</v>
      </c>
      <c r="V590" s="391">
        <f t="shared" si="36"/>
        <v>0</v>
      </c>
      <c r="W590" s="391" t="e">
        <f t="shared" si="39"/>
        <v>#VALUE!</v>
      </c>
      <c r="X590" s="376" t="str">
        <f>IFERROR(VLOOKUP(M590,'Measures cat'!$A$2:$B$19,2,0),"")</f>
        <v/>
      </c>
      <c r="Y590" s="376" t="str">
        <f>IFERROR(VLOOKUP(P590,'Measures cat'!$A$2:$B$19,2,0),"")</f>
        <v/>
      </c>
      <c r="Z590" s="376" t="str">
        <f>IFERROR(VLOOKUP(S590,'Measures cat'!$A$2:$B$19,2,0),"")</f>
        <v/>
      </c>
      <c r="AA590" s="376" t="str">
        <f>IFERROR(VLOOKUP(I590,AuxThreats!$B$2:$C$6,2,0),"")</f>
        <v/>
      </c>
      <c r="AB590" s="11"/>
      <c r="AC590" s="11"/>
      <c r="AE590" s="123"/>
    </row>
    <row r="591" spans="3:31" ht="15.75" x14ac:dyDescent="0.25">
      <c r="C591" s="357" t="str">
        <f t="shared" si="37"/>
        <v/>
      </c>
      <c r="D591" s="26"/>
      <c r="E591" s="26"/>
      <c r="F591" s="26"/>
      <c r="G591" s="47"/>
      <c r="H591" s="47"/>
      <c r="I591" s="325"/>
      <c r="J591" s="118"/>
      <c r="K591" s="330" t="str">
        <f t="shared" si="38"/>
        <v/>
      </c>
      <c r="L591" s="376" t="str">
        <f>IFERROR(VLOOKUP(G591,AuxThreats!$B$2:$C$6,2,0),"")</f>
        <v/>
      </c>
      <c r="M591" s="325"/>
      <c r="N591" s="118"/>
      <c r="O591" s="390">
        <v>0</v>
      </c>
      <c r="P591" s="325"/>
      <c r="Q591" s="325"/>
      <c r="R591" s="390">
        <v>0</v>
      </c>
      <c r="S591" s="325"/>
      <c r="T591" s="325"/>
      <c r="U591" s="390">
        <v>0</v>
      </c>
      <c r="V591" s="391">
        <f t="shared" si="36"/>
        <v>0</v>
      </c>
      <c r="W591" s="391" t="e">
        <f t="shared" si="39"/>
        <v>#VALUE!</v>
      </c>
      <c r="X591" s="376" t="str">
        <f>IFERROR(VLOOKUP(M591,'Measures cat'!$A$2:$B$19,2,0),"")</f>
        <v/>
      </c>
      <c r="Y591" s="376" t="str">
        <f>IFERROR(VLOOKUP(P591,'Measures cat'!$A$2:$B$19,2,0),"")</f>
        <v/>
      </c>
      <c r="Z591" s="376" t="str">
        <f>IFERROR(VLOOKUP(S591,'Measures cat'!$A$2:$B$19,2,0),"")</f>
        <v/>
      </c>
      <c r="AA591" s="376" t="str">
        <f>IFERROR(VLOOKUP(I591,AuxThreats!$B$2:$C$6,2,0),"")</f>
        <v/>
      </c>
      <c r="AB591" s="11"/>
      <c r="AC591" s="11"/>
      <c r="AE591" s="123"/>
    </row>
    <row r="592" spans="3:31" ht="15.75" x14ac:dyDescent="0.25">
      <c r="C592" s="357" t="str">
        <f t="shared" si="37"/>
        <v/>
      </c>
      <c r="D592" s="26"/>
      <c r="E592" s="26"/>
      <c r="F592" s="26"/>
      <c r="G592" s="47"/>
      <c r="H592" s="47"/>
      <c r="I592" s="325"/>
      <c r="J592" s="118"/>
      <c r="K592" s="330" t="str">
        <f t="shared" si="38"/>
        <v/>
      </c>
      <c r="L592" s="376" t="str">
        <f>IFERROR(VLOOKUP(G592,AuxThreats!$B$2:$C$6,2,0),"")</f>
        <v/>
      </c>
      <c r="M592" s="325"/>
      <c r="N592" s="118"/>
      <c r="O592" s="390">
        <v>0</v>
      </c>
      <c r="P592" s="325"/>
      <c r="Q592" s="325"/>
      <c r="R592" s="390">
        <v>0</v>
      </c>
      <c r="S592" s="325"/>
      <c r="T592" s="325"/>
      <c r="U592" s="390">
        <v>0</v>
      </c>
      <c r="V592" s="391">
        <f t="shared" si="36"/>
        <v>0</v>
      </c>
      <c r="W592" s="391" t="e">
        <f t="shared" si="39"/>
        <v>#VALUE!</v>
      </c>
      <c r="X592" s="376" t="str">
        <f>IFERROR(VLOOKUP(M592,'Measures cat'!$A$2:$B$19,2,0),"")</f>
        <v/>
      </c>
      <c r="Y592" s="376" t="str">
        <f>IFERROR(VLOOKUP(P592,'Measures cat'!$A$2:$B$19,2,0),"")</f>
        <v/>
      </c>
      <c r="Z592" s="376" t="str">
        <f>IFERROR(VLOOKUP(S592,'Measures cat'!$A$2:$B$19,2,0),"")</f>
        <v/>
      </c>
      <c r="AA592" s="376" t="str">
        <f>IFERROR(VLOOKUP(I592,AuxThreats!$B$2:$C$6,2,0),"")</f>
        <v/>
      </c>
      <c r="AB592" s="11"/>
      <c r="AC592" s="11"/>
      <c r="AE592" s="123"/>
    </row>
    <row r="593" spans="3:31" ht="15.75" x14ac:dyDescent="0.25">
      <c r="C593" s="357" t="str">
        <f t="shared" si="37"/>
        <v/>
      </c>
      <c r="D593" s="26"/>
      <c r="E593" s="26"/>
      <c r="F593" s="26"/>
      <c r="G593" s="47"/>
      <c r="H593" s="47"/>
      <c r="I593" s="325"/>
      <c r="J593" s="118"/>
      <c r="K593" s="330" t="str">
        <f t="shared" si="38"/>
        <v/>
      </c>
      <c r="L593" s="376" t="str">
        <f>IFERROR(VLOOKUP(G593,AuxThreats!$B$2:$C$6,2,0),"")</f>
        <v/>
      </c>
      <c r="M593" s="325"/>
      <c r="N593" s="118"/>
      <c r="O593" s="390">
        <v>0</v>
      </c>
      <c r="P593" s="325"/>
      <c r="Q593" s="325"/>
      <c r="R593" s="390">
        <v>0</v>
      </c>
      <c r="S593" s="325"/>
      <c r="T593" s="325"/>
      <c r="U593" s="390">
        <v>0</v>
      </c>
      <c r="V593" s="391">
        <f t="shared" si="36"/>
        <v>0</v>
      </c>
      <c r="W593" s="391" t="e">
        <f t="shared" si="39"/>
        <v>#VALUE!</v>
      </c>
      <c r="X593" s="376" t="str">
        <f>IFERROR(VLOOKUP(M593,'Measures cat'!$A$2:$B$19,2,0),"")</f>
        <v/>
      </c>
      <c r="Y593" s="376" t="str">
        <f>IFERROR(VLOOKUP(P593,'Measures cat'!$A$2:$B$19,2,0),"")</f>
        <v/>
      </c>
      <c r="Z593" s="376" t="str">
        <f>IFERROR(VLOOKUP(S593,'Measures cat'!$A$2:$B$19,2,0),"")</f>
        <v/>
      </c>
      <c r="AA593" s="376" t="str">
        <f>IFERROR(VLOOKUP(I593,AuxThreats!$B$2:$C$6,2,0),"")</f>
        <v/>
      </c>
      <c r="AB593" s="11"/>
      <c r="AC593" s="11"/>
      <c r="AE593" s="123"/>
    </row>
    <row r="594" spans="3:31" ht="15.75" x14ac:dyDescent="0.25">
      <c r="C594" s="357" t="str">
        <f t="shared" si="37"/>
        <v/>
      </c>
      <c r="D594" s="26"/>
      <c r="E594" s="26"/>
      <c r="F594" s="26"/>
      <c r="G594" s="47"/>
      <c r="H594" s="47"/>
      <c r="I594" s="325"/>
      <c r="J594" s="118"/>
      <c r="K594" s="330" t="str">
        <f t="shared" si="38"/>
        <v/>
      </c>
      <c r="L594" s="376" t="str">
        <f>IFERROR(VLOOKUP(G594,AuxThreats!$B$2:$C$6,2,0),"")</f>
        <v/>
      </c>
      <c r="M594" s="325"/>
      <c r="N594" s="118"/>
      <c r="O594" s="390">
        <v>0</v>
      </c>
      <c r="P594" s="325"/>
      <c r="Q594" s="325"/>
      <c r="R594" s="390">
        <v>0</v>
      </c>
      <c r="S594" s="325"/>
      <c r="T594" s="325"/>
      <c r="U594" s="390">
        <v>0</v>
      </c>
      <c r="V594" s="391">
        <f t="shared" si="36"/>
        <v>0</v>
      </c>
      <c r="W594" s="391" t="e">
        <f t="shared" si="39"/>
        <v>#VALUE!</v>
      </c>
      <c r="X594" s="376" t="str">
        <f>IFERROR(VLOOKUP(M594,'Measures cat'!$A$2:$B$19,2,0),"")</f>
        <v/>
      </c>
      <c r="Y594" s="376" t="str">
        <f>IFERROR(VLOOKUP(P594,'Measures cat'!$A$2:$B$19,2,0),"")</f>
        <v/>
      </c>
      <c r="Z594" s="376" t="str">
        <f>IFERROR(VLOOKUP(S594,'Measures cat'!$A$2:$B$19,2,0),"")</f>
        <v/>
      </c>
      <c r="AA594" s="376" t="str">
        <f>IFERROR(VLOOKUP(I594,AuxThreats!$B$2:$C$6,2,0),"")</f>
        <v/>
      </c>
      <c r="AB594" s="11"/>
      <c r="AC594" s="11"/>
      <c r="AE594" s="123"/>
    </row>
    <row r="595" spans="3:31" ht="15.75" x14ac:dyDescent="0.25">
      <c r="C595" s="357" t="str">
        <f t="shared" si="37"/>
        <v/>
      </c>
      <c r="D595" s="26"/>
      <c r="E595" s="26"/>
      <c r="F595" s="26"/>
      <c r="G595" s="47"/>
      <c r="H595" s="47"/>
      <c r="I595" s="325"/>
      <c r="J595" s="118"/>
      <c r="K595" s="330" t="str">
        <f t="shared" si="38"/>
        <v/>
      </c>
      <c r="L595" s="376" t="str">
        <f>IFERROR(VLOOKUP(G595,AuxThreats!$B$2:$C$6,2,0),"")</f>
        <v/>
      </c>
      <c r="M595" s="325"/>
      <c r="N595" s="118"/>
      <c r="O595" s="390">
        <v>0</v>
      </c>
      <c r="P595" s="325"/>
      <c r="Q595" s="325"/>
      <c r="R595" s="390">
        <v>0</v>
      </c>
      <c r="S595" s="325"/>
      <c r="T595" s="325"/>
      <c r="U595" s="390">
        <v>0</v>
      </c>
      <c r="V595" s="391">
        <f t="shared" si="36"/>
        <v>0</v>
      </c>
      <c r="W595" s="391" t="e">
        <f t="shared" si="39"/>
        <v>#VALUE!</v>
      </c>
      <c r="X595" s="376" t="str">
        <f>IFERROR(VLOOKUP(M595,'Measures cat'!$A$2:$B$19,2,0),"")</f>
        <v/>
      </c>
      <c r="Y595" s="376" t="str">
        <f>IFERROR(VLOOKUP(P595,'Measures cat'!$A$2:$B$19,2,0),"")</f>
        <v/>
      </c>
      <c r="Z595" s="376" t="str">
        <f>IFERROR(VLOOKUP(S595,'Measures cat'!$A$2:$B$19,2,0),"")</f>
        <v/>
      </c>
      <c r="AA595" s="376" t="str">
        <f>IFERROR(VLOOKUP(I595,AuxThreats!$B$2:$C$6,2,0),"")</f>
        <v/>
      </c>
      <c r="AB595" s="11"/>
      <c r="AC595" s="11"/>
      <c r="AE595" s="123"/>
    </row>
    <row r="596" spans="3:31" ht="15.75" x14ac:dyDescent="0.25">
      <c r="C596" s="357" t="str">
        <f t="shared" si="37"/>
        <v/>
      </c>
      <c r="D596" s="26"/>
      <c r="E596" s="26"/>
      <c r="F596" s="26"/>
      <c r="G596" s="47"/>
      <c r="H596" s="47"/>
      <c r="I596" s="325"/>
      <c r="J596" s="118"/>
      <c r="K596" s="330" t="str">
        <f t="shared" si="38"/>
        <v/>
      </c>
      <c r="L596" s="376" t="str">
        <f>IFERROR(VLOOKUP(G596,AuxThreats!$B$2:$C$6,2,0),"")</f>
        <v/>
      </c>
      <c r="M596" s="325"/>
      <c r="N596" s="118"/>
      <c r="O596" s="390">
        <v>0</v>
      </c>
      <c r="P596" s="325"/>
      <c r="Q596" s="325"/>
      <c r="R596" s="390">
        <v>0</v>
      </c>
      <c r="S596" s="325"/>
      <c r="T596" s="325"/>
      <c r="U596" s="390">
        <v>0</v>
      </c>
      <c r="V596" s="391">
        <f t="shared" si="36"/>
        <v>0</v>
      </c>
      <c r="W596" s="391" t="e">
        <f t="shared" si="39"/>
        <v>#VALUE!</v>
      </c>
      <c r="X596" s="376" t="str">
        <f>IFERROR(VLOOKUP(M596,'Measures cat'!$A$2:$B$19,2,0),"")</f>
        <v/>
      </c>
      <c r="Y596" s="376" t="str">
        <f>IFERROR(VLOOKUP(P596,'Measures cat'!$A$2:$B$19,2,0),"")</f>
        <v/>
      </c>
      <c r="Z596" s="376" t="str">
        <f>IFERROR(VLOOKUP(S596,'Measures cat'!$A$2:$B$19,2,0),"")</f>
        <v/>
      </c>
      <c r="AA596" s="376" t="str">
        <f>IFERROR(VLOOKUP(I596,AuxThreats!$B$2:$C$6,2,0),"")</f>
        <v/>
      </c>
      <c r="AB596" s="11"/>
      <c r="AC596" s="11"/>
      <c r="AE596" s="123"/>
    </row>
    <row r="597" spans="3:31" ht="15.75" x14ac:dyDescent="0.25">
      <c r="C597" s="357" t="str">
        <f t="shared" si="37"/>
        <v/>
      </c>
      <c r="D597" s="26"/>
      <c r="E597" s="26"/>
      <c r="F597" s="26"/>
      <c r="G597" s="47"/>
      <c r="H597" s="47"/>
      <c r="I597" s="325"/>
      <c r="J597" s="118"/>
      <c r="K597" s="330" t="str">
        <f t="shared" si="38"/>
        <v/>
      </c>
      <c r="L597" s="376" t="str">
        <f>IFERROR(VLOOKUP(G597,AuxThreats!$B$2:$C$6,2,0),"")</f>
        <v/>
      </c>
      <c r="M597" s="325"/>
      <c r="N597" s="118"/>
      <c r="O597" s="390">
        <v>0</v>
      </c>
      <c r="P597" s="325"/>
      <c r="Q597" s="325"/>
      <c r="R597" s="390">
        <v>0</v>
      </c>
      <c r="S597" s="325"/>
      <c r="T597" s="325"/>
      <c r="U597" s="390">
        <v>0</v>
      </c>
      <c r="V597" s="391">
        <f t="shared" si="36"/>
        <v>0</v>
      </c>
      <c r="W597" s="391" t="e">
        <f t="shared" si="39"/>
        <v>#VALUE!</v>
      </c>
      <c r="X597" s="376" t="str">
        <f>IFERROR(VLOOKUP(M597,'Measures cat'!$A$2:$B$19,2,0),"")</f>
        <v/>
      </c>
      <c r="Y597" s="376" t="str">
        <f>IFERROR(VLOOKUP(P597,'Measures cat'!$A$2:$B$19,2,0),"")</f>
        <v/>
      </c>
      <c r="Z597" s="376" t="str">
        <f>IFERROR(VLOOKUP(S597,'Measures cat'!$A$2:$B$19,2,0),"")</f>
        <v/>
      </c>
      <c r="AA597" s="376" t="str">
        <f>IFERROR(VLOOKUP(I597,AuxThreats!$B$2:$C$6,2,0),"")</f>
        <v/>
      </c>
      <c r="AB597" s="11"/>
      <c r="AC597" s="11"/>
      <c r="AE597" s="123"/>
    </row>
    <row r="598" spans="3:31" ht="15.75" x14ac:dyDescent="0.25">
      <c r="C598" s="357" t="str">
        <f t="shared" si="37"/>
        <v/>
      </c>
      <c r="D598" s="26"/>
      <c r="E598" s="26"/>
      <c r="F598" s="26"/>
      <c r="G598" s="47"/>
      <c r="H598" s="47"/>
      <c r="I598" s="325"/>
      <c r="J598" s="118"/>
      <c r="K598" s="330" t="str">
        <f t="shared" si="38"/>
        <v/>
      </c>
      <c r="L598" s="376" t="str">
        <f>IFERROR(VLOOKUP(G598,AuxThreats!$B$2:$C$6,2,0),"")</f>
        <v/>
      </c>
      <c r="M598" s="325"/>
      <c r="N598" s="118"/>
      <c r="O598" s="390">
        <v>0</v>
      </c>
      <c r="P598" s="325"/>
      <c r="Q598" s="325"/>
      <c r="R598" s="390">
        <v>0</v>
      </c>
      <c r="S598" s="325"/>
      <c r="T598" s="325"/>
      <c r="U598" s="390">
        <v>0</v>
      </c>
      <c r="V598" s="391">
        <f t="shared" si="36"/>
        <v>0</v>
      </c>
      <c r="W598" s="391" t="e">
        <f t="shared" si="39"/>
        <v>#VALUE!</v>
      </c>
      <c r="X598" s="376" t="str">
        <f>IFERROR(VLOOKUP(M598,'Measures cat'!$A$2:$B$19,2,0),"")</f>
        <v/>
      </c>
      <c r="Y598" s="376" t="str">
        <f>IFERROR(VLOOKUP(P598,'Measures cat'!$A$2:$B$19,2,0),"")</f>
        <v/>
      </c>
      <c r="Z598" s="376" t="str">
        <f>IFERROR(VLOOKUP(S598,'Measures cat'!$A$2:$B$19,2,0),"")</f>
        <v/>
      </c>
      <c r="AA598" s="376" t="str">
        <f>IFERROR(VLOOKUP(I598,AuxThreats!$B$2:$C$6,2,0),"")</f>
        <v/>
      </c>
      <c r="AB598" s="11"/>
      <c r="AC598" s="11"/>
      <c r="AE598" s="123"/>
    </row>
    <row r="599" spans="3:31" ht="15.75" x14ac:dyDescent="0.25">
      <c r="C599" s="357" t="str">
        <f t="shared" si="37"/>
        <v/>
      </c>
      <c r="D599" s="26"/>
      <c r="E599" s="26"/>
      <c r="F599" s="26"/>
      <c r="G599" s="47"/>
      <c r="H599" s="47"/>
      <c r="I599" s="325"/>
      <c r="J599" s="118"/>
      <c r="K599" s="330" t="str">
        <f t="shared" si="38"/>
        <v/>
      </c>
      <c r="L599" s="376" t="str">
        <f>IFERROR(VLOOKUP(G599,AuxThreats!$B$2:$C$6,2,0),"")</f>
        <v/>
      </c>
      <c r="M599" s="325"/>
      <c r="N599" s="118"/>
      <c r="O599" s="390">
        <v>0</v>
      </c>
      <c r="P599" s="325"/>
      <c r="Q599" s="325"/>
      <c r="R599" s="390">
        <v>0</v>
      </c>
      <c r="S599" s="325"/>
      <c r="T599" s="325"/>
      <c r="U599" s="390">
        <v>0</v>
      </c>
      <c r="V599" s="391">
        <f t="shared" si="36"/>
        <v>0</v>
      </c>
      <c r="W599" s="391" t="e">
        <f t="shared" si="39"/>
        <v>#VALUE!</v>
      </c>
      <c r="X599" s="376" t="str">
        <f>IFERROR(VLOOKUP(M599,'Measures cat'!$A$2:$B$19,2,0),"")</f>
        <v/>
      </c>
      <c r="Y599" s="376" t="str">
        <f>IFERROR(VLOOKUP(P599,'Measures cat'!$A$2:$B$19,2,0),"")</f>
        <v/>
      </c>
      <c r="Z599" s="376" t="str">
        <f>IFERROR(VLOOKUP(S599,'Measures cat'!$A$2:$B$19,2,0),"")</f>
        <v/>
      </c>
      <c r="AA599" s="376" t="str">
        <f>IFERROR(VLOOKUP(I599,AuxThreats!$B$2:$C$6,2,0),"")</f>
        <v/>
      </c>
      <c r="AB599" s="11"/>
      <c r="AC599" s="11"/>
      <c r="AE599" s="123"/>
    </row>
    <row r="600" spans="3:31" ht="15.75" x14ac:dyDescent="0.25">
      <c r="C600" s="357" t="str">
        <f t="shared" si="37"/>
        <v/>
      </c>
      <c r="D600" s="26"/>
      <c r="E600" s="26"/>
      <c r="F600" s="26"/>
      <c r="G600" s="47"/>
      <c r="H600" s="47"/>
      <c r="I600" s="325"/>
      <c r="J600" s="118"/>
      <c r="K600" s="330" t="str">
        <f t="shared" si="38"/>
        <v/>
      </c>
      <c r="L600" s="376" t="str">
        <f>IFERROR(VLOOKUP(G600,AuxThreats!$B$2:$C$6,2,0),"")</f>
        <v/>
      </c>
      <c r="M600" s="325"/>
      <c r="N600" s="118"/>
      <c r="O600" s="390">
        <v>0</v>
      </c>
      <c r="P600" s="325"/>
      <c r="Q600" s="325"/>
      <c r="R600" s="390">
        <v>0</v>
      </c>
      <c r="S600" s="325"/>
      <c r="T600" s="325"/>
      <c r="U600" s="390">
        <v>0</v>
      </c>
      <c r="V600" s="391">
        <f t="shared" si="36"/>
        <v>0</v>
      </c>
      <c r="W600" s="391" t="e">
        <f t="shared" si="39"/>
        <v>#VALUE!</v>
      </c>
      <c r="X600" s="376" t="str">
        <f>IFERROR(VLOOKUP(M600,'Measures cat'!$A$2:$B$19,2,0),"")</f>
        <v/>
      </c>
      <c r="Y600" s="376" t="str">
        <f>IFERROR(VLOOKUP(P600,'Measures cat'!$A$2:$B$19,2,0),"")</f>
        <v/>
      </c>
      <c r="Z600" s="376" t="str">
        <f>IFERROR(VLOOKUP(S600,'Measures cat'!$A$2:$B$19,2,0),"")</f>
        <v/>
      </c>
      <c r="AA600" s="376" t="str">
        <f>IFERROR(VLOOKUP(I600,AuxThreats!$B$2:$C$6,2,0),"")</f>
        <v/>
      </c>
      <c r="AB600" s="11"/>
      <c r="AC600" s="11"/>
      <c r="AE600" s="123"/>
    </row>
    <row r="601" spans="3:31" ht="15.75" x14ac:dyDescent="0.25">
      <c r="C601" s="357" t="str">
        <f t="shared" si="37"/>
        <v/>
      </c>
      <c r="D601" s="26"/>
      <c r="E601" s="26"/>
      <c r="F601" s="26"/>
      <c r="G601" s="47"/>
      <c r="H601" s="47"/>
      <c r="I601" s="325"/>
      <c r="J601" s="118"/>
      <c r="K601" s="330" t="str">
        <f t="shared" si="38"/>
        <v/>
      </c>
      <c r="L601" s="376" t="str">
        <f>IFERROR(VLOOKUP(G601,AuxThreats!$B$2:$C$6,2,0),"")</f>
        <v/>
      </c>
      <c r="M601" s="325"/>
      <c r="N601" s="118"/>
      <c r="O601" s="390">
        <v>0</v>
      </c>
      <c r="P601" s="325"/>
      <c r="Q601" s="325"/>
      <c r="R601" s="390">
        <v>0</v>
      </c>
      <c r="S601" s="325"/>
      <c r="T601" s="325"/>
      <c r="U601" s="390">
        <v>0</v>
      </c>
      <c r="V601" s="391">
        <f t="shared" si="36"/>
        <v>0</v>
      </c>
      <c r="W601" s="391" t="e">
        <f t="shared" si="39"/>
        <v>#VALUE!</v>
      </c>
      <c r="X601" s="376" t="str">
        <f>IFERROR(VLOOKUP(M601,'Measures cat'!$A$2:$B$19,2,0),"")</f>
        <v/>
      </c>
      <c r="Y601" s="376" t="str">
        <f>IFERROR(VLOOKUP(P601,'Measures cat'!$A$2:$B$19,2,0),"")</f>
        <v/>
      </c>
      <c r="Z601" s="376" t="str">
        <f>IFERROR(VLOOKUP(S601,'Measures cat'!$A$2:$B$19,2,0),"")</f>
        <v/>
      </c>
      <c r="AA601" s="376" t="str">
        <f>IFERROR(VLOOKUP(I601,AuxThreats!$B$2:$C$6,2,0),"")</f>
        <v/>
      </c>
      <c r="AB601" s="11"/>
      <c r="AC601" s="11"/>
      <c r="AE601" s="123"/>
    </row>
    <row r="602" spans="3:31" ht="15.75" x14ac:dyDescent="0.25">
      <c r="C602" s="357" t="str">
        <f t="shared" si="37"/>
        <v/>
      </c>
      <c r="D602" s="26"/>
      <c r="E602" s="26"/>
      <c r="F602" s="26"/>
      <c r="G602" s="47"/>
      <c r="H602" s="47"/>
      <c r="I602" s="325"/>
      <c r="J602" s="118"/>
      <c r="K602" s="330" t="str">
        <f t="shared" si="38"/>
        <v/>
      </c>
      <c r="L602" s="376" t="str">
        <f>IFERROR(VLOOKUP(G602,AuxThreats!$B$2:$C$6,2,0),"")</f>
        <v/>
      </c>
      <c r="M602" s="325"/>
      <c r="N602" s="118"/>
      <c r="O602" s="390">
        <v>0</v>
      </c>
      <c r="P602" s="325"/>
      <c r="Q602" s="325"/>
      <c r="R602" s="390">
        <v>0</v>
      </c>
      <c r="S602" s="325"/>
      <c r="T602" s="325"/>
      <c r="U602" s="390">
        <v>0</v>
      </c>
      <c r="V602" s="391">
        <f t="shared" si="36"/>
        <v>0</v>
      </c>
      <c r="W602" s="391" t="e">
        <f t="shared" si="39"/>
        <v>#VALUE!</v>
      </c>
      <c r="X602" s="376" t="str">
        <f>IFERROR(VLOOKUP(M602,'Measures cat'!$A$2:$B$19,2,0),"")</f>
        <v/>
      </c>
      <c r="Y602" s="376" t="str">
        <f>IFERROR(VLOOKUP(P602,'Measures cat'!$A$2:$B$19,2,0),"")</f>
        <v/>
      </c>
      <c r="Z602" s="376" t="str">
        <f>IFERROR(VLOOKUP(S602,'Measures cat'!$A$2:$B$19,2,0),"")</f>
        <v/>
      </c>
      <c r="AA602" s="376" t="str">
        <f>IFERROR(VLOOKUP(I602,AuxThreats!$B$2:$C$6,2,0),"")</f>
        <v/>
      </c>
      <c r="AB602" s="11"/>
      <c r="AC602" s="11"/>
      <c r="AE602" s="123"/>
    </row>
    <row r="603" spans="3:31" ht="15.75" x14ac:dyDescent="0.25">
      <c r="C603" s="357" t="str">
        <f t="shared" si="37"/>
        <v/>
      </c>
      <c r="D603" s="26"/>
      <c r="E603" s="26"/>
      <c r="F603" s="26"/>
      <c r="G603" s="47"/>
      <c r="H603" s="47"/>
      <c r="I603" s="325"/>
      <c r="J603" s="118"/>
      <c r="K603" s="330" t="str">
        <f t="shared" si="38"/>
        <v/>
      </c>
      <c r="L603" s="376" t="str">
        <f>IFERROR(VLOOKUP(G603,AuxThreats!$B$2:$C$6,2,0),"")</f>
        <v/>
      </c>
      <c r="M603" s="325"/>
      <c r="N603" s="118"/>
      <c r="O603" s="390">
        <v>0</v>
      </c>
      <c r="P603" s="325"/>
      <c r="Q603" s="325"/>
      <c r="R603" s="390">
        <v>0</v>
      </c>
      <c r="S603" s="325"/>
      <c r="T603" s="325"/>
      <c r="U603" s="390">
        <v>0</v>
      </c>
      <c r="V603" s="391">
        <f t="shared" si="36"/>
        <v>0</v>
      </c>
      <c r="W603" s="391" t="e">
        <f t="shared" si="39"/>
        <v>#VALUE!</v>
      </c>
      <c r="X603" s="376" t="str">
        <f>IFERROR(VLOOKUP(M603,'Measures cat'!$A$2:$B$19,2,0),"")</f>
        <v/>
      </c>
      <c r="Y603" s="376" t="str">
        <f>IFERROR(VLOOKUP(P603,'Measures cat'!$A$2:$B$19,2,0),"")</f>
        <v/>
      </c>
      <c r="Z603" s="376" t="str">
        <f>IFERROR(VLOOKUP(S603,'Measures cat'!$A$2:$B$19,2,0),"")</f>
        <v/>
      </c>
      <c r="AA603" s="376" t="str">
        <f>IFERROR(VLOOKUP(I603,AuxThreats!$B$2:$C$6,2,0),"")</f>
        <v/>
      </c>
      <c r="AB603" s="11"/>
      <c r="AC603" s="11"/>
      <c r="AE603" s="123"/>
    </row>
    <row r="604" spans="3:31" ht="15.75" x14ac:dyDescent="0.25">
      <c r="C604" s="357" t="str">
        <f t="shared" si="37"/>
        <v/>
      </c>
      <c r="D604" s="26"/>
      <c r="E604" s="26"/>
      <c r="F604" s="26"/>
      <c r="G604" s="47"/>
      <c r="H604" s="47"/>
      <c r="I604" s="325"/>
      <c r="J604" s="118"/>
      <c r="K604" s="330" t="str">
        <f t="shared" si="38"/>
        <v/>
      </c>
      <c r="L604" s="376" t="str">
        <f>IFERROR(VLOOKUP(G604,AuxThreats!$B$2:$C$6,2,0),"")</f>
        <v/>
      </c>
      <c r="M604" s="325"/>
      <c r="N604" s="118"/>
      <c r="O604" s="390">
        <v>0</v>
      </c>
      <c r="P604" s="325"/>
      <c r="Q604" s="325"/>
      <c r="R604" s="390">
        <v>0</v>
      </c>
      <c r="S604" s="325"/>
      <c r="T604" s="325"/>
      <c r="U604" s="390">
        <v>0</v>
      </c>
      <c r="V604" s="391">
        <f t="shared" si="36"/>
        <v>0</v>
      </c>
      <c r="W604" s="391" t="e">
        <f t="shared" si="39"/>
        <v>#VALUE!</v>
      </c>
      <c r="X604" s="376" t="str">
        <f>IFERROR(VLOOKUP(M604,'Measures cat'!$A$2:$B$19,2,0),"")</f>
        <v/>
      </c>
      <c r="Y604" s="376" t="str">
        <f>IFERROR(VLOOKUP(P604,'Measures cat'!$A$2:$B$19,2,0),"")</f>
        <v/>
      </c>
      <c r="Z604" s="376" t="str">
        <f>IFERROR(VLOOKUP(S604,'Measures cat'!$A$2:$B$19,2,0),"")</f>
        <v/>
      </c>
      <c r="AA604" s="376" t="str">
        <f>IFERROR(VLOOKUP(I604,AuxThreats!$B$2:$C$6,2,0),"")</f>
        <v/>
      </c>
      <c r="AB604" s="11"/>
      <c r="AC604" s="11"/>
      <c r="AE604" s="123"/>
    </row>
    <row r="605" spans="3:31" ht="15.75" x14ac:dyDescent="0.25">
      <c r="C605" s="357" t="str">
        <f t="shared" si="37"/>
        <v/>
      </c>
      <c r="D605" s="26"/>
      <c r="E605" s="26"/>
      <c r="F605" s="26"/>
      <c r="G605" s="47"/>
      <c r="H605" s="47"/>
      <c r="I605" s="325"/>
      <c r="J605" s="118"/>
      <c r="K605" s="330" t="str">
        <f t="shared" si="38"/>
        <v/>
      </c>
      <c r="L605" s="376" t="str">
        <f>IFERROR(VLOOKUP(G605,AuxThreats!$B$2:$C$6,2,0),"")</f>
        <v/>
      </c>
      <c r="M605" s="325"/>
      <c r="N605" s="118"/>
      <c r="O605" s="390">
        <v>0</v>
      </c>
      <c r="P605" s="325"/>
      <c r="Q605" s="325"/>
      <c r="R605" s="390">
        <v>0</v>
      </c>
      <c r="S605" s="325"/>
      <c r="T605" s="325"/>
      <c r="U605" s="390">
        <v>0</v>
      </c>
      <c r="V605" s="391">
        <f t="shared" si="36"/>
        <v>0</v>
      </c>
      <c r="W605" s="391" t="e">
        <f t="shared" si="39"/>
        <v>#VALUE!</v>
      </c>
      <c r="X605" s="376" t="str">
        <f>IFERROR(VLOOKUP(M605,'Measures cat'!$A$2:$B$19,2,0),"")</f>
        <v/>
      </c>
      <c r="Y605" s="376" t="str">
        <f>IFERROR(VLOOKUP(P605,'Measures cat'!$A$2:$B$19,2,0),"")</f>
        <v/>
      </c>
      <c r="Z605" s="376" t="str">
        <f>IFERROR(VLOOKUP(S605,'Measures cat'!$A$2:$B$19,2,0),"")</f>
        <v/>
      </c>
      <c r="AA605" s="376" t="str">
        <f>IFERROR(VLOOKUP(I605,AuxThreats!$B$2:$C$6,2,0),"")</f>
        <v/>
      </c>
      <c r="AB605" s="11"/>
      <c r="AC605" s="11"/>
      <c r="AE605" s="123"/>
    </row>
    <row r="606" spans="3:31" ht="15.75" x14ac:dyDescent="0.25">
      <c r="C606" s="357" t="str">
        <f t="shared" si="37"/>
        <v/>
      </c>
      <c r="D606" s="26"/>
      <c r="E606" s="26"/>
      <c r="F606" s="26"/>
      <c r="G606" s="47"/>
      <c r="H606" s="47"/>
      <c r="I606" s="325"/>
      <c r="J606" s="118"/>
      <c r="K606" s="330" t="str">
        <f t="shared" si="38"/>
        <v/>
      </c>
      <c r="L606" s="376" t="str">
        <f>IFERROR(VLOOKUP(G606,AuxThreats!$B$2:$C$6,2,0),"")</f>
        <v/>
      </c>
      <c r="M606" s="325"/>
      <c r="N606" s="118"/>
      <c r="O606" s="390">
        <v>0</v>
      </c>
      <c r="P606" s="325"/>
      <c r="Q606" s="325"/>
      <c r="R606" s="390">
        <v>0</v>
      </c>
      <c r="S606" s="325"/>
      <c r="T606" s="325"/>
      <c r="U606" s="390">
        <v>0</v>
      </c>
      <c r="V606" s="391">
        <f t="shared" si="36"/>
        <v>0</v>
      </c>
      <c r="W606" s="391" t="e">
        <f t="shared" si="39"/>
        <v>#VALUE!</v>
      </c>
      <c r="X606" s="376" t="str">
        <f>IFERROR(VLOOKUP(M606,'Measures cat'!$A$2:$B$19,2,0),"")</f>
        <v/>
      </c>
      <c r="Y606" s="376" t="str">
        <f>IFERROR(VLOOKUP(P606,'Measures cat'!$A$2:$B$19,2,0),"")</f>
        <v/>
      </c>
      <c r="Z606" s="376" t="str">
        <f>IFERROR(VLOOKUP(S606,'Measures cat'!$A$2:$B$19,2,0),"")</f>
        <v/>
      </c>
      <c r="AA606" s="376" t="str">
        <f>IFERROR(VLOOKUP(I606,AuxThreats!$B$2:$C$6,2,0),"")</f>
        <v/>
      </c>
      <c r="AB606" s="11"/>
      <c r="AC606" s="11"/>
      <c r="AE606" s="123"/>
    </row>
    <row r="607" spans="3:31" ht="15.75" x14ac:dyDescent="0.25">
      <c r="C607" s="357" t="str">
        <f t="shared" si="37"/>
        <v/>
      </c>
      <c r="D607" s="26"/>
      <c r="E607" s="26"/>
      <c r="F607" s="26"/>
      <c r="G607" s="47"/>
      <c r="H607" s="47"/>
      <c r="I607" s="325"/>
      <c r="J607" s="118"/>
      <c r="K607" s="330" t="str">
        <f t="shared" si="38"/>
        <v/>
      </c>
      <c r="L607" s="376" t="str">
        <f>IFERROR(VLOOKUP(G607,AuxThreats!$B$2:$C$6,2,0),"")</f>
        <v/>
      </c>
      <c r="M607" s="325"/>
      <c r="N607" s="118"/>
      <c r="O607" s="390">
        <v>0</v>
      </c>
      <c r="P607" s="325"/>
      <c r="Q607" s="325"/>
      <c r="R607" s="390">
        <v>0</v>
      </c>
      <c r="S607" s="325"/>
      <c r="T607" s="325"/>
      <c r="U607" s="390">
        <v>0</v>
      </c>
      <c r="V607" s="391">
        <f t="shared" si="36"/>
        <v>0</v>
      </c>
      <c r="W607" s="391" t="e">
        <f t="shared" si="39"/>
        <v>#VALUE!</v>
      </c>
      <c r="X607" s="376" t="str">
        <f>IFERROR(VLOOKUP(M607,'Measures cat'!$A$2:$B$19,2,0),"")</f>
        <v/>
      </c>
      <c r="Y607" s="376" t="str">
        <f>IFERROR(VLOOKUP(P607,'Measures cat'!$A$2:$B$19,2,0),"")</f>
        <v/>
      </c>
      <c r="Z607" s="376" t="str">
        <f>IFERROR(VLOOKUP(S607,'Measures cat'!$A$2:$B$19,2,0),"")</f>
        <v/>
      </c>
      <c r="AA607" s="376" t="str">
        <f>IFERROR(VLOOKUP(I607,AuxThreats!$B$2:$C$6,2,0),"")</f>
        <v/>
      </c>
      <c r="AB607" s="11"/>
      <c r="AC607" s="11"/>
      <c r="AE607" s="123"/>
    </row>
    <row r="608" spans="3:31" ht="15.75" x14ac:dyDescent="0.25">
      <c r="C608" s="357" t="str">
        <f t="shared" si="37"/>
        <v/>
      </c>
      <c r="D608" s="26"/>
      <c r="E608" s="26"/>
      <c r="F608" s="26"/>
      <c r="G608" s="47"/>
      <c r="H608" s="47"/>
      <c r="I608" s="325"/>
      <c r="J608" s="118"/>
      <c r="K608" s="330" t="str">
        <f t="shared" si="38"/>
        <v/>
      </c>
      <c r="L608" s="376" t="str">
        <f>IFERROR(VLOOKUP(G608,AuxThreats!$B$2:$C$6,2,0),"")</f>
        <v/>
      </c>
      <c r="M608" s="325"/>
      <c r="N608" s="118"/>
      <c r="O608" s="390">
        <v>0</v>
      </c>
      <c r="P608" s="325"/>
      <c r="Q608" s="325"/>
      <c r="R608" s="390">
        <v>0</v>
      </c>
      <c r="S608" s="325"/>
      <c r="T608" s="325"/>
      <c r="U608" s="390">
        <v>0</v>
      </c>
      <c r="V608" s="391">
        <f t="shared" si="36"/>
        <v>0</v>
      </c>
      <c r="W608" s="391" t="e">
        <f t="shared" si="39"/>
        <v>#VALUE!</v>
      </c>
      <c r="X608" s="376" t="str">
        <f>IFERROR(VLOOKUP(M608,'Measures cat'!$A$2:$B$19,2,0),"")</f>
        <v/>
      </c>
      <c r="Y608" s="376" t="str">
        <f>IFERROR(VLOOKUP(P608,'Measures cat'!$A$2:$B$19,2,0),"")</f>
        <v/>
      </c>
      <c r="Z608" s="376" t="str">
        <f>IFERROR(VLOOKUP(S608,'Measures cat'!$A$2:$B$19,2,0),"")</f>
        <v/>
      </c>
      <c r="AA608" s="376" t="str">
        <f>IFERROR(VLOOKUP(I608,AuxThreats!$B$2:$C$6,2,0),"")</f>
        <v/>
      </c>
      <c r="AB608" s="11"/>
      <c r="AC608" s="11"/>
      <c r="AE608" s="123"/>
    </row>
    <row r="609" spans="3:31" ht="15.75" x14ac:dyDescent="0.25">
      <c r="C609" s="357" t="str">
        <f t="shared" si="37"/>
        <v/>
      </c>
      <c r="D609" s="26"/>
      <c r="E609" s="26"/>
      <c r="F609" s="26"/>
      <c r="G609" s="47"/>
      <c r="H609" s="47"/>
      <c r="I609" s="325"/>
      <c r="J609" s="118"/>
      <c r="K609" s="330" t="str">
        <f t="shared" si="38"/>
        <v/>
      </c>
      <c r="L609" s="376" t="str">
        <f>IFERROR(VLOOKUP(G609,AuxThreats!$B$2:$C$6,2,0),"")</f>
        <v/>
      </c>
      <c r="M609" s="325"/>
      <c r="N609" s="118"/>
      <c r="O609" s="390">
        <v>0</v>
      </c>
      <c r="P609" s="325"/>
      <c r="Q609" s="325"/>
      <c r="R609" s="390">
        <v>0</v>
      </c>
      <c r="S609" s="325"/>
      <c r="T609" s="325"/>
      <c r="U609" s="390">
        <v>0</v>
      </c>
      <c r="V609" s="391">
        <f t="shared" si="36"/>
        <v>0</v>
      </c>
      <c r="W609" s="391" t="e">
        <f t="shared" si="39"/>
        <v>#VALUE!</v>
      </c>
      <c r="X609" s="376" t="str">
        <f>IFERROR(VLOOKUP(M609,'Measures cat'!$A$2:$B$19,2,0),"")</f>
        <v/>
      </c>
      <c r="Y609" s="376" t="str">
        <f>IFERROR(VLOOKUP(P609,'Measures cat'!$A$2:$B$19,2,0),"")</f>
        <v/>
      </c>
      <c r="Z609" s="376" t="str">
        <f>IFERROR(VLOOKUP(S609,'Measures cat'!$A$2:$B$19,2,0),"")</f>
        <v/>
      </c>
      <c r="AA609" s="376" t="str">
        <f>IFERROR(VLOOKUP(I609,AuxThreats!$B$2:$C$6,2,0),"")</f>
        <v/>
      </c>
      <c r="AB609" s="11"/>
      <c r="AC609" s="11"/>
      <c r="AE609" s="123"/>
    </row>
    <row r="610" spans="3:31" ht="15.75" x14ac:dyDescent="0.25">
      <c r="C610" s="357" t="str">
        <f t="shared" si="37"/>
        <v/>
      </c>
      <c r="D610" s="26"/>
      <c r="E610" s="26"/>
      <c r="F610" s="26"/>
      <c r="G610" s="47"/>
      <c r="H610" s="47"/>
      <c r="I610" s="325"/>
      <c r="J610" s="118"/>
      <c r="K610" s="330" t="str">
        <f t="shared" si="38"/>
        <v/>
      </c>
      <c r="L610" s="376" t="str">
        <f>IFERROR(VLOOKUP(G610,AuxThreats!$B$2:$C$6,2,0),"")</f>
        <v/>
      </c>
      <c r="M610" s="325"/>
      <c r="N610" s="118"/>
      <c r="O610" s="390">
        <v>0</v>
      </c>
      <c r="P610" s="325"/>
      <c r="Q610" s="325"/>
      <c r="R610" s="390">
        <v>0</v>
      </c>
      <c r="S610" s="325"/>
      <c r="T610" s="325"/>
      <c r="U610" s="390">
        <v>0</v>
      </c>
      <c r="V610" s="391">
        <f t="shared" si="36"/>
        <v>0</v>
      </c>
      <c r="W610" s="391" t="e">
        <f t="shared" si="39"/>
        <v>#VALUE!</v>
      </c>
      <c r="X610" s="376" t="str">
        <f>IFERROR(VLOOKUP(M610,'Measures cat'!$A$2:$B$19,2,0),"")</f>
        <v/>
      </c>
      <c r="Y610" s="376" t="str">
        <f>IFERROR(VLOOKUP(P610,'Measures cat'!$A$2:$B$19,2,0),"")</f>
        <v/>
      </c>
      <c r="Z610" s="376" t="str">
        <f>IFERROR(VLOOKUP(S610,'Measures cat'!$A$2:$B$19,2,0),"")</f>
        <v/>
      </c>
      <c r="AA610" s="376" t="str">
        <f>IFERROR(VLOOKUP(I610,AuxThreats!$B$2:$C$6,2,0),"")</f>
        <v/>
      </c>
      <c r="AB610" s="11"/>
      <c r="AC610" s="11"/>
      <c r="AE610" s="123"/>
    </row>
    <row r="611" spans="3:31" ht="15.75" x14ac:dyDescent="0.25">
      <c r="C611" s="357" t="str">
        <f t="shared" si="37"/>
        <v/>
      </c>
      <c r="D611" s="26"/>
      <c r="E611" s="26"/>
      <c r="F611" s="26"/>
      <c r="G611" s="47"/>
      <c r="H611" s="47"/>
      <c r="I611" s="325"/>
      <c r="J611" s="118"/>
      <c r="K611" s="330" t="str">
        <f t="shared" si="38"/>
        <v/>
      </c>
      <c r="L611" s="376" t="str">
        <f>IFERROR(VLOOKUP(G611,AuxThreats!$B$2:$C$6,2,0),"")</f>
        <v/>
      </c>
      <c r="M611" s="325"/>
      <c r="N611" s="118"/>
      <c r="O611" s="390">
        <v>0</v>
      </c>
      <c r="P611" s="325"/>
      <c r="Q611" s="325"/>
      <c r="R611" s="390">
        <v>0</v>
      </c>
      <c r="S611" s="325"/>
      <c r="T611" s="325"/>
      <c r="U611" s="390">
        <v>0</v>
      </c>
      <c r="V611" s="391">
        <f t="shared" si="36"/>
        <v>0</v>
      </c>
      <c r="W611" s="391" t="e">
        <f t="shared" si="39"/>
        <v>#VALUE!</v>
      </c>
      <c r="X611" s="376" t="str">
        <f>IFERROR(VLOOKUP(M611,'Measures cat'!$A$2:$B$19,2,0),"")</f>
        <v/>
      </c>
      <c r="Y611" s="376" t="str">
        <f>IFERROR(VLOOKUP(P611,'Measures cat'!$A$2:$B$19,2,0),"")</f>
        <v/>
      </c>
      <c r="Z611" s="376" t="str">
        <f>IFERROR(VLOOKUP(S611,'Measures cat'!$A$2:$B$19,2,0),"")</f>
        <v/>
      </c>
      <c r="AA611" s="376" t="str">
        <f>IFERROR(VLOOKUP(I611,AuxThreats!$B$2:$C$6,2,0),"")</f>
        <v/>
      </c>
      <c r="AB611" s="11"/>
      <c r="AC611" s="11"/>
      <c r="AE611" s="123"/>
    </row>
    <row r="612" spans="3:31" ht="15.75" x14ac:dyDescent="0.25">
      <c r="C612" s="357" t="str">
        <f t="shared" si="37"/>
        <v/>
      </c>
      <c r="D612" s="26"/>
      <c r="E612" s="26"/>
      <c r="F612" s="26"/>
      <c r="G612" s="47"/>
      <c r="H612" s="47"/>
      <c r="I612" s="325"/>
      <c r="J612" s="118"/>
      <c r="K612" s="330" t="str">
        <f t="shared" si="38"/>
        <v/>
      </c>
      <c r="L612" s="376" t="str">
        <f>IFERROR(VLOOKUP(G612,AuxThreats!$B$2:$C$6,2,0),"")</f>
        <v/>
      </c>
      <c r="M612" s="325"/>
      <c r="N612" s="118"/>
      <c r="O612" s="390">
        <v>0</v>
      </c>
      <c r="P612" s="325"/>
      <c r="Q612" s="325"/>
      <c r="R612" s="390">
        <v>0</v>
      </c>
      <c r="S612" s="325"/>
      <c r="T612" s="325"/>
      <c r="U612" s="390">
        <v>0</v>
      </c>
      <c r="V612" s="391">
        <f t="shared" si="36"/>
        <v>0</v>
      </c>
      <c r="W612" s="391" t="e">
        <f t="shared" si="39"/>
        <v>#VALUE!</v>
      </c>
      <c r="X612" s="376" t="str">
        <f>IFERROR(VLOOKUP(M612,'Measures cat'!$A$2:$B$19,2,0),"")</f>
        <v/>
      </c>
      <c r="Y612" s="376" t="str">
        <f>IFERROR(VLOOKUP(P612,'Measures cat'!$A$2:$B$19,2,0),"")</f>
        <v/>
      </c>
      <c r="Z612" s="376" t="str">
        <f>IFERROR(VLOOKUP(S612,'Measures cat'!$A$2:$B$19,2,0),"")</f>
        <v/>
      </c>
      <c r="AA612" s="376" t="str">
        <f>IFERROR(VLOOKUP(I612,AuxThreats!$B$2:$C$6,2,0),"")</f>
        <v/>
      </c>
      <c r="AB612" s="11"/>
      <c r="AC612" s="11"/>
      <c r="AE612" s="123"/>
    </row>
    <row r="613" spans="3:31" ht="15.75" x14ac:dyDescent="0.25">
      <c r="C613" s="357" t="str">
        <f t="shared" si="37"/>
        <v/>
      </c>
      <c r="D613" s="26"/>
      <c r="E613" s="26"/>
      <c r="F613" s="26"/>
      <c r="G613" s="47"/>
      <c r="H613" s="47"/>
      <c r="I613" s="325"/>
      <c r="J613" s="118"/>
      <c r="K613" s="330" t="str">
        <f t="shared" si="38"/>
        <v/>
      </c>
      <c r="L613" s="376" t="str">
        <f>IFERROR(VLOOKUP(G613,AuxThreats!$B$2:$C$6,2,0),"")</f>
        <v/>
      </c>
      <c r="M613" s="325"/>
      <c r="N613" s="118"/>
      <c r="O613" s="390">
        <v>0</v>
      </c>
      <c r="P613" s="325"/>
      <c r="Q613" s="325"/>
      <c r="R613" s="390">
        <v>0</v>
      </c>
      <c r="S613" s="325"/>
      <c r="T613" s="325"/>
      <c r="U613" s="390">
        <v>0</v>
      </c>
      <c r="V613" s="391">
        <f t="shared" si="36"/>
        <v>0</v>
      </c>
      <c r="W613" s="391" t="e">
        <f t="shared" si="39"/>
        <v>#VALUE!</v>
      </c>
      <c r="X613" s="376" t="str">
        <f>IFERROR(VLOOKUP(M613,'Measures cat'!$A$2:$B$19,2,0),"")</f>
        <v/>
      </c>
      <c r="Y613" s="376" t="str">
        <f>IFERROR(VLOOKUP(P613,'Measures cat'!$A$2:$B$19,2,0),"")</f>
        <v/>
      </c>
      <c r="Z613" s="376" t="str">
        <f>IFERROR(VLOOKUP(S613,'Measures cat'!$A$2:$B$19,2,0),"")</f>
        <v/>
      </c>
      <c r="AA613" s="376" t="str">
        <f>IFERROR(VLOOKUP(I613,AuxThreats!$B$2:$C$6,2,0),"")</f>
        <v/>
      </c>
      <c r="AB613" s="11"/>
      <c r="AC613" s="11"/>
      <c r="AE613" s="123"/>
    </row>
    <row r="614" spans="3:31" ht="15.75" x14ac:dyDescent="0.25">
      <c r="C614" s="357" t="str">
        <f t="shared" si="37"/>
        <v/>
      </c>
      <c r="D614" s="26"/>
      <c r="E614" s="26"/>
      <c r="F614" s="26"/>
      <c r="G614" s="47"/>
      <c r="H614" s="47"/>
      <c r="I614" s="325"/>
      <c r="J614" s="118"/>
      <c r="K614" s="330" t="str">
        <f t="shared" si="38"/>
        <v/>
      </c>
      <c r="L614" s="376" t="str">
        <f>IFERROR(VLOOKUP(G614,AuxThreats!$B$2:$C$6,2,0),"")</f>
        <v/>
      </c>
      <c r="M614" s="325"/>
      <c r="N614" s="118"/>
      <c r="O614" s="390">
        <v>0</v>
      </c>
      <c r="P614" s="325"/>
      <c r="Q614" s="325"/>
      <c r="R614" s="390">
        <v>0</v>
      </c>
      <c r="S614" s="325"/>
      <c r="T614" s="325"/>
      <c r="U614" s="390">
        <v>0</v>
      </c>
      <c r="V614" s="391">
        <f t="shared" si="36"/>
        <v>0</v>
      </c>
      <c r="W614" s="391" t="e">
        <f t="shared" si="39"/>
        <v>#VALUE!</v>
      </c>
      <c r="X614" s="376" t="str">
        <f>IFERROR(VLOOKUP(M614,'Measures cat'!$A$2:$B$19,2,0),"")</f>
        <v/>
      </c>
      <c r="Y614" s="376" t="str">
        <f>IFERROR(VLOOKUP(P614,'Measures cat'!$A$2:$B$19,2,0),"")</f>
        <v/>
      </c>
      <c r="Z614" s="376" t="str">
        <f>IFERROR(VLOOKUP(S614,'Measures cat'!$A$2:$B$19,2,0),"")</f>
        <v/>
      </c>
      <c r="AA614" s="376" t="str">
        <f>IFERROR(VLOOKUP(I614,AuxThreats!$B$2:$C$6,2,0),"")</f>
        <v/>
      </c>
      <c r="AB614" s="11"/>
      <c r="AC614" s="11"/>
      <c r="AE614" s="123"/>
    </row>
    <row r="615" spans="3:31" ht="15.75" x14ac:dyDescent="0.25">
      <c r="C615" s="357" t="str">
        <f t="shared" si="37"/>
        <v/>
      </c>
      <c r="D615" s="26"/>
      <c r="E615" s="26"/>
      <c r="F615" s="26"/>
      <c r="G615" s="47"/>
      <c r="H615" s="47"/>
      <c r="I615" s="325"/>
      <c r="J615" s="118"/>
      <c r="K615" s="330" t="str">
        <f t="shared" si="38"/>
        <v/>
      </c>
      <c r="L615" s="376" t="str">
        <f>IFERROR(VLOOKUP(G615,AuxThreats!$B$2:$C$6,2,0),"")</f>
        <v/>
      </c>
      <c r="M615" s="325"/>
      <c r="N615" s="118"/>
      <c r="O615" s="390">
        <v>0</v>
      </c>
      <c r="P615" s="325"/>
      <c r="Q615" s="325"/>
      <c r="R615" s="390">
        <v>0</v>
      </c>
      <c r="S615" s="325"/>
      <c r="T615" s="325"/>
      <c r="U615" s="390">
        <v>0</v>
      </c>
      <c r="V615" s="391">
        <f t="shared" si="36"/>
        <v>0</v>
      </c>
      <c r="W615" s="391" t="e">
        <f t="shared" si="39"/>
        <v>#VALUE!</v>
      </c>
      <c r="X615" s="376" t="str">
        <f>IFERROR(VLOOKUP(M615,'Measures cat'!$A$2:$B$19,2,0),"")</f>
        <v/>
      </c>
      <c r="Y615" s="376" t="str">
        <f>IFERROR(VLOOKUP(P615,'Measures cat'!$A$2:$B$19,2,0),"")</f>
        <v/>
      </c>
      <c r="Z615" s="376" t="str">
        <f>IFERROR(VLOOKUP(S615,'Measures cat'!$A$2:$B$19,2,0),"")</f>
        <v/>
      </c>
      <c r="AA615" s="376" t="str">
        <f>IFERROR(VLOOKUP(I615,AuxThreats!$B$2:$C$6,2,0),"")</f>
        <v/>
      </c>
      <c r="AB615" s="11"/>
      <c r="AC615" s="11"/>
      <c r="AE615" s="123"/>
    </row>
    <row r="616" spans="3:31" ht="15.75" x14ac:dyDescent="0.25">
      <c r="C616" s="357" t="str">
        <f t="shared" si="37"/>
        <v/>
      </c>
      <c r="D616" s="26"/>
      <c r="E616" s="26"/>
      <c r="F616" s="26"/>
      <c r="G616" s="47"/>
      <c r="H616" s="47"/>
      <c r="I616" s="325"/>
      <c r="J616" s="118"/>
      <c r="K616" s="330" t="str">
        <f t="shared" si="38"/>
        <v/>
      </c>
      <c r="L616" s="376" t="str">
        <f>IFERROR(VLOOKUP(G616,AuxThreats!$B$2:$C$6,2,0),"")</f>
        <v/>
      </c>
      <c r="M616" s="325"/>
      <c r="N616" s="118"/>
      <c r="O616" s="390">
        <v>0</v>
      </c>
      <c r="P616" s="325"/>
      <c r="Q616" s="325"/>
      <c r="R616" s="390">
        <v>0</v>
      </c>
      <c r="S616" s="325"/>
      <c r="T616" s="325"/>
      <c r="U616" s="390">
        <v>0</v>
      </c>
      <c r="V616" s="391">
        <f t="shared" si="36"/>
        <v>0</v>
      </c>
      <c r="W616" s="391" t="e">
        <f t="shared" si="39"/>
        <v>#VALUE!</v>
      </c>
      <c r="X616" s="376" t="str">
        <f>IFERROR(VLOOKUP(M616,'Measures cat'!$A$2:$B$19,2,0),"")</f>
        <v/>
      </c>
      <c r="Y616" s="376" t="str">
        <f>IFERROR(VLOOKUP(P616,'Measures cat'!$A$2:$B$19,2,0),"")</f>
        <v/>
      </c>
      <c r="Z616" s="376" t="str">
        <f>IFERROR(VLOOKUP(S616,'Measures cat'!$A$2:$B$19,2,0),"")</f>
        <v/>
      </c>
      <c r="AA616" s="376" t="str">
        <f>IFERROR(VLOOKUP(I616,AuxThreats!$B$2:$C$6,2,0),"")</f>
        <v/>
      </c>
      <c r="AB616" s="11"/>
      <c r="AC616" s="11"/>
      <c r="AE616" s="123"/>
    </row>
    <row r="617" spans="3:31" ht="15.75" x14ac:dyDescent="0.25">
      <c r="C617" s="357" t="str">
        <f t="shared" si="37"/>
        <v/>
      </c>
      <c r="D617" s="26"/>
      <c r="E617" s="26"/>
      <c r="F617" s="26"/>
      <c r="G617" s="47"/>
      <c r="H617" s="47"/>
      <c r="I617" s="325"/>
      <c r="J617" s="118"/>
      <c r="K617" s="330" t="str">
        <f t="shared" si="38"/>
        <v/>
      </c>
      <c r="L617" s="376" t="str">
        <f>IFERROR(VLOOKUP(G617,AuxThreats!$B$2:$C$6,2,0),"")</f>
        <v/>
      </c>
      <c r="M617" s="325"/>
      <c r="N617" s="118"/>
      <c r="O617" s="390">
        <v>0</v>
      </c>
      <c r="P617" s="325"/>
      <c r="Q617" s="325"/>
      <c r="R617" s="390">
        <v>0</v>
      </c>
      <c r="S617" s="325"/>
      <c r="T617" s="325"/>
      <c r="U617" s="390">
        <v>0</v>
      </c>
      <c r="V617" s="391">
        <f t="shared" si="36"/>
        <v>0</v>
      </c>
      <c r="W617" s="391" t="e">
        <f t="shared" si="39"/>
        <v>#VALUE!</v>
      </c>
      <c r="X617" s="376" t="str">
        <f>IFERROR(VLOOKUP(M617,'Measures cat'!$A$2:$B$19,2,0),"")</f>
        <v/>
      </c>
      <c r="Y617" s="376" t="str">
        <f>IFERROR(VLOOKUP(P617,'Measures cat'!$A$2:$B$19,2,0),"")</f>
        <v/>
      </c>
      <c r="Z617" s="376" t="str">
        <f>IFERROR(VLOOKUP(S617,'Measures cat'!$A$2:$B$19,2,0),"")</f>
        <v/>
      </c>
      <c r="AA617" s="376" t="str">
        <f>IFERROR(VLOOKUP(I617,AuxThreats!$B$2:$C$6,2,0),"")</f>
        <v/>
      </c>
      <c r="AB617" s="11"/>
      <c r="AC617" s="11"/>
      <c r="AE617" s="123"/>
    </row>
    <row r="618" spans="3:31" ht="15.75" x14ac:dyDescent="0.25">
      <c r="C618" s="357" t="str">
        <f t="shared" si="37"/>
        <v/>
      </c>
      <c r="D618" s="26"/>
      <c r="E618" s="26"/>
      <c r="F618" s="26"/>
      <c r="G618" s="47"/>
      <c r="H618" s="47"/>
      <c r="I618" s="325"/>
      <c r="J618" s="118"/>
      <c r="K618" s="330" t="str">
        <f t="shared" si="38"/>
        <v/>
      </c>
      <c r="L618" s="376" t="str">
        <f>IFERROR(VLOOKUP(G618,AuxThreats!$B$2:$C$6,2,0),"")</f>
        <v/>
      </c>
      <c r="M618" s="325"/>
      <c r="N618" s="118"/>
      <c r="O618" s="390">
        <v>0</v>
      </c>
      <c r="P618" s="325"/>
      <c r="Q618" s="325"/>
      <c r="R618" s="390">
        <v>0</v>
      </c>
      <c r="S618" s="325"/>
      <c r="T618" s="325"/>
      <c r="U618" s="390">
        <v>0</v>
      </c>
      <c r="V618" s="391">
        <f t="shared" si="36"/>
        <v>0</v>
      </c>
      <c r="W618" s="391" t="e">
        <f t="shared" si="39"/>
        <v>#VALUE!</v>
      </c>
      <c r="X618" s="376" t="str">
        <f>IFERROR(VLOOKUP(M618,'Measures cat'!$A$2:$B$19,2,0),"")</f>
        <v/>
      </c>
      <c r="Y618" s="376" t="str">
        <f>IFERROR(VLOOKUP(P618,'Measures cat'!$A$2:$B$19,2,0),"")</f>
        <v/>
      </c>
      <c r="Z618" s="376" t="str">
        <f>IFERROR(VLOOKUP(S618,'Measures cat'!$A$2:$B$19,2,0),"")</f>
        <v/>
      </c>
      <c r="AA618" s="376" t="str">
        <f>IFERROR(VLOOKUP(I618,AuxThreats!$B$2:$C$6,2,0),"")</f>
        <v/>
      </c>
      <c r="AB618" s="11"/>
      <c r="AC618" s="11"/>
      <c r="AE618" s="123"/>
    </row>
    <row r="619" spans="3:31" ht="15.75" x14ac:dyDescent="0.25">
      <c r="C619" s="357" t="str">
        <f t="shared" si="37"/>
        <v/>
      </c>
      <c r="D619" s="26"/>
      <c r="E619" s="26"/>
      <c r="F619" s="26"/>
      <c r="G619" s="47"/>
      <c r="H619" s="47"/>
      <c r="I619" s="325"/>
      <c r="J619" s="118"/>
      <c r="K619" s="330" t="str">
        <f t="shared" si="38"/>
        <v/>
      </c>
      <c r="L619" s="376" t="str">
        <f>IFERROR(VLOOKUP(G619,AuxThreats!$B$2:$C$6,2,0),"")</f>
        <v/>
      </c>
      <c r="M619" s="325"/>
      <c r="N619" s="118"/>
      <c r="O619" s="390">
        <v>0</v>
      </c>
      <c r="P619" s="325"/>
      <c r="Q619" s="325"/>
      <c r="R619" s="390">
        <v>0</v>
      </c>
      <c r="S619" s="325"/>
      <c r="T619" s="325"/>
      <c r="U619" s="390">
        <v>0</v>
      </c>
      <c r="V619" s="391">
        <f t="shared" si="36"/>
        <v>0</v>
      </c>
      <c r="W619" s="391" t="e">
        <f t="shared" si="39"/>
        <v>#VALUE!</v>
      </c>
      <c r="X619" s="376" t="str">
        <f>IFERROR(VLOOKUP(M619,'Measures cat'!$A$2:$B$19,2,0),"")</f>
        <v/>
      </c>
      <c r="Y619" s="376" t="str">
        <f>IFERROR(VLOOKUP(P619,'Measures cat'!$A$2:$B$19,2,0),"")</f>
        <v/>
      </c>
      <c r="Z619" s="376" t="str">
        <f>IFERROR(VLOOKUP(S619,'Measures cat'!$A$2:$B$19,2,0),"")</f>
        <v/>
      </c>
      <c r="AA619" s="376" t="str">
        <f>IFERROR(VLOOKUP(I619,AuxThreats!$B$2:$C$6,2,0),"")</f>
        <v/>
      </c>
      <c r="AB619" s="11"/>
      <c r="AC619" s="11"/>
      <c r="AE619" s="123"/>
    </row>
    <row r="620" spans="3:31" ht="15.75" x14ac:dyDescent="0.25">
      <c r="C620" s="357" t="str">
        <f t="shared" si="37"/>
        <v/>
      </c>
      <c r="D620" s="26"/>
      <c r="E620" s="26"/>
      <c r="F620" s="26"/>
      <c r="G620" s="47"/>
      <c r="H620" s="47"/>
      <c r="I620" s="325"/>
      <c r="J620" s="118"/>
      <c r="K620" s="330" t="str">
        <f t="shared" si="38"/>
        <v/>
      </c>
      <c r="L620" s="376" t="str">
        <f>IFERROR(VLOOKUP(G620,AuxThreats!$B$2:$C$6,2,0),"")</f>
        <v/>
      </c>
      <c r="M620" s="325"/>
      <c r="N620" s="118"/>
      <c r="O620" s="390">
        <v>0</v>
      </c>
      <c r="P620" s="325"/>
      <c r="Q620" s="325"/>
      <c r="R620" s="390">
        <v>0</v>
      </c>
      <c r="S620" s="325"/>
      <c r="T620" s="325"/>
      <c r="U620" s="390">
        <v>0</v>
      </c>
      <c r="V620" s="391">
        <f t="shared" si="36"/>
        <v>0</v>
      </c>
      <c r="W620" s="391" t="e">
        <f t="shared" si="39"/>
        <v>#VALUE!</v>
      </c>
      <c r="X620" s="376" t="str">
        <f>IFERROR(VLOOKUP(M620,'Measures cat'!$A$2:$B$19,2,0),"")</f>
        <v/>
      </c>
      <c r="Y620" s="376" t="str">
        <f>IFERROR(VLOOKUP(P620,'Measures cat'!$A$2:$B$19,2,0),"")</f>
        <v/>
      </c>
      <c r="Z620" s="376" t="str">
        <f>IFERROR(VLOOKUP(S620,'Measures cat'!$A$2:$B$19,2,0),"")</f>
        <v/>
      </c>
      <c r="AA620" s="376" t="str">
        <f>IFERROR(VLOOKUP(I620,AuxThreats!$B$2:$C$6,2,0),"")</f>
        <v/>
      </c>
      <c r="AB620" s="11"/>
      <c r="AC620" s="11"/>
      <c r="AE620" s="123"/>
    </row>
    <row r="621" spans="3:31" ht="15.75" x14ac:dyDescent="0.25">
      <c r="C621" s="357" t="str">
        <f t="shared" si="37"/>
        <v/>
      </c>
      <c r="D621" s="26"/>
      <c r="E621" s="26"/>
      <c r="F621" s="26"/>
      <c r="G621" s="47"/>
      <c r="H621" s="47"/>
      <c r="I621" s="325"/>
      <c r="J621" s="118"/>
      <c r="K621" s="330" t="str">
        <f t="shared" si="38"/>
        <v/>
      </c>
      <c r="L621" s="376" t="str">
        <f>IFERROR(VLOOKUP(G621,AuxThreats!$B$2:$C$6,2,0),"")</f>
        <v/>
      </c>
      <c r="M621" s="325"/>
      <c r="N621" s="118"/>
      <c r="O621" s="390">
        <v>0</v>
      </c>
      <c r="P621" s="325"/>
      <c r="Q621" s="325"/>
      <c r="R621" s="390">
        <v>0</v>
      </c>
      <c r="S621" s="325"/>
      <c r="T621" s="325"/>
      <c r="U621" s="390">
        <v>0</v>
      </c>
      <c r="V621" s="391">
        <f t="shared" si="36"/>
        <v>0</v>
      </c>
      <c r="W621" s="391" t="e">
        <f t="shared" si="39"/>
        <v>#VALUE!</v>
      </c>
      <c r="X621" s="376" t="str">
        <f>IFERROR(VLOOKUP(M621,'Measures cat'!$A$2:$B$19,2,0),"")</f>
        <v/>
      </c>
      <c r="Y621" s="376" t="str">
        <f>IFERROR(VLOOKUP(P621,'Measures cat'!$A$2:$B$19,2,0),"")</f>
        <v/>
      </c>
      <c r="Z621" s="376" t="str">
        <f>IFERROR(VLOOKUP(S621,'Measures cat'!$A$2:$B$19,2,0),"")</f>
        <v/>
      </c>
      <c r="AA621" s="376" t="str">
        <f>IFERROR(VLOOKUP(I621,AuxThreats!$B$2:$C$6,2,0),"")</f>
        <v/>
      </c>
      <c r="AB621" s="11"/>
      <c r="AC621" s="11"/>
      <c r="AE621" s="123"/>
    </row>
    <row r="622" spans="3:31" ht="15.75" x14ac:dyDescent="0.25">
      <c r="C622" s="357" t="str">
        <f t="shared" si="37"/>
        <v/>
      </c>
      <c r="D622" s="26"/>
      <c r="E622" s="26"/>
      <c r="F622" s="26"/>
      <c r="G622" s="47"/>
      <c r="H622" s="47"/>
      <c r="I622" s="325"/>
      <c r="J622" s="118"/>
      <c r="K622" s="330" t="str">
        <f t="shared" si="38"/>
        <v/>
      </c>
      <c r="L622" s="376" t="str">
        <f>IFERROR(VLOOKUP(G622,AuxThreats!$B$2:$C$6,2,0),"")</f>
        <v/>
      </c>
      <c r="M622" s="325"/>
      <c r="N622" s="118"/>
      <c r="O622" s="390">
        <v>0</v>
      </c>
      <c r="P622" s="325"/>
      <c r="Q622" s="325"/>
      <c r="R622" s="390">
        <v>0</v>
      </c>
      <c r="S622" s="325"/>
      <c r="T622" s="325"/>
      <c r="U622" s="390">
        <v>0</v>
      </c>
      <c r="V622" s="391">
        <f t="shared" si="36"/>
        <v>0</v>
      </c>
      <c r="W622" s="391" t="e">
        <f t="shared" si="39"/>
        <v>#VALUE!</v>
      </c>
      <c r="X622" s="376" t="str">
        <f>IFERROR(VLOOKUP(M622,'Measures cat'!$A$2:$B$19,2,0),"")</f>
        <v/>
      </c>
      <c r="Y622" s="376" t="str">
        <f>IFERROR(VLOOKUP(P622,'Measures cat'!$A$2:$B$19,2,0),"")</f>
        <v/>
      </c>
      <c r="Z622" s="376" t="str">
        <f>IFERROR(VLOOKUP(S622,'Measures cat'!$A$2:$B$19,2,0),"")</f>
        <v/>
      </c>
      <c r="AA622" s="376" t="str">
        <f>IFERROR(VLOOKUP(I622,AuxThreats!$B$2:$C$6,2,0),"")</f>
        <v/>
      </c>
      <c r="AB622" s="11"/>
      <c r="AC622" s="11"/>
      <c r="AE622" s="123"/>
    </row>
    <row r="623" spans="3:31" ht="15.75" x14ac:dyDescent="0.25">
      <c r="C623" s="357" t="str">
        <f t="shared" si="37"/>
        <v/>
      </c>
      <c r="D623" s="26"/>
      <c r="E623" s="26"/>
      <c r="F623" s="26"/>
      <c r="G623" s="47"/>
      <c r="H623" s="47"/>
      <c r="I623" s="325"/>
      <c r="J623" s="118"/>
      <c r="K623" s="330" t="str">
        <f t="shared" si="38"/>
        <v/>
      </c>
      <c r="L623" s="376" t="str">
        <f>IFERROR(VLOOKUP(G623,AuxThreats!$B$2:$C$6,2,0),"")</f>
        <v/>
      </c>
      <c r="M623" s="325"/>
      <c r="N623" s="118"/>
      <c r="O623" s="390">
        <v>0</v>
      </c>
      <c r="P623" s="325"/>
      <c r="Q623" s="325"/>
      <c r="R623" s="390">
        <v>0</v>
      </c>
      <c r="S623" s="325"/>
      <c r="T623" s="325"/>
      <c r="U623" s="390">
        <v>0</v>
      </c>
      <c r="V623" s="391">
        <f t="shared" si="36"/>
        <v>0</v>
      </c>
      <c r="W623" s="391" t="e">
        <f t="shared" si="39"/>
        <v>#VALUE!</v>
      </c>
      <c r="X623" s="376" t="str">
        <f>IFERROR(VLOOKUP(M623,'Measures cat'!$A$2:$B$19,2,0),"")</f>
        <v/>
      </c>
      <c r="Y623" s="376" t="str">
        <f>IFERROR(VLOOKUP(P623,'Measures cat'!$A$2:$B$19,2,0),"")</f>
        <v/>
      </c>
      <c r="Z623" s="376" t="str">
        <f>IFERROR(VLOOKUP(S623,'Measures cat'!$A$2:$B$19,2,0),"")</f>
        <v/>
      </c>
      <c r="AA623" s="376" t="str">
        <f>IFERROR(VLOOKUP(I623,AuxThreats!$B$2:$C$6,2,0),"")</f>
        <v/>
      </c>
      <c r="AB623" s="11"/>
      <c r="AC623" s="11"/>
      <c r="AE623" s="123"/>
    </row>
    <row r="624" spans="3:31" ht="15.75" x14ac:dyDescent="0.25">
      <c r="C624" s="357" t="str">
        <f t="shared" si="37"/>
        <v/>
      </c>
      <c r="D624" s="26"/>
      <c r="E624" s="26"/>
      <c r="F624" s="26"/>
      <c r="G624" s="47"/>
      <c r="H624" s="47"/>
      <c r="I624" s="325"/>
      <c r="J624" s="118"/>
      <c r="K624" s="330" t="str">
        <f t="shared" si="38"/>
        <v/>
      </c>
      <c r="L624" s="376" t="str">
        <f>IFERROR(VLOOKUP(G624,AuxThreats!$B$2:$C$6,2,0),"")</f>
        <v/>
      </c>
      <c r="M624" s="325"/>
      <c r="N624" s="118"/>
      <c r="O624" s="390">
        <v>0</v>
      </c>
      <c r="P624" s="325"/>
      <c r="Q624" s="325"/>
      <c r="R624" s="390">
        <v>0</v>
      </c>
      <c r="S624" s="325"/>
      <c r="T624" s="325"/>
      <c r="U624" s="390">
        <v>0</v>
      </c>
      <c r="V624" s="391">
        <f t="shared" si="36"/>
        <v>0</v>
      </c>
      <c r="W624" s="391" t="e">
        <f t="shared" si="39"/>
        <v>#VALUE!</v>
      </c>
      <c r="X624" s="376" t="str">
        <f>IFERROR(VLOOKUP(M624,'Measures cat'!$A$2:$B$19,2,0),"")</f>
        <v/>
      </c>
      <c r="Y624" s="376" t="str">
        <f>IFERROR(VLOOKUP(P624,'Measures cat'!$A$2:$B$19,2,0),"")</f>
        <v/>
      </c>
      <c r="Z624" s="376" t="str">
        <f>IFERROR(VLOOKUP(S624,'Measures cat'!$A$2:$B$19,2,0),"")</f>
        <v/>
      </c>
      <c r="AA624" s="376" t="str">
        <f>IFERROR(VLOOKUP(I624,AuxThreats!$B$2:$C$6,2,0),"")</f>
        <v/>
      </c>
      <c r="AB624" s="11"/>
      <c r="AC624" s="11"/>
      <c r="AE624" s="123"/>
    </row>
    <row r="625" spans="3:31" ht="15.75" x14ac:dyDescent="0.25">
      <c r="C625" s="357" t="str">
        <f t="shared" si="37"/>
        <v/>
      </c>
      <c r="D625" s="26"/>
      <c r="E625" s="26"/>
      <c r="F625" s="26"/>
      <c r="G625" s="47"/>
      <c r="H625" s="47"/>
      <c r="I625" s="325"/>
      <c r="J625" s="118"/>
      <c r="K625" s="330" t="str">
        <f t="shared" si="38"/>
        <v/>
      </c>
      <c r="L625" s="376" t="str">
        <f>IFERROR(VLOOKUP(G625,AuxThreats!$B$2:$C$6,2,0),"")</f>
        <v/>
      </c>
      <c r="M625" s="325"/>
      <c r="N625" s="118"/>
      <c r="O625" s="390">
        <v>0</v>
      </c>
      <c r="P625" s="325"/>
      <c r="Q625" s="325"/>
      <c r="R625" s="390">
        <v>0</v>
      </c>
      <c r="S625" s="325"/>
      <c r="T625" s="325"/>
      <c r="U625" s="390">
        <v>0</v>
      </c>
      <c r="V625" s="391">
        <f t="shared" si="36"/>
        <v>0</v>
      </c>
      <c r="W625" s="391" t="e">
        <f t="shared" si="39"/>
        <v>#VALUE!</v>
      </c>
      <c r="X625" s="376" t="str">
        <f>IFERROR(VLOOKUP(M625,'Measures cat'!$A$2:$B$19,2,0),"")</f>
        <v/>
      </c>
      <c r="Y625" s="376" t="str">
        <f>IFERROR(VLOOKUP(P625,'Measures cat'!$A$2:$B$19,2,0),"")</f>
        <v/>
      </c>
      <c r="Z625" s="376" t="str">
        <f>IFERROR(VLOOKUP(S625,'Measures cat'!$A$2:$B$19,2,0),"")</f>
        <v/>
      </c>
      <c r="AA625" s="376" t="str">
        <f>IFERROR(VLOOKUP(I625,AuxThreats!$B$2:$C$6,2,0),"")</f>
        <v/>
      </c>
      <c r="AB625" s="11"/>
      <c r="AC625" s="11"/>
      <c r="AE625" s="123"/>
    </row>
    <row r="626" spans="3:31" ht="15.75" x14ac:dyDescent="0.25">
      <c r="C626" s="357" t="str">
        <f t="shared" si="37"/>
        <v/>
      </c>
      <c r="D626" s="26"/>
      <c r="E626" s="26"/>
      <c r="F626" s="26"/>
      <c r="G626" s="47"/>
      <c r="H626" s="47"/>
      <c r="I626" s="325"/>
      <c r="J626" s="118"/>
      <c r="K626" s="330" t="str">
        <f t="shared" si="38"/>
        <v/>
      </c>
      <c r="L626" s="376" t="str">
        <f>IFERROR(VLOOKUP(G626,AuxThreats!$B$2:$C$6,2,0),"")</f>
        <v/>
      </c>
      <c r="M626" s="325"/>
      <c r="N626" s="118"/>
      <c r="O626" s="390">
        <v>0</v>
      </c>
      <c r="P626" s="325"/>
      <c r="Q626" s="325"/>
      <c r="R626" s="390">
        <v>0</v>
      </c>
      <c r="S626" s="325"/>
      <c r="T626" s="325"/>
      <c r="U626" s="390">
        <v>0</v>
      </c>
      <c r="V626" s="391">
        <f t="shared" si="36"/>
        <v>0</v>
      </c>
      <c r="W626" s="391" t="e">
        <f t="shared" si="39"/>
        <v>#VALUE!</v>
      </c>
      <c r="X626" s="376" t="str">
        <f>IFERROR(VLOOKUP(M626,'Measures cat'!$A$2:$B$19,2,0),"")</f>
        <v/>
      </c>
      <c r="Y626" s="376" t="str">
        <f>IFERROR(VLOOKUP(P626,'Measures cat'!$A$2:$B$19,2,0),"")</f>
        <v/>
      </c>
      <c r="Z626" s="376" t="str">
        <f>IFERROR(VLOOKUP(S626,'Measures cat'!$A$2:$B$19,2,0),"")</f>
        <v/>
      </c>
      <c r="AA626" s="376" t="str">
        <f>IFERROR(VLOOKUP(I626,AuxThreats!$B$2:$C$6,2,0),"")</f>
        <v/>
      </c>
      <c r="AB626" s="11"/>
      <c r="AC626" s="11"/>
      <c r="AE626" s="123"/>
    </row>
    <row r="627" spans="3:31" ht="15.75" x14ac:dyDescent="0.25">
      <c r="C627" s="357" t="str">
        <f t="shared" si="37"/>
        <v/>
      </c>
      <c r="D627" s="26"/>
      <c r="E627" s="26"/>
      <c r="F627" s="26"/>
      <c r="G627" s="47"/>
      <c r="H627" s="47"/>
      <c r="I627" s="325"/>
      <c r="J627" s="118"/>
      <c r="K627" s="330" t="str">
        <f t="shared" si="38"/>
        <v/>
      </c>
      <c r="L627" s="376" t="str">
        <f>IFERROR(VLOOKUP(G627,AuxThreats!$B$2:$C$6,2,0),"")</f>
        <v/>
      </c>
      <c r="M627" s="325"/>
      <c r="N627" s="118"/>
      <c r="O627" s="390">
        <v>0</v>
      </c>
      <c r="P627" s="325"/>
      <c r="Q627" s="325"/>
      <c r="R627" s="390">
        <v>0</v>
      </c>
      <c r="S627" s="325"/>
      <c r="T627" s="325"/>
      <c r="U627" s="390">
        <v>0</v>
      </c>
      <c r="V627" s="391">
        <f t="shared" si="36"/>
        <v>0</v>
      </c>
      <c r="W627" s="391" t="e">
        <f t="shared" si="39"/>
        <v>#VALUE!</v>
      </c>
      <c r="X627" s="376" t="str">
        <f>IFERROR(VLOOKUP(M627,'Measures cat'!$A$2:$B$19,2,0),"")</f>
        <v/>
      </c>
      <c r="Y627" s="376" t="str">
        <f>IFERROR(VLOOKUP(P627,'Measures cat'!$A$2:$B$19,2,0),"")</f>
        <v/>
      </c>
      <c r="Z627" s="376" t="str">
        <f>IFERROR(VLOOKUP(S627,'Measures cat'!$A$2:$B$19,2,0),"")</f>
        <v/>
      </c>
      <c r="AA627" s="376" t="str">
        <f>IFERROR(VLOOKUP(I627,AuxThreats!$B$2:$C$6,2,0),"")</f>
        <v/>
      </c>
      <c r="AB627" s="11"/>
      <c r="AC627" s="11"/>
      <c r="AE627" s="123"/>
    </row>
    <row r="628" spans="3:31" ht="15.75" x14ac:dyDescent="0.25">
      <c r="C628" s="357" t="str">
        <f t="shared" si="37"/>
        <v/>
      </c>
      <c r="D628" s="26"/>
      <c r="E628" s="26"/>
      <c r="F628" s="26"/>
      <c r="G628" s="47"/>
      <c r="H628" s="47"/>
      <c r="I628" s="325"/>
      <c r="J628" s="118"/>
      <c r="K628" s="330" t="str">
        <f t="shared" si="38"/>
        <v/>
      </c>
      <c r="L628" s="376" t="str">
        <f>IFERROR(VLOOKUP(G628,AuxThreats!$B$2:$C$6,2,0),"")</f>
        <v/>
      </c>
      <c r="M628" s="325"/>
      <c r="N628" s="118"/>
      <c r="O628" s="390">
        <v>0</v>
      </c>
      <c r="P628" s="325"/>
      <c r="Q628" s="325"/>
      <c r="R628" s="390">
        <v>0</v>
      </c>
      <c r="S628" s="325"/>
      <c r="T628" s="325"/>
      <c r="U628" s="390">
        <v>0</v>
      </c>
      <c r="V628" s="391">
        <f t="shared" si="36"/>
        <v>0</v>
      </c>
      <c r="W628" s="391" t="e">
        <f t="shared" si="39"/>
        <v>#VALUE!</v>
      </c>
      <c r="X628" s="376" t="str">
        <f>IFERROR(VLOOKUP(M628,'Measures cat'!$A$2:$B$19,2,0),"")</f>
        <v/>
      </c>
      <c r="Y628" s="376" t="str">
        <f>IFERROR(VLOOKUP(P628,'Measures cat'!$A$2:$B$19,2,0),"")</f>
        <v/>
      </c>
      <c r="Z628" s="376" t="str">
        <f>IFERROR(VLOOKUP(S628,'Measures cat'!$A$2:$B$19,2,0),"")</f>
        <v/>
      </c>
      <c r="AA628" s="376" t="str">
        <f>IFERROR(VLOOKUP(I628,AuxThreats!$B$2:$C$6,2,0),"")</f>
        <v/>
      </c>
      <c r="AB628" s="11"/>
      <c r="AC628" s="11"/>
      <c r="AE628" s="123"/>
    </row>
    <row r="629" spans="3:31" ht="15.75" x14ac:dyDescent="0.25">
      <c r="C629" s="357" t="str">
        <f t="shared" si="37"/>
        <v/>
      </c>
      <c r="D629" s="26"/>
      <c r="E629" s="26"/>
      <c r="F629" s="26"/>
      <c r="G629" s="47"/>
      <c r="H629" s="47"/>
      <c r="I629" s="325"/>
      <c r="J629" s="118"/>
      <c r="K629" s="330" t="str">
        <f t="shared" si="38"/>
        <v/>
      </c>
      <c r="L629" s="376" t="str">
        <f>IFERROR(VLOOKUP(G629,AuxThreats!$B$2:$C$6,2,0),"")</f>
        <v/>
      </c>
      <c r="M629" s="325"/>
      <c r="N629" s="118"/>
      <c r="O629" s="390">
        <v>0</v>
      </c>
      <c r="P629" s="325"/>
      <c r="Q629" s="325"/>
      <c r="R629" s="390">
        <v>0</v>
      </c>
      <c r="S629" s="325"/>
      <c r="T629" s="325"/>
      <c r="U629" s="390">
        <v>0</v>
      </c>
      <c r="V629" s="391">
        <f t="shared" si="36"/>
        <v>0</v>
      </c>
      <c r="W629" s="391" t="e">
        <f t="shared" si="39"/>
        <v>#VALUE!</v>
      </c>
      <c r="X629" s="376" t="str">
        <f>IFERROR(VLOOKUP(M629,'Measures cat'!$A$2:$B$19,2,0),"")</f>
        <v/>
      </c>
      <c r="Y629" s="376" t="str">
        <f>IFERROR(VLOOKUP(P629,'Measures cat'!$A$2:$B$19,2,0),"")</f>
        <v/>
      </c>
      <c r="Z629" s="376" t="str">
        <f>IFERROR(VLOOKUP(S629,'Measures cat'!$A$2:$B$19,2,0),"")</f>
        <v/>
      </c>
      <c r="AA629" s="376" t="str">
        <f>IFERROR(VLOOKUP(I629,AuxThreats!$B$2:$C$6,2,0),"")</f>
        <v/>
      </c>
      <c r="AB629" s="11"/>
      <c r="AC629" s="11"/>
      <c r="AE629" s="123"/>
    </row>
    <row r="630" spans="3:31" ht="15.75" x14ac:dyDescent="0.25">
      <c r="C630" s="357" t="str">
        <f t="shared" si="37"/>
        <v/>
      </c>
      <c r="D630" s="26"/>
      <c r="E630" s="26"/>
      <c r="F630" s="26"/>
      <c r="G630" s="47"/>
      <c r="H630" s="47"/>
      <c r="I630" s="325"/>
      <c r="J630" s="118"/>
      <c r="K630" s="330" t="str">
        <f t="shared" si="38"/>
        <v/>
      </c>
      <c r="L630" s="376" t="str">
        <f>IFERROR(VLOOKUP(G630,AuxThreats!$B$2:$C$6,2,0),"")</f>
        <v/>
      </c>
      <c r="M630" s="325"/>
      <c r="N630" s="118"/>
      <c r="O630" s="390">
        <v>0</v>
      </c>
      <c r="P630" s="325"/>
      <c r="Q630" s="325"/>
      <c r="R630" s="390">
        <v>0</v>
      </c>
      <c r="S630" s="325"/>
      <c r="T630" s="325"/>
      <c r="U630" s="390">
        <v>0</v>
      </c>
      <c r="V630" s="391">
        <f t="shared" si="36"/>
        <v>0</v>
      </c>
      <c r="W630" s="391" t="e">
        <f t="shared" si="39"/>
        <v>#VALUE!</v>
      </c>
      <c r="X630" s="376" t="str">
        <f>IFERROR(VLOOKUP(M630,'Measures cat'!$A$2:$B$19,2,0),"")</f>
        <v/>
      </c>
      <c r="Y630" s="376" t="str">
        <f>IFERROR(VLOOKUP(P630,'Measures cat'!$A$2:$B$19,2,0),"")</f>
        <v/>
      </c>
      <c r="Z630" s="376" t="str">
        <f>IFERROR(VLOOKUP(S630,'Measures cat'!$A$2:$B$19,2,0),"")</f>
        <v/>
      </c>
      <c r="AA630" s="376" t="str">
        <f>IFERROR(VLOOKUP(I630,AuxThreats!$B$2:$C$6,2,0),"")</f>
        <v/>
      </c>
      <c r="AB630" s="11"/>
      <c r="AC630" s="11"/>
      <c r="AE630" s="123"/>
    </row>
    <row r="631" spans="3:31" ht="15.75" x14ac:dyDescent="0.25">
      <c r="C631" s="357" t="str">
        <f t="shared" si="37"/>
        <v/>
      </c>
      <c r="D631" s="26"/>
      <c r="E631" s="26"/>
      <c r="F631" s="26"/>
      <c r="G631" s="47"/>
      <c r="H631" s="47"/>
      <c r="I631" s="325"/>
      <c r="J631" s="118"/>
      <c r="K631" s="330" t="str">
        <f t="shared" si="38"/>
        <v/>
      </c>
      <c r="L631" s="376" t="str">
        <f>IFERROR(VLOOKUP(G631,AuxThreats!$B$2:$C$6,2,0),"")</f>
        <v/>
      </c>
      <c r="M631" s="325"/>
      <c r="N631" s="118"/>
      <c r="O631" s="390">
        <v>0</v>
      </c>
      <c r="P631" s="325"/>
      <c r="Q631" s="325"/>
      <c r="R631" s="390">
        <v>0</v>
      </c>
      <c r="S631" s="325"/>
      <c r="T631" s="325"/>
      <c r="U631" s="390">
        <v>0</v>
      </c>
      <c r="V631" s="391">
        <f t="shared" si="36"/>
        <v>0</v>
      </c>
      <c r="W631" s="391" t="e">
        <f t="shared" si="39"/>
        <v>#VALUE!</v>
      </c>
      <c r="X631" s="376" t="str">
        <f>IFERROR(VLOOKUP(M631,'Measures cat'!$A$2:$B$19,2,0),"")</f>
        <v/>
      </c>
      <c r="Y631" s="376" t="str">
        <f>IFERROR(VLOOKUP(P631,'Measures cat'!$A$2:$B$19,2,0),"")</f>
        <v/>
      </c>
      <c r="Z631" s="376" t="str">
        <f>IFERROR(VLOOKUP(S631,'Measures cat'!$A$2:$B$19,2,0),"")</f>
        <v/>
      </c>
      <c r="AA631" s="376" t="str">
        <f>IFERROR(VLOOKUP(I631,AuxThreats!$B$2:$C$6,2,0),"")</f>
        <v/>
      </c>
      <c r="AB631" s="11"/>
      <c r="AC631" s="11"/>
      <c r="AE631" s="123"/>
    </row>
    <row r="632" spans="3:31" ht="15.75" x14ac:dyDescent="0.25">
      <c r="C632" s="357" t="str">
        <f t="shared" si="37"/>
        <v/>
      </c>
      <c r="D632" s="26"/>
      <c r="E632" s="26"/>
      <c r="F632" s="26"/>
      <c r="G632" s="47"/>
      <c r="H632" s="47"/>
      <c r="I632" s="325"/>
      <c r="J632" s="118"/>
      <c r="K632" s="330" t="str">
        <f t="shared" si="38"/>
        <v/>
      </c>
      <c r="L632" s="376" t="str">
        <f>IFERROR(VLOOKUP(G632,AuxThreats!$B$2:$C$6,2,0),"")</f>
        <v/>
      </c>
      <c r="M632" s="325"/>
      <c r="N632" s="118"/>
      <c r="O632" s="390">
        <v>0</v>
      </c>
      <c r="P632" s="325"/>
      <c r="Q632" s="325"/>
      <c r="R632" s="390">
        <v>0</v>
      </c>
      <c r="S632" s="325"/>
      <c r="T632" s="325"/>
      <c r="U632" s="390">
        <v>0</v>
      </c>
      <c r="V632" s="391">
        <f t="shared" si="36"/>
        <v>0</v>
      </c>
      <c r="W632" s="391" t="e">
        <f t="shared" si="39"/>
        <v>#VALUE!</v>
      </c>
      <c r="X632" s="376" t="str">
        <f>IFERROR(VLOOKUP(M632,'Measures cat'!$A$2:$B$19,2,0),"")</f>
        <v/>
      </c>
      <c r="Y632" s="376" t="str">
        <f>IFERROR(VLOOKUP(P632,'Measures cat'!$A$2:$B$19,2,0),"")</f>
        <v/>
      </c>
      <c r="Z632" s="376" t="str">
        <f>IFERROR(VLOOKUP(S632,'Measures cat'!$A$2:$B$19,2,0),"")</f>
        <v/>
      </c>
      <c r="AA632" s="376" t="str">
        <f>IFERROR(VLOOKUP(I632,AuxThreats!$B$2:$C$6,2,0),"")</f>
        <v/>
      </c>
      <c r="AB632" s="11"/>
      <c r="AC632" s="11"/>
      <c r="AE632" s="123"/>
    </row>
    <row r="633" spans="3:31" ht="15.75" x14ac:dyDescent="0.25">
      <c r="C633" s="357" t="str">
        <f t="shared" si="37"/>
        <v/>
      </c>
      <c r="D633" s="26"/>
      <c r="E633" s="26"/>
      <c r="F633" s="26"/>
      <c r="G633" s="47"/>
      <c r="H633" s="47"/>
      <c r="I633" s="325"/>
      <c r="J633" s="118"/>
      <c r="K633" s="330" t="str">
        <f t="shared" si="38"/>
        <v/>
      </c>
      <c r="L633" s="376" t="str">
        <f>IFERROR(VLOOKUP(G633,AuxThreats!$B$2:$C$6,2,0),"")</f>
        <v/>
      </c>
      <c r="M633" s="325"/>
      <c r="N633" s="118"/>
      <c r="O633" s="390">
        <v>0</v>
      </c>
      <c r="P633" s="325"/>
      <c r="Q633" s="325"/>
      <c r="R633" s="390">
        <v>0</v>
      </c>
      <c r="S633" s="325"/>
      <c r="T633" s="325"/>
      <c r="U633" s="390">
        <v>0</v>
      </c>
      <c r="V633" s="391">
        <f t="shared" si="36"/>
        <v>0</v>
      </c>
      <c r="W633" s="391" t="e">
        <f t="shared" si="39"/>
        <v>#VALUE!</v>
      </c>
      <c r="X633" s="376" t="str">
        <f>IFERROR(VLOOKUP(M633,'Measures cat'!$A$2:$B$19,2,0),"")</f>
        <v/>
      </c>
      <c r="Y633" s="376" t="str">
        <f>IFERROR(VLOOKUP(P633,'Measures cat'!$A$2:$B$19,2,0),"")</f>
        <v/>
      </c>
      <c r="Z633" s="376" t="str">
        <f>IFERROR(VLOOKUP(S633,'Measures cat'!$A$2:$B$19,2,0),"")</f>
        <v/>
      </c>
      <c r="AA633" s="376" t="str">
        <f>IFERROR(VLOOKUP(I633,AuxThreats!$B$2:$C$6,2,0),"")</f>
        <v/>
      </c>
      <c r="AB633" s="11"/>
      <c r="AC633" s="11"/>
      <c r="AE633" s="123"/>
    </row>
    <row r="634" spans="3:31" ht="15.75" x14ac:dyDescent="0.25">
      <c r="C634" s="357" t="str">
        <f t="shared" si="37"/>
        <v/>
      </c>
      <c r="D634" s="26"/>
      <c r="E634" s="26"/>
      <c r="F634" s="26"/>
      <c r="G634" s="47"/>
      <c r="H634" s="47"/>
      <c r="I634" s="325"/>
      <c r="J634" s="118"/>
      <c r="K634" s="330" t="str">
        <f t="shared" si="38"/>
        <v/>
      </c>
      <c r="L634" s="376" t="str">
        <f>IFERROR(VLOOKUP(G634,AuxThreats!$B$2:$C$6,2,0),"")</f>
        <v/>
      </c>
      <c r="M634" s="325"/>
      <c r="N634" s="118"/>
      <c r="O634" s="390">
        <v>0</v>
      </c>
      <c r="P634" s="325"/>
      <c r="Q634" s="325"/>
      <c r="R634" s="390">
        <v>0</v>
      </c>
      <c r="S634" s="325"/>
      <c r="T634" s="325"/>
      <c r="U634" s="390">
        <v>0</v>
      </c>
      <c r="V634" s="391">
        <f t="shared" si="36"/>
        <v>0</v>
      </c>
      <c r="W634" s="391" t="e">
        <f t="shared" si="39"/>
        <v>#VALUE!</v>
      </c>
      <c r="X634" s="376" t="str">
        <f>IFERROR(VLOOKUP(M634,'Measures cat'!$A$2:$B$19,2,0),"")</f>
        <v/>
      </c>
      <c r="Y634" s="376" t="str">
        <f>IFERROR(VLOOKUP(P634,'Measures cat'!$A$2:$B$19,2,0),"")</f>
        <v/>
      </c>
      <c r="Z634" s="376" t="str">
        <f>IFERROR(VLOOKUP(S634,'Measures cat'!$A$2:$B$19,2,0),"")</f>
        <v/>
      </c>
      <c r="AA634" s="376" t="str">
        <f>IFERROR(VLOOKUP(I634,AuxThreats!$B$2:$C$6,2,0),"")</f>
        <v/>
      </c>
      <c r="AB634" s="11"/>
      <c r="AC634" s="11"/>
      <c r="AE634" s="123"/>
    </row>
    <row r="635" spans="3:31" ht="15.75" x14ac:dyDescent="0.25">
      <c r="C635" s="357" t="str">
        <f t="shared" si="37"/>
        <v/>
      </c>
      <c r="D635" s="26"/>
      <c r="E635" s="26"/>
      <c r="F635" s="26"/>
      <c r="G635" s="47"/>
      <c r="H635" s="47"/>
      <c r="I635" s="325"/>
      <c r="J635" s="118"/>
      <c r="K635" s="330" t="str">
        <f t="shared" si="38"/>
        <v/>
      </c>
      <c r="L635" s="376" t="str">
        <f>IFERROR(VLOOKUP(G635,AuxThreats!$B$2:$C$6,2,0),"")</f>
        <v/>
      </c>
      <c r="M635" s="325"/>
      <c r="N635" s="118"/>
      <c r="O635" s="390">
        <v>0</v>
      </c>
      <c r="P635" s="325"/>
      <c r="Q635" s="325"/>
      <c r="R635" s="390">
        <v>0</v>
      </c>
      <c r="S635" s="325"/>
      <c r="T635" s="325"/>
      <c r="U635" s="390">
        <v>0</v>
      </c>
      <c r="V635" s="391">
        <f t="shared" si="36"/>
        <v>0</v>
      </c>
      <c r="W635" s="391" t="e">
        <f t="shared" si="39"/>
        <v>#VALUE!</v>
      </c>
      <c r="X635" s="376" t="str">
        <f>IFERROR(VLOOKUP(M635,'Measures cat'!$A$2:$B$19,2,0),"")</f>
        <v/>
      </c>
      <c r="Y635" s="376" t="str">
        <f>IFERROR(VLOOKUP(P635,'Measures cat'!$A$2:$B$19,2,0),"")</f>
        <v/>
      </c>
      <c r="Z635" s="376" t="str">
        <f>IFERROR(VLOOKUP(S635,'Measures cat'!$A$2:$B$19,2,0),"")</f>
        <v/>
      </c>
      <c r="AA635" s="376" t="str">
        <f>IFERROR(VLOOKUP(I635,AuxThreats!$B$2:$C$6,2,0),"")</f>
        <v/>
      </c>
      <c r="AB635" s="11"/>
      <c r="AC635" s="11"/>
      <c r="AE635" s="123"/>
    </row>
    <row r="636" spans="3:31" ht="15.75" x14ac:dyDescent="0.25">
      <c r="C636" s="357" t="str">
        <f t="shared" si="37"/>
        <v/>
      </c>
      <c r="D636" s="26"/>
      <c r="E636" s="26"/>
      <c r="F636" s="26"/>
      <c r="G636" s="47"/>
      <c r="H636" s="47"/>
      <c r="I636" s="325"/>
      <c r="J636" s="118"/>
      <c r="K636" s="330" t="str">
        <f t="shared" si="38"/>
        <v/>
      </c>
      <c r="L636" s="376" t="str">
        <f>IFERROR(VLOOKUP(G636,AuxThreats!$B$2:$C$6,2,0),"")</f>
        <v/>
      </c>
      <c r="M636" s="325"/>
      <c r="N636" s="118"/>
      <c r="O636" s="390">
        <v>0</v>
      </c>
      <c r="P636" s="325"/>
      <c r="Q636" s="325"/>
      <c r="R636" s="390">
        <v>0</v>
      </c>
      <c r="S636" s="325"/>
      <c r="T636" s="325"/>
      <c r="U636" s="390">
        <v>0</v>
      </c>
      <c r="V636" s="391">
        <f t="shared" si="36"/>
        <v>0</v>
      </c>
      <c r="W636" s="391" t="e">
        <f t="shared" si="39"/>
        <v>#VALUE!</v>
      </c>
      <c r="X636" s="376" t="str">
        <f>IFERROR(VLOOKUP(M636,'Measures cat'!$A$2:$B$19,2,0),"")</f>
        <v/>
      </c>
      <c r="Y636" s="376" t="str">
        <f>IFERROR(VLOOKUP(P636,'Measures cat'!$A$2:$B$19,2,0),"")</f>
        <v/>
      </c>
      <c r="Z636" s="376" t="str">
        <f>IFERROR(VLOOKUP(S636,'Measures cat'!$A$2:$B$19,2,0),"")</f>
        <v/>
      </c>
      <c r="AA636" s="376" t="str">
        <f>IFERROR(VLOOKUP(I636,AuxThreats!$B$2:$C$6,2,0),"")</f>
        <v/>
      </c>
      <c r="AB636" s="11"/>
      <c r="AC636" s="11"/>
      <c r="AE636" s="123"/>
    </row>
    <row r="637" spans="3:31" ht="15.75" x14ac:dyDescent="0.25">
      <c r="C637" s="357" t="str">
        <f t="shared" si="37"/>
        <v/>
      </c>
      <c r="D637" s="26"/>
      <c r="E637" s="26"/>
      <c r="F637" s="26"/>
      <c r="G637" s="47"/>
      <c r="H637" s="47"/>
      <c r="I637" s="325"/>
      <c r="J637" s="118"/>
      <c r="K637" s="330" t="str">
        <f t="shared" si="38"/>
        <v/>
      </c>
      <c r="L637" s="376" t="str">
        <f>IFERROR(VLOOKUP(G637,AuxThreats!$B$2:$C$6,2,0),"")</f>
        <v/>
      </c>
      <c r="M637" s="325"/>
      <c r="N637" s="118"/>
      <c r="O637" s="390">
        <v>0</v>
      </c>
      <c r="P637" s="325"/>
      <c r="Q637" s="325"/>
      <c r="R637" s="390">
        <v>0</v>
      </c>
      <c r="S637" s="325"/>
      <c r="T637" s="325"/>
      <c r="U637" s="390">
        <v>0</v>
      </c>
      <c r="V637" s="391">
        <f t="shared" si="36"/>
        <v>0</v>
      </c>
      <c r="W637" s="391" t="e">
        <f t="shared" si="39"/>
        <v>#VALUE!</v>
      </c>
      <c r="X637" s="376" t="str">
        <f>IFERROR(VLOOKUP(M637,'Measures cat'!$A$2:$B$19,2,0),"")</f>
        <v/>
      </c>
      <c r="Y637" s="376" t="str">
        <f>IFERROR(VLOOKUP(P637,'Measures cat'!$A$2:$B$19,2,0),"")</f>
        <v/>
      </c>
      <c r="Z637" s="376" t="str">
        <f>IFERROR(VLOOKUP(S637,'Measures cat'!$A$2:$B$19,2,0),"")</f>
        <v/>
      </c>
      <c r="AA637" s="376" t="str">
        <f>IFERROR(VLOOKUP(I637,AuxThreats!$B$2:$C$6,2,0),"")</f>
        <v/>
      </c>
      <c r="AB637" s="11"/>
      <c r="AC637" s="11"/>
      <c r="AE637" s="123"/>
    </row>
    <row r="638" spans="3:31" ht="15.75" x14ac:dyDescent="0.25">
      <c r="C638" s="357" t="str">
        <f t="shared" si="37"/>
        <v/>
      </c>
      <c r="D638" s="26"/>
      <c r="E638" s="26"/>
      <c r="F638" s="26"/>
      <c r="G638" s="47"/>
      <c r="H638" s="47"/>
      <c r="I638" s="325"/>
      <c r="J638" s="118"/>
      <c r="K638" s="330" t="str">
        <f t="shared" si="38"/>
        <v/>
      </c>
      <c r="L638" s="376" t="str">
        <f>IFERROR(VLOOKUP(G638,AuxThreats!$B$2:$C$6,2,0),"")</f>
        <v/>
      </c>
      <c r="M638" s="325"/>
      <c r="N638" s="118"/>
      <c r="O638" s="390">
        <v>0</v>
      </c>
      <c r="P638" s="325"/>
      <c r="Q638" s="325"/>
      <c r="R638" s="390">
        <v>0</v>
      </c>
      <c r="S638" s="325"/>
      <c r="T638" s="325"/>
      <c r="U638" s="390">
        <v>0</v>
      </c>
      <c r="V638" s="391">
        <f t="shared" si="36"/>
        <v>0</v>
      </c>
      <c r="W638" s="391" t="e">
        <f t="shared" si="39"/>
        <v>#VALUE!</v>
      </c>
      <c r="X638" s="376" t="str">
        <f>IFERROR(VLOOKUP(M638,'Measures cat'!$A$2:$B$19,2,0),"")</f>
        <v/>
      </c>
      <c r="Y638" s="376" t="str">
        <f>IFERROR(VLOOKUP(P638,'Measures cat'!$A$2:$B$19,2,0),"")</f>
        <v/>
      </c>
      <c r="Z638" s="376" t="str">
        <f>IFERROR(VLOOKUP(S638,'Measures cat'!$A$2:$B$19,2,0),"")</f>
        <v/>
      </c>
      <c r="AA638" s="376" t="str">
        <f>IFERROR(VLOOKUP(I638,AuxThreats!$B$2:$C$6,2,0),"")</f>
        <v/>
      </c>
      <c r="AB638" s="11"/>
      <c r="AC638" s="11"/>
      <c r="AE638" s="123"/>
    </row>
    <row r="639" spans="3:31" ht="15.75" x14ac:dyDescent="0.25">
      <c r="C639" s="357" t="str">
        <f t="shared" si="37"/>
        <v/>
      </c>
      <c r="D639" s="26"/>
      <c r="E639" s="26"/>
      <c r="F639" s="26"/>
      <c r="G639" s="47"/>
      <c r="H639" s="47"/>
      <c r="I639" s="325"/>
      <c r="J639" s="118"/>
      <c r="K639" s="330" t="str">
        <f t="shared" si="38"/>
        <v/>
      </c>
      <c r="L639" s="376" t="str">
        <f>IFERROR(VLOOKUP(G639,AuxThreats!$B$2:$C$6,2,0),"")</f>
        <v/>
      </c>
      <c r="M639" s="325"/>
      <c r="N639" s="118"/>
      <c r="O639" s="390">
        <v>0</v>
      </c>
      <c r="P639" s="325"/>
      <c r="Q639" s="325"/>
      <c r="R639" s="390">
        <v>0</v>
      </c>
      <c r="S639" s="325"/>
      <c r="T639" s="325"/>
      <c r="U639" s="390">
        <v>0</v>
      </c>
      <c r="V639" s="391">
        <f t="shared" si="36"/>
        <v>0</v>
      </c>
      <c r="W639" s="391" t="e">
        <f t="shared" si="39"/>
        <v>#VALUE!</v>
      </c>
      <c r="X639" s="376" t="str">
        <f>IFERROR(VLOOKUP(M639,'Measures cat'!$A$2:$B$19,2,0),"")</f>
        <v/>
      </c>
      <c r="Y639" s="376" t="str">
        <f>IFERROR(VLOOKUP(P639,'Measures cat'!$A$2:$B$19,2,0),"")</f>
        <v/>
      </c>
      <c r="Z639" s="376" t="str">
        <f>IFERROR(VLOOKUP(S639,'Measures cat'!$A$2:$B$19,2,0),"")</f>
        <v/>
      </c>
      <c r="AA639" s="376" t="str">
        <f>IFERROR(VLOOKUP(I639,AuxThreats!$B$2:$C$6,2,0),"")</f>
        <v/>
      </c>
      <c r="AB639" s="11"/>
      <c r="AC639" s="11"/>
      <c r="AE639" s="123"/>
    </row>
    <row r="640" spans="3:31" ht="15.75" x14ac:dyDescent="0.25">
      <c r="C640" s="357" t="str">
        <f t="shared" si="37"/>
        <v/>
      </c>
      <c r="D640" s="26"/>
      <c r="E640" s="26"/>
      <c r="F640" s="26"/>
      <c r="G640" s="47"/>
      <c r="H640" s="47"/>
      <c r="I640" s="325"/>
      <c r="J640" s="118"/>
      <c r="K640" s="330" t="str">
        <f t="shared" si="38"/>
        <v/>
      </c>
      <c r="L640" s="376" t="str">
        <f>IFERROR(VLOOKUP(G640,AuxThreats!$B$2:$C$6,2,0),"")</f>
        <v/>
      </c>
      <c r="M640" s="325"/>
      <c r="N640" s="118"/>
      <c r="O640" s="390">
        <v>0</v>
      </c>
      <c r="P640" s="325"/>
      <c r="Q640" s="325"/>
      <c r="R640" s="390">
        <v>0</v>
      </c>
      <c r="S640" s="325"/>
      <c r="T640" s="325"/>
      <c r="U640" s="390">
        <v>0</v>
      </c>
      <c r="V640" s="391">
        <f t="shared" si="36"/>
        <v>0</v>
      </c>
      <c r="W640" s="391" t="e">
        <f t="shared" si="39"/>
        <v>#VALUE!</v>
      </c>
      <c r="X640" s="376" t="str">
        <f>IFERROR(VLOOKUP(M640,'Measures cat'!$A$2:$B$19,2,0),"")</f>
        <v/>
      </c>
      <c r="Y640" s="376" t="str">
        <f>IFERROR(VLOOKUP(P640,'Measures cat'!$A$2:$B$19,2,0),"")</f>
        <v/>
      </c>
      <c r="Z640" s="376" t="str">
        <f>IFERROR(VLOOKUP(S640,'Measures cat'!$A$2:$B$19,2,0),"")</f>
        <v/>
      </c>
      <c r="AA640" s="376" t="str">
        <f>IFERROR(VLOOKUP(I640,AuxThreats!$B$2:$C$6,2,0),"")</f>
        <v/>
      </c>
      <c r="AB640" s="11"/>
      <c r="AC640" s="11"/>
      <c r="AE640" s="123"/>
    </row>
    <row r="641" spans="3:31" ht="15.75" x14ac:dyDescent="0.25">
      <c r="C641" s="357" t="str">
        <f t="shared" si="37"/>
        <v/>
      </c>
      <c r="D641" s="26"/>
      <c r="E641" s="26"/>
      <c r="F641" s="26"/>
      <c r="G641" s="47"/>
      <c r="H641" s="47"/>
      <c r="I641" s="325"/>
      <c r="J641" s="118"/>
      <c r="K641" s="330" t="str">
        <f t="shared" si="38"/>
        <v/>
      </c>
      <c r="L641" s="376" t="str">
        <f>IFERROR(VLOOKUP(G641,AuxThreats!$B$2:$C$6,2,0),"")</f>
        <v/>
      </c>
      <c r="M641" s="325"/>
      <c r="N641" s="118"/>
      <c r="O641" s="390">
        <v>0</v>
      </c>
      <c r="P641" s="325"/>
      <c r="Q641" s="325"/>
      <c r="R641" s="390">
        <v>0</v>
      </c>
      <c r="S641" s="325"/>
      <c r="T641" s="325"/>
      <c r="U641" s="390">
        <v>0</v>
      </c>
      <c r="V641" s="391">
        <f t="shared" si="36"/>
        <v>0</v>
      </c>
      <c r="W641" s="391" t="e">
        <f t="shared" si="39"/>
        <v>#VALUE!</v>
      </c>
      <c r="X641" s="376" t="str">
        <f>IFERROR(VLOOKUP(M641,'Measures cat'!$A$2:$B$19,2,0),"")</f>
        <v/>
      </c>
      <c r="Y641" s="376" t="str">
        <f>IFERROR(VLOOKUP(P641,'Measures cat'!$A$2:$B$19,2,0),"")</f>
        <v/>
      </c>
      <c r="Z641" s="376" t="str">
        <f>IFERROR(VLOOKUP(S641,'Measures cat'!$A$2:$B$19,2,0),"")</f>
        <v/>
      </c>
      <c r="AA641" s="376" t="str">
        <f>IFERROR(VLOOKUP(I641,AuxThreats!$B$2:$C$6,2,0),"")</f>
        <v/>
      </c>
      <c r="AB641" s="11"/>
      <c r="AC641" s="11"/>
      <c r="AE641" s="123"/>
    </row>
    <row r="642" spans="3:31" ht="15.75" x14ac:dyDescent="0.25">
      <c r="C642" s="357" t="str">
        <f t="shared" si="37"/>
        <v/>
      </c>
      <c r="D642" s="26"/>
      <c r="E642" s="26"/>
      <c r="F642" s="26"/>
      <c r="G642" s="47"/>
      <c r="H642" s="47"/>
      <c r="I642" s="325"/>
      <c r="J642" s="118"/>
      <c r="K642" s="330" t="str">
        <f t="shared" si="38"/>
        <v/>
      </c>
      <c r="L642" s="376" t="str">
        <f>IFERROR(VLOOKUP(G642,AuxThreats!$B$2:$C$6,2,0),"")</f>
        <v/>
      </c>
      <c r="M642" s="325"/>
      <c r="N642" s="118"/>
      <c r="O642" s="390">
        <v>0</v>
      </c>
      <c r="P642" s="325"/>
      <c r="Q642" s="325"/>
      <c r="R642" s="390">
        <v>0</v>
      </c>
      <c r="S642" s="325"/>
      <c r="T642" s="325"/>
      <c r="U642" s="390">
        <v>0</v>
      </c>
      <c r="V642" s="391">
        <f t="shared" si="36"/>
        <v>0</v>
      </c>
      <c r="W642" s="391" t="e">
        <f t="shared" si="39"/>
        <v>#VALUE!</v>
      </c>
      <c r="X642" s="376" t="str">
        <f>IFERROR(VLOOKUP(M642,'Measures cat'!$A$2:$B$19,2,0),"")</f>
        <v/>
      </c>
      <c r="Y642" s="376" t="str">
        <f>IFERROR(VLOOKUP(P642,'Measures cat'!$A$2:$B$19,2,0),"")</f>
        <v/>
      </c>
      <c r="Z642" s="376" t="str">
        <f>IFERROR(VLOOKUP(S642,'Measures cat'!$A$2:$B$19,2,0),"")</f>
        <v/>
      </c>
      <c r="AA642" s="376" t="str">
        <f>IFERROR(VLOOKUP(I642,AuxThreats!$B$2:$C$6,2,0),"")</f>
        <v/>
      </c>
      <c r="AB642" s="11"/>
      <c r="AC642" s="11"/>
      <c r="AE642" s="123"/>
    </row>
    <row r="643" spans="3:31" ht="15.75" x14ac:dyDescent="0.25">
      <c r="C643" s="357" t="str">
        <f t="shared" si="37"/>
        <v/>
      </c>
      <c r="D643" s="26"/>
      <c r="E643" s="26"/>
      <c r="F643" s="26"/>
      <c r="G643" s="47"/>
      <c r="H643" s="47"/>
      <c r="I643" s="325"/>
      <c r="J643" s="118"/>
      <c r="K643" s="330" t="str">
        <f t="shared" si="38"/>
        <v/>
      </c>
      <c r="L643" s="376" t="str">
        <f>IFERROR(VLOOKUP(G643,AuxThreats!$B$2:$C$6,2,0),"")</f>
        <v/>
      </c>
      <c r="M643" s="325"/>
      <c r="N643" s="118"/>
      <c r="O643" s="390">
        <v>0</v>
      </c>
      <c r="P643" s="325"/>
      <c r="Q643" s="325"/>
      <c r="R643" s="390">
        <v>0</v>
      </c>
      <c r="S643" s="325"/>
      <c r="T643" s="325"/>
      <c r="U643" s="390">
        <v>0</v>
      </c>
      <c r="V643" s="391">
        <f t="shared" si="36"/>
        <v>0</v>
      </c>
      <c r="W643" s="391" t="e">
        <f t="shared" si="39"/>
        <v>#VALUE!</v>
      </c>
      <c r="X643" s="376" t="str">
        <f>IFERROR(VLOOKUP(M643,'Measures cat'!$A$2:$B$19,2,0),"")</f>
        <v/>
      </c>
      <c r="Y643" s="376" t="str">
        <f>IFERROR(VLOOKUP(P643,'Measures cat'!$A$2:$B$19,2,0),"")</f>
        <v/>
      </c>
      <c r="Z643" s="376" t="str">
        <f>IFERROR(VLOOKUP(S643,'Measures cat'!$A$2:$B$19,2,0),"")</f>
        <v/>
      </c>
      <c r="AA643" s="376" t="str">
        <f>IFERROR(VLOOKUP(I643,AuxThreats!$B$2:$C$6,2,0),"")</f>
        <v/>
      </c>
      <c r="AB643" s="11"/>
      <c r="AC643" s="11"/>
      <c r="AE643" s="123"/>
    </row>
    <row r="644" spans="3:31" ht="15.75" x14ac:dyDescent="0.25">
      <c r="C644" s="357" t="str">
        <f t="shared" si="37"/>
        <v/>
      </c>
      <c r="D644" s="26"/>
      <c r="E644" s="26"/>
      <c r="F644" s="26"/>
      <c r="G644" s="47"/>
      <c r="H644" s="47"/>
      <c r="I644" s="325"/>
      <c r="J644" s="118"/>
      <c r="K644" s="330" t="str">
        <f t="shared" si="38"/>
        <v/>
      </c>
      <c r="L644" s="376" t="str">
        <f>IFERROR(VLOOKUP(G644,AuxThreats!$B$2:$C$6,2,0),"")</f>
        <v/>
      </c>
      <c r="M644" s="325"/>
      <c r="N644" s="118"/>
      <c r="O644" s="390">
        <v>0</v>
      </c>
      <c r="P644" s="325"/>
      <c r="Q644" s="325"/>
      <c r="R644" s="390">
        <v>0</v>
      </c>
      <c r="S644" s="325"/>
      <c r="T644" s="325"/>
      <c r="U644" s="390">
        <v>0</v>
      </c>
      <c r="V644" s="391">
        <f t="shared" si="36"/>
        <v>0</v>
      </c>
      <c r="W644" s="391" t="e">
        <f t="shared" si="39"/>
        <v>#VALUE!</v>
      </c>
      <c r="X644" s="376" t="str">
        <f>IFERROR(VLOOKUP(M644,'Measures cat'!$A$2:$B$19,2,0),"")</f>
        <v/>
      </c>
      <c r="Y644" s="376" t="str">
        <f>IFERROR(VLOOKUP(P644,'Measures cat'!$A$2:$B$19,2,0),"")</f>
        <v/>
      </c>
      <c r="Z644" s="376" t="str">
        <f>IFERROR(VLOOKUP(S644,'Measures cat'!$A$2:$B$19,2,0),"")</f>
        <v/>
      </c>
      <c r="AA644" s="376" t="str">
        <f>IFERROR(VLOOKUP(I644,AuxThreats!$B$2:$C$6,2,0),"")</f>
        <v/>
      </c>
      <c r="AB644" s="11"/>
      <c r="AC644" s="11"/>
      <c r="AE644" s="123"/>
    </row>
    <row r="645" spans="3:31" ht="15.75" x14ac:dyDescent="0.25">
      <c r="C645" s="357" t="str">
        <f t="shared" si="37"/>
        <v/>
      </c>
      <c r="D645" s="26"/>
      <c r="E645" s="26"/>
      <c r="F645" s="26"/>
      <c r="G645" s="47"/>
      <c r="H645" s="47"/>
      <c r="I645" s="325"/>
      <c r="J645" s="118"/>
      <c r="K645" s="330" t="str">
        <f t="shared" si="38"/>
        <v/>
      </c>
      <c r="L645" s="376" t="str">
        <f>IFERROR(VLOOKUP(G645,AuxThreats!$B$2:$C$6,2,0),"")</f>
        <v/>
      </c>
      <c r="M645" s="325"/>
      <c r="N645" s="118"/>
      <c r="O645" s="390">
        <v>0</v>
      </c>
      <c r="P645" s="325"/>
      <c r="Q645" s="325"/>
      <c r="R645" s="390">
        <v>0</v>
      </c>
      <c r="S645" s="325"/>
      <c r="T645" s="325"/>
      <c r="U645" s="390">
        <v>0</v>
      </c>
      <c r="V645" s="391">
        <f t="shared" si="36"/>
        <v>0</v>
      </c>
      <c r="W645" s="391" t="e">
        <f t="shared" si="39"/>
        <v>#VALUE!</v>
      </c>
      <c r="X645" s="376" t="str">
        <f>IFERROR(VLOOKUP(M645,'Measures cat'!$A$2:$B$19,2,0),"")</f>
        <v/>
      </c>
      <c r="Y645" s="376" t="str">
        <f>IFERROR(VLOOKUP(P645,'Measures cat'!$A$2:$B$19,2,0),"")</f>
        <v/>
      </c>
      <c r="Z645" s="376" t="str">
        <f>IFERROR(VLOOKUP(S645,'Measures cat'!$A$2:$B$19,2,0),"")</f>
        <v/>
      </c>
      <c r="AA645" s="376" t="str">
        <f>IFERROR(VLOOKUP(I645,AuxThreats!$B$2:$C$6,2,0),"")</f>
        <v/>
      </c>
      <c r="AB645" s="11"/>
      <c r="AC645" s="11"/>
      <c r="AE645" s="123"/>
    </row>
    <row r="646" spans="3:31" ht="15.75" x14ac:dyDescent="0.25">
      <c r="C646" s="357" t="str">
        <f t="shared" si="37"/>
        <v/>
      </c>
      <c r="D646" s="26"/>
      <c r="E646" s="26"/>
      <c r="F646" s="26"/>
      <c r="G646" s="47"/>
      <c r="H646" s="47"/>
      <c r="I646" s="325"/>
      <c r="J646" s="118"/>
      <c r="K646" s="330" t="str">
        <f t="shared" si="38"/>
        <v/>
      </c>
      <c r="L646" s="376" t="str">
        <f>IFERROR(VLOOKUP(G646,AuxThreats!$B$2:$C$6,2,0),"")</f>
        <v/>
      </c>
      <c r="M646" s="325"/>
      <c r="N646" s="118"/>
      <c r="O646" s="390">
        <v>0</v>
      </c>
      <c r="P646" s="325"/>
      <c r="Q646" s="325"/>
      <c r="R646" s="390">
        <v>0</v>
      </c>
      <c r="S646" s="325"/>
      <c r="T646" s="325"/>
      <c r="U646" s="390">
        <v>0</v>
      </c>
      <c r="V646" s="391">
        <f t="shared" si="36"/>
        <v>0</v>
      </c>
      <c r="W646" s="391" t="e">
        <f t="shared" si="39"/>
        <v>#VALUE!</v>
      </c>
      <c r="X646" s="376" t="str">
        <f>IFERROR(VLOOKUP(M646,'Measures cat'!$A$2:$B$19,2,0),"")</f>
        <v/>
      </c>
      <c r="Y646" s="376" t="str">
        <f>IFERROR(VLOOKUP(P646,'Measures cat'!$A$2:$B$19,2,0),"")</f>
        <v/>
      </c>
      <c r="Z646" s="376" t="str">
        <f>IFERROR(VLOOKUP(S646,'Measures cat'!$A$2:$B$19,2,0),"")</f>
        <v/>
      </c>
      <c r="AA646" s="376" t="str">
        <f>IFERROR(VLOOKUP(I646,AuxThreats!$B$2:$C$6,2,0),"")</f>
        <v/>
      </c>
      <c r="AB646" s="11"/>
      <c r="AC646" s="11"/>
      <c r="AE646" s="123"/>
    </row>
    <row r="647" spans="3:31" ht="15.75" x14ac:dyDescent="0.25">
      <c r="C647" s="357" t="str">
        <f t="shared" si="37"/>
        <v/>
      </c>
      <c r="D647" s="26"/>
      <c r="E647" s="26"/>
      <c r="F647" s="26"/>
      <c r="G647" s="47"/>
      <c r="H647" s="47"/>
      <c r="I647" s="325"/>
      <c r="J647" s="118"/>
      <c r="K647" s="330" t="str">
        <f t="shared" si="38"/>
        <v/>
      </c>
      <c r="L647" s="376" t="str">
        <f>IFERROR(VLOOKUP(G647,AuxThreats!$B$2:$C$6,2,0),"")</f>
        <v/>
      </c>
      <c r="M647" s="325"/>
      <c r="N647" s="118"/>
      <c r="O647" s="390">
        <v>0</v>
      </c>
      <c r="P647" s="325"/>
      <c r="Q647" s="325"/>
      <c r="R647" s="390">
        <v>0</v>
      </c>
      <c r="S647" s="325"/>
      <c r="T647" s="325"/>
      <c r="U647" s="390">
        <v>0</v>
      </c>
      <c r="V647" s="391">
        <f t="shared" ref="V647:V710" si="40">IF(AND(O647&lt;&gt;"",R647&lt;&gt;"", U647&lt;&gt;""),IFERROR((I647*((1-R647)*(1-O647)*(1-U647))),"0"),"")</f>
        <v>0</v>
      </c>
      <c r="W647" s="391" t="e">
        <f t="shared" si="39"/>
        <v>#VALUE!</v>
      </c>
      <c r="X647" s="376" t="str">
        <f>IFERROR(VLOOKUP(M647,'Measures cat'!$A$2:$B$19,2,0),"")</f>
        <v/>
      </c>
      <c r="Y647" s="376" t="str">
        <f>IFERROR(VLOOKUP(P647,'Measures cat'!$A$2:$B$19,2,0),"")</f>
        <v/>
      </c>
      <c r="Z647" s="376" t="str">
        <f>IFERROR(VLOOKUP(S647,'Measures cat'!$A$2:$B$19,2,0),"")</f>
        <v/>
      </c>
      <c r="AA647" s="376" t="str">
        <f>IFERROR(VLOOKUP(I647,AuxThreats!$B$2:$C$6,2,0),"")</f>
        <v/>
      </c>
      <c r="AB647" s="11"/>
      <c r="AC647" s="11"/>
      <c r="AE647" s="123"/>
    </row>
    <row r="648" spans="3:31" ht="15.75" x14ac:dyDescent="0.25">
      <c r="C648" s="357" t="str">
        <f t="shared" ref="C648:C711" si="41">IF(D648&lt;&gt;"",CONCATENATE("IR",TEXT(ROW()-6,"000")),"")</f>
        <v/>
      </c>
      <c r="D648" s="26"/>
      <c r="E648" s="26"/>
      <c r="F648" s="26"/>
      <c r="G648" s="47"/>
      <c r="H648" s="47"/>
      <c r="I648" s="325"/>
      <c r="J648" s="118"/>
      <c r="K648" s="330" t="str">
        <f t="shared" ref="K648:K711" si="42">IF(AND(I648&lt;&gt;"",J648&lt;&gt;""),IFERROR(I648*J648,"Not number"),"")</f>
        <v/>
      </c>
      <c r="L648" s="376" t="str">
        <f>IFERROR(VLOOKUP(G648,AuxThreats!$B$2:$C$6,2,0),"")</f>
        <v/>
      </c>
      <c r="M648" s="325"/>
      <c r="N648" s="118"/>
      <c r="O648" s="390">
        <v>0</v>
      </c>
      <c r="P648" s="325"/>
      <c r="Q648" s="325"/>
      <c r="R648" s="390">
        <v>0</v>
      </c>
      <c r="S648" s="325"/>
      <c r="T648" s="325"/>
      <c r="U648" s="390">
        <v>0</v>
      </c>
      <c r="V648" s="391">
        <f t="shared" si="40"/>
        <v>0</v>
      </c>
      <c r="W648" s="391" t="e">
        <f t="shared" ref="W648:W686" si="43">K648*(1-O648)*(1-R648)*(1-U648)</f>
        <v>#VALUE!</v>
      </c>
      <c r="X648" s="376" t="str">
        <f>IFERROR(VLOOKUP(M648,'Measures cat'!$A$2:$B$19,2,0),"")</f>
        <v/>
      </c>
      <c r="Y648" s="376" t="str">
        <f>IFERROR(VLOOKUP(P648,'Measures cat'!$A$2:$B$19,2,0),"")</f>
        <v/>
      </c>
      <c r="Z648" s="376" t="str">
        <f>IFERROR(VLOOKUP(S648,'Measures cat'!$A$2:$B$19,2,0),"")</f>
        <v/>
      </c>
      <c r="AA648" s="376" t="str">
        <f>IFERROR(VLOOKUP(I648,AuxThreats!$B$2:$C$6,2,0),"")</f>
        <v/>
      </c>
      <c r="AB648" s="11"/>
      <c r="AC648" s="11"/>
      <c r="AE648" s="123"/>
    </row>
    <row r="649" spans="3:31" ht="15.75" x14ac:dyDescent="0.25">
      <c r="C649" s="357" t="str">
        <f t="shared" si="41"/>
        <v/>
      </c>
      <c r="D649" s="26"/>
      <c r="E649" s="26"/>
      <c r="F649" s="26"/>
      <c r="G649" s="47"/>
      <c r="H649" s="47"/>
      <c r="I649" s="325"/>
      <c r="J649" s="118"/>
      <c r="K649" s="330" t="str">
        <f t="shared" si="42"/>
        <v/>
      </c>
      <c r="L649" s="376" t="str">
        <f>IFERROR(VLOOKUP(G649,AuxThreats!$B$2:$C$6,2,0),"")</f>
        <v/>
      </c>
      <c r="M649" s="325"/>
      <c r="N649" s="118"/>
      <c r="O649" s="390">
        <v>0</v>
      </c>
      <c r="P649" s="325"/>
      <c r="Q649" s="325"/>
      <c r="R649" s="390">
        <v>0</v>
      </c>
      <c r="S649" s="325"/>
      <c r="T649" s="325"/>
      <c r="U649" s="390">
        <v>0</v>
      </c>
      <c r="V649" s="391">
        <f t="shared" si="40"/>
        <v>0</v>
      </c>
      <c r="W649" s="391" t="e">
        <f t="shared" si="43"/>
        <v>#VALUE!</v>
      </c>
      <c r="X649" s="376" t="str">
        <f>IFERROR(VLOOKUP(M649,'Measures cat'!$A$2:$B$19,2,0),"")</f>
        <v/>
      </c>
      <c r="Y649" s="376" t="str">
        <f>IFERROR(VLOOKUP(P649,'Measures cat'!$A$2:$B$19,2,0),"")</f>
        <v/>
      </c>
      <c r="Z649" s="376" t="str">
        <f>IFERROR(VLOOKUP(S649,'Measures cat'!$A$2:$B$19,2,0),"")</f>
        <v/>
      </c>
      <c r="AA649" s="376" t="str">
        <f>IFERROR(VLOOKUP(I649,AuxThreats!$B$2:$C$6,2,0),"")</f>
        <v/>
      </c>
      <c r="AB649" s="11"/>
      <c r="AC649" s="11"/>
      <c r="AE649" s="123"/>
    </row>
    <row r="650" spans="3:31" ht="15.75" x14ac:dyDescent="0.25">
      <c r="C650" s="357" t="str">
        <f t="shared" si="41"/>
        <v/>
      </c>
      <c r="D650" s="26"/>
      <c r="E650" s="26"/>
      <c r="F650" s="26"/>
      <c r="G650" s="47"/>
      <c r="H650" s="47"/>
      <c r="I650" s="325"/>
      <c r="J650" s="118"/>
      <c r="K650" s="330" t="str">
        <f t="shared" si="42"/>
        <v/>
      </c>
      <c r="L650" s="376" t="str">
        <f>IFERROR(VLOOKUP(G650,AuxThreats!$B$2:$C$6,2,0),"")</f>
        <v/>
      </c>
      <c r="M650" s="325"/>
      <c r="N650" s="118"/>
      <c r="O650" s="390">
        <v>0</v>
      </c>
      <c r="P650" s="325"/>
      <c r="Q650" s="325"/>
      <c r="R650" s="390">
        <v>0</v>
      </c>
      <c r="S650" s="325"/>
      <c r="T650" s="325"/>
      <c r="U650" s="390">
        <v>0</v>
      </c>
      <c r="V650" s="391">
        <f t="shared" si="40"/>
        <v>0</v>
      </c>
      <c r="W650" s="391" t="e">
        <f t="shared" si="43"/>
        <v>#VALUE!</v>
      </c>
      <c r="X650" s="376" t="str">
        <f>IFERROR(VLOOKUP(M650,'Measures cat'!$A$2:$B$19,2,0),"")</f>
        <v/>
      </c>
      <c r="Y650" s="376" t="str">
        <f>IFERROR(VLOOKUP(P650,'Measures cat'!$A$2:$B$19,2,0),"")</f>
        <v/>
      </c>
      <c r="Z650" s="376" t="str">
        <f>IFERROR(VLOOKUP(S650,'Measures cat'!$A$2:$B$19,2,0),"")</f>
        <v/>
      </c>
      <c r="AA650" s="376" t="str">
        <f>IFERROR(VLOOKUP(I650,AuxThreats!$B$2:$C$6,2,0),"")</f>
        <v/>
      </c>
      <c r="AB650" s="11"/>
      <c r="AC650" s="11"/>
      <c r="AE650" s="123"/>
    </row>
    <row r="651" spans="3:31" ht="15.75" x14ac:dyDescent="0.25">
      <c r="C651" s="357" t="str">
        <f t="shared" si="41"/>
        <v/>
      </c>
      <c r="D651" s="26"/>
      <c r="E651" s="26"/>
      <c r="F651" s="26"/>
      <c r="G651" s="47"/>
      <c r="H651" s="47"/>
      <c r="I651" s="325"/>
      <c r="J651" s="118"/>
      <c r="K651" s="330" t="str">
        <f t="shared" si="42"/>
        <v/>
      </c>
      <c r="L651" s="376" t="str">
        <f>IFERROR(VLOOKUP(G651,AuxThreats!$B$2:$C$6,2,0),"")</f>
        <v/>
      </c>
      <c r="M651" s="325"/>
      <c r="N651" s="118"/>
      <c r="O651" s="390">
        <v>0</v>
      </c>
      <c r="P651" s="325"/>
      <c r="Q651" s="325"/>
      <c r="R651" s="390">
        <v>0</v>
      </c>
      <c r="S651" s="325"/>
      <c r="T651" s="325"/>
      <c r="U651" s="390">
        <v>0</v>
      </c>
      <c r="V651" s="391">
        <f t="shared" si="40"/>
        <v>0</v>
      </c>
      <c r="W651" s="391" t="e">
        <f t="shared" si="43"/>
        <v>#VALUE!</v>
      </c>
      <c r="X651" s="376" t="str">
        <f>IFERROR(VLOOKUP(M651,'Measures cat'!$A$2:$B$19,2,0),"")</f>
        <v/>
      </c>
      <c r="Y651" s="376" t="str">
        <f>IFERROR(VLOOKUP(P651,'Measures cat'!$A$2:$B$19,2,0),"")</f>
        <v/>
      </c>
      <c r="Z651" s="376" t="str">
        <f>IFERROR(VLOOKUP(S651,'Measures cat'!$A$2:$B$19,2,0),"")</f>
        <v/>
      </c>
      <c r="AA651" s="376" t="str">
        <f>IFERROR(VLOOKUP(I651,AuxThreats!$B$2:$C$6,2,0),"")</f>
        <v/>
      </c>
      <c r="AB651" s="11"/>
      <c r="AC651" s="11"/>
      <c r="AE651" s="123"/>
    </row>
    <row r="652" spans="3:31" ht="15.75" x14ac:dyDescent="0.25">
      <c r="C652" s="357" t="str">
        <f t="shared" si="41"/>
        <v/>
      </c>
      <c r="D652" s="26"/>
      <c r="E652" s="26"/>
      <c r="F652" s="26"/>
      <c r="G652" s="47"/>
      <c r="H652" s="47"/>
      <c r="I652" s="325"/>
      <c r="J652" s="118"/>
      <c r="K652" s="330" t="str">
        <f t="shared" si="42"/>
        <v/>
      </c>
      <c r="L652" s="376" t="str">
        <f>IFERROR(VLOOKUP(G652,AuxThreats!$B$2:$C$6,2,0),"")</f>
        <v/>
      </c>
      <c r="M652" s="325"/>
      <c r="N652" s="118"/>
      <c r="O652" s="390">
        <v>0</v>
      </c>
      <c r="P652" s="325"/>
      <c r="Q652" s="325"/>
      <c r="R652" s="390">
        <v>0</v>
      </c>
      <c r="S652" s="325"/>
      <c r="T652" s="325"/>
      <c r="U652" s="390">
        <v>0</v>
      </c>
      <c r="V652" s="391">
        <f t="shared" si="40"/>
        <v>0</v>
      </c>
      <c r="W652" s="391" t="e">
        <f t="shared" si="43"/>
        <v>#VALUE!</v>
      </c>
      <c r="X652" s="376" t="str">
        <f>IFERROR(VLOOKUP(M652,'Measures cat'!$A$2:$B$19,2,0),"")</f>
        <v/>
      </c>
      <c r="Y652" s="376" t="str">
        <f>IFERROR(VLOOKUP(P652,'Measures cat'!$A$2:$B$19,2,0),"")</f>
        <v/>
      </c>
      <c r="Z652" s="376" t="str">
        <f>IFERROR(VLOOKUP(S652,'Measures cat'!$A$2:$B$19,2,0),"")</f>
        <v/>
      </c>
      <c r="AA652" s="376" t="str">
        <f>IFERROR(VLOOKUP(I652,AuxThreats!$B$2:$C$6,2,0),"")</f>
        <v/>
      </c>
      <c r="AB652" s="11"/>
      <c r="AC652" s="11"/>
      <c r="AE652" s="123"/>
    </row>
    <row r="653" spans="3:31" ht="15.75" x14ac:dyDescent="0.25">
      <c r="C653" s="357" t="str">
        <f t="shared" si="41"/>
        <v/>
      </c>
      <c r="D653" s="26"/>
      <c r="E653" s="26"/>
      <c r="F653" s="26"/>
      <c r="G653" s="47"/>
      <c r="H653" s="47"/>
      <c r="I653" s="325"/>
      <c r="J653" s="118"/>
      <c r="K653" s="330" t="str">
        <f t="shared" si="42"/>
        <v/>
      </c>
      <c r="L653" s="376" t="str">
        <f>IFERROR(VLOOKUP(G653,AuxThreats!$B$2:$C$6,2,0),"")</f>
        <v/>
      </c>
      <c r="M653" s="325"/>
      <c r="N653" s="118"/>
      <c r="O653" s="390">
        <v>0</v>
      </c>
      <c r="P653" s="325"/>
      <c r="Q653" s="325"/>
      <c r="R653" s="390">
        <v>0</v>
      </c>
      <c r="S653" s="325"/>
      <c r="T653" s="325"/>
      <c r="U653" s="390">
        <v>0</v>
      </c>
      <c r="V653" s="391">
        <f t="shared" si="40"/>
        <v>0</v>
      </c>
      <c r="W653" s="391" t="e">
        <f t="shared" si="43"/>
        <v>#VALUE!</v>
      </c>
      <c r="X653" s="376" t="str">
        <f>IFERROR(VLOOKUP(M653,'Measures cat'!$A$2:$B$19,2,0),"")</f>
        <v/>
      </c>
      <c r="Y653" s="376" t="str">
        <f>IFERROR(VLOOKUP(P653,'Measures cat'!$A$2:$B$19,2,0),"")</f>
        <v/>
      </c>
      <c r="Z653" s="376" t="str">
        <f>IFERROR(VLOOKUP(S653,'Measures cat'!$A$2:$B$19,2,0),"")</f>
        <v/>
      </c>
      <c r="AA653" s="376" t="str">
        <f>IFERROR(VLOOKUP(I653,AuxThreats!$B$2:$C$6,2,0),"")</f>
        <v/>
      </c>
      <c r="AB653" s="11"/>
      <c r="AC653" s="11"/>
      <c r="AE653" s="123"/>
    </row>
    <row r="654" spans="3:31" ht="15.75" x14ac:dyDescent="0.25">
      <c r="C654" s="357" t="str">
        <f t="shared" si="41"/>
        <v/>
      </c>
      <c r="D654" s="26"/>
      <c r="E654" s="26"/>
      <c r="F654" s="26"/>
      <c r="G654" s="47"/>
      <c r="H654" s="47"/>
      <c r="I654" s="325"/>
      <c r="J654" s="118"/>
      <c r="K654" s="330" t="str">
        <f t="shared" si="42"/>
        <v/>
      </c>
      <c r="L654" s="376" t="str">
        <f>IFERROR(VLOOKUP(G654,AuxThreats!$B$2:$C$6,2,0),"")</f>
        <v/>
      </c>
      <c r="M654" s="325"/>
      <c r="N654" s="118"/>
      <c r="O654" s="390">
        <v>0</v>
      </c>
      <c r="P654" s="325"/>
      <c r="Q654" s="325"/>
      <c r="R654" s="390">
        <v>0</v>
      </c>
      <c r="S654" s="325"/>
      <c r="T654" s="325"/>
      <c r="U654" s="390">
        <v>0</v>
      </c>
      <c r="V654" s="391">
        <f t="shared" si="40"/>
        <v>0</v>
      </c>
      <c r="W654" s="391" t="e">
        <f t="shared" si="43"/>
        <v>#VALUE!</v>
      </c>
      <c r="X654" s="376" t="str">
        <f>IFERROR(VLOOKUP(M654,'Measures cat'!$A$2:$B$19,2,0),"")</f>
        <v/>
      </c>
      <c r="Y654" s="376" t="str">
        <f>IFERROR(VLOOKUP(P654,'Measures cat'!$A$2:$B$19,2,0),"")</f>
        <v/>
      </c>
      <c r="Z654" s="376" t="str">
        <f>IFERROR(VLOOKUP(S654,'Measures cat'!$A$2:$B$19,2,0),"")</f>
        <v/>
      </c>
      <c r="AA654" s="376" t="str">
        <f>IFERROR(VLOOKUP(I654,AuxThreats!$B$2:$C$6,2,0),"")</f>
        <v/>
      </c>
      <c r="AB654" s="11"/>
      <c r="AC654" s="11"/>
      <c r="AE654" s="123"/>
    </row>
    <row r="655" spans="3:31" ht="15.75" x14ac:dyDescent="0.25">
      <c r="C655" s="357" t="str">
        <f t="shared" si="41"/>
        <v/>
      </c>
      <c r="D655" s="26"/>
      <c r="E655" s="26"/>
      <c r="F655" s="26"/>
      <c r="G655" s="47"/>
      <c r="H655" s="47"/>
      <c r="I655" s="325"/>
      <c r="J655" s="118"/>
      <c r="K655" s="330" t="str">
        <f t="shared" si="42"/>
        <v/>
      </c>
      <c r="L655" s="376" t="str">
        <f>IFERROR(VLOOKUP(G655,AuxThreats!$B$2:$C$6,2,0),"")</f>
        <v/>
      </c>
      <c r="M655" s="325"/>
      <c r="N655" s="118"/>
      <c r="O655" s="390">
        <v>0</v>
      </c>
      <c r="P655" s="325"/>
      <c r="Q655" s="325"/>
      <c r="R655" s="390">
        <v>0</v>
      </c>
      <c r="S655" s="325"/>
      <c r="T655" s="325"/>
      <c r="U655" s="390">
        <v>0</v>
      </c>
      <c r="V655" s="391">
        <f t="shared" si="40"/>
        <v>0</v>
      </c>
      <c r="W655" s="391" t="e">
        <f t="shared" si="43"/>
        <v>#VALUE!</v>
      </c>
      <c r="X655" s="376" t="str">
        <f>IFERROR(VLOOKUP(M655,'Measures cat'!$A$2:$B$19,2,0),"")</f>
        <v/>
      </c>
      <c r="Y655" s="376" t="str">
        <f>IFERROR(VLOOKUP(P655,'Measures cat'!$A$2:$B$19,2,0),"")</f>
        <v/>
      </c>
      <c r="Z655" s="376" t="str">
        <f>IFERROR(VLOOKUP(S655,'Measures cat'!$A$2:$B$19,2,0),"")</f>
        <v/>
      </c>
      <c r="AA655" s="376" t="str">
        <f>IFERROR(VLOOKUP(I655,AuxThreats!$B$2:$C$6,2,0),"")</f>
        <v/>
      </c>
      <c r="AB655" s="11"/>
      <c r="AC655" s="11"/>
      <c r="AE655" s="123"/>
    </row>
    <row r="656" spans="3:31" ht="15.75" x14ac:dyDescent="0.25">
      <c r="C656" s="357" t="str">
        <f t="shared" si="41"/>
        <v/>
      </c>
      <c r="D656" s="26"/>
      <c r="E656" s="26"/>
      <c r="F656" s="26"/>
      <c r="G656" s="47"/>
      <c r="H656" s="47"/>
      <c r="I656" s="325"/>
      <c r="J656" s="118"/>
      <c r="K656" s="330" t="str">
        <f t="shared" si="42"/>
        <v/>
      </c>
      <c r="L656" s="376" t="str">
        <f>IFERROR(VLOOKUP(G656,AuxThreats!$B$2:$C$6,2,0),"")</f>
        <v/>
      </c>
      <c r="M656" s="325"/>
      <c r="N656" s="118"/>
      <c r="O656" s="390">
        <v>0</v>
      </c>
      <c r="P656" s="325"/>
      <c r="Q656" s="325"/>
      <c r="R656" s="390">
        <v>0</v>
      </c>
      <c r="S656" s="325"/>
      <c r="T656" s="325"/>
      <c r="U656" s="390">
        <v>0</v>
      </c>
      <c r="V656" s="391">
        <f t="shared" si="40"/>
        <v>0</v>
      </c>
      <c r="W656" s="391" t="e">
        <f t="shared" si="43"/>
        <v>#VALUE!</v>
      </c>
      <c r="X656" s="376" t="str">
        <f>IFERROR(VLOOKUP(M656,'Measures cat'!$A$2:$B$19,2,0),"")</f>
        <v/>
      </c>
      <c r="Y656" s="376" t="str">
        <f>IFERROR(VLOOKUP(P656,'Measures cat'!$A$2:$B$19,2,0),"")</f>
        <v/>
      </c>
      <c r="Z656" s="376" t="str">
        <f>IFERROR(VLOOKUP(S656,'Measures cat'!$A$2:$B$19,2,0),"")</f>
        <v/>
      </c>
      <c r="AA656" s="376" t="str">
        <f>IFERROR(VLOOKUP(I656,AuxThreats!$B$2:$C$6,2,0),"")</f>
        <v/>
      </c>
      <c r="AB656" s="11"/>
      <c r="AC656" s="11"/>
      <c r="AE656" s="123"/>
    </row>
    <row r="657" spans="3:31" ht="15.75" x14ac:dyDescent="0.25">
      <c r="C657" s="357" t="str">
        <f t="shared" si="41"/>
        <v/>
      </c>
      <c r="D657" s="26"/>
      <c r="E657" s="26"/>
      <c r="F657" s="26"/>
      <c r="G657" s="47"/>
      <c r="H657" s="47"/>
      <c r="I657" s="325"/>
      <c r="J657" s="118"/>
      <c r="K657" s="330" t="str">
        <f t="shared" si="42"/>
        <v/>
      </c>
      <c r="L657" s="376" t="str">
        <f>IFERROR(VLOOKUP(G657,AuxThreats!$B$2:$C$6,2,0),"")</f>
        <v/>
      </c>
      <c r="M657" s="325"/>
      <c r="N657" s="118"/>
      <c r="O657" s="390">
        <v>0</v>
      </c>
      <c r="P657" s="325"/>
      <c r="Q657" s="325"/>
      <c r="R657" s="390">
        <v>0</v>
      </c>
      <c r="S657" s="325"/>
      <c r="T657" s="325"/>
      <c r="U657" s="390">
        <v>0</v>
      </c>
      <c r="V657" s="391">
        <f t="shared" si="40"/>
        <v>0</v>
      </c>
      <c r="W657" s="391" t="e">
        <f t="shared" si="43"/>
        <v>#VALUE!</v>
      </c>
      <c r="X657" s="376" t="str">
        <f>IFERROR(VLOOKUP(M657,'Measures cat'!$A$2:$B$19,2,0),"")</f>
        <v/>
      </c>
      <c r="Y657" s="376" t="str">
        <f>IFERROR(VLOOKUP(P657,'Measures cat'!$A$2:$B$19,2,0),"")</f>
        <v/>
      </c>
      <c r="Z657" s="376" t="str">
        <f>IFERROR(VLOOKUP(S657,'Measures cat'!$A$2:$B$19,2,0),"")</f>
        <v/>
      </c>
      <c r="AA657" s="376" t="str">
        <f>IFERROR(VLOOKUP(I657,AuxThreats!$B$2:$C$6,2,0),"")</f>
        <v/>
      </c>
      <c r="AB657" s="11"/>
      <c r="AC657" s="11"/>
      <c r="AE657" s="123"/>
    </row>
    <row r="658" spans="3:31" ht="15.75" x14ac:dyDescent="0.25">
      <c r="C658" s="357" t="str">
        <f t="shared" si="41"/>
        <v/>
      </c>
      <c r="D658" s="26"/>
      <c r="E658" s="26"/>
      <c r="F658" s="26"/>
      <c r="G658" s="47"/>
      <c r="H658" s="47"/>
      <c r="I658" s="325"/>
      <c r="J658" s="118"/>
      <c r="K658" s="330" t="str">
        <f t="shared" si="42"/>
        <v/>
      </c>
      <c r="L658" s="376" t="str">
        <f>IFERROR(VLOOKUP(G658,AuxThreats!$B$2:$C$6,2,0),"")</f>
        <v/>
      </c>
      <c r="M658" s="325"/>
      <c r="N658" s="118"/>
      <c r="O658" s="390">
        <v>0</v>
      </c>
      <c r="P658" s="325"/>
      <c r="Q658" s="325"/>
      <c r="R658" s="390">
        <v>0</v>
      </c>
      <c r="S658" s="325"/>
      <c r="T658" s="325"/>
      <c r="U658" s="390">
        <v>0</v>
      </c>
      <c r="V658" s="391">
        <f t="shared" si="40"/>
        <v>0</v>
      </c>
      <c r="W658" s="391" t="e">
        <f t="shared" si="43"/>
        <v>#VALUE!</v>
      </c>
      <c r="X658" s="376" t="str">
        <f>IFERROR(VLOOKUP(M658,'Measures cat'!$A$2:$B$19,2,0),"")</f>
        <v/>
      </c>
      <c r="Y658" s="376" t="str">
        <f>IFERROR(VLOOKUP(P658,'Measures cat'!$A$2:$B$19,2,0),"")</f>
        <v/>
      </c>
      <c r="Z658" s="376" t="str">
        <f>IFERROR(VLOOKUP(S658,'Measures cat'!$A$2:$B$19,2,0),"")</f>
        <v/>
      </c>
      <c r="AA658" s="376" t="str">
        <f>IFERROR(VLOOKUP(I658,AuxThreats!$B$2:$C$6,2,0),"")</f>
        <v/>
      </c>
      <c r="AB658" s="11"/>
      <c r="AC658" s="11"/>
      <c r="AE658" s="123"/>
    </row>
    <row r="659" spans="3:31" ht="15.75" x14ac:dyDescent="0.25">
      <c r="C659" s="357" t="str">
        <f t="shared" si="41"/>
        <v/>
      </c>
      <c r="D659" s="26"/>
      <c r="E659" s="26"/>
      <c r="F659" s="26"/>
      <c r="G659" s="47"/>
      <c r="H659" s="47"/>
      <c r="I659" s="325"/>
      <c r="J659" s="118"/>
      <c r="K659" s="330" t="str">
        <f t="shared" si="42"/>
        <v/>
      </c>
      <c r="L659" s="376" t="str">
        <f>IFERROR(VLOOKUP(G659,AuxThreats!$B$2:$C$6,2,0),"")</f>
        <v/>
      </c>
      <c r="M659" s="325"/>
      <c r="N659" s="118"/>
      <c r="O659" s="390">
        <v>0</v>
      </c>
      <c r="P659" s="325"/>
      <c r="Q659" s="325"/>
      <c r="R659" s="390">
        <v>0</v>
      </c>
      <c r="S659" s="325"/>
      <c r="T659" s="325"/>
      <c r="U659" s="390">
        <v>0</v>
      </c>
      <c r="V659" s="391">
        <f t="shared" si="40"/>
        <v>0</v>
      </c>
      <c r="W659" s="391" t="e">
        <f t="shared" si="43"/>
        <v>#VALUE!</v>
      </c>
      <c r="X659" s="376" t="str">
        <f>IFERROR(VLOOKUP(M659,'Measures cat'!$A$2:$B$19,2,0),"")</f>
        <v/>
      </c>
      <c r="Y659" s="376" t="str">
        <f>IFERROR(VLOOKUP(P659,'Measures cat'!$A$2:$B$19,2,0),"")</f>
        <v/>
      </c>
      <c r="Z659" s="376" t="str">
        <f>IFERROR(VLOOKUP(S659,'Measures cat'!$A$2:$B$19,2,0),"")</f>
        <v/>
      </c>
      <c r="AA659" s="376" t="str">
        <f>IFERROR(VLOOKUP(I659,AuxThreats!$B$2:$C$6,2,0),"")</f>
        <v/>
      </c>
      <c r="AB659" s="11"/>
      <c r="AC659" s="11"/>
      <c r="AE659" s="123"/>
    </row>
    <row r="660" spans="3:31" ht="15.75" x14ac:dyDescent="0.25">
      <c r="C660" s="357" t="str">
        <f t="shared" si="41"/>
        <v/>
      </c>
      <c r="D660" s="26"/>
      <c r="E660" s="26"/>
      <c r="F660" s="26"/>
      <c r="G660" s="47"/>
      <c r="H660" s="47"/>
      <c r="I660" s="325"/>
      <c r="J660" s="118"/>
      <c r="K660" s="330" t="str">
        <f t="shared" si="42"/>
        <v/>
      </c>
      <c r="L660" s="376" t="str">
        <f>IFERROR(VLOOKUP(G660,AuxThreats!$B$2:$C$6,2,0),"")</f>
        <v/>
      </c>
      <c r="M660" s="325"/>
      <c r="N660" s="118"/>
      <c r="O660" s="390">
        <v>0</v>
      </c>
      <c r="P660" s="325"/>
      <c r="Q660" s="325"/>
      <c r="R660" s="390">
        <v>0</v>
      </c>
      <c r="S660" s="325"/>
      <c r="T660" s="325"/>
      <c r="U660" s="390">
        <v>0</v>
      </c>
      <c r="V660" s="391">
        <f t="shared" si="40"/>
        <v>0</v>
      </c>
      <c r="W660" s="391" t="e">
        <f t="shared" si="43"/>
        <v>#VALUE!</v>
      </c>
      <c r="X660" s="376" t="str">
        <f>IFERROR(VLOOKUP(M660,'Measures cat'!$A$2:$B$19,2,0),"")</f>
        <v/>
      </c>
      <c r="Y660" s="376" t="str">
        <f>IFERROR(VLOOKUP(P660,'Measures cat'!$A$2:$B$19,2,0),"")</f>
        <v/>
      </c>
      <c r="Z660" s="376" t="str">
        <f>IFERROR(VLOOKUP(S660,'Measures cat'!$A$2:$B$19,2,0),"")</f>
        <v/>
      </c>
      <c r="AA660" s="376" t="str">
        <f>IFERROR(VLOOKUP(I660,AuxThreats!$B$2:$C$6,2,0),"")</f>
        <v/>
      </c>
      <c r="AB660" s="11"/>
      <c r="AC660" s="11"/>
      <c r="AE660" s="123"/>
    </row>
    <row r="661" spans="3:31" ht="15.75" x14ac:dyDescent="0.25">
      <c r="C661" s="357" t="str">
        <f t="shared" si="41"/>
        <v/>
      </c>
      <c r="D661" s="26"/>
      <c r="E661" s="26"/>
      <c r="F661" s="26"/>
      <c r="G661" s="47"/>
      <c r="H661" s="47"/>
      <c r="I661" s="325"/>
      <c r="J661" s="118"/>
      <c r="K661" s="330" t="str">
        <f t="shared" si="42"/>
        <v/>
      </c>
      <c r="L661" s="376" t="str">
        <f>IFERROR(VLOOKUP(G661,AuxThreats!$B$2:$C$6,2,0),"")</f>
        <v/>
      </c>
      <c r="M661" s="325"/>
      <c r="N661" s="118"/>
      <c r="O661" s="390">
        <v>0</v>
      </c>
      <c r="P661" s="325"/>
      <c r="Q661" s="325"/>
      <c r="R661" s="390">
        <v>0</v>
      </c>
      <c r="S661" s="325"/>
      <c r="T661" s="325"/>
      <c r="U661" s="390">
        <v>0</v>
      </c>
      <c r="V661" s="391">
        <f t="shared" si="40"/>
        <v>0</v>
      </c>
      <c r="W661" s="391" t="e">
        <f t="shared" si="43"/>
        <v>#VALUE!</v>
      </c>
      <c r="X661" s="376" t="str">
        <f>IFERROR(VLOOKUP(M661,'Measures cat'!$A$2:$B$19,2,0),"")</f>
        <v/>
      </c>
      <c r="Y661" s="376" t="str">
        <f>IFERROR(VLOOKUP(P661,'Measures cat'!$A$2:$B$19,2,0),"")</f>
        <v/>
      </c>
      <c r="Z661" s="376" t="str">
        <f>IFERROR(VLOOKUP(S661,'Measures cat'!$A$2:$B$19,2,0),"")</f>
        <v/>
      </c>
      <c r="AA661" s="376" t="str">
        <f>IFERROR(VLOOKUP(I661,AuxThreats!$B$2:$C$6,2,0),"")</f>
        <v/>
      </c>
      <c r="AB661" s="11"/>
      <c r="AC661" s="11"/>
      <c r="AE661" s="123"/>
    </row>
    <row r="662" spans="3:31" ht="15.75" x14ac:dyDescent="0.25">
      <c r="C662" s="357" t="str">
        <f t="shared" si="41"/>
        <v/>
      </c>
      <c r="D662" s="26"/>
      <c r="E662" s="26"/>
      <c r="F662" s="26"/>
      <c r="G662" s="47"/>
      <c r="H662" s="47"/>
      <c r="I662" s="325"/>
      <c r="J662" s="118"/>
      <c r="K662" s="330" t="str">
        <f t="shared" si="42"/>
        <v/>
      </c>
      <c r="L662" s="376" t="str">
        <f>IFERROR(VLOOKUP(G662,AuxThreats!$B$2:$C$6,2,0),"")</f>
        <v/>
      </c>
      <c r="M662" s="325"/>
      <c r="N662" s="118"/>
      <c r="O662" s="390">
        <v>0</v>
      </c>
      <c r="P662" s="325"/>
      <c r="Q662" s="325"/>
      <c r="R662" s="390">
        <v>0</v>
      </c>
      <c r="S662" s="325"/>
      <c r="T662" s="325"/>
      <c r="U662" s="390">
        <v>0</v>
      </c>
      <c r="V662" s="391">
        <f t="shared" si="40"/>
        <v>0</v>
      </c>
      <c r="W662" s="391" t="e">
        <f t="shared" si="43"/>
        <v>#VALUE!</v>
      </c>
      <c r="X662" s="376" t="str">
        <f>IFERROR(VLOOKUP(M662,'Measures cat'!$A$2:$B$19,2,0),"")</f>
        <v/>
      </c>
      <c r="Y662" s="376" t="str">
        <f>IFERROR(VLOOKUP(P662,'Measures cat'!$A$2:$B$19,2,0),"")</f>
        <v/>
      </c>
      <c r="Z662" s="376" t="str">
        <f>IFERROR(VLOOKUP(S662,'Measures cat'!$A$2:$B$19,2,0),"")</f>
        <v/>
      </c>
      <c r="AA662" s="376" t="str">
        <f>IFERROR(VLOOKUP(I662,AuxThreats!$B$2:$C$6,2,0),"")</f>
        <v/>
      </c>
      <c r="AB662" s="11"/>
      <c r="AC662" s="11"/>
      <c r="AE662" s="123"/>
    </row>
    <row r="663" spans="3:31" ht="15.75" x14ac:dyDescent="0.25">
      <c r="C663" s="357" t="str">
        <f t="shared" si="41"/>
        <v/>
      </c>
      <c r="D663" s="26"/>
      <c r="E663" s="26"/>
      <c r="F663" s="26"/>
      <c r="G663" s="47"/>
      <c r="H663" s="47"/>
      <c r="I663" s="325"/>
      <c r="J663" s="118"/>
      <c r="K663" s="330" t="str">
        <f t="shared" si="42"/>
        <v/>
      </c>
      <c r="L663" s="376" t="str">
        <f>IFERROR(VLOOKUP(G663,AuxThreats!$B$2:$C$6,2,0),"")</f>
        <v/>
      </c>
      <c r="M663" s="325"/>
      <c r="N663" s="118"/>
      <c r="O663" s="390">
        <v>0</v>
      </c>
      <c r="P663" s="325"/>
      <c r="Q663" s="325"/>
      <c r="R663" s="390">
        <v>0</v>
      </c>
      <c r="S663" s="325"/>
      <c r="T663" s="325"/>
      <c r="U663" s="390">
        <v>0</v>
      </c>
      <c r="V663" s="391">
        <f t="shared" si="40"/>
        <v>0</v>
      </c>
      <c r="W663" s="391" t="e">
        <f t="shared" si="43"/>
        <v>#VALUE!</v>
      </c>
      <c r="X663" s="376" t="str">
        <f>IFERROR(VLOOKUP(M663,'Measures cat'!$A$2:$B$19,2,0),"")</f>
        <v/>
      </c>
      <c r="Y663" s="376" t="str">
        <f>IFERROR(VLOOKUP(P663,'Measures cat'!$A$2:$B$19,2,0),"")</f>
        <v/>
      </c>
      <c r="Z663" s="376" t="str">
        <f>IFERROR(VLOOKUP(S663,'Measures cat'!$A$2:$B$19,2,0),"")</f>
        <v/>
      </c>
      <c r="AA663" s="376" t="str">
        <f>IFERROR(VLOOKUP(I663,AuxThreats!$B$2:$C$6,2,0),"")</f>
        <v/>
      </c>
      <c r="AB663" s="11"/>
      <c r="AC663" s="11"/>
      <c r="AE663" s="123"/>
    </row>
    <row r="664" spans="3:31" ht="15.75" x14ac:dyDescent="0.25">
      <c r="C664" s="357" t="str">
        <f t="shared" si="41"/>
        <v/>
      </c>
      <c r="D664" s="26"/>
      <c r="E664" s="26"/>
      <c r="F664" s="26"/>
      <c r="G664" s="47"/>
      <c r="H664" s="47"/>
      <c r="I664" s="325"/>
      <c r="J664" s="118"/>
      <c r="K664" s="330" t="str">
        <f t="shared" si="42"/>
        <v/>
      </c>
      <c r="L664" s="376" t="str">
        <f>IFERROR(VLOOKUP(G664,AuxThreats!$B$2:$C$6,2,0),"")</f>
        <v/>
      </c>
      <c r="M664" s="325"/>
      <c r="N664" s="118"/>
      <c r="O664" s="390">
        <v>0</v>
      </c>
      <c r="P664" s="325"/>
      <c r="Q664" s="325"/>
      <c r="R664" s="390">
        <v>0</v>
      </c>
      <c r="S664" s="325"/>
      <c r="T664" s="325"/>
      <c r="U664" s="390">
        <v>0</v>
      </c>
      <c r="V664" s="391">
        <f t="shared" si="40"/>
        <v>0</v>
      </c>
      <c r="W664" s="391" t="e">
        <f t="shared" si="43"/>
        <v>#VALUE!</v>
      </c>
      <c r="X664" s="376" t="str">
        <f>IFERROR(VLOOKUP(M664,'Measures cat'!$A$2:$B$19,2,0),"")</f>
        <v/>
      </c>
      <c r="Y664" s="376" t="str">
        <f>IFERROR(VLOOKUP(P664,'Measures cat'!$A$2:$B$19,2,0),"")</f>
        <v/>
      </c>
      <c r="Z664" s="376" t="str">
        <f>IFERROR(VLOOKUP(S664,'Measures cat'!$A$2:$B$19,2,0),"")</f>
        <v/>
      </c>
      <c r="AA664" s="376" t="str">
        <f>IFERROR(VLOOKUP(I664,AuxThreats!$B$2:$C$6,2,0),"")</f>
        <v/>
      </c>
      <c r="AB664" s="11"/>
      <c r="AC664" s="11"/>
      <c r="AE664" s="123"/>
    </row>
    <row r="665" spans="3:31" ht="15.75" x14ac:dyDescent="0.25">
      <c r="C665" s="357" t="str">
        <f t="shared" si="41"/>
        <v/>
      </c>
      <c r="D665" s="26"/>
      <c r="E665" s="26"/>
      <c r="F665" s="26"/>
      <c r="G665" s="47"/>
      <c r="H665" s="47"/>
      <c r="I665" s="325"/>
      <c r="J665" s="118"/>
      <c r="K665" s="330" t="str">
        <f t="shared" si="42"/>
        <v/>
      </c>
      <c r="L665" s="376" t="str">
        <f>IFERROR(VLOOKUP(G665,AuxThreats!$B$2:$C$6,2,0),"")</f>
        <v/>
      </c>
      <c r="M665" s="325"/>
      <c r="N665" s="118"/>
      <c r="O665" s="390">
        <v>0</v>
      </c>
      <c r="P665" s="325"/>
      <c r="Q665" s="325"/>
      <c r="R665" s="390">
        <v>0</v>
      </c>
      <c r="S665" s="325"/>
      <c r="T665" s="325"/>
      <c r="U665" s="390">
        <v>0</v>
      </c>
      <c r="V665" s="391">
        <f t="shared" si="40"/>
        <v>0</v>
      </c>
      <c r="W665" s="391" t="e">
        <f t="shared" si="43"/>
        <v>#VALUE!</v>
      </c>
      <c r="X665" s="376" t="str">
        <f>IFERROR(VLOOKUP(M665,'Measures cat'!$A$2:$B$19,2,0),"")</f>
        <v/>
      </c>
      <c r="Y665" s="376" t="str">
        <f>IFERROR(VLOOKUP(P665,'Measures cat'!$A$2:$B$19,2,0),"")</f>
        <v/>
      </c>
      <c r="Z665" s="376" t="str">
        <f>IFERROR(VLOOKUP(S665,'Measures cat'!$A$2:$B$19,2,0),"")</f>
        <v/>
      </c>
      <c r="AA665" s="376" t="str">
        <f>IFERROR(VLOOKUP(I665,AuxThreats!$B$2:$C$6,2,0),"")</f>
        <v/>
      </c>
      <c r="AB665" s="11"/>
      <c r="AC665" s="11"/>
      <c r="AE665" s="123"/>
    </row>
    <row r="666" spans="3:31" ht="15.75" x14ac:dyDescent="0.25">
      <c r="C666" s="357" t="str">
        <f t="shared" si="41"/>
        <v/>
      </c>
      <c r="D666" s="26"/>
      <c r="E666" s="26"/>
      <c r="F666" s="26"/>
      <c r="G666" s="47"/>
      <c r="H666" s="47"/>
      <c r="I666" s="325"/>
      <c r="J666" s="118"/>
      <c r="K666" s="330" t="str">
        <f t="shared" si="42"/>
        <v/>
      </c>
      <c r="L666" s="376" t="str">
        <f>IFERROR(VLOOKUP(G666,AuxThreats!$B$2:$C$6,2,0),"")</f>
        <v/>
      </c>
      <c r="M666" s="325"/>
      <c r="N666" s="118"/>
      <c r="O666" s="390">
        <v>0</v>
      </c>
      <c r="P666" s="325"/>
      <c r="Q666" s="325"/>
      <c r="R666" s="390">
        <v>0</v>
      </c>
      <c r="S666" s="325"/>
      <c r="T666" s="325"/>
      <c r="U666" s="390">
        <v>0</v>
      </c>
      <c r="V666" s="391">
        <f t="shared" si="40"/>
        <v>0</v>
      </c>
      <c r="W666" s="391" t="e">
        <f t="shared" si="43"/>
        <v>#VALUE!</v>
      </c>
      <c r="X666" s="376" t="str">
        <f>IFERROR(VLOOKUP(M666,'Measures cat'!$A$2:$B$19,2,0),"")</f>
        <v/>
      </c>
      <c r="Y666" s="376" t="str">
        <f>IFERROR(VLOOKUP(P666,'Measures cat'!$A$2:$B$19,2,0),"")</f>
        <v/>
      </c>
      <c r="Z666" s="376" t="str">
        <f>IFERROR(VLOOKUP(S666,'Measures cat'!$A$2:$B$19,2,0),"")</f>
        <v/>
      </c>
      <c r="AA666" s="376" t="str">
        <f>IFERROR(VLOOKUP(I666,AuxThreats!$B$2:$C$6,2,0),"")</f>
        <v/>
      </c>
      <c r="AB666" s="11"/>
      <c r="AC666" s="11"/>
      <c r="AE666" s="123"/>
    </row>
    <row r="667" spans="3:31" ht="15.75" x14ac:dyDescent="0.25">
      <c r="C667" s="357" t="str">
        <f t="shared" si="41"/>
        <v/>
      </c>
      <c r="D667" s="26"/>
      <c r="E667" s="26"/>
      <c r="F667" s="26"/>
      <c r="G667" s="47"/>
      <c r="H667" s="47"/>
      <c r="I667" s="325"/>
      <c r="J667" s="118"/>
      <c r="K667" s="330" t="str">
        <f t="shared" si="42"/>
        <v/>
      </c>
      <c r="L667" s="376" t="str">
        <f>IFERROR(VLOOKUP(G667,AuxThreats!$B$2:$C$6,2,0),"")</f>
        <v/>
      </c>
      <c r="M667" s="325"/>
      <c r="N667" s="118"/>
      <c r="O667" s="390">
        <v>0</v>
      </c>
      <c r="P667" s="325"/>
      <c r="Q667" s="325"/>
      <c r="R667" s="390">
        <v>0</v>
      </c>
      <c r="S667" s="325"/>
      <c r="T667" s="325"/>
      <c r="U667" s="390">
        <v>0</v>
      </c>
      <c r="V667" s="391">
        <f t="shared" si="40"/>
        <v>0</v>
      </c>
      <c r="W667" s="391" t="e">
        <f t="shared" si="43"/>
        <v>#VALUE!</v>
      </c>
      <c r="X667" s="376" t="str">
        <f>IFERROR(VLOOKUP(M667,'Measures cat'!$A$2:$B$19,2,0),"")</f>
        <v/>
      </c>
      <c r="Y667" s="376" t="str">
        <f>IFERROR(VLOOKUP(P667,'Measures cat'!$A$2:$B$19,2,0),"")</f>
        <v/>
      </c>
      <c r="Z667" s="376" t="str">
        <f>IFERROR(VLOOKUP(S667,'Measures cat'!$A$2:$B$19,2,0),"")</f>
        <v/>
      </c>
      <c r="AA667" s="376" t="str">
        <f>IFERROR(VLOOKUP(I667,AuxThreats!$B$2:$C$6,2,0),"")</f>
        <v/>
      </c>
      <c r="AB667" s="11"/>
      <c r="AC667" s="11"/>
      <c r="AE667" s="123"/>
    </row>
    <row r="668" spans="3:31" ht="15.75" x14ac:dyDescent="0.25">
      <c r="C668" s="357" t="str">
        <f t="shared" si="41"/>
        <v/>
      </c>
      <c r="D668" s="26"/>
      <c r="E668" s="26"/>
      <c r="F668" s="26"/>
      <c r="G668" s="47"/>
      <c r="H668" s="47"/>
      <c r="I668" s="325"/>
      <c r="J668" s="118"/>
      <c r="K668" s="330" t="str">
        <f t="shared" si="42"/>
        <v/>
      </c>
      <c r="L668" s="376" t="str">
        <f>IFERROR(VLOOKUP(G668,AuxThreats!$B$2:$C$6,2,0),"")</f>
        <v/>
      </c>
      <c r="M668" s="325"/>
      <c r="N668" s="118"/>
      <c r="O668" s="390">
        <v>0</v>
      </c>
      <c r="P668" s="325"/>
      <c r="Q668" s="325"/>
      <c r="R668" s="390">
        <v>0</v>
      </c>
      <c r="S668" s="325"/>
      <c r="T668" s="325"/>
      <c r="U668" s="390">
        <v>0</v>
      </c>
      <c r="V668" s="391">
        <f t="shared" si="40"/>
        <v>0</v>
      </c>
      <c r="W668" s="391" t="e">
        <f t="shared" si="43"/>
        <v>#VALUE!</v>
      </c>
      <c r="X668" s="376" t="str">
        <f>IFERROR(VLOOKUP(M668,'Measures cat'!$A$2:$B$19,2,0),"")</f>
        <v/>
      </c>
      <c r="Y668" s="376" t="str">
        <f>IFERROR(VLOOKUP(P668,'Measures cat'!$A$2:$B$19,2,0),"")</f>
        <v/>
      </c>
      <c r="Z668" s="376" t="str">
        <f>IFERROR(VLOOKUP(S668,'Measures cat'!$A$2:$B$19,2,0),"")</f>
        <v/>
      </c>
      <c r="AA668" s="376" t="str">
        <f>IFERROR(VLOOKUP(I668,AuxThreats!$B$2:$C$6,2,0),"")</f>
        <v/>
      </c>
      <c r="AB668" s="11"/>
      <c r="AC668" s="11"/>
      <c r="AE668" s="123"/>
    </row>
    <row r="669" spans="3:31" ht="15.75" x14ac:dyDescent="0.25">
      <c r="C669" s="357" t="str">
        <f t="shared" si="41"/>
        <v/>
      </c>
      <c r="D669" s="26"/>
      <c r="E669" s="26"/>
      <c r="F669" s="26"/>
      <c r="G669" s="47"/>
      <c r="H669" s="47"/>
      <c r="I669" s="325"/>
      <c r="J669" s="118"/>
      <c r="K669" s="330" t="str">
        <f t="shared" si="42"/>
        <v/>
      </c>
      <c r="L669" s="376" t="str">
        <f>IFERROR(VLOOKUP(G669,AuxThreats!$B$2:$C$6,2,0),"")</f>
        <v/>
      </c>
      <c r="M669" s="325"/>
      <c r="N669" s="118"/>
      <c r="O669" s="390">
        <v>0</v>
      </c>
      <c r="P669" s="325"/>
      <c r="Q669" s="325"/>
      <c r="R669" s="390">
        <v>0</v>
      </c>
      <c r="S669" s="325"/>
      <c r="T669" s="325"/>
      <c r="U669" s="390">
        <v>0</v>
      </c>
      <c r="V669" s="391">
        <f t="shared" si="40"/>
        <v>0</v>
      </c>
      <c r="W669" s="391" t="e">
        <f t="shared" si="43"/>
        <v>#VALUE!</v>
      </c>
      <c r="X669" s="376" t="str">
        <f>IFERROR(VLOOKUP(M669,'Measures cat'!$A$2:$B$19,2,0),"")</f>
        <v/>
      </c>
      <c r="Y669" s="376" t="str">
        <f>IFERROR(VLOOKUP(P669,'Measures cat'!$A$2:$B$19,2,0),"")</f>
        <v/>
      </c>
      <c r="Z669" s="376" t="str">
        <f>IFERROR(VLOOKUP(S669,'Measures cat'!$A$2:$B$19,2,0),"")</f>
        <v/>
      </c>
      <c r="AA669" s="376" t="str">
        <f>IFERROR(VLOOKUP(I669,AuxThreats!$B$2:$C$6,2,0),"")</f>
        <v/>
      </c>
      <c r="AB669" s="11"/>
      <c r="AC669" s="11"/>
      <c r="AE669" s="123"/>
    </row>
    <row r="670" spans="3:31" ht="15.75" x14ac:dyDescent="0.25">
      <c r="C670" s="357" t="str">
        <f t="shared" si="41"/>
        <v/>
      </c>
      <c r="D670" s="26"/>
      <c r="E670" s="26"/>
      <c r="F670" s="26"/>
      <c r="G670" s="47"/>
      <c r="H670" s="47"/>
      <c r="I670" s="325"/>
      <c r="J670" s="118"/>
      <c r="K670" s="330" t="str">
        <f t="shared" si="42"/>
        <v/>
      </c>
      <c r="L670" s="376" t="str">
        <f>IFERROR(VLOOKUP(G670,AuxThreats!$B$2:$C$6,2,0),"")</f>
        <v/>
      </c>
      <c r="M670" s="325"/>
      <c r="N670" s="118"/>
      <c r="O670" s="390">
        <v>0</v>
      </c>
      <c r="P670" s="325"/>
      <c r="Q670" s="325"/>
      <c r="R670" s="390">
        <v>0</v>
      </c>
      <c r="S670" s="325"/>
      <c r="T670" s="325"/>
      <c r="U670" s="390">
        <v>0</v>
      </c>
      <c r="V670" s="391">
        <f t="shared" si="40"/>
        <v>0</v>
      </c>
      <c r="W670" s="391" t="e">
        <f t="shared" si="43"/>
        <v>#VALUE!</v>
      </c>
      <c r="X670" s="376" t="str">
        <f>IFERROR(VLOOKUP(M670,'Measures cat'!$A$2:$B$19,2,0),"")</f>
        <v/>
      </c>
      <c r="Y670" s="376" t="str">
        <f>IFERROR(VLOOKUP(P670,'Measures cat'!$A$2:$B$19,2,0),"")</f>
        <v/>
      </c>
      <c r="Z670" s="376" t="str">
        <f>IFERROR(VLOOKUP(S670,'Measures cat'!$A$2:$B$19,2,0),"")</f>
        <v/>
      </c>
      <c r="AA670" s="376" t="str">
        <f>IFERROR(VLOOKUP(I670,AuxThreats!$B$2:$C$6,2,0),"")</f>
        <v/>
      </c>
      <c r="AB670" s="11"/>
      <c r="AC670" s="11"/>
      <c r="AE670" s="123"/>
    </row>
    <row r="671" spans="3:31" ht="15.75" x14ac:dyDescent="0.25">
      <c r="C671" s="357" t="str">
        <f t="shared" si="41"/>
        <v/>
      </c>
      <c r="D671" s="26"/>
      <c r="E671" s="26"/>
      <c r="F671" s="26"/>
      <c r="G671" s="47"/>
      <c r="H671" s="47"/>
      <c r="I671" s="325"/>
      <c r="J671" s="118"/>
      <c r="K671" s="330" t="str">
        <f t="shared" si="42"/>
        <v/>
      </c>
      <c r="L671" s="376" t="str">
        <f>IFERROR(VLOOKUP(G671,AuxThreats!$B$2:$C$6,2,0),"")</f>
        <v/>
      </c>
      <c r="M671" s="325"/>
      <c r="N671" s="118"/>
      <c r="O671" s="390">
        <v>0</v>
      </c>
      <c r="P671" s="325"/>
      <c r="Q671" s="325"/>
      <c r="R671" s="390">
        <v>0</v>
      </c>
      <c r="S671" s="325"/>
      <c r="T671" s="325"/>
      <c r="U671" s="390">
        <v>0</v>
      </c>
      <c r="V671" s="391">
        <f t="shared" si="40"/>
        <v>0</v>
      </c>
      <c r="W671" s="391" t="e">
        <f t="shared" si="43"/>
        <v>#VALUE!</v>
      </c>
      <c r="X671" s="376" t="str">
        <f>IFERROR(VLOOKUP(M671,'Measures cat'!$A$2:$B$19,2,0),"")</f>
        <v/>
      </c>
      <c r="Y671" s="376" t="str">
        <f>IFERROR(VLOOKUP(P671,'Measures cat'!$A$2:$B$19,2,0),"")</f>
        <v/>
      </c>
      <c r="Z671" s="376" t="str">
        <f>IFERROR(VLOOKUP(S671,'Measures cat'!$A$2:$B$19,2,0),"")</f>
        <v/>
      </c>
      <c r="AA671" s="376" t="str">
        <f>IFERROR(VLOOKUP(I671,AuxThreats!$B$2:$C$6,2,0),"")</f>
        <v/>
      </c>
      <c r="AB671" s="11"/>
      <c r="AC671" s="11"/>
      <c r="AE671" s="123"/>
    </row>
    <row r="672" spans="3:31" ht="15.75" x14ac:dyDescent="0.25">
      <c r="C672" s="357" t="str">
        <f t="shared" si="41"/>
        <v/>
      </c>
      <c r="D672" s="26"/>
      <c r="E672" s="26"/>
      <c r="F672" s="26"/>
      <c r="G672" s="47"/>
      <c r="H672" s="47"/>
      <c r="I672" s="325"/>
      <c r="J672" s="118"/>
      <c r="K672" s="330" t="str">
        <f t="shared" si="42"/>
        <v/>
      </c>
      <c r="L672" s="376" t="str">
        <f>IFERROR(VLOOKUP(G672,AuxThreats!$B$2:$C$6,2,0),"")</f>
        <v/>
      </c>
      <c r="M672" s="325"/>
      <c r="N672" s="118"/>
      <c r="O672" s="390">
        <v>0</v>
      </c>
      <c r="P672" s="325"/>
      <c r="Q672" s="325"/>
      <c r="R672" s="390">
        <v>0</v>
      </c>
      <c r="S672" s="325"/>
      <c r="T672" s="325"/>
      <c r="U672" s="390">
        <v>0</v>
      </c>
      <c r="V672" s="391">
        <f t="shared" si="40"/>
        <v>0</v>
      </c>
      <c r="W672" s="391" t="e">
        <f t="shared" si="43"/>
        <v>#VALUE!</v>
      </c>
      <c r="X672" s="376" t="str">
        <f>IFERROR(VLOOKUP(M672,'Measures cat'!$A$2:$B$19,2,0),"")</f>
        <v/>
      </c>
      <c r="Y672" s="376" t="str">
        <f>IFERROR(VLOOKUP(P672,'Measures cat'!$A$2:$B$19,2,0),"")</f>
        <v/>
      </c>
      <c r="Z672" s="376" t="str">
        <f>IFERROR(VLOOKUP(S672,'Measures cat'!$A$2:$B$19,2,0),"")</f>
        <v/>
      </c>
      <c r="AA672" s="376" t="str">
        <f>IFERROR(VLOOKUP(I672,AuxThreats!$B$2:$C$6,2,0),"")</f>
        <v/>
      </c>
      <c r="AB672" s="11"/>
      <c r="AC672" s="11"/>
      <c r="AE672" s="123"/>
    </row>
    <row r="673" spans="3:31" ht="15.75" x14ac:dyDescent="0.25">
      <c r="C673" s="357" t="str">
        <f t="shared" si="41"/>
        <v/>
      </c>
      <c r="D673" s="26"/>
      <c r="E673" s="26"/>
      <c r="F673" s="26"/>
      <c r="G673" s="47"/>
      <c r="H673" s="47"/>
      <c r="I673" s="325"/>
      <c r="J673" s="118"/>
      <c r="K673" s="330" t="str">
        <f t="shared" si="42"/>
        <v/>
      </c>
      <c r="L673" s="376" t="str">
        <f>IFERROR(VLOOKUP(G673,AuxThreats!$B$2:$C$6,2,0),"")</f>
        <v/>
      </c>
      <c r="M673" s="325"/>
      <c r="N673" s="118"/>
      <c r="O673" s="390">
        <v>0</v>
      </c>
      <c r="P673" s="325"/>
      <c r="Q673" s="325"/>
      <c r="R673" s="390">
        <v>0</v>
      </c>
      <c r="S673" s="325"/>
      <c r="T673" s="325"/>
      <c r="U673" s="390">
        <v>0</v>
      </c>
      <c r="V673" s="391">
        <f t="shared" si="40"/>
        <v>0</v>
      </c>
      <c r="W673" s="391" t="e">
        <f t="shared" si="43"/>
        <v>#VALUE!</v>
      </c>
      <c r="X673" s="376" t="str">
        <f>IFERROR(VLOOKUP(M673,'Measures cat'!$A$2:$B$19,2,0),"")</f>
        <v/>
      </c>
      <c r="Y673" s="376" t="str">
        <f>IFERROR(VLOOKUP(P673,'Measures cat'!$A$2:$B$19,2,0),"")</f>
        <v/>
      </c>
      <c r="Z673" s="376" t="str">
        <f>IFERROR(VLOOKUP(S673,'Measures cat'!$A$2:$B$19,2,0),"")</f>
        <v/>
      </c>
      <c r="AA673" s="376" t="str">
        <f>IFERROR(VLOOKUP(I673,AuxThreats!$B$2:$C$6,2,0),"")</f>
        <v/>
      </c>
      <c r="AB673" s="11"/>
      <c r="AC673" s="11"/>
      <c r="AE673" s="123"/>
    </row>
    <row r="674" spans="3:31" ht="15.75" x14ac:dyDescent="0.25">
      <c r="C674" s="357" t="str">
        <f t="shared" si="41"/>
        <v/>
      </c>
      <c r="D674" s="26"/>
      <c r="E674" s="26"/>
      <c r="F674" s="26"/>
      <c r="G674" s="47"/>
      <c r="H674" s="47"/>
      <c r="I674" s="325"/>
      <c r="J674" s="118"/>
      <c r="K674" s="330" t="str">
        <f t="shared" si="42"/>
        <v/>
      </c>
      <c r="L674" s="376" t="str">
        <f>IFERROR(VLOOKUP(G674,AuxThreats!$B$2:$C$6,2,0),"")</f>
        <v/>
      </c>
      <c r="M674" s="325"/>
      <c r="N674" s="118"/>
      <c r="O674" s="390">
        <v>0</v>
      </c>
      <c r="P674" s="325"/>
      <c r="Q674" s="325"/>
      <c r="R674" s="390">
        <v>0</v>
      </c>
      <c r="S674" s="325"/>
      <c r="T674" s="325"/>
      <c r="U674" s="390">
        <v>0</v>
      </c>
      <c r="V674" s="391">
        <f t="shared" si="40"/>
        <v>0</v>
      </c>
      <c r="W674" s="391" t="e">
        <f t="shared" si="43"/>
        <v>#VALUE!</v>
      </c>
      <c r="X674" s="376" t="str">
        <f>IFERROR(VLOOKUP(M674,'Measures cat'!$A$2:$B$19,2,0),"")</f>
        <v/>
      </c>
      <c r="Y674" s="376" t="str">
        <f>IFERROR(VLOOKUP(P674,'Measures cat'!$A$2:$B$19,2,0),"")</f>
        <v/>
      </c>
      <c r="Z674" s="376" t="str">
        <f>IFERROR(VLOOKUP(S674,'Measures cat'!$A$2:$B$19,2,0),"")</f>
        <v/>
      </c>
      <c r="AA674" s="376" t="str">
        <f>IFERROR(VLOOKUP(I674,AuxThreats!$B$2:$C$6,2,0),"")</f>
        <v/>
      </c>
      <c r="AB674" s="11"/>
      <c r="AC674" s="11"/>
      <c r="AE674" s="123"/>
    </row>
    <row r="675" spans="3:31" ht="15.75" x14ac:dyDescent="0.25">
      <c r="C675" s="357" t="str">
        <f t="shared" si="41"/>
        <v/>
      </c>
      <c r="D675" s="26"/>
      <c r="E675" s="26"/>
      <c r="F675" s="26"/>
      <c r="G675" s="47"/>
      <c r="H675" s="47"/>
      <c r="I675" s="325"/>
      <c r="J675" s="118"/>
      <c r="K675" s="330" t="str">
        <f t="shared" si="42"/>
        <v/>
      </c>
      <c r="L675" s="376" t="str">
        <f>IFERROR(VLOOKUP(G675,AuxThreats!$B$2:$C$6,2,0),"")</f>
        <v/>
      </c>
      <c r="M675" s="325"/>
      <c r="N675" s="118"/>
      <c r="O675" s="390">
        <v>0</v>
      </c>
      <c r="P675" s="325"/>
      <c r="Q675" s="325"/>
      <c r="R675" s="390">
        <v>0</v>
      </c>
      <c r="S675" s="325"/>
      <c r="T675" s="325"/>
      <c r="U675" s="390">
        <v>0</v>
      </c>
      <c r="V675" s="391">
        <f t="shared" si="40"/>
        <v>0</v>
      </c>
      <c r="W675" s="391" t="e">
        <f t="shared" si="43"/>
        <v>#VALUE!</v>
      </c>
      <c r="X675" s="376" t="str">
        <f>IFERROR(VLOOKUP(M675,'Measures cat'!$A$2:$B$19,2,0),"")</f>
        <v/>
      </c>
      <c r="Y675" s="376" t="str">
        <f>IFERROR(VLOOKUP(P675,'Measures cat'!$A$2:$B$19,2,0),"")</f>
        <v/>
      </c>
      <c r="Z675" s="376" t="str">
        <f>IFERROR(VLOOKUP(S675,'Measures cat'!$A$2:$B$19,2,0),"")</f>
        <v/>
      </c>
      <c r="AA675" s="376" t="str">
        <f>IFERROR(VLOOKUP(I675,AuxThreats!$B$2:$C$6,2,0),"")</f>
        <v/>
      </c>
      <c r="AB675" s="11"/>
      <c r="AC675" s="11"/>
      <c r="AE675" s="123"/>
    </row>
    <row r="676" spans="3:31" ht="15.75" x14ac:dyDescent="0.25">
      <c r="C676" s="357" t="str">
        <f t="shared" si="41"/>
        <v/>
      </c>
      <c r="D676" s="26"/>
      <c r="E676" s="26"/>
      <c r="F676" s="26"/>
      <c r="G676" s="47"/>
      <c r="H676" s="47"/>
      <c r="I676" s="325"/>
      <c r="J676" s="118"/>
      <c r="K676" s="330" t="str">
        <f t="shared" si="42"/>
        <v/>
      </c>
      <c r="L676" s="376" t="str">
        <f>IFERROR(VLOOKUP(G676,AuxThreats!$B$2:$C$6,2,0),"")</f>
        <v/>
      </c>
      <c r="M676" s="325"/>
      <c r="N676" s="118"/>
      <c r="O676" s="390">
        <v>0</v>
      </c>
      <c r="P676" s="325"/>
      <c r="Q676" s="325"/>
      <c r="R676" s="390">
        <v>0</v>
      </c>
      <c r="S676" s="325"/>
      <c r="T676" s="325"/>
      <c r="U676" s="390">
        <v>0</v>
      </c>
      <c r="V676" s="391">
        <f t="shared" si="40"/>
        <v>0</v>
      </c>
      <c r="W676" s="391" t="e">
        <f t="shared" si="43"/>
        <v>#VALUE!</v>
      </c>
      <c r="X676" s="376" t="str">
        <f>IFERROR(VLOOKUP(M676,'Measures cat'!$A$2:$B$19,2,0),"")</f>
        <v/>
      </c>
      <c r="Y676" s="376" t="str">
        <f>IFERROR(VLOOKUP(P676,'Measures cat'!$A$2:$B$19,2,0),"")</f>
        <v/>
      </c>
      <c r="Z676" s="376" t="str">
        <f>IFERROR(VLOOKUP(S676,'Measures cat'!$A$2:$B$19,2,0),"")</f>
        <v/>
      </c>
      <c r="AA676" s="376" t="str">
        <f>IFERROR(VLOOKUP(I676,AuxThreats!$B$2:$C$6,2,0),"")</f>
        <v/>
      </c>
      <c r="AB676" s="11"/>
      <c r="AC676" s="11"/>
      <c r="AE676" s="123"/>
    </row>
    <row r="677" spans="3:31" ht="15.75" x14ac:dyDescent="0.25">
      <c r="C677" s="357" t="str">
        <f t="shared" si="41"/>
        <v/>
      </c>
      <c r="D677" s="26"/>
      <c r="E677" s="26"/>
      <c r="F677" s="26"/>
      <c r="G677" s="47"/>
      <c r="H677" s="47"/>
      <c r="I677" s="325"/>
      <c r="J677" s="118"/>
      <c r="K677" s="330" t="str">
        <f t="shared" si="42"/>
        <v/>
      </c>
      <c r="L677" s="376" t="str">
        <f>IFERROR(VLOOKUP(G677,AuxThreats!$B$2:$C$6,2,0),"")</f>
        <v/>
      </c>
      <c r="M677" s="325"/>
      <c r="N677" s="118"/>
      <c r="O677" s="390">
        <v>0</v>
      </c>
      <c r="P677" s="325"/>
      <c r="Q677" s="325"/>
      <c r="R677" s="390">
        <v>0</v>
      </c>
      <c r="S677" s="325"/>
      <c r="T677" s="325"/>
      <c r="U677" s="390">
        <v>0</v>
      </c>
      <c r="V677" s="391">
        <f t="shared" si="40"/>
        <v>0</v>
      </c>
      <c r="W677" s="391" t="e">
        <f t="shared" si="43"/>
        <v>#VALUE!</v>
      </c>
      <c r="X677" s="376" t="str">
        <f>IFERROR(VLOOKUP(M677,'Measures cat'!$A$2:$B$19,2,0),"")</f>
        <v/>
      </c>
      <c r="Y677" s="376" t="str">
        <f>IFERROR(VLOOKUP(P677,'Measures cat'!$A$2:$B$19,2,0),"")</f>
        <v/>
      </c>
      <c r="Z677" s="376" t="str">
        <f>IFERROR(VLOOKUP(S677,'Measures cat'!$A$2:$B$19,2,0),"")</f>
        <v/>
      </c>
      <c r="AA677" s="376" t="str">
        <f>IFERROR(VLOOKUP(I677,AuxThreats!$B$2:$C$6,2,0),"")</f>
        <v/>
      </c>
      <c r="AB677" s="11"/>
      <c r="AC677" s="11"/>
      <c r="AE677" s="123"/>
    </row>
    <row r="678" spans="3:31" ht="15.75" x14ac:dyDescent="0.25">
      <c r="C678" s="357" t="str">
        <f t="shared" si="41"/>
        <v/>
      </c>
      <c r="D678" s="26"/>
      <c r="E678" s="26"/>
      <c r="F678" s="26"/>
      <c r="G678" s="47"/>
      <c r="H678" s="47"/>
      <c r="I678" s="325"/>
      <c r="J678" s="118"/>
      <c r="K678" s="330" t="str">
        <f t="shared" si="42"/>
        <v/>
      </c>
      <c r="L678" s="376" t="str">
        <f>IFERROR(VLOOKUP(G678,AuxThreats!$B$2:$C$6,2,0),"")</f>
        <v/>
      </c>
      <c r="M678" s="325"/>
      <c r="N678" s="118"/>
      <c r="O678" s="390">
        <v>0</v>
      </c>
      <c r="P678" s="325"/>
      <c r="Q678" s="325"/>
      <c r="R678" s="390">
        <v>0</v>
      </c>
      <c r="S678" s="325"/>
      <c r="T678" s="325"/>
      <c r="U678" s="390">
        <v>0</v>
      </c>
      <c r="V678" s="391">
        <f t="shared" si="40"/>
        <v>0</v>
      </c>
      <c r="W678" s="391" t="e">
        <f t="shared" si="43"/>
        <v>#VALUE!</v>
      </c>
      <c r="X678" s="376" t="str">
        <f>IFERROR(VLOOKUP(M678,'Measures cat'!$A$2:$B$19,2,0),"")</f>
        <v/>
      </c>
      <c r="Y678" s="376" t="str">
        <f>IFERROR(VLOOKUP(P678,'Measures cat'!$A$2:$B$19,2,0),"")</f>
        <v/>
      </c>
      <c r="Z678" s="376" t="str">
        <f>IFERROR(VLOOKUP(S678,'Measures cat'!$A$2:$B$19,2,0),"")</f>
        <v/>
      </c>
      <c r="AA678" s="376" t="str">
        <f>IFERROR(VLOOKUP(I678,AuxThreats!$B$2:$C$6,2,0),"")</f>
        <v/>
      </c>
      <c r="AB678" s="11"/>
      <c r="AC678" s="11"/>
      <c r="AE678" s="123"/>
    </row>
    <row r="679" spans="3:31" ht="15.75" x14ac:dyDescent="0.25">
      <c r="C679" s="357" t="str">
        <f t="shared" si="41"/>
        <v/>
      </c>
      <c r="D679" s="26"/>
      <c r="E679" s="26"/>
      <c r="F679" s="26"/>
      <c r="G679" s="47"/>
      <c r="H679" s="47"/>
      <c r="I679" s="325"/>
      <c r="J679" s="118"/>
      <c r="K679" s="330" t="str">
        <f t="shared" si="42"/>
        <v/>
      </c>
      <c r="L679" s="376" t="str">
        <f>IFERROR(VLOOKUP(G679,AuxThreats!$B$2:$C$6,2,0),"")</f>
        <v/>
      </c>
      <c r="M679" s="325"/>
      <c r="N679" s="118"/>
      <c r="O679" s="390">
        <v>0</v>
      </c>
      <c r="P679" s="325"/>
      <c r="Q679" s="325"/>
      <c r="R679" s="390">
        <v>0</v>
      </c>
      <c r="S679" s="325"/>
      <c r="T679" s="325"/>
      <c r="U679" s="390">
        <v>0</v>
      </c>
      <c r="V679" s="391">
        <f t="shared" si="40"/>
        <v>0</v>
      </c>
      <c r="W679" s="391" t="e">
        <f t="shared" si="43"/>
        <v>#VALUE!</v>
      </c>
      <c r="X679" s="376" t="str">
        <f>IFERROR(VLOOKUP(M679,'Measures cat'!$A$2:$B$19,2,0),"")</f>
        <v/>
      </c>
      <c r="Y679" s="376" t="str">
        <f>IFERROR(VLOOKUP(P679,'Measures cat'!$A$2:$B$19,2,0),"")</f>
        <v/>
      </c>
      <c r="Z679" s="376" t="str">
        <f>IFERROR(VLOOKUP(S679,'Measures cat'!$A$2:$B$19,2,0),"")</f>
        <v/>
      </c>
      <c r="AA679" s="376" t="str">
        <f>IFERROR(VLOOKUP(I679,AuxThreats!$B$2:$C$6,2,0),"")</f>
        <v/>
      </c>
      <c r="AB679" s="11"/>
      <c r="AC679" s="11"/>
      <c r="AE679" s="123"/>
    </row>
    <row r="680" spans="3:31" ht="15.75" x14ac:dyDescent="0.25">
      <c r="C680" s="357" t="str">
        <f t="shared" si="41"/>
        <v/>
      </c>
      <c r="D680" s="26"/>
      <c r="E680" s="26"/>
      <c r="F680" s="26"/>
      <c r="G680" s="47"/>
      <c r="H680" s="47"/>
      <c r="I680" s="325"/>
      <c r="J680" s="118"/>
      <c r="K680" s="330" t="str">
        <f t="shared" si="42"/>
        <v/>
      </c>
      <c r="L680" s="376" t="str">
        <f>IFERROR(VLOOKUP(G680,AuxThreats!$B$2:$C$6,2,0),"")</f>
        <v/>
      </c>
      <c r="M680" s="325"/>
      <c r="N680" s="118"/>
      <c r="O680" s="390">
        <v>0</v>
      </c>
      <c r="P680" s="325"/>
      <c r="Q680" s="325"/>
      <c r="R680" s="390">
        <v>0</v>
      </c>
      <c r="S680" s="325"/>
      <c r="T680" s="325"/>
      <c r="U680" s="390">
        <v>0</v>
      </c>
      <c r="V680" s="391">
        <f t="shared" si="40"/>
        <v>0</v>
      </c>
      <c r="W680" s="391" t="e">
        <f t="shared" si="43"/>
        <v>#VALUE!</v>
      </c>
      <c r="X680" s="376" t="str">
        <f>IFERROR(VLOOKUP(M680,'Measures cat'!$A$2:$B$19,2,0),"")</f>
        <v/>
      </c>
      <c r="Y680" s="376" t="str">
        <f>IFERROR(VLOOKUP(P680,'Measures cat'!$A$2:$B$19,2,0),"")</f>
        <v/>
      </c>
      <c r="Z680" s="376" t="str">
        <f>IFERROR(VLOOKUP(S680,'Measures cat'!$A$2:$B$19,2,0),"")</f>
        <v/>
      </c>
      <c r="AA680" s="376" t="str">
        <f>IFERROR(VLOOKUP(I680,AuxThreats!$B$2:$C$6,2,0),"")</f>
        <v/>
      </c>
      <c r="AB680" s="11"/>
      <c r="AC680" s="11"/>
      <c r="AE680" s="123"/>
    </row>
    <row r="681" spans="3:31" ht="15.75" x14ac:dyDescent="0.25">
      <c r="C681" s="357" t="str">
        <f t="shared" si="41"/>
        <v/>
      </c>
      <c r="D681" s="26"/>
      <c r="E681" s="26"/>
      <c r="F681" s="26"/>
      <c r="G681" s="47"/>
      <c r="H681" s="47"/>
      <c r="I681" s="325"/>
      <c r="J681" s="118"/>
      <c r="K681" s="330" t="str">
        <f t="shared" si="42"/>
        <v/>
      </c>
      <c r="L681" s="376" t="str">
        <f>IFERROR(VLOOKUP(G681,AuxThreats!$B$2:$C$6,2,0),"")</f>
        <v/>
      </c>
      <c r="M681" s="325"/>
      <c r="N681" s="118"/>
      <c r="O681" s="390">
        <v>0</v>
      </c>
      <c r="P681" s="325"/>
      <c r="Q681" s="325"/>
      <c r="R681" s="390">
        <v>0</v>
      </c>
      <c r="S681" s="325"/>
      <c r="T681" s="325"/>
      <c r="U681" s="390">
        <v>0</v>
      </c>
      <c r="V681" s="391">
        <f t="shared" si="40"/>
        <v>0</v>
      </c>
      <c r="W681" s="391" t="e">
        <f t="shared" si="43"/>
        <v>#VALUE!</v>
      </c>
      <c r="X681" s="376" t="str">
        <f>IFERROR(VLOOKUP(M681,'Measures cat'!$A$2:$B$19,2,0),"")</f>
        <v/>
      </c>
      <c r="Y681" s="376" t="str">
        <f>IFERROR(VLOOKUP(P681,'Measures cat'!$A$2:$B$19,2,0),"")</f>
        <v/>
      </c>
      <c r="Z681" s="376" t="str">
        <f>IFERROR(VLOOKUP(S681,'Measures cat'!$A$2:$B$19,2,0),"")</f>
        <v/>
      </c>
      <c r="AA681" s="376" t="str">
        <f>IFERROR(VLOOKUP(I681,AuxThreats!$B$2:$C$6,2,0),"")</f>
        <v/>
      </c>
      <c r="AB681" s="11"/>
      <c r="AC681" s="11"/>
      <c r="AE681" s="123"/>
    </row>
    <row r="682" spans="3:31" ht="15.75" x14ac:dyDescent="0.25">
      <c r="C682" s="357" t="str">
        <f t="shared" si="41"/>
        <v/>
      </c>
      <c r="D682" s="26"/>
      <c r="E682" s="26"/>
      <c r="F682" s="26"/>
      <c r="G682" s="47"/>
      <c r="H682" s="47"/>
      <c r="I682" s="325"/>
      <c r="J682" s="118"/>
      <c r="K682" s="330" t="str">
        <f t="shared" si="42"/>
        <v/>
      </c>
      <c r="L682" s="376" t="str">
        <f>IFERROR(VLOOKUP(G682,AuxThreats!$B$2:$C$6,2,0),"")</f>
        <v/>
      </c>
      <c r="M682" s="325"/>
      <c r="N682" s="118"/>
      <c r="O682" s="390">
        <v>0</v>
      </c>
      <c r="P682" s="325"/>
      <c r="Q682" s="325"/>
      <c r="R682" s="390">
        <v>0</v>
      </c>
      <c r="S682" s="325"/>
      <c r="T682" s="325"/>
      <c r="U682" s="390">
        <v>0</v>
      </c>
      <c r="V682" s="391">
        <f t="shared" si="40"/>
        <v>0</v>
      </c>
      <c r="W682" s="391" t="e">
        <f t="shared" si="43"/>
        <v>#VALUE!</v>
      </c>
      <c r="X682" s="376" t="str">
        <f>IFERROR(VLOOKUP(M682,'Measures cat'!$A$2:$B$19,2,0),"")</f>
        <v/>
      </c>
      <c r="Y682" s="376" t="str">
        <f>IFERROR(VLOOKUP(P682,'Measures cat'!$A$2:$B$19,2,0),"")</f>
        <v/>
      </c>
      <c r="Z682" s="376" t="str">
        <f>IFERROR(VLOOKUP(S682,'Measures cat'!$A$2:$B$19,2,0),"")</f>
        <v/>
      </c>
      <c r="AA682" s="376" t="str">
        <f>IFERROR(VLOOKUP(I682,AuxThreats!$B$2:$C$6,2,0),"")</f>
        <v/>
      </c>
      <c r="AB682" s="11"/>
      <c r="AC682" s="11"/>
      <c r="AE682" s="123"/>
    </row>
    <row r="683" spans="3:31" ht="15.75" x14ac:dyDescent="0.25">
      <c r="C683" s="357" t="str">
        <f t="shared" si="41"/>
        <v/>
      </c>
      <c r="D683" s="26"/>
      <c r="E683" s="26"/>
      <c r="F683" s="26"/>
      <c r="G683" s="47"/>
      <c r="H683" s="47"/>
      <c r="I683" s="325"/>
      <c r="J683" s="118"/>
      <c r="K683" s="330" t="str">
        <f t="shared" si="42"/>
        <v/>
      </c>
      <c r="L683" s="376" t="str">
        <f>IFERROR(VLOOKUP(G683,AuxThreats!$B$2:$C$6,2,0),"")</f>
        <v/>
      </c>
      <c r="M683" s="325"/>
      <c r="N683" s="118"/>
      <c r="O683" s="390">
        <v>0</v>
      </c>
      <c r="P683" s="325"/>
      <c r="Q683" s="325"/>
      <c r="R683" s="390">
        <v>0</v>
      </c>
      <c r="S683" s="325"/>
      <c r="T683" s="325"/>
      <c r="U683" s="390">
        <v>0</v>
      </c>
      <c r="V683" s="391">
        <f t="shared" si="40"/>
        <v>0</v>
      </c>
      <c r="W683" s="391" t="e">
        <f t="shared" si="43"/>
        <v>#VALUE!</v>
      </c>
      <c r="X683" s="376" t="str">
        <f>IFERROR(VLOOKUP(M683,'Measures cat'!$A$2:$B$19,2,0),"")</f>
        <v/>
      </c>
      <c r="Y683" s="376" t="str">
        <f>IFERROR(VLOOKUP(P683,'Measures cat'!$A$2:$B$19,2,0),"")</f>
        <v/>
      </c>
      <c r="Z683" s="376" t="str">
        <f>IFERROR(VLOOKUP(S683,'Measures cat'!$A$2:$B$19,2,0),"")</f>
        <v/>
      </c>
      <c r="AA683" s="376" t="str">
        <f>IFERROR(VLOOKUP(I683,AuxThreats!$B$2:$C$6,2,0),"")</f>
        <v/>
      </c>
      <c r="AB683" s="11"/>
      <c r="AC683" s="11"/>
      <c r="AE683" s="123"/>
    </row>
    <row r="684" spans="3:31" ht="15.75" x14ac:dyDescent="0.25">
      <c r="C684" s="357" t="str">
        <f t="shared" si="41"/>
        <v/>
      </c>
      <c r="D684" s="26"/>
      <c r="E684" s="26"/>
      <c r="F684" s="26"/>
      <c r="G684" s="47"/>
      <c r="H684" s="47"/>
      <c r="I684" s="325"/>
      <c r="J684" s="118"/>
      <c r="K684" s="330" t="str">
        <f t="shared" si="42"/>
        <v/>
      </c>
      <c r="L684" s="376" t="str">
        <f>IFERROR(VLOOKUP(G684,AuxThreats!$B$2:$C$6,2,0),"")</f>
        <v/>
      </c>
      <c r="M684" s="325"/>
      <c r="N684" s="118"/>
      <c r="O684" s="390">
        <v>0</v>
      </c>
      <c r="P684" s="325"/>
      <c r="Q684" s="325"/>
      <c r="R684" s="390">
        <v>0</v>
      </c>
      <c r="S684" s="325"/>
      <c r="T684" s="325"/>
      <c r="U684" s="390">
        <v>0</v>
      </c>
      <c r="V684" s="391">
        <f t="shared" si="40"/>
        <v>0</v>
      </c>
      <c r="W684" s="391" t="e">
        <f t="shared" si="43"/>
        <v>#VALUE!</v>
      </c>
      <c r="X684" s="376" t="str">
        <f>IFERROR(VLOOKUP(M684,'Measures cat'!$A$2:$B$19,2,0),"")</f>
        <v/>
      </c>
      <c r="Y684" s="376" t="str">
        <f>IFERROR(VLOOKUP(P684,'Measures cat'!$A$2:$B$19,2,0),"")</f>
        <v/>
      </c>
      <c r="Z684" s="376" t="str">
        <f>IFERROR(VLOOKUP(S684,'Measures cat'!$A$2:$B$19,2,0),"")</f>
        <v/>
      </c>
      <c r="AA684" s="376" t="str">
        <f>IFERROR(VLOOKUP(I684,AuxThreats!$B$2:$C$6,2,0),"")</f>
        <v/>
      </c>
      <c r="AB684" s="11"/>
      <c r="AC684" s="11"/>
      <c r="AE684" s="123"/>
    </row>
    <row r="685" spans="3:31" ht="15.75" x14ac:dyDescent="0.25">
      <c r="C685" s="357" t="str">
        <f t="shared" si="41"/>
        <v/>
      </c>
      <c r="D685" s="26"/>
      <c r="E685" s="26"/>
      <c r="F685" s="26"/>
      <c r="G685" s="47"/>
      <c r="H685" s="47"/>
      <c r="I685" s="325"/>
      <c r="J685" s="118"/>
      <c r="K685" s="330" t="str">
        <f t="shared" si="42"/>
        <v/>
      </c>
      <c r="L685" s="376" t="str">
        <f>IFERROR(VLOOKUP(G685,AuxThreats!$B$2:$C$6,2,0),"")</f>
        <v/>
      </c>
      <c r="M685" s="325"/>
      <c r="N685" s="118"/>
      <c r="O685" s="390">
        <v>0</v>
      </c>
      <c r="P685" s="325"/>
      <c r="Q685" s="325"/>
      <c r="R685" s="390">
        <v>0</v>
      </c>
      <c r="S685" s="325"/>
      <c r="T685" s="325"/>
      <c r="U685" s="390">
        <v>0</v>
      </c>
      <c r="V685" s="391">
        <f t="shared" si="40"/>
        <v>0</v>
      </c>
      <c r="W685" s="391" t="e">
        <f t="shared" si="43"/>
        <v>#VALUE!</v>
      </c>
      <c r="X685" s="376" t="str">
        <f>IFERROR(VLOOKUP(M685,'Measures cat'!$A$2:$B$19,2,0),"")</f>
        <v/>
      </c>
      <c r="Y685" s="376" t="str">
        <f>IFERROR(VLOOKUP(P685,'Measures cat'!$A$2:$B$19,2,0),"")</f>
        <v/>
      </c>
      <c r="Z685" s="376" t="str">
        <f>IFERROR(VLOOKUP(S685,'Measures cat'!$A$2:$B$19,2,0),"")</f>
        <v/>
      </c>
      <c r="AA685" s="376" t="str">
        <f>IFERROR(VLOOKUP(I685,AuxThreats!$B$2:$C$6,2,0),"")</f>
        <v/>
      </c>
      <c r="AB685" s="11"/>
      <c r="AC685" s="11"/>
      <c r="AE685" s="123"/>
    </row>
    <row r="686" spans="3:31" ht="15.75" x14ac:dyDescent="0.25">
      <c r="C686" s="357" t="str">
        <f t="shared" si="41"/>
        <v/>
      </c>
      <c r="D686" s="26"/>
      <c r="E686" s="26"/>
      <c r="F686" s="26"/>
      <c r="G686" s="47"/>
      <c r="H686" s="47"/>
      <c r="I686" s="325"/>
      <c r="J686" s="118"/>
      <c r="K686" s="330" t="str">
        <f t="shared" si="42"/>
        <v/>
      </c>
      <c r="L686" s="376" t="str">
        <f>IFERROR(VLOOKUP(G686,AuxThreats!$B$2:$C$6,2,0),"")</f>
        <v/>
      </c>
      <c r="M686" s="325"/>
      <c r="N686" s="118"/>
      <c r="O686" s="390">
        <v>0</v>
      </c>
      <c r="P686" s="325"/>
      <c r="Q686" s="325"/>
      <c r="R686" s="390">
        <v>0</v>
      </c>
      <c r="S686" s="325"/>
      <c r="T686" s="325"/>
      <c r="U686" s="390">
        <v>0</v>
      </c>
      <c r="V686" s="391">
        <f t="shared" si="40"/>
        <v>0</v>
      </c>
      <c r="W686" s="391" t="e">
        <f t="shared" si="43"/>
        <v>#VALUE!</v>
      </c>
      <c r="X686" s="376" t="str">
        <f>IFERROR(VLOOKUP(M686,'Measures cat'!$A$2:$B$19,2,0),"")</f>
        <v/>
      </c>
      <c r="Y686" s="376" t="str">
        <f>IFERROR(VLOOKUP(P686,'Measures cat'!$A$2:$B$19,2,0),"")</f>
        <v/>
      </c>
      <c r="Z686" s="376" t="str">
        <f>IFERROR(VLOOKUP(S686,'Measures cat'!$A$2:$B$19,2,0),"")</f>
        <v/>
      </c>
      <c r="AA686" s="376" t="str">
        <f>IFERROR(VLOOKUP(I686,AuxThreats!$B$2:$C$6,2,0),"")</f>
        <v/>
      </c>
      <c r="AB686" s="11"/>
      <c r="AC686" s="11"/>
      <c r="AE686" s="123"/>
    </row>
    <row r="687" spans="3:31" ht="15.75" x14ac:dyDescent="0.25">
      <c r="C687" s="357" t="str">
        <f t="shared" si="41"/>
        <v/>
      </c>
      <c r="D687" s="26"/>
      <c r="E687" s="26"/>
      <c r="F687" s="26"/>
      <c r="G687" s="47"/>
      <c r="H687" s="47"/>
      <c r="I687" s="325"/>
      <c r="J687" s="118"/>
      <c r="K687" s="330" t="str">
        <f t="shared" si="42"/>
        <v/>
      </c>
      <c r="L687" s="376" t="str">
        <f>IFERROR(VLOOKUP(G687,AuxThreats!$B$2:$C$6,2,0),"")</f>
        <v/>
      </c>
      <c r="M687" s="325"/>
      <c r="N687" s="118"/>
      <c r="O687" s="390">
        <v>0</v>
      </c>
      <c r="P687" s="325"/>
      <c r="Q687" s="325"/>
      <c r="R687" s="390">
        <v>0</v>
      </c>
      <c r="S687" s="325"/>
      <c r="T687" s="325"/>
      <c r="U687" s="390">
        <v>0</v>
      </c>
      <c r="V687" s="391">
        <f t="shared" si="40"/>
        <v>0</v>
      </c>
      <c r="W687" s="391" t="e">
        <f>IF(AND(V687&lt;&gt;"",#REF!&lt;&gt;""),IFERROR(V687*#REF!,"Not number"),"")</f>
        <v>#REF!</v>
      </c>
      <c r="X687" s="376" t="str">
        <f>IFERROR(VLOOKUP(M687,'Measures cat'!$A$2:$B$19,2,0),"")</f>
        <v/>
      </c>
      <c r="Y687" s="376" t="str">
        <f>IFERROR(VLOOKUP(P687,'Measures cat'!$A$2:$B$19,2,0),"")</f>
        <v/>
      </c>
      <c r="Z687" s="376" t="str">
        <f>IFERROR(VLOOKUP(S687,'Measures cat'!$A$2:$B$19,2,0),"")</f>
        <v/>
      </c>
      <c r="AA687" s="376" t="str">
        <f>IFERROR(VLOOKUP(I687,AuxThreats!$B$2:$C$6,2,0),"")</f>
        <v/>
      </c>
      <c r="AB687" s="11"/>
      <c r="AC687" s="11"/>
      <c r="AE687" s="123"/>
    </row>
    <row r="688" spans="3:31" ht="15.75" x14ac:dyDescent="0.25">
      <c r="C688" s="357" t="str">
        <f t="shared" si="41"/>
        <v/>
      </c>
      <c r="D688" s="26"/>
      <c r="E688" s="26"/>
      <c r="F688" s="26"/>
      <c r="G688" s="47"/>
      <c r="H688" s="47"/>
      <c r="I688" s="325"/>
      <c r="J688" s="118"/>
      <c r="K688" s="330" t="str">
        <f t="shared" si="42"/>
        <v/>
      </c>
      <c r="L688" s="376" t="str">
        <f>IFERROR(VLOOKUP(G688,AuxThreats!$B$2:$C$6,2,0),"")</f>
        <v/>
      </c>
      <c r="M688" s="325"/>
      <c r="N688" s="118"/>
      <c r="O688" s="390">
        <v>0</v>
      </c>
      <c r="P688" s="325"/>
      <c r="Q688" s="325"/>
      <c r="R688" s="390">
        <v>0</v>
      </c>
      <c r="S688" s="325"/>
      <c r="T688" s="325"/>
      <c r="U688" s="390">
        <v>0</v>
      </c>
      <c r="V688" s="391">
        <f t="shared" si="40"/>
        <v>0</v>
      </c>
      <c r="W688" s="391" t="e">
        <f>IF(AND(V688&lt;&gt;"",#REF!&lt;&gt;""),IFERROR(V688*#REF!,"Not number"),"")</f>
        <v>#REF!</v>
      </c>
      <c r="X688" s="376" t="str">
        <f>IFERROR(VLOOKUP(M688,'Measures cat'!$A$2:$B$19,2,0),"")</f>
        <v/>
      </c>
      <c r="Y688" s="376" t="str">
        <f>IFERROR(VLOOKUP(P688,'Measures cat'!$A$2:$B$19,2,0),"")</f>
        <v/>
      </c>
      <c r="Z688" s="376" t="str">
        <f>IFERROR(VLOOKUP(S688,'Measures cat'!$A$2:$B$19,2,0),"")</f>
        <v/>
      </c>
      <c r="AA688" s="376" t="str">
        <f>IFERROR(VLOOKUP(I688,AuxThreats!$B$2:$C$6,2,0),"")</f>
        <v/>
      </c>
      <c r="AB688" s="11"/>
      <c r="AC688" s="11"/>
      <c r="AE688" s="123"/>
    </row>
    <row r="689" spans="3:31" ht="15.75" x14ac:dyDescent="0.25">
      <c r="C689" s="357" t="str">
        <f t="shared" si="41"/>
        <v/>
      </c>
      <c r="D689" s="26"/>
      <c r="E689" s="26"/>
      <c r="F689" s="26"/>
      <c r="G689" s="47"/>
      <c r="H689" s="47"/>
      <c r="I689" s="325"/>
      <c r="J689" s="118"/>
      <c r="K689" s="330" t="str">
        <f t="shared" si="42"/>
        <v/>
      </c>
      <c r="L689" s="376" t="str">
        <f>IFERROR(VLOOKUP(G689,AuxThreats!$B$2:$C$6,2,0),"")</f>
        <v/>
      </c>
      <c r="M689" s="325"/>
      <c r="N689" s="118"/>
      <c r="O689" s="390">
        <v>0</v>
      </c>
      <c r="P689" s="325"/>
      <c r="Q689" s="325"/>
      <c r="R689" s="390">
        <v>0</v>
      </c>
      <c r="S689" s="325"/>
      <c r="T689" s="325"/>
      <c r="U689" s="390">
        <v>0</v>
      </c>
      <c r="V689" s="391">
        <f t="shared" si="40"/>
        <v>0</v>
      </c>
      <c r="W689" s="391" t="e">
        <f>IF(AND(V689&lt;&gt;"",#REF!&lt;&gt;""),IFERROR(V689*#REF!,"Not number"),"")</f>
        <v>#REF!</v>
      </c>
      <c r="X689" s="376" t="str">
        <f>IFERROR(VLOOKUP(M689,'Measures cat'!$A$2:$B$19,2,0),"")</f>
        <v/>
      </c>
      <c r="Y689" s="376" t="str">
        <f>IFERROR(VLOOKUP(P689,'Measures cat'!$A$2:$B$19,2,0),"")</f>
        <v/>
      </c>
      <c r="Z689" s="376" t="str">
        <f>IFERROR(VLOOKUP(S689,'Measures cat'!$A$2:$B$19,2,0),"")</f>
        <v/>
      </c>
      <c r="AA689" s="376" t="str">
        <f>IFERROR(VLOOKUP(I689,AuxThreats!$B$2:$C$6,2,0),"")</f>
        <v/>
      </c>
      <c r="AB689" s="11"/>
      <c r="AC689" s="11"/>
      <c r="AE689" s="123"/>
    </row>
    <row r="690" spans="3:31" ht="15.75" x14ac:dyDescent="0.25">
      <c r="C690" s="357" t="str">
        <f t="shared" si="41"/>
        <v/>
      </c>
      <c r="D690" s="26"/>
      <c r="E690" s="26"/>
      <c r="F690" s="26"/>
      <c r="G690" s="47"/>
      <c r="H690" s="47"/>
      <c r="I690" s="325"/>
      <c r="J690" s="118"/>
      <c r="K690" s="330" t="str">
        <f t="shared" si="42"/>
        <v/>
      </c>
      <c r="L690" s="376" t="str">
        <f>IFERROR(VLOOKUP(G690,AuxThreats!$B$2:$C$6,2,0),"")</f>
        <v/>
      </c>
      <c r="M690" s="325"/>
      <c r="N690" s="118"/>
      <c r="O690" s="390">
        <v>0</v>
      </c>
      <c r="P690" s="325"/>
      <c r="Q690" s="325"/>
      <c r="R690" s="390">
        <v>0</v>
      </c>
      <c r="S690" s="325"/>
      <c r="T690" s="325"/>
      <c r="U690" s="390">
        <v>0</v>
      </c>
      <c r="V690" s="391">
        <f t="shared" si="40"/>
        <v>0</v>
      </c>
      <c r="W690" s="391" t="e">
        <f>IF(AND(V690&lt;&gt;"",#REF!&lt;&gt;""),IFERROR(V690*#REF!,"Not number"),"")</f>
        <v>#REF!</v>
      </c>
      <c r="X690" s="376" t="str">
        <f>IFERROR(VLOOKUP(M690,'Measures cat'!$A$2:$B$19,2,0),"")</f>
        <v/>
      </c>
      <c r="Y690" s="376" t="str">
        <f>IFERROR(VLOOKUP(P690,'Measures cat'!$A$2:$B$19,2,0),"")</f>
        <v/>
      </c>
      <c r="Z690" s="376" t="str">
        <f>IFERROR(VLOOKUP(S690,'Measures cat'!$A$2:$B$19,2,0),"")</f>
        <v/>
      </c>
      <c r="AA690" s="376" t="str">
        <f>IFERROR(VLOOKUP(I690,AuxThreats!$B$2:$C$6,2,0),"")</f>
        <v/>
      </c>
      <c r="AB690" s="11"/>
      <c r="AC690" s="11"/>
      <c r="AE690" s="123"/>
    </row>
    <row r="691" spans="3:31" ht="15.75" x14ac:dyDescent="0.25">
      <c r="C691" s="357" t="str">
        <f t="shared" si="41"/>
        <v/>
      </c>
      <c r="D691" s="26"/>
      <c r="E691" s="26"/>
      <c r="F691" s="26"/>
      <c r="G691" s="47"/>
      <c r="H691" s="47"/>
      <c r="I691" s="325"/>
      <c r="J691" s="118"/>
      <c r="K691" s="330" t="str">
        <f t="shared" si="42"/>
        <v/>
      </c>
      <c r="L691" s="376" t="str">
        <f>IFERROR(VLOOKUP(G691,AuxThreats!$B$2:$C$6,2,0),"")</f>
        <v/>
      </c>
      <c r="M691" s="325"/>
      <c r="N691" s="118"/>
      <c r="O691" s="390">
        <v>0</v>
      </c>
      <c r="P691" s="325"/>
      <c r="Q691" s="325"/>
      <c r="R691" s="390">
        <v>0</v>
      </c>
      <c r="S691" s="325"/>
      <c r="T691" s="325"/>
      <c r="U691" s="390">
        <v>0</v>
      </c>
      <c r="V691" s="391">
        <f t="shared" si="40"/>
        <v>0</v>
      </c>
      <c r="W691" s="391" t="e">
        <f>IF(AND(V691&lt;&gt;"",#REF!&lt;&gt;""),IFERROR(V691*#REF!,"Not number"),"")</f>
        <v>#REF!</v>
      </c>
      <c r="X691" s="376" t="str">
        <f>IFERROR(VLOOKUP(M691,'Measures cat'!$A$2:$B$19,2,0),"")</f>
        <v/>
      </c>
      <c r="Y691" s="376" t="str">
        <f>IFERROR(VLOOKUP(P691,'Measures cat'!$A$2:$B$19,2,0),"")</f>
        <v/>
      </c>
      <c r="Z691" s="376" t="str">
        <f>IFERROR(VLOOKUP(S691,'Measures cat'!$A$2:$B$19,2,0),"")</f>
        <v/>
      </c>
      <c r="AA691" s="376" t="str">
        <f>IFERROR(VLOOKUP(I691,AuxThreats!$B$2:$C$6,2,0),"")</f>
        <v/>
      </c>
      <c r="AB691" s="11"/>
      <c r="AC691" s="11"/>
      <c r="AE691" s="123"/>
    </row>
    <row r="692" spans="3:31" ht="15.75" x14ac:dyDescent="0.25">
      <c r="C692" s="357" t="str">
        <f t="shared" si="41"/>
        <v/>
      </c>
      <c r="D692" s="26"/>
      <c r="E692" s="26"/>
      <c r="F692" s="26"/>
      <c r="G692" s="47"/>
      <c r="H692" s="47"/>
      <c r="I692" s="325"/>
      <c r="J692" s="118"/>
      <c r="K692" s="330" t="str">
        <f t="shared" si="42"/>
        <v/>
      </c>
      <c r="L692" s="376" t="str">
        <f>IFERROR(VLOOKUP(G692,AuxThreats!$B$2:$C$6,2,0),"")</f>
        <v/>
      </c>
      <c r="M692" s="325"/>
      <c r="N692" s="118"/>
      <c r="O692" s="390">
        <v>0</v>
      </c>
      <c r="P692" s="325"/>
      <c r="Q692" s="325"/>
      <c r="R692" s="390">
        <v>0</v>
      </c>
      <c r="S692" s="325"/>
      <c r="T692" s="325"/>
      <c r="U692" s="390">
        <v>0</v>
      </c>
      <c r="V692" s="391">
        <f t="shared" si="40"/>
        <v>0</v>
      </c>
      <c r="W692" s="391" t="e">
        <f>IF(AND(V692&lt;&gt;"",#REF!&lt;&gt;""),IFERROR(V692*#REF!,"Not number"),"")</f>
        <v>#REF!</v>
      </c>
      <c r="X692" s="376" t="str">
        <f>IFERROR(VLOOKUP(M692,'Measures cat'!$A$2:$B$19,2,0),"")</f>
        <v/>
      </c>
      <c r="Y692" s="376" t="str">
        <f>IFERROR(VLOOKUP(P692,'Measures cat'!$A$2:$B$19,2,0),"")</f>
        <v/>
      </c>
      <c r="Z692" s="376" t="str">
        <f>IFERROR(VLOOKUP(S692,'Measures cat'!$A$2:$B$19,2,0),"")</f>
        <v/>
      </c>
      <c r="AA692" s="376" t="str">
        <f>IFERROR(VLOOKUP(I692,AuxThreats!$B$2:$C$6,2,0),"")</f>
        <v/>
      </c>
      <c r="AB692" s="11"/>
      <c r="AC692" s="11"/>
      <c r="AE692" s="123"/>
    </row>
    <row r="693" spans="3:31" ht="15.75" x14ac:dyDescent="0.25">
      <c r="C693" s="357" t="str">
        <f t="shared" si="41"/>
        <v/>
      </c>
      <c r="D693" s="26"/>
      <c r="E693" s="26"/>
      <c r="F693" s="26"/>
      <c r="G693" s="47"/>
      <c r="H693" s="47"/>
      <c r="I693" s="325"/>
      <c r="J693" s="118"/>
      <c r="K693" s="330" t="str">
        <f t="shared" si="42"/>
        <v/>
      </c>
      <c r="L693" s="376" t="str">
        <f>IFERROR(VLOOKUP(G693,AuxThreats!$B$2:$C$6,2,0),"")</f>
        <v/>
      </c>
      <c r="M693" s="325"/>
      <c r="N693" s="118"/>
      <c r="O693" s="390">
        <v>0</v>
      </c>
      <c r="P693" s="325"/>
      <c r="Q693" s="325"/>
      <c r="R693" s="390">
        <v>0</v>
      </c>
      <c r="S693" s="325"/>
      <c r="T693" s="325"/>
      <c r="U693" s="390">
        <v>0</v>
      </c>
      <c r="V693" s="391">
        <f t="shared" si="40"/>
        <v>0</v>
      </c>
      <c r="W693" s="391" t="e">
        <f>IF(AND(V693&lt;&gt;"",#REF!&lt;&gt;""),IFERROR(V693*#REF!,"Not number"),"")</f>
        <v>#REF!</v>
      </c>
      <c r="X693" s="376" t="str">
        <f>IFERROR(VLOOKUP(M693,'Measures cat'!$A$2:$B$19,2,0),"")</f>
        <v/>
      </c>
      <c r="Y693" s="376" t="str">
        <f>IFERROR(VLOOKUP(P693,'Measures cat'!$A$2:$B$19,2,0),"")</f>
        <v/>
      </c>
      <c r="Z693" s="376" t="str">
        <f>IFERROR(VLOOKUP(S693,'Measures cat'!$A$2:$B$19,2,0),"")</f>
        <v/>
      </c>
      <c r="AA693" s="376" t="str">
        <f>IFERROR(VLOOKUP(I693,AuxThreats!$B$2:$C$6,2,0),"")</f>
        <v/>
      </c>
      <c r="AB693" s="11"/>
      <c r="AC693" s="11"/>
      <c r="AE693" s="123"/>
    </row>
    <row r="694" spans="3:31" ht="15.75" x14ac:dyDescent="0.25">
      <c r="C694" s="357" t="str">
        <f t="shared" si="41"/>
        <v/>
      </c>
      <c r="D694" s="26"/>
      <c r="E694" s="26"/>
      <c r="F694" s="26"/>
      <c r="G694" s="47"/>
      <c r="H694" s="47"/>
      <c r="I694" s="325"/>
      <c r="J694" s="118"/>
      <c r="K694" s="330" t="str">
        <f t="shared" si="42"/>
        <v/>
      </c>
      <c r="L694" s="376" t="str">
        <f>IFERROR(VLOOKUP(G694,AuxThreats!$B$2:$C$6,2,0),"")</f>
        <v/>
      </c>
      <c r="M694" s="325"/>
      <c r="N694" s="118"/>
      <c r="O694" s="390">
        <v>0</v>
      </c>
      <c r="P694" s="325"/>
      <c r="Q694" s="325"/>
      <c r="R694" s="390">
        <v>0</v>
      </c>
      <c r="S694" s="325"/>
      <c r="T694" s="325"/>
      <c r="U694" s="390">
        <v>0</v>
      </c>
      <c r="V694" s="391">
        <f t="shared" si="40"/>
        <v>0</v>
      </c>
      <c r="W694" s="391" t="e">
        <f>IF(AND(V694&lt;&gt;"",#REF!&lt;&gt;""),IFERROR(V694*#REF!,"Not number"),"")</f>
        <v>#REF!</v>
      </c>
      <c r="X694" s="376" t="str">
        <f>IFERROR(VLOOKUP(M694,'Measures cat'!$A$2:$B$19,2,0),"")</f>
        <v/>
      </c>
      <c r="Y694" s="376" t="str">
        <f>IFERROR(VLOOKUP(P694,'Measures cat'!$A$2:$B$19,2,0),"")</f>
        <v/>
      </c>
      <c r="Z694" s="376" t="str">
        <f>IFERROR(VLOOKUP(S694,'Measures cat'!$A$2:$B$19,2,0),"")</f>
        <v/>
      </c>
      <c r="AA694" s="376" t="str">
        <f>IFERROR(VLOOKUP(I694,AuxThreats!$B$2:$C$6,2,0),"")</f>
        <v/>
      </c>
      <c r="AB694" s="11"/>
      <c r="AC694" s="11"/>
      <c r="AE694" s="123"/>
    </row>
    <row r="695" spans="3:31" ht="15.75" x14ac:dyDescent="0.25">
      <c r="C695" s="357" t="str">
        <f t="shared" si="41"/>
        <v/>
      </c>
      <c r="D695" s="26"/>
      <c r="E695" s="26"/>
      <c r="F695" s="26"/>
      <c r="G695" s="47"/>
      <c r="H695" s="47"/>
      <c r="I695" s="325"/>
      <c r="J695" s="118"/>
      <c r="K695" s="330" t="str">
        <f t="shared" si="42"/>
        <v/>
      </c>
      <c r="L695" s="376" t="str">
        <f>IFERROR(VLOOKUP(G695,AuxThreats!$B$2:$C$6,2,0),"")</f>
        <v/>
      </c>
      <c r="M695" s="325"/>
      <c r="N695" s="118"/>
      <c r="O695" s="390">
        <v>0</v>
      </c>
      <c r="P695" s="325"/>
      <c r="Q695" s="325"/>
      <c r="R695" s="390">
        <v>0</v>
      </c>
      <c r="S695" s="325"/>
      <c r="T695" s="325"/>
      <c r="U695" s="390">
        <v>0</v>
      </c>
      <c r="V695" s="391">
        <f t="shared" si="40"/>
        <v>0</v>
      </c>
      <c r="W695" s="391" t="e">
        <f>IF(AND(V695&lt;&gt;"",#REF!&lt;&gt;""),IFERROR(V695*#REF!,"Not number"),"")</f>
        <v>#REF!</v>
      </c>
      <c r="X695" s="376" t="str">
        <f>IFERROR(VLOOKUP(M695,'Measures cat'!$A$2:$B$19,2,0),"")</f>
        <v/>
      </c>
      <c r="Y695" s="376" t="str">
        <f>IFERROR(VLOOKUP(P695,'Measures cat'!$A$2:$B$19,2,0),"")</f>
        <v/>
      </c>
      <c r="Z695" s="376" t="str">
        <f>IFERROR(VLOOKUP(S695,'Measures cat'!$A$2:$B$19,2,0),"")</f>
        <v/>
      </c>
      <c r="AA695" s="376" t="str">
        <f>IFERROR(VLOOKUP(I695,AuxThreats!$B$2:$C$6,2,0),"")</f>
        <v/>
      </c>
      <c r="AB695" s="11"/>
      <c r="AC695" s="11"/>
      <c r="AE695" s="123"/>
    </row>
    <row r="696" spans="3:31" ht="15.75" x14ac:dyDescent="0.25">
      <c r="C696" s="357" t="str">
        <f t="shared" si="41"/>
        <v/>
      </c>
      <c r="D696" s="26"/>
      <c r="E696" s="26"/>
      <c r="F696" s="26"/>
      <c r="G696" s="47"/>
      <c r="H696" s="47"/>
      <c r="I696" s="325"/>
      <c r="J696" s="118"/>
      <c r="K696" s="330" t="str">
        <f t="shared" si="42"/>
        <v/>
      </c>
      <c r="L696" s="376" t="str">
        <f>IFERROR(VLOOKUP(G696,AuxThreats!$B$2:$C$6,2,0),"")</f>
        <v/>
      </c>
      <c r="M696" s="325"/>
      <c r="N696" s="118"/>
      <c r="O696" s="390">
        <v>0</v>
      </c>
      <c r="P696" s="325"/>
      <c r="Q696" s="325"/>
      <c r="R696" s="390">
        <v>0</v>
      </c>
      <c r="S696" s="325"/>
      <c r="T696" s="325"/>
      <c r="U696" s="390">
        <v>0</v>
      </c>
      <c r="V696" s="391">
        <f t="shared" si="40"/>
        <v>0</v>
      </c>
      <c r="W696" s="391" t="e">
        <f>IF(AND(V696&lt;&gt;"",#REF!&lt;&gt;""),IFERROR(V696*#REF!,"Not number"),"")</f>
        <v>#REF!</v>
      </c>
      <c r="X696" s="376" t="str">
        <f>IFERROR(VLOOKUP(M696,'Measures cat'!$A$2:$B$19,2,0),"")</f>
        <v/>
      </c>
      <c r="Y696" s="376" t="str">
        <f>IFERROR(VLOOKUP(P696,'Measures cat'!$A$2:$B$19,2,0),"")</f>
        <v/>
      </c>
      <c r="Z696" s="376" t="str">
        <f>IFERROR(VLOOKUP(S696,'Measures cat'!$A$2:$B$19,2,0),"")</f>
        <v/>
      </c>
      <c r="AA696" s="376" t="str">
        <f>IFERROR(VLOOKUP(I696,AuxThreats!$B$2:$C$6,2,0),"")</f>
        <v/>
      </c>
      <c r="AB696" s="11"/>
      <c r="AC696" s="11"/>
      <c r="AE696" s="123"/>
    </row>
    <row r="697" spans="3:31" ht="15.75" x14ac:dyDescent="0.25">
      <c r="C697" s="357" t="str">
        <f t="shared" si="41"/>
        <v/>
      </c>
      <c r="D697" s="26"/>
      <c r="E697" s="26"/>
      <c r="F697" s="26"/>
      <c r="G697" s="47"/>
      <c r="H697" s="47"/>
      <c r="I697" s="325"/>
      <c r="J697" s="118"/>
      <c r="K697" s="330" t="str">
        <f t="shared" si="42"/>
        <v/>
      </c>
      <c r="L697" s="376" t="str">
        <f>IFERROR(VLOOKUP(G697,AuxThreats!$B$2:$C$6,2,0),"")</f>
        <v/>
      </c>
      <c r="M697" s="325"/>
      <c r="N697" s="118"/>
      <c r="O697" s="390">
        <v>0</v>
      </c>
      <c r="P697" s="325"/>
      <c r="Q697" s="325"/>
      <c r="R697" s="390">
        <v>0</v>
      </c>
      <c r="S697" s="325"/>
      <c r="T697" s="325"/>
      <c r="U697" s="390">
        <v>0</v>
      </c>
      <c r="V697" s="391">
        <f t="shared" si="40"/>
        <v>0</v>
      </c>
      <c r="W697" s="391" t="e">
        <f>IF(AND(V697&lt;&gt;"",#REF!&lt;&gt;""),IFERROR(V697*#REF!,"Not number"),"")</f>
        <v>#REF!</v>
      </c>
      <c r="X697" s="376" t="str">
        <f>IFERROR(VLOOKUP(M697,'Measures cat'!$A$2:$B$19,2,0),"")</f>
        <v/>
      </c>
      <c r="Y697" s="376" t="str">
        <f>IFERROR(VLOOKUP(P697,'Measures cat'!$A$2:$B$19,2,0),"")</f>
        <v/>
      </c>
      <c r="Z697" s="376" t="str">
        <f>IFERROR(VLOOKUP(S697,'Measures cat'!$A$2:$B$19,2,0),"")</f>
        <v/>
      </c>
      <c r="AA697" s="376" t="str">
        <f>IFERROR(VLOOKUP(I697,AuxThreats!$B$2:$C$6,2,0),"")</f>
        <v/>
      </c>
      <c r="AB697" s="11"/>
      <c r="AC697" s="11"/>
      <c r="AE697" s="123"/>
    </row>
    <row r="698" spans="3:31" ht="15.75" x14ac:dyDescent="0.25">
      <c r="C698" s="357" t="str">
        <f t="shared" si="41"/>
        <v/>
      </c>
      <c r="D698" s="26"/>
      <c r="E698" s="26"/>
      <c r="F698" s="26"/>
      <c r="G698" s="47"/>
      <c r="H698" s="47"/>
      <c r="I698" s="325"/>
      <c r="J698" s="118"/>
      <c r="K698" s="330" t="str">
        <f t="shared" si="42"/>
        <v/>
      </c>
      <c r="L698" s="376" t="str">
        <f>IFERROR(VLOOKUP(G698,AuxThreats!$B$2:$C$6,2,0),"")</f>
        <v/>
      </c>
      <c r="M698" s="325"/>
      <c r="N698" s="118"/>
      <c r="O698" s="390">
        <v>0</v>
      </c>
      <c r="P698" s="325"/>
      <c r="Q698" s="325"/>
      <c r="R698" s="390">
        <v>0</v>
      </c>
      <c r="S698" s="325"/>
      <c r="T698" s="325"/>
      <c r="U698" s="390">
        <v>0</v>
      </c>
      <c r="V698" s="391">
        <f t="shared" si="40"/>
        <v>0</v>
      </c>
      <c r="W698" s="391" t="e">
        <f>IF(AND(V698&lt;&gt;"",#REF!&lt;&gt;""),IFERROR(V698*#REF!,"Not number"),"")</f>
        <v>#REF!</v>
      </c>
      <c r="X698" s="376" t="str">
        <f>IFERROR(VLOOKUP(M698,'Measures cat'!$A$2:$B$19,2,0),"")</f>
        <v/>
      </c>
      <c r="Y698" s="376" t="str">
        <f>IFERROR(VLOOKUP(P698,'Measures cat'!$A$2:$B$19,2,0),"")</f>
        <v/>
      </c>
      <c r="Z698" s="376" t="str">
        <f>IFERROR(VLOOKUP(S698,'Measures cat'!$A$2:$B$19,2,0),"")</f>
        <v/>
      </c>
      <c r="AA698" s="376" t="str">
        <f>IFERROR(VLOOKUP(I698,AuxThreats!$B$2:$C$6,2,0),"")</f>
        <v/>
      </c>
      <c r="AB698" s="11"/>
      <c r="AC698" s="11"/>
      <c r="AE698" s="123"/>
    </row>
    <row r="699" spans="3:31" ht="15.75" x14ac:dyDescent="0.25">
      <c r="C699" s="357" t="str">
        <f t="shared" si="41"/>
        <v/>
      </c>
      <c r="D699" s="26"/>
      <c r="E699" s="26"/>
      <c r="F699" s="26"/>
      <c r="G699" s="47"/>
      <c r="H699" s="47"/>
      <c r="I699" s="325"/>
      <c r="J699" s="118"/>
      <c r="K699" s="330" t="str">
        <f t="shared" si="42"/>
        <v/>
      </c>
      <c r="L699" s="376" t="str">
        <f>IFERROR(VLOOKUP(G699,AuxThreats!$B$2:$C$6,2,0),"")</f>
        <v/>
      </c>
      <c r="M699" s="325"/>
      <c r="N699" s="118"/>
      <c r="O699" s="390">
        <v>0</v>
      </c>
      <c r="P699" s="325"/>
      <c r="Q699" s="325"/>
      <c r="R699" s="390">
        <v>0</v>
      </c>
      <c r="S699" s="325"/>
      <c r="T699" s="325"/>
      <c r="U699" s="390">
        <v>0</v>
      </c>
      <c r="V699" s="391">
        <f t="shared" si="40"/>
        <v>0</v>
      </c>
      <c r="W699" s="391" t="e">
        <f>IF(AND(V699&lt;&gt;"",#REF!&lt;&gt;""),IFERROR(V699*#REF!,"Not number"),"")</f>
        <v>#REF!</v>
      </c>
      <c r="X699" s="376" t="str">
        <f>IFERROR(VLOOKUP(M699,'Measures cat'!$A$2:$B$19,2,0),"")</f>
        <v/>
      </c>
      <c r="Y699" s="376" t="str">
        <f>IFERROR(VLOOKUP(P699,'Measures cat'!$A$2:$B$19,2,0),"")</f>
        <v/>
      </c>
      <c r="Z699" s="376" t="str">
        <f>IFERROR(VLOOKUP(S699,'Measures cat'!$A$2:$B$19,2,0),"")</f>
        <v/>
      </c>
      <c r="AA699" s="376" t="str">
        <f>IFERROR(VLOOKUP(I699,AuxThreats!$B$2:$C$6,2,0),"")</f>
        <v/>
      </c>
      <c r="AB699" s="11"/>
      <c r="AC699" s="11"/>
      <c r="AE699" s="123"/>
    </row>
    <row r="700" spans="3:31" ht="15.75" x14ac:dyDescent="0.25">
      <c r="C700" s="357" t="str">
        <f t="shared" si="41"/>
        <v/>
      </c>
      <c r="D700" s="26"/>
      <c r="E700" s="26"/>
      <c r="F700" s="26"/>
      <c r="G700" s="47"/>
      <c r="H700" s="47"/>
      <c r="I700" s="325"/>
      <c r="J700" s="118"/>
      <c r="K700" s="330" t="str">
        <f t="shared" si="42"/>
        <v/>
      </c>
      <c r="L700" s="376" t="str">
        <f>IFERROR(VLOOKUP(G700,AuxThreats!$B$2:$C$6,2,0),"")</f>
        <v/>
      </c>
      <c r="M700" s="325"/>
      <c r="N700" s="118"/>
      <c r="O700" s="390">
        <v>0</v>
      </c>
      <c r="P700" s="325"/>
      <c r="Q700" s="325"/>
      <c r="R700" s="390">
        <v>0</v>
      </c>
      <c r="S700" s="325"/>
      <c r="T700" s="325"/>
      <c r="U700" s="390">
        <v>0</v>
      </c>
      <c r="V700" s="391">
        <f t="shared" si="40"/>
        <v>0</v>
      </c>
      <c r="W700" s="391" t="e">
        <f>IF(AND(V700&lt;&gt;"",#REF!&lt;&gt;""),IFERROR(V700*#REF!,"Not number"),"")</f>
        <v>#REF!</v>
      </c>
      <c r="X700" s="376" t="str">
        <f>IFERROR(VLOOKUP(M700,'Measures cat'!$A$2:$B$19,2,0),"")</f>
        <v/>
      </c>
      <c r="Y700" s="376" t="str">
        <f>IFERROR(VLOOKUP(P700,'Measures cat'!$A$2:$B$19,2,0),"")</f>
        <v/>
      </c>
      <c r="Z700" s="376" t="str">
        <f>IFERROR(VLOOKUP(S700,'Measures cat'!$A$2:$B$19,2,0),"")</f>
        <v/>
      </c>
      <c r="AA700" s="376" t="str">
        <f>IFERROR(VLOOKUP(I700,AuxThreats!$B$2:$C$6,2,0),"")</f>
        <v/>
      </c>
      <c r="AB700" s="11"/>
      <c r="AC700" s="11"/>
      <c r="AE700" s="123"/>
    </row>
    <row r="701" spans="3:31" ht="15.75" x14ac:dyDescent="0.25">
      <c r="C701" s="357" t="str">
        <f t="shared" si="41"/>
        <v/>
      </c>
      <c r="D701" s="26"/>
      <c r="E701" s="26"/>
      <c r="F701" s="26"/>
      <c r="G701" s="47"/>
      <c r="H701" s="47"/>
      <c r="I701" s="325"/>
      <c r="J701" s="118"/>
      <c r="K701" s="330" t="str">
        <f t="shared" si="42"/>
        <v/>
      </c>
      <c r="L701" s="376" t="str">
        <f>IFERROR(VLOOKUP(G701,AuxThreats!$B$2:$C$6,2,0),"")</f>
        <v/>
      </c>
      <c r="M701" s="325"/>
      <c r="N701" s="118"/>
      <c r="O701" s="390">
        <v>0</v>
      </c>
      <c r="P701" s="325"/>
      <c r="Q701" s="325"/>
      <c r="R701" s="390">
        <v>0</v>
      </c>
      <c r="S701" s="325"/>
      <c r="T701" s="325"/>
      <c r="U701" s="390">
        <v>0</v>
      </c>
      <c r="V701" s="391">
        <f t="shared" si="40"/>
        <v>0</v>
      </c>
      <c r="W701" s="391" t="e">
        <f>IF(AND(V701&lt;&gt;"",#REF!&lt;&gt;""),IFERROR(V701*#REF!,"Not number"),"")</f>
        <v>#REF!</v>
      </c>
      <c r="X701" s="376" t="str">
        <f>IFERROR(VLOOKUP(M701,'Measures cat'!$A$2:$B$19,2,0),"")</f>
        <v/>
      </c>
      <c r="Y701" s="376" t="str">
        <f>IFERROR(VLOOKUP(P701,'Measures cat'!$A$2:$B$19,2,0),"")</f>
        <v/>
      </c>
      <c r="Z701" s="376" t="str">
        <f>IFERROR(VLOOKUP(S701,'Measures cat'!$A$2:$B$19,2,0),"")</f>
        <v/>
      </c>
      <c r="AA701" s="376" t="str">
        <f>IFERROR(VLOOKUP(I701,AuxThreats!$B$2:$C$6,2,0),"")</f>
        <v/>
      </c>
      <c r="AB701" s="11"/>
      <c r="AC701" s="11"/>
      <c r="AE701" s="123"/>
    </row>
    <row r="702" spans="3:31" ht="15.75" x14ac:dyDescent="0.25">
      <c r="C702" s="357" t="str">
        <f t="shared" si="41"/>
        <v/>
      </c>
      <c r="D702" s="26"/>
      <c r="E702" s="26"/>
      <c r="F702" s="26"/>
      <c r="G702" s="47"/>
      <c r="H702" s="47"/>
      <c r="I702" s="325"/>
      <c r="J702" s="118"/>
      <c r="K702" s="330" t="str">
        <f t="shared" si="42"/>
        <v/>
      </c>
      <c r="L702" s="376" t="str">
        <f>IFERROR(VLOOKUP(G702,AuxThreats!$B$2:$C$6,2,0),"")</f>
        <v/>
      </c>
      <c r="M702" s="325"/>
      <c r="N702" s="118"/>
      <c r="O702" s="390">
        <v>0</v>
      </c>
      <c r="P702" s="325"/>
      <c r="Q702" s="325"/>
      <c r="R702" s="390">
        <v>0</v>
      </c>
      <c r="S702" s="325"/>
      <c r="T702" s="325"/>
      <c r="U702" s="390">
        <v>0</v>
      </c>
      <c r="V702" s="391">
        <f t="shared" si="40"/>
        <v>0</v>
      </c>
      <c r="W702" s="391" t="e">
        <f>IF(AND(V702&lt;&gt;"",#REF!&lt;&gt;""),IFERROR(V702*#REF!,"Not number"),"")</f>
        <v>#REF!</v>
      </c>
      <c r="X702" s="376" t="str">
        <f>IFERROR(VLOOKUP(M702,'Measures cat'!$A$2:$B$19,2,0),"")</f>
        <v/>
      </c>
      <c r="Y702" s="376" t="str">
        <f>IFERROR(VLOOKUP(P702,'Measures cat'!$A$2:$B$19,2,0),"")</f>
        <v/>
      </c>
      <c r="Z702" s="376" t="str">
        <f>IFERROR(VLOOKUP(S702,'Measures cat'!$A$2:$B$19,2,0),"")</f>
        <v/>
      </c>
      <c r="AA702" s="376" t="str">
        <f>IFERROR(VLOOKUP(I702,AuxThreats!$B$2:$C$6,2,0),"")</f>
        <v/>
      </c>
      <c r="AB702" s="11"/>
      <c r="AC702" s="11"/>
      <c r="AE702" s="123"/>
    </row>
    <row r="703" spans="3:31" ht="15.75" x14ac:dyDescent="0.25">
      <c r="C703" s="357" t="str">
        <f t="shared" si="41"/>
        <v/>
      </c>
      <c r="D703" s="26"/>
      <c r="E703" s="26"/>
      <c r="F703" s="26"/>
      <c r="G703" s="47"/>
      <c r="H703" s="47"/>
      <c r="I703" s="325"/>
      <c r="J703" s="118"/>
      <c r="K703" s="330" t="str">
        <f t="shared" si="42"/>
        <v/>
      </c>
      <c r="L703" s="376" t="str">
        <f>IFERROR(VLOOKUP(G703,AuxThreats!$B$2:$C$6,2,0),"")</f>
        <v/>
      </c>
      <c r="M703" s="325"/>
      <c r="N703" s="118"/>
      <c r="O703" s="390">
        <v>0</v>
      </c>
      <c r="P703" s="325"/>
      <c r="Q703" s="325"/>
      <c r="R703" s="390">
        <v>0</v>
      </c>
      <c r="S703" s="325"/>
      <c r="T703" s="325"/>
      <c r="U703" s="390">
        <v>0</v>
      </c>
      <c r="V703" s="391">
        <f t="shared" si="40"/>
        <v>0</v>
      </c>
      <c r="W703" s="391" t="e">
        <f>IF(AND(V703&lt;&gt;"",#REF!&lt;&gt;""),IFERROR(V703*#REF!,"Not number"),"")</f>
        <v>#REF!</v>
      </c>
      <c r="X703" s="376" t="str">
        <f>IFERROR(VLOOKUP(M703,'Measures cat'!$A$2:$B$19,2,0),"")</f>
        <v/>
      </c>
      <c r="Y703" s="376" t="str">
        <f>IFERROR(VLOOKUP(P703,'Measures cat'!$A$2:$B$19,2,0),"")</f>
        <v/>
      </c>
      <c r="Z703" s="376" t="str">
        <f>IFERROR(VLOOKUP(S703,'Measures cat'!$A$2:$B$19,2,0),"")</f>
        <v/>
      </c>
      <c r="AA703" s="376" t="str">
        <f>IFERROR(VLOOKUP(I703,AuxThreats!$B$2:$C$6,2,0),"")</f>
        <v/>
      </c>
      <c r="AB703" s="11"/>
      <c r="AC703" s="11"/>
      <c r="AE703" s="123"/>
    </row>
    <row r="704" spans="3:31" ht="15.75" x14ac:dyDescent="0.25">
      <c r="C704" s="357" t="str">
        <f t="shared" si="41"/>
        <v/>
      </c>
      <c r="D704" s="26"/>
      <c r="E704" s="26"/>
      <c r="F704" s="26"/>
      <c r="G704" s="47"/>
      <c r="H704" s="47"/>
      <c r="I704" s="325"/>
      <c r="J704" s="118"/>
      <c r="K704" s="330" t="str">
        <f t="shared" si="42"/>
        <v/>
      </c>
      <c r="L704" s="376" t="str">
        <f>IFERROR(VLOOKUP(G704,AuxThreats!$B$2:$C$6,2,0),"")</f>
        <v/>
      </c>
      <c r="M704" s="325"/>
      <c r="N704" s="118"/>
      <c r="O704" s="390">
        <v>0</v>
      </c>
      <c r="P704" s="325"/>
      <c r="Q704" s="325"/>
      <c r="R704" s="390">
        <v>0</v>
      </c>
      <c r="S704" s="325"/>
      <c r="T704" s="325"/>
      <c r="U704" s="390">
        <v>0</v>
      </c>
      <c r="V704" s="391">
        <f t="shared" si="40"/>
        <v>0</v>
      </c>
      <c r="W704" s="391" t="e">
        <f>IF(AND(V704&lt;&gt;"",#REF!&lt;&gt;""),IFERROR(V704*#REF!,"Not number"),"")</f>
        <v>#REF!</v>
      </c>
      <c r="X704" s="376" t="str">
        <f>IFERROR(VLOOKUP(M704,'Measures cat'!$A$2:$B$19,2,0),"")</f>
        <v/>
      </c>
      <c r="Y704" s="376" t="str">
        <f>IFERROR(VLOOKUP(P704,'Measures cat'!$A$2:$B$19,2,0),"")</f>
        <v/>
      </c>
      <c r="Z704" s="376" t="str">
        <f>IFERROR(VLOOKUP(S704,'Measures cat'!$A$2:$B$19,2,0),"")</f>
        <v/>
      </c>
      <c r="AA704" s="376" t="str">
        <f>IFERROR(VLOOKUP(I704,AuxThreats!$B$2:$C$6,2,0),"")</f>
        <v/>
      </c>
      <c r="AB704" s="11"/>
      <c r="AC704" s="11"/>
      <c r="AE704" s="123"/>
    </row>
    <row r="705" spans="3:31" ht="15.75" x14ac:dyDescent="0.25">
      <c r="C705" s="357" t="str">
        <f t="shared" si="41"/>
        <v/>
      </c>
      <c r="D705" s="26"/>
      <c r="E705" s="26"/>
      <c r="F705" s="26"/>
      <c r="G705" s="47"/>
      <c r="H705" s="47"/>
      <c r="I705" s="325"/>
      <c r="J705" s="118"/>
      <c r="K705" s="330" t="str">
        <f t="shared" si="42"/>
        <v/>
      </c>
      <c r="L705" s="376" t="str">
        <f>IFERROR(VLOOKUP(G705,AuxThreats!$B$2:$C$6,2,0),"")</f>
        <v/>
      </c>
      <c r="M705" s="325"/>
      <c r="N705" s="118"/>
      <c r="O705" s="390">
        <v>0</v>
      </c>
      <c r="P705" s="325"/>
      <c r="Q705" s="325"/>
      <c r="R705" s="390">
        <v>0</v>
      </c>
      <c r="S705" s="325"/>
      <c r="T705" s="325"/>
      <c r="U705" s="390">
        <v>0</v>
      </c>
      <c r="V705" s="391">
        <f t="shared" si="40"/>
        <v>0</v>
      </c>
      <c r="W705" s="391" t="e">
        <f>IF(AND(V705&lt;&gt;"",#REF!&lt;&gt;""),IFERROR(V705*#REF!,"Not number"),"")</f>
        <v>#REF!</v>
      </c>
      <c r="X705" s="376" t="str">
        <f>IFERROR(VLOOKUP(M705,'Measures cat'!$A$2:$B$19,2,0),"")</f>
        <v/>
      </c>
      <c r="Y705" s="376" t="str">
        <f>IFERROR(VLOOKUP(P705,'Measures cat'!$A$2:$B$19,2,0),"")</f>
        <v/>
      </c>
      <c r="Z705" s="376" t="str">
        <f>IFERROR(VLOOKUP(S705,'Measures cat'!$A$2:$B$19,2,0),"")</f>
        <v/>
      </c>
      <c r="AA705" s="376" t="str">
        <f>IFERROR(VLOOKUP(I705,AuxThreats!$B$2:$C$6,2,0),"")</f>
        <v/>
      </c>
      <c r="AB705" s="11"/>
      <c r="AC705" s="11"/>
      <c r="AE705" s="123"/>
    </row>
    <row r="706" spans="3:31" ht="15.75" x14ac:dyDescent="0.25">
      <c r="C706" s="357" t="str">
        <f t="shared" si="41"/>
        <v/>
      </c>
      <c r="D706" s="26"/>
      <c r="E706" s="26"/>
      <c r="F706" s="26"/>
      <c r="G706" s="47"/>
      <c r="H706" s="47"/>
      <c r="I706" s="325"/>
      <c r="J706" s="118"/>
      <c r="K706" s="330" t="str">
        <f t="shared" si="42"/>
        <v/>
      </c>
      <c r="L706" s="376" t="str">
        <f>IFERROR(VLOOKUP(G706,AuxThreats!$B$2:$C$6,2,0),"")</f>
        <v/>
      </c>
      <c r="M706" s="325"/>
      <c r="N706" s="118"/>
      <c r="O706" s="390">
        <v>0</v>
      </c>
      <c r="P706" s="325"/>
      <c r="Q706" s="325"/>
      <c r="R706" s="390">
        <v>0</v>
      </c>
      <c r="S706" s="325"/>
      <c r="T706" s="325"/>
      <c r="U706" s="390">
        <v>0</v>
      </c>
      <c r="V706" s="391">
        <f t="shared" si="40"/>
        <v>0</v>
      </c>
      <c r="W706" s="391" t="e">
        <f>IF(AND(V706&lt;&gt;"",#REF!&lt;&gt;""),IFERROR(V706*#REF!,"Not number"),"")</f>
        <v>#REF!</v>
      </c>
      <c r="X706" s="376" t="str">
        <f>IFERROR(VLOOKUP(M706,'Measures cat'!$A$2:$B$19,2,0),"")</f>
        <v/>
      </c>
      <c r="Y706" s="376" t="str">
        <f>IFERROR(VLOOKUP(P706,'Measures cat'!$A$2:$B$19,2,0),"")</f>
        <v/>
      </c>
      <c r="Z706" s="376" t="str">
        <f>IFERROR(VLOOKUP(S706,'Measures cat'!$A$2:$B$19,2,0),"")</f>
        <v/>
      </c>
      <c r="AA706" s="376" t="str">
        <f>IFERROR(VLOOKUP(I706,AuxThreats!$B$2:$C$6,2,0),"")</f>
        <v/>
      </c>
      <c r="AB706" s="11"/>
      <c r="AC706" s="11"/>
      <c r="AE706" s="123"/>
    </row>
    <row r="707" spans="3:31" ht="15.75" x14ac:dyDescent="0.25">
      <c r="C707" s="357" t="str">
        <f t="shared" si="41"/>
        <v/>
      </c>
      <c r="D707" s="26"/>
      <c r="E707" s="26"/>
      <c r="F707" s="26"/>
      <c r="G707" s="47"/>
      <c r="H707" s="47"/>
      <c r="I707" s="325"/>
      <c r="J707" s="118"/>
      <c r="K707" s="330" t="str">
        <f t="shared" si="42"/>
        <v/>
      </c>
      <c r="L707" s="376" t="str">
        <f>IFERROR(VLOOKUP(G707,AuxThreats!$B$2:$C$6,2,0),"")</f>
        <v/>
      </c>
      <c r="M707" s="325"/>
      <c r="N707" s="118"/>
      <c r="O707" s="390">
        <v>0</v>
      </c>
      <c r="P707" s="325"/>
      <c r="Q707" s="325"/>
      <c r="R707" s="390">
        <v>0</v>
      </c>
      <c r="S707" s="325"/>
      <c r="T707" s="325"/>
      <c r="U707" s="390">
        <v>0</v>
      </c>
      <c r="V707" s="391">
        <f t="shared" si="40"/>
        <v>0</v>
      </c>
      <c r="W707" s="391" t="e">
        <f>IF(AND(V707&lt;&gt;"",#REF!&lt;&gt;""),IFERROR(V707*#REF!,"Not number"),"")</f>
        <v>#REF!</v>
      </c>
      <c r="X707" s="376" t="str">
        <f>IFERROR(VLOOKUP(M707,'Measures cat'!$A$2:$B$19,2,0),"")</f>
        <v/>
      </c>
      <c r="Y707" s="376" t="str">
        <f>IFERROR(VLOOKUP(P707,'Measures cat'!$A$2:$B$19,2,0),"")</f>
        <v/>
      </c>
      <c r="Z707" s="376" t="str">
        <f>IFERROR(VLOOKUP(S707,'Measures cat'!$A$2:$B$19,2,0),"")</f>
        <v/>
      </c>
      <c r="AA707" s="376" t="str">
        <f>IFERROR(VLOOKUP(I707,AuxThreats!$B$2:$C$6,2,0),"")</f>
        <v/>
      </c>
      <c r="AB707" s="11"/>
      <c r="AC707" s="11"/>
      <c r="AE707" s="123"/>
    </row>
    <row r="708" spans="3:31" ht="15.75" x14ac:dyDescent="0.25">
      <c r="C708" s="357" t="str">
        <f t="shared" si="41"/>
        <v/>
      </c>
      <c r="D708" s="26"/>
      <c r="E708" s="26"/>
      <c r="F708" s="26"/>
      <c r="G708" s="47"/>
      <c r="H708" s="47"/>
      <c r="I708" s="325"/>
      <c r="J708" s="118"/>
      <c r="K708" s="330" t="str">
        <f t="shared" si="42"/>
        <v/>
      </c>
      <c r="L708" s="376" t="str">
        <f>IFERROR(VLOOKUP(G708,AuxThreats!$B$2:$C$6,2,0),"")</f>
        <v/>
      </c>
      <c r="M708" s="325"/>
      <c r="N708" s="118"/>
      <c r="O708" s="390">
        <v>0</v>
      </c>
      <c r="P708" s="325"/>
      <c r="Q708" s="325"/>
      <c r="R708" s="390">
        <v>0</v>
      </c>
      <c r="S708" s="325"/>
      <c r="T708" s="325"/>
      <c r="U708" s="390">
        <v>0</v>
      </c>
      <c r="V708" s="391">
        <f t="shared" si="40"/>
        <v>0</v>
      </c>
      <c r="W708" s="391" t="e">
        <f>IF(AND(V708&lt;&gt;"",#REF!&lt;&gt;""),IFERROR(V708*#REF!,"Not number"),"")</f>
        <v>#REF!</v>
      </c>
      <c r="X708" s="376" t="str">
        <f>IFERROR(VLOOKUP(M708,'Measures cat'!$A$2:$B$19,2,0),"")</f>
        <v/>
      </c>
      <c r="Y708" s="376" t="str">
        <f>IFERROR(VLOOKUP(P708,'Measures cat'!$A$2:$B$19,2,0),"")</f>
        <v/>
      </c>
      <c r="Z708" s="376" t="str">
        <f>IFERROR(VLOOKUP(S708,'Measures cat'!$A$2:$B$19,2,0),"")</f>
        <v/>
      </c>
      <c r="AA708" s="376" t="str">
        <f>IFERROR(VLOOKUP(I708,AuxThreats!$B$2:$C$6,2,0),"")</f>
        <v/>
      </c>
      <c r="AB708" s="11"/>
      <c r="AC708" s="11"/>
      <c r="AE708" s="123"/>
    </row>
    <row r="709" spans="3:31" ht="15.75" x14ac:dyDescent="0.25">
      <c r="C709" s="357" t="str">
        <f t="shared" si="41"/>
        <v/>
      </c>
      <c r="D709" s="26"/>
      <c r="E709" s="26"/>
      <c r="F709" s="26"/>
      <c r="G709" s="47"/>
      <c r="H709" s="47"/>
      <c r="I709" s="325"/>
      <c r="J709" s="118"/>
      <c r="K709" s="330" t="str">
        <f t="shared" si="42"/>
        <v/>
      </c>
      <c r="L709" s="376" t="str">
        <f>IFERROR(VLOOKUP(G709,AuxThreats!$B$2:$C$6,2,0),"")</f>
        <v/>
      </c>
      <c r="M709" s="325"/>
      <c r="N709" s="118"/>
      <c r="O709" s="390">
        <v>0</v>
      </c>
      <c r="P709" s="325"/>
      <c r="Q709" s="325"/>
      <c r="R709" s="390">
        <v>0</v>
      </c>
      <c r="S709" s="325"/>
      <c r="T709" s="325"/>
      <c r="U709" s="390">
        <v>0</v>
      </c>
      <c r="V709" s="391">
        <f t="shared" si="40"/>
        <v>0</v>
      </c>
      <c r="W709" s="391" t="e">
        <f>IF(AND(V709&lt;&gt;"",#REF!&lt;&gt;""),IFERROR(V709*#REF!,"Not number"),"")</f>
        <v>#REF!</v>
      </c>
      <c r="X709" s="376" t="str">
        <f>IFERROR(VLOOKUP(M709,'Measures cat'!$A$2:$B$19,2,0),"")</f>
        <v/>
      </c>
      <c r="Y709" s="376" t="str">
        <f>IFERROR(VLOOKUP(P709,'Measures cat'!$A$2:$B$19,2,0),"")</f>
        <v/>
      </c>
      <c r="Z709" s="376" t="str">
        <f>IFERROR(VLOOKUP(S709,'Measures cat'!$A$2:$B$19,2,0),"")</f>
        <v/>
      </c>
      <c r="AA709" s="376" t="str">
        <f>IFERROR(VLOOKUP(I709,AuxThreats!$B$2:$C$6,2,0),"")</f>
        <v/>
      </c>
      <c r="AB709" s="11"/>
      <c r="AC709" s="11"/>
      <c r="AE709" s="123"/>
    </row>
    <row r="710" spans="3:31" ht="15.75" x14ac:dyDescent="0.25">
      <c r="C710" s="357" t="str">
        <f t="shared" si="41"/>
        <v/>
      </c>
      <c r="D710" s="26"/>
      <c r="E710" s="26"/>
      <c r="F710" s="26"/>
      <c r="G710" s="47"/>
      <c r="H710" s="47"/>
      <c r="I710" s="325"/>
      <c r="J710" s="118"/>
      <c r="K710" s="330" t="str">
        <f t="shared" si="42"/>
        <v/>
      </c>
      <c r="L710" s="376" t="str">
        <f>IFERROR(VLOOKUP(G710,AuxThreats!$B$2:$C$6,2,0),"")</f>
        <v/>
      </c>
      <c r="M710" s="325"/>
      <c r="N710" s="118"/>
      <c r="O710" s="390">
        <v>0</v>
      </c>
      <c r="P710" s="325"/>
      <c r="Q710" s="325"/>
      <c r="R710" s="390">
        <v>0</v>
      </c>
      <c r="S710" s="325"/>
      <c r="T710" s="325"/>
      <c r="U710" s="390">
        <v>0</v>
      </c>
      <c r="V710" s="391">
        <f t="shared" si="40"/>
        <v>0</v>
      </c>
      <c r="W710" s="391" t="e">
        <f>IF(AND(V710&lt;&gt;"",#REF!&lt;&gt;""),IFERROR(V710*#REF!,"Not number"),"")</f>
        <v>#REF!</v>
      </c>
      <c r="X710" s="376" t="str">
        <f>IFERROR(VLOOKUP(M710,'Measures cat'!$A$2:$B$19,2,0),"")</f>
        <v/>
      </c>
      <c r="Y710" s="376" t="str">
        <f>IFERROR(VLOOKUP(P710,'Measures cat'!$A$2:$B$19,2,0),"")</f>
        <v/>
      </c>
      <c r="Z710" s="376" t="str">
        <f>IFERROR(VLOOKUP(S710,'Measures cat'!$A$2:$B$19,2,0),"")</f>
        <v/>
      </c>
      <c r="AA710" s="376" t="str">
        <f>IFERROR(VLOOKUP(I710,AuxThreats!$B$2:$C$6,2,0),"")</f>
        <v/>
      </c>
      <c r="AB710" s="11"/>
      <c r="AC710" s="11"/>
      <c r="AE710" s="123"/>
    </row>
    <row r="711" spans="3:31" ht="15.75" x14ac:dyDescent="0.25">
      <c r="C711" s="357" t="str">
        <f t="shared" si="41"/>
        <v/>
      </c>
      <c r="D711" s="26"/>
      <c r="E711" s="26"/>
      <c r="F711" s="26"/>
      <c r="G711" s="47"/>
      <c r="H711" s="47"/>
      <c r="I711" s="325"/>
      <c r="J711" s="118"/>
      <c r="K711" s="330" t="str">
        <f t="shared" si="42"/>
        <v/>
      </c>
      <c r="L711" s="376" t="str">
        <f>IFERROR(VLOOKUP(G711,AuxThreats!$B$2:$C$6,2,0),"")</f>
        <v/>
      </c>
      <c r="M711" s="325"/>
      <c r="N711" s="118"/>
      <c r="O711" s="390">
        <v>0</v>
      </c>
      <c r="P711" s="325"/>
      <c r="Q711" s="325"/>
      <c r="R711" s="390">
        <v>0</v>
      </c>
      <c r="S711" s="325"/>
      <c r="T711" s="325"/>
      <c r="U711" s="390">
        <v>0</v>
      </c>
      <c r="V711" s="391">
        <f t="shared" ref="V711:V774" si="44">IF(AND(O711&lt;&gt;"",R711&lt;&gt;"", U711&lt;&gt;""),IFERROR((I711*((1-R711)*(1-O711)*(1-U711))),"0"),"")</f>
        <v>0</v>
      </c>
      <c r="W711" s="391" t="e">
        <f>IF(AND(V711&lt;&gt;"",#REF!&lt;&gt;""),IFERROR(V711*#REF!,"Not number"),"")</f>
        <v>#REF!</v>
      </c>
      <c r="X711" s="376" t="str">
        <f>IFERROR(VLOOKUP(M711,'Measures cat'!$A$2:$B$19,2,0),"")</f>
        <v/>
      </c>
      <c r="Y711" s="376" t="str">
        <f>IFERROR(VLOOKUP(P711,'Measures cat'!$A$2:$B$19,2,0),"")</f>
        <v/>
      </c>
      <c r="Z711" s="376" t="str">
        <f>IFERROR(VLOOKUP(S711,'Measures cat'!$A$2:$B$19,2,0),"")</f>
        <v/>
      </c>
      <c r="AA711" s="376" t="str">
        <f>IFERROR(VLOOKUP(I711,AuxThreats!$B$2:$C$6,2,0),"")</f>
        <v/>
      </c>
      <c r="AB711" s="11"/>
      <c r="AC711" s="11"/>
      <c r="AE711" s="123"/>
    </row>
    <row r="712" spans="3:31" ht="15.75" x14ac:dyDescent="0.25">
      <c r="C712" s="357" t="str">
        <f t="shared" ref="C712:C775" si="45">IF(D712&lt;&gt;"",CONCATENATE("IR",TEXT(ROW()-6,"000")),"")</f>
        <v/>
      </c>
      <c r="D712" s="26"/>
      <c r="E712" s="26"/>
      <c r="F712" s="26"/>
      <c r="G712" s="47"/>
      <c r="H712" s="47"/>
      <c r="I712" s="325"/>
      <c r="J712" s="118"/>
      <c r="K712" s="330" t="str">
        <f t="shared" ref="K712:K775" si="46">IF(AND(I712&lt;&gt;"",J712&lt;&gt;""),IFERROR(I712*J712,"Not number"),"")</f>
        <v/>
      </c>
      <c r="L712" s="376" t="str">
        <f>IFERROR(VLOOKUP(G712,AuxThreats!$B$2:$C$6,2,0),"")</f>
        <v/>
      </c>
      <c r="M712" s="325"/>
      <c r="N712" s="118"/>
      <c r="O712" s="390">
        <v>0</v>
      </c>
      <c r="P712" s="325"/>
      <c r="Q712" s="325"/>
      <c r="R712" s="390">
        <v>0</v>
      </c>
      <c r="S712" s="325"/>
      <c r="T712" s="325"/>
      <c r="U712" s="390">
        <v>0</v>
      </c>
      <c r="V712" s="391">
        <f t="shared" si="44"/>
        <v>0</v>
      </c>
      <c r="W712" s="391" t="e">
        <f>IF(AND(V712&lt;&gt;"",#REF!&lt;&gt;""),IFERROR(V712*#REF!,"Not number"),"")</f>
        <v>#REF!</v>
      </c>
      <c r="X712" s="376" t="str">
        <f>IFERROR(VLOOKUP(M712,'Measures cat'!$A$2:$B$19,2,0),"")</f>
        <v/>
      </c>
      <c r="Y712" s="376" t="str">
        <f>IFERROR(VLOOKUP(P712,'Measures cat'!$A$2:$B$19,2,0),"")</f>
        <v/>
      </c>
      <c r="Z712" s="376" t="str">
        <f>IFERROR(VLOOKUP(S712,'Measures cat'!$A$2:$B$19,2,0),"")</f>
        <v/>
      </c>
      <c r="AA712" s="376" t="str">
        <f>IFERROR(VLOOKUP(I712,AuxThreats!$B$2:$C$6,2,0),"")</f>
        <v/>
      </c>
      <c r="AB712" s="11"/>
      <c r="AC712" s="11"/>
      <c r="AE712" s="123"/>
    </row>
    <row r="713" spans="3:31" ht="15.75" x14ac:dyDescent="0.25">
      <c r="C713" s="357" t="str">
        <f t="shared" si="45"/>
        <v/>
      </c>
      <c r="D713" s="26"/>
      <c r="E713" s="26"/>
      <c r="F713" s="26"/>
      <c r="G713" s="47"/>
      <c r="H713" s="47"/>
      <c r="I713" s="325"/>
      <c r="J713" s="118"/>
      <c r="K713" s="330" t="str">
        <f t="shared" si="46"/>
        <v/>
      </c>
      <c r="L713" s="376" t="str">
        <f>IFERROR(VLOOKUP(G713,AuxThreats!$B$2:$C$6,2,0),"")</f>
        <v/>
      </c>
      <c r="M713" s="325"/>
      <c r="N713" s="118"/>
      <c r="O713" s="390">
        <v>0</v>
      </c>
      <c r="P713" s="325"/>
      <c r="Q713" s="325"/>
      <c r="R713" s="390">
        <v>0</v>
      </c>
      <c r="S713" s="325"/>
      <c r="T713" s="325"/>
      <c r="U713" s="390">
        <v>0</v>
      </c>
      <c r="V713" s="391">
        <f t="shared" si="44"/>
        <v>0</v>
      </c>
      <c r="W713" s="391" t="e">
        <f>IF(AND(V713&lt;&gt;"",#REF!&lt;&gt;""),IFERROR(V713*#REF!,"Not number"),"")</f>
        <v>#REF!</v>
      </c>
      <c r="X713" s="376" t="str">
        <f>IFERROR(VLOOKUP(M713,'Measures cat'!$A$2:$B$19,2,0),"")</f>
        <v/>
      </c>
      <c r="Y713" s="376" t="str">
        <f>IFERROR(VLOOKUP(P713,'Measures cat'!$A$2:$B$19,2,0),"")</f>
        <v/>
      </c>
      <c r="Z713" s="376" t="str">
        <f>IFERROR(VLOOKUP(S713,'Measures cat'!$A$2:$B$19,2,0),"")</f>
        <v/>
      </c>
      <c r="AA713" s="376" t="str">
        <f>IFERROR(VLOOKUP(I713,AuxThreats!$B$2:$C$6,2,0),"")</f>
        <v/>
      </c>
      <c r="AB713" s="11"/>
      <c r="AC713" s="11"/>
      <c r="AE713" s="123"/>
    </row>
    <row r="714" spans="3:31" ht="15.75" x14ac:dyDescent="0.25">
      <c r="C714" s="357" t="str">
        <f t="shared" si="45"/>
        <v/>
      </c>
      <c r="D714" s="26"/>
      <c r="E714" s="26"/>
      <c r="F714" s="26"/>
      <c r="G714" s="47"/>
      <c r="H714" s="47"/>
      <c r="I714" s="325"/>
      <c r="J714" s="118"/>
      <c r="K714" s="330" t="str">
        <f t="shared" si="46"/>
        <v/>
      </c>
      <c r="L714" s="376" t="str">
        <f>IFERROR(VLOOKUP(G714,AuxThreats!$B$2:$C$6,2,0),"")</f>
        <v/>
      </c>
      <c r="M714" s="325"/>
      <c r="N714" s="118"/>
      <c r="O714" s="390">
        <v>0</v>
      </c>
      <c r="P714" s="325"/>
      <c r="Q714" s="325"/>
      <c r="R714" s="390">
        <v>0</v>
      </c>
      <c r="S714" s="325"/>
      <c r="T714" s="325"/>
      <c r="U714" s="390">
        <v>0</v>
      </c>
      <c r="V714" s="391">
        <f t="shared" si="44"/>
        <v>0</v>
      </c>
      <c r="W714" s="391" t="e">
        <f>IF(AND(V714&lt;&gt;"",#REF!&lt;&gt;""),IFERROR(V714*#REF!,"Not number"),"")</f>
        <v>#REF!</v>
      </c>
      <c r="X714" s="376" t="str">
        <f>IFERROR(VLOOKUP(M714,'Measures cat'!$A$2:$B$19,2,0),"")</f>
        <v/>
      </c>
      <c r="Y714" s="376" t="str">
        <f>IFERROR(VLOOKUP(P714,'Measures cat'!$A$2:$B$19,2,0),"")</f>
        <v/>
      </c>
      <c r="Z714" s="376" t="str">
        <f>IFERROR(VLOOKUP(S714,'Measures cat'!$A$2:$B$19,2,0),"")</f>
        <v/>
      </c>
      <c r="AA714" s="376" t="str">
        <f>IFERROR(VLOOKUP(I714,AuxThreats!$B$2:$C$6,2,0),"")</f>
        <v/>
      </c>
      <c r="AB714" s="11"/>
      <c r="AC714" s="11"/>
      <c r="AE714" s="123"/>
    </row>
    <row r="715" spans="3:31" ht="15.75" x14ac:dyDescent="0.25">
      <c r="C715" s="357" t="str">
        <f t="shared" si="45"/>
        <v/>
      </c>
      <c r="D715" s="26"/>
      <c r="E715" s="26"/>
      <c r="F715" s="26"/>
      <c r="G715" s="47"/>
      <c r="H715" s="47"/>
      <c r="I715" s="325"/>
      <c r="J715" s="118"/>
      <c r="K715" s="330" t="str">
        <f t="shared" si="46"/>
        <v/>
      </c>
      <c r="L715" s="376" t="str">
        <f>IFERROR(VLOOKUP(G715,AuxThreats!$B$2:$C$6,2,0),"")</f>
        <v/>
      </c>
      <c r="M715" s="325"/>
      <c r="N715" s="118"/>
      <c r="O715" s="390">
        <v>0</v>
      </c>
      <c r="P715" s="325"/>
      <c r="Q715" s="325"/>
      <c r="R715" s="390">
        <v>0</v>
      </c>
      <c r="S715" s="325"/>
      <c r="T715" s="325"/>
      <c r="U715" s="390">
        <v>0</v>
      </c>
      <c r="V715" s="391">
        <f t="shared" si="44"/>
        <v>0</v>
      </c>
      <c r="W715" s="391" t="e">
        <f>IF(AND(V715&lt;&gt;"",#REF!&lt;&gt;""),IFERROR(V715*#REF!,"Not number"),"")</f>
        <v>#REF!</v>
      </c>
      <c r="X715" s="376" t="str">
        <f>IFERROR(VLOOKUP(M715,'Measures cat'!$A$2:$B$19,2,0),"")</f>
        <v/>
      </c>
      <c r="Y715" s="376" t="str">
        <f>IFERROR(VLOOKUP(P715,'Measures cat'!$A$2:$B$19,2,0),"")</f>
        <v/>
      </c>
      <c r="Z715" s="376" t="str">
        <f>IFERROR(VLOOKUP(S715,'Measures cat'!$A$2:$B$19,2,0),"")</f>
        <v/>
      </c>
      <c r="AA715" s="376" t="str">
        <f>IFERROR(VLOOKUP(I715,AuxThreats!$B$2:$C$6,2,0),"")</f>
        <v/>
      </c>
      <c r="AB715" s="11"/>
      <c r="AC715" s="11"/>
      <c r="AE715" s="123"/>
    </row>
    <row r="716" spans="3:31" ht="15.75" x14ac:dyDescent="0.25">
      <c r="C716" s="357" t="str">
        <f t="shared" si="45"/>
        <v/>
      </c>
      <c r="D716" s="26"/>
      <c r="E716" s="26"/>
      <c r="F716" s="26"/>
      <c r="G716" s="47"/>
      <c r="H716" s="47"/>
      <c r="I716" s="325"/>
      <c r="J716" s="118"/>
      <c r="K716" s="330" t="str">
        <f t="shared" si="46"/>
        <v/>
      </c>
      <c r="L716" s="376" t="str">
        <f>IFERROR(VLOOKUP(G716,AuxThreats!$B$2:$C$6,2,0),"")</f>
        <v/>
      </c>
      <c r="M716" s="325"/>
      <c r="N716" s="118"/>
      <c r="O716" s="390">
        <v>0</v>
      </c>
      <c r="P716" s="325"/>
      <c r="Q716" s="325"/>
      <c r="R716" s="390">
        <v>0</v>
      </c>
      <c r="S716" s="325"/>
      <c r="T716" s="325"/>
      <c r="U716" s="390">
        <v>0</v>
      </c>
      <c r="V716" s="391">
        <f t="shared" si="44"/>
        <v>0</v>
      </c>
      <c r="W716" s="391" t="e">
        <f>IF(AND(V716&lt;&gt;"",#REF!&lt;&gt;""),IFERROR(V716*#REF!,"Not number"),"")</f>
        <v>#REF!</v>
      </c>
      <c r="X716" s="376" t="str">
        <f>IFERROR(VLOOKUP(M716,'Measures cat'!$A$2:$B$19,2,0),"")</f>
        <v/>
      </c>
      <c r="Y716" s="376" t="str">
        <f>IFERROR(VLOOKUP(P716,'Measures cat'!$A$2:$B$19,2,0),"")</f>
        <v/>
      </c>
      <c r="Z716" s="376" t="str">
        <f>IFERROR(VLOOKUP(S716,'Measures cat'!$A$2:$B$19,2,0),"")</f>
        <v/>
      </c>
      <c r="AA716" s="376" t="str">
        <f>IFERROR(VLOOKUP(I716,AuxThreats!$B$2:$C$6,2,0),"")</f>
        <v/>
      </c>
      <c r="AB716" s="11"/>
      <c r="AC716" s="11"/>
      <c r="AE716" s="123"/>
    </row>
    <row r="717" spans="3:31" ht="15.75" x14ac:dyDescent="0.25">
      <c r="C717" s="357" t="str">
        <f t="shared" si="45"/>
        <v/>
      </c>
      <c r="D717" s="26"/>
      <c r="E717" s="26"/>
      <c r="F717" s="26"/>
      <c r="G717" s="47"/>
      <c r="H717" s="47"/>
      <c r="I717" s="325"/>
      <c r="J717" s="118"/>
      <c r="K717" s="330" t="str">
        <f t="shared" si="46"/>
        <v/>
      </c>
      <c r="L717" s="376" t="str">
        <f>IFERROR(VLOOKUP(G717,AuxThreats!$B$2:$C$6,2,0),"")</f>
        <v/>
      </c>
      <c r="M717" s="325"/>
      <c r="N717" s="118"/>
      <c r="O717" s="390">
        <v>0</v>
      </c>
      <c r="P717" s="325"/>
      <c r="Q717" s="325"/>
      <c r="R717" s="390">
        <v>0</v>
      </c>
      <c r="S717" s="325"/>
      <c r="T717" s="325"/>
      <c r="U717" s="390">
        <v>0</v>
      </c>
      <c r="V717" s="391">
        <f t="shared" si="44"/>
        <v>0</v>
      </c>
      <c r="W717" s="391" t="e">
        <f>IF(AND(V717&lt;&gt;"",#REF!&lt;&gt;""),IFERROR(V717*#REF!,"Not number"),"")</f>
        <v>#REF!</v>
      </c>
      <c r="X717" s="376" t="str">
        <f>IFERROR(VLOOKUP(M717,'Measures cat'!$A$2:$B$19,2,0),"")</f>
        <v/>
      </c>
      <c r="Y717" s="376" t="str">
        <f>IFERROR(VLOOKUP(P717,'Measures cat'!$A$2:$B$19,2,0),"")</f>
        <v/>
      </c>
      <c r="Z717" s="376" t="str">
        <f>IFERROR(VLOOKUP(S717,'Measures cat'!$A$2:$B$19,2,0),"")</f>
        <v/>
      </c>
      <c r="AA717" s="376" t="str">
        <f>IFERROR(VLOOKUP(I717,AuxThreats!$B$2:$C$6,2,0),"")</f>
        <v/>
      </c>
      <c r="AB717" s="11"/>
      <c r="AC717" s="11"/>
      <c r="AE717" s="123"/>
    </row>
    <row r="718" spans="3:31" ht="15.75" x14ac:dyDescent="0.25">
      <c r="C718" s="357" t="str">
        <f t="shared" si="45"/>
        <v/>
      </c>
      <c r="D718" s="26"/>
      <c r="E718" s="26"/>
      <c r="F718" s="26"/>
      <c r="G718" s="47"/>
      <c r="H718" s="47"/>
      <c r="I718" s="325"/>
      <c r="J718" s="118"/>
      <c r="K718" s="330" t="str">
        <f t="shared" si="46"/>
        <v/>
      </c>
      <c r="L718" s="376" t="str">
        <f>IFERROR(VLOOKUP(G718,AuxThreats!$B$2:$C$6,2,0),"")</f>
        <v/>
      </c>
      <c r="M718" s="325"/>
      <c r="N718" s="118"/>
      <c r="O718" s="390">
        <v>0</v>
      </c>
      <c r="P718" s="325"/>
      <c r="Q718" s="325"/>
      <c r="R718" s="390">
        <v>0</v>
      </c>
      <c r="S718" s="325"/>
      <c r="T718" s="325"/>
      <c r="U718" s="390">
        <v>0</v>
      </c>
      <c r="V718" s="391">
        <f t="shared" si="44"/>
        <v>0</v>
      </c>
      <c r="W718" s="391" t="e">
        <f>IF(AND(V718&lt;&gt;"",#REF!&lt;&gt;""),IFERROR(V718*#REF!,"Not number"),"")</f>
        <v>#REF!</v>
      </c>
      <c r="X718" s="376" t="str">
        <f>IFERROR(VLOOKUP(M718,'Measures cat'!$A$2:$B$19,2,0),"")</f>
        <v/>
      </c>
      <c r="Y718" s="376" t="str">
        <f>IFERROR(VLOOKUP(P718,'Measures cat'!$A$2:$B$19,2,0),"")</f>
        <v/>
      </c>
      <c r="Z718" s="376" t="str">
        <f>IFERROR(VLOOKUP(S718,'Measures cat'!$A$2:$B$19,2,0),"")</f>
        <v/>
      </c>
      <c r="AA718" s="376" t="str">
        <f>IFERROR(VLOOKUP(I718,AuxThreats!$B$2:$C$6,2,0),"")</f>
        <v/>
      </c>
      <c r="AB718" s="11"/>
      <c r="AC718" s="11"/>
      <c r="AE718" s="123"/>
    </row>
    <row r="719" spans="3:31" ht="15.75" x14ac:dyDescent="0.25">
      <c r="C719" s="357" t="str">
        <f t="shared" si="45"/>
        <v/>
      </c>
      <c r="D719" s="26"/>
      <c r="E719" s="26"/>
      <c r="F719" s="26"/>
      <c r="G719" s="47"/>
      <c r="H719" s="47"/>
      <c r="I719" s="325"/>
      <c r="J719" s="118"/>
      <c r="K719" s="330" t="str">
        <f t="shared" si="46"/>
        <v/>
      </c>
      <c r="L719" s="376" t="str">
        <f>IFERROR(VLOOKUP(G719,AuxThreats!$B$2:$C$6,2,0),"")</f>
        <v/>
      </c>
      <c r="M719" s="325"/>
      <c r="N719" s="118"/>
      <c r="O719" s="390">
        <v>0</v>
      </c>
      <c r="P719" s="325"/>
      <c r="Q719" s="325"/>
      <c r="R719" s="390">
        <v>0</v>
      </c>
      <c r="S719" s="325"/>
      <c r="T719" s="325"/>
      <c r="U719" s="390">
        <v>0</v>
      </c>
      <c r="V719" s="391">
        <f t="shared" si="44"/>
        <v>0</v>
      </c>
      <c r="W719" s="391" t="e">
        <f>IF(AND(V719&lt;&gt;"",#REF!&lt;&gt;""),IFERROR(V719*#REF!,"Not number"),"")</f>
        <v>#REF!</v>
      </c>
      <c r="X719" s="376" t="str">
        <f>IFERROR(VLOOKUP(M719,'Measures cat'!$A$2:$B$19,2,0),"")</f>
        <v/>
      </c>
      <c r="Y719" s="376" t="str">
        <f>IFERROR(VLOOKUP(P719,'Measures cat'!$A$2:$B$19,2,0),"")</f>
        <v/>
      </c>
      <c r="Z719" s="376" t="str">
        <f>IFERROR(VLOOKUP(S719,'Measures cat'!$A$2:$B$19,2,0),"")</f>
        <v/>
      </c>
      <c r="AA719" s="376" t="str">
        <f>IFERROR(VLOOKUP(I719,AuxThreats!$B$2:$C$6,2,0),"")</f>
        <v/>
      </c>
      <c r="AB719" s="11"/>
      <c r="AC719" s="11"/>
      <c r="AE719" s="123"/>
    </row>
    <row r="720" spans="3:31" ht="15.75" x14ac:dyDescent="0.25">
      <c r="C720" s="357" t="str">
        <f t="shared" si="45"/>
        <v/>
      </c>
      <c r="D720" s="26"/>
      <c r="E720" s="26"/>
      <c r="F720" s="26"/>
      <c r="G720" s="47"/>
      <c r="H720" s="47"/>
      <c r="I720" s="325"/>
      <c r="J720" s="118"/>
      <c r="K720" s="330" t="str">
        <f t="shared" si="46"/>
        <v/>
      </c>
      <c r="L720" s="376" t="str">
        <f>IFERROR(VLOOKUP(G720,AuxThreats!$B$2:$C$6,2,0),"")</f>
        <v/>
      </c>
      <c r="M720" s="325"/>
      <c r="N720" s="118"/>
      <c r="O720" s="390">
        <v>0</v>
      </c>
      <c r="P720" s="325"/>
      <c r="Q720" s="325"/>
      <c r="R720" s="390">
        <v>0</v>
      </c>
      <c r="S720" s="325"/>
      <c r="T720" s="325"/>
      <c r="U720" s="390">
        <v>0</v>
      </c>
      <c r="V720" s="391">
        <f t="shared" si="44"/>
        <v>0</v>
      </c>
      <c r="W720" s="391" t="e">
        <f>IF(AND(V720&lt;&gt;"",#REF!&lt;&gt;""),IFERROR(V720*#REF!,"Not number"),"")</f>
        <v>#REF!</v>
      </c>
      <c r="X720" s="376" t="str">
        <f>IFERROR(VLOOKUP(M720,'Measures cat'!$A$2:$B$19,2,0),"")</f>
        <v/>
      </c>
      <c r="Y720" s="376" t="str">
        <f>IFERROR(VLOOKUP(P720,'Measures cat'!$A$2:$B$19,2,0),"")</f>
        <v/>
      </c>
      <c r="Z720" s="376" t="str">
        <f>IFERROR(VLOOKUP(S720,'Measures cat'!$A$2:$B$19,2,0),"")</f>
        <v/>
      </c>
      <c r="AA720" s="376" t="str">
        <f>IFERROR(VLOOKUP(I720,AuxThreats!$B$2:$C$6,2,0),"")</f>
        <v/>
      </c>
      <c r="AB720" s="11"/>
      <c r="AC720" s="11"/>
      <c r="AE720" s="123"/>
    </row>
    <row r="721" spans="3:31" ht="15.75" x14ac:dyDescent="0.25">
      <c r="C721" s="357" t="str">
        <f t="shared" si="45"/>
        <v/>
      </c>
      <c r="D721" s="26"/>
      <c r="E721" s="26"/>
      <c r="F721" s="26"/>
      <c r="G721" s="47"/>
      <c r="H721" s="47"/>
      <c r="I721" s="325"/>
      <c r="J721" s="118"/>
      <c r="K721" s="330" t="str">
        <f t="shared" si="46"/>
        <v/>
      </c>
      <c r="L721" s="376" t="str">
        <f>IFERROR(VLOOKUP(G721,AuxThreats!$B$2:$C$6,2,0),"")</f>
        <v/>
      </c>
      <c r="M721" s="325"/>
      <c r="N721" s="118"/>
      <c r="O721" s="390">
        <v>0</v>
      </c>
      <c r="P721" s="325"/>
      <c r="Q721" s="325"/>
      <c r="R721" s="390">
        <v>0</v>
      </c>
      <c r="S721" s="325"/>
      <c r="T721" s="325"/>
      <c r="U721" s="390">
        <v>0</v>
      </c>
      <c r="V721" s="391">
        <f t="shared" si="44"/>
        <v>0</v>
      </c>
      <c r="W721" s="391" t="e">
        <f>IF(AND(V721&lt;&gt;"",#REF!&lt;&gt;""),IFERROR(V721*#REF!,"Not number"),"")</f>
        <v>#REF!</v>
      </c>
      <c r="X721" s="376" t="str">
        <f>IFERROR(VLOOKUP(M721,'Measures cat'!$A$2:$B$19,2,0),"")</f>
        <v/>
      </c>
      <c r="Y721" s="376" t="str">
        <f>IFERROR(VLOOKUP(P721,'Measures cat'!$A$2:$B$19,2,0),"")</f>
        <v/>
      </c>
      <c r="Z721" s="376" t="str">
        <f>IFERROR(VLOOKUP(S721,'Measures cat'!$A$2:$B$19,2,0),"")</f>
        <v/>
      </c>
      <c r="AA721" s="376" t="str">
        <f>IFERROR(VLOOKUP(I721,AuxThreats!$B$2:$C$6,2,0),"")</f>
        <v/>
      </c>
      <c r="AB721" s="11"/>
      <c r="AC721" s="11"/>
      <c r="AE721" s="123"/>
    </row>
    <row r="722" spans="3:31" ht="15.75" x14ac:dyDescent="0.25">
      <c r="C722" s="357" t="str">
        <f t="shared" si="45"/>
        <v/>
      </c>
      <c r="D722" s="26"/>
      <c r="E722" s="26"/>
      <c r="F722" s="26"/>
      <c r="G722" s="47"/>
      <c r="H722" s="47"/>
      <c r="I722" s="325"/>
      <c r="J722" s="118"/>
      <c r="K722" s="330" t="str">
        <f t="shared" si="46"/>
        <v/>
      </c>
      <c r="L722" s="376" t="str">
        <f>IFERROR(VLOOKUP(G722,AuxThreats!$B$2:$C$6,2,0),"")</f>
        <v/>
      </c>
      <c r="M722" s="325"/>
      <c r="N722" s="118"/>
      <c r="O722" s="390">
        <v>0</v>
      </c>
      <c r="P722" s="325"/>
      <c r="Q722" s="325"/>
      <c r="R722" s="390">
        <v>0</v>
      </c>
      <c r="S722" s="325"/>
      <c r="T722" s="325"/>
      <c r="U722" s="390">
        <v>0</v>
      </c>
      <c r="V722" s="391">
        <f t="shared" si="44"/>
        <v>0</v>
      </c>
      <c r="W722" s="391" t="e">
        <f>IF(AND(V722&lt;&gt;"",#REF!&lt;&gt;""),IFERROR(V722*#REF!,"Not number"),"")</f>
        <v>#REF!</v>
      </c>
      <c r="X722" s="376" t="str">
        <f>IFERROR(VLOOKUP(M722,'Measures cat'!$A$2:$B$19,2,0),"")</f>
        <v/>
      </c>
      <c r="Y722" s="376" t="str">
        <f>IFERROR(VLOOKUP(P722,'Measures cat'!$A$2:$B$19,2,0),"")</f>
        <v/>
      </c>
      <c r="Z722" s="376" t="str">
        <f>IFERROR(VLOOKUP(S722,'Measures cat'!$A$2:$B$19,2,0),"")</f>
        <v/>
      </c>
      <c r="AA722" s="376" t="str">
        <f>IFERROR(VLOOKUP(I722,AuxThreats!$B$2:$C$6,2,0),"")</f>
        <v/>
      </c>
      <c r="AB722" s="11"/>
      <c r="AC722" s="11"/>
      <c r="AE722" s="123"/>
    </row>
    <row r="723" spans="3:31" ht="15.75" x14ac:dyDescent="0.25">
      <c r="C723" s="357" t="str">
        <f t="shared" si="45"/>
        <v/>
      </c>
      <c r="D723" s="26"/>
      <c r="E723" s="26"/>
      <c r="F723" s="26"/>
      <c r="G723" s="47"/>
      <c r="H723" s="47"/>
      <c r="I723" s="325"/>
      <c r="J723" s="118"/>
      <c r="K723" s="330" t="str">
        <f t="shared" si="46"/>
        <v/>
      </c>
      <c r="L723" s="376" t="str">
        <f>IFERROR(VLOOKUP(G723,AuxThreats!$B$2:$C$6,2,0),"")</f>
        <v/>
      </c>
      <c r="M723" s="325"/>
      <c r="N723" s="118"/>
      <c r="O723" s="390">
        <v>0</v>
      </c>
      <c r="P723" s="325"/>
      <c r="Q723" s="325"/>
      <c r="R723" s="390">
        <v>0</v>
      </c>
      <c r="S723" s="325"/>
      <c r="T723" s="325"/>
      <c r="U723" s="390">
        <v>0</v>
      </c>
      <c r="V723" s="391">
        <f t="shared" si="44"/>
        <v>0</v>
      </c>
      <c r="W723" s="391" t="e">
        <f>IF(AND(V723&lt;&gt;"",#REF!&lt;&gt;""),IFERROR(V723*#REF!,"Not number"),"")</f>
        <v>#REF!</v>
      </c>
      <c r="X723" s="376" t="str">
        <f>IFERROR(VLOOKUP(M723,'Measures cat'!$A$2:$B$19,2,0),"")</f>
        <v/>
      </c>
      <c r="Y723" s="376" t="str">
        <f>IFERROR(VLOOKUP(P723,'Measures cat'!$A$2:$B$19,2,0),"")</f>
        <v/>
      </c>
      <c r="Z723" s="376" t="str">
        <f>IFERROR(VLOOKUP(S723,'Measures cat'!$A$2:$B$19,2,0),"")</f>
        <v/>
      </c>
      <c r="AA723" s="376" t="str">
        <f>IFERROR(VLOOKUP(I723,AuxThreats!$B$2:$C$6,2,0),"")</f>
        <v/>
      </c>
      <c r="AB723" s="11"/>
      <c r="AC723" s="11"/>
      <c r="AE723" s="123"/>
    </row>
    <row r="724" spans="3:31" ht="15.75" x14ac:dyDescent="0.25">
      <c r="C724" s="357" t="str">
        <f t="shared" si="45"/>
        <v/>
      </c>
      <c r="D724" s="26"/>
      <c r="E724" s="26"/>
      <c r="F724" s="26"/>
      <c r="G724" s="47"/>
      <c r="H724" s="47"/>
      <c r="I724" s="325"/>
      <c r="J724" s="118"/>
      <c r="K724" s="330" t="str">
        <f t="shared" si="46"/>
        <v/>
      </c>
      <c r="L724" s="376" t="str">
        <f>IFERROR(VLOOKUP(G724,AuxThreats!$B$2:$C$6,2,0),"")</f>
        <v/>
      </c>
      <c r="M724" s="325"/>
      <c r="N724" s="118"/>
      <c r="O724" s="390">
        <v>0</v>
      </c>
      <c r="P724" s="325"/>
      <c r="Q724" s="325"/>
      <c r="R724" s="390">
        <v>0</v>
      </c>
      <c r="S724" s="325"/>
      <c r="T724" s="325"/>
      <c r="U724" s="390">
        <v>0</v>
      </c>
      <c r="V724" s="391">
        <f t="shared" si="44"/>
        <v>0</v>
      </c>
      <c r="W724" s="391" t="e">
        <f>IF(AND(V724&lt;&gt;"",#REF!&lt;&gt;""),IFERROR(V724*#REF!,"Not number"),"")</f>
        <v>#REF!</v>
      </c>
      <c r="X724" s="376" t="str">
        <f>IFERROR(VLOOKUP(M724,'Measures cat'!$A$2:$B$19,2,0),"")</f>
        <v/>
      </c>
      <c r="Y724" s="376" t="str">
        <f>IFERROR(VLOOKUP(P724,'Measures cat'!$A$2:$B$19,2,0),"")</f>
        <v/>
      </c>
      <c r="Z724" s="376" t="str">
        <f>IFERROR(VLOOKUP(S724,'Measures cat'!$A$2:$B$19,2,0),"")</f>
        <v/>
      </c>
      <c r="AA724" s="376" t="str">
        <f>IFERROR(VLOOKUP(I724,AuxThreats!$B$2:$C$6,2,0),"")</f>
        <v/>
      </c>
      <c r="AB724" s="11"/>
      <c r="AC724" s="11"/>
      <c r="AE724" s="123"/>
    </row>
    <row r="725" spans="3:31" ht="15.75" x14ac:dyDescent="0.25">
      <c r="C725" s="357" t="str">
        <f t="shared" si="45"/>
        <v/>
      </c>
      <c r="D725" s="26"/>
      <c r="E725" s="26"/>
      <c r="F725" s="26"/>
      <c r="G725" s="47"/>
      <c r="H725" s="47"/>
      <c r="I725" s="325"/>
      <c r="J725" s="118"/>
      <c r="K725" s="330" t="str">
        <f t="shared" si="46"/>
        <v/>
      </c>
      <c r="L725" s="376" t="str">
        <f>IFERROR(VLOOKUP(G725,AuxThreats!$B$2:$C$6,2,0),"")</f>
        <v/>
      </c>
      <c r="M725" s="325"/>
      <c r="N725" s="118"/>
      <c r="O725" s="390">
        <v>0</v>
      </c>
      <c r="P725" s="325"/>
      <c r="Q725" s="325"/>
      <c r="R725" s="390">
        <v>0</v>
      </c>
      <c r="S725" s="325"/>
      <c r="T725" s="325"/>
      <c r="U725" s="390">
        <v>0</v>
      </c>
      <c r="V725" s="391">
        <f t="shared" si="44"/>
        <v>0</v>
      </c>
      <c r="W725" s="391" t="e">
        <f>IF(AND(V725&lt;&gt;"",#REF!&lt;&gt;""),IFERROR(V725*#REF!,"Not number"),"")</f>
        <v>#REF!</v>
      </c>
      <c r="X725" s="376" t="str">
        <f>IFERROR(VLOOKUP(M725,'Measures cat'!$A$2:$B$19,2,0),"")</f>
        <v/>
      </c>
      <c r="Y725" s="376" t="str">
        <f>IFERROR(VLOOKUP(P725,'Measures cat'!$A$2:$B$19,2,0),"")</f>
        <v/>
      </c>
      <c r="Z725" s="376" t="str">
        <f>IFERROR(VLOOKUP(S725,'Measures cat'!$A$2:$B$19,2,0),"")</f>
        <v/>
      </c>
      <c r="AA725" s="376" t="str">
        <f>IFERROR(VLOOKUP(I725,AuxThreats!$B$2:$C$6,2,0),"")</f>
        <v/>
      </c>
      <c r="AB725" s="11"/>
      <c r="AC725" s="11"/>
      <c r="AE725" s="123"/>
    </row>
    <row r="726" spans="3:31" ht="15.75" x14ac:dyDescent="0.25">
      <c r="C726" s="357" t="str">
        <f t="shared" si="45"/>
        <v/>
      </c>
      <c r="D726" s="26"/>
      <c r="E726" s="26"/>
      <c r="F726" s="26"/>
      <c r="G726" s="47"/>
      <c r="H726" s="47"/>
      <c r="I726" s="325"/>
      <c r="J726" s="118"/>
      <c r="K726" s="330" t="str">
        <f t="shared" si="46"/>
        <v/>
      </c>
      <c r="L726" s="376" t="str">
        <f>IFERROR(VLOOKUP(G726,AuxThreats!$B$2:$C$6,2,0),"")</f>
        <v/>
      </c>
      <c r="M726" s="325"/>
      <c r="N726" s="118"/>
      <c r="O726" s="390">
        <v>0</v>
      </c>
      <c r="P726" s="325"/>
      <c r="Q726" s="325"/>
      <c r="R726" s="390">
        <v>0</v>
      </c>
      <c r="S726" s="325"/>
      <c r="T726" s="325"/>
      <c r="U726" s="390">
        <v>0</v>
      </c>
      <c r="V726" s="391">
        <f t="shared" si="44"/>
        <v>0</v>
      </c>
      <c r="W726" s="391" t="e">
        <f>IF(AND(V726&lt;&gt;"",#REF!&lt;&gt;""),IFERROR(V726*#REF!,"Not number"),"")</f>
        <v>#REF!</v>
      </c>
      <c r="X726" s="376" t="str">
        <f>IFERROR(VLOOKUP(M726,'Measures cat'!$A$2:$B$19,2,0),"")</f>
        <v/>
      </c>
      <c r="Y726" s="376" t="str">
        <f>IFERROR(VLOOKUP(P726,'Measures cat'!$A$2:$B$19,2,0),"")</f>
        <v/>
      </c>
      <c r="Z726" s="376" t="str">
        <f>IFERROR(VLOOKUP(S726,'Measures cat'!$A$2:$B$19,2,0),"")</f>
        <v/>
      </c>
      <c r="AA726" s="376" t="str">
        <f>IFERROR(VLOOKUP(I726,AuxThreats!$B$2:$C$6,2,0),"")</f>
        <v/>
      </c>
      <c r="AB726" s="11"/>
      <c r="AC726" s="11"/>
      <c r="AE726" s="123"/>
    </row>
    <row r="727" spans="3:31" ht="15.75" x14ac:dyDescent="0.25">
      <c r="C727" s="357" t="str">
        <f t="shared" si="45"/>
        <v/>
      </c>
      <c r="D727" s="26"/>
      <c r="E727" s="26"/>
      <c r="F727" s="26"/>
      <c r="G727" s="47"/>
      <c r="H727" s="47"/>
      <c r="I727" s="325"/>
      <c r="J727" s="118"/>
      <c r="K727" s="330" t="str">
        <f t="shared" si="46"/>
        <v/>
      </c>
      <c r="L727" s="376" t="str">
        <f>IFERROR(VLOOKUP(G727,AuxThreats!$B$2:$C$6,2,0),"")</f>
        <v/>
      </c>
      <c r="M727" s="325"/>
      <c r="N727" s="118"/>
      <c r="O727" s="390">
        <v>0</v>
      </c>
      <c r="P727" s="325"/>
      <c r="Q727" s="325"/>
      <c r="R727" s="390">
        <v>0</v>
      </c>
      <c r="S727" s="325"/>
      <c r="T727" s="325"/>
      <c r="U727" s="390">
        <v>0</v>
      </c>
      <c r="V727" s="391">
        <f t="shared" si="44"/>
        <v>0</v>
      </c>
      <c r="W727" s="391" t="e">
        <f>IF(AND(V727&lt;&gt;"",#REF!&lt;&gt;""),IFERROR(V727*#REF!,"Not number"),"")</f>
        <v>#REF!</v>
      </c>
      <c r="X727" s="376" t="str">
        <f>IFERROR(VLOOKUP(M727,'Measures cat'!$A$2:$B$19,2,0),"")</f>
        <v/>
      </c>
      <c r="Y727" s="376" t="str">
        <f>IFERROR(VLOOKUP(P727,'Measures cat'!$A$2:$B$19,2,0),"")</f>
        <v/>
      </c>
      <c r="Z727" s="376" t="str">
        <f>IFERROR(VLOOKUP(S727,'Measures cat'!$A$2:$B$19,2,0),"")</f>
        <v/>
      </c>
      <c r="AA727" s="376" t="str">
        <f>IFERROR(VLOOKUP(I727,AuxThreats!$B$2:$C$6,2,0),"")</f>
        <v/>
      </c>
      <c r="AB727" s="11"/>
      <c r="AC727" s="11"/>
      <c r="AE727" s="123"/>
    </row>
    <row r="728" spans="3:31" ht="15.75" x14ac:dyDescent="0.25">
      <c r="C728" s="357" t="str">
        <f t="shared" si="45"/>
        <v/>
      </c>
      <c r="D728" s="26"/>
      <c r="E728" s="26"/>
      <c r="F728" s="26"/>
      <c r="G728" s="47"/>
      <c r="H728" s="47"/>
      <c r="I728" s="325"/>
      <c r="J728" s="118"/>
      <c r="K728" s="330" t="str">
        <f t="shared" si="46"/>
        <v/>
      </c>
      <c r="L728" s="376" t="str">
        <f>IFERROR(VLOOKUP(G728,AuxThreats!$B$2:$C$6,2,0),"")</f>
        <v/>
      </c>
      <c r="M728" s="325"/>
      <c r="N728" s="118"/>
      <c r="O728" s="390">
        <v>0</v>
      </c>
      <c r="P728" s="325"/>
      <c r="Q728" s="325"/>
      <c r="R728" s="390">
        <v>0</v>
      </c>
      <c r="S728" s="325"/>
      <c r="T728" s="325"/>
      <c r="U728" s="390">
        <v>0</v>
      </c>
      <c r="V728" s="391">
        <f t="shared" si="44"/>
        <v>0</v>
      </c>
      <c r="W728" s="391" t="e">
        <f>IF(AND(V728&lt;&gt;"",#REF!&lt;&gt;""),IFERROR(V728*#REF!,"Not number"),"")</f>
        <v>#REF!</v>
      </c>
      <c r="X728" s="376" t="str">
        <f>IFERROR(VLOOKUP(M728,'Measures cat'!$A$2:$B$19,2,0),"")</f>
        <v/>
      </c>
      <c r="Y728" s="376" t="str">
        <f>IFERROR(VLOOKUP(P728,'Measures cat'!$A$2:$B$19,2,0),"")</f>
        <v/>
      </c>
      <c r="Z728" s="376" t="str">
        <f>IFERROR(VLOOKUP(S728,'Measures cat'!$A$2:$B$19,2,0),"")</f>
        <v/>
      </c>
      <c r="AA728" s="376" t="str">
        <f>IFERROR(VLOOKUP(I728,AuxThreats!$B$2:$C$6,2,0),"")</f>
        <v/>
      </c>
      <c r="AB728" s="11"/>
      <c r="AC728" s="11"/>
      <c r="AE728" s="123"/>
    </row>
    <row r="729" spans="3:31" ht="15.75" x14ac:dyDescent="0.25">
      <c r="C729" s="357" t="str">
        <f t="shared" si="45"/>
        <v/>
      </c>
      <c r="D729" s="26"/>
      <c r="E729" s="26"/>
      <c r="F729" s="26"/>
      <c r="G729" s="47"/>
      <c r="H729" s="47"/>
      <c r="I729" s="325"/>
      <c r="J729" s="118"/>
      <c r="K729" s="330" t="str">
        <f t="shared" si="46"/>
        <v/>
      </c>
      <c r="L729" s="376" t="str">
        <f>IFERROR(VLOOKUP(G729,AuxThreats!$B$2:$C$6,2,0),"")</f>
        <v/>
      </c>
      <c r="M729" s="325"/>
      <c r="N729" s="118"/>
      <c r="O729" s="390">
        <v>0</v>
      </c>
      <c r="P729" s="325"/>
      <c r="Q729" s="325"/>
      <c r="R729" s="390">
        <v>0</v>
      </c>
      <c r="S729" s="325"/>
      <c r="T729" s="325"/>
      <c r="U729" s="390">
        <v>0</v>
      </c>
      <c r="V729" s="391">
        <f t="shared" si="44"/>
        <v>0</v>
      </c>
      <c r="W729" s="391" t="e">
        <f>IF(AND(V729&lt;&gt;"",#REF!&lt;&gt;""),IFERROR(V729*#REF!,"Not number"),"")</f>
        <v>#REF!</v>
      </c>
      <c r="X729" s="376" t="str">
        <f>IFERROR(VLOOKUP(M729,'Measures cat'!$A$2:$B$19,2,0),"")</f>
        <v/>
      </c>
      <c r="Y729" s="376" t="str">
        <f>IFERROR(VLOOKUP(P729,'Measures cat'!$A$2:$B$19,2,0),"")</f>
        <v/>
      </c>
      <c r="Z729" s="376" t="str">
        <f>IFERROR(VLOOKUP(S729,'Measures cat'!$A$2:$B$19,2,0),"")</f>
        <v/>
      </c>
      <c r="AA729" s="376" t="str">
        <f>IFERROR(VLOOKUP(I729,AuxThreats!$B$2:$C$6,2,0),"")</f>
        <v/>
      </c>
      <c r="AB729" s="11"/>
      <c r="AC729" s="11"/>
      <c r="AE729" s="123"/>
    </row>
    <row r="730" spans="3:31" ht="15.75" x14ac:dyDescent="0.25">
      <c r="C730" s="357" t="str">
        <f t="shared" si="45"/>
        <v/>
      </c>
      <c r="D730" s="26"/>
      <c r="E730" s="26"/>
      <c r="F730" s="26"/>
      <c r="G730" s="47"/>
      <c r="H730" s="47"/>
      <c r="I730" s="325"/>
      <c r="J730" s="118"/>
      <c r="K730" s="330" t="str">
        <f t="shared" si="46"/>
        <v/>
      </c>
      <c r="L730" s="376" t="str">
        <f>IFERROR(VLOOKUP(G730,AuxThreats!$B$2:$C$6,2,0),"")</f>
        <v/>
      </c>
      <c r="M730" s="325"/>
      <c r="N730" s="118"/>
      <c r="O730" s="390">
        <v>0</v>
      </c>
      <c r="P730" s="325"/>
      <c r="Q730" s="325"/>
      <c r="R730" s="390">
        <v>0</v>
      </c>
      <c r="S730" s="325"/>
      <c r="T730" s="325"/>
      <c r="U730" s="390">
        <v>0</v>
      </c>
      <c r="V730" s="391">
        <f t="shared" si="44"/>
        <v>0</v>
      </c>
      <c r="W730" s="391" t="e">
        <f>IF(AND(V730&lt;&gt;"",#REF!&lt;&gt;""),IFERROR(V730*#REF!,"Not number"),"")</f>
        <v>#REF!</v>
      </c>
      <c r="X730" s="376" t="str">
        <f>IFERROR(VLOOKUP(M730,'Measures cat'!$A$2:$B$19,2,0),"")</f>
        <v/>
      </c>
      <c r="Y730" s="376" t="str">
        <f>IFERROR(VLOOKUP(P730,'Measures cat'!$A$2:$B$19,2,0),"")</f>
        <v/>
      </c>
      <c r="Z730" s="376" t="str">
        <f>IFERROR(VLOOKUP(S730,'Measures cat'!$A$2:$B$19,2,0),"")</f>
        <v/>
      </c>
      <c r="AA730" s="376" t="str">
        <f>IFERROR(VLOOKUP(I730,AuxThreats!$B$2:$C$6,2,0),"")</f>
        <v/>
      </c>
      <c r="AB730" s="11"/>
      <c r="AC730" s="11"/>
      <c r="AE730" s="123"/>
    </row>
    <row r="731" spans="3:31" ht="15.75" x14ac:dyDescent="0.25">
      <c r="C731" s="357" t="str">
        <f t="shared" si="45"/>
        <v/>
      </c>
      <c r="D731" s="26"/>
      <c r="E731" s="26"/>
      <c r="F731" s="26"/>
      <c r="G731" s="47"/>
      <c r="H731" s="47"/>
      <c r="I731" s="325"/>
      <c r="J731" s="118"/>
      <c r="K731" s="330" t="str">
        <f t="shared" si="46"/>
        <v/>
      </c>
      <c r="L731" s="376" t="str">
        <f>IFERROR(VLOOKUP(G731,AuxThreats!$B$2:$C$6,2,0),"")</f>
        <v/>
      </c>
      <c r="M731" s="325"/>
      <c r="N731" s="118"/>
      <c r="O731" s="390">
        <v>0</v>
      </c>
      <c r="P731" s="325"/>
      <c r="Q731" s="325"/>
      <c r="R731" s="390">
        <v>0</v>
      </c>
      <c r="S731" s="325"/>
      <c r="T731" s="325"/>
      <c r="U731" s="390">
        <v>0</v>
      </c>
      <c r="V731" s="391">
        <f t="shared" si="44"/>
        <v>0</v>
      </c>
      <c r="W731" s="391" t="e">
        <f>IF(AND(V731&lt;&gt;"",#REF!&lt;&gt;""),IFERROR(V731*#REF!,"Not number"),"")</f>
        <v>#REF!</v>
      </c>
      <c r="X731" s="376" t="str">
        <f>IFERROR(VLOOKUP(M731,'Measures cat'!$A$2:$B$19,2,0),"")</f>
        <v/>
      </c>
      <c r="Y731" s="376" t="str">
        <f>IFERROR(VLOOKUP(P731,'Measures cat'!$A$2:$B$19,2,0),"")</f>
        <v/>
      </c>
      <c r="Z731" s="376" t="str">
        <f>IFERROR(VLOOKUP(S731,'Measures cat'!$A$2:$B$19,2,0),"")</f>
        <v/>
      </c>
      <c r="AA731" s="376" t="str">
        <f>IFERROR(VLOOKUP(I731,AuxThreats!$B$2:$C$6,2,0),"")</f>
        <v/>
      </c>
      <c r="AB731" s="11"/>
      <c r="AC731" s="11"/>
      <c r="AE731" s="123"/>
    </row>
    <row r="732" spans="3:31" ht="15.75" x14ac:dyDescent="0.25">
      <c r="C732" s="357" t="str">
        <f t="shared" si="45"/>
        <v/>
      </c>
      <c r="D732" s="26"/>
      <c r="E732" s="26"/>
      <c r="F732" s="26"/>
      <c r="G732" s="47"/>
      <c r="H732" s="47"/>
      <c r="I732" s="325"/>
      <c r="J732" s="118"/>
      <c r="K732" s="330" t="str">
        <f t="shared" si="46"/>
        <v/>
      </c>
      <c r="L732" s="376" t="str">
        <f>IFERROR(VLOOKUP(G732,AuxThreats!$B$2:$C$6,2,0),"")</f>
        <v/>
      </c>
      <c r="M732" s="325"/>
      <c r="N732" s="118"/>
      <c r="O732" s="390">
        <v>0</v>
      </c>
      <c r="P732" s="325"/>
      <c r="Q732" s="325"/>
      <c r="R732" s="390">
        <v>0</v>
      </c>
      <c r="S732" s="325"/>
      <c r="T732" s="325"/>
      <c r="U732" s="390">
        <v>0</v>
      </c>
      <c r="V732" s="391">
        <f t="shared" si="44"/>
        <v>0</v>
      </c>
      <c r="W732" s="391" t="e">
        <f>IF(AND(V732&lt;&gt;"",#REF!&lt;&gt;""),IFERROR(V732*#REF!,"Not number"),"")</f>
        <v>#REF!</v>
      </c>
      <c r="X732" s="376" t="str">
        <f>IFERROR(VLOOKUP(M732,'Measures cat'!$A$2:$B$19,2,0),"")</f>
        <v/>
      </c>
      <c r="Y732" s="376" t="str">
        <f>IFERROR(VLOOKUP(P732,'Measures cat'!$A$2:$B$19,2,0),"")</f>
        <v/>
      </c>
      <c r="Z732" s="376" t="str">
        <f>IFERROR(VLOOKUP(S732,'Measures cat'!$A$2:$B$19,2,0),"")</f>
        <v/>
      </c>
      <c r="AA732" s="376" t="str">
        <f>IFERROR(VLOOKUP(I732,AuxThreats!$B$2:$C$6,2,0),"")</f>
        <v/>
      </c>
      <c r="AB732" s="11"/>
      <c r="AC732" s="11"/>
      <c r="AE732" s="123"/>
    </row>
    <row r="733" spans="3:31" ht="15.75" x14ac:dyDescent="0.25">
      <c r="C733" s="357" t="str">
        <f t="shared" si="45"/>
        <v/>
      </c>
      <c r="D733" s="26"/>
      <c r="E733" s="26"/>
      <c r="F733" s="26"/>
      <c r="G733" s="47"/>
      <c r="H733" s="47"/>
      <c r="I733" s="325"/>
      <c r="J733" s="118"/>
      <c r="K733" s="330" t="str">
        <f t="shared" si="46"/>
        <v/>
      </c>
      <c r="L733" s="376" t="str">
        <f>IFERROR(VLOOKUP(G733,AuxThreats!$B$2:$C$6,2,0),"")</f>
        <v/>
      </c>
      <c r="M733" s="325"/>
      <c r="N733" s="118"/>
      <c r="O733" s="390">
        <v>0</v>
      </c>
      <c r="P733" s="325"/>
      <c r="Q733" s="325"/>
      <c r="R733" s="390">
        <v>0</v>
      </c>
      <c r="S733" s="325"/>
      <c r="T733" s="325"/>
      <c r="U733" s="390">
        <v>0</v>
      </c>
      <c r="V733" s="391">
        <f t="shared" si="44"/>
        <v>0</v>
      </c>
      <c r="W733" s="391" t="e">
        <f>IF(AND(V733&lt;&gt;"",#REF!&lt;&gt;""),IFERROR(V733*#REF!,"Not number"),"")</f>
        <v>#REF!</v>
      </c>
      <c r="X733" s="376" t="str">
        <f>IFERROR(VLOOKUP(M733,'Measures cat'!$A$2:$B$19,2,0),"")</f>
        <v/>
      </c>
      <c r="Y733" s="376" t="str">
        <f>IFERROR(VLOOKUP(P733,'Measures cat'!$A$2:$B$19,2,0),"")</f>
        <v/>
      </c>
      <c r="Z733" s="376" t="str">
        <f>IFERROR(VLOOKUP(S733,'Measures cat'!$A$2:$B$19,2,0),"")</f>
        <v/>
      </c>
      <c r="AA733" s="376" t="str">
        <f>IFERROR(VLOOKUP(I733,AuxThreats!$B$2:$C$6,2,0),"")</f>
        <v/>
      </c>
      <c r="AB733" s="11"/>
      <c r="AC733" s="11"/>
      <c r="AE733" s="123"/>
    </row>
    <row r="734" spans="3:31" ht="15.75" x14ac:dyDescent="0.25">
      <c r="C734" s="357" t="str">
        <f t="shared" si="45"/>
        <v/>
      </c>
      <c r="D734" s="26"/>
      <c r="E734" s="26"/>
      <c r="F734" s="26"/>
      <c r="G734" s="47"/>
      <c r="H734" s="47"/>
      <c r="I734" s="325"/>
      <c r="J734" s="118"/>
      <c r="K734" s="330" t="str">
        <f t="shared" si="46"/>
        <v/>
      </c>
      <c r="L734" s="376" t="str">
        <f>IFERROR(VLOOKUP(G734,AuxThreats!$B$2:$C$6,2,0),"")</f>
        <v/>
      </c>
      <c r="M734" s="325"/>
      <c r="N734" s="118"/>
      <c r="O734" s="390">
        <v>0</v>
      </c>
      <c r="P734" s="325"/>
      <c r="Q734" s="325"/>
      <c r="R734" s="390">
        <v>0</v>
      </c>
      <c r="S734" s="325"/>
      <c r="T734" s="325"/>
      <c r="U734" s="390">
        <v>0</v>
      </c>
      <c r="V734" s="391">
        <f t="shared" si="44"/>
        <v>0</v>
      </c>
      <c r="W734" s="391" t="e">
        <f>IF(AND(V734&lt;&gt;"",#REF!&lt;&gt;""),IFERROR(V734*#REF!,"Not number"),"")</f>
        <v>#REF!</v>
      </c>
      <c r="X734" s="376" t="str">
        <f>IFERROR(VLOOKUP(M734,'Measures cat'!$A$2:$B$19,2,0),"")</f>
        <v/>
      </c>
      <c r="Y734" s="376" t="str">
        <f>IFERROR(VLOOKUP(P734,'Measures cat'!$A$2:$B$19,2,0),"")</f>
        <v/>
      </c>
      <c r="Z734" s="376" t="str">
        <f>IFERROR(VLOOKUP(S734,'Measures cat'!$A$2:$B$19,2,0),"")</f>
        <v/>
      </c>
      <c r="AA734" s="376" t="str">
        <f>IFERROR(VLOOKUP(I734,AuxThreats!$B$2:$C$6,2,0),"")</f>
        <v/>
      </c>
      <c r="AB734" s="11"/>
      <c r="AC734" s="11"/>
      <c r="AE734" s="123"/>
    </row>
    <row r="735" spans="3:31" ht="15.75" x14ac:dyDescent="0.25">
      <c r="C735" s="357" t="str">
        <f t="shared" si="45"/>
        <v/>
      </c>
      <c r="D735" s="26"/>
      <c r="E735" s="26"/>
      <c r="F735" s="26"/>
      <c r="G735" s="47"/>
      <c r="H735" s="47"/>
      <c r="I735" s="325"/>
      <c r="J735" s="118"/>
      <c r="K735" s="330" t="str">
        <f t="shared" si="46"/>
        <v/>
      </c>
      <c r="L735" s="376" t="str">
        <f>IFERROR(VLOOKUP(G735,AuxThreats!$B$2:$C$6,2,0),"")</f>
        <v/>
      </c>
      <c r="M735" s="325"/>
      <c r="N735" s="118"/>
      <c r="O735" s="390">
        <v>0</v>
      </c>
      <c r="P735" s="325"/>
      <c r="Q735" s="325"/>
      <c r="R735" s="390">
        <v>0</v>
      </c>
      <c r="S735" s="325"/>
      <c r="T735" s="325"/>
      <c r="U735" s="390">
        <v>0</v>
      </c>
      <c r="V735" s="391">
        <f t="shared" si="44"/>
        <v>0</v>
      </c>
      <c r="W735" s="391" t="e">
        <f>IF(AND(V735&lt;&gt;"",#REF!&lt;&gt;""),IFERROR(V735*#REF!,"Not number"),"")</f>
        <v>#REF!</v>
      </c>
      <c r="X735" s="376" t="str">
        <f>IFERROR(VLOOKUP(M735,'Measures cat'!$A$2:$B$19,2,0),"")</f>
        <v/>
      </c>
      <c r="Y735" s="376" t="str">
        <f>IFERROR(VLOOKUP(P735,'Measures cat'!$A$2:$B$19,2,0),"")</f>
        <v/>
      </c>
      <c r="Z735" s="376" t="str">
        <f>IFERROR(VLOOKUP(S735,'Measures cat'!$A$2:$B$19,2,0),"")</f>
        <v/>
      </c>
      <c r="AA735" s="376" t="str">
        <f>IFERROR(VLOOKUP(I735,AuxThreats!$B$2:$C$6,2,0),"")</f>
        <v/>
      </c>
      <c r="AB735" s="11"/>
      <c r="AC735" s="11"/>
      <c r="AE735" s="123"/>
    </row>
    <row r="736" spans="3:31" ht="15.75" x14ac:dyDescent="0.25">
      <c r="C736" s="357" t="str">
        <f t="shared" si="45"/>
        <v/>
      </c>
      <c r="D736" s="26"/>
      <c r="E736" s="26"/>
      <c r="F736" s="26"/>
      <c r="G736" s="47"/>
      <c r="H736" s="47"/>
      <c r="I736" s="325"/>
      <c r="J736" s="118"/>
      <c r="K736" s="330" t="str">
        <f t="shared" si="46"/>
        <v/>
      </c>
      <c r="L736" s="376" t="str">
        <f>IFERROR(VLOOKUP(G736,AuxThreats!$B$2:$C$6,2,0),"")</f>
        <v/>
      </c>
      <c r="M736" s="325"/>
      <c r="N736" s="118"/>
      <c r="O736" s="390">
        <v>0</v>
      </c>
      <c r="P736" s="325"/>
      <c r="Q736" s="325"/>
      <c r="R736" s="390">
        <v>0</v>
      </c>
      <c r="S736" s="325"/>
      <c r="T736" s="325"/>
      <c r="U736" s="390">
        <v>0</v>
      </c>
      <c r="V736" s="391">
        <f t="shared" si="44"/>
        <v>0</v>
      </c>
      <c r="W736" s="391" t="e">
        <f>IF(AND(V736&lt;&gt;"",#REF!&lt;&gt;""),IFERROR(V736*#REF!,"Not number"),"")</f>
        <v>#REF!</v>
      </c>
      <c r="X736" s="376" t="str">
        <f>IFERROR(VLOOKUP(M736,'Measures cat'!$A$2:$B$19,2,0),"")</f>
        <v/>
      </c>
      <c r="Y736" s="376" t="str">
        <f>IFERROR(VLOOKUP(P736,'Measures cat'!$A$2:$B$19,2,0),"")</f>
        <v/>
      </c>
      <c r="Z736" s="376" t="str">
        <f>IFERROR(VLOOKUP(S736,'Measures cat'!$A$2:$B$19,2,0),"")</f>
        <v/>
      </c>
      <c r="AA736" s="376" t="str">
        <f>IFERROR(VLOOKUP(I736,AuxThreats!$B$2:$C$6,2,0),"")</f>
        <v/>
      </c>
      <c r="AB736" s="11"/>
      <c r="AC736" s="11"/>
      <c r="AE736" s="123"/>
    </row>
    <row r="737" spans="3:31" ht="15.75" x14ac:dyDescent="0.25">
      <c r="C737" s="357" t="str">
        <f t="shared" si="45"/>
        <v/>
      </c>
      <c r="D737" s="26"/>
      <c r="E737" s="26"/>
      <c r="F737" s="26"/>
      <c r="G737" s="47"/>
      <c r="H737" s="47"/>
      <c r="I737" s="325"/>
      <c r="J737" s="118"/>
      <c r="K737" s="330" t="str">
        <f t="shared" si="46"/>
        <v/>
      </c>
      <c r="L737" s="376" t="str">
        <f>IFERROR(VLOOKUP(G737,AuxThreats!$B$2:$C$6,2,0),"")</f>
        <v/>
      </c>
      <c r="M737" s="325"/>
      <c r="N737" s="118"/>
      <c r="O737" s="390">
        <v>0</v>
      </c>
      <c r="P737" s="325"/>
      <c r="Q737" s="325"/>
      <c r="R737" s="390">
        <v>0</v>
      </c>
      <c r="S737" s="325"/>
      <c r="T737" s="325"/>
      <c r="U737" s="390">
        <v>0</v>
      </c>
      <c r="V737" s="391">
        <f t="shared" si="44"/>
        <v>0</v>
      </c>
      <c r="W737" s="391" t="e">
        <f>IF(AND(V737&lt;&gt;"",#REF!&lt;&gt;""),IFERROR(V737*#REF!,"Not number"),"")</f>
        <v>#REF!</v>
      </c>
      <c r="X737" s="376" t="str">
        <f>IFERROR(VLOOKUP(M737,'Measures cat'!$A$2:$B$19,2,0),"")</f>
        <v/>
      </c>
      <c r="Y737" s="376" t="str">
        <f>IFERROR(VLOOKUP(P737,'Measures cat'!$A$2:$B$19,2,0),"")</f>
        <v/>
      </c>
      <c r="Z737" s="376" t="str">
        <f>IFERROR(VLOOKUP(S737,'Measures cat'!$A$2:$B$19,2,0),"")</f>
        <v/>
      </c>
      <c r="AA737" s="376" t="str">
        <f>IFERROR(VLOOKUP(I737,AuxThreats!$B$2:$C$6,2,0),"")</f>
        <v/>
      </c>
      <c r="AB737" s="11"/>
      <c r="AC737" s="11"/>
      <c r="AE737" s="123"/>
    </row>
    <row r="738" spans="3:31" ht="15.75" x14ac:dyDescent="0.25">
      <c r="C738" s="357" t="str">
        <f t="shared" si="45"/>
        <v/>
      </c>
      <c r="D738" s="26"/>
      <c r="E738" s="26"/>
      <c r="F738" s="26"/>
      <c r="G738" s="47"/>
      <c r="H738" s="47"/>
      <c r="I738" s="325"/>
      <c r="J738" s="118"/>
      <c r="K738" s="330" t="str">
        <f t="shared" si="46"/>
        <v/>
      </c>
      <c r="L738" s="376" t="str">
        <f>IFERROR(VLOOKUP(G738,AuxThreats!$B$2:$C$6,2,0),"")</f>
        <v/>
      </c>
      <c r="M738" s="325"/>
      <c r="N738" s="118"/>
      <c r="O738" s="390">
        <v>0</v>
      </c>
      <c r="P738" s="325"/>
      <c r="Q738" s="325"/>
      <c r="R738" s="390">
        <v>0</v>
      </c>
      <c r="S738" s="325"/>
      <c r="T738" s="325"/>
      <c r="U738" s="390">
        <v>0</v>
      </c>
      <c r="V738" s="391">
        <f t="shared" si="44"/>
        <v>0</v>
      </c>
      <c r="W738" s="391" t="e">
        <f>IF(AND(V738&lt;&gt;"",#REF!&lt;&gt;""),IFERROR(V738*#REF!,"Not number"),"")</f>
        <v>#REF!</v>
      </c>
      <c r="X738" s="376" t="str">
        <f>IFERROR(VLOOKUP(M738,'Measures cat'!$A$2:$B$19,2,0),"")</f>
        <v/>
      </c>
      <c r="Y738" s="376" t="str">
        <f>IFERROR(VLOOKUP(P738,'Measures cat'!$A$2:$B$19,2,0),"")</f>
        <v/>
      </c>
      <c r="Z738" s="376" t="str">
        <f>IFERROR(VLOOKUP(S738,'Measures cat'!$A$2:$B$19,2,0),"")</f>
        <v/>
      </c>
      <c r="AA738" s="376" t="str">
        <f>IFERROR(VLOOKUP(I738,AuxThreats!$B$2:$C$6,2,0),"")</f>
        <v/>
      </c>
      <c r="AB738" s="11"/>
      <c r="AC738" s="11"/>
      <c r="AE738" s="123"/>
    </row>
    <row r="739" spans="3:31" ht="15.75" x14ac:dyDescent="0.25">
      <c r="C739" s="357" t="str">
        <f t="shared" si="45"/>
        <v/>
      </c>
      <c r="D739" s="26"/>
      <c r="E739" s="26"/>
      <c r="F739" s="26"/>
      <c r="G739" s="47"/>
      <c r="H739" s="47"/>
      <c r="I739" s="325"/>
      <c r="J739" s="118"/>
      <c r="K739" s="330" t="str">
        <f t="shared" si="46"/>
        <v/>
      </c>
      <c r="L739" s="376" t="str">
        <f>IFERROR(VLOOKUP(G739,AuxThreats!$B$2:$C$6,2,0),"")</f>
        <v/>
      </c>
      <c r="M739" s="325"/>
      <c r="N739" s="118"/>
      <c r="O739" s="390">
        <v>0</v>
      </c>
      <c r="P739" s="325"/>
      <c r="Q739" s="325"/>
      <c r="R739" s="390">
        <v>0</v>
      </c>
      <c r="S739" s="325"/>
      <c r="T739" s="325"/>
      <c r="U739" s="390">
        <v>0</v>
      </c>
      <c r="V739" s="391">
        <f t="shared" si="44"/>
        <v>0</v>
      </c>
      <c r="W739" s="391" t="e">
        <f>IF(AND(V739&lt;&gt;"",#REF!&lt;&gt;""),IFERROR(V739*#REF!,"Not number"),"")</f>
        <v>#REF!</v>
      </c>
      <c r="X739" s="376" t="str">
        <f>IFERROR(VLOOKUP(M739,'Measures cat'!$A$2:$B$19,2,0),"")</f>
        <v/>
      </c>
      <c r="Y739" s="376" t="str">
        <f>IFERROR(VLOOKUP(P739,'Measures cat'!$A$2:$B$19,2,0),"")</f>
        <v/>
      </c>
      <c r="Z739" s="376" t="str">
        <f>IFERROR(VLOOKUP(S739,'Measures cat'!$A$2:$B$19,2,0),"")</f>
        <v/>
      </c>
      <c r="AA739" s="376" t="str">
        <f>IFERROR(VLOOKUP(I739,AuxThreats!$B$2:$C$6,2,0),"")</f>
        <v/>
      </c>
      <c r="AB739" s="11"/>
      <c r="AC739" s="11"/>
      <c r="AE739" s="123"/>
    </row>
    <row r="740" spans="3:31" ht="15.75" x14ac:dyDescent="0.25">
      <c r="C740" s="357" t="str">
        <f t="shared" si="45"/>
        <v/>
      </c>
      <c r="D740" s="26"/>
      <c r="E740" s="26"/>
      <c r="F740" s="26"/>
      <c r="G740" s="47"/>
      <c r="H740" s="47"/>
      <c r="I740" s="325"/>
      <c r="J740" s="118"/>
      <c r="K740" s="330" t="str">
        <f t="shared" si="46"/>
        <v/>
      </c>
      <c r="L740" s="376" t="str">
        <f>IFERROR(VLOOKUP(G740,AuxThreats!$B$2:$C$6,2,0),"")</f>
        <v/>
      </c>
      <c r="M740" s="325"/>
      <c r="N740" s="118"/>
      <c r="O740" s="390">
        <v>0</v>
      </c>
      <c r="P740" s="325"/>
      <c r="Q740" s="325"/>
      <c r="R740" s="390">
        <v>0</v>
      </c>
      <c r="S740" s="325"/>
      <c r="T740" s="325"/>
      <c r="U740" s="390">
        <v>0</v>
      </c>
      <c r="V740" s="391">
        <f t="shared" si="44"/>
        <v>0</v>
      </c>
      <c r="W740" s="391" t="e">
        <f>IF(AND(V740&lt;&gt;"",#REF!&lt;&gt;""),IFERROR(V740*#REF!,"Not number"),"")</f>
        <v>#REF!</v>
      </c>
      <c r="X740" s="376" t="str">
        <f>IFERROR(VLOOKUP(M740,'Measures cat'!$A$2:$B$19,2,0),"")</f>
        <v/>
      </c>
      <c r="Y740" s="376" t="str">
        <f>IFERROR(VLOOKUP(P740,'Measures cat'!$A$2:$B$19,2,0),"")</f>
        <v/>
      </c>
      <c r="Z740" s="376" t="str">
        <f>IFERROR(VLOOKUP(S740,'Measures cat'!$A$2:$B$19,2,0),"")</f>
        <v/>
      </c>
      <c r="AA740" s="376" t="str">
        <f>IFERROR(VLOOKUP(I740,AuxThreats!$B$2:$C$6,2,0),"")</f>
        <v/>
      </c>
      <c r="AB740" s="11"/>
      <c r="AC740" s="11"/>
      <c r="AE740" s="123"/>
    </row>
    <row r="741" spans="3:31" ht="15.75" x14ac:dyDescent="0.25">
      <c r="C741" s="357" t="str">
        <f t="shared" si="45"/>
        <v/>
      </c>
      <c r="D741" s="26"/>
      <c r="E741" s="26"/>
      <c r="F741" s="26"/>
      <c r="G741" s="47"/>
      <c r="H741" s="47"/>
      <c r="I741" s="325"/>
      <c r="J741" s="118"/>
      <c r="K741" s="330" t="str">
        <f t="shared" si="46"/>
        <v/>
      </c>
      <c r="L741" s="376" t="str">
        <f>IFERROR(VLOOKUP(G741,AuxThreats!$B$2:$C$6,2,0),"")</f>
        <v/>
      </c>
      <c r="M741" s="325"/>
      <c r="N741" s="118"/>
      <c r="O741" s="390">
        <v>0</v>
      </c>
      <c r="P741" s="325"/>
      <c r="Q741" s="325"/>
      <c r="R741" s="390">
        <v>0</v>
      </c>
      <c r="S741" s="325"/>
      <c r="T741" s="325"/>
      <c r="U741" s="390">
        <v>0</v>
      </c>
      <c r="V741" s="391">
        <f t="shared" si="44"/>
        <v>0</v>
      </c>
      <c r="W741" s="391" t="e">
        <f>IF(AND(V741&lt;&gt;"",#REF!&lt;&gt;""),IFERROR(V741*#REF!,"Not number"),"")</f>
        <v>#REF!</v>
      </c>
      <c r="X741" s="376" t="str">
        <f>IFERROR(VLOOKUP(M741,'Measures cat'!$A$2:$B$19,2,0),"")</f>
        <v/>
      </c>
      <c r="Y741" s="376" t="str">
        <f>IFERROR(VLOOKUP(P741,'Measures cat'!$A$2:$B$19,2,0),"")</f>
        <v/>
      </c>
      <c r="Z741" s="376" t="str">
        <f>IFERROR(VLOOKUP(S741,'Measures cat'!$A$2:$B$19,2,0),"")</f>
        <v/>
      </c>
      <c r="AA741" s="376" t="str">
        <f>IFERROR(VLOOKUP(I741,AuxThreats!$B$2:$C$6,2,0),"")</f>
        <v/>
      </c>
      <c r="AB741" s="11"/>
      <c r="AC741" s="11"/>
      <c r="AE741" s="123"/>
    </row>
    <row r="742" spans="3:31" ht="15.75" x14ac:dyDescent="0.25">
      <c r="C742" s="357" t="str">
        <f t="shared" si="45"/>
        <v/>
      </c>
      <c r="D742" s="26"/>
      <c r="E742" s="26"/>
      <c r="F742" s="26"/>
      <c r="G742" s="47"/>
      <c r="H742" s="47"/>
      <c r="I742" s="325"/>
      <c r="J742" s="118"/>
      <c r="K742" s="330" t="str">
        <f t="shared" si="46"/>
        <v/>
      </c>
      <c r="L742" s="376" t="str">
        <f>IFERROR(VLOOKUP(G742,AuxThreats!$B$2:$C$6,2,0),"")</f>
        <v/>
      </c>
      <c r="M742" s="325"/>
      <c r="N742" s="118"/>
      <c r="O742" s="390">
        <v>0</v>
      </c>
      <c r="P742" s="325"/>
      <c r="Q742" s="325"/>
      <c r="R742" s="390">
        <v>0</v>
      </c>
      <c r="S742" s="325"/>
      <c r="T742" s="325"/>
      <c r="U742" s="390">
        <v>0</v>
      </c>
      <c r="V742" s="391">
        <f t="shared" si="44"/>
        <v>0</v>
      </c>
      <c r="W742" s="391" t="e">
        <f>IF(AND(V742&lt;&gt;"",#REF!&lt;&gt;""),IFERROR(V742*#REF!,"Not number"),"")</f>
        <v>#REF!</v>
      </c>
      <c r="X742" s="376" t="str">
        <f>IFERROR(VLOOKUP(M742,'Measures cat'!$A$2:$B$19,2,0),"")</f>
        <v/>
      </c>
      <c r="Y742" s="376" t="str">
        <f>IFERROR(VLOOKUP(P742,'Measures cat'!$A$2:$B$19,2,0),"")</f>
        <v/>
      </c>
      <c r="Z742" s="376" t="str">
        <f>IFERROR(VLOOKUP(S742,'Measures cat'!$A$2:$B$19,2,0),"")</f>
        <v/>
      </c>
      <c r="AA742" s="376" t="str">
        <f>IFERROR(VLOOKUP(I742,AuxThreats!$B$2:$C$6,2,0),"")</f>
        <v/>
      </c>
      <c r="AB742" s="11"/>
      <c r="AC742" s="11"/>
      <c r="AE742" s="123"/>
    </row>
    <row r="743" spans="3:31" ht="15.75" x14ac:dyDescent="0.25">
      <c r="C743" s="357" t="str">
        <f t="shared" si="45"/>
        <v/>
      </c>
      <c r="D743" s="26"/>
      <c r="E743" s="26"/>
      <c r="F743" s="26"/>
      <c r="G743" s="47"/>
      <c r="H743" s="47"/>
      <c r="I743" s="325"/>
      <c r="J743" s="118"/>
      <c r="K743" s="330" t="str">
        <f t="shared" si="46"/>
        <v/>
      </c>
      <c r="L743" s="376" t="str">
        <f>IFERROR(VLOOKUP(G743,AuxThreats!$B$2:$C$6,2,0),"")</f>
        <v/>
      </c>
      <c r="M743" s="325"/>
      <c r="N743" s="118"/>
      <c r="O743" s="390">
        <v>0</v>
      </c>
      <c r="P743" s="325"/>
      <c r="Q743" s="325"/>
      <c r="R743" s="390">
        <v>0</v>
      </c>
      <c r="S743" s="325"/>
      <c r="T743" s="325"/>
      <c r="U743" s="390">
        <v>0</v>
      </c>
      <c r="V743" s="391">
        <f t="shared" si="44"/>
        <v>0</v>
      </c>
      <c r="W743" s="391" t="e">
        <f>IF(AND(V743&lt;&gt;"",#REF!&lt;&gt;""),IFERROR(V743*#REF!,"Not number"),"")</f>
        <v>#REF!</v>
      </c>
      <c r="X743" s="376" t="str">
        <f>IFERROR(VLOOKUP(M743,'Measures cat'!$A$2:$B$19,2,0),"")</f>
        <v/>
      </c>
      <c r="Y743" s="376" t="str">
        <f>IFERROR(VLOOKUP(P743,'Measures cat'!$A$2:$B$19,2,0),"")</f>
        <v/>
      </c>
      <c r="Z743" s="376" t="str">
        <f>IFERROR(VLOOKUP(S743,'Measures cat'!$A$2:$B$19,2,0),"")</f>
        <v/>
      </c>
      <c r="AA743" s="376" t="str">
        <f>IFERROR(VLOOKUP(I743,AuxThreats!$B$2:$C$6,2,0),"")</f>
        <v/>
      </c>
      <c r="AB743" s="11"/>
      <c r="AC743" s="11"/>
      <c r="AE743" s="123"/>
    </row>
    <row r="744" spans="3:31" ht="15.75" x14ac:dyDescent="0.25">
      <c r="C744" s="357" t="str">
        <f t="shared" si="45"/>
        <v/>
      </c>
      <c r="D744" s="26"/>
      <c r="E744" s="26"/>
      <c r="F744" s="26"/>
      <c r="G744" s="47"/>
      <c r="H744" s="47"/>
      <c r="I744" s="325"/>
      <c r="J744" s="118"/>
      <c r="K744" s="330" t="str">
        <f t="shared" si="46"/>
        <v/>
      </c>
      <c r="L744" s="376" t="str">
        <f>IFERROR(VLOOKUP(G744,AuxThreats!$B$2:$C$6,2,0),"")</f>
        <v/>
      </c>
      <c r="M744" s="325"/>
      <c r="N744" s="118"/>
      <c r="O744" s="390">
        <v>0</v>
      </c>
      <c r="P744" s="325"/>
      <c r="Q744" s="325"/>
      <c r="R744" s="390">
        <v>0</v>
      </c>
      <c r="S744" s="325"/>
      <c r="T744" s="325"/>
      <c r="U744" s="390">
        <v>0</v>
      </c>
      <c r="V744" s="391">
        <f t="shared" si="44"/>
        <v>0</v>
      </c>
      <c r="W744" s="391" t="e">
        <f>IF(AND(V744&lt;&gt;"",#REF!&lt;&gt;""),IFERROR(V744*#REF!,"Not number"),"")</f>
        <v>#REF!</v>
      </c>
      <c r="X744" s="376" t="str">
        <f>IFERROR(VLOOKUP(M744,'Measures cat'!$A$2:$B$19,2,0),"")</f>
        <v/>
      </c>
      <c r="Y744" s="376" t="str">
        <f>IFERROR(VLOOKUP(P744,'Measures cat'!$A$2:$B$19,2,0),"")</f>
        <v/>
      </c>
      <c r="Z744" s="376" t="str">
        <f>IFERROR(VLOOKUP(S744,'Measures cat'!$A$2:$B$19,2,0),"")</f>
        <v/>
      </c>
      <c r="AA744" s="376" t="str">
        <f>IFERROR(VLOOKUP(I744,AuxThreats!$B$2:$C$6,2,0),"")</f>
        <v/>
      </c>
      <c r="AB744" s="11"/>
      <c r="AC744" s="11"/>
      <c r="AE744" s="123"/>
    </row>
    <row r="745" spans="3:31" ht="15.75" x14ac:dyDescent="0.25">
      <c r="C745" s="357" t="str">
        <f t="shared" si="45"/>
        <v/>
      </c>
      <c r="D745" s="26"/>
      <c r="E745" s="26"/>
      <c r="F745" s="26"/>
      <c r="G745" s="47"/>
      <c r="H745" s="47"/>
      <c r="I745" s="325"/>
      <c r="J745" s="118"/>
      <c r="K745" s="330" t="str">
        <f t="shared" si="46"/>
        <v/>
      </c>
      <c r="L745" s="376" t="str">
        <f>IFERROR(VLOOKUP(G745,AuxThreats!$B$2:$C$6,2,0),"")</f>
        <v/>
      </c>
      <c r="M745" s="325"/>
      <c r="N745" s="118"/>
      <c r="O745" s="390">
        <v>0</v>
      </c>
      <c r="P745" s="325"/>
      <c r="Q745" s="325"/>
      <c r="R745" s="390">
        <v>0</v>
      </c>
      <c r="S745" s="325"/>
      <c r="T745" s="325"/>
      <c r="U745" s="390">
        <v>0</v>
      </c>
      <c r="V745" s="391">
        <f t="shared" si="44"/>
        <v>0</v>
      </c>
      <c r="W745" s="391" t="e">
        <f>IF(AND(V745&lt;&gt;"",#REF!&lt;&gt;""),IFERROR(V745*#REF!,"Not number"),"")</f>
        <v>#REF!</v>
      </c>
      <c r="X745" s="376" t="str">
        <f>IFERROR(VLOOKUP(M745,'Measures cat'!$A$2:$B$19,2,0),"")</f>
        <v/>
      </c>
      <c r="Y745" s="376" t="str">
        <f>IFERROR(VLOOKUP(P745,'Measures cat'!$A$2:$B$19,2,0),"")</f>
        <v/>
      </c>
      <c r="Z745" s="376" t="str">
        <f>IFERROR(VLOOKUP(S745,'Measures cat'!$A$2:$B$19,2,0),"")</f>
        <v/>
      </c>
      <c r="AA745" s="376" t="str">
        <f>IFERROR(VLOOKUP(I745,AuxThreats!$B$2:$C$6,2,0),"")</f>
        <v/>
      </c>
      <c r="AB745" s="11"/>
      <c r="AC745" s="11"/>
      <c r="AE745" s="123"/>
    </row>
    <row r="746" spans="3:31" ht="15.75" x14ac:dyDescent="0.25">
      <c r="C746" s="357" t="str">
        <f t="shared" si="45"/>
        <v/>
      </c>
      <c r="D746" s="26"/>
      <c r="E746" s="26"/>
      <c r="F746" s="26"/>
      <c r="G746" s="47"/>
      <c r="H746" s="47"/>
      <c r="I746" s="325"/>
      <c r="J746" s="118"/>
      <c r="K746" s="330" t="str">
        <f t="shared" si="46"/>
        <v/>
      </c>
      <c r="L746" s="376" t="str">
        <f>IFERROR(VLOOKUP(G746,AuxThreats!$B$2:$C$6,2,0),"")</f>
        <v/>
      </c>
      <c r="M746" s="325"/>
      <c r="N746" s="118"/>
      <c r="O746" s="390">
        <v>0</v>
      </c>
      <c r="P746" s="325"/>
      <c r="Q746" s="325"/>
      <c r="R746" s="390">
        <v>0</v>
      </c>
      <c r="S746" s="325"/>
      <c r="T746" s="325"/>
      <c r="U746" s="390">
        <v>0</v>
      </c>
      <c r="V746" s="391">
        <f t="shared" si="44"/>
        <v>0</v>
      </c>
      <c r="W746" s="391" t="e">
        <f>IF(AND(V746&lt;&gt;"",#REF!&lt;&gt;""),IFERROR(V746*#REF!,"Not number"),"")</f>
        <v>#REF!</v>
      </c>
      <c r="X746" s="376" t="str">
        <f>IFERROR(VLOOKUP(M746,'Measures cat'!$A$2:$B$19,2,0),"")</f>
        <v/>
      </c>
      <c r="Y746" s="376" t="str">
        <f>IFERROR(VLOOKUP(P746,'Measures cat'!$A$2:$B$19,2,0),"")</f>
        <v/>
      </c>
      <c r="Z746" s="376" t="str">
        <f>IFERROR(VLOOKUP(S746,'Measures cat'!$A$2:$B$19,2,0),"")</f>
        <v/>
      </c>
      <c r="AA746" s="376" t="str">
        <f>IFERROR(VLOOKUP(I746,AuxThreats!$B$2:$C$6,2,0),"")</f>
        <v/>
      </c>
      <c r="AB746" s="11"/>
      <c r="AC746" s="11"/>
      <c r="AE746" s="123"/>
    </row>
    <row r="747" spans="3:31" ht="15.75" x14ac:dyDescent="0.25">
      <c r="C747" s="357" t="str">
        <f t="shared" si="45"/>
        <v/>
      </c>
      <c r="D747" s="26"/>
      <c r="E747" s="26"/>
      <c r="F747" s="26"/>
      <c r="G747" s="47"/>
      <c r="H747" s="47"/>
      <c r="I747" s="325"/>
      <c r="J747" s="118"/>
      <c r="K747" s="330" t="str">
        <f t="shared" si="46"/>
        <v/>
      </c>
      <c r="L747" s="376" t="str">
        <f>IFERROR(VLOOKUP(G747,AuxThreats!$B$2:$C$6,2,0),"")</f>
        <v/>
      </c>
      <c r="M747" s="325"/>
      <c r="N747" s="118"/>
      <c r="O747" s="390">
        <v>0</v>
      </c>
      <c r="P747" s="325"/>
      <c r="Q747" s="325"/>
      <c r="R747" s="390">
        <v>0</v>
      </c>
      <c r="S747" s="325"/>
      <c r="T747" s="325"/>
      <c r="U747" s="390">
        <v>0</v>
      </c>
      <c r="V747" s="391">
        <f t="shared" si="44"/>
        <v>0</v>
      </c>
      <c r="W747" s="391" t="e">
        <f>IF(AND(V747&lt;&gt;"",#REF!&lt;&gt;""),IFERROR(V747*#REF!,"Not number"),"")</f>
        <v>#REF!</v>
      </c>
      <c r="X747" s="376" t="str">
        <f>IFERROR(VLOOKUP(M747,'Measures cat'!$A$2:$B$19,2,0),"")</f>
        <v/>
      </c>
      <c r="Y747" s="376" t="str">
        <f>IFERROR(VLOOKUP(P747,'Measures cat'!$A$2:$B$19,2,0),"")</f>
        <v/>
      </c>
      <c r="Z747" s="376" t="str">
        <f>IFERROR(VLOOKUP(S747,'Measures cat'!$A$2:$B$19,2,0),"")</f>
        <v/>
      </c>
      <c r="AA747" s="376" t="str">
        <f>IFERROR(VLOOKUP(I747,AuxThreats!$B$2:$C$6,2,0),"")</f>
        <v/>
      </c>
      <c r="AB747" s="11"/>
      <c r="AC747" s="11"/>
      <c r="AE747" s="123"/>
    </row>
    <row r="748" spans="3:31" ht="15.75" x14ac:dyDescent="0.25">
      <c r="C748" s="357" t="str">
        <f t="shared" si="45"/>
        <v/>
      </c>
      <c r="D748" s="26"/>
      <c r="E748" s="26"/>
      <c r="F748" s="26"/>
      <c r="G748" s="47"/>
      <c r="H748" s="47"/>
      <c r="I748" s="325"/>
      <c r="J748" s="118"/>
      <c r="K748" s="330" t="str">
        <f t="shared" si="46"/>
        <v/>
      </c>
      <c r="L748" s="376" t="str">
        <f>IFERROR(VLOOKUP(G748,AuxThreats!$B$2:$C$6,2,0),"")</f>
        <v/>
      </c>
      <c r="M748" s="325"/>
      <c r="N748" s="118"/>
      <c r="O748" s="390">
        <v>0</v>
      </c>
      <c r="P748" s="325"/>
      <c r="Q748" s="325"/>
      <c r="R748" s="390">
        <v>0</v>
      </c>
      <c r="S748" s="325"/>
      <c r="T748" s="325"/>
      <c r="U748" s="390">
        <v>0</v>
      </c>
      <c r="V748" s="391">
        <f t="shared" si="44"/>
        <v>0</v>
      </c>
      <c r="W748" s="391" t="e">
        <f>IF(AND(V748&lt;&gt;"",#REF!&lt;&gt;""),IFERROR(V748*#REF!,"Not number"),"")</f>
        <v>#REF!</v>
      </c>
      <c r="X748" s="376" t="str">
        <f>IFERROR(VLOOKUP(M748,'Measures cat'!$A$2:$B$19,2,0),"")</f>
        <v/>
      </c>
      <c r="Y748" s="376" t="str">
        <f>IFERROR(VLOOKUP(P748,'Measures cat'!$A$2:$B$19,2,0),"")</f>
        <v/>
      </c>
      <c r="Z748" s="376" t="str">
        <f>IFERROR(VLOOKUP(S748,'Measures cat'!$A$2:$B$19,2,0),"")</f>
        <v/>
      </c>
      <c r="AA748" s="376" t="str">
        <f>IFERROR(VLOOKUP(I748,AuxThreats!$B$2:$C$6,2,0),"")</f>
        <v/>
      </c>
      <c r="AB748" s="11"/>
      <c r="AC748" s="11"/>
      <c r="AE748" s="123"/>
    </row>
    <row r="749" spans="3:31" ht="15.75" x14ac:dyDescent="0.25">
      <c r="C749" s="357" t="str">
        <f t="shared" si="45"/>
        <v/>
      </c>
      <c r="D749" s="26"/>
      <c r="E749" s="26"/>
      <c r="F749" s="26"/>
      <c r="G749" s="47"/>
      <c r="H749" s="47"/>
      <c r="I749" s="325"/>
      <c r="J749" s="118"/>
      <c r="K749" s="330" t="str">
        <f t="shared" si="46"/>
        <v/>
      </c>
      <c r="L749" s="376" t="str">
        <f>IFERROR(VLOOKUP(G749,AuxThreats!$B$2:$C$6,2,0),"")</f>
        <v/>
      </c>
      <c r="M749" s="325"/>
      <c r="N749" s="118"/>
      <c r="O749" s="390">
        <v>0</v>
      </c>
      <c r="P749" s="325"/>
      <c r="Q749" s="325"/>
      <c r="R749" s="390">
        <v>0</v>
      </c>
      <c r="S749" s="325"/>
      <c r="T749" s="325"/>
      <c r="U749" s="390">
        <v>0</v>
      </c>
      <c r="V749" s="391">
        <f t="shared" si="44"/>
        <v>0</v>
      </c>
      <c r="W749" s="391" t="e">
        <f>IF(AND(V749&lt;&gt;"",#REF!&lt;&gt;""),IFERROR(V749*#REF!,"Not number"),"")</f>
        <v>#REF!</v>
      </c>
      <c r="X749" s="376" t="str">
        <f>IFERROR(VLOOKUP(M749,'Measures cat'!$A$2:$B$19,2,0),"")</f>
        <v/>
      </c>
      <c r="Y749" s="376" t="str">
        <f>IFERROR(VLOOKUP(P749,'Measures cat'!$A$2:$B$19,2,0),"")</f>
        <v/>
      </c>
      <c r="Z749" s="376" t="str">
        <f>IFERROR(VLOOKUP(S749,'Measures cat'!$A$2:$B$19,2,0),"")</f>
        <v/>
      </c>
      <c r="AA749" s="376" t="str">
        <f>IFERROR(VLOOKUP(I749,AuxThreats!$B$2:$C$6,2,0),"")</f>
        <v/>
      </c>
      <c r="AB749" s="11"/>
      <c r="AC749" s="11"/>
      <c r="AE749" s="123"/>
    </row>
    <row r="750" spans="3:31" ht="15.75" x14ac:dyDescent="0.25">
      <c r="C750" s="357" t="str">
        <f t="shared" si="45"/>
        <v/>
      </c>
      <c r="D750" s="26"/>
      <c r="E750" s="26"/>
      <c r="F750" s="26"/>
      <c r="G750" s="47"/>
      <c r="H750" s="47"/>
      <c r="I750" s="325"/>
      <c r="J750" s="118"/>
      <c r="K750" s="330" t="str">
        <f t="shared" si="46"/>
        <v/>
      </c>
      <c r="L750" s="376" t="str">
        <f>IFERROR(VLOOKUP(G750,AuxThreats!$B$2:$C$6,2,0),"")</f>
        <v/>
      </c>
      <c r="M750" s="325"/>
      <c r="N750" s="118"/>
      <c r="O750" s="390">
        <v>0</v>
      </c>
      <c r="P750" s="325"/>
      <c r="Q750" s="325"/>
      <c r="R750" s="390">
        <v>0</v>
      </c>
      <c r="S750" s="325"/>
      <c r="T750" s="325"/>
      <c r="U750" s="390">
        <v>0</v>
      </c>
      <c r="V750" s="391">
        <f t="shared" si="44"/>
        <v>0</v>
      </c>
      <c r="W750" s="391" t="e">
        <f>IF(AND(V750&lt;&gt;"",#REF!&lt;&gt;""),IFERROR(V750*#REF!,"Not number"),"")</f>
        <v>#REF!</v>
      </c>
      <c r="X750" s="376" t="str">
        <f>IFERROR(VLOOKUP(M750,'Measures cat'!$A$2:$B$19,2,0),"")</f>
        <v/>
      </c>
      <c r="Y750" s="376" t="str">
        <f>IFERROR(VLOOKUP(P750,'Measures cat'!$A$2:$B$19,2,0),"")</f>
        <v/>
      </c>
      <c r="Z750" s="376" t="str">
        <f>IFERROR(VLOOKUP(S750,'Measures cat'!$A$2:$B$19,2,0),"")</f>
        <v/>
      </c>
      <c r="AA750" s="376" t="str">
        <f>IFERROR(VLOOKUP(I750,AuxThreats!$B$2:$C$6,2,0),"")</f>
        <v/>
      </c>
      <c r="AB750" s="11"/>
      <c r="AC750" s="11"/>
      <c r="AE750" s="123"/>
    </row>
    <row r="751" spans="3:31" ht="15.75" x14ac:dyDescent="0.25">
      <c r="C751" s="357" t="str">
        <f t="shared" si="45"/>
        <v/>
      </c>
      <c r="D751" s="26"/>
      <c r="E751" s="26"/>
      <c r="F751" s="26"/>
      <c r="G751" s="47"/>
      <c r="H751" s="47"/>
      <c r="I751" s="325"/>
      <c r="J751" s="118"/>
      <c r="K751" s="330" t="str">
        <f t="shared" si="46"/>
        <v/>
      </c>
      <c r="L751" s="376" t="str">
        <f>IFERROR(VLOOKUP(G751,AuxThreats!$B$2:$C$6,2,0),"")</f>
        <v/>
      </c>
      <c r="M751" s="325"/>
      <c r="N751" s="118"/>
      <c r="O751" s="390">
        <v>0</v>
      </c>
      <c r="P751" s="325"/>
      <c r="Q751" s="325"/>
      <c r="R751" s="390">
        <v>0</v>
      </c>
      <c r="S751" s="325"/>
      <c r="T751" s="325"/>
      <c r="U751" s="390">
        <v>0</v>
      </c>
      <c r="V751" s="391">
        <f t="shared" si="44"/>
        <v>0</v>
      </c>
      <c r="W751" s="391" t="e">
        <f>IF(AND(V751&lt;&gt;"",#REF!&lt;&gt;""),IFERROR(V751*#REF!,"Not number"),"")</f>
        <v>#REF!</v>
      </c>
      <c r="X751" s="376" t="str">
        <f>IFERROR(VLOOKUP(M751,'Measures cat'!$A$2:$B$19,2,0),"")</f>
        <v/>
      </c>
      <c r="Y751" s="376" t="str">
        <f>IFERROR(VLOOKUP(P751,'Measures cat'!$A$2:$B$19,2,0),"")</f>
        <v/>
      </c>
      <c r="Z751" s="376" t="str">
        <f>IFERROR(VLOOKUP(S751,'Measures cat'!$A$2:$B$19,2,0),"")</f>
        <v/>
      </c>
      <c r="AA751" s="376" t="str">
        <f>IFERROR(VLOOKUP(I751,AuxThreats!$B$2:$C$6,2,0),"")</f>
        <v/>
      </c>
      <c r="AB751" s="11"/>
      <c r="AC751" s="11"/>
      <c r="AE751" s="123"/>
    </row>
    <row r="752" spans="3:31" ht="15.75" x14ac:dyDescent="0.25">
      <c r="C752" s="357" t="str">
        <f t="shared" si="45"/>
        <v/>
      </c>
      <c r="D752" s="26"/>
      <c r="E752" s="26"/>
      <c r="F752" s="26"/>
      <c r="G752" s="47"/>
      <c r="H752" s="47"/>
      <c r="I752" s="325"/>
      <c r="J752" s="118"/>
      <c r="K752" s="330" t="str">
        <f t="shared" si="46"/>
        <v/>
      </c>
      <c r="L752" s="376" t="str">
        <f>IFERROR(VLOOKUP(G752,AuxThreats!$B$2:$C$6,2,0),"")</f>
        <v/>
      </c>
      <c r="M752" s="325"/>
      <c r="N752" s="118"/>
      <c r="O752" s="390">
        <v>0</v>
      </c>
      <c r="P752" s="325"/>
      <c r="Q752" s="325"/>
      <c r="R752" s="390">
        <v>0</v>
      </c>
      <c r="S752" s="325"/>
      <c r="T752" s="325"/>
      <c r="U752" s="390">
        <v>0</v>
      </c>
      <c r="V752" s="391">
        <f t="shared" si="44"/>
        <v>0</v>
      </c>
      <c r="W752" s="391" t="e">
        <f>IF(AND(V752&lt;&gt;"",#REF!&lt;&gt;""),IFERROR(V752*#REF!,"Not number"),"")</f>
        <v>#REF!</v>
      </c>
      <c r="X752" s="376" t="str">
        <f>IFERROR(VLOOKUP(M752,'Measures cat'!$A$2:$B$19,2,0),"")</f>
        <v/>
      </c>
      <c r="Y752" s="376" t="str">
        <f>IFERROR(VLOOKUP(P752,'Measures cat'!$A$2:$B$19,2,0),"")</f>
        <v/>
      </c>
      <c r="Z752" s="376" t="str">
        <f>IFERROR(VLOOKUP(S752,'Measures cat'!$A$2:$B$19,2,0),"")</f>
        <v/>
      </c>
      <c r="AA752" s="376" t="str">
        <f>IFERROR(VLOOKUP(I752,AuxThreats!$B$2:$C$6,2,0),"")</f>
        <v/>
      </c>
      <c r="AB752" s="11"/>
      <c r="AC752" s="11"/>
      <c r="AE752" s="123"/>
    </row>
    <row r="753" spans="3:31" ht="15.75" x14ac:dyDescent="0.25">
      <c r="C753" s="357" t="str">
        <f t="shared" si="45"/>
        <v/>
      </c>
      <c r="D753" s="26"/>
      <c r="E753" s="26"/>
      <c r="F753" s="26"/>
      <c r="G753" s="47"/>
      <c r="H753" s="47"/>
      <c r="I753" s="325"/>
      <c r="J753" s="118"/>
      <c r="K753" s="330" t="str">
        <f t="shared" si="46"/>
        <v/>
      </c>
      <c r="L753" s="376" t="str">
        <f>IFERROR(VLOOKUP(G753,AuxThreats!$B$2:$C$6,2,0),"")</f>
        <v/>
      </c>
      <c r="M753" s="325"/>
      <c r="N753" s="118"/>
      <c r="O753" s="390">
        <v>0</v>
      </c>
      <c r="P753" s="325"/>
      <c r="Q753" s="325"/>
      <c r="R753" s="390">
        <v>0</v>
      </c>
      <c r="S753" s="325"/>
      <c r="T753" s="325"/>
      <c r="U753" s="390">
        <v>0</v>
      </c>
      <c r="V753" s="391">
        <f t="shared" si="44"/>
        <v>0</v>
      </c>
      <c r="W753" s="391" t="e">
        <f>IF(AND(V753&lt;&gt;"",#REF!&lt;&gt;""),IFERROR(V753*#REF!,"Not number"),"")</f>
        <v>#REF!</v>
      </c>
      <c r="X753" s="376" t="str">
        <f>IFERROR(VLOOKUP(M753,'Measures cat'!$A$2:$B$19,2,0),"")</f>
        <v/>
      </c>
      <c r="Y753" s="376" t="str">
        <f>IFERROR(VLOOKUP(P753,'Measures cat'!$A$2:$B$19,2,0),"")</f>
        <v/>
      </c>
      <c r="Z753" s="376" t="str">
        <f>IFERROR(VLOOKUP(S753,'Measures cat'!$A$2:$B$19,2,0),"")</f>
        <v/>
      </c>
      <c r="AA753" s="376" t="str">
        <f>IFERROR(VLOOKUP(I753,AuxThreats!$B$2:$C$6,2,0),"")</f>
        <v/>
      </c>
      <c r="AB753" s="11"/>
      <c r="AC753" s="11"/>
      <c r="AE753" s="123"/>
    </row>
    <row r="754" spans="3:31" ht="15.75" x14ac:dyDescent="0.25">
      <c r="C754" s="357" t="str">
        <f t="shared" si="45"/>
        <v/>
      </c>
      <c r="D754" s="26"/>
      <c r="E754" s="26"/>
      <c r="F754" s="26"/>
      <c r="G754" s="47"/>
      <c r="H754" s="47"/>
      <c r="I754" s="325"/>
      <c r="J754" s="118"/>
      <c r="K754" s="330" t="str">
        <f t="shared" si="46"/>
        <v/>
      </c>
      <c r="L754" s="376" t="str">
        <f>IFERROR(VLOOKUP(G754,AuxThreats!$B$2:$C$6,2,0),"")</f>
        <v/>
      </c>
      <c r="M754" s="325"/>
      <c r="N754" s="118"/>
      <c r="O754" s="390">
        <v>0</v>
      </c>
      <c r="P754" s="325"/>
      <c r="Q754" s="325"/>
      <c r="R754" s="390">
        <v>0</v>
      </c>
      <c r="S754" s="325"/>
      <c r="T754" s="325"/>
      <c r="U754" s="390">
        <v>0</v>
      </c>
      <c r="V754" s="391">
        <f t="shared" si="44"/>
        <v>0</v>
      </c>
      <c r="W754" s="391" t="e">
        <f>IF(AND(V754&lt;&gt;"",#REF!&lt;&gt;""),IFERROR(V754*#REF!,"Not number"),"")</f>
        <v>#REF!</v>
      </c>
      <c r="X754" s="376" t="str">
        <f>IFERROR(VLOOKUP(M754,'Measures cat'!$A$2:$B$19,2,0),"")</f>
        <v/>
      </c>
      <c r="Y754" s="376" t="str">
        <f>IFERROR(VLOOKUP(P754,'Measures cat'!$A$2:$B$19,2,0),"")</f>
        <v/>
      </c>
      <c r="Z754" s="376" t="str">
        <f>IFERROR(VLOOKUP(S754,'Measures cat'!$A$2:$B$19,2,0),"")</f>
        <v/>
      </c>
      <c r="AA754" s="376" t="str">
        <f>IFERROR(VLOOKUP(I754,AuxThreats!$B$2:$C$6,2,0),"")</f>
        <v/>
      </c>
      <c r="AB754" s="11"/>
      <c r="AC754" s="11"/>
      <c r="AE754" s="123"/>
    </row>
    <row r="755" spans="3:31" ht="15.75" x14ac:dyDescent="0.25">
      <c r="C755" s="357" t="str">
        <f t="shared" si="45"/>
        <v/>
      </c>
      <c r="D755" s="26"/>
      <c r="E755" s="26"/>
      <c r="F755" s="26"/>
      <c r="G755" s="47"/>
      <c r="H755" s="47"/>
      <c r="I755" s="325"/>
      <c r="J755" s="118"/>
      <c r="K755" s="330" t="str">
        <f t="shared" si="46"/>
        <v/>
      </c>
      <c r="L755" s="376" t="str">
        <f>IFERROR(VLOOKUP(G755,AuxThreats!$B$2:$C$6,2,0),"")</f>
        <v/>
      </c>
      <c r="M755" s="325"/>
      <c r="N755" s="118"/>
      <c r="O755" s="390">
        <v>0</v>
      </c>
      <c r="P755" s="325"/>
      <c r="Q755" s="325"/>
      <c r="R755" s="390">
        <v>0</v>
      </c>
      <c r="S755" s="325"/>
      <c r="T755" s="325"/>
      <c r="U755" s="390">
        <v>0</v>
      </c>
      <c r="V755" s="391">
        <f t="shared" si="44"/>
        <v>0</v>
      </c>
      <c r="W755" s="391" t="e">
        <f>IF(AND(V755&lt;&gt;"",#REF!&lt;&gt;""),IFERROR(V755*#REF!,"Not number"),"")</f>
        <v>#REF!</v>
      </c>
      <c r="X755" s="376" t="str">
        <f>IFERROR(VLOOKUP(M755,'Measures cat'!$A$2:$B$19,2,0),"")</f>
        <v/>
      </c>
      <c r="Y755" s="376" t="str">
        <f>IFERROR(VLOOKUP(P755,'Measures cat'!$A$2:$B$19,2,0),"")</f>
        <v/>
      </c>
      <c r="Z755" s="376" t="str">
        <f>IFERROR(VLOOKUP(S755,'Measures cat'!$A$2:$B$19,2,0),"")</f>
        <v/>
      </c>
      <c r="AA755" s="376" t="str">
        <f>IFERROR(VLOOKUP(I755,AuxThreats!$B$2:$C$6,2,0),"")</f>
        <v/>
      </c>
      <c r="AB755" s="11"/>
      <c r="AC755" s="11"/>
      <c r="AE755" s="123"/>
    </row>
    <row r="756" spans="3:31" ht="15.75" x14ac:dyDescent="0.25">
      <c r="C756" s="357" t="str">
        <f t="shared" si="45"/>
        <v/>
      </c>
      <c r="D756" s="26"/>
      <c r="E756" s="26"/>
      <c r="F756" s="26"/>
      <c r="G756" s="47"/>
      <c r="H756" s="47"/>
      <c r="I756" s="325"/>
      <c r="J756" s="118"/>
      <c r="K756" s="330" t="str">
        <f t="shared" si="46"/>
        <v/>
      </c>
      <c r="L756" s="376" t="str">
        <f>IFERROR(VLOOKUP(G756,AuxThreats!$B$2:$C$6,2,0),"")</f>
        <v/>
      </c>
      <c r="M756" s="325"/>
      <c r="N756" s="118"/>
      <c r="O756" s="390">
        <v>0</v>
      </c>
      <c r="P756" s="325"/>
      <c r="Q756" s="325"/>
      <c r="R756" s="390">
        <v>0</v>
      </c>
      <c r="S756" s="325"/>
      <c r="T756" s="325"/>
      <c r="U756" s="390">
        <v>0</v>
      </c>
      <c r="V756" s="391">
        <f t="shared" si="44"/>
        <v>0</v>
      </c>
      <c r="W756" s="391" t="e">
        <f>IF(AND(V756&lt;&gt;"",#REF!&lt;&gt;""),IFERROR(V756*#REF!,"Not number"),"")</f>
        <v>#REF!</v>
      </c>
      <c r="X756" s="376" t="str">
        <f>IFERROR(VLOOKUP(M756,'Measures cat'!$A$2:$B$19,2,0),"")</f>
        <v/>
      </c>
      <c r="Y756" s="376" t="str">
        <f>IFERROR(VLOOKUP(P756,'Measures cat'!$A$2:$B$19,2,0),"")</f>
        <v/>
      </c>
      <c r="Z756" s="376" t="str">
        <f>IFERROR(VLOOKUP(S756,'Measures cat'!$A$2:$B$19,2,0),"")</f>
        <v/>
      </c>
      <c r="AA756" s="376" t="str">
        <f>IFERROR(VLOOKUP(I756,AuxThreats!$B$2:$C$6,2,0),"")</f>
        <v/>
      </c>
      <c r="AB756" s="11"/>
      <c r="AC756" s="11"/>
      <c r="AE756" s="123"/>
    </row>
    <row r="757" spans="3:31" ht="15.75" x14ac:dyDescent="0.25">
      <c r="C757" s="357" t="str">
        <f t="shared" si="45"/>
        <v/>
      </c>
      <c r="D757" s="26"/>
      <c r="E757" s="26"/>
      <c r="F757" s="26"/>
      <c r="G757" s="47"/>
      <c r="H757" s="47"/>
      <c r="I757" s="325"/>
      <c r="J757" s="118"/>
      <c r="K757" s="330" t="str">
        <f t="shared" si="46"/>
        <v/>
      </c>
      <c r="L757" s="376" t="str">
        <f>IFERROR(VLOOKUP(G757,AuxThreats!$B$2:$C$6,2,0),"")</f>
        <v/>
      </c>
      <c r="M757" s="325"/>
      <c r="N757" s="118"/>
      <c r="O757" s="390">
        <v>0</v>
      </c>
      <c r="P757" s="325"/>
      <c r="Q757" s="325"/>
      <c r="R757" s="390">
        <v>0</v>
      </c>
      <c r="S757" s="325"/>
      <c r="T757" s="325"/>
      <c r="U757" s="390">
        <v>0</v>
      </c>
      <c r="V757" s="391">
        <f t="shared" si="44"/>
        <v>0</v>
      </c>
      <c r="W757" s="391" t="e">
        <f>IF(AND(V757&lt;&gt;"",#REF!&lt;&gt;""),IFERROR(V757*#REF!,"Not number"),"")</f>
        <v>#REF!</v>
      </c>
      <c r="X757" s="376" t="str">
        <f>IFERROR(VLOOKUP(M757,'Measures cat'!$A$2:$B$19,2,0),"")</f>
        <v/>
      </c>
      <c r="Y757" s="376" t="str">
        <f>IFERROR(VLOOKUP(P757,'Measures cat'!$A$2:$B$19,2,0),"")</f>
        <v/>
      </c>
      <c r="Z757" s="376" t="str">
        <f>IFERROR(VLOOKUP(S757,'Measures cat'!$A$2:$B$19,2,0),"")</f>
        <v/>
      </c>
      <c r="AA757" s="376" t="str">
        <f>IFERROR(VLOOKUP(I757,AuxThreats!$B$2:$C$6,2,0),"")</f>
        <v/>
      </c>
      <c r="AB757" s="11"/>
      <c r="AC757" s="11"/>
      <c r="AE757" s="123"/>
    </row>
    <row r="758" spans="3:31" ht="15.75" x14ac:dyDescent="0.25">
      <c r="C758" s="357" t="str">
        <f t="shared" si="45"/>
        <v/>
      </c>
      <c r="D758" s="26"/>
      <c r="E758" s="26"/>
      <c r="F758" s="26"/>
      <c r="G758" s="47"/>
      <c r="H758" s="47"/>
      <c r="I758" s="325"/>
      <c r="J758" s="118"/>
      <c r="K758" s="330" t="str">
        <f t="shared" si="46"/>
        <v/>
      </c>
      <c r="L758" s="376" t="str">
        <f>IFERROR(VLOOKUP(G758,AuxThreats!$B$2:$C$6,2,0),"")</f>
        <v/>
      </c>
      <c r="M758" s="325"/>
      <c r="N758" s="118"/>
      <c r="O758" s="390">
        <v>0</v>
      </c>
      <c r="P758" s="325"/>
      <c r="Q758" s="325"/>
      <c r="R758" s="390">
        <v>0</v>
      </c>
      <c r="S758" s="325"/>
      <c r="T758" s="325"/>
      <c r="U758" s="390">
        <v>0</v>
      </c>
      <c r="V758" s="391">
        <f t="shared" si="44"/>
        <v>0</v>
      </c>
      <c r="W758" s="391" t="e">
        <f>IF(AND(V758&lt;&gt;"",#REF!&lt;&gt;""),IFERROR(V758*#REF!,"Not number"),"")</f>
        <v>#REF!</v>
      </c>
      <c r="X758" s="376" t="str">
        <f>IFERROR(VLOOKUP(M758,'Measures cat'!$A$2:$B$19,2,0),"")</f>
        <v/>
      </c>
      <c r="Y758" s="376" t="str">
        <f>IFERROR(VLOOKUP(P758,'Measures cat'!$A$2:$B$19,2,0),"")</f>
        <v/>
      </c>
      <c r="Z758" s="376" t="str">
        <f>IFERROR(VLOOKUP(S758,'Measures cat'!$A$2:$B$19,2,0),"")</f>
        <v/>
      </c>
      <c r="AA758" s="376" t="str">
        <f>IFERROR(VLOOKUP(I758,AuxThreats!$B$2:$C$6,2,0),"")</f>
        <v/>
      </c>
      <c r="AB758" s="11"/>
      <c r="AC758" s="11"/>
      <c r="AE758" s="123"/>
    </row>
    <row r="759" spans="3:31" ht="15.75" x14ac:dyDescent="0.25">
      <c r="C759" s="357" t="str">
        <f t="shared" si="45"/>
        <v/>
      </c>
      <c r="D759" s="26"/>
      <c r="E759" s="26"/>
      <c r="F759" s="26"/>
      <c r="G759" s="47"/>
      <c r="H759" s="47"/>
      <c r="I759" s="325"/>
      <c r="J759" s="118"/>
      <c r="K759" s="330" t="str">
        <f t="shared" si="46"/>
        <v/>
      </c>
      <c r="L759" s="376" t="str">
        <f>IFERROR(VLOOKUP(G759,AuxThreats!$B$2:$C$6,2,0),"")</f>
        <v/>
      </c>
      <c r="M759" s="325"/>
      <c r="N759" s="118"/>
      <c r="O759" s="390">
        <v>0</v>
      </c>
      <c r="P759" s="325"/>
      <c r="Q759" s="325"/>
      <c r="R759" s="390">
        <v>0</v>
      </c>
      <c r="S759" s="325"/>
      <c r="T759" s="325"/>
      <c r="U759" s="390">
        <v>0</v>
      </c>
      <c r="V759" s="391">
        <f t="shared" si="44"/>
        <v>0</v>
      </c>
      <c r="W759" s="391" t="e">
        <f>IF(AND(V759&lt;&gt;"",#REF!&lt;&gt;""),IFERROR(V759*#REF!,"Not number"),"")</f>
        <v>#REF!</v>
      </c>
      <c r="X759" s="376" t="str">
        <f>IFERROR(VLOOKUP(M759,'Measures cat'!$A$2:$B$19,2,0),"")</f>
        <v/>
      </c>
      <c r="Y759" s="376" t="str">
        <f>IFERROR(VLOOKUP(P759,'Measures cat'!$A$2:$B$19,2,0),"")</f>
        <v/>
      </c>
      <c r="Z759" s="376" t="str">
        <f>IFERROR(VLOOKUP(S759,'Measures cat'!$A$2:$B$19,2,0),"")</f>
        <v/>
      </c>
      <c r="AA759" s="376" t="str">
        <f>IFERROR(VLOOKUP(I759,AuxThreats!$B$2:$C$6,2,0),"")</f>
        <v/>
      </c>
      <c r="AB759" s="11"/>
      <c r="AC759" s="11"/>
      <c r="AE759" s="123"/>
    </row>
    <row r="760" spans="3:31" ht="15.75" x14ac:dyDescent="0.25">
      <c r="C760" s="357" t="str">
        <f t="shared" si="45"/>
        <v/>
      </c>
      <c r="D760" s="26"/>
      <c r="E760" s="26"/>
      <c r="F760" s="26"/>
      <c r="G760" s="47"/>
      <c r="H760" s="47"/>
      <c r="I760" s="325"/>
      <c r="J760" s="118"/>
      <c r="K760" s="330" t="str">
        <f t="shared" si="46"/>
        <v/>
      </c>
      <c r="L760" s="376" t="str">
        <f>IFERROR(VLOOKUP(G760,AuxThreats!$B$2:$C$6,2,0),"")</f>
        <v/>
      </c>
      <c r="M760" s="325"/>
      <c r="N760" s="118"/>
      <c r="O760" s="390">
        <v>0</v>
      </c>
      <c r="P760" s="325"/>
      <c r="Q760" s="325"/>
      <c r="R760" s="390">
        <v>0</v>
      </c>
      <c r="S760" s="325"/>
      <c r="T760" s="325"/>
      <c r="U760" s="390">
        <v>0</v>
      </c>
      <c r="V760" s="391">
        <f t="shared" si="44"/>
        <v>0</v>
      </c>
      <c r="W760" s="391" t="e">
        <f>IF(AND(V760&lt;&gt;"",#REF!&lt;&gt;""),IFERROR(V760*#REF!,"Not number"),"")</f>
        <v>#REF!</v>
      </c>
      <c r="X760" s="376" t="str">
        <f>IFERROR(VLOOKUP(M760,'Measures cat'!$A$2:$B$19,2,0),"")</f>
        <v/>
      </c>
      <c r="Y760" s="376" t="str">
        <f>IFERROR(VLOOKUP(P760,'Measures cat'!$A$2:$B$19,2,0),"")</f>
        <v/>
      </c>
      <c r="Z760" s="376" t="str">
        <f>IFERROR(VLOOKUP(S760,'Measures cat'!$A$2:$B$19,2,0),"")</f>
        <v/>
      </c>
      <c r="AA760" s="376" t="str">
        <f>IFERROR(VLOOKUP(I760,AuxThreats!$B$2:$C$6,2,0),"")</f>
        <v/>
      </c>
      <c r="AB760" s="11"/>
      <c r="AC760" s="11"/>
      <c r="AE760" s="123"/>
    </row>
    <row r="761" spans="3:31" ht="15.75" x14ac:dyDescent="0.25">
      <c r="C761" s="357" t="str">
        <f t="shared" si="45"/>
        <v/>
      </c>
      <c r="D761" s="26"/>
      <c r="E761" s="26"/>
      <c r="F761" s="26"/>
      <c r="G761" s="47"/>
      <c r="H761" s="47"/>
      <c r="I761" s="325"/>
      <c r="J761" s="118"/>
      <c r="K761" s="330" t="str">
        <f t="shared" si="46"/>
        <v/>
      </c>
      <c r="L761" s="376" t="str">
        <f>IFERROR(VLOOKUP(G761,AuxThreats!$B$2:$C$6,2,0),"")</f>
        <v/>
      </c>
      <c r="M761" s="325"/>
      <c r="N761" s="118"/>
      <c r="O761" s="390">
        <v>0</v>
      </c>
      <c r="P761" s="325"/>
      <c r="Q761" s="325"/>
      <c r="R761" s="390">
        <v>0</v>
      </c>
      <c r="S761" s="325"/>
      <c r="T761" s="325"/>
      <c r="U761" s="390">
        <v>0</v>
      </c>
      <c r="V761" s="391">
        <f t="shared" si="44"/>
        <v>0</v>
      </c>
      <c r="W761" s="391" t="e">
        <f>IF(AND(V761&lt;&gt;"",#REF!&lt;&gt;""),IFERROR(V761*#REF!,"Not number"),"")</f>
        <v>#REF!</v>
      </c>
      <c r="X761" s="376" t="str">
        <f>IFERROR(VLOOKUP(M761,'Measures cat'!$A$2:$B$19,2,0),"")</f>
        <v/>
      </c>
      <c r="Y761" s="376" t="str">
        <f>IFERROR(VLOOKUP(P761,'Measures cat'!$A$2:$B$19,2,0),"")</f>
        <v/>
      </c>
      <c r="Z761" s="376" t="str">
        <f>IFERROR(VLOOKUP(S761,'Measures cat'!$A$2:$B$19,2,0),"")</f>
        <v/>
      </c>
      <c r="AA761" s="376" t="str">
        <f>IFERROR(VLOOKUP(I761,AuxThreats!$B$2:$C$6,2,0),"")</f>
        <v/>
      </c>
      <c r="AB761" s="11"/>
      <c r="AC761" s="11"/>
      <c r="AE761" s="123"/>
    </row>
    <row r="762" spans="3:31" ht="15.75" x14ac:dyDescent="0.25">
      <c r="C762" s="357" t="str">
        <f t="shared" si="45"/>
        <v/>
      </c>
      <c r="D762" s="26"/>
      <c r="E762" s="26"/>
      <c r="F762" s="26"/>
      <c r="G762" s="47"/>
      <c r="H762" s="47"/>
      <c r="I762" s="325"/>
      <c r="J762" s="118"/>
      <c r="K762" s="330" t="str">
        <f t="shared" si="46"/>
        <v/>
      </c>
      <c r="L762" s="376" t="str">
        <f>IFERROR(VLOOKUP(G762,AuxThreats!$B$2:$C$6,2,0),"")</f>
        <v/>
      </c>
      <c r="M762" s="325"/>
      <c r="N762" s="118"/>
      <c r="O762" s="390">
        <v>0</v>
      </c>
      <c r="P762" s="325"/>
      <c r="Q762" s="325"/>
      <c r="R762" s="390">
        <v>0</v>
      </c>
      <c r="S762" s="325"/>
      <c r="T762" s="325"/>
      <c r="U762" s="390">
        <v>0</v>
      </c>
      <c r="V762" s="391">
        <f t="shared" si="44"/>
        <v>0</v>
      </c>
      <c r="W762" s="391" t="e">
        <f>IF(AND(V762&lt;&gt;"",#REF!&lt;&gt;""),IFERROR(V762*#REF!,"Not number"),"")</f>
        <v>#REF!</v>
      </c>
      <c r="X762" s="376" t="str">
        <f>IFERROR(VLOOKUP(M762,'Measures cat'!$A$2:$B$19,2,0),"")</f>
        <v/>
      </c>
      <c r="Y762" s="376" t="str">
        <f>IFERROR(VLOOKUP(P762,'Measures cat'!$A$2:$B$19,2,0),"")</f>
        <v/>
      </c>
      <c r="Z762" s="376" t="str">
        <f>IFERROR(VLOOKUP(S762,'Measures cat'!$A$2:$B$19,2,0),"")</f>
        <v/>
      </c>
      <c r="AA762" s="376" t="str">
        <f>IFERROR(VLOOKUP(I762,AuxThreats!$B$2:$C$6,2,0),"")</f>
        <v/>
      </c>
      <c r="AB762" s="11"/>
      <c r="AC762" s="11"/>
      <c r="AE762" s="123"/>
    </row>
    <row r="763" spans="3:31" ht="15.75" x14ac:dyDescent="0.25">
      <c r="C763" s="357" t="str">
        <f t="shared" si="45"/>
        <v/>
      </c>
      <c r="D763" s="26"/>
      <c r="E763" s="26"/>
      <c r="F763" s="26"/>
      <c r="G763" s="47"/>
      <c r="H763" s="47"/>
      <c r="I763" s="325"/>
      <c r="J763" s="118"/>
      <c r="K763" s="330" t="str">
        <f t="shared" si="46"/>
        <v/>
      </c>
      <c r="L763" s="376" t="str">
        <f>IFERROR(VLOOKUP(G763,AuxThreats!$B$2:$C$6,2,0),"")</f>
        <v/>
      </c>
      <c r="M763" s="325"/>
      <c r="N763" s="118"/>
      <c r="O763" s="390">
        <v>0</v>
      </c>
      <c r="P763" s="325"/>
      <c r="Q763" s="325"/>
      <c r="R763" s="390">
        <v>0</v>
      </c>
      <c r="S763" s="325"/>
      <c r="T763" s="325"/>
      <c r="U763" s="390">
        <v>0</v>
      </c>
      <c r="V763" s="391">
        <f t="shared" si="44"/>
        <v>0</v>
      </c>
      <c r="W763" s="391" t="e">
        <f>IF(AND(V763&lt;&gt;"",#REF!&lt;&gt;""),IFERROR(V763*#REF!,"Not number"),"")</f>
        <v>#REF!</v>
      </c>
      <c r="X763" s="376" t="str">
        <f>IFERROR(VLOOKUP(M763,'Measures cat'!$A$2:$B$19,2,0),"")</f>
        <v/>
      </c>
      <c r="Y763" s="376" t="str">
        <f>IFERROR(VLOOKUP(P763,'Measures cat'!$A$2:$B$19,2,0),"")</f>
        <v/>
      </c>
      <c r="Z763" s="376" t="str">
        <f>IFERROR(VLOOKUP(S763,'Measures cat'!$A$2:$B$19,2,0),"")</f>
        <v/>
      </c>
      <c r="AA763" s="376" t="str">
        <f>IFERROR(VLOOKUP(I763,AuxThreats!$B$2:$C$6,2,0),"")</f>
        <v/>
      </c>
      <c r="AB763" s="11"/>
      <c r="AC763" s="11"/>
      <c r="AE763" s="123"/>
    </row>
    <row r="764" spans="3:31" ht="15.75" x14ac:dyDescent="0.25">
      <c r="C764" s="357" t="str">
        <f t="shared" si="45"/>
        <v/>
      </c>
      <c r="D764" s="26"/>
      <c r="E764" s="26"/>
      <c r="F764" s="26"/>
      <c r="G764" s="47"/>
      <c r="H764" s="47"/>
      <c r="I764" s="325"/>
      <c r="J764" s="118"/>
      <c r="K764" s="330" t="str">
        <f t="shared" si="46"/>
        <v/>
      </c>
      <c r="L764" s="376" t="str">
        <f>IFERROR(VLOOKUP(G764,AuxThreats!$B$2:$C$6,2,0),"")</f>
        <v/>
      </c>
      <c r="M764" s="325"/>
      <c r="N764" s="118"/>
      <c r="O764" s="390">
        <v>0</v>
      </c>
      <c r="P764" s="325"/>
      <c r="Q764" s="325"/>
      <c r="R764" s="390">
        <v>0</v>
      </c>
      <c r="S764" s="325"/>
      <c r="T764" s="325"/>
      <c r="U764" s="390">
        <v>0</v>
      </c>
      <c r="V764" s="391">
        <f t="shared" si="44"/>
        <v>0</v>
      </c>
      <c r="W764" s="391" t="e">
        <f>IF(AND(V764&lt;&gt;"",#REF!&lt;&gt;""),IFERROR(V764*#REF!,"Not number"),"")</f>
        <v>#REF!</v>
      </c>
      <c r="X764" s="376" t="str">
        <f>IFERROR(VLOOKUP(M764,'Measures cat'!$A$2:$B$19,2,0),"")</f>
        <v/>
      </c>
      <c r="Y764" s="376" t="str">
        <f>IFERROR(VLOOKUP(P764,'Measures cat'!$A$2:$B$19,2,0),"")</f>
        <v/>
      </c>
      <c r="Z764" s="376" t="str">
        <f>IFERROR(VLOOKUP(S764,'Measures cat'!$A$2:$B$19,2,0),"")</f>
        <v/>
      </c>
      <c r="AA764" s="376" t="str">
        <f>IFERROR(VLOOKUP(I764,AuxThreats!$B$2:$C$6,2,0),"")</f>
        <v/>
      </c>
      <c r="AB764" s="11"/>
      <c r="AC764" s="11"/>
      <c r="AE764" s="123"/>
    </row>
    <row r="765" spans="3:31" ht="15.75" x14ac:dyDescent="0.25">
      <c r="C765" s="357" t="str">
        <f t="shared" si="45"/>
        <v/>
      </c>
      <c r="D765" s="26"/>
      <c r="E765" s="26"/>
      <c r="F765" s="26"/>
      <c r="G765" s="47"/>
      <c r="H765" s="47"/>
      <c r="I765" s="325"/>
      <c r="J765" s="118"/>
      <c r="K765" s="330" t="str">
        <f t="shared" si="46"/>
        <v/>
      </c>
      <c r="L765" s="376" t="str">
        <f>IFERROR(VLOOKUP(G765,AuxThreats!$B$2:$C$6,2,0),"")</f>
        <v/>
      </c>
      <c r="M765" s="325"/>
      <c r="N765" s="118"/>
      <c r="O765" s="390">
        <v>0</v>
      </c>
      <c r="P765" s="325"/>
      <c r="Q765" s="325"/>
      <c r="R765" s="390">
        <v>0</v>
      </c>
      <c r="S765" s="325"/>
      <c r="T765" s="325"/>
      <c r="U765" s="390">
        <v>0</v>
      </c>
      <c r="V765" s="391">
        <f t="shared" si="44"/>
        <v>0</v>
      </c>
      <c r="W765" s="391" t="e">
        <f>IF(AND(V765&lt;&gt;"",#REF!&lt;&gt;""),IFERROR(V765*#REF!,"Not number"),"")</f>
        <v>#REF!</v>
      </c>
      <c r="X765" s="376" t="str">
        <f>IFERROR(VLOOKUP(M765,'Measures cat'!$A$2:$B$19,2,0),"")</f>
        <v/>
      </c>
      <c r="Y765" s="376" t="str">
        <f>IFERROR(VLOOKUP(P765,'Measures cat'!$A$2:$B$19,2,0),"")</f>
        <v/>
      </c>
      <c r="Z765" s="376" t="str">
        <f>IFERROR(VLOOKUP(S765,'Measures cat'!$A$2:$B$19,2,0),"")</f>
        <v/>
      </c>
      <c r="AA765" s="376" t="str">
        <f>IFERROR(VLOOKUP(I765,AuxThreats!$B$2:$C$6,2,0),"")</f>
        <v/>
      </c>
      <c r="AB765" s="11"/>
      <c r="AC765" s="11"/>
      <c r="AE765" s="123"/>
    </row>
    <row r="766" spans="3:31" ht="15.75" x14ac:dyDescent="0.25">
      <c r="C766" s="357" t="str">
        <f t="shared" si="45"/>
        <v/>
      </c>
      <c r="D766" s="26"/>
      <c r="E766" s="26"/>
      <c r="F766" s="26"/>
      <c r="G766" s="47"/>
      <c r="H766" s="47"/>
      <c r="I766" s="325"/>
      <c r="J766" s="118"/>
      <c r="K766" s="330" t="str">
        <f t="shared" si="46"/>
        <v/>
      </c>
      <c r="L766" s="376" t="str">
        <f>IFERROR(VLOOKUP(G766,AuxThreats!$B$2:$C$6,2,0),"")</f>
        <v/>
      </c>
      <c r="M766" s="325"/>
      <c r="N766" s="118"/>
      <c r="O766" s="390">
        <v>0</v>
      </c>
      <c r="P766" s="325"/>
      <c r="Q766" s="325"/>
      <c r="R766" s="390">
        <v>0</v>
      </c>
      <c r="S766" s="325"/>
      <c r="T766" s="325"/>
      <c r="U766" s="390">
        <v>0</v>
      </c>
      <c r="V766" s="391">
        <f t="shared" si="44"/>
        <v>0</v>
      </c>
      <c r="W766" s="391" t="e">
        <f>IF(AND(V766&lt;&gt;"",#REF!&lt;&gt;""),IFERROR(V766*#REF!,"Not number"),"")</f>
        <v>#REF!</v>
      </c>
      <c r="X766" s="376" t="str">
        <f>IFERROR(VLOOKUP(M766,'Measures cat'!$A$2:$B$19,2,0),"")</f>
        <v/>
      </c>
      <c r="Y766" s="376" t="str">
        <f>IFERROR(VLOOKUP(P766,'Measures cat'!$A$2:$B$19,2,0),"")</f>
        <v/>
      </c>
      <c r="Z766" s="376" t="str">
        <f>IFERROR(VLOOKUP(S766,'Measures cat'!$A$2:$B$19,2,0),"")</f>
        <v/>
      </c>
      <c r="AA766" s="376" t="str">
        <f>IFERROR(VLOOKUP(I766,AuxThreats!$B$2:$C$6,2,0),"")</f>
        <v/>
      </c>
      <c r="AB766" s="11"/>
      <c r="AC766" s="11"/>
      <c r="AE766" s="123"/>
    </row>
    <row r="767" spans="3:31" ht="15.75" x14ac:dyDescent="0.25">
      <c r="C767" s="357" t="str">
        <f t="shared" si="45"/>
        <v/>
      </c>
      <c r="D767" s="26"/>
      <c r="E767" s="26"/>
      <c r="F767" s="26"/>
      <c r="G767" s="47"/>
      <c r="H767" s="47"/>
      <c r="I767" s="325"/>
      <c r="J767" s="118"/>
      <c r="K767" s="330" t="str">
        <f t="shared" si="46"/>
        <v/>
      </c>
      <c r="L767" s="376" t="str">
        <f>IFERROR(VLOOKUP(G767,AuxThreats!$B$2:$C$6,2,0),"")</f>
        <v/>
      </c>
      <c r="M767" s="325"/>
      <c r="N767" s="118"/>
      <c r="O767" s="390">
        <v>0</v>
      </c>
      <c r="P767" s="325"/>
      <c r="Q767" s="325"/>
      <c r="R767" s="390">
        <v>0</v>
      </c>
      <c r="S767" s="325"/>
      <c r="T767" s="325"/>
      <c r="U767" s="390">
        <v>0</v>
      </c>
      <c r="V767" s="391">
        <f t="shared" si="44"/>
        <v>0</v>
      </c>
      <c r="W767" s="391" t="e">
        <f>IF(AND(V767&lt;&gt;"",#REF!&lt;&gt;""),IFERROR(V767*#REF!,"Not number"),"")</f>
        <v>#REF!</v>
      </c>
      <c r="X767" s="376" t="str">
        <f>IFERROR(VLOOKUP(M767,'Measures cat'!$A$2:$B$19,2,0),"")</f>
        <v/>
      </c>
      <c r="Y767" s="376" t="str">
        <f>IFERROR(VLOOKUP(P767,'Measures cat'!$A$2:$B$19,2,0),"")</f>
        <v/>
      </c>
      <c r="Z767" s="376" t="str">
        <f>IFERROR(VLOOKUP(S767,'Measures cat'!$A$2:$B$19,2,0),"")</f>
        <v/>
      </c>
      <c r="AA767" s="376" t="str">
        <f>IFERROR(VLOOKUP(I767,AuxThreats!$B$2:$C$6,2,0),"")</f>
        <v/>
      </c>
      <c r="AB767" s="11"/>
      <c r="AC767" s="11"/>
      <c r="AE767" s="123"/>
    </row>
    <row r="768" spans="3:31" ht="15.75" x14ac:dyDescent="0.25">
      <c r="C768" s="357" t="str">
        <f t="shared" si="45"/>
        <v/>
      </c>
      <c r="D768" s="26"/>
      <c r="E768" s="26"/>
      <c r="F768" s="26"/>
      <c r="G768" s="47"/>
      <c r="H768" s="47"/>
      <c r="I768" s="325"/>
      <c r="J768" s="118"/>
      <c r="K768" s="330" t="str">
        <f t="shared" si="46"/>
        <v/>
      </c>
      <c r="L768" s="376" t="str">
        <f>IFERROR(VLOOKUP(G768,AuxThreats!$B$2:$C$6,2,0),"")</f>
        <v/>
      </c>
      <c r="M768" s="325"/>
      <c r="N768" s="118"/>
      <c r="O768" s="390">
        <v>0</v>
      </c>
      <c r="P768" s="325"/>
      <c r="Q768" s="325"/>
      <c r="R768" s="390">
        <v>0</v>
      </c>
      <c r="S768" s="325"/>
      <c r="T768" s="325"/>
      <c r="U768" s="390">
        <v>0</v>
      </c>
      <c r="V768" s="391">
        <f t="shared" si="44"/>
        <v>0</v>
      </c>
      <c r="W768" s="391" t="e">
        <f>IF(AND(V768&lt;&gt;"",#REF!&lt;&gt;""),IFERROR(V768*#REF!,"Not number"),"")</f>
        <v>#REF!</v>
      </c>
      <c r="X768" s="376" t="str">
        <f>IFERROR(VLOOKUP(M768,'Measures cat'!$A$2:$B$19,2,0),"")</f>
        <v/>
      </c>
      <c r="Y768" s="376" t="str">
        <f>IFERROR(VLOOKUP(P768,'Measures cat'!$A$2:$B$19,2,0),"")</f>
        <v/>
      </c>
      <c r="Z768" s="376" t="str">
        <f>IFERROR(VLOOKUP(S768,'Measures cat'!$A$2:$B$19,2,0),"")</f>
        <v/>
      </c>
      <c r="AA768" s="376" t="str">
        <f>IFERROR(VLOOKUP(I768,AuxThreats!$B$2:$C$6,2,0),"")</f>
        <v/>
      </c>
      <c r="AB768" s="11"/>
      <c r="AC768" s="11"/>
      <c r="AE768" s="123"/>
    </row>
    <row r="769" spans="3:31" ht="15.75" x14ac:dyDescent="0.25">
      <c r="C769" s="357" t="str">
        <f t="shared" si="45"/>
        <v/>
      </c>
      <c r="D769" s="26"/>
      <c r="E769" s="26"/>
      <c r="F769" s="26"/>
      <c r="G769" s="47"/>
      <c r="H769" s="47"/>
      <c r="I769" s="325"/>
      <c r="J769" s="118"/>
      <c r="K769" s="330" t="str">
        <f t="shared" si="46"/>
        <v/>
      </c>
      <c r="L769" s="376" t="str">
        <f>IFERROR(VLOOKUP(G769,AuxThreats!$B$2:$C$6,2,0),"")</f>
        <v/>
      </c>
      <c r="M769" s="325"/>
      <c r="N769" s="118"/>
      <c r="O769" s="390">
        <v>0</v>
      </c>
      <c r="P769" s="325"/>
      <c r="Q769" s="325"/>
      <c r="R769" s="390">
        <v>0</v>
      </c>
      <c r="S769" s="325"/>
      <c r="T769" s="325"/>
      <c r="U769" s="390">
        <v>0</v>
      </c>
      <c r="V769" s="391">
        <f t="shared" si="44"/>
        <v>0</v>
      </c>
      <c r="W769" s="391" t="e">
        <f>IF(AND(V769&lt;&gt;"",#REF!&lt;&gt;""),IFERROR(V769*#REF!,"Not number"),"")</f>
        <v>#REF!</v>
      </c>
      <c r="X769" s="376" t="str">
        <f>IFERROR(VLOOKUP(M769,'Measures cat'!$A$2:$B$19,2,0),"")</f>
        <v/>
      </c>
      <c r="Y769" s="376" t="str">
        <f>IFERROR(VLOOKUP(P769,'Measures cat'!$A$2:$B$19,2,0),"")</f>
        <v/>
      </c>
      <c r="Z769" s="376" t="str">
        <f>IFERROR(VLOOKUP(S769,'Measures cat'!$A$2:$B$19,2,0),"")</f>
        <v/>
      </c>
      <c r="AA769" s="376" t="str">
        <f>IFERROR(VLOOKUP(I769,AuxThreats!$B$2:$C$6,2,0),"")</f>
        <v/>
      </c>
      <c r="AB769" s="11"/>
      <c r="AC769" s="11"/>
      <c r="AE769" s="123"/>
    </row>
    <row r="770" spans="3:31" ht="15.75" x14ac:dyDescent="0.25">
      <c r="C770" s="357" t="str">
        <f t="shared" si="45"/>
        <v/>
      </c>
      <c r="D770" s="26"/>
      <c r="E770" s="26"/>
      <c r="F770" s="26"/>
      <c r="G770" s="47"/>
      <c r="H770" s="47"/>
      <c r="I770" s="325"/>
      <c r="J770" s="118"/>
      <c r="K770" s="330" t="str">
        <f t="shared" si="46"/>
        <v/>
      </c>
      <c r="L770" s="376" t="str">
        <f>IFERROR(VLOOKUP(G770,AuxThreats!$B$2:$C$6,2,0),"")</f>
        <v/>
      </c>
      <c r="M770" s="325"/>
      <c r="N770" s="118"/>
      <c r="O770" s="390">
        <v>0</v>
      </c>
      <c r="P770" s="325"/>
      <c r="Q770" s="325"/>
      <c r="R770" s="390">
        <v>0</v>
      </c>
      <c r="S770" s="325"/>
      <c r="T770" s="325"/>
      <c r="U770" s="390">
        <v>0</v>
      </c>
      <c r="V770" s="391">
        <f t="shared" si="44"/>
        <v>0</v>
      </c>
      <c r="W770" s="391" t="e">
        <f>IF(AND(V770&lt;&gt;"",#REF!&lt;&gt;""),IFERROR(V770*#REF!,"Not number"),"")</f>
        <v>#REF!</v>
      </c>
      <c r="X770" s="376" t="str">
        <f>IFERROR(VLOOKUP(M770,'Measures cat'!$A$2:$B$19,2,0),"")</f>
        <v/>
      </c>
      <c r="Y770" s="376" t="str">
        <f>IFERROR(VLOOKUP(P770,'Measures cat'!$A$2:$B$19,2,0),"")</f>
        <v/>
      </c>
      <c r="Z770" s="376" t="str">
        <f>IFERROR(VLOOKUP(S770,'Measures cat'!$A$2:$B$19,2,0),"")</f>
        <v/>
      </c>
      <c r="AA770" s="376" t="str">
        <f>IFERROR(VLOOKUP(I770,AuxThreats!$B$2:$C$6,2,0),"")</f>
        <v/>
      </c>
      <c r="AB770" s="11"/>
      <c r="AC770" s="11"/>
      <c r="AE770" s="123"/>
    </row>
    <row r="771" spans="3:31" ht="15.75" x14ac:dyDescent="0.25">
      <c r="C771" s="357" t="str">
        <f t="shared" si="45"/>
        <v/>
      </c>
      <c r="D771" s="26"/>
      <c r="E771" s="26"/>
      <c r="F771" s="26"/>
      <c r="G771" s="47"/>
      <c r="H771" s="47"/>
      <c r="I771" s="325"/>
      <c r="J771" s="118"/>
      <c r="K771" s="330" t="str">
        <f t="shared" si="46"/>
        <v/>
      </c>
      <c r="L771" s="376" t="str">
        <f>IFERROR(VLOOKUP(G771,AuxThreats!$B$2:$C$6,2,0),"")</f>
        <v/>
      </c>
      <c r="M771" s="325"/>
      <c r="N771" s="118"/>
      <c r="O771" s="390">
        <v>0</v>
      </c>
      <c r="P771" s="325"/>
      <c r="Q771" s="325"/>
      <c r="R771" s="390">
        <v>0</v>
      </c>
      <c r="S771" s="325"/>
      <c r="T771" s="325"/>
      <c r="U771" s="390">
        <v>0</v>
      </c>
      <c r="V771" s="391">
        <f t="shared" si="44"/>
        <v>0</v>
      </c>
      <c r="W771" s="391" t="e">
        <f>IF(AND(V771&lt;&gt;"",#REF!&lt;&gt;""),IFERROR(V771*#REF!,"Not number"),"")</f>
        <v>#REF!</v>
      </c>
      <c r="X771" s="376" t="str">
        <f>IFERROR(VLOOKUP(M771,'Measures cat'!$A$2:$B$19,2,0),"")</f>
        <v/>
      </c>
      <c r="Y771" s="376" t="str">
        <f>IFERROR(VLOOKUP(P771,'Measures cat'!$A$2:$B$19,2,0),"")</f>
        <v/>
      </c>
      <c r="Z771" s="376" t="str">
        <f>IFERROR(VLOOKUP(S771,'Measures cat'!$A$2:$B$19,2,0),"")</f>
        <v/>
      </c>
      <c r="AA771" s="376" t="str">
        <f>IFERROR(VLOOKUP(I771,AuxThreats!$B$2:$C$6,2,0),"")</f>
        <v/>
      </c>
      <c r="AB771" s="11"/>
      <c r="AC771" s="11"/>
      <c r="AE771" s="123"/>
    </row>
    <row r="772" spans="3:31" ht="15.75" x14ac:dyDescent="0.25">
      <c r="C772" s="357" t="str">
        <f t="shared" si="45"/>
        <v/>
      </c>
      <c r="D772" s="26"/>
      <c r="E772" s="26"/>
      <c r="F772" s="26"/>
      <c r="G772" s="47"/>
      <c r="H772" s="47"/>
      <c r="I772" s="325"/>
      <c r="J772" s="118"/>
      <c r="K772" s="330" t="str">
        <f t="shared" si="46"/>
        <v/>
      </c>
      <c r="L772" s="376" t="str">
        <f>IFERROR(VLOOKUP(G772,AuxThreats!$B$2:$C$6,2,0),"")</f>
        <v/>
      </c>
      <c r="M772" s="325"/>
      <c r="N772" s="118"/>
      <c r="O772" s="390">
        <v>0</v>
      </c>
      <c r="P772" s="325"/>
      <c r="Q772" s="325"/>
      <c r="R772" s="390">
        <v>0</v>
      </c>
      <c r="S772" s="325"/>
      <c r="T772" s="325"/>
      <c r="U772" s="390">
        <v>0</v>
      </c>
      <c r="V772" s="391">
        <f t="shared" si="44"/>
        <v>0</v>
      </c>
      <c r="W772" s="391" t="e">
        <f>IF(AND(V772&lt;&gt;"",#REF!&lt;&gt;""),IFERROR(V772*#REF!,"Not number"),"")</f>
        <v>#REF!</v>
      </c>
      <c r="X772" s="376" t="str">
        <f>IFERROR(VLOOKUP(M772,'Measures cat'!$A$2:$B$19,2,0),"")</f>
        <v/>
      </c>
      <c r="Y772" s="376" t="str">
        <f>IFERROR(VLOOKUP(P772,'Measures cat'!$A$2:$B$19,2,0),"")</f>
        <v/>
      </c>
      <c r="Z772" s="376" t="str">
        <f>IFERROR(VLOOKUP(S772,'Measures cat'!$A$2:$B$19,2,0),"")</f>
        <v/>
      </c>
      <c r="AA772" s="376" t="str">
        <f>IFERROR(VLOOKUP(I772,AuxThreats!$B$2:$C$6,2,0),"")</f>
        <v/>
      </c>
      <c r="AB772" s="11"/>
      <c r="AC772" s="11"/>
      <c r="AE772" s="123"/>
    </row>
    <row r="773" spans="3:31" ht="15.75" x14ac:dyDescent="0.25">
      <c r="C773" s="357" t="str">
        <f t="shared" si="45"/>
        <v/>
      </c>
      <c r="D773" s="26"/>
      <c r="E773" s="26"/>
      <c r="F773" s="26"/>
      <c r="G773" s="47"/>
      <c r="H773" s="47"/>
      <c r="I773" s="325"/>
      <c r="J773" s="118"/>
      <c r="K773" s="330" t="str">
        <f t="shared" si="46"/>
        <v/>
      </c>
      <c r="L773" s="376" t="str">
        <f>IFERROR(VLOOKUP(G773,AuxThreats!$B$2:$C$6,2,0),"")</f>
        <v/>
      </c>
      <c r="M773" s="325"/>
      <c r="N773" s="118"/>
      <c r="O773" s="390">
        <v>0</v>
      </c>
      <c r="P773" s="325"/>
      <c r="Q773" s="325"/>
      <c r="R773" s="390">
        <v>0</v>
      </c>
      <c r="S773" s="325"/>
      <c r="T773" s="325"/>
      <c r="U773" s="390">
        <v>0</v>
      </c>
      <c r="V773" s="391">
        <f t="shared" si="44"/>
        <v>0</v>
      </c>
      <c r="W773" s="391" t="e">
        <f>IF(AND(V773&lt;&gt;"",#REF!&lt;&gt;""),IFERROR(V773*#REF!,"Not number"),"")</f>
        <v>#REF!</v>
      </c>
      <c r="X773" s="376" t="str">
        <f>IFERROR(VLOOKUP(M773,'Measures cat'!$A$2:$B$19,2,0),"")</f>
        <v/>
      </c>
      <c r="Y773" s="376" t="str">
        <f>IFERROR(VLOOKUP(P773,'Measures cat'!$A$2:$B$19,2,0),"")</f>
        <v/>
      </c>
      <c r="Z773" s="376" t="str">
        <f>IFERROR(VLOOKUP(S773,'Measures cat'!$A$2:$B$19,2,0),"")</f>
        <v/>
      </c>
      <c r="AA773" s="376" t="str">
        <f>IFERROR(VLOOKUP(I773,AuxThreats!$B$2:$C$6,2,0),"")</f>
        <v/>
      </c>
      <c r="AB773" s="11"/>
      <c r="AC773" s="11"/>
      <c r="AE773" s="123"/>
    </row>
    <row r="774" spans="3:31" ht="15.75" x14ac:dyDescent="0.25">
      <c r="C774" s="357" t="str">
        <f t="shared" si="45"/>
        <v/>
      </c>
      <c r="D774" s="26"/>
      <c r="E774" s="26"/>
      <c r="F774" s="26"/>
      <c r="G774" s="47"/>
      <c r="H774" s="47"/>
      <c r="I774" s="325"/>
      <c r="J774" s="118"/>
      <c r="K774" s="330" t="str">
        <f t="shared" si="46"/>
        <v/>
      </c>
      <c r="L774" s="376" t="str">
        <f>IFERROR(VLOOKUP(G774,AuxThreats!$B$2:$C$6,2,0),"")</f>
        <v/>
      </c>
      <c r="M774" s="325"/>
      <c r="N774" s="118"/>
      <c r="O774" s="390">
        <v>0</v>
      </c>
      <c r="P774" s="325"/>
      <c r="Q774" s="325"/>
      <c r="R774" s="390">
        <v>0</v>
      </c>
      <c r="S774" s="325"/>
      <c r="T774" s="325"/>
      <c r="U774" s="390">
        <v>0</v>
      </c>
      <c r="V774" s="391">
        <f t="shared" si="44"/>
        <v>0</v>
      </c>
      <c r="W774" s="391" t="e">
        <f>IF(AND(V774&lt;&gt;"",#REF!&lt;&gt;""),IFERROR(V774*#REF!,"Not number"),"")</f>
        <v>#REF!</v>
      </c>
      <c r="X774" s="376" t="str">
        <f>IFERROR(VLOOKUP(M774,'Measures cat'!$A$2:$B$19,2,0),"")</f>
        <v/>
      </c>
      <c r="Y774" s="376" t="str">
        <f>IFERROR(VLOOKUP(P774,'Measures cat'!$A$2:$B$19,2,0),"")</f>
        <v/>
      </c>
      <c r="Z774" s="376" t="str">
        <f>IFERROR(VLOOKUP(S774,'Measures cat'!$A$2:$B$19,2,0),"")</f>
        <v/>
      </c>
      <c r="AA774" s="376" t="str">
        <f>IFERROR(VLOOKUP(I774,AuxThreats!$B$2:$C$6,2,0),"")</f>
        <v/>
      </c>
      <c r="AB774" s="11"/>
      <c r="AC774" s="11"/>
      <c r="AE774" s="123"/>
    </row>
    <row r="775" spans="3:31" ht="15.75" x14ac:dyDescent="0.25">
      <c r="C775" s="357" t="str">
        <f t="shared" si="45"/>
        <v/>
      </c>
      <c r="D775" s="26"/>
      <c r="E775" s="26"/>
      <c r="F775" s="26"/>
      <c r="G775" s="47"/>
      <c r="H775" s="47"/>
      <c r="I775" s="325"/>
      <c r="J775" s="118"/>
      <c r="K775" s="330" t="str">
        <f t="shared" si="46"/>
        <v/>
      </c>
      <c r="L775" s="376" t="str">
        <f>IFERROR(VLOOKUP(G775,AuxThreats!$B$2:$C$6,2,0),"")</f>
        <v/>
      </c>
      <c r="M775" s="325"/>
      <c r="N775" s="118"/>
      <c r="O775" s="390">
        <v>0</v>
      </c>
      <c r="P775" s="325"/>
      <c r="Q775" s="325"/>
      <c r="R775" s="390">
        <v>0</v>
      </c>
      <c r="S775" s="325"/>
      <c r="T775" s="325"/>
      <c r="U775" s="390">
        <v>0</v>
      </c>
      <c r="V775" s="391">
        <f t="shared" ref="V775:V838" si="47">IF(AND(O775&lt;&gt;"",R775&lt;&gt;"", U775&lt;&gt;""),IFERROR((I775*((1-R775)*(1-O775)*(1-U775))),"0"),"")</f>
        <v>0</v>
      </c>
      <c r="W775" s="391" t="e">
        <f>IF(AND(V775&lt;&gt;"",#REF!&lt;&gt;""),IFERROR(V775*#REF!,"Not number"),"")</f>
        <v>#REF!</v>
      </c>
      <c r="X775" s="376" t="str">
        <f>IFERROR(VLOOKUP(M775,'Measures cat'!$A$2:$B$19,2,0),"")</f>
        <v/>
      </c>
      <c r="Y775" s="376" t="str">
        <f>IFERROR(VLOOKUP(P775,'Measures cat'!$A$2:$B$19,2,0),"")</f>
        <v/>
      </c>
      <c r="Z775" s="376" t="str">
        <f>IFERROR(VLOOKUP(S775,'Measures cat'!$A$2:$B$19,2,0),"")</f>
        <v/>
      </c>
      <c r="AA775" s="376" t="str">
        <f>IFERROR(VLOOKUP(I775,AuxThreats!$B$2:$C$6,2,0),"")</f>
        <v/>
      </c>
      <c r="AB775" s="11"/>
      <c r="AC775" s="11"/>
      <c r="AE775" s="123"/>
    </row>
    <row r="776" spans="3:31" ht="15.75" x14ac:dyDescent="0.25">
      <c r="C776" s="357" t="str">
        <f t="shared" ref="C776:C839" si="48">IF(D776&lt;&gt;"",CONCATENATE("IR",TEXT(ROW()-6,"000")),"")</f>
        <v/>
      </c>
      <c r="D776" s="26"/>
      <c r="E776" s="26"/>
      <c r="F776" s="26"/>
      <c r="G776" s="47"/>
      <c r="H776" s="47"/>
      <c r="I776" s="325"/>
      <c r="J776" s="118"/>
      <c r="K776" s="330" t="str">
        <f t="shared" ref="K776:K839" si="49">IF(AND(I776&lt;&gt;"",J776&lt;&gt;""),IFERROR(I776*J776,"Not number"),"")</f>
        <v/>
      </c>
      <c r="L776" s="376" t="str">
        <f>IFERROR(VLOOKUP(G776,AuxThreats!$B$2:$C$6,2,0),"")</f>
        <v/>
      </c>
      <c r="M776" s="325"/>
      <c r="N776" s="118"/>
      <c r="O776" s="390">
        <v>0</v>
      </c>
      <c r="P776" s="325"/>
      <c r="Q776" s="325"/>
      <c r="R776" s="390">
        <v>0</v>
      </c>
      <c r="S776" s="325"/>
      <c r="T776" s="325"/>
      <c r="U776" s="390">
        <v>0</v>
      </c>
      <c r="V776" s="391">
        <f t="shared" si="47"/>
        <v>0</v>
      </c>
      <c r="W776" s="391" t="e">
        <f>IF(AND(V776&lt;&gt;"",#REF!&lt;&gt;""),IFERROR(V776*#REF!,"Not number"),"")</f>
        <v>#REF!</v>
      </c>
      <c r="X776" s="376" t="str">
        <f>IFERROR(VLOOKUP(M776,'Measures cat'!$A$2:$B$19,2,0),"")</f>
        <v/>
      </c>
      <c r="Y776" s="376" t="str">
        <f>IFERROR(VLOOKUP(P776,'Measures cat'!$A$2:$B$19,2,0),"")</f>
        <v/>
      </c>
      <c r="Z776" s="376" t="str">
        <f>IFERROR(VLOOKUP(S776,'Measures cat'!$A$2:$B$19,2,0),"")</f>
        <v/>
      </c>
      <c r="AA776" s="376" t="str">
        <f>IFERROR(VLOOKUP(I776,AuxThreats!$B$2:$C$6,2,0),"")</f>
        <v/>
      </c>
      <c r="AB776" s="11"/>
      <c r="AC776" s="11"/>
      <c r="AE776" s="123"/>
    </row>
    <row r="777" spans="3:31" ht="15.75" x14ac:dyDescent="0.25">
      <c r="C777" s="357" t="str">
        <f t="shared" si="48"/>
        <v/>
      </c>
      <c r="D777" s="26"/>
      <c r="E777" s="26"/>
      <c r="F777" s="26"/>
      <c r="G777" s="47"/>
      <c r="H777" s="47"/>
      <c r="I777" s="325"/>
      <c r="J777" s="118"/>
      <c r="K777" s="330" t="str">
        <f t="shared" si="49"/>
        <v/>
      </c>
      <c r="L777" s="376" t="str">
        <f>IFERROR(VLOOKUP(G777,AuxThreats!$B$2:$C$6,2,0),"")</f>
        <v/>
      </c>
      <c r="M777" s="325"/>
      <c r="N777" s="118"/>
      <c r="O777" s="390">
        <v>0</v>
      </c>
      <c r="P777" s="325"/>
      <c r="Q777" s="325"/>
      <c r="R777" s="390">
        <v>0</v>
      </c>
      <c r="S777" s="325"/>
      <c r="T777" s="325"/>
      <c r="U777" s="390">
        <v>0</v>
      </c>
      <c r="V777" s="391">
        <f t="shared" si="47"/>
        <v>0</v>
      </c>
      <c r="W777" s="391" t="e">
        <f>IF(AND(V777&lt;&gt;"",#REF!&lt;&gt;""),IFERROR(V777*#REF!,"Not number"),"")</f>
        <v>#REF!</v>
      </c>
      <c r="X777" s="376" t="str">
        <f>IFERROR(VLOOKUP(M777,'Measures cat'!$A$2:$B$19,2,0),"")</f>
        <v/>
      </c>
      <c r="Y777" s="376" t="str">
        <f>IFERROR(VLOOKUP(P777,'Measures cat'!$A$2:$B$19,2,0),"")</f>
        <v/>
      </c>
      <c r="Z777" s="376" t="str">
        <f>IFERROR(VLOOKUP(S777,'Measures cat'!$A$2:$B$19,2,0),"")</f>
        <v/>
      </c>
      <c r="AA777" s="376" t="str">
        <f>IFERROR(VLOOKUP(I777,AuxThreats!$B$2:$C$6,2,0),"")</f>
        <v/>
      </c>
      <c r="AB777" s="11"/>
      <c r="AC777" s="11"/>
      <c r="AE777" s="123"/>
    </row>
    <row r="778" spans="3:31" ht="15.75" x14ac:dyDescent="0.25">
      <c r="C778" s="357" t="str">
        <f t="shared" si="48"/>
        <v/>
      </c>
      <c r="D778" s="26"/>
      <c r="E778" s="26"/>
      <c r="F778" s="26"/>
      <c r="G778" s="47"/>
      <c r="H778" s="47"/>
      <c r="I778" s="325"/>
      <c r="J778" s="118"/>
      <c r="K778" s="330" t="str">
        <f t="shared" si="49"/>
        <v/>
      </c>
      <c r="L778" s="376" t="str">
        <f>IFERROR(VLOOKUP(G778,AuxThreats!$B$2:$C$6,2,0),"")</f>
        <v/>
      </c>
      <c r="M778" s="325"/>
      <c r="N778" s="118"/>
      <c r="O778" s="390">
        <v>0</v>
      </c>
      <c r="P778" s="325"/>
      <c r="Q778" s="325"/>
      <c r="R778" s="390">
        <v>0</v>
      </c>
      <c r="S778" s="325"/>
      <c r="T778" s="325"/>
      <c r="U778" s="390">
        <v>0</v>
      </c>
      <c r="V778" s="391">
        <f t="shared" si="47"/>
        <v>0</v>
      </c>
      <c r="W778" s="391" t="e">
        <f>IF(AND(V778&lt;&gt;"",#REF!&lt;&gt;""),IFERROR(V778*#REF!,"Not number"),"")</f>
        <v>#REF!</v>
      </c>
      <c r="X778" s="376" t="str">
        <f>IFERROR(VLOOKUP(M778,'Measures cat'!$A$2:$B$19,2,0),"")</f>
        <v/>
      </c>
      <c r="Y778" s="376" t="str">
        <f>IFERROR(VLOOKUP(P778,'Measures cat'!$A$2:$B$19,2,0),"")</f>
        <v/>
      </c>
      <c r="Z778" s="376" t="str">
        <f>IFERROR(VLOOKUP(S778,'Measures cat'!$A$2:$B$19,2,0),"")</f>
        <v/>
      </c>
      <c r="AA778" s="376" t="str">
        <f>IFERROR(VLOOKUP(I778,AuxThreats!$B$2:$C$6,2,0),"")</f>
        <v/>
      </c>
      <c r="AB778" s="11"/>
      <c r="AC778" s="11"/>
      <c r="AE778" s="123"/>
    </row>
    <row r="779" spans="3:31" ht="15.75" x14ac:dyDescent="0.25">
      <c r="C779" s="357" t="str">
        <f t="shared" si="48"/>
        <v/>
      </c>
      <c r="D779" s="26"/>
      <c r="E779" s="26"/>
      <c r="F779" s="26"/>
      <c r="G779" s="47"/>
      <c r="H779" s="47"/>
      <c r="I779" s="325"/>
      <c r="J779" s="118"/>
      <c r="K779" s="330" t="str">
        <f t="shared" si="49"/>
        <v/>
      </c>
      <c r="L779" s="376" t="str">
        <f>IFERROR(VLOOKUP(G779,AuxThreats!$B$2:$C$6,2,0),"")</f>
        <v/>
      </c>
      <c r="M779" s="325"/>
      <c r="N779" s="118"/>
      <c r="O779" s="390">
        <v>0</v>
      </c>
      <c r="P779" s="325"/>
      <c r="Q779" s="325"/>
      <c r="R779" s="390">
        <v>0</v>
      </c>
      <c r="S779" s="325"/>
      <c r="T779" s="325"/>
      <c r="U779" s="390">
        <v>0</v>
      </c>
      <c r="V779" s="391">
        <f t="shared" si="47"/>
        <v>0</v>
      </c>
      <c r="W779" s="391" t="e">
        <f>IF(AND(V779&lt;&gt;"",#REF!&lt;&gt;""),IFERROR(V779*#REF!,"Not number"),"")</f>
        <v>#REF!</v>
      </c>
      <c r="X779" s="376" t="str">
        <f>IFERROR(VLOOKUP(M779,'Measures cat'!$A$2:$B$19,2,0),"")</f>
        <v/>
      </c>
      <c r="Y779" s="376" t="str">
        <f>IFERROR(VLOOKUP(P779,'Measures cat'!$A$2:$B$19,2,0),"")</f>
        <v/>
      </c>
      <c r="Z779" s="376" t="str">
        <f>IFERROR(VLOOKUP(S779,'Measures cat'!$A$2:$B$19,2,0),"")</f>
        <v/>
      </c>
      <c r="AA779" s="376" t="str">
        <f>IFERROR(VLOOKUP(I779,AuxThreats!$B$2:$C$6,2,0),"")</f>
        <v/>
      </c>
      <c r="AB779" s="11"/>
      <c r="AC779" s="11"/>
      <c r="AE779" s="123"/>
    </row>
    <row r="780" spans="3:31" ht="15.75" x14ac:dyDescent="0.25">
      <c r="C780" s="357" t="str">
        <f t="shared" si="48"/>
        <v/>
      </c>
      <c r="D780" s="26"/>
      <c r="E780" s="26"/>
      <c r="F780" s="26"/>
      <c r="G780" s="47"/>
      <c r="H780" s="47"/>
      <c r="I780" s="325"/>
      <c r="J780" s="118"/>
      <c r="K780" s="330" t="str">
        <f t="shared" si="49"/>
        <v/>
      </c>
      <c r="L780" s="376" t="str">
        <f>IFERROR(VLOOKUP(G780,AuxThreats!$B$2:$C$6,2,0),"")</f>
        <v/>
      </c>
      <c r="M780" s="325"/>
      <c r="N780" s="118"/>
      <c r="O780" s="390">
        <v>0</v>
      </c>
      <c r="P780" s="325"/>
      <c r="Q780" s="325"/>
      <c r="R780" s="390">
        <v>0</v>
      </c>
      <c r="S780" s="325"/>
      <c r="T780" s="325"/>
      <c r="U780" s="390">
        <v>0</v>
      </c>
      <c r="V780" s="391">
        <f t="shared" si="47"/>
        <v>0</v>
      </c>
      <c r="W780" s="391" t="e">
        <f>IF(AND(V780&lt;&gt;"",#REF!&lt;&gt;""),IFERROR(V780*#REF!,"Not number"),"")</f>
        <v>#REF!</v>
      </c>
      <c r="X780" s="376" t="str">
        <f>IFERROR(VLOOKUP(M780,'Measures cat'!$A$2:$B$19,2,0),"")</f>
        <v/>
      </c>
      <c r="Y780" s="376" t="str">
        <f>IFERROR(VLOOKUP(P780,'Measures cat'!$A$2:$B$19,2,0),"")</f>
        <v/>
      </c>
      <c r="Z780" s="376" t="str">
        <f>IFERROR(VLOOKUP(S780,'Measures cat'!$A$2:$B$19,2,0),"")</f>
        <v/>
      </c>
      <c r="AA780" s="376" t="str">
        <f>IFERROR(VLOOKUP(I780,AuxThreats!$B$2:$C$6,2,0),"")</f>
        <v/>
      </c>
      <c r="AB780" s="11"/>
      <c r="AC780" s="11"/>
      <c r="AE780" s="123"/>
    </row>
    <row r="781" spans="3:31" ht="15.75" x14ac:dyDescent="0.25">
      <c r="C781" s="357" t="str">
        <f t="shared" si="48"/>
        <v/>
      </c>
      <c r="D781" s="26"/>
      <c r="E781" s="26"/>
      <c r="F781" s="26"/>
      <c r="G781" s="47"/>
      <c r="H781" s="47"/>
      <c r="I781" s="325"/>
      <c r="J781" s="118"/>
      <c r="K781" s="330" t="str">
        <f t="shared" si="49"/>
        <v/>
      </c>
      <c r="L781" s="376" t="str">
        <f>IFERROR(VLOOKUP(G781,AuxThreats!$B$2:$C$6,2,0),"")</f>
        <v/>
      </c>
      <c r="M781" s="325"/>
      <c r="N781" s="118"/>
      <c r="O781" s="390">
        <v>0</v>
      </c>
      <c r="P781" s="325"/>
      <c r="Q781" s="325"/>
      <c r="R781" s="390">
        <v>0</v>
      </c>
      <c r="S781" s="325"/>
      <c r="T781" s="325"/>
      <c r="U781" s="390">
        <v>0</v>
      </c>
      <c r="V781" s="391">
        <f t="shared" si="47"/>
        <v>0</v>
      </c>
      <c r="W781" s="391" t="e">
        <f>IF(AND(V781&lt;&gt;"",#REF!&lt;&gt;""),IFERROR(V781*#REF!,"Not number"),"")</f>
        <v>#REF!</v>
      </c>
      <c r="X781" s="376" t="str">
        <f>IFERROR(VLOOKUP(M781,'Measures cat'!$A$2:$B$19,2,0),"")</f>
        <v/>
      </c>
      <c r="Y781" s="376" t="str">
        <f>IFERROR(VLOOKUP(P781,'Measures cat'!$A$2:$B$19,2,0),"")</f>
        <v/>
      </c>
      <c r="Z781" s="376" t="str">
        <f>IFERROR(VLOOKUP(S781,'Measures cat'!$A$2:$B$19,2,0),"")</f>
        <v/>
      </c>
      <c r="AA781" s="376" t="str">
        <f>IFERROR(VLOOKUP(I781,AuxThreats!$B$2:$C$6,2,0),"")</f>
        <v/>
      </c>
      <c r="AB781" s="11"/>
      <c r="AC781" s="11"/>
      <c r="AE781" s="123"/>
    </row>
    <row r="782" spans="3:31" ht="15.75" x14ac:dyDescent="0.25">
      <c r="C782" s="357" t="str">
        <f t="shared" si="48"/>
        <v/>
      </c>
      <c r="D782" s="26"/>
      <c r="E782" s="26"/>
      <c r="F782" s="26"/>
      <c r="G782" s="47"/>
      <c r="H782" s="47"/>
      <c r="I782" s="325"/>
      <c r="J782" s="118"/>
      <c r="K782" s="330" t="str">
        <f t="shared" si="49"/>
        <v/>
      </c>
      <c r="L782" s="376" t="str">
        <f>IFERROR(VLOOKUP(G782,AuxThreats!$B$2:$C$6,2,0),"")</f>
        <v/>
      </c>
      <c r="M782" s="325"/>
      <c r="N782" s="118"/>
      <c r="O782" s="390">
        <v>0</v>
      </c>
      <c r="P782" s="325"/>
      <c r="Q782" s="325"/>
      <c r="R782" s="390">
        <v>0</v>
      </c>
      <c r="S782" s="325"/>
      <c r="T782" s="325"/>
      <c r="U782" s="390">
        <v>0</v>
      </c>
      <c r="V782" s="391">
        <f t="shared" si="47"/>
        <v>0</v>
      </c>
      <c r="W782" s="391" t="e">
        <f>IF(AND(V782&lt;&gt;"",#REF!&lt;&gt;""),IFERROR(V782*#REF!,"Not number"),"")</f>
        <v>#REF!</v>
      </c>
      <c r="X782" s="376" t="str">
        <f>IFERROR(VLOOKUP(M782,'Measures cat'!$A$2:$B$19,2,0),"")</f>
        <v/>
      </c>
      <c r="Y782" s="376" t="str">
        <f>IFERROR(VLOOKUP(P782,'Measures cat'!$A$2:$B$19,2,0),"")</f>
        <v/>
      </c>
      <c r="Z782" s="376" t="str">
        <f>IFERROR(VLOOKUP(S782,'Measures cat'!$A$2:$B$19,2,0),"")</f>
        <v/>
      </c>
      <c r="AA782" s="376" t="str">
        <f>IFERROR(VLOOKUP(I782,AuxThreats!$B$2:$C$6,2,0),"")</f>
        <v/>
      </c>
      <c r="AB782" s="11"/>
      <c r="AC782" s="11"/>
      <c r="AE782" s="123"/>
    </row>
    <row r="783" spans="3:31" ht="15.75" x14ac:dyDescent="0.25">
      <c r="C783" s="357" t="str">
        <f t="shared" si="48"/>
        <v/>
      </c>
      <c r="D783" s="26"/>
      <c r="E783" s="26"/>
      <c r="F783" s="26"/>
      <c r="G783" s="47"/>
      <c r="H783" s="47"/>
      <c r="I783" s="325"/>
      <c r="J783" s="118"/>
      <c r="K783" s="330" t="str">
        <f t="shared" si="49"/>
        <v/>
      </c>
      <c r="L783" s="376" t="str">
        <f>IFERROR(VLOOKUP(G783,AuxThreats!$B$2:$C$6,2,0),"")</f>
        <v/>
      </c>
      <c r="M783" s="325"/>
      <c r="N783" s="118"/>
      <c r="O783" s="390">
        <v>0</v>
      </c>
      <c r="P783" s="325"/>
      <c r="Q783" s="325"/>
      <c r="R783" s="390">
        <v>0</v>
      </c>
      <c r="S783" s="325"/>
      <c r="T783" s="325"/>
      <c r="U783" s="390">
        <v>0</v>
      </c>
      <c r="V783" s="391">
        <f t="shared" si="47"/>
        <v>0</v>
      </c>
      <c r="W783" s="391" t="e">
        <f>IF(AND(V783&lt;&gt;"",#REF!&lt;&gt;""),IFERROR(V783*#REF!,"Not number"),"")</f>
        <v>#REF!</v>
      </c>
      <c r="X783" s="376" t="str">
        <f>IFERROR(VLOOKUP(M783,'Measures cat'!$A$2:$B$19,2,0),"")</f>
        <v/>
      </c>
      <c r="Y783" s="376" t="str">
        <f>IFERROR(VLOOKUP(P783,'Measures cat'!$A$2:$B$19,2,0),"")</f>
        <v/>
      </c>
      <c r="Z783" s="376" t="str">
        <f>IFERROR(VLOOKUP(S783,'Measures cat'!$A$2:$B$19,2,0),"")</f>
        <v/>
      </c>
      <c r="AA783" s="376" t="str">
        <f>IFERROR(VLOOKUP(I783,AuxThreats!$B$2:$C$6,2,0),"")</f>
        <v/>
      </c>
      <c r="AB783" s="11"/>
      <c r="AC783" s="11"/>
      <c r="AE783" s="123"/>
    </row>
    <row r="784" spans="3:31" ht="15.75" x14ac:dyDescent="0.25">
      <c r="C784" s="357" t="str">
        <f t="shared" si="48"/>
        <v/>
      </c>
      <c r="D784" s="26"/>
      <c r="E784" s="26"/>
      <c r="F784" s="26"/>
      <c r="G784" s="47"/>
      <c r="H784" s="47"/>
      <c r="I784" s="325"/>
      <c r="J784" s="118"/>
      <c r="K784" s="330" t="str">
        <f t="shared" si="49"/>
        <v/>
      </c>
      <c r="L784" s="376" t="str">
        <f>IFERROR(VLOOKUP(G784,AuxThreats!$B$2:$C$6,2,0),"")</f>
        <v/>
      </c>
      <c r="M784" s="325"/>
      <c r="N784" s="118"/>
      <c r="O784" s="390">
        <v>0</v>
      </c>
      <c r="P784" s="325"/>
      <c r="Q784" s="325"/>
      <c r="R784" s="390">
        <v>0</v>
      </c>
      <c r="S784" s="325"/>
      <c r="T784" s="325"/>
      <c r="U784" s="390">
        <v>0</v>
      </c>
      <c r="V784" s="391">
        <f t="shared" si="47"/>
        <v>0</v>
      </c>
      <c r="W784" s="391" t="e">
        <f>IF(AND(V784&lt;&gt;"",#REF!&lt;&gt;""),IFERROR(V784*#REF!,"Not number"),"")</f>
        <v>#REF!</v>
      </c>
      <c r="X784" s="376" t="str">
        <f>IFERROR(VLOOKUP(M784,'Measures cat'!$A$2:$B$19,2,0),"")</f>
        <v/>
      </c>
      <c r="Y784" s="376" t="str">
        <f>IFERROR(VLOOKUP(P784,'Measures cat'!$A$2:$B$19,2,0),"")</f>
        <v/>
      </c>
      <c r="Z784" s="376" t="str">
        <f>IFERROR(VLOOKUP(S784,'Measures cat'!$A$2:$B$19,2,0),"")</f>
        <v/>
      </c>
      <c r="AA784" s="376" t="str">
        <f>IFERROR(VLOOKUP(I784,AuxThreats!$B$2:$C$6,2,0),"")</f>
        <v/>
      </c>
      <c r="AB784" s="11"/>
      <c r="AC784" s="11"/>
      <c r="AE784" s="123"/>
    </row>
    <row r="785" spans="3:31" ht="15.75" x14ac:dyDescent="0.25">
      <c r="C785" s="357" t="str">
        <f t="shared" si="48"/>
        <v/>
      </c>
      <c r="D785" s="26"/>
      <c r="E785" s="26"/>
      <c r="F785" s="26"/>
      <c r="G785" s="47"/>
      <c r="H785" s="47"/>
      <c r="I785" s="325"/>
      <c r="J785" s="118"/>
      <c r="K785" s="330" t="str">
        <f t="shared" si="49"/>
        <v/>
      </c>
      <c r="L785" s="376" t="str">
        <f>IFERROR(VLOOKUP(G785,AuxThreats!$B$2:$C$6,2,0),"")</f>
        <v/>
      </c>
      <c r="M785" s="325"/>
      <c r="N785" s="118"/>
      <c r="O785" s="390">
        <v>0</v>
      </c>
      <c r="P785" s="325"/>
      <c r="Q785" s="325"/>
      <c r="R785" s="390">
        <v>0</v>
      </c>
      <c r="S785" s="325"/>
      <c r="T785" s="325"/>
      <c r="U785" s="390">
        <v>0</v>
      </c>
      <c r="V785" s="391">
        <f t="shared" si="47"/>
        <v>0</v>
      </c>
      <c r="W785" s="391" t="e">
        <f>IF(AND(V785&lt;&gt;"",#REF!&lt;&gt;""),IFERROR(V785*#REF!,"Not number"),"")</f>
        <v>#REF!</v>
      </c>
      <c r="X785" s="376" t="str">
        <f>IFERROR(VLOOKUP(M785,'Measures cat'!$A$2:$B$19,2,0),"")</f>
        <v/>
      </c>
      <c r="Y785" s="376" t="str">
        <f>IFERROR(VLOOKUP(P785,'Measures cat'!$A$2:$B$19,2,0),"")</f>
        <v/>
      </c>
      <c r="Z785" s="376" t="str">
        <f>IFERROR(VLOOKUP(S785,'Measures cat'!$A$2:$B$19,2,0),"")</f>
        <v/>
      </c>
      <c r="AA785" s="376" t="str">
        <f>IFERROR(VLOOKUP(I785,AuxThreats!$B$2:$C$6,2,0),"")</f>
        <v/>
      </c>
      <c r="AB785" s="11"/>
      <c r="AC785" s="11"/>
      <c r="AE785" s="123"/>
    </row>
    <row r="786" spans="3:31" ht="15.75" x14ac:dyDescent="0.25">
      <c r="C786" s="357" t="str">
        <f t="shared" si="48"/>
        <v/>
      </c>
      <c r="D786" s="26"/>
      <c r="E786" s="26"/>
      <c r="F786" s="26"/>
      <c r="G786" s="47"/>
      <c r="H786" s="47"/>
      <c r="I786" s="325"/>
      <c r="J786" s="118"/>
      <c r="K786" s="330" t="str">
        <f t="shared" si="49"/>
        <v/>
      </c>
      <c r="L786" s="376" t="str">
        <f>IFERROR(VLOOKUP(G786,AuxThreats!$B$2:$C$6,2,0),"")</f>
        <v/>
      </c>
      <c r="M786" s="325"/>
      <c r="N786" s="118"/>
      <c r="O786" s="390">
        <v>0</v>
      </c>
      <c r="P786" s="325"/>
      <c r="Q786" s="325"/>
      <c r="R786" s="390">
        <v>0</v>
      </c>
      <c r="S786" s="325"/>
      <c r="T786" s="325"/>
      <c r="U786" s="390">
        <v>0</v>
      </c>
      <c r="V786" s="391">
        <f t="shared" si="47"/>
        <v>0</v>
      </c>
      <c r="W786" s="391" t="e">
        <f>IF(AND(V786&lt;&gt;"",#REF!&lt;&gt;""),IFERROR(V786*#REF!,"Not number"),"")</f>
        <v>#REF!</v>
      </c>
      <c r="X786" s="376" t="str">
        <f>IFERROR(VLOOKUP(M786,'Measures cat'!$A$2:$B$19,2,0),"")</f>
        <v/>
      </c>
      <c r="Y786" s="376" t="str">
        <f>IFERROR(VLOOKUP(P786,'Measures cat'!$A$2:$B$19,2,0),"")</f>
        <v/>
      </c>
      <c r="Z786" s="376" t="str">
        <f>IFERROR(VLOOKUP(S786,'Measures cat'!$A$2:$B$19,2,0),"")</f>
        <v/>
      </c>
      <c r="AA786" s="376" t="str">
        <f>IFERROR(VLOOKUP(I786,AuxThreats!$B$2:$C$6,2,0),"")</f>
        <v/>
      </c>
      <c r="AB786" s="11"/>
      <c r="AC786" s="11"/>
      <c r="AE786" s="123"/>
    </row>
    <row r="787" spans="3:31" ht="15.75" x14ac:dyDescent="0.25">
      <c r="C787" s="357" t="str">
        <f t="shared" si="48"/>
        <v/>
      </c>
      <c r="D787" s="26"/>
      <c r="E787" s="26"/>
      <c r="F787" s="26"/>
      <c r="G787" s="47"/>
      <c r="H787" s="47"/>
      <c r="I787" s="325"/>
      <c r="J787" s="118"/>
      <c r="K787" s="330" t="str">
        <f t="shared" si="49"/>
        <v/>
      </c>
      <c r="L787" s="376" t="str">
        <f>IFERROR(VLOOKUP(G787,AuxThreats!$B$2:$C$6,2,0),"")</f>
        <v/>
      </c>
      <c r="M787" s="325"/>
      <c r="N787" s="118"/>
      <c r="O787" s="390">
        <v>0</v>
      </c>
      <c r="P787" s="325"/>
      <c r="Q787" s="325"/>
      <c r="R787" s="390">
        <v>0</v>
      </c>
      <c r="S787" s="325"/>
      <c r="T787" s="325"/>
      <c r="U787" s="390">
        <v>0</v>
      </c>
      <c r="V787" s="391">
        <f t="shared" si="47"/>
        <v>0</v>
      </c>
      <c r="W787" s="391" t="e">
        <f>IF(AND(V787&lt;&gt;"",#REF!&lt;&gt;""),IFERROR(V787*#REF!,"Not number"),"")</f>
        <v>#REF!</v>
      </c>
      <c r="X787" s="376" t="str">
        <f>IFERROR(VLOOKUP(M787,'Measures cat'!$A$2:$B$19,2,0),"")</f>
        <v/>
      </c>
      <c r="Y787" s="376" t="str">
        <f>IFERROR(VLOOKUP(P787,'Measures cat'!$A$2:$B$19,2,0),"")</f>
        <v/>
      </c>
      <c r="Z787" s="376" t="str">
        <f>IFERROR(VLOOKUP(S787,'Measures cat'!$A$2:$B$19,2,0),"")</f>
        <v/>
      </c>
      <c r="AA787" s="376" t="str">
        <f>IFERROR(VLOOKUP(I787,AuxThreats!$B$2:$C$6,2,0),"")</f>
        <v/>
      </c>
      <c r="AB787" s="11"/>
      <c r="AC787" s="11"/>
      <c r="AE787" s="123"/>
    </row>
    <row r="788" spans="3:31" ht="15.75" x14ac:dyDescent="0.25">
      <c r="C788" s="357" t="str">
        <f t="shared" si="48"/>
        <v/>
      </c>
      <c r="D788" s="26"/>
      <c r="E788" s="26"/>
      <c r="F788" s="26"/>
      <c r="G788" s="47"/>
      <c r="H788" s="47"/>
      <c r="I788" s="325"/>
      <c r="J788" s="118"/>
      <c r="K788" s="330" t="str">
        <f t="shared" si="49"/>
        <v/>
      </c>
      <c r="L788" s="376" t="str">
        <f>IFERROR(VLOOKUP(G788,AuxThreats!$B$2:$C$6,2,0),"")</f>
        <v/>
      </c>
      <c r="M788" s="325"/>
      <c r="N788" s="118"/>
      <c r="O788" s="390">
        <v>0</v>
      </c>
      <c r="P788" s="325"/>
      <c r="Q788" s="325"/>
      <c r="R788" s="390">
        <v>0</v>
      </c>
      <c r="S788" s="325"/>
      <c r="T788" s="325"/>
      <c r="U788" s="390">
        <v>0</v>
      </c>
      <c r="V788" s="391">
        <f t="shared" si="47"/>
        <v>0</v>
      </c>
      <c r="W788" s="391" t="e">
        <f>IF(AND(V788&lt;&gt;"",#REF!&lt;&gt;""),IFERROR(V788*#REF!,"Not number"),"")</f>
        <v>#REF!</v>
      </c>
      <c r="X788" s="376" t="str">
        <f>IFERROR(VLOOKUP(M788,'Measures cat'!$A$2:$B$19,2,0),"")</f>
        <v/>
      </c>
      <c r="Y788" s="376" t="str">
        <f>IFERROR(VLOOKUP(P788,'Measures cat'!$A$2:$B$19,2,0),"")</f>
        <v/>
      </c>
      <c r="Z788" s="376" t="str">
        <f>IFERROR(VLOOKUP(S788,'Measures cat'!$A$2:$B$19,2,0),"")</f>
        <v/>
      </c>
      <c r="AA788" s="376" t="str">
        <f>IFERROR(VLOOKUP(I788,AuxThreats!$B$2:$C$6,2,0),"")</f>
        <v/>
      </c>
      <c r="AB788" s="11"/>
      <c r="AC788" s="11"/>
      <c r="AE788" s="123"/>
    </row>
    <row r="789" spans="3:31" ht="15.75" x14ac:dyDescent="0.25">
      <c r="C789" s="357" t="str">
        <f t="shared" si="48"/>
        <v/>
      </c>
      <c r="D789" s="26"/>
      <c r="E789" s="26"/>
      <c r="F789" s="26"/>
      <c r="G789" s="47"/>
      <c r="H789" s="47"/>
      <c r="I789" s="325"/>
      <c r="J789" s="118"/>
      <c r="K789" s="330" t="str">
        <f t="shared" si="49"/>
        <v/>
      </c>
      <c r="L789" s="376" t="str">
        <f>IFERROR(VLOOKUP(G789,AuxThreats!$B$2:$C$6,2,0),"")</f>
        <v/>
      </c>
      <c r="M789" s="325"/>
      <c r="N789" s="118"/>
      <c r="O789" s="390">
        <v>0</v>
      </c>
      <c r="P789" s="325"/>
      <c r="Q789" s="325"/>
      <c r="R789" s="390">
        <v>0</v>
      </c>
      <c r="S789" s="325"/>
      <c r="T789" s="325"/>
      <c r="U789" s="390">
        <v>0</v>
      </c>
      <c r="V789" s="391">
        <f t="shared" si="47"/>
        <v>0</v>
      </c>
      <c r="W789" s="391" t="e">
        <f>IF(AND(V789&lt;&gt;"",#REF!&lt;&gt;""),IFERROR(V789*#REF!,"Not number"),"")</f>
        <v>#REF!</v>
      </c>
      <c r="X789" s="376" t="str">
        <f>IFERROR(VLOOKUP(M789,'Measures cat'!$A$2:$B$19,2,0),"")</f>
        <v/>
      </c>
      <c r="Y789" s="376" t="str">
        <f>IFERROR(VLOOKUP(P789,'Measures cat'!$A$2:$B$19,2,0),"")</f>
        <v/>
      </c>
      <c r="Z789" s="376" t="str">
        <f>IFERROR(VLOOKUP(S789,'Measures cat'!$A$2:$B$19,2,0),"")</f>
        <v/>
      </c>
      <c r="AA789" s="376" t="str">
        <f>IFERROR(VLOOKUP(I789,AuxThreats!$B$2:$C$6,2,0),"")</f>
        <v/>
      </c>
      <c r="AB789" s="11"/>
      <c r="AC789" s="11"/>
      <c r="AE789" s="123"/>
    </row>
    <row r="790" spans="3:31" ht="15.75" x14ac:dyDescent="0.25">
      <c r="C790" s="357" t="str">
        <f t="shared" si="48"/>
        <v/>
      </c>
      <c r="D790" s="26"/>
      <c r="E790" s="26"/>
      <c r="F790" s="26"/>
      <c r="G790" s="47"/>
      <c r="H790" s="47"/>
      <c r="I790" s="325"/>
      <c r="J790" s="118"/>
      <c r="K790" s="330" t="str">
        <f t="shared" si="49"/>
        <v/>
      </c>
      <c r="L790" s="376" t="str">
        <f>IFERROR(VLOOKUP(G790,AuxThreats!$B$2:$C$6,2,0),"")</f>
        <v/>
      </c>
      <c r="M790" s="325"/>
      <c r="N790" s="118"/>
      <c r="O790" s="390">
        <v>0</v>
      </c>
      <c r="P790" s="325"/>
      <c r="Q790" s="325"/>
      <c r="R790" s="390">
        <v>0</v>
      </c>
      <c r="S790" s="325"/>
      <c r="T790" s="325"/>
      <c r="U790" s="390">
        <v>0</v>
      </c>
      <c r="V790" s="391">
        <f t="shared" si="47"/>
        <v>0</v>
      </c>
      <c r="W790" s="391" t="e">
        <f>IF(AND(V790&lt;&gt;"",#REF!&lt;&gt;""),IFERROR(V790*#REF!,"Not number"),"")</f>
        <v>#REF!</v>
      </c>
      <c r="X790" s="376" t="str">
        <f>IFERROR(VLOOKUP(M790,'Measures cat'!$A$2:$B$19,2,0),"")</f>
        <v/>
      </c>
      <c r="Y790" s="376" t="str">
        <f>IFERROR(VLOOKUP(P790,'Measures cat'!$A$2:$B$19,2,0),"")</f>
        <v/>
      </c>
      <c r="Z790" s="376" t="str">
        <f>IFERROR(VLOOKUP(S790,'Measures cat'!$A$2:$B$19,2,0),"")</f>
        <v/>
      </c>
      <c r="AA790" s="376" t="str">
        <f>IFERROR(VLOOKUP(I790,AuxThreats!$B$2:$C$6,2,0),"")</f>
        <v/>
      </c>
      <c r="AB790" s="11"/>
      <c r="AC790" s="11"/>
      <c r="AE790" s="123"/>
    </row>
    <row r="791" spans="3:31" ht="15.75" x14ac:dyDescent="0.25">
      <c r="C791" s="357" t="str">
        <f t="shared" si="48"/>
        <v/>
      </c>
      <c r="D791" s="26"/>
      <c r="E791" s="26"/>
      <c r="F791" s="26"/>
      <c r="G791" s="47"/>
      <c r="H791" s="47"/>
      <c r="I791" s="325"/>
      <c r="J791" s="118"/>
      <c r="K791" s="330" t="str">
        <f t="shared" si="49"/>
        <v/>
      </c>
      <c r="L791" s="376" t="str">
        <f>IFERROR(VLOOKUP(G791,AuxThreats!$B$2:$C$6,2,0),"")</f>
        <v/>
      </c>
      <c r="M791" s="325"/>
      <c r="N791" s="118"/>
      <c r="O791" s="390">
        <v>0</v>
      </c>
      <c r="P791" s="325"/>
      <c r="Q791" s="325"/>
      <c r="R791" s="390">
        <v>0</v>
      </c>
      <c r="S791" s="325"/>
      <c r="T791" s="325"/>
      <c r="U791" s="390">
        <v>0</v>
      </c>
      <c r="V791" s="391">
        <f t="shared" si="47"/>
        <v>0</v>
      </c>
      <c r="W791" s="391" t="e">
        <f>IF(AND(V791&lt;&gt;"",#REF!&lt;&gt;""),IFERROR(V791*#REF!,"Not number"),"")</f>
        <v>#REF!</v>
      </c>
      <c r="X791" s="376" t="str">
        <f>IFERROR(VLOOKUP(M791,'Measures cat'!$A$2:$B$19,2,0),"")</f>
        <v/>
      </c>
      <c r="Y791" s="376" t="str">
        <f>IFERROR(VLOOKUP(P791,'Measures cat'!$A$2:$B$19,2,0),"")</f>
        <v/>
      </c>
      <c r="Z791" s="376" t="str">
        <f>IFERROR(VLOOKUP(S791,'Measures cat'!$A$2:$B$19,2,0),"")</f>
        <v/>
      </c>
      <c r="AA791" s="376" t="str">
        <f>IFERROR(VLOOKUP(I791,AuxThreats!$B$2:$C$6,2,0),"")</f>
        <v/>
      </c>
      <c r="AB791" s="11"/>
      <c r="AC791" s="11"/>
      <c r="AE791" s="123"/>
    </row>
    <row r="792" spans="3:31" ht="15.75" x14ac:dyDescent="0.25">
      <c r="C792" s="357" t="str">
        <f t="shared" si="48"/>
        <v/>
      </c>
      <c r="D792" s="26"/>
      <c r="E792" s="26"/>
      <c r="F792" s="26"/>
      <c r="G792" s="47"/>
      <c r="H792" s="47"/>
      <c r="I792" s="325"/>
      <c r="J792" s="118"/>
      <c r="K792" s="330" t="str">
        <f t="shared" si="49"/>
        <v/>
      </c>
      <c r="L792" s="376" t="str">
        <f>IFERROR(VLOOKUP(G792,AuxThreats!$B$2:$C$6,2,0),"")</f>
        <v/>
      </c>
      <c r="M792" s="325"/>
      <c r="N792" s="118"/>
      <c r="O792" s="390">
        <v>0</v>
      </c>
      <c r="P792" s="325"/>
      <c r="Q792" s="325"/>
      <c r="R792" s="390">
        <v>0</v>
      </c>
      <c r="S792" s="325"/>
      <c r="T792" s="325"/>
      <c r="U792" s="390">
        <v>0</v>
      </c>
      <c r="V792" s="391">
        <f t="shared" si="47"/>
        <v>0</v>
      </c>
      <c r="W792" s="391" t="e">
        <f>IF(AND(V792&lt;&gt;"",#REF!&lt;&gt;""),IFERROR(V792*#REF!,"Not number"),"")</f>
        <v>#REF!</v>
      </c>
      <c r="X792" s="376" t="str">
        <f>IFERROR(VLOOKUP(M792,'Measures cat'!$A$2:$B$19,2,0),"")</f>
        <v/>
      </c>
      <c r="Y792" s="376" t="str">
        <f>IFERROR(VLOOKUP(P792,'Measures cat'!$A$2:$B$19,2,0),"")</f>
        <v/>
      </c>
      <c r="Z792" s="376" t="str">
        <f>IFERROR(VLOOKUP(S792,'Measures cat'!$A$2:$B$19,2,0),"")</f>
        <v/>
      </c>
      <c r="AA792" s="376" t="str">
        <f>IFERROR(VLOOKUP(I792,AuxThreats!$B$2:$C$6,2,0),"")</f>
        <v/>
      </c>
      <c r="AB792" s="11"/>
      <c r="AC792" s="11"/>
      <c r="AE792" s="123"/>
    </row>
    <row r="793" spans="3:31" ht="15.75" x14ac:dyDescent="0.25">
      <c r="C793" s="357" t="str">
        <f t="shared" si="48"/>
        <v/>
      </c>
      <c r="D793" s="26"/>
      <c r="E793" s="26"/>
      <c r="F793" s="26"/>
      <c r="G793" s="47"/>
      <c r="H793" s="47"/>
      <c r="I793" s="325"/>
      <c r="J793" s="118"/>
      <c r="K793" s="330" t="str">
        <f t="shared" si="49"/>
        <v/>
      </c>
      <c r="L793" s="376" t="str">
        <f>IFERROR(VLOOKUP(G793,AuxThreats!$B$2:$C$6,2,0),"")</f>
        <v/>
      </c>
      <c r="M793" s="325"/>
      <c r="N793" s="118"/>
      <c r="O793" s="390">
        <v>0</v>
      </c>
      <c r="P793" s="325"/>
      <c r="Q793" s="325"/>
      <c r="R793" s="390">
        <v>0</v>
      </c>
      <c r="S793" s="325"/>
      <c r="T793" s="325"/>
      <c r="U793" s="390">
        <v>0</v>
      </c>
      <c r="V793" s="391">
        <f t="shared" si="47"/>
        <v>0</v>
      </c>
      <c r="W793" s="391" t="e">
        <f>IF(AND(V793&lt;&gt;"",#REF!&lt;&gt;""),IFERROR(V793*#REF!,"Not number"),"")</f>
        <v>#REF!</v>
      </c>
      <c r="X793" s="376" t="str">
        <f>IFERROR(VLOOKUP(M793,'Measures cat'!$A$2:$B$19,2,0),"")</f>
        <v/>
      </c>
      <c r="Y793" s="376" t="str">
        <f>IFERROR(VLOOKUP(P793,'Measures cat'!$A$2:$B$19,2,0),"")</f>
        <v/>
      </c>
      <c r="Z793" s="376" t="str">
        <f>IFERROR(VLOOKUP(S793,'Measures cat'!$A$2:$B$19,2,0),"")</f>
        <v/>
      </c>
      <c r="AA793" s="376" t="str">
        <f>IFERROR(VLOOKUP(I793,AuxThreats!$B$2:$C$6,2,0),"")</f>
        <v/>
      </c>
      <c r="AB793" s="11"/>
      <c r="AC793" s="11"/>
      <c r="AE793" s="123"/>
    </row>
    <row r="794" spans="3:31" ht="15.75" x14ac:dyDescent="0.25">
      <c r="C794" s="357" t="str">
        <f t="shared" si="48"/>
        <v/>
      </c>
      <c r="D794" s="26"/>
      <c r="E794" s="26"/>
      <c r="F794" s="26"/>
      <c r="G794" s="47"/>
      <c r="H794" s="47"/>
      <c r="I794" s="325"/>
      <c r="J794" s="118"/>
      <c r="K794" s="330" t="str">
        <f t="shared" si="49"/>
        <v/>
      </c>
      <c r="L794" s="376" t="str">
        <f>IFERROR(VLOOKUP(G794,AuxThreats!$B$2:$C$6,2,0),"")</f>
        <v/>
      </c>
      <c r="M794" s="325"/>
      <c r="N794" s="118"/>
      <c r="O794" s="390">
        <v>0</v>
      </c>
      <c r="P794" s="325"/>
      <c r="Q794" s="325"/>
      <c r="R794" s="390">
        <v>0</v>
      </c>
      <c r="S794" s="325"/>
      <c r="T794" s="325"/>
      <c r="U794" s="390">
        <v>0</v>
      </c>
      <c r="V794" s="391">
        <f t="shared" si="47"/>
        <v>0</v>
      </c>
      <c r="W794" s="391" t="e">
        <f>IF(AND(V794&lt;&gt;"",#REF!&lt;&gt;""),IFERROR(V794*#REF!,"Not number"),"")</f>
        <v>#REF!</v>
      </c>
      <c r="X794" s="376" t="str">
        <f>IFERROR(VLOOKUP(M794,'Measures cat'!$A$2:$B$19,2,0),"")</f>
        <v/>
      </c>
      <c r="Y794" s="376" t="str">
        <f>IFERROR(VLOOKUP(P794,'Measures cat'!$A$2:$B$19,2,0),"")</f>
        <v/>
      </c>
      <c r="Z794" s="376" t="str">
        <f>IFERROR(VLOOKUP(S794,'Measures cat'!$A$2:$B$19,2,0),"")</f>
        <v/>
      </c>
      <c r="AA794" s="376" t="str">
        <f>IFERROR(VLOOKUP(I794,AuxThreats!$B$2:$C$6,2,0),"")</f>
        <v/>
      </c>
      <c r="AB794" s="11"/>
      <c r="AC794" s="11"/>
      <c r="AE794" s="123"/>
    </row>
    <row r="795" spans="3:31" ht="15.75" x14ac:dyDescent="0.25">
      <c r="C795" s="357" t="str">
        <f t="shared" si="48"/>
        <v/>
      </c>
      <c r="D795" s="26"/>
      <c r="E795" s="26"/>
      <c r="F795" s="26"/>
      <c r="G795" s="47"/>
      <c r="H795" s="47"/>
      <c r="I795" s="325"/>
      <c r="J795" s="118"/>
      <c r="K795" s="330" t="str">
        <f t="shared" si="49"/>
        <v/>
      </c>
      <c r="L795" s="376" t="str">
        <f>IFERROR(VLOOKUP(G795,AuxThreats!$B$2:$C$6,2,0),"")</f>
        <v/>
      </c>
      <c r="M795" s="325"/>
      <c r="N795" s="118"/>
      <c r="O795" s="390">
        <v>0</v>
      </c>
      <c r="P795" s="325"/>
      <c r="Q795" s="325"/>
      <c r="R795" s="390">
        <v>0</v>
      </c>
      <c r="S795" s="325"/>
      <c r="T795" s="325"/>
      <c r="U795" s="390">
        <v>0</v>
      </c>
      <c r="V795" s="391">
        <f t="shared" si="47"/>
        <v>0</v>
      </c>
      <c r="W795" s="391" t="e">
        <f>IF(AND(V795&lt;&gt;"",#REF!&lt;&gt;""),IFERROR(V795*#REF!,"Not number"),"")</f>
        <v>#REF!</v>
      </c>
      <c r="X795" s="376" t="str">
        <f>IFERROR(VLOOKUP(M795,'Measures cat'!$A$2:$B$19,2,0),"")</f>
        <v/>
      </c>
      <c r="Y795" s="376" t="str">
        <f>IFERROR(VLOOKUP(P795,'Measures cat'!$A$2:$B$19,2,0),"")</f>
        <v/>
      </c>
      <c r="Z795" s="376" t="str">
        <f>IFERROR(VLOOKUP(S795,'Measures cat'!$A$2:$B$19,2,0),"")</f>
        <v/>
      </c>
      <c r="AA795" s="376" t="str">
        <f>IFERROR(VLOOKUP(I795,AuxThreats!$B$2:$C$6,2,0),"")</f>
        <v/>
      </c>
      <c r="AB795" s="11"/>
      <c r="AC795" s="11"/>
      <c r="AE795" s="123"/>
    </row>
    <row r="796" spans="3:31" ht="15.75" x14ac:dyDescent="0.25">
      <c r="C796" s="357" t="str">
        <f t="shared" si="48"/>
        <v/>
      </c>
      <c r="D796" s="26"/>
      <c r="E796" s="26"/>
      <c r="F796" s="26"/>
      <c r="G796" s="47"/>
      <c r="H796" s="47"/>
      <c r="I796" s="325"/>
      <c r="J796" s="118"/>
      <c r="K796" s="330" t="str">
        <f t="shared" si="49"/>
        <v/>
      </c>
      <c r="L796" s="376" t="str">
        <f>IFERROR(VLOOKUP(G796,AuxThreats!$B$2:$C$6,2,0),"")</f>
        <v/>
      </c>
      <c r="M796" s="325"/>
      <c r="N796" s="118"/>
      <c r="O796" s="390">
        <v>0</v>
      </c>
      <c r="P796" s="325"/>
      <c r="Q796" s="325"/>
      <c r="R796" s="390">
        <v>0</v>
      </c>
      <c r="S796" s="325"/>
      <c r="T796" s="325"/>
      <c r="U796" s="390">
        <v>0</v>
      </c>
      <c r="V796" s="391">
        <f t="shared" si="47"/>
        <v>0</v>
      </c>
      <c r="W796" s="391" t="e">
        <f>IF(AND(V796&lt;&gt;"",#REF!&lt;&gt;""),IFERROR(V796*#REF!,"Not number"),"")</f>
        <v>#REF!</v>
      </c>
      <c r="X796" s="376" t="str">
        <f>IFERROR(VLOOKUP(M796,'Measures cat'!$A$2:$B$19,2,0),"")</f>
        <v/>
      </c>
      <c r="Y796" s="376" t="str">
        <f>IFERROR(VLOOKUP(P796,'Measures cat'!$A$2:$B$19,2,0),"")</f>
        <v/>
      </c>
      <c r="Z796" s="376" t="str">
        <f>IFERROR(VLOOKUP(S796,'Measures cat'!$A$2:$B$19,2,0),"")</f>
        <v/>
      </c>
      <c r="AA796" s="376" t="str">
        <f>IFERROR(VLOOKUP(I796,AuxThreats!$B$2:$C$6,2,0),"")</f>
        <v/>
      </c>
      <c r="AB796" s="11"/>
      <c r="AC796" s="11"/>
      <c r="AE796" s="123"/>
    </row>
    <row r="797" spans="3:31" ht="15.75" x14ac:dyDescent="0.25">
      <c r="C797" s="357" t="str">
        <f t="shared" si="48"/>
        <v/>
      </c>
      <c r="D797" s="26"/>
      <c r="E797" s="26"/>
      <c r="F797" s="26"/>
      <c r="G797" s="47"/>
      <c r="H797" s="47"/>
      <c r="I797" s="325"/>
      <c r="J797" s="118"/>
      <c r="K797" s="330" t="str">
        <f t="shared" si="49"/>
        <v/>
      </c>
      <c r="L797" s="376" t="str">
        <f>IFERROR(VLOOKUP(G797,AuxThreats!$B$2:$C$6,2,0),"")</f>
        <v/>
      </c>
      <c r="M797" s="325"/>
      <c r="N797" s="118"/>
      <c r="O797" s="390">
        <v>0</v>
      </c>
      <c r="P797" s="325"/>
      <c r="Q797" s="325"/>
      <c r="R797" s="390">
        <v>0</v>
      </c>
      <c r="S797" s="325"/>
      <c r="T797" s="325"/>
      <c r="U797" s="390">
        <v>0</v>
      </c>
      <c r="V797" s="391">
        <f t="shared" si="47"/>
        <v>0</v>
      </c>
      <c r="W797" s="391" t="e">
        <f>IF(AND(V797&lt;&gt;"",#REF!&lt;&gt;""),IFERROR(V797*#REF!,"Not number"),"")</f>
        <v>#REF!</v>
      </c>
      <c r="X797" s="376" t="str">
        <f>IFERROR(VLOOKUP(M797,'Measures cat'!$A$2:$B$19,2,0),"")</f>
        <v/>
      </c>
      <c r="Y797" s="376" t="str">
        <f>IFERROR(VLOOKUP(P797,'Measures cat'!$A$2:$B$19,2,0),"")</f>
        <v/>
      </c>
      <c r="Z797" s="376" t="str">
        <f>IFERROR(VLOOKUP(S797,'Measures cat'!$A$2:$B$19,2,0),"")</f>
        <v/>
      </c>
      <c r="AA797" s="376" t="str">
        <f>IFERROR(VLOOKUP(I797,AuxThreats!$B$2:$C$6,2,0),"")</f>
        <v/>
      </c>
      <c r="AB797" s="11"/>
      <c r="AC797" s="11"/>
      <c r="AE797" s="123"/>
    </row>
    <row r="798" spans="3:31" ht="15.75" x14ac:dyDescent="0.25">
      <c r="C798" s="357" t="str">
        <f t="shared" si="48"/>
        <v/>
      </c>
      <c r="D798" s="26"/>
      <c r="E798" s="26"/>
      <c r="F798" s="26"/>
      <c r="G798" s="47"/>
      <c r="H798" s="47"/>
      <c r="I798" s="325"/>
      <c r="J798" s="118"/>
      <c r="K798" s="330" t="str">
        <f t="shared" si="49"/>
        <v/>
      </c>
      <c r="L798" s="376" t="str">
        <f>IFERROR(VLOOKUP(G798,AuxThreats!$B$2:$C$6,2,0),"")</f>
        <v/>
      </c>
      <c r="M798" s="325"/>
      <c r="N798" s="118"/>
      <c r="O798" s="390">
        <v>0</v>
      </c>
      <c r="P798" s="325"/>
      <c r="Q798" s="325"/>
      <c r="R798" s="390">
        <v>0</v>
      </c>
      <c r="S798" s="325"/>
      <c r="T798" s="325"/>
      <c r="U798" s="390">
        <v>0</v>
      </c>
      <c r="V798" s="391">
        <f t="shared" si="47"/>
        <v>0</v>
      </c>
      <c r="W798" s="391" t="e">
        <f>IF(AND(V798&lt;&gt;"",#REF!&lt;&gt;""),IFERROR(V798*#REF!,"Not number"),"")</f>
        <v>#REF!</v>
      </c>
      <c r="X798" s="376" t="str">
        <f>IFERROR(VLOOKUP(M798,'Measures cat'!$A$2:$B$19,2,0),"")</f>
        <v/>
      </c>
      <c r="Y798" s="376" t="str">
        <f>IFERROR(VLOOKUP(P798,'Measures cat'!$A$2:$B$19,2,0),"")</f>
        <v/>
      </c>
      <c r="Z798" s="376" t="str">
        <f>IFERROR(VLOOKUP(S798,'Measures cat'!$A$2:$B$19,2,0),"")</f>
        <v/>
      </c>
      <c r="AA798" s="376" t="str">
        <f>IFERROR(VLOOKUP(I798,AuxThreats!$B$2:$C$6,2,0),"")</f>
        <v/>
      </c>
      <c r="AB798" s="11"/>
      <c r="AC798" s="11"/>
      <c r="AE798" s="123"/>
    </row>
    <row r="799" spans="3:31" ht="15.75" x14ac:dyDescent="0.25">
      <c r="C799" s="357" t="str">
        <f t="shared" si="48"/>
        <v/>
      </c>
      <c r="D799" s="26"/>
      <c r="E799" s="26"/>
      <c r="F799" s="26"/>
      <c r="G799" s="47"/>
      <c r="H799" s="47"/>
      <c r="I799" s="325"/>
      <c r="J799" s="118"/>
      <c r="K799" s="330" t="str">
        <f t="shared" si="49"/>
        <v/>
      </c>
      <c r="L799" s="376" t="str">
        <f>IFERROR(VLOOKUP(G799,AuxThreats!$B$2:$C$6,2,0),"")</f>
        <v/>
      </c>
      <c r="M799" s="325"/>
      <c r="N799" s="118"/>
      <c r="O799" s="390">
        <v>0</v>
      </c>
      <c r="P799" s="325"/>
      <c r="Q799" s="325"/>
      <c r="R799" s="390">
        <v>0</v>
      </c>
      <c r="S799" s="325"/>
      <c r="T799" s="325"/>
      <c r="U799" s="390">
        <v>0</v>
      </c>
      <c r="V799" s="391">
        <f t="shared" si="47"/>
        <v>0</v>
      </c>
      <c r="W799" s="391" t="e">
        <f>IF(AND(V799&lt;&gt;"",#REF!&lt;&gt;""),IFERROR(V799*#REF!,"Not number"),"")</f>
        <v>#REF!</v>
      </c>
      <c r="X799" s="376" t="str">
        <f>IFERROR(VLOOKUP(M799,'Measures cat'!$A$2:$B$19,2,0),"")</f>
        <v/>
      </c>
      <c r="Y799" s="376" t="str">
        <f>IFERROR(VLOOKUP(P799,'Measures cat'!$A$2:$B$19,2,0),"")</f>
        <v/>
      </c>
      <c r="Z799" s="376" t="str">
        <f>IFERROR(VLOOKUP(S799,'Measures cat'!$A$2:$B$19,2,0),"")</f>
        <v/>
      </c>
      <c r="AA799" s="376" t="str">
        <f>IFERROR(VLOOKUP(I799,AuxThreats!$B$2:$C$6,2,0),"")</f>
        <v/>
      </c>
      <c r="AB799" s="11"/>
      <c r="AC799" s="11"/>
      <c r="AE799" s="123"/>
    </row>
    <row r="800" spans="3:31" ht="15.75" x14ac:dyDescent="0.25">
      <c r="C800" s="357" t="str">
        <f t="shared" si="48"/>
        <v/>
      </c>
      <c r="D800" s="26"/>
      <c r="E800" s="26"/>
      <c r="F800" s="26"/>
      <c r="G800" s="47"/>
      <c r="H800" s="47"/>
      <c r="I800" s="325"/>
      <c r="J800" s="118"/>
      <c r="K800" s="330" t="str">
        <f t="shared" si="49"/>
        <v/>
      </c>
      <c r="L800" s="376" t="str">
        <f>IFERROR(VLOOKUP(G800,AuxThreats!$B$2:$C$6,2,0),"")</f>
        <v/>
      </c>
      <c r="M800" s="325"/>
      <c r="N800" s="118"/>
      <c r="O800" s="390">
        <v>0</v>
      </c>
      <c r="P800" s="325"/>
      <c r="Q800" s="325"/>
      <c r="R800" s="390">
        <v>0</v>
      </c>
      <c r="S800" s="325"/>
      <c r="T800" s="325"/>
      <c r="U800" s="390">
        <v>0</v>
      </c>
      <c r="V800" s="391">
        <f t="shared" si="47"/>
        <v>0</v>
      </c>
      <c r="W800" s="391" t="e">
        <f>IF(AND(V800&lt;&gt;"",#REF!&lt;&gt;""),IFERROR(V800*#REF!,"Not number"),"")</f>
        <v>#REF!</v>
      </c>
      <c r="X800" s="376" t="str">
        <f>IFERROR(VLOOKUP(M800,'Measures cat'!$A$2:$B$19,2,0),"")</f>
        <v/>
      </c>
      <c r="Y800" s="376" t="str">
        <f>IFERROR(VLOOKUP(P800,'Measures cat'!$A$2:$B$19,2,0),"")</f>
        <v/>
      </c>
      <c r="Z800" s="376" t="str">
        <f>IFERROR(VLOOKUP(S800,'Measures cat'!$A$2:$B$19,2,0),"")</f>
        <v/>
      </c>
      <c r="AA800" s="376" t="str">
        <f>IFERROR(VLOOKUP(I800,AuxThreats!$B$2:$C$6,2,0),"")</f>
        <v/>
      </c>
      <c r="AB800" s="11"/>
      <c r="AC800" s="11"/>
      <c r="AE800" s="123"/>
    </row>
    <row r="801" spans="3:31" ht="15.75" x14ac:dyDescent="0.25">
      <c r="C801" s="357" t="str">
        <f t="shared" si="48"/>
        <v/>
      </c>
      <c r="D801" s="26"/>
      <c r="E801" s="26"/>
      <c r="F801" s="26"/>
      <c r="G801" s="47"/>
      <c r="H801" s="47"/>
      <c r="I801" s="325"/>
      <c r="J801" s="118"/>
      <c r="K801" s="330" t="str">
        <f t="shared" si="49"/>
        <v/>
      </c>
      <c r="L801" s="376" t="str">
        <f>IFERROR(VLOOKUP(G801,AuxThreats!$B$2:$C$6,2,0),"")</f>
        <v/>
      </c>
      <c r="M801" s="325"/>
      <c r="N801" s="118"/>
      <c r="O801" s="390">
        <v>0</v>
      </c>
      <c r="P801" s="325"/>
      <c r="Q801" s="325"/>
      <c r="R801" s="390">
        <v>0</v>
      </c>
      <c r="S801" s="325"/>
      <c r="T801" s="325"/>
      <c r="U801" s="390">
        <v>0</v>
      </c>
      <c r="V801" s="391">
        <f t="shared" si="47"/>
        <v>0</v>
      </c>
      <c r="W801" s="391" t="e">
        <f>IF(AND(V801&lt;&gt;"",#REF!&lt;&gt;""),IFERROR(V801*#REF!,"Not number"),"")</f>
        <v>#REF!</v>
      </c>
      <c r="X801" s="376" t="str">
        <f>IFERROR(VLOOKUP(M801,'Measures cat'!$A$2:$B$19,2,0),"")</f>
        <v/>
      </c>
      <c r="Y801" s="376" t="str">
        <f>IFERROR(VLOOKUP(P801,'Measures cat'!$A$2:$B$19,2,0),"")</f>
        <v/>
      </c>
      <c r="Z801" s="376" t="str">
        <f>IFERROR(VLOOKUP(S801,'Measures cat'!$A$2:$B$19,2,0),"")</f>
        <v/>
      </c>
      <c r="AA801" s="376" t="str">
        <f>IFERROR(VLOOKUP(I801,AuxThreats!$B$2:$C$6,2,0),"")</f>
        <v/>
      </c>
      <c r="AB801" s="11"/>
      <c r="AC801" s="11"/>
      <c r="AE801" s="123"/>
    </row>
    <row r="802" spans="3:31" ht="15.75" x14ac:dyDescent="0.25">
      <c r="C802" s="357" t="str">
        <f t="shared" si="48"/>
        <v/>
      </c>
      <c r="D802" s="26"/>
      <c r="E802" s="26"/>
      <c r="F802" s="26"/>
      <c r="G802" s="47"/>
      <c r="H802" s="47"/>
      <c r="I802" s="325"/>
      <c r="J802" s="118"/>
      <c r="K802" s="330" t="str">
        <f t="shared" si="49"/>
        <v/>
      </c>
      <c r="L802" s="376" t="str">
        <f>IFERROR(VLOOKUP(G802,AuxThreats!$B$2:$C$6,2,0),"")</f>
        <v/>
      </c>
      <c r="M802" s="325"/>
      <c r="N802" s="118"/>
      <c r="O802" s="390">
        <v>0</v>
      </c>
      <c r="P802" s="325"/>
      <c r="Q802" s="325"/>
      <c r="R802" s="390">
        <v>0</v>
      </c>
      <c r="S802" s="325"/>
      <c r="T802" s="325"/>
      <c r="U802" s="390">
        <v>0</v>
      </c>
      <c r="V802" s="391">
        <f t="shared" si="47"/>
        <v>0</v>
      </c>
      <c r="W802" s="391" t="e">
        <f>IF(AND(V802&lt;&gt;"",#REF!&lt;&gt;""),IFERROR(V802*#REF!,"Not number"),"")</f>
        <v>#REF!</v>
      </c>
      <c r="X802" s="376" t="str">
        <f>IFERROR(VLOOKUP(M802,'Measures cat'!$A$2:$B$19,2,0),"")</f>
        <v/>
      </c>
      <c r="Y802" s="376" t="str">
        <f>IFERROR(VLOOKUP(P802,'Measures cat'!$A$2:$B$19,2,0),"")</f>
        <v/>
      </c>
      <c r="Z802" s="376" t="str">
        <f>IFERROR(VLOOKUP(S802,'Measures cat'!$A$2:$B$19,2,0),"")</f>
        <v/>
      </c>
      <c r="AA802" s="376" t="str">
        <f>IFERROR(VLOOKUP(I802,AuxThreats!$B$2:$C$6,2,0),"")</f>
        <v/>
      </c>
      <c r="AB802" s="11"/>
      <c r="AC802" s="11"/>
      <c r="AE802" s="123"/>
    </row>
    <row r="803" spans="3:31" ht="15.75" x14ac:dyDescent="0.25">
      <c r="C803" s="357" t="str">
        <f t="shared" si="48"/>
        <v/>
      </c>
      <c r="D803" s="26"/>
      <c r="E803" s="26"/>
      <c r="F803" s="26"/>
      <c r="G803" s="47"/>
      <c r="H803" s="47"/>
      <c r="I803" s="325"/>
      <c r="J803" s="118"/>
      <c r="K803" s="330" t="str">
        <f t="shared" si="49"/>
        <v/>
      </c>
      <c r="L803" s="376" t="str">
        <f>IFERROR(VLOOKUP(G803,AuxThreats!$B$2:$C$6,2,0),"")</f>
        <v/>
      </c>
      <c r="M803" s="325"/>
      <c r="N803" s="118"/>
      <c r="O803" s="390">
        <v>0</v>
      </c>
      <c r="P803" s="325"/>
      <c r="Q803" s="325"/>
      <c r="R803" s="390">
        <v>0</v>
      </c>
      <c r="S803" s="325"/>
      <c r="T803" s="325"/>
      <c r="U803" s="390">
        <v>0</v>
      </c>
      <c r="V803" s="391">
        <f t="shared" si="47"/>
        <v>0</v>
      </c>
      <c r="W803" s="391" t="e">
        <f>IF(AND(V803&lt;&gt;"",#REF!&lt;&gt;""),IFERROR(V803*#REF!,"Not number"),"")</f>
        <v>#REF!</v>
      </c>
      <c r="X803" s="376" t="str">
        <f>IFERROR(VLOOKUP(M803,'Measures cat'!$A$2:$B$19,2,0),"")</f>
        <v/>
      </c>
      <c r="Y803" s="376" t="str">
        <f>IFERROR(VLOOKUP(P803,'Measures cat'!$A$2:$B$19,2,0),"")</f>
        <v/>
      </c>
      <c r="Z803" s="376" t="str">
        <f>IFERROR(VLOOKUP(S803,'Measures cat'!$A$2:$B$19,2,0),"")</f>
        <v/>
      </c>
      <c r="AA803" s="376" t="str">
        <f>IFERROR(VLOOKUP(I803,AuxThreats!$B$2:$C$6,2,0),"")</f>
        <v/>
      </c>
      <c r="AB803" s="11"/>
      <c r="AC803" s="11"/>
      <c r="AE803" s="123"/>
    </row>
    <row r="804" spans="3:31" ht="15.75" x14ac:dyDescent="0.25">
      <c r="C804" s="357" t="str">
        <f t="shared" si="48"/>
        <v/>
      </c>
      <c r="D804" s="26"/>
      <c r="E804" s="26"/>
      <c r="F804" s="26"/>
      <c r="G804" s="47"/>
      <c r="H804" s="47"/>
      <c r="I804" s="325"/>
      <c r="J804" s="118"/>
      <c r="K804" s="330" t="str">
        <f t="shared" si="49"/>
        <v/>
      </c>
      <c r="L804" s="376" t="str">
        <f>IFERROR(VLOOKUP(G804,AuxThreats!$B$2:$C$6,2,0),"")</f>
        <v/>
      </c>
      <c r="M804" s="325"/>
      <c r="N804" s="118"/>
      <c r="O804" s="390">
        <v>0</v>
      </c>
      <c r="P804" s="325"/>
      <c r="Q804" s="325"/>
      <c r="R804" s="390">
        <v>0</v>
      </c>
      <c r="S804" s="325"/>
      <c r="T804" s="325"/>
      <c r="U804" s="390">
        <v>0</v>
      </c>
      <c r="V804" s="391">
        <f t="shared" si="47"/>
        <v>0</v>
      </c>
      <c r="W804" s="391" t="e">
        <f>IF(AND(V804&lt;&gt;"",#REF!&lt;&gt;""),IFERROR(V804*#REF!,"Not number"),"")</f>
        <v>#REF!</v>
      </c>
      <c r="X804" s="376" t="str">
        <f>IFERROR(VLOOKUP(M804,'Measures cat'!$A$2:$B$19,2,0),"")</f>
        <v/>
      </c>
      <c r="Y804" s="376" t="str">
        <f>IFERROR(VLOOKUP(P804,'Measures cat'!$A$2:$B$19,2,0),"")</f>
        <v/>
      </c>
      <c r="Z804" s="376" t="str">
        <f>IFERROR(VLOOKUP(S804,'Measures cat'!$A$2:$B$19,2,0),"")</f>
        <v/>
      </c>
      <c r="AA804" s="376" t="str">
        <f>IFERROR(VLOOKUP(I804,AuxThreats!$B$2:$C$6,2,0),"")</f>
        <v/>
      </c>
      <c r="AB804" s="11"/>
      <c r="AC804" s="11"/>
      <c r="AE804" s="123"/>
    </row>
    <row r="805" spans="3:31" ht="15.75" x14ac:dyDescent="0.25">
      <c r="C805" s="357" t="str">
        <f t="shared" si="48"/>
        <v/>
      </c>
      <c r="D805" s="26"/>
      <c r="E805" s="26"/>
      <c r="F805" s="26"/>
      <c r="G805" s="47"/>
      <c r="H805" s="47"/>
      <c r="I805" s="325"/>
      <c r="J805" s="118"/>
      <c r="K805" s="330" t="str">
        <f t="shared" si="49"/>
        <v/>
      </c>
      <c r="L805" s="376" t="str">
        <f>IFERROR(VLOOKUP(G805,AuxThreats!$B$2:$C$6,2,0),"")</f>
        <v/>
      </c>
      <c r="M805" s="325"/>
      <c r="N805" s="118"/>
      <c r="O805" s="390">
        <v>0</v>
      </c>
      <c r="P805" s="325"/>
      <c r="Q805" s="325"/>
      <c r="R805" s="390">
        <v>0</v>
      </c>
      <c r="S805" s="325"/>
      <c r="T805" s="325"/>
      <c r="U805" s="390">
        <v>0</v>
      </c>
      <c r="V805" s="391">
        <f t="shared" si="47"/>
        <v>0</v>
      </c>
      <c r="W805" s="391" t="e">
        <f>IF(AND(V805&lt;&gt;"",#REF!&lt;&gt;""),IFERROR(V805*#REF!,"Not number"),"")</f>
        <v>#REF!</v>
      </c>
      <c r="X805" s="376" t="str">
        <f>IFERROR(VLOOKUP(M805,'Measures cat'!$A$2:$B$19,2,0),"")</f>
        <v/>
      </c>
      <c r="Y805" s="376" t="str">
        <f>IFERROR(VLOOKUP(P805,'Measures cat'!$A$2:$B$19,2,0),"")</f>
        <v/>
      </c>
      <c r="Z805" s="376" t="str">
        <f>IFERROR(VLOOKUP(S805,'Measures cat'!$A$2:$B$19,2,0),"")</f>
        <v/>
      </c>
      <c r="AA805" s="376" t="str">
        <f>IFERROR(VLOOKUP(I805,AuxThreats!$B$2:$C$6,2,0),"")</f>
        <v/>
      </c>
      <c r="AB805" s="11"/>
      <c r="AC805" s="11"/>
      <c r="AE805" s="123"/>
    </row>
    <row r="806" spans="3:31" ht="15.75" x14ac:dyDescent="0.25">
      <c r="C806" s="357" t="str">
        <f t="shared" si="48"/>
        <v/>
      </c>
      <c r="D806" s="26"/>
      <c r="E806" s="26"/>
      <c r="F806" s="26"/>
      <c r="G806" s="47"/>
      <c r="H806" s="47"/>
      <c r="I806" s="325"/>
      <c r="J806" s="118"/>
      <c r="K806" s="330" t="str">
        <f t="shared" si="49"/>
        <v/>
      </c>
      <c r="L806" s="376" t="str">
        <f>IFERROR(VLOOKUP(G806,AuxThreats!$B$2:$C$6,2,0),"")</f>
        <v/>
      </c>
      <c r="M806" s="325"/>
      <c r="N806" s="118"/>
      <c r="O806" s="390">
        <v>0</v>
      </c>
      <c r="P806" s="325"/>
      <c r="Q806" s="325"/>
      <c r="R806" s="390">
        <v>0</v>
      </c>
      <c r="S806" s="325"/>
      <c r="T806" s="325"/>
      <c r="U806" s="390">
        <v>0</v>
      </c>
      <c r="V806" s="391">
        <f t="shared" si="47"/>
        <v>0</v>
      </c>
      <c r="W806" s="391" t="e">
        <f>IF(AND(V806&lt;&gt;"",#REF!&lt;&gt;""),IFERROR(V806*#REF!,"Not number"),"")</f>
        <v>#REF!</v>
      </c>
      <c r="X806" s="376" t="str">
        <f>IFERROR(VLOOKUP(M806,'Measures cat'!$A$2:$B$19,2,0),"")</f>
        <v/>
      </c>
      <c r="Y806" s="376" t="str">
        <f>IFERROR(VLOOKUP(P806,'Measures cat'!$A$2:$B$19,2,0),"")</f>
        <v/>
      </c>
      <c r="Z806" s="376" t="str">
        <f>IFERROR(VLOOKUP(S806,'Measures cat'!$A$2:$B$19,2,0),"")</f>
        <v/>
      </c>
      <c r="AA806" s="376" t="str">
        <f>IFERROR(VLOOKUP(I806,AuxThreats!$B$2:$C$6,2,0),"")</f>
        <v/>
      </c>
      <c r="AB806" s="11"/>
      <c r="AC806" s="11"/>
      <c r="AE806" s="123"/>
    </row>
    <row r="807" spans="3:31" ht="15.75" x14ac:dyDescent="0.25">
      <c r="C807" s="357" t="str">
        <f t="shared" si="48"/>
        <v/>
      </c>
      <c r="D807" s="26"/>
      <c r="E807" s="26"/>
      <c r="F807" s="26"/>
      <c r="G807" s="47"/>
      <c r="H807" s="47"/>
      <c r="I807" s="325"/>
      <c r="J807" s="118"/>
      <c r="K807" s="330" t="str">
        <f t="shared" si="49"/>
        <v/>
      </c>
      <c r="L807" s="376" t="str">
        <f>IFERROR(VLOOKUP(G807,AuxThreats!$B$2:$C$6,2,0),"")</f>
        <v/>
      </c>
      <c r="M807" s="325"/>
      <c r="N807" s="118"/>
      <c r="O807" s="390">
        <v>0</v>
      </c>
      <c r="P807" s="325"/>
      <c r="Q807" s="325"/>
      <c r="R807" s="390">
        <v>0</v>
      </c>
      <c r="S807" s="325"/>
      <c r="T807" s="325"/>
      <c r="U807" s="390">
        <v>0</v>
      </c>
      <c r="V807" s="391">
        <f t="shared" si="47"/>
        <v>0</v>
      </c>
      <c r="W807" s="391" t="e">
        <f>IF(AND(V807&lt;&gt;"",#REF!&lt;&gt;""),IFERROR(V807*#REF!,"Not number"),"")</f>
        <v>#REF!</v>
      </c>
      <c r="X807" s="376" t="str">
        <f>IFERROR(VLOOKUP(M807,'Measures cat'!$A$2:$B$19,2,0),"")</f>
        <v/>
      </c>
      <c r="Y807" s="376" t="str">
        <f>IFERROR(VLOOKUP(P807,'Measures cat'!$A$2:$B$19,2,0),"")</f>
        <v/>
      </c>
      <c r="Z807" s="376" t="str">
        <f>IFERROR(VLOOKUP(S807,'Measures cat'!$A$2:$B$19,2,0),"")</f>
        <v/>
      </c>
      <c r="AA807" s="376" t="str">
        <f>IFERROR(VLOOKUP(I807,AuxThreats!$B$2:$C$6,2,0),"")</f>
        <v/>
      </c>
      <c r="AB807" s="11"/>
      <c r="AC807" s="11"/>
      <c r="AE807" s="123"/>
    </row>
    <row r="808" spans="3:31" ht="15.75" x14ac:dyDescent="0.25">
      <c r="C808" s="357" t="str">
        <f t="shared" si="48"/>
        <v/>
      </c>
      <c r="D808" s="26"/>
      <c r="E808" s="26"/>
      <c r="F808" s="26"/>
      <c r="G808" s="47"/>
      <c r="H808" s="47"/>
      <c r="I808" s="325"/>
      <c r="J808" s="118"/>
      <c r="K808" s="330" t="str">
        <f t="shared" si="49"/>
        <v/>
      </c>
      <c r="L808" s="376" t="str">
        <f>IFERROR(VLOOKUP(G808,AuxThreats!$B$2:$C$6,2,0),"")</f>
        <v/>
      </c>
      <c r="M808" s="325"/>
      <c r="N808" s="118"/>
      <c r="O808" s="390">
        <v>0</v>
      </c>
      <c r="P808" s="325"/>
      <c r="Q808" s="325"/>
      <c r="R808" s="390">
        <v>0</v>
      </c>
      <c r="S808" s="325"/>
      <c r="T808" s="325"/>
      <c r="U808" s="390">
        <v>0</v>
      </c>
      <c r="V808" s="391">
        <f t="shared" si="47"/>
        <v>0</v>
      </c>
      <c r="W808" s="391" t="e">
        <f>IF(AND(V808&lt;&gt;"",#REF!&lt;&gt;""),IFERROR(V808*#REF!,"Not number"),"")</f>
        <v>#REF!</v>
      </c>
      <c r="X808" s="376" t="str">
        <f>IFERROR(VLOOKUP(M808,'Measures cat'!$A$2:$B$19,2,0),"")</f>
        <v/>
      </c>
      <c r="Y808" s="376" t="str">
        <f>IFERROR(VLOOKUP(P808,'Measures cat'!$A$2:$B$19,2,0),"")</f>
        <v/>
      </c>
      <c r="Z808" s="376" t="str">
        <f>IFERROR(VLOOKUP(S808,'Measures cat'!$A$2:$B$19,2,0),"")</f>
        <v/>
      </c>
      <c r="AA808" s="376" t="str">
        <f>IFERROR(VLOOKUP(I808,AuxThreats!$B$2:$C$6,2,0),"")</f>
        <v/>
      </c>
      <c r="AB808" s="11"/>
      <c r="AC808" s="11"/>
      <c r="AE808" s="123"/>
    </row>
    <row r="809" spans="3:31" ht="15.75" x14ac:dyDescent="0.25">
      <c r="C809" s="357" t="str">
        <f t="shared" si="48"/>
        <v/>
      </c>
      <c r="D809" s="26"/>
      <c r="E809" s="26"/>
      <c r="F809" s="26"/>
      <c r="G809" s="47"/>
      <c r="H809" s="47"/>
      <c r="I809" s="325"/>
      <c r="J809" s="118"/>
      <c r="K809" s="330" t="str">
        <f t="shared" si="49"/>
        <v/>
      </c>
      <c r="L809" s="376" t="str">
        <f>IFERROR(VLOOKUP(G809,AuxThreats!$B$2:$C$6,2,0),"")</f>
        <v/>
      </c>
      <c r="M809" s="325"/>
      <c r="N809" s="118"/>
      <c r="O809" s="390">
        <v>0</v>
      </c>
      <c r="P809" s="325"/>
      <c r="Q809" s="325"/>
      <c r="R809" s="390">
        <v>0</v>
      </c>
      <c r="S809" s="325"/>
      <c r="T809" s="325"/>
      <c r="U809" s="390">
        <v>0</v>
      </c>
      <c r="V809" s="391">
        <f t="shared" si="47"/>
        <v>0</v>
      </c>
      <c r="W809" s="391" t="e">
        <f>IF(AND(V809&lt;&gt;"",#REF!&lt;&gt;""),IFERROR(V809*#REF!,"Not number"),"")</f>
        <v>#REF!</v>
      </c>
      <c r="X809" s="376" t="str">
        <f>IFERROR(VLOOKUP(M809,'Measures cat'!$A$2:$B$19,2,0),"")</f>
        <v/>
      </c>
      <c r="Y809" s="376" t="str">
        <f>IFERROR(VLOOKUP(P809,'Measures cat'!$A$2:$B$19,2,0),"")</f>
        <v/>
      </c>
      <c r="Z809" s="376" t="str">
        <f>IFERROR(VLOOKUP(S809,'Measures cat'!$A$2:$B$19,2,0),"")</f>
        <v/>
      </c>
      <c r="AA809" s="376" t="str">
        <f>IFERROR(VLOOKUP(I809,AuxThreats!$B$2:$C$6,2,0),"")</f>
        <v/>
      </c>
      <c r="AB809" s="11"/>
      <c r="AC809" s="11"/>
      <c r="AE809" s="123"/>
    </row>
    <row r="810" spans="3:31" ht="15.75" x14ac:dyDescent="0.25">
      <c r="C810" s="357" t="str">
        <f t="shared" si="48"/>
        <v/>
      </c>
      <c r="D810" s="26"/>
      <c r="E810" s="26"/>
      <c r="F810" s="26"/>
      <c r="G810" s="47"/>
      <c r="H810" s="47"/>
      <c r="I810" s="325"/>
      <c r="J810" s="118"/>
      <c r="K810" s="330" t="str">
        <f t="shared" si="49"/>
        <v/>
      </c>
      <c r="L810" s="376" t="str">
        <f>IFERROR(VLOOKUP(G810,AuxThreats!$B$2:$C$6,2,0),"")</f>
        <v/>
      </c>
      <c r="M810" s="325"/>
      <c r="N810" s="118"/>
      <c r="O810" s="390">
        <v>0</v>
      </c>
      <c r="P810" s="325"/>
      <c r="Q810" s="325"/>
      <c r="R810" s="390">
        <v>0</v>
      </c>
      <c r="S810" s="325"/>
      <c r="T810" s="325"/>
      <c r="U810" s="390">
        <v>0</v>
      </c>
      <c r="V810" s="391">
        <f t="shared" si="47"/>
        <v>0</v>
      </c>
      <c r="W810" s="391" t="e">
        <f>IF(AND(V810&lt;&gt;"",#REF!&lt;&gt;""),IFERROR(V810*#REF!,"Not number"),"")</f>
        <v>#REF!</v>
      </c>
      <c r="X810" s="376" t="str">
        <f>IFERROR(VLOOKUP(M810,'Measures cat'!$A$2:$B$19,2,0),"")</f>
        <v/>
      </c>
      <c r="Y810" s="376" t="str">
        <f>IFERROR(VLOOKUP(P810,'Measures cat'!$A$2:$B$19,2,0),"")</f>
        <v/>
      </c>
      <c r="Z810" s="376" t="str">
        <f>IFERROR(VLOOKUP(S810,'Measures cat'!$A$2:$B$19,2,0),"")</f>
        <v/>
      </c>
      <c r="AA810" s="376" t="str">
        <f>IFERROR(VLOOKUP(I810,AuxThreats!$B$2:$C$6,2,0),"")</f>
        <v/>
      </c>
      <c r="AB810" s="11"/>
      <c r="AC810" s="11"/>
      <c r="AE810" s="123"/>
    </row>
    <row r="811" spans="3:31" ht="15.75" x14ac:dyDescent="0.25">
      <c r="C811" s="357" t="str">
        <f t="shared" si="48"/>
        <v/>
      </c>
      <c r="D811" s="26"/>
      <c r="E811" s="26"/>
      <c r="F811" s="26"/>
      <c r="G811" s="47"/>
      <c r="H811" s="47"/>
      <c r="I811" s="325"/>
      <c r="J811" s="118"/>
      <c r="K811" s="330" t="str">
        <f t="shared" si="49"/>
        <v/>
      </c>
      <c r="L811" s="376" t="str">
        <f>IFERROR(VLOOKUP(G811,AuxThreats!$B$2:$C$6,2,0),"")</f>
        <v/>
      </c>
      <c r="M811" s="325"/>
      <c r="N811" s="118"/>
      <c r="O811" s="390">
        <v>0</v>
      </c>
      <c r="P811" s="325"/>
      <c r="Q811" s="325"/>
      <c r="R811" s="390">
        <v>0</v>
      </c>
      <c r="S811" s="325"/>
      <c r="T811" s="325"/>
      <c r="U811" s="390">
        <v>0</v>
      </c>
      <c r="V811" s="391">
        <f t="shared" si="47"/>
        <v>0</v>
      </c>
      <c r="W811" s="391" t="e">
        <f>IF(AND(V811&lt;&gt;"",#REF!&lt;&gt;""),IFERROR(V811*#REF!,"Not number"),"")</f>
        <v>#REF!</v>
      </c>
      <c r="X811" s="376" t="str">
        <f>IFERROR(VLOOKUP(M811,'Measures cat'!$A$2:$B$19,2,0),"")</f>
        <v/>
      </c>
      <c r="Y811" s="376" t="str">
        <f>IFERROR(VLOOKUP(P811,'Measures cat'!$A$2:$B$19,2,0),"")</f>
        <v/>
      </c>
      <c r="Z811" s="376" t="str">
        <f>IFERROR(VLOOKUP(S811,'Measures cat'!$A$2:$B$19,2,0),"")</f>
        <v/>
      </c>
      <c r="AA811" s="376" t="str">
        <f>IFERROR(VLOOKUP(I811,AuxThreats!$B$2:$C$6,2,0),"")</f>
        <v/>
      </c>
      <c r="AB811" s="11"/>
      <c r="AC811" s="11"/>
      <c r="AE811" s="123"/>
    </row>
    <row r="812" spans="3:31" ht="15.75" x14ac:dyDescent="0.25">
      <c r="C812" s="357" t="str">
        <f t="shared" si="48"/>
        <v/>
      </c>
      <c r="D812" s="26"/>
      <c r="E812" s="26"/>
      <c r="F812" s="26"/>
      <c r="G812" s="47"/>
      <c r="H812" s="47"/>
      <c r="I812" s="325"/>
      <c r="J812" s="118"/>
      <c r="K812" s="330" t="str">
        <f t="shared" si="49"/>
        <v/>
      </c>
      <c r="L812" s="376" t="str">
        <f>IFERROR(VLOOKUP(G812,AuxThreats!$B$2:$C$6,2,0),"")</f>
        <v/>
      </c>
      <c r="M812" s="325"/>
      <c r="N812" s="118"/>
      <c r="O812" s="390">
        <v>0</v>
      </c>
      <c r="P812" s="325"/>
      <c r="Q812" s="325"/>
      <c r="R812" s="390">
        <v>0</v>
      </c>
      <c r="S812" s="325"/>
      <c r="T812" s="325"/>
      <c r="U812" s="390">
        <v>0</v>
      </c>
      <c r="V812" s="391">
        <f t="shared" si="47"/>
        <v>0</v>
      </c>
      <c r="W812" s="391" t="e">
        <f>IF(AND(V812&lt;&gt;"",#REF!&lt;&gt;""),IFERROR(V812*#REF!,"Not number"),"")</f>
        <v>#REF!</v>
      </c>
      <c r="X812" s="376" t="str">
        <f>IFERROR(VLOOKUP(M812,'Measures cat'!$A$2:$B$19,2,0),"")</f>
        <v/>
      </c>
      <c r="Y812" s="376" t="str">
        <f>IFERROR(VLOOKUP(P812,'Measures cat'!$A$2:$B$19,2,0),"")</f>
        <v/>
      </c>
      <c r="Z812" s="376" t="str">
        <f>IFERROR(VLOOKUP(S812,'Measures cat'!$A$2:$B$19,2,0),"")</f>
        <v/>
      </c>
      <c r="AA812" s="376" t="str">
        <f>IFERROR(VLOOKUP(I812,AuxThreats!$B$2:$C$6,2,0),"")</f>
        <v/>
      </c>
      <c r="AB812" s="11"/>
      <c r="AC812" s="11"/>
      <c r="AE812" s="123"/>
    </row>
    <row r="813" spans="3:31" ht="15.75" x14ac:dyDescent="0.25">
      <c r="C813" s="357" t="str">
        <f t="shared" si="48"/>
        <v/>
      </c>
      <c r="D813" s="26"/>
      <c r="E813" s="26"/>
      <c r="F813" s="26"/>
      <c r="G813" s="47"/>
      <c r="H813" s="47"/>
      <c r="I813" s="325"/>
      <c r="J813" s="118"/>
      <c r="K813" s="330" t="str">
        <f t="shared" si="49"/>
        <v/>
      </c>
      <c r="L813" s="376" t="str">
        <f>IFERROR(VLOOKUP(G813,AuxThreats!$B$2:$C$6,2,0),"")</f>
        <v/>
      </c>
      <c r="M813" s="325"/>
      <c r="N813" s="118"/>
      <c r="O813" s="390">
        <v>0</v>
      </c>
      <c r="P813" s="325"/>
      <c r="Q813" s="325"/>
      <c r="R813" s="390">
        <v>0</v>
      </c>
      <c r="S813" s="325"/>
      <c r="T813" s="325"/>
      <c r="U813" s="390">
        <v>0</v>
      </c>
      <c r="V813" s="391">
        <f t="shared" si="47"/>
        <v>0</v>
      </c>
      <c r="W813" s="391" t="e">
        <f>IF(AND(V813&lt;&gt;"",#REF!&lt;&gt;""),IFERROR(V813*#REF!,"Not number"),"")</f>
        <v>#REF!</v>
      </c>
      <c r="X813" s="376" t="str">
        <f>IFERROR(VLOOKUP(M813,'Measures cat'!$A$2:$B$19,2,0),"")</f>
        <v/>
      </c>
      <c r="Y813" s="376" t="str">
        <f>IFERROR(VLOOKUP(P813,'Measures cat'!$A$2:$B$19,2,0),"")</f>
        <v/>
      </c>
      <c r="Z813" s="376" t="str">
        <f>IFERROR(VLOOKUP(S813,'Measures cat'!$A$2:$B$19,2,0),"")</f>
        <v/>
      </c>
      <c r="AA813" s="376" t="str">
        <f>IFERROR(VLOOKUP(I813,AuxThreats!$B$2:$C$6,2,0),"")</f>
        <v/>
      </c>
      <c r="AB813" s="11"/>
      <c r="AC813" s="11"/>
      <c r="AE813" s="123"/>
    </row>
    <row r="814" spans="3:31" ht="15.75" x14ac:dyDescent="0.25">
      <c r="C814" s="357" t="str">
        <f t="shared" si="48"/>
        <v/>
      </c>
      <c r="D814" s="26"/>
      <c r="E814" s="26"/>
      <c r="F814" s="26"/>
      <c r="G814" s="47"/>
      <c r="H814" s="47"/>
      <c r="I814" s="325"/>
      <c r="J814" s="118"/>
      <c r="K814" s="330" t="str">
        <f t="shared" si="49"/>
        <v/>
      </c>
      <c r="L814" s="376" t="str">
        <f>IFERROR(VLOOKUP(G814,AuxThreats!$B$2:$C$6,2,0),"")</f>
        <v/>
      </c>
      <c r="M814" s="325"/>
      <c r="N814" s="118"/>
      <c r="O814" s="390">
        <v>0</v>
      </c>
      <c r="P814" s="325"/>
      <c r="Q814" s="325"/>
      <c r="R814" s="390">
        <v>0</v>
      </c>
      <c r="S814" s="325"/>
      <c r="T814" s="325"/>
      <c r="U814" s="390">
        <v>0</v>
      </c>
      <c r="V814" s="391">
        <f t="shared" si="47"/>
        <v>0</v>
      </c>
      <c r="W814" s="391" t="e">
        <f>IF(AND(V814&lt;&gt;"",#REF!&lt;&gt;""),IFERROR(V814*#REF!,"Not number"),"")</f>
        <v>#REF!</v>
      </c>
      <c r="X814" s="376" t="str">
        <f>IFERROR(VLOOKUP(M814,'Measures cat'!$A$2:$B$19,2,0),"")</f>
        <v/>
      </c>
      <c r="Y814" s="376" t="str">
        <f>IFERROR(VLOOKUP(P814,'Measures cat'!$A$2:$B$19,2,0),"")</f>
        <v/>
      </c>
      <c r="Z814" s="376" t="str">
        <f>IFERROR(VLOOKUP(S814,'Measures cat'!$A$2:$B$19,2,0),"")</f>
        <v/>
      </c>
      <c r="AA814" s="376" t="str">
        <f>IFERROR(VLOOKUP(I814,AuxThreats!$B$2:$C$6,2,0),"")</f>
        <v/>
      </c>
      <c r="AB814" s="11"/>
      <c r="AC814" s="11"/>
      <c r="AE814" s="123"/>
    </row>
    <row r="815" spans="3:31" ht="15.75" x14ac:dyDescent="0.25">
      <c r="C815" s="357" t="str">
        <f t="shared" si="48"/>
        <v/>
      </c>
      <c r="D815" s="26"/>
      <c r="E815" s="26"/>
      <c r="F815" s="26"/>
      <c r="G815" s="47"/>
      <c r="H815" s="47"/>
      <c r="I815" s="325"/>
      <c r="J815" s="118"/>
      <c r="K815" s="330" t="str">
        <f t="shared" si="49"/>
        <v/>
      </c>
      <c r="L815" s="376" t="str">
        <f>IFERROR(VLOOKUP(G815,AuxThreats!$B$2:$C$6,2,0),"")</f>
        <v/>
      </c>
      <c r="M815" s="325"/>
      <c r="N815" s="118"/>
      <c r="O815" s="390">
        <v>0</v>
      </c>
      <c r="P815" s="325"/>
      <c r="Q815" s="325"/>
      <c r="R815" s="390">
        <v>0</v>
      </c>
      <c r="S815" s="325"/>
      <c r="T815" s="325"/>
      <c r="U815" s="390">
        <v>0</v>
      </c>
      <c r="V815" s="391">
        <f t="shared" si="47"/>
        <v>0</v>
      </c>
      <c r="W815" s="391" t="e">
        <f>IF(AND(V815&lt;&gt;"",#REF!&lt;&gt;""),IFERROR(V815*#REF!,"Not number"),"")</f>
        <v>#REF!</v>
      </c>
      <c r="X815" s="376" t="str">
        <f>IFERROR(VLOOKUP(M815,'Measures cat'!$A$2:$B$19,2,0),"")</f>
        <v/>
      </c>
      <c r="Y815" s="376" t="str">
        <f>IFERROR(VLOOKUP(P815,'Measures cat'!$A$2:$B$19,2,0),"")</f>
        <v/>
      </c>
      <c r="Z815" s="376" t="str">
        <f>IFERROR(VLOOKUP(S815,'Measures cat'!$A$2:$B$19,2,0),"")</f>
        <v/>
      </c>
      <c r="AA815" s="376" t="str">
        <f>IFERROR(VLOOKUP(I815,AuxThreats!$B$2:$C$6,2,0),"")</f>
        <v/>
      </c>
      <c r="AB815" s="11"/>
      <c r="AC815" s="11"/>
      <c r="AE815" s="123"/>
    </row>
    <row r="816" spans="3:31" ht="15.75" x14ac:dyDescent="0.25">
      <c r="C816" s="357" t="str">
        <f t="shared" si="48"/>
        <v/>
      </c>
      <c r="D816" s="26"/>
      <c r="E816" s="26"/>
      <c r="F816" s="26"/>
      <c r="G816" s="47"/>
      <c r="H816" s="47"/>
      <c r="I816" s="325"/>
      <c r="J816" s="118"/>
      <c r="K816" s="330" t="str">
        <f t="shared" si="49"/>
        <v/>
      </c>
      <c r="L816" s="376" t="str">
        <f>IFERROR(VLOOKUP(G816,AuxThreats!$B$2:$C$6,2,0),"")</f>
        <v/>
      </c>
      <c r="M816" s="325"/>
      <c r="N816" s="118"/>
      <c r="O816" s="390">
        <v>0</v>
      </c>
      <c r="P816" s="325"/>
      <c r="Q816" s="325"/>
      <c r="R816" s="390">
        <v>0</v>
      </c>
      <c r="S816" s="325"/>
      <c r="T816" s="325"/>
      <c r="U816" s="390">
        <v>0</v>
      </c>
      <c r="V816" s="391">
        <f t="shared" si="47"/>
        <v>0</v>
      </c>
      <c r="W816" s="391" t="e">
        <f>IF(AND(V816&lt;&gt;"",#REF!&lt;&gt;""),IFERROR(V816*#REF!,"Not number"),"")</f>
        <v>#REF!</v>
      </c>
      <c r="X816" s="376" t="str">
        <f>IFERROR(VLOOKUP(M816,'Measures cat'!$A$2:$B$19,2,0),"")</f>
        <v/>
      </c>
      <c r="Y816" s="376" t="str">
        <f>IFERROR(VLOOKUP(P816,'Measures cat'!$A$2:$B$19,2,0),"")</f>
        <v/>
      </c>
      <c r="Z816" s="376" t="str">
        <f>IFERROR(VLOOKUP(S816,'Measures cat'!$A$2:$B$19,2,0),"")</f>
        <v/>
      </c>
      <c r="AA816" s="376" t="str">
        <f>IFERROR(VLOOKUP(I816,AuxThreats!$B$2:$C$6,2,0),"")</f>
        <v/>
      </c>
      <c r="AB816" s="11"/>
      <c r="AC816" s="11"/>
      <c r="AE816" s="123"/>
    </row>
    <row r="817" spans="3:31" ht="15.75" x14ac:dyDescent="0.25">
      <c r="C817" s="357" t="str">
        <f t="shared" si="48"/>
        <v/>
      </c>
      <c r="D817" s="26"/>
      <c r="E817" s="26"/>
      <c r="F817" s="26"/>
      <c r="G817" s="47"/>
      <c r="H817" s="47"/>
      <c r="I817" s="325"/>
      <c r="J817" s="118"/>
      <c r="K817" s="330" t="str">
        <f t="shared" si="49"/>
        <v/>
      </c>
      <c r="L817" s="376" t="str">
        <f>IFERROR(VLOOKUP(G817,AuxThreats!$B$2:$C$6,2,0),"")</f>
        <v/>
      </c>
      <c r="M817" s="325"/>
      <c r="N817" s="118"/>
      <c r="O817" s="390">
        <v>0</v>
      </c>
      <c r="P817" s="325"/>
      <c r="Q817" s="325"/>
      <c r="R817" s="390">
        <v>0</v>
      </c>
      <c r="S817" s="325"/>
      <c r="T817" s="325"/>
      <c r="U817" s="390">
        <v>0</v>
      </c>
      <c r="V817" s="391">
        <f t="shared" si="47"/>
        <v>0</v>
      </c>
      <c r="W817" s="391" t="e">
        <f>IF(AND(V817&lt;&gt;"",#REF!&lt;&gt;""),IFERROR(V817*#REF!,"Not number"),"")</f>
        <v>#REF!</v>
      </c>
      <c r="X817" s="376" t="str">
        <f>IFERROR(VLOOKUP(M817,'Measures cat'!$A$2:$B$19,2,0),"")</f>
        <v/>
      </c>
      <c r="Y817" s="376" t="str">
        <f>IFERROR(VLOOKUP(P817,'Measures cat'!$A$2:$B$19,2,0),"")</f>
        <v/>
      </c>
      <c r="Z817" s="376" t="str">
        <f>IFERROR(VLOOKUP(S817,'Measures cat'!$A$2:$B$19,2,0),"")</f>
        <v/>
      </c>
      <c r="AA817" s="376" t="str">
        <f>IFERROR(VLOOKUP(I817,AuxThreats!$B$2:$C$6,2,0),"")</f>
        <v/>
      </c>
      <c r="AB817" s="11"/>
      <c r="AC817" s="11"/>
      <c r="AE817" s="123"/>
    </row>
    <row r="818" spans="3:31" ht="15.75" x14ac:dyDescent="0.25">
      <c r="C818" s="357" t="str">
        <f t="shared" si="48"/>
        <v/>
      </c>
      <c r="D818" s="26"/>
      <c r="E818" s="26"/>
      <c r="F818" s="26"/>
      <c r="G818" s="47"/>
      <c r="H818" s="47"/>
      <c r="I818" s="325"/>
      <c r="J818" s="118"/>
      <c r="K818" s="330" t="str">
        <f t="shared" si="49"/>
        <v/>
      </c>
      <c r="L818" s="376" t="str">
        <f>IFERROR(VLOOKUP(G818,AuxThreats!$B$2:$C$6,2,0),"")</f>
        <v/>
      </c>
      <c r="M818" s="325"/>
      <c r="N818" s="118"/>
      <c r="O818" s="390">
        <v>0</v>
      </c>
      <c r="P818" s="325"/>
      <c r="Q818" s="325"/>
      <c r="R818" s="390">
        <v>0</v>
      </c>
      <c r="S818" s="325"/>
      <c r="T818" s="325"/>
      <c r="U818" s="390">
        <v>0</v>
      </c>
      <c r="V818" s="391">
        <f t="shared" si="47"/>
        <v>0</v>
      </c>
      <c r="W818" s="391" t="e">
        <f>IF(AND(V818&lt;&gt;"",#REF!&lt;&gt;""),IFERROR(V818*#REF!,"Not number"),"")</f>
        <v>#REF!</v>
      </c>
      <c r="X818" s="376" t="str">
        <f>IFERROR(VLOOKUP(M818,'Measures cat'!$A$2:$B$19,2,0),"")</f>
        <v/>
      </c>
      <c r="Y818" s="376" t="str">
        <f>IFERROR(VLOOKUP(P818,'Measures cat'!$A$2:$B$19,2,0),"")</f>
        <v/>
      </c>
      <c r="Z818" s="376" t="str">
        <f>IFERROR(VLOOKUP(S818,'Measures cat'!$A$2:$B$19,2,0),"")</f>
        <v/>
      </c>
      <c r="AA818" s="376" t="str">
        <f>IFERROR(VLOOKUP(I818,AuxThreats!$B$2:$C$6,2,0),"")</f>
        <v/>
      </c>
      <c r="AB818" s="11"/>
      <c r="AC818" s="11"/>
      <c r="AE818" s="123"/>
    </row>
    <row r="819" spans="3:31" ht="15.75" x14ac:dyDescent="0.25">
      <c r="C819" s="357" t="str">
        <f t="shared" si="48"/>
        <v/>
      </c>
      <c r="D819" s="26"/>
      <c r="E819" s="26"/>
      <c r="F819" s="26"/>
      <c r="G819" s="47"/>
      <c r="H819" s="47"/>
      <c r="I819" s="325"/>
      <c r="J819" s="118"/>
      <c r="K819" s="330" t="str">
        <f t="shared" si="49"/>
        <v/>
      </c>
      <c r="L819" s="376" t="str">
        <f>IFERROR(VLOOKUP(G819,AuxThreats!$B$2:$C$6,2,0),"")</f>
        <v/>
      </c>
      <c r="M819" s="325"/>
      <c r="N819" s="118"/>
      <c r="O819" s="390">
        <v>0</v>
      </c>
      <c r="P819" s="325"/>
      <c r="Q819" s="325"/>
      <c r="R819" s="390">
        <v>0</v>
      </c>
      <c r="S819" s="325"/>
      <c r="T819" s="325"/>
      <c r="U819" s="390">
        <v>0</v>
      </c>
      <c r="V819" s="391">
        <f t="shared" si="47"/>
        <v>0</v>
      </c>
      <c r="W819" s="391" t="e">
        <f>IF(AND(V819&lt;&gt;"",#REF!&lt;&gt;""),IFERROR(V819*#REF!,"Not number"),"")</f>
        <v>#REF!</v>
      </c>
      <c r="X819" s="376" t="str">
        <f>IFERROR(VLOOKUP(M819,'Measures cat'!$A$2:$B$19,2,0),"")</f>
        <v/>
      </c>
      <c r="Y819" s="376" t="str">
        <f>IFERROR(VLOOKUP(P819,'Measures cat'!$A$2:$B$19,2,0),"")</f>
        <v/>
      </c>
      <c r="Z819" s="376" t="str">
        <f>IFERROR(VLOOKUP(S819,'Measures cat'!$A$2:$B$19,2,0),"")</f>
        <v/>
      </c>
      <c r="AA819" s="376" t="str">
        <f>IFERROR(VLOOKUP(I819,AuxThreats!$B$2:$C$6,2,0),"")</f>
        <v/>
      </c>
      <c r="AB819" s="11"/>
      <c r="AC819" s="11"/>
      <c r="AE819" s="123"/>
    </row>
    <row r="820" spans="3:31" ht="15.75" x14ac:dyDescent="0.25">
      <c r="C820" s="357" t="str">
        <f t="shared" si="48"/>
        <v/>
      </c>
      <c r="D820" s="26"/>
      <c r="E820" s="26"/>
      <c r="F820" s="26"/>
      <c r="G820" s="47"/>
      <c r="H820" s="47"/>
      <c r="I820" s="325"/>
      <c r="J820" s="118"/>
      <c r="K820" s="330" t="str">
        <f t="shared" si="49"/>
        <v/>
      </c>
      <c r="L820" s="376" t="str">
        <f>IFERROR(VLOOKUP(G820,AuxThreats!$B$2:$C$6,2,0),"")</f>
        <v/>
      </c>
      <c r="M820" s="325"/>
      <c r="N820" s="118"/>
      <c r="O820" s="390">
        <v>0</v>
      </c>
      <c r="P820" s="325"/>
      <c r="Q820" s="325"/>
      <c r="R820" s="390">
        <v>0</v>
      </c>
      <c r="S820" s="325"/>
      <c r="T820" s="325"/>
      <c r="U820" s="390">
        <v>0</v>
      </c>
      <c r="V820" s="391">
        <f t="shared" si="47"/>
        <v>0</v>
      </c>
      <c r="W820" s="391" t="e">
        <f>IF(AND(V820&lt;&gt;"",#REF!&lt;&gt;""),IFERROR(V820*#REF!,"Not number"),"")</f>
        <v>#REF!</v>
      </c>
      <c r="X820" s="376" t="str">
        <f>IFERROR(VLOOKUP(M820,'Measures cat'!$A$2:$B$19,2,0),"")</f>
        <v/>
      </c>
      <c r="Y820" s="376" t="str">
        <f>IFERROR(VLOOKUP(P820,'Measures cat'!$A$2:$B$19,2,0),"")</f>
        <v/>
      </c>
      <c r="Z820" s="376" t="str">
        <f>IFERROR(VLOOKUP(S820,'Measures cat'!$A$2:$B$19,2,0),"")</f>
        <v/>
      </c>
      <c r="AA820" s="376" t="str">
        <f>IFERROR(VLOOKUP(I820,AuxThreats!$B$2:$C$6,2,0),"")</f>
        <v/>
      </c>
      <c r="AB820" s="11"/>
      <c r="AC820" s="11"/>
      <c r="AE820" s="123"/>
    </row>
    <row r="821" spans="3:31" ht="15.75" x14ac:dyDescent="0.25">
      <c r="C821" s="357" t="str">
        <f t="shared" si="48"/>
        <v/>
      </c>
      <c r="D821" s="26"/>
      <c r="E821" s="26"/>
      <c r="F821" s="26"/>
      <c r="G821" s="47"/>
      <c r="H821" s="47"/>
      <c r="I821" s="325"/>
      <c r="J821" s="118"/>
      <c r="K821" s="330" t="str">
        <f t="shared" si="49"/>
        <v/>
      </c>
      <c r="L821" s="376" t="str">
        <f>IFERROR(VLOOKUP(G821,AuxThreats!$B$2:$C$6,2,0),"")</f>
        <v/>
      </c>
      <c r="M821" s="325"/>
      <c r="N821" s="118"/>
      <c r="O821" s="390">
        <v>0</v>
      </c>
      <c r="P821" s="325"/>
      <c r="Q821" s="325"/>
      <c r="R821" s="390">
        <v>0</v>
      </c>
      <c r="S821" s="325"/>
      <c r="T821" s="325"/>
      <c r="U821" s="390">
        <v>0</v>
      </c>
      <c r="V821" s="391">
        <f t="shared" si="47"/>
        <v>0</v>
      </c>
      <c r="W821" s="391" t="e">
        <f>IF(AND(V821&lt;&gt;"",#REF!&lt;&gt;""),IFERROR(V821*#REF!,"Not number"),"")</f>
        <v>#REF!</v>
      </c>
      <c r="X821" s="376" t="str">
        <f>IFERROR(VLOOKUP(M821,'Measures cat'!$A$2:$B$19,2,0),"")</f>
        <v/>
      </c>
      <c r="Y821" s="376" t="str">
        <f>IFERROR(VLOOKUP(P821,'Measures cat'!$A$2:$B$19,2,0),"")</f>
        <v/>
      </c>
      <c r="Z821" s="376" t="str">
        <f>IFERROR(VLOOKUP(S821,'Measures cat'!$A$2:$B$19,2,0),"")</f>
        <v/>
      </c>
      <c r="AA821" s="376" t="str">
        <f>IFERROR(VLOOKUP(I821,AuxThreats!$B$2:$C$6,2,0),"")</f>
        <v/>
      </c>
      <c r="AB821" s="11"/>
      <c r="AC821" s="11"/>
      <c r="AE821" s="123"/>
    </row>
    <row r="822" spans="3:31" ht="15.75" x14ac:dyDescent="0.25">
      <c r="C822" s="357" t="str">
        <f t="shared" si="48"/>
        <v/>
      </c>
      <c r="D822" s="26"/>
      <c r="E822" s="26"/>
      <c r="F822" s="26"/>
      <c r="G822" s="47"/>
      <c r="H822" s="47"/>
      <c r="I822" s="325"/>
      <c r="J822" s="118"/>
      <c r="K822" s="330" t="str">
        <f t="shared" si="49"/>
        <v/>
      </c>
      <c r="L822" s="376" t="str">
        <f>IFERROR(VLOOKUP(G822,AuxThreats!$B$2:$C$6,2,0),"")</f>
        <v/>
      </c>
      <c r="M822" s="325"/>
      <c r="N822" s="118"/>
      <c r="O822" s="390">
        <v>0</v>
      </c>
      <c r="P822" s="325"/>
      <c r="Q822" s="325"/>
      <c r="R822" s="390">
        <v>0</v>
      </c>
      <c r="S822" s="325"/>
      <c r="T822" s="325"/>
      <c r="U822" s="390">
        <v>0</v>
      </c>
      <c r="V822" s="391">
        <f t="shared" si="47"/>
        <v>0</v>
      </c>
      <c r="W822" s="391" t="e">
        <f>IF(AND(V822&lt;&gt;"",#REF!&lt;&gt;""),IFERROR(V822*#REF!,"Not number"),"")</f>
        <v>#REF!</v>
      </c>
      <c r="X822" s="376" t="str">
        <f>IFERROR(VLOOKUP(M822,'Measures cat'!$A$2:$B$19,2,0),"")</f>
        <v/>
      </c>
      <c r="Y822" s="376" t="str">
        <f>IFERROR(VLOOKUP(P822,'Measures cat'!$A$2:$B$19,2,0),"")</f>
        <v/>
      </c>
      <c r="Z822" s="376" t="str">
        <f>IFERROR(VLOOKUP(S822,'Measures cat'!$A$2:$B$19,2,0),"")</f>
        <v/>
      </c>
      <c r="AA822" s="376" t="str">
        <f>IFERROR(VLOOKUP(I822,AuxThreats!$B$2:$C$6,2,0),"")</f>
        <v/>
      </c>
      <c r="AB822" s="11"/>
      <c r="AC822" s="11"/>
      <c r="AE822" s="123"/>
    </row>
    <row r="823" spans="3:31" ht="15.75" x14ac:dyDescent="0.25">
      <c r="C823" s="357" t="str">
        <f t="shared" si="48"/>
        <v/>
      </c>
      <c r="D823" s="26"/>
      <c r="E823" s="26"/>
      <c r="F823" s="26"/>
      <c r="G823" s="47"/>
      <c r="H823" s="47"/>
      <c r="I823" s="325"/>
      <c r="J823" s="118"/>
      <c r="K823" s="330" t="str">
        <f t="shared" si="49"/>
        <v/>
      </c>
      <c r="L823" s="376" t="str">
        <f>IFERROR(VLOOKUP(G823,AuxThreats!$B$2:$C$6,2,0),"")</f>
        <v/>
      </c>
      <c r="M823" s="325"/>
      <c r="N823" s="118"/>
      <c r="O823" s="390">
        <v>0</v>
      </c>
      <c r="P823" s="325"/>
      <c r="Q823" s="325"/>
      <c r="R823" s="390">
        <v>0</v>
      </c>
      <c r="S823" s="325"/>
      <c r="T823" s="325"/>
      <c r="U823" s="390">
        <v>0</v>
      </c>
      <c r="V823" s="391">
        <f t="shared" si="47"/>
        <v>0</v>
      </c>
      <c r="W823" s="391" t="e">
        <f>IF(AND(V823&lt;&gt;"",#REF!&lt;&gt;""),IFERROR(V823*#REF!,"Not number"),"")</f>
        <v>#REF!</v>
      </c>
      <c r="X823" s="376" t="str">
        <f>IFERROR(VLOOKUP(M823,'Measures cat'!$A$2:$B$19,2,0),"")</f>
        <v/>
      </c>
      <c r="Y823" s="376" t="str">
        <f>IFERROR(VLOOKUP(P823,'Measures cat'!$A$2:$B$19,2,0),"")</f>
        <v/>
      </c>
      <c r="Z823" s="376" t="str">
        <f>IFERROR(VLOOKUP(S823,'Measures cat'!$A$2:$B$19,2,0),"")</f>
        <v/>
      </c>
      <c r="AA823" s="376" t="str">
        <f>IFERROR(VLOOKUP(I823,AuxThreats!$B$2:$C$6,2,0),"")</f>
        <v/>
      </c>
      <c r="AB823" s="11"/>
      <c r="AC823" s="11"/>
      <c r="AE823" s="123"/>
    </row>
    <row r="824" spans="3:31" ht="15.75" x14ac:dyDescent="0.25">
      <c r="C824" s="357" t="str">
        <f t="shared" si="48"/>
        <v/>
      </c>
      <c r="D824" s="26"/>
      <c r="E824" s="26"/>
      <c r="F824" s="26"/>
      <c r="G824" s="47"/>
      <c r="H824" s="47"/>
      <c r="I824" s="325"/>
      <c r="J824" s="118"/>
      <c r="K824" s="330" t="str">
        <f t="shared" si="49"/>
        <v/>
      </c>
      <c r="L824" s="376" t="str">
        <f>IFERROR(VLOOKUP(G824,AuxThreats!$B$2:$C$6,2,0),"")</f>
        <v/>
      </c>
      <c r="M824" s="325"/>
      <c r="N824" s="118"/>
      <c r="O824" s="390">
        <v>0</v>
      </c>
      <c r="P824" s="325"/>
      <c r="Q824" s="325"/>
      <c r="R824" s="390">
        <v>0</v>
      </c>
      <c r="S824" s="325"/>
      <c r="T824" s="325"/>
      <c r="U824" s="390">
        <v>0</v>
      </c>
      <c r="V824" s="391">
        <f t="shared" si="47"/>
        <v>0</v>
      </c>
      <c r="W824" s="391" t="e">
        <f>IF(AND(V824&lt;&gt;"",#REF!&lt;&gt;""),IFERROR(V824*#REF!,"Not number"),"")</f>
        <v>#REF!</v>
      </c>
      <c r="X824" s="376" t="str">
        <f>IFERROR(VLOOKUP(M824,'Measures cat'!$A$2:$B$19,2,0),"")</f>
        <v/>
      </c>
      <c r="Y824" s="376" t="str">
        <f>IFERROR(VLOOKUP(P824,'Measures cat'!$A$2:$B$19,2,0),"")</f>
        <v/>
      </c>
      <c r="Z824" s="376" t="str">
        <f>IFERROR(VLOOKUP(S824,'Measures cat'!$A$2:$B$19,2,0),"")</f>
        <v/>
      </c>
      <c r="AA824" s="376" t="str">
        <f>IFERROR(VLOOKUP(I824,AuxThreats!$B$2:$C$6,2,0),"")</f>
        <v/>
      </c>
      <c r="AB824" s="11"/>
      <c r="AC824" s="11"/>
      <c r="AE824" s="123"/>
    </row>
    <row r="825" spans="3:31" ht="15.75" x14ac:dyDescent="0.25">
      <c r="C825" s="357" t="str">
        <f t="shared" si="48"/>
        <v/>
      </c>
      <c r="D825" s="26"/>
      <c r="E825" s="26"/>
      <c r="F825" s="26"/>
      <c r="G825" s="47"/>
      <c r="H825" s="47"/>
      <c r="I825" s="325"/>
      <c r="J825" s="118"/>
      <c r="K825" s="330" t="str">
        <f t="shared" si="49"/>
        <v/>
      </c>
      <c r="L825" s="376" t="str">
        <f>IFERROR(VLOOKUP(G825,AuxThreats!$B$2:$C$6,2,0),"")</f>
        <v/>
      </c>
      <c r="M825" s="325"/>
      <c r="N825" s="118"/>
      <c r="O825" s="390">
        <v>0</v>
      </c>
      <c r="P825" s="325"/>
      <c r="Q825" s="325"/>
      <c r="R825" s="390">
        <v>0</v>
      </c>
      <c r="S825" s="325"/>
      <c r="T825" s="325"/>
      <c r="U825" s="390">
        <v>0</v>
      </c>
      <c r="V825" s="391">
        <f t="shared" si="47"/>
        <v>0</v>
      </c>
      <c r="W825" s="391" t="e">
        <f>IF(AND(V825&lt;&gt;"",#REF!&lt;&gt;""),IFERROR(V825*#REF!,"Not number"),"")</f>
        <v>#REF!</v>
      </c>
      <c r="X825" s="376" t="str">
        <f>IFERROR(VLOOKUP(M825,'Measures cat'!$A$2:$B$19,2,0),"")</f>
        <v/>
      </c>
      <c r="Y825" s="376" t="str">
        <f>IFERROR(VLOOKUP(P825,'Measures cat'!$A$2:$B$19,2,0),"")</f>
        <v/>
      </c>
      <c r="Z825" s="376" t="str">
        <f>IFERROR(VLOOKUP(S825,'Measures cat'!$A$2:$B$19,2,0),"")</f>
        <v/>
      </c>
      <c r="AA825" s="376" t="str">
        <f>IFERROR(VLOOKUP(I825,AuxThreats!$B$2:$C$6,2,0),"")</f>
        <v/>
      </c>
      <c r="AB825" s="11"/>
      <c r="AC825" s="11"/>
      <c r="AE825" s="123"/>
    </row>
    <row r="826" spans="3:31" ht="15.75" x14ac:dyDescent="0.25">
      <c r="C826" s="357" t="str">
        <f t="shared" si="48"/>
        <v/>
      </c>
      <c r="D826" s="26"/>
      <c r="E826" s="26"/>
      <c r="F826" s="26"/>
      <c r="G826" s="47"/>
      <c r="H826" s="47"/>
      <c r="I826" s="325"/>
      <c r="J826" s="118"/>
      <c r="K826" s="330" t="str">
        <f t="shared" si="49"/>
        <v/>
      </c>
      <c r="L826" s="376" t="str">
        <f>IFERROR(VLOOKUP(G826,AuxThreats!$B$2:$C$6,2,0),"")</f>
        <v/>
      </c>
      <c r="M826" s="325"/>
      <c r="N826" s="118"/>
      <c r="O826" s="390">
        <v>0</v>
      </c>
      <c r="P826" s="325"/>
      <c r="Q826" s="325"/>
      <c r="R826" s="390">
        <v>0</v>
      </c>
      <c r="S826" s="325"/>
      <c r="T826" s="325"/>
      <c r="U826" s="390">
        <v>0</v>
      </c>
      <c r="V826" s="391">
        <f t="shared" si="47"/>
        <v>0</v>
      </c>
      <c r="W826" s="391" t="e">
        <f>IF(AND(V826&lt;&gt;"",#REF!&lt;&gt;""),IFERROR(V826*#REF!,"Not number"),"")</f>
        <v>#REF!</v>
      </c>
      <c r="X826" s="376" t="str">
        <f>IFERROR(VLOOKUP(M826,'Measures cat'!$A$2:$B$19,2,0),"")</f>
        <v/>
      </c>
      <c r="Y826" s="376" t="str">
        <f>IFERROR(VLOOKUP(P826,'Measures cat'!$A$2:$B$19,2,0),"")</f>
        <v/>
      </c>
      <c r="Z826" s="376" t="str">
        <f>IFERROR(VLOOKUP(S826,'Measures cat'!$A$2:$B$19,2,0),"")</f>
        <v/>
      </c>
      <c r="AA826" s="376" t="str">
        <f>IFERROR(VLOOKUP(I826,AuxThreats!$B$2:$C$6,2,0),"")</f>
        <v/>
      </c>
      <c r="AB826" s="11"/>
      <c r="AC826" s="11"/>
      <c r="AE826" s="123"/>
    </row>
    <row r="827" spans="3:31" ht="15.75" x14ac:dyDescent="0.25">
      <c r="C827" s="357" t="str">
        <f t="shared" si="48"/>
        <v/>
      </c>
      <c r="D827" s="26"/>
      <c r="E827" s="26"/>
      <c r="F827" s="26"/>
      <c r="G827" s="47"/>
      <c r="H827" s="47"/>
      <c r="I827" s="325"/>
      <c r="J827" s="118"/>
      <c r="K827" s="330" t="str">
        <f t="shared" si="49"/>
        <v/>
      </c>
      <c r="L827" s="376" t="str">
        <f>IFERROR(VLOOKUP(G827,AuxThreats!$B$2:$C$6,2,0),"")</f>
        <v/>
      </c>
      <c r="M827" s="325"/>
      <c r="N827" s="118"/>
      <c r="O827" s="390">
        <v>0</v>
      </c>
      <c r="P827" s="325"/>
      <c r="Q827" s="325"/>
      <c r="R827" s="390">
        <v>0</v>
      </c>
      <c r="S827" s="325"/>
      <c r="T827" s="325"/>
      <c r="U827" s="390">
        <v>0</v>
      </c>
      <c r="V827" s="391">
        <f t="shared" si="47"/>
        <v>0</v>
      </c>
      <c r="W827" s="391" t="e">
        <f>IF(AND(V827&lt;&gt;"",#REF!&lt;&gt;""),IFERROR(V827*#REF!,"Not number"),"")</f>
        <v>#REF!</v>
      </c>
      <c r="X827" s="376" t="str">
        <f>IFERROR(VLOOKUP(M827,'Measures cat'!$A$2:$B$19,2,0),"")</f>
        <v/>
      </c>
      <c r="Y827" s="376" t="str">
        <f>IFERROR(VLOOKUP(P827,'Measures cat'!$A$2:$B$19,2,0),"")</f>
        <v/>
      </c>
      <c r="Z827" s="376" t="str">
        <f>IFERROR(VLOOKUP(S827,'Measures cat'!$A$2:$B$19,2,0),"")</f>
        <v/>
      </c>
      <c r="AA827" s="376" t="str">
        <f>IFERROR(VLOOKUP(I827,AuxThreats!$B$2:$C$6,2,0),"")</f>
        <v/>
      </c>
      <c r="AB827" s="11"/>
      <c r="AC827" s="11"/>
      <c r="AE827" s="123"/>
    </row>
    <row r="828" spans="3:31" ht="15.75" x14ac:dyDescent="0.25">
      <c r="C828" s="357" t="str">
        <f t="shared" si="48"/>
        <v/>
      </c>
      <c r="D828" s="26"/>
      <c r="E828" s="26"/>
      <c r="F828" s="26"/>
      <c r="G828" s="47"/>
      <c r="H828" s="47"/>
      <c r="I828" s="325"/>
      <c r="J828" s="118"/>
      <c r="K828" s="330" t="str">
        <f t="shared" si="49"/>
        <v/>
      </c>
      <c r="L828" s="376" t="str">
        <f>IFERROR(VLOOKUP(G828,AuxThreats!$B$2:$C$6,2,0),"")</f>
        <v/>
      </c>
      <c r="M828" s="325"/>
      <c r="N828" s="118"/>
      <c r="O828" s="390">
        <v>0</v>
      </c>
      <c r="P828" s="325"/>
      <c r="Q828" s="325"/>
      <c r="R828" s="390">
        <v>0</v>
      </c>
      <c r="S828" s="325"/>
      <c r="T828" s="325"/>
      <c r="U828" s="390">
        <v>0</v>
      </c>
      <c r="V828" s="391">
        <f t="shared" si="47"/>
        <v>0</v>
      </c>
      <c r="W828" s="391" t="e">
        <f>IF(AND(V828&lt;&gt;"",#REF!&lt;&gt;""),IFERROR(V828*#REF!,"Not number"),"")</f>
        <v>#REF!</v>
      </c>
      <c r="X828" s="376" t="str">
        <f>IFERROR(VLOOKUP(M828,'Measures cat'!$A$2:$B$19,2,0),"")</f>
        <v/>
      </c>
      <c r="Y828" s="376" t="str">
        <f>IFERROR(VLOOKUP(P828,'Measures cat'!$A$2:$B$19,2,0),"")</f>
        <v/>
      </c>
      <c r="Z828" s="376" t="str">
        <f>IFERROR(VLOOKUP(S828,'Measures cat'!$A$2:$B$19,2,0),"")</f>
        <v/>
      </c>
      <c r="AA828" s="376" t="str">
        <f>IFERROR(VLOOKUP(I828,AuxThreats!$B$2:$C$6,2,0),"")</f>
        <v/>
      </c>
      <c r="AB828" s="11"/>
      <c r="AC828" s="11"/>
      <c r="AE828" s="123"/>
    </row>
    <row r="829" spans="3:31" ht="15.75" x14ac:dyDescent="0.25">
      <c r="C829" s="357" t="str">
        <f t="shared" si="48"/>
        <v/>
      </c>
      <c r="D829" s="26"/>
      <c r="E829" s="26"/>
      <c r="F829" s="26"/>
      <c r="G829" s="47"/>
      <c r="H829" s="47"/>
      <c r="I829" s="325"/>
      <c r="J829" s="118"/>
      <c r="K829" s="330" t="str">
        <f t="shared" si="49"/>
        <v/>
      </c>
      <c r="L829" s="376" t="str">
        <f>IFERROR(VLOOKUP(G829,AuxThreats!$B$2:$C$6,2,0),"")</f>
        <v/>
      </c>
      <c r="M829" s="325"/>
      <c r="N829" s="118"/>
      <c r="O829" s="390">
        <v>0</v>
      </c>
      <c r="P829" s="325"/>
      <c r="Q829" s="325"/>
      <c r="R829" s="390">
        <v>0</v>
      </c>
      <c r="S829" s="325"/>
      <c r="T829" s="325"/>
      <c r="U829" s="390">
        <v>0</v>
      </c>
      <c r="V829" s="391">
        <f t="shared" si="47"/>
        <v>0</v>
      </c>
      <c r="W829" s="391" t="e">
        <f>IF(AND(V829&lt;&gt;"",#REF!&lt;&gt;""),IFERROR(V829*#REF!,"Not number"),"")</f>
        <v>#REF!</v>
      </c>
      <c r="X829" s="376" t="str">
        <f>IFERROR(VLOOKUP(M829,'Measures cat'!$A$2:$B$19,2,0),"")</f>
        <v/>
      </c>
      <c r="Y829" s="376" t="str">
        <f>IFERROR(VLOOKUP(P829,'Measures cat'!$A$2:$B$19,2,0),"")</f>
        <v/>
      </c>
      <c r="Z829" s="376" t="str">
        <f>IFERROR(VLOOKUP(S829,'Measures cat'!$A$2:$B$19,2,0),"")</f>
        <v/>
      </c>
      <c r="AA829" s="376" t="str">
        <f>IFERROR(VLOOKUP(I829,AuxThreats!$B$2:$C$6,2,0),"")</f>
        <v/>
      </c>
      <c r="AB829" s="11"/>
      <c r="AC829" s="11"/>
      <c r="AE829" s="123"/>
    </row>
    <row r="830" spans="3:31" ht="15.75" x14ac:dyDescent="0.25">
      <c r="C830" s="357" t="str">
        <f t="shared" si="48"/>
        <v/>
      </c>
      <c r="D830" s="26"/>
      <c r="E830" s="26"/>
      <c r="F830" s="26"/>
      <c r="G830" s="47"/>
      <c r="H830" s="47"/>
      <c r="I830" s="325"/>
      <c r="J830" s="118"/>
      <c r="K830" s="330" t="str">
        <f t="shared" si="49"/>
        <v/>
      </c>
      <c r="L830" s="376" t="str">
        <f>IFERROR(VLOOKUP(G830,AuxThreats!$B$2:$C$6,2,0),"")</f>
        <v/>
      </c>
      <c r="M830" s="325"/>
      <c r="N830" s="118"/>
      <c r="O830" s="390">
        <v>0</v>
      </c>
      <c r="P830" s="325"/>
      <c r="Q830" s="325"/>
      <c r="R830" s="390">
        <v>0</v>
      </c>
      <c r="S830" s="325"/>
      <c r="T830" s="325"/>
      <c r="U830" s="390">
        <v>0</v>
      </c>
      <c r="V830" s="391">
        <f t="shared" si="47"/>
        <v>0</v>
      </c>
      <c r="W830" s="391" t="e">
        <f>IF(AND(V830&lt;&gt;"",#REF!&lt;&gt;""),IFERROR(V830*#REF!,"Not number"),"")</f>
        <v>#REF!</v>
      </c>
      <c r="X830" s="376" t="str">
        <f>IFERROR(VLOOKUP(M830,'Measures cat'!$A$2:$B$19,2,0),"")</f>
        <v/>
      </c>
      <c r="Y830" s="376" t="str">
        <f>IFERROR(VLOOKUP(P830,'Measures cat'!$A$2:$B$19,2,0),"")</f>
        <v/>
      </c>
      <c r="Z830" s="376" t="str">
        <f>IFERROR(VLOOKUP(S830,'Measures cat'!$A$2:$B$19,2,0),"")</f>
        <v/>
      </c>
      <c r="AA830" s="376" t="str">
        <f>IFERROR(VLOOKUP(I830,AuxThreats!$B$2:$C$6,2,0),"")</f>
        <v/>
      </c>
      <c r="AB830" s="11"/>
      <c r="AC830" s="11"/>
      <c r="AE830" s="123"/>
    </row>
    <row r="831" spans="3:31" ht="15.75" x14ac:dyDescent="0.25">
      <c r="C831" s="357" t="str">
        <f t="shared" si="48"/>
        <v/>
      </c>
      <c r="D831" s="26"/>
      <c r="E831" s="26"/>
      <c r="F831" s="26"/>
      <c r="G831" s="47"/>
      <c r="H831" s="47"/>
      <c r="I831" s="325"/>
      <c r="J831" s="118"/>
      <c r="K831" s="330" t="str">
        <f t="shared" si="49"/>
        <v/>
      </c>
      <c r="L831" s="376" t="str">
        <f>IFERROR(VLOOKUP(G831,AuxThreats!$B$2:$C$6,2,0),"")</f>
        <v/>
      </c>
      <c r="M831" s="325"/>
      <c r="N831" s="118"/>
      <c r="O831" s="390">
        <v>0</v>
      </c>
      <c r="P831" s="325"/>
      <c r="Q831" s="325"/>
      <c r="R831" s="390">
        <v>0</v>
      </c>
      <c r="S831" s="325"/>
      <c r="T831" s="325"/>
      <c r="U831" s="390">
        <v>0</v>
      </c>
      <c r="V831" s="391">
        <f t="shared" si="47"/>
        <v>0</v>
      </c>
      <c r="W831" s="391" t="e">
        <f>IF(AND(V831&lt;&gt;"",#REF!&lt;&gt;""),IFERROR(V831*#REF!,"Not number"),"")</f>
        <v>#REF!</v>
      </c>
      <c r="X831" s="376" t="str">
        <f>IFERROR(VLOOKUP(M831,'Measures cat'!$A$2:$B$19,2,0),"")</f>
        <v/>
      </c>
      <c r="Y831" s="376" t="str">
        <f>IFERROR(VLOOKUP(P831,'Measures cat'!$A$2:$B$19,2,0),"")</f>
        <v/>
      </c>
      <c r="Z831" s="376" t="str">
        <f>IFERROR(VLOOKUP(S831,'Measures cat'!$A$2:$B$19,2,0),"")</f>
        <v/>
      </c>
      <c r="AA831" s="376" t="str">
        <f>IFERROR(VLOOKUP(I831,AuxThreats!$B$2:$C$6,2,0),"")</f>
        <v/>
      </c>
      <c r="AB831" s="11"/>
      <c r="AC831" s="11"/>
      <c r="AE831" s="123"/>
    </row>
    <row r="832" spans="3:31" ht="15.75" x14ac:dyDescent="0.25">
      <c r="C832" s="357" t="str">
        <f t="shared" si="48"/>
        <v/>
      </c>
      <c r="D832" s="26"/>
      <c r="E832" s="26"/>
      <c r="F832" s="26"/>
      <c r="G832" s="47"/>
      <c r="H832" s="47"/>
      <c r="I832" s="325"/>
      <c r="J832" s="118"/>
      <c r="K832" s="330" t="str">
        <f t="shared" si="49"/>
        <v/>
      </c>
      <c r="L832" s="376" t="str">
        <f>IFERROR(VLOOKUP(G832,AuxThreats!$B$2:$C$6,2,0),"")</f>
        <v/>
      </c>
      <c r="M832" s="325"/>
      <c r="N832" s="118"/>
      <c r="O832" s="390">
        <v>0</v>
      </c>
      <c r="P832" s="325"/>
      <c r="Q832" s="325"/>
      <c r="R832" s="390">
        <v>0</v>
      </c>
      <c r="S832" s="325"/>
      <c r="T832" s="325"/>
      <c r="U832" s="390">
        <v>0</v>
      </c>
      <c r="V832" s="391">
        <f t="shared" si="47"/>
        <v>0</v>
      </c>
      <c r="W832" s="391" t="e">
        <f>IF(AND(V832&lt;&gt;"",#REF!&lt;&gt;""),IFERROR(V832*#REF!,"Not number"),"")</f>
        <v>#REF!</v>
      </c>
      <c r="X832" s="376" t="str">
        <f>IFERROR(VLOOKUP(M832,'Measures cat'!$A$2:$B$19,2,0),"")</f>
        <v/>
      </c>
      <c r="Y832" s="376" t="str">
        <f>IFERROR(VLOOKUP(P832,'Measures cat'!$A$2:$B$19,2,0),"")</f>
        <v/>
      </c>
      <c r="Z832" s="376" t="str">
        <f>IFERROR(VLOOKUP(S832,'Measures cat'!$A$2:$B$19,2,0),"")</f>
        <v/>
      </c>
      <c r="AA832" s="376" t="str">
        <f>IFERROR(VLOOKUP(I832,AuxThreats!$B$2:$C$6,2,0),"")</f>
        <v/>
      </c>
      <c r="AB832" s="11"/>
      <c r="AC832" s="11"/>
      <c r="AE832" s="123"/>
    </row>
    <row r="833" spans="3:31" ht="15.75" x14ac:dyDescent="0.25">
      <c r="C833" s="357" t="str">
        <f t="shared" si="48"/>
        <v/>
      </c>
      <c r="D833" s="26"/>
      <c r="E833" s="26"/>
      <c r="F833" s="26"/>
      <c r="G833" s="47"/>
      <c r="H833" s="47"/>
      <c r="I833" s="325"/>
      <c r="J833" s="118"/>
      <c r="K833" s="330" t="str">
        <f t="shared" si="49"/>
        <v/>
      </c>
      <c r="L833" s="376" t="str">
        <f>IFERROR(VLOOKUP(G833,AuxThreats!$B$2:$C$6,2,0),"")</f>
        <v/>
      </c>
      <c r="M833" s="325"/>
      <c r="N833" s="118"/>
      <c r="O833" s="390">
        <v>0</v>
      </c>
      <c r="P833" s="325"/>
      <c r="Q833" s="325"/>
      <c r="R833" s="390">
        <v>0</v>
      </c>
      <c r="S833" s="325"/>
      <c r="T833" s="325"/>
      <c r="U833" s="390">
        <v>0</v>
      </c>
      <c r="V833" s="391">
        <f t="shared" si="47"/>
        <v>0</v>
      </c>
      <c r="W833" s="391" t="e">
        <f>IF(AND(V833&lt;&gt;"",#REF!&lt;&gt;""),IFERROR(V833*#REF!,"Not number"),"")</f>
        <v>#REF!</v>
      </c>
      <c r="X833" s="376" t="str">
        <f>IFERROR(VLOOKUP(M833,'Measures cat'!$A$2:$B$19,2,0),"")</f>
        <v/>
      </c>
      <c r="Y833" s="376" t="str">
        <f>IFERROR(VLOOKUP(P833,'Measures cat'!$A$2:$B$19,2,0),"")</f>
        <v/>
      </c>
      <c r="Z833" s="376" t="str">
        <f>IFERROR(VLOOKUP(S833,'Measures cat'!$A$2:$B$19,2,0),"")</f>
        <v/>
      </c>
      <c r="AA833" s="376" t="str">
        <f>IFERROR(VLOOKUP(I833,AuxThreats!$B$2:$C$6,2,0),"")</f>
        <v/>
      </c>
      <c r="AB833" s="11"/>
      <c r="AC833" s="11"/>
      <c r="AE833" s="123"/>
    </row>
    <row r="834" spans="3:31" ht="15.75" x14ac:dyDescent="0.25">
      <c r="C834" s="357" t="str">
        <f t="shared" si="48"/>
        <v/>
      </c>
      <c r="D834" s="26"/>
      <c r="E834" s="26"/>
      <c r="F834" s="26"/>
      <c r="G834" s="47"/>
      <c r="H834" s="47"/>
      <c r="I834" s="325"/>
      <c r="J834" s="118"/>
      <c r="K834" s="330" t="str">
        <f t="shared" si="49"/>
        <v/>
      </c>
      <c r="L834" s="376" t="str">
        <f>IFERROR(VLOOKUP(G834,AuxThreats!$B$2:$C$6,2,0),"")</f>
        <v/>
      </c>
      <c r="M834" s="325"/>
      <c r="N834" s="118"/>
      <c r="O834" s="390">
        <v>0</v>
      </c>
      <c r="P834" s="325"/>
      <c r="Q834" s="325"/>
      <c r="R834" s="390">
        <v>0</v>
      </c>
      <c r="S834" s="325"/>
      <c r="T834" s="325"/>
      <c r="U834" s="390">
        <v>0</v>
      </c>
      <c r="V834" s="391">
        <f t="shared" si="47"/>
        <v>0</v>
      </c>
      <c r="W834" s="391" t="e">
        <f>IF(AND(V834&lt;&gt;"",#REF!&lt;&gt;""),IFERROR(V834*#REF!,"Not number"),"")</f>
        <v>#REF!</v>
      </c>
      <c r="X834" s="376" t="str">
        <f>IFERROR(VLOOKUP(M834,'Measures cat'!$A$2:$B$19,2,0),"")</f>
        <v/>
      </c>
      <c r="Y834" s="376" t="str">
        <f>IFERROR(VLOOKUP(P834,'Measures cat'!$A$2:$B$19,2,0),"")</f>
        <v/>
      </c>
      <c r="Z834" s="376" t="str">
        <f>IFERROR(VLOOKUP(S834,'Measures cat'!$A$2:$B$19,2,0),"")</f>
        <v/>
      </c>
      <c r="AA834" s="376" t="str">
        <f>IFERROR(VLOOKUP(I834,AuxThreats!$B$2:$C$6,2,0),"")</f>
        <v/>
      </c>
      <c r="AB834" s="11"/>
      <c r="AC834" s="11"/>
      <c r="AE834" s="123"/>
    </row>
    <row r="835" spans="3:31" ht="15.75" x14ac:dyDescent="0.25">
      <c r="C835" s="357" t="str">
        <f t="shared" si="48"/>
        <v/>
      </c>
      <c r="D835" s="26"/>
      <c r="E835" s="26"/>
      <c r="F835" s="26"/>
      <c r="G835" s="47"/>
      <c r="H835" s="47"/>
      <c r="I835" s="325"/>
      <c r="J835" s="118"/>
      <c r="K835" s="330" t="str">
        <f t="shared" si="49"/>
        <v/>
      </c>
      <c r="L835" s="376" t="str">
        <f>IFERROR(VLOOKUP(G835,AuxThreats!$B$2:$C$6,2,0),"")</f>
        <v/>
      </c>
      <c r="M835" s="325"/>
      <c r="N835" s="118"/>
      <c r="O835" s="390">
        <v>0</v>
      </c>
      <c r="P835" s="325"/>
      <c r="Q835" s="325"/>
      <c r="R835" s="390">
        <v>0</v>
      </c>
      <c r="S835" s="325"/>
      <c r="T835" s="325"/>
      <c r="U835" s="390">
        <v>0</v>
      </c>
      <c r="V835" s="391">
        <f t="shared" si="47"/>
        <v>0</v>
      </c>
      <c r="W835" s="391" t="e">
        <f>IF(AND(V835&lt;&gt;"",#REF!&lt;&gt;""),IFERROR(V835*#REF!,"Not number"),"")</f>
        <v>#REF!</v>
      </c>
      <c r="X835" s="376" t="str">
        <f>IFERROR(VLOOKUP(M835,'Measures cat'!$A$2:$B$19,2,0),"")</f>
        <v/>
      </c>
      <c r="Y835" s="376" t="str">
        <f>IFERROR(VLOOKUP(P835,'Measures cat'!$A$2:$B$19,2,0),"")</f>
        <v/>
      </c>
      <c r="Z835" s="376" t="str">
        <f>IFERROR(VLOOKUP(S835,'Measures cat'!$A$2:$B$19,2,0),"")</f>
        <v/>
      </c>
      <c r="AA835" s="376" t="str">
        <f>IFERROR(VLOOKUP(I835,AuxThreats!$B$2:$C$6,2,0),"")</f>
        <v/>
      </c>
      <c r="AB835" s="11"/>
      <c r="AC835" s="11"/>
      <c r="AE835" s="123"/>
    </row>
    <row r="836" spans="3:31" ht="15.75" x14ac:dyDescent="0.25">
      <c r="C836" s="357" t="str">
        <f t="shared" si="48"/>
        <v/>
      </c>
      <c r="D836" s="26"/>
      <c r="E836" s="26"/>
      <c r="F836" s="26"/>
      <c r="G836" s="47"/>
      <c r="H836" s="47"/>
      <c r="I836" s="325"/>
      <c r="J836" s="118"/>
      <c r="K836" s="330" t="str">
        <f t="shared" si="49"/>
        <v/>
      </c>
      <c r="L836" s="376" t="str">
        <f>IFERROR(VLOOKUP(G836,AuxThreats!$B$2:$C$6,2,0),"")</f>
        <v/>
      </c>
      <c r="M836" s="325"/>
      <c r="N836" s="118"/>
      <c r="O836" s="390">
        <v>0</v>
      </c>
      <c r="P836" s="325"/>
      <c r="Q836" s="325"/>
      <c r="R836" s="390">
        <v>0</v>
      </c>
      <c r="S836" s="325"/>
      <c r="T836" s="325"/>
      <c r="U836" s="390">
        <v>0</v>
      </c>
      <c r="V836" s="391">
        <f t="shared" si="47"/>
        <v>0</v>
      </c>
      <c r="W836" s="391" t="e">
        <f>IF(AND(V836&lt;&gt;"",#REF!&lt;&gt;""),IFERROR(V836*#REF!,"Not number"),"")</f>
        <v>#REF!</v>
      </c>
      <c r="X836" s="376" t="str">
        <f>IFERROR(VLOOKUP(M836,'Measures cat'!$A$2:$B$19,2,0),"")</f>
        <v/>
      </c>
      <c r="Y836" s="376" t="str">
        <f>IFERROR(VLOOKUP(P836,'Measures cat'!$A$2:$B$19,2,0),"")</f>
        <v/>
      </c>
      <c r="Z836" s="376" t="str">
        <f>IFERROR(VLOOKUP(S836,'Measures cat'!$A$2:$B$19,2,0),"")</f>
        <v/>
      </c>
      <c r="AA836" s="376" t="str">
        <f>IFERROR(VLOOKUP(I836,AuxThreats!$B$2:$C$6,2,0),"")</f>
        <v/>
      </c>
      <c r="AB836" s="11"/>
      <c r="AC836" s="11"/>
      <c r="AE836" s="123"/>
    </row>
    <row r="837" spans="3:31" ht="15.75" x14ac:dyDescent="0.25">
      <c r="C837" s="357" t="str">
        <f t="shared" si="48"/>
        <v/>
      </c>
      <c r="D837" s="26"/>
      <c r="E837" s="26"/>
      <c r="F837" s="26"/>
      <c r="G837" s="47"/>
      <c r="H837" s="47"/>
      <c r="I837" s="325"/>
      <c r="J837" s="118"/>
      <c r="K837" s="330" t="str">
        <f t="shared" si="49"/>
        <v/>
      </c>
      <c r="L837" s="376" t="str">
        <f>IFERROR(VLOOKUP(G837,AuxThreats!$B$2:$C$6,2,0),"")</f>
        <v/>
      </c>
      <c r="M837" s="325"/>
      <c r="N837" s="118"/>
      <c r="O837" s="390">
        <v>0</v>
      </c>
      <c r="P837" s="325"/>
      <c r="Q837" s="325"/>
      <c r="R837" s="390">
        <v>0</v>
      </c>
      <c r="S837" s="325"/>
      <c r="T837" s="325"/>
      <c r="U837" s="390">
        <v>0</v>
      </c>
      <c r="V837" s="391">
        <f t="shared" si="47"/>
        <v>0</v>
      </c>
      <c r="W837" s="391" t="e">
        <f>IF(AND(V837&lt;&gt;"",#REF!&lt;&gt;""),IFERROR(V837*#REF!,"Not number"),"")</f>
        <v>#REF!</v>
      </c>
      <c r="X837" s="376" t="str">
        <f>IFERROR(VLOOKUP(M837,'Measures cat'!$A$2:$B$19,2,0),"")</f>
        <v/>
      </c>
      <c r="Y837" s="376" t="str">
        <f>IFERROR(VLOOKUP(P837,'Measures cat'!$A$2:$B$19,2,0),"")</f>
        <v/>
      </c>
      <c r="Z837" s="376" t="str">
        <f>IFERROR(VLOOKUP(S837,'Measures cat'!$A$2:$B$19,2,0),"")</f>
        <v/>
      </c>
      <c r="AA837" s="376" t="str">
        <f>IFERROR(VLOOKUP(I837,AuxThreats!$B$2:$C$6,2,0),"")</f>
        <v/>
      </c>
      <c r="AB837" s="11"/>
      <c r="AC837" s="11"/>
      <c r="AE837" s="123"/>
    </row>
    <row r="838" spans="3:31" ht="15.75" x14ac:dyDescent="0.25">
      <c r="C838" s="357" t="str">
        <f t="shared" si="48"/>
        <v/>
      </c>
      <c r="D838" s="26"/>
      <c r="E838" s="26"/>
      <c r="F838" s="26"/>
      <c r="G838" s="47"/>
      <c r="H838" s="47"/>
      <c r="I838" s="325"/>
      <c r="J838" s="118"/>
      <c r="K838" s="330" t="str">
        <f t="shared" si="49"/>
        <v/>
      </c>
      <c r="L838" s="376" t="str">
        <f>IFERROR(VLOOKUP(G838,AuxThreats!$B$2:$C$6,2,0),"")</f>
        <v/>
      </c>
      <c r="M838" s="325"/>
      <c r="N838" s="118"/>
      <c r="O838" s="390">
        <v>0</v>
      </c>
      <c r="P838" s="325"/>
      <c r="Q838" s="325"/>
      <c r="R838" s="390">
        <v>0</v>
      </c>
      <c r="S838" s="325"/>
      <c r="T838" s="325"/>
      <c r="U838" s="390">
        <v>0</v>
      </c>
      <c r="V838" s="391">
        <f t="shared" si="47"/>
        <v>0</v>
      </c>
      <c r="W838" s="391" t="e">
        <f>IF(AND(V838&lt;&gt;"",#REF!&lt;&gt;""),IFERROR(V838*#REF!,"Not number"),"")</f>
        <v>#REF!</v>
      </c>
      <c r="X838" s="376" t="str">
        <f>IFERROR(VLOOKUP(M838,'Measures cat'!$A$2:$B$19,2,0),"")</f>
        <v/>
      </c>
      <c r="Y838" s="376" t="str">
        <f>IFERROR(VLOOKUP(P838,'Measures cat'!$A$2:$B$19,2,0),"")</f>
        <v/>
      </c>
      <c r="Z838" s="376" t="str">
        <f>IFERROR(VLOOKUP(S838,'Measures cat'!$A$2:$B$19,2,0),"")</f>
        <v/>
      </c>
      <c r="AA838" s="376" t="str">
        <f>IFERROR(VLOOKUP(I838,AuxThreats!$B$2:$C$6,2,0),"")</f>
        <v/>
      </c>
      <c r="AB838" s="11"/>
      <c r="AC838" s="11"/>
      <c r="AE838" s="123"/>
    </row>
    <row r="839" spans="3:31" ht="15.75" x14ac:dyDescent="0.25">
      <c r="C839" s="357" t="str">
        <f t="shared" si="48"/>
        <v/>
      </c>
      <c r="D839" s="26"/>
      <c r="E839" s="26"/>
      <c r="F839" s="26"/>
      <c r="G839" s="47"/>
      <c r="H839" s="47"/>
      <c r="I839" s="325"/>
      <c r="J839" s="118"/>
      <c r="K839" s="330" t="str">
        <f t="shared" si="49"/>
        <v/>
      </c>
      <c r="L839" s="376" t="str">
        <f>IFERROR(VLOOKUP(G839,AuxThreats!$B$2:$C$6,2,0),"")</f>
        <v/>
      </c>
      <c r="M839" s="325"/>
      <c r="N839" s="118"/>
      <c r="O839" s="390">
        <v>0</v>
      </c>
      <c r="P839" s="325"/>
      <c r="Q839" s="325"/>
      <c r="R839" s="390">
        <v>0</v>
      </c>
      <c r="S839" s="325"/>
      <c r="T839" s="325"/>
      <c r="U839" s="390">
        <v>0</v>
      </c>
      <c r="V839" s="391">
        <f t="shared" ref="V839:V902" si="50">IF(AND(O839&lt;&gt;"",R839&lt;&gt;"", U839&lt;&gt;""),IFERROR((I839*((1-R839)*(1-O839)*(1-U839))),"0"),"")</f>
        <v>0</v>
      </c>
      <c r="W839" s="391" t="e">
        <f>IF(AND(V839&lt;&gt;"",#REF!&lt;&gt;""),IFERROR(V839*#REF!,"Not number"),"")</f>
        <v>#REF!</v>
      </c>
      <c r="X839" s="376" t="str">
        <f>IFERROR(VLOOKUP(M839,'Measures cat'!$A$2:$B$19,2,0),"")</f>
        <v/>
      </c>
      <c r="Y839" s="376" t="str">
        <f>IFERROR(VLOOKUP(P839,'Measures cat'!$A$2:$B$19,2,0),"")</f>
        <v/>
      </c>
      <c r="Z839" s="376" t="str">
        <f>IFERROR(VLOOKUP(S839,'Measures cat'!$A$2:$B$19,2,0),"")</f>
        <v/>
      </c>
      <c r="AA839" s="376" t="str">
        <f>IFERROR(VLOOKUP(I839,AuxThreats!$B$2:$C$6,2,0),"")</f>
        <v/>
      </c>
      <c r="AB839" s="11"/>
      <c r="AC839" s="11"/>
      <c r="AE839" s="123"/>
    </row>
    <row r="840" spans="3:31" ht="15.75" x14ac:dyDescent="0.25">
      <c r="C840" s="357" t="str">
        <f t="shared" ref="C840:C903" si="51">IF(D840&lt;&gt;"",CONCATENATE("IR",TEXT(ROW()-6,"000")),"")</f>
        <v/>
      </c>
      <c r="D840" s="26"/>
      <c r="E840" s="26"/>
      <c r="F840" s="26"/>
      <c r="G840" s="47"/>
      <c r="H840" s="47"/>
      <c r="I840" s="325"/>
      <c r="J840" s="118"/>
      <c r="K840" s="330" t="str">
        <f t="shared" ref="K840:K903" si="52">IF(AND(I840&lt;&gt;"",J840&lt;&gt;""),IFERROR(I840*J840,"Not number"),"")</f>
        <v/>
      </c>
      <c r="L840" s="376" t="str">
        <f>IFERROR(VLOOKUP(G840,AuxThreats!$B$2:$C$6,2,0),"")</f>
        <v/>
      </c>
      <c r="M840" s="325"/>
      <c r="N840" s="118"/>
      <c r="O840" s="390">
        <v>0</v>
      </c>
      <c r="P840" s="325"/>
      <c r="Q840" s="325"/>
      <c r="R840" s="390">
        <v>0</v>
      </c>
      <c r="S840" s="325"/>
      <c r="T840" s="325"/>
      <c r="U840" s="390">
        <v>0</v>
      </c>
      <c r="V840" s="391">
        <f t="shared" si="50"/>
        <v>0</v>
      </c>
      <c r="W840" s="391" t="e">
        <f>IF(AND(V840&lt;&gt;"",#REF!&lt;&gt;""),IFERROR(V840*#REF!,"Not number"),"")</f>
        <v>#REF!</v>
      </c>
      <c r="X840" s="376" t="str">
        <f>IFERROR(VLOOKUP(M840,'Measures cat'!$A$2:$B$19,2,0),"")</f>
        <v/>
      </c>
      <c r="Y840" s="376" t="str">
        <f>IFERROR(VLOOKUP(P840,'Measures cat'!$A$2:$B$19,2,0),"")</f>
        <v/>
      </c>
      <c r="Z840" s="376" t="str">
        <f>IFERROR(VLOOKUP(S840,'Measures cat'!$A$2:$B$19,2,0),"")</f>
        <v/>
      </c>
      <c r="AA840" s="376" t="str">
        <f>IFERROR(VLOOKUP(I840,AuxThreats!$B$2:$C$6,2,0),"")</f>
        <v/>
      </c>
      <c r="AB840" s="11"/>
      <c r="AC840" s="11"/>
      <c r="AE840" s="123"/>
    </row>
    <row r="841" spans="3:31" ht="15.75" x14ac:dyDescent="0.25">
      <c r="C841" s="357" t="str">
        <f t="shared" si="51"/>
        <v/>
      </c>
      <c r="D841" s="26"/>
      <c r="E841" s="26"/>
      <c r="F841" s="26"/>
      <c r="G841" s="47"/>
      <c r="H841" s="47"/>
      <c r="I841" s="325"/>
      <c r="J841" s="118"/>
      <c r="K841" s="330" t="str">
        <f t="shared" si="52"/>
        <v/>
      </c>
      <c r="L841" s="376" t="str">
        <f>IFERROR(VLOOKUP(G841,AuxThreats!$B$2:$C$6,2,0),"")</f>
        <v/>
      </c>
      <c r="M841" s="325"/>
      <c r="N841" s="118"/>
      <c r="O841" s="390">
        <v>0</v>
      </c>
      <c r="P841" s="325"/>
      <c r="Q841" s="325"/>
      <c r="R841" s="390">
        <v>0</v>
      </c>
      <c r="S841" s="325"/>
      <c r="T841" s="325"/>
      <c r="U841" s="390">
        <v>0</v>
      </c>
      <c r="V841" s="391">
        <f t="shared" si="50"/>
        <v>0</v>
      </c>
      <c r="W841" s="391" t="e">
        <f>IF(AND(V841&lt;&gt;"",#REF!&lt;&gt;""),IFERROR(V841*#REF!,"Not number"),"")</f>
        <v>#REF!</v>
      </c>
      <c r="X841" s="376" t="str">
        <f>IFERROR(VLOOKUP(M841,'Measures cat'!$A$2:$B$19,2,0),"")</f>
        <v/>
      </c>
      <c r="Y841" s="376" t="str">
        <f>IFERROR(VLOOKUP(P841,'Measures cat'!$A$2:$B$19,2,0),"")</f>
        <v/>
      </c>
      <c r="Z841" s="376" t="str">
        <f>IFERROR(VLOOKUP(S841,'Measures cat'!$A$2:$B$19,2,0),"")</f>
        <v/>
      </c>
      <c r="AA841" s="376" t="str">
        <f>IFERROR(VLOOKUP(I841,AuxThreats!$B$2:$C$6,2,0),"")</f>
        <v/>
      </c>
      <c r="AB841" s="11"/>
      <c r="AC841" s="11"/>
      <c r="AE841" s="123"/>
    </row>
    <row r="842" spans="3:31" ht="15.75" x14ac:dyDescent="0.25">
      <c r="C842" s="357" t="str">
        <f t="shared" si="51"/>
        <v/>
      </c>
      <c r="D842" s="26"/>
      <c r="E842" s="26"/>
      <c r="F842" s="26"/>
      <c r="G842" s="47"/>
      <c r="H842" s="47"/>
      <c r="I842" s="325"/>
      <c r="J842" s="118"/>
      <c r="K842" s="330" t="str">
        <f t="shared" si="52"/>
        <v/>
      </c>
      <c r="L842" s="376" t="str">
        <f>IFERROR(VLOOKUP(G842,AuxThreats!$B$2:$C$6,2,0),"")</f>
        <v/>
      </c>
      <c r="M842" s="325"/>
      <c r="N842" s="118"/>
      <c r="O842" s="390">
        <v>0</v>
      </c>
      <c r="P842" s="325"/>
      <c r="Q842" s="325"/>
      <c r="R842" s="390">
        <v>0</v>
      </c>
      <c r="S842" s="325"/>
      <c r="T842" s="325"/>
      <c r="U842" s="390">
        <v>0</v>
      </c>
      <c r="V842" s="391">
        <f t="shared" si="50"/>
        <v>0</v>
      </c>
      <c r="W842" s="391" t="e">
        <f>IF(AND(V842&lt;&gt;"",#REF!&lt;&gt;""),IFERROR(V842*#REF!,"Not number"),"")</f>
        <v>#REF!</v>
      </c>
      <c r="X842" s="376" t="str">
        <f>IFERROR(VLOOKUP(M842,'Measures cat'!$A$2:$B$19,2,0),"")</f>
        <v/>
      </c>
      <c r="Y842" s="376" t="str">
        <f>IFERROR(VLOOKUP(P842,'Measures cat'!$A$2:$B$19,2,0),"")</f>
        <v/>
      </c>
      <c r="Z842" s="376" t="str">
        <f>IFERROR(VLOOKUP(S842,'Measures cat'!$A$2:$B$19,2,0),"")</f>
        <v/>
      </c>
      <c r="AA842" s="376" t="str">
        <f>IFERROR(VLOOKUP(I842,AuxThreats!$B$2:$C$6,2,0),"")</f>
        <v/>
      </c>
      <c r="AB842" s="11"/>
      <c r="AC842" s="11"/>
      <c r="AE842" s="123"/>
    </row>
    <row r="843" spans="3:31" ht="15.75" x14ac:dyDescent="0.25">
      <c r="C843" s="357" t="str">
        <f t="shared" si="51"/>
        <v/>
      </c>
      <c r="D843" s="26"/>
      <c r="E843" s="26"/>
      <c r="F843" s="26"/>
      <c r="G843" s="47"/>
      <c r="H843" s="47"/>
      <c r="I843" s="325"/>
      <c r="J843" s="118"/>
      <c r="K843" s="330" t="str">
        <f t="shared" si="52"/>
        <v/>
      </c>
      <c r="L843" s="376" t="str">
        <f>IFERROR(VLOOKUP(G843,AuxThreats!$B$2:$C$6,2,0),"")</f>
        <v/>
      </c>
      <c r="M843" s="325"/>
      <c r="N843" s="118"/>
      <c r="O843" s="390">
        <v>0</v>
      </c>
      <c r="P843" s="325"/>
      <c r="Q843" s="325"/>
      <c r="R843" s="390">
        <v>0</v>
      </c>
      <c r="S843" s="325"/>
      <c r="T843" s="325"/>
      <c r="U843" s="390">
        <v>0</v>
      </c>
      <c r="V843" s="391">
        <f t="shared" si="50"/>
        <v>0</v>
      </c>
      <c r="W843" s="391" t="e">
        <f>IF(AND(V843&lt;&gt;"",#REF!&lt;&gt;""),IFERROR(V843*#REF!,"Not number"),"")</f>
        <v>#REF!</v>
      </c>
      <c r="X843" s="376" t="str">
        <f>IFERROR(VLOOKUP(M843,'Measures cat'!$A$2:$B$19,2,0),"")</f>
        <v/>
      </c>
      <c r="Y843" s="376" t="str">
        <f>IFERROR(VLOOKUP(P843,'Measures cat'!$A$2:$B$19,2,0),"")</f>
        <v/>
      </c>
      <c r="Z843" s="376" t="str">
        <f>IFERROR(VLOOKUP(S843,'Measures cat'!$A$2:$B$19,2,0),"")</f>
        <v/>
      </c>
      <c r="AA843" s="376" t="str">
        <f>IFERROR(VLOOKUP(I843,AuxThreats!$B$2:$C$6,2,0),"")</f>
        <v/>
      </c>
      <c r="AB843" s="11"/>
      <c r="AC843" s="11"/>
      <c r="AE843" s="123"/>
    </row>
    <row r="844" spans="3:31" ht="15.75" x14ac:dyDescent="0.25">
      <c r="C844" s="357" t="str">
        <f t="shared" si="51"/>
        <v/>
      </c>
      <c r="D844" s="26"/>
      <c r="E844" s="26"/>
      <c r="F844" s="26"/>
      <c r="G844" s="47"/>
      <c r="H844" s="47"/>
      <c r="I844" s="325"/>
      <c r="J844" s="118"/>
      <c r="K844" s="330" t="str">
        <f t="shared" si="52"/>
        <v/>
      </c>
      <c r="L844" s="376" t="str">
        <f>IFERROR(VLOOKUP(G844,AuxThreats!$B$2:$C$6,2,0),"")</f>
        <v/>
      </c>
      <c r="M844" s="325"/>
      <c r="N844" s="118"/>
      <c r="O844" s="390">
        <v>0</v>
      </c>
      <c r="P844" s="325"/>
      <c r="Q844" s="325"/>
      <c r="R844" s="390">
        <v>0</v>
      </c>
      <c r="S844" s="325"/>
      <c r="T844" s="325"/>
      <c r="U844" s="390">
        <v>0</v>
      </c>
      <c r="V844" s="391">
        <f t="shared" si="50"/>
        <v>0</v>
      </c>
      <c r="W844" s="391" t="e">
        <f>IF(AND(V844&lt;&gt;"",#REF!&lt;&gt;""),IFERROR(V844*#REF!,"Not number"),"")</f>
        <v>#REF!</v>
      </c>
      <c r="X844" s="376" t="str">
        <f>IFERROR(VLOOKUP(M844,'Measures cat'!$A$2:$B$19,2,0),"")</f>
        <v/>
      </c>
      <c r="Y844" s="376" t="str">
        <f>IFERROR(VLOOKUP(P844,'Measures cat'!$A$2:$B$19,2,0),"")</f>
        <v/>
      </c>
      <c r="Z844" s="376" t="str">
        <f>IFERROR(VLOOKUP(S844,'Measures cat'!$A$2:$B$19,2,0),"")</f>
        <v/>
      </c>
      <c r="AA844" s="376" t="str">
        <f>IFERROR(VLOOKUP(I844,AuxThreats!$B$2:$C$6,2,0),"")</f>
        <v/>
      </c>
      <c r="AB844" s="11"/>
      <c r="AC844" s="11"/>
      <c r="AE844" s="123"/>
    </row>
    <row r="845" spans="3:31" ht="15.75" x14ac:dyDescent="0.25">
      <c r="C845" s="357" t="str">
        <f t="shared" si="51"/>
        <v/>
      </c>
      <c r="D845" s="26"/>
      <c r="E845" s="26"/>
      <c r="F845" s="26"/>
      <c r="G845" s="47"/>
      <c r="H845" s="47"/>
      <c r="I845" s="325"/>
      <c r="J845" s="118"/>
      <c r="K845" s="330" t="str">
        <f t="shared" si="52"/>
        <v/>
      </c>
      <c r="L845" s="376" t="str">
        <f>IFERROR(VLOOKUP(G845,AuxThreats!$B$2:$C$6,2,0),"")</f>
        <v/>
      </c>
      <c r="M845" s="325"/>
      <c r="N845" s="118"/>
      <c r="O845" s="390">
        <v>0</v>
      </c>
      <c r="P845" s="325"/>
      <c r="Q845" s="325"/>
      <c r="R845" s="390">
        <v>0</v>
      </c>
      <c r="S845" s="325"/>
      <c r="T845" s="325"/>
      <c r="U845" s="390">
        <v>0</v>
      </c>
      <c r="V845" s="391">
        <f t="shared" si="50"/>
        <v>0</v>
      </c>
      <c r="W845" s="391" t="e">
        <f>IF(AND(V845&lt;&gt;"",#REF!&lt;&gt;""),IFERROR(V845*#REF!,"Not number"),"")</f>
        <v>#REF!</v>
      </c>
      <c r="X845" s="376" t="str">
        <f>IFERROR(VLOOKUP(M845,'Measures cat'!$A$2:$B$19,2,0),"")</f>
        <v/>
      </c>
      <c r="Y845" s="376" t="str">
        <f>IFERROR(VLOOKUP(P845,'Measures cat'!$A$2:$B$19,2,0),"")</f>
        <v/>
      </c>
      <c r="Z845" s="376" t="str">
        <f>IFERROR(VLOOKUP(S845,'Measures cat'!$A$2:$B$19,2,0),"")</f>
        <v/>
      </c>
      <c r="AA845" s="376" t="str">
        <f>IFERROR(VLOOKUP(I845,AuxThreats!$B$2:$C$6,2,0),"")</f>
        <v/>
      </c>
      <c r="AB845" s="11"/>
      <c r="AC845" s="11"/>
      <c r="AE845" s="123"/>
    </row>
    <row r="846" spans="3:31" ht="15.75" x14ac:dyDescent="0.25">
      <c r="C846" s="357" t="str">
        <f t="shared" si="51"/>
        <v/>
      </c>
      <c r="D846" s="26"/>
      <c r="E846" s="26"/>
      <c r="F846" s="26"/>
      <c r="G846" s="47"/>
      <c r="H846" s="47"/>
      <c r="I846" s="325"/>
      <c r="J846" s="118"/>
      <c r="K846" s="330" t="str">
        <f t="shared" si="52"/>
        <v/>
      </c>
      <c r="L846" s="376" t="str">
        <f>IFERROR(VLOOKUP(G846,AuxThreats!$B$2:$C$6,2,0),"")</f>
        <v/>
      </c>
      <c r="M846" s="325"/>
      <c r="N846" s="118"/>
      <c r="O846" s="390">
        <v>0</v>
      </c>
      <c r="P846" s="325"/>
      <c r="Q846" s="325"/>
      <c r="R846" s="390">
        <v>0</v>
      </c>
      <c r="S846" s="325"/>
      <c r="T846" s="325"/>
      <c r="U846" s="390">
        <v>0</v>
      </c>
      <c r="V846" s="391">
        <f t="shared" si="50"/>
        <v>0</v>
      </c>
      <c r="W846" s="391" t="e">
        <f>IF(AND(V846&lt;&gt;"",#REF!&lt;&gt;""),IFERROR(V846*#REF!,"Not number"),"")</f>
        <v>#REF!</v>
      </c>
      <c r="X846" s="376" t="str">
        <f>IFERROR(VLOOKUP(M846,'Measures cat'!$A$2:$B$19,2,0),"")</f>
        <v/>
      </c>
      <c r="Y846" s="376" t="str">
        <f>IFERROR(VLOOKUP(P846,'Measures cat'!$A$2:$B$19,2,0),"")</f>
        <v/>
      </c>
      <c r="Z846" s="376" t="str">
        <f>IFERROR(VLOOKUP(S846,'Measures cat'!$A$2:$B$19,2,0),"")</f>
        <v/>
      </c>
      <c r="AA846" s="376" t="str">
        <f>IFERROR(VLOOKUP(I846,AuxThreats!$B$2:$C$6,2,0),"")</f>
        <v/>
      </c>
      <c r="AB846" s="11"/>
      <c r="AC846" s="11"/>
      <c r="AE846" s="123"/>
    </row>
    <row r="847" spans="3:31" ht="15.75" x14ac:dyDescent="0.25">
      <c r="C847" s="357" t="str">
        <f t="shared" si="51"/>
        <v/>
      </c>
      <c r="D847" s="26"/>
      <c r="E847" s="26"/>
      <c r="F847" s="26"/>
      <c r="G847" s="47"/>
      <c r="H847" s="47"/>
      <c r="I847" s="325"/>
      <c r="J847" s="118"/>
      <c r="K847" s="330" t="str">
        <f t="shared" si="52"/>
        <v/>
      </c>
      <c r="L847" s="376" t="str">
        <f>IFERROR(VLOOKUP(G847,AuxThreats!$B$2:$C$6,2,0),"")</f>
        <v/>
      </c>
      <c r="M847" s="325"/>
      <c r="N847" s="118"/>
      <c r="O847" s="390">
        <v>0</v>
      </c>
      <c r="P847" s="325"/>
      <c r="Q847" s="325"/>
      <c r="R847" s="390">
        <v>0</v>
      </c>
      <c r="S847" s="325"/>
      <c r="T847" s="325"/>
      <c r="U847" s="390">
        <v>0</v>
      </c>
      <c r="V847" s="391">
        <f t="shared" si="50"/>
        <v>0</v>
      </c>
      <c r="W847" s="391" t="e">
        <f>IF(AND(V847&lt;&gt;"",#REF!&lt;&gt;""),IFERROR(V847*#REF!,"Not number"),"")</f>
        <v>#REF!</v>
      </c>
      <c r="X847" s="376" t="str">
        <f>IFERROR(VLOOKUP(M847,'Measures cat'!$A$2:$B$19,2,0),"")</f>
        <v/>
      </c>
      <c r="Y847" s="376" t="str">
        <f>IFERROR(VLOOKUP(P847,'Measures cat'!$A$2:$B$19,2,0),"")</f>
        <v/>
      </c>
      <c r="Z847" s="376" t="str">
        <f>IFERROR(VLOOKUP(S847,'Measures cat'!$A$2:$B$19,2,0),"")</f>
        <v/>
      </c>
      <c r="AA847" s="376" t="str">
        <f>IFERROR(VLOOKUP(I847,AuxThreats!$B$2:$C$6,2,0),"")</f>
        <v/>
      </c>
      <c r="AB847" s="11"/>
      <c r="AC847" s="11"/>
      <c r="AE847" s="123"/>
    </row>
    <row r="848" spans="3:31" ht="15.75" x14ac:dyDescent="0.25">
      <c r="C848" s="357" t="str">
        <f t="shared" si="51"/>
        <v/>
      </c>
      <c r="D848" s="26"/>
      <c r="E848" s="26"/>
      <c r="F848" s="26"/>
      <c r="G848" s="47"/>
      <c r="H848" s="47"/>
      <c r="I848" s="325"/>
      <c r="J848" s="118"/>
      <c r="K848" s="330" t="str">
        <f t="shared" si="52"/>
        <v/>
      </c>
      <c r="L848" s="376" t="str">
        <f>IFERROR(VLOOKUP(G848,AuxThreats!$B$2:$C$6,2,0),"")</f>
        <v/>
      </c>
      <c r="M848" s="325"/>
      <c r="N848" s="118"/>
      <c r="O848" s="390">
        <v>0</v>
      </c>
      <c r="P848" s="325"/>
      <c r="Q848" s="325"/>
      <c r="R848" s="390">
        <v>0</v>
      </c>
      <c r="S848" s="325"/>
      <c r="T848" s="325"/>
      <c r="U848" s="390">
        <v>0</v>
      </c>
      <c r="V848" s="391">
        <f t="shared" si="50"/>
        <v>0</v>
      </c>
      <c r="W848" s="391" t="e">
        <f>IF(AND(V848&lt;&gt;"",#REF!&lt;&gt;""),IFERROR(V848*#REF!,"Not number"),"")</f>
        <v>#REF!</v>
      </c>
      <c r="X848" s="376" t="str">
        <f>IFERROR(VLOOKUP(M848,'Measures cat'!$A$2:$B$19,2,0),"")</f>
        <v/>
      </c>
      <c r="Y848" s="376" t="str">
        <f>IFERROR(VLOOKUP(P848,'Measures cat'!$A$2:$B$19,2,0),"")</f>
        <v/>
      </c>
      <c r="Z848" s="376" t="str">
        <f>IFERROR(VLOOKUP(S848,'Measures cat'!$A$2:$B$19,2,0),"")</f>
        <v/>
      </c>
      <c r="AA848" s="376" t="str">
        <f>IFERROR(VLOOKUP(I848,AuxThreats!$B$2:$C$6,2,0),"")</f>
        <v/>
      </c>
      <c r="AB848" s="11"/>
      <c r="AC848" s="11"/>
      <c r="AE848" s="123"/>
    </row>
    <row r="849" spans="3:31" ht="15.75" x14ac:dyDescent="0.25">
      <c r="C849" s="357" t="str">
        <f t="shared" si="51"/>
        <v/>
      </c>
      <c r="D849" s="26"/>
      <c r="E849" s="26"/>
      <c r="F849" s="26"/>
      <c r="G849" s="47"/>
      <c r="H849" s="47"/>
      <c r="I849" s="325"/>
      <c r="J849" s="118"/>
      <c r="K849" s="330" t="str">
        <f t="shared" si="52"/>
        <v/>
      </c>
      <c r="L849" s="376" t="str">
        <f>IFERROR(VLOOKUP(G849,AuxThreats!$B$2:$C$6,2,0),"")</f>
        <v/>
      </c>
      <c r="M849" s="325"/>
      <c r="N849" s="118"/>
      <c r="O849" s="390">
        <v>0</v>
      </c>
      <c r="P849" s="325"/>
      <c r="Q849" s="325"/>
      <c r="R849" s="390">
        <v>0</v>
      </c>
      <c r="S849" s="325"/>
      <c r="T849" s="325"/>
      <c r="U849" s="390">
        <v>0</v>
      </c>
      <c r="V849" s="391">
        <f t="shared" si="50"/>
        <v>0</v>
      </c>
      <c r="W849" s="391" t="e">
        <f>IF(AND(V849&lt;&gt;"",#REF!&lt;&gt;""),IFERROR(V849*#REF!,"Not number"),"")</f>
        <v>#REF!</v>
      </c>
      <c r="X849" s="376" t="str">
        <f>IFERROR(VLOOKUP(M849,'Measures cat'!$A$2:$B$19,2,0),"")</f>
        <v/>
      </c>
      <c r="Y849" s="376" t="str">
        <f>IFERROR(VLOOKUP(P849,'Measures cat'!$A$2:$B$19,2,0),"")</f>
        <v/>
      </c>
      <c r="Z849" s="376" t="str">
        <f>IFERROR(VLOOKUP(S849,'Measures cat'!$A$2:$B$19,2,0),"")</f>
        <v/>
      </c>
      <c r="AA849" s="376" t="str">
        <f>IFERROR(VLOOKUP(I849,AuxThreats!$B$2:$C$6,2,0),"")</f>
        <v/>
      </c>
      <c r="AB849" s="11"/>
      <c r="AC849" s="11"/>
      <c r="AE849" s="123"/>
    </row>
    <row r="850" spans="3:31" ht="15.75" x14ac:dyDescent="0.25">
      <c r="C850" s="357" t="str">
        <f t="shared" si="51"/>
        <v/>
      </c>
      <c r="D850" s="26"/>
      <c r="E850" s="26"/>
      <c r="F850" s="26"/>
      <c r="G850" s="47"/>
      <c r="H850" s="47"/>
      <c r="I850" s="325"/>
      <c r="J850" s="118"/>
      <c r="K850" s="330" t="str">
        <f t="shared" si="52"/>
        <v/>
      </c>
      <c r="L850" s="376" t="str">
        <f>IFERROR(VLOOKUP(G850,AuxThreats!$B$2:$C$6,2,0),"")</f>
        <v/>
      </c>
      <c r="M850" s="325"/>
      <c r="N850" s="118"/>
      <c r="O850" s="390">
        <v>0</v>
      </c>
      <c r="P850" s="325"/>
      <c r="Q850" s="325"/>
      <c r="R850" s="390">
        <v>0</v>
      </c>
      <c r="S850" s="325"/>
      <c r="T850" s="325"/>
      <c r="U850" s="390">
        <v>0</v>
      </c>
      <c r="V850" s="391">
        <f t="shared" si="50"/>
        <v>0</v>
      </c>
      <c r="W850" s="391" t="e">
        <f>IF(AND(V850&lt;&gt;"",#REF!&lt;&gt;""),IFERROR(V850*#REF!,"Not number"),"")</f>
        <v>#REF!</v>
      </c>
      <c r="X850" s="376" t="str">
        <f>IFERROR(VLOOKUP(M850,'Measures cat'!$A$2:$B$19,2,0),"")</f>
        <v/>
      </c>
      <c r="Y850" s="376" t="str">
        <f>IFERROR(VLOOKUP(P850,'Measures cat'!$A$2:$B$19,2,0),"")</f>
        <v/>
      </c>
      <c r="Z850" s="376" t="str">
        <f>IFERROR(VLOOKUP(S850,'Measures cat'!$A$2:$B$19,2,0),"")</f>
        <v/>
      </c>
      <c r="AA850" s="376" t="str">
        <f>IFERROR(VLOOKUP(I850,AuxThreats!$B$2:$C$6,2,0),"")</f>
        <v/>
      </c>
      <c r="AB850" s="11"/>
      <c r="AC850" s="11"/>
      <c r="AE850" s="123"/>
    </row>
    <row r="851" spans="3:31" ht="15.75" x14ac:dyDescent="0.25">
      <c r="C851" s="357" t="str">
        <f t="shared" si="51"/>
        <v/>
      </c>
      <c r="D851" s="26"/>
      <c r="E851" s="26"/>
      <c r="F851" s="26"/>
      <c r="G851" s="47"/>
      <c r="H851" s="47"/>
      <c r="I851" s="325"/>
      <c r="J851" s="118"/>
      <c r="K851" s="330" t="str">
        <f t="shared" si="52"/>
        <v/>
      </c>
      <c r="L851" s="376" t="str">
        <f>IFERROR(VLOOKUP(G851,AuxThreats!$B$2:$C$6,2,0),"")</f>
        <v/>
      </c>
      <c r="M851" s="325"/>
      <c r="N851" s="118"/>
      <c r="O851" s="390">
        <v>0</v>
      </c>
      <c r="P851" s="325"/>
      <c r="Q851" s="325"/>
      <c r="R851" s="390">
        <v>0</v>
      </c>
      <c r="S851" s="325"/>
      <c r="T851" s="325"/>
      <c r="U851" s="390">
        <v>0</v>
      </c>
      <c r="V851" s="391">
        <f t="shared" si="50"/>
        <v>0</v>
      </c>
      <c r="W851" s="391" t="e">
        <f>IF(AND(V851&lt;&gt;"",#REF!&lt;&gt;""),IFERROR(V851*#REF!,"Not number"),"")</f>
        <v>#REF!</v>
      </c>
      <c r="X851" s="376" t="str">
        <f>IFERROR(VLOOKUP(M851,'Measures cat'!$A$2:$B$19,2,0),"")</f>
        <v/>
      </c>
      <c r="Y851" s="376" t="str">
        <f>IFERROR(VLOOKUP(P851,'Measures cat'!$A$2:$B$19,2,0),"")</f>
        <v/>
      </c>
      <c r="Z851" s="376" t="str">
        <f>IFERROR(VLOOKUP(S851,'Measures cat'!$A$2:$B$19,2,0),"")</f>
        <v/>
      </c>
      <c r="AA851" s="376" t="str">
        <f>IFERROR(VLOOKUP(I851,AuxThreats!$B$2:$C$6,2,0),"")</f>
        <v/>
      </c>
      <c r="AB851" s="11"/>
      <c r="AC851" s="11"/>
      <c r="AE851" s="123"/>
    </row>
    <row r="852" spans="3:31" ht="15.75" x14ac:dyDescent="0.25">
      <c r="C852" s="357" t="str">
        <f t="shared" si="51"/>
        <v/>
      </c>
      <c r="D852" s="26"/>
      <c r="E852" s="26"/>
      <c r="F852" s="26"/>
      <c r="G852" s="47"/>
      <c r="H852" s="47"/>
      <c r="I852" s="325"/>
      <c r="J852" s="118"/>
      <c r="K852" s="330" t="str">
        <f t="shared" si="52"/>
        <v/>
      </c>
      <c r="L852" s="376" t="str">
        <f>IFERROR(VLOOKUP(G852,AuxThreats!$B$2:$C$6,2,0),"")</f>
        <v/>
      </c>
      <c r="M852" s="325"/>
      <c r="N852" s="118"/>
      <c r="O852" s="390">
        <v>0</v>
      </c>
      <c r="P852" s="325"/>
      <c r="Q852" s="325"/>
      <c r="R852" s="390">
        <v>0</v>
      </c>
      <c r="S852" s="325"/>
      <c r="T852" s="325"/>
      <c r="U852" s="390">
        <v>0</v>
      </c>
      <c r="V852" s="391">
        <f t="shared" si="50"/>
        <v>0</v>
      </c>
      <c r="W852" s="391" t="e">
        <f>IF(AND(V852&lt;&gt;"",#REF!&lt;&gt;""),IFERROR(V852*#REF!,"Not number"),"")</f>
        <v>#REF!</v>
      </c>
      <c r="X852" s="376" t="str">
        <f>IFERROR(VLOOKUP(M852,'Measures cat'!$A$2:$B$19,2,0),"")</f>
        <v/>
      </c>
      <c r="Y852" s="376" t="str">
        <f>IFERROR(VLOOKUP(P852,'Measures cat'!$A$2:$B$19,2,0),"")</f>
        <v/>
      </c>
      <c r="Z852" s="376" t="str">
        <f>IFERROR(VLOOKUP(S852,'Measures cat'!$A$2:$B$19,2,0),"")</f>
        <v/>
      </c>
      <c r="AA852" s="376" t="str">
        <f>IFERROR(VLOOKUP(I852,AuxThreats!$B$2:$C$6,2,0),"")</f>
        <v/>
      </c>
      <c r="AB852" s="11"/>
      <c r="AC852" s="11"/>
      <c r="AE852" s="123"/>
    </row>
    <row r="853" spans="3:31" ht="15.75" x14ac:dyDescent="0.25">
      <c r="C853" s="357" t="str">
        <f t="shared" si="51"/>
        <v/>
      </c>
      <c r="D853" s="26"/>
      <c r="E853" s="26"/>
      <c r="F853" s="26"/>
      <c r="G853" s="47"/>
      <c r="H853" s="47"/>
      <c r="I853" s="325"/>
      <c r="J853" s="118"/>
      <c r="K853" s="330" t="str">
        <f t="shared" si="52"/>
        <v/>
      </c>
      <c r="L853" s="376" t="str">
        <f>IFERROR(VLOOKUP(G853,AuxThreats!$B$2:$C$6,2,0),"")</f>
        <v/>
      </c>
      <c r="M853" s="325"/>
      <c r="N853" s="118"/>
      <c r="O853" s="390">
        <v>0</v>
      </c>
      <c r="P853" s="325"/>
      <c r="Q853" s="325"/>
      <c r="R853" s="390">
        <v>0</v>
      </c>
      <c r="S853" s="325"/>
      <c r="T853" s="325"/>
      <c r="U853" s="390">
        <v>0</v>
      </c>
      <c r="V853" s="391">
        <f t="shared" si="50"/>
        <v>0</v>
      </c>
      <c r="W853" s="391" t="e">
        <f>IF(AND(V853&lt;&gt;"",#REF!&lt;&gt;""),IFERROR(V853*#REF!,"Not number"),"")</f>
        <v>#REF!</v>
      </c>
      <c r="X853" s="376" t="str">
        <f>IFERROR(VLOOKUP(M853,'Measures cat'!$A$2:$B$19,2,0),"")</f>
        <v/>
      </c>
      <c r="Y853" s="376" t="str">
        <f>IFERROR(VLOOKUP(P853,'Measures cat'!$A$2:$B$19,2,0),"")</f>
        <v/>
      </c>
      <c r="Z853" s="376" t="str">
        <f>IFERROR(VLOOKUP(S853,'Measures cat'!$A$2:$B$19,2,0),"")</f>
        <v/>
      </c>
      <c r="AA853" s="376" t="str">
        <f>IFERROR(VLOOKUP(I853,AuxThreats!$B$2:$C$6,2,0),"")</f>
        <v/>
      </c>
      <c r="AB853" s="11"/>
      <c r="AC853" s="11"/>
      <c r="AE853" s="123"/>
    </row>
    <row r="854" spans="3:31" ht="15.75" x14ac:dyDescent="0.25">
      <c r="C854" s="357" t="str">
        <f t="shared" si="51"/>
        <v/>
      </c>
      <c r="D854" s="26"/>
      <c r="E854" s="26"/>
      <c r="F854" s="26"/>
      <c r="G854" s="47"/>
      <c r="H854" s="47"/>
      <c r="I854" s="325"/>
      <c r="J854" s="118"/>
      <c r="K854" s="330" t="str">
        <f t="shared" si="52"/>
        <v/>
      </c>
      <c r="L854" s="376" t="str">
        <f>IFERROR(VLOOKUP(G854,AuxThreats!$B$2:$C$6,2,0),"")</f>
        <v/>
      </c>
      <c r="M854" s="325"/>
      <c r="N854" s="118"/>
      <c r="O854" s="390">
        <v>0</v>
      </c>
      <c r="P854" s="325"/>
      <c r="Q854" s="325"/>
      <c r="R854" s="390">
        <v>0</v>
      </c>
      <c r="S854" s="325"/>
      <c r="T854" s="325"/>
      <c r="U854" s="390">
        <v>0</v>
      </c>
      <c r="V854" s="391">
        <f t="shared" si="50"/>
        <v>0</v>
      </c>
      <c r="W854" s="391" t="e">
        <f>IF(AND(V854&lt;&gt;"",#REF!&lt;&gt;""),IFERROR(V854*#REF!,"Not number"),"")</f>
        <v>#REF!</v>
      </c>
      <c r="X854" s="376" t="str">
        <f>IFERROR(VLOOKUP(M854,'Measures cat'!$A$2:$B$19,2,0),"")</f>
        <v/>
      </c>
      <c r="Y854" s="376" t="str">
        <f>IFERROR(VLOOKUP(P854,'Measures cat'!$A$2:$B$19,2,0),"")</f>
        <v/>
      </c>
      <c r="Z854" s="376" t="str">
        <f>IFERROR(VLOOKUP(S854,'Measures cat'!$A$2:$B$19,2,0),"")</f>
        <v/>
      </c>
      <c r="AA854" s="376" t="str">
        <f>IFERROR(VLOOKUP(I854,AuxThreats!$B$2:$C$6,2,0),"")</f>
        <v/>
      </c>
      <c r="AB854" s="11"/>
      <c r="AC854" s="11"/>
      <c r="AE854" s="123"/>
    </row>
    <row r="855" spans="3:31" ht="15.75" x14ac:dyDescent="0.25">
      <c r="C855" s="357" t="str">
        <f t="shared" si="51"/>
        <v/>
      </c>
      <c r="D855" s="26"/>
      <c r="E855" s="26"/>
      <c r="F855" s="26"/>
      <c r="G855" s="47"/>
      <c r="H855" s="47"/>
      <c r="I855" s="325"/>
      <c r="J855" s="118"/>
      <c r="K855" s="330" t="str">
        <f t="shared" si="52"/>
        <v/>
      </c>
      <c r="L855" s="376" t="str">
        <f>IFERROR(VLOOKUP(G855,AuxThreats!$B$2:$C$6,2,0),"")</f>
        <v/>
      </c>
      <c r="M855" s="325"/>
      <c r="N855" s="118"/>
      <c r="O855" s="390">
        <v>0</v>
      </c>
      <c r="P855" s="325"/>
      <c r="Q855" s="325"/>
      <c r="R855" s="390">
        <v>0</v>
      </c>
      <c r="S855" s="325"/>
      <c r="T855" s="325"/>
      <c r="U855" s="390">
        <v>0</v>
      </c>
      <c r="V855" s="391">
        <f t="shared" si="50"/>
        <v>0</v>
      </c>
      <c r="W855" s="391" t="e">
        <f>IF(AND(V855&lt;&gt;"",#REF!&lt;&gt;""),IFERROR(V855*#REF!,"Not number"),"")</f>
        <v>#REF!</v>
      </c>
      <c r="X855" s="376" t="str">
        <f>IFERROR(VLOOKUP(M855,'Measures cat'!$A$2:$B$19,2,0),"")</f>
        <v/>
      </c>
      <c r="Y855" s="376" t="str">
        <f>IFERROR(VLOOKUP(P855,'Measures cat'!$A$2:$B$19,2,0),"")</f>
        <v/>
      </c>
      <c r="Z855" s="376" t="str">
        <f>IFERROR(VLOOKUP(S855,'Measures cat'!$A$2:$B$19,2,0),"")</f>
        <v/>
      </c>
      <c r="AA855" s="376" t="str">
        <f>IFERROR(VLOOKUP(I855,AuxThreats!$B$2:$C$6,2,0),"")</f>
        <v/>
      </c>
      <c r="AB855" s="11"/>
      <c r="AC855" s="11"/>
      <c r="AE855" s="123"/>
    </row>
    <row r="856" spans="3:31" ht="15.75" x14ac:dyDescent="0.25">
      <c r="C856" s="357" t="str">
        <f t="shared" si="51"/>
        <v/>
      </c>
      <c r="D856" s="26"/>
      <c r="E856" s="26"/>
      <c r="F856" s="26"/>
      <c r="G856" s="47"/>
      <c r="H856" s="47"/>
      <c r="I856" s="325"/>
      <c r="J856" s="118"/>
      <c r="K856" s="330" t="str">
        <f t="shared" si="52"/>
        <v/>
      </c>
      <c r="L856" s="376" t="str">
        <f>IFERROR(VLOOKUP(G856,AuxThreats!$B$2:$C$6,2,0),"")</f>
        <v/>
      </c>
      <c r="M856" s="325"/>
      <c r="N856" s="118"/>
      <c r="O856" s="390">
        <v>0</v>
      </c>
      <c r="P856" s="325"/>
      <c r="Q856" s="325"/>
      <c r="R856" s="390">
        <v>0</v>
      </c>
      <c r="S856" s="325"/>
      <c r="T856" s="325"/>
      <c r="U856" s="390">
        <v>0</v>
      </c>
      <c r="V856" s="391">
        <f t="shared" si="50"/>
        <v>0</v>
      </c>
      <c r="W856" s="391" t="e">
        <f>IF(AND(V856&lt;&gt;"",#REF!&lt;&gt;""),IFERROR(V856*#REF!,"Not number"),"")</f>
        <v>#REF!</v>
      </c>
      <c r="X856" s="376" t="str">
        <f>IFERROR(VLOOKUP(M856,'Measures cat'!$A$2:$B$19,2,0),"")</f>
        <v/>
      </c>
      <c r="Y856" s="376" t="str">
        <f>IFERROR(VLOOKUP(P856,'Measures cat'!$A$2:$B$19,2,0),"")</f>
        <v/>
      </c>
      <c r="Z856" s="376" t="str">
        <f>IFERROR(VLOOKUP(S856,'Measures cat'!$A$2:$B$19,2,0),"")</f>
        <v/>
      </c>
      <c r="AA856" s="376" t="str">
        <f>IFERROR(VLOOKUP(I856,AuxThreats!$B$2:$C$6,2,0),"")</f>
        <v/>
      </c>
      <c r="AB856" s="11"/>
      <c r="AC856" s="11"/>
      <c r="AE856" s="123"/>
    </row>
    <row r="857" spans="3:31" ht="15.75" x14ac:dyDescent="0.25">
      <c r="C857" s="357" t="str">
        <f t="shared" si="51"/>
        <v/>
      </c>
      <c r="D857" s="26"/>
      <c r="E857" s="26"/>
      <c r="F857" s="26"/>
      <c r="G857" s="47"/>
      <c r="H857" s="47"/>
      <c r="I857" s="325"/>
      <c r="J857" s="118"/>
      <c r="K857" s="330" t="str">
        <f t="shared" si="52"/>
        <v/>
      </c>
      <c r="L857" s="376" t="str">
        <f>IFERROR(VLOOKUP(G857,AuxThreats!$B$2:$C$6,2,0),"")</f>
        <v/>
      </c>
      <c r="M857" s="325"/>
      <c r="N857" s="118"/>
      <c r="O857" s="390">
        <v>0</v>
      </c>
      <c r="P857" s="325"/>
      <c r="Q857" s="325"/>
      <c r="R857" s="390">
        <v>0</v>
      </c>
      <c r="S857" s="325"/>
      <c r="T857" s="325"/>
      <c r="U857" s="390">
        <v>0</v>
      </c>
      <c r="V857" s="391">
        <f t="shared" si="50"/>
        <v>0</v>
      </c>
      <c r="W857" s="391" t="e">
        <f>IF(AND(V857&lt;&gt;"",#REF!&lt;&gt;""),IFERROR(V857*#REF!,"Not number"),"")</f>
        <v>#REF!</v>
      </c>
      <c r="X857" s="376" t="str">
        <f>IFERROR(VLOOKUP(M857,'Measures cat'!$A$2:$B$19,2,0),"")</f>
        <v/>
      </c>
      <c r="Y857" s="376" t="str">
        <f>IFERROR(VLOOKUP(P857,'Measures cat'!$A$2:$B$19,2,0),"")</f>
        <v/>
      </c>
      <c r="Z857" s="376" t="str">
        <f>IFERROR(VLOOKUP(S857,'Measures cat'!$A$2:$B$19,2,0),"")</f>
        <v/>
      </c>
      <c r="AA857" s="376" t="str">
        <f>IFERROR(VLOOKUP(I857,AuxThreats!$B$2:$C$6,2,0),"")</f>
        <v/>
      </c>
      <c r="AB857" s="11"/>
      <c r="AC857" s="11"/>
      <c r="AE857" s="123"/>
    </row>
    <row r="858" spans="3:31" ht="15.75" x14ac:dyDescent="0.25">
      <c r="C858" s="357" t="str">
        <f t="shared" si="51"/>
        <v/>
      </c>
      <c r="D858" s="26"/>
      <c r="E858" s="26"/>
      <c r="F858" s="26"/>
      <c r="G858" s="47"/>
      <c r="H858" s="47"/>
      <c r="I858" s="325"/>
      <c r="J858" s="118"/>
      <c r="K858" s="330" t="str">
        <f t="shared" si="52"/>
        <v/>
      </c>
      <c r="L858" s="376" t="str">
        <f>IFERROR(VLOOKUP(G858,AuxThreats!$B$2:$C$6,2,0),"")</f>
        <v/>
      </c>
      <c r="M858" s="325"/>
      <c r="N858" s="118"/>
      <c r="O858" s="390">
        <v>0</v>
      </c>
      <c r="P858" s="325"/>
      <c r="Q858" s="325"/>
      <c r="R858" s="390">
        <v>0</v>
      </c>
      <c r="S858" s="325"/>
      <c r="T858" s="325"/>
      <c r="U858" s="390">
        <v>0</v>
      </c>
      <c r="V858" s="391">
        <f t="shared" si="50"/>
        <v>0</v>
      </c>
      <c r="W858" s="391" t="e">
        <f>IF(AND(V858&lt;&gt;"",#REF!&lt;&gt;""),IFERROR(V858*#REF!,"Not number"),"")</f>
        <v>#REF!</v>
      </c>
      <c r="X858" s="376" t="str">
        <f>IFERROR(VLOOKUP(M858,'Measures cat'!$A$2:$B$19,2,0),"")</f>
        <v/>
      </c>
      <c r="Y858" s="376" t="str">
        <f>IFERROR(VLOOKUP(P858,'Measures cat'!$A$2:$B$19,2,0),"")</f>
        <v/>
      </c>
      <c r="Z858" s="376" t="str">
        <f>IFERROR(VLOOKUP(S858,'Measures cat'!$A$2:$B$19,2,0),"")</f>
        <v/>
      </c>
      <c r="AA858" s="376" t="str">
        <f>IFERROR(VLOOKUP(I858,AuxThreats!$B$2:$C$6,2,0),"")</f>
        <v/>
      </c>
      <c r="AB858" s="11"/>
      <c r="AC858" s="11"/>
      <c r="AE858" s="123"/>
    </row>
    <row r="859" spans="3:31" ht="15.75" x14ac:dyDescent="0.25">
      <c r="C859" s="357" t="str">
        <f t="shared" si="51"/>
        <v/>
      </c>
      <c r="D859" s="26"/>
      <c r="E859" s="26"/>
      <c r="F859" s="26"/>
      <c r="G859" s="47"/>
      <c r="H859" s="47"/>
      <c r="I859" s="325"/>
      <c r="J859" s="118"/>
      <c r="K859" s="330" t="str">
        <f t="shared" si="52"/>
        <v/>
      </c>
      <c r="L859" s="376" t="str">
        <f>IFERROR(VLOOKUP(G859,AuxThreats!$B$2:$C$6,2,0),"")</f>
        <v/>
      </c>
      <c r="M859" s="325"/>
      <c r="N859" s="118"/>
      <c r="O859" s="390">
        <v>0</v>
      </c>
      <c r="P859" s="325"/>
      <c r="Q859" s="325"/>
      <c r="R859" s="390">
        <v>0</v>
      </c>
      <c r="S859" s="325"/>
      <c r="T859" s="325"/>
      <c r="U859" s="390">
        <v>0</v>
      </c>
      <c r="V859" s="391">
        <f t="shared" si="50"/>
        <v>0</v>
      </c>
      <c r="W859" s="391" t="e">
        <f>IF(AND(V859&lt;&gt;"",#REF!&lt;&gt;""),IFERROR(V859*#REF!,"Not number"),"")</f>
        <v>#REF!</v>
      </c>
      <c r="X859" s="376" t="str">
        <f>IFERROR(VLOOKUP(M859,'Measures cat'!$A$2:$B$19,2,0),"")</f>
        <v/>
      </c>
      <c r="Y859" s="376" t="str">
        <f>IFERROR(VLOOKUP(P859,'Measures cat'!$A$2:$B$19,2,0),"")</f>
        <v/>
      </c>
      <c r="Z859" s="376" t="str">
        <f>IFERROR(VLOOKUP(S859,'Measures cat'!$A$2:$B$19,2,0),"")</f>
        <v/>
      </c>
      <c r="AA859" s="376" t="str">
        <f>IFERROR(VLOOKUP(I859,AuxThreats!$B$2:$C$6,2,0),"")</f>
        <v/>
      </c>
      <c r="AB859" s="11"/>
      <c r="AC859" s="11"/>
      <c r="AE859" s="123"/>
    </row>
    <row r="860" spans="3:31" ht="15.75" x14ac:dyDescent="0.25">
      <c r="C860" s="357" t="str">
        <f t="shared" si="51"/>
        <v/>
      </c>
      <c r="D860" s="26"/>
      <c r="E860" s="26"/>
      <c r="F860" s="26"/>
      <c r="G860" s="47"/>
      <c r="H860" s="47"/>
      <c r="I860" s="325"/>
      <c r="J860" s="118"/>
      <c r="K860" s="330" t="str">
        <f t="shared" si="52"/>
        <v/>
      </c>
      <c r="L860" s="376" t="str">
        <f>IFERROR(VLOOKUP(G860,AuxThreats!$B$2:$C$6,2,0),"")</f>
        <v/>
      </c>
      <c r="M860" s="325"/>
      <c r="N860" s="118"/>
      <c r="O860" s="390">
        <v>0</v>
      </c>
      <c r="P860" s="325"/>
      <c r="Q860" s="325"/>
      <c r="R860" s="390">
        <v>0</v>
      </c>
      <c r="S860" s="325"/>
      <c r="T860" s="325"/>
      <c r="U860" s="390">
        <v>0</v>
      </c>
      <c r="V860" s="391">
        <f t="shared" si="50"/>
        <v>0</v>
      </c>
      <c r="W860" s="391" t="e">
        <f>IF(AND(V860&lt;&gt;"",#REF!&lt;&gt;""),IFERROR(V860*#REF!,"Not number"),"")</f>
        <v>#REF!</v>
      </c>
      <c r="X860" s="376" t="str">
        <f>IFERROR(VLOOKUP(M860,'Measures cat'!$A$2:$B$19,2,0),"")</f>
        <v/>
      </c>
      <c r="Y860" s="376" t="str">
        <f>IFERROR(VLOOKUP(P860,'Measures cat'!$A$2:$B$19,2,0),"")</f>
        <v/>
      </c>
      <c r="Z860" s="376" t="str">
        <f>IFERROR(VLOOKUP(S860,'Measures cat'!$A$2:$B$19,2,0),"")</f>
        <v/>
      </c>
      <c r="AA860" s="376" t="str">
        <f>IFERROR(VLOOKUP(I860,AuxThreats!$B$2:$C$6,2,0),"")</f>
        <v/>
      </c>
      <c r="AB860" s="11"/>
      <c r="AC860" s="11"/>
      <c r="AE860" s="123"/>
    </row>
    <row r="861" spans="3:31" ht="15.75" x14ac:dyDescent="0.25">
      <c r="C861" s="357" t="str">
        <f t="shared" si="51"/>
        <v/>
      </c>
      <c r="D861" s="26"/>
      <c r="E861" s="26"/>
      <c r="F861" s="26"/>
      <c r="G861" s="47"/>
      <c r="H861" s="47"/>
      <c r="I861" s="325"/>
      <c r="J861" s="118"/>
      <c r="K861" s="330" t="str">
        <f t="shared" si="52"/>
        <v/>
      </c>
      <c r="L861" s="376" t="str">
        <f>IFERROR(VLOOKUP(G861,AuxThreats!$B$2:$C$6,2,0),"")</f>
        <v/>
      </c>
      <c r="M861" s="325"/>
      <c r="N861" s="118"/>
      <c r="O861" s="390">
        <v>0</v>
      </c>
      <c r="P861" s="325"/>
      <c r="Q861" s="325"/>
      <c r="R861" s="390">
        <v>0</v>
      </c>
      <c r="S861" s="325"/>
      <c r="T861" s="325"/>
      <c r="U861" s="390">
        <v>0</v>
      </c>
      <c r="V861" s="391">
        <f t="shared" si="50"/>
        <v>0</v>
      </c>
      <c r="W861" s="391" t="e">
        <f>IF(AND(V861&lt;&gt;"",#REF!&lt;&gt;""),IFERROR(V861*#REF!,"Not number"),"")</f>
        <v>#REF!</v>
      </c>
      <c r="X861" s="376" t="str">
        <f>IFERROR(VLOOKUP(M861,'Measures cat'!$A$2:$B$19,2,0),"")</f>
        <v/>
      </c>
      <c r="Y861" s="376" t="str">
        <f>IFERROR(VLOOKUP(P861,'Measures cat'!$A$2:$B$19,2,0),"")</f>
        <v/>
      </c>
      <c r="Z861" s="376" t="str">
        <f>IFERROR(VLOOKUP(S861,'Measures cat'!$A$2:$B$19,2,0),"")</f>
        <v/>
      </c>
      <c r="AA861" s="376" t="str">
        <f>IFERROR(VLOOKUP(I861,AuxThreats!$B$2:$C$6,2,0),"")</f>
        <v/>
      </c>
      <c r="AB861" s="11"/>
      <c r="AC861" s="11"/>
      <c r="AE861" s="123"/>
    </row>
    <row r="862" spans="3:31" ht="15.75" x14ac:dyDescent="0.25">
      <c r="C862" s="357" t="str">
        <f t="shared" si="51"/>
        <v/>
      </c>
      <c r="D862" s="26"/>
      <c r="E862" s="26"/>
      <c r="F862" s="26"/>
      <c r="G862" s="47"/>
      <c r="H862" s="47"/>
      <c r="I862" s="325"/>
      <c r="J862" s="118"/>
      <c r="K862" s="330" t="str">
        <f t="shared" si="52"/>
        <v/>
      </c>
      <c r="L862" s="376" t="str">
        <f>IFERROR(VLOOKUP(G862,AuxThreats!$B$2:$C$6,2,0),"")</f>
        <v/>
      </c>
      <c r="M862" s="325"/>
      <c r="N862" s="118"/>
      <c r="O862" s="390">
        <v>0</v>
      </c>
      <c r="P862" s="325"/>
      <c r="Q862" s="325"/>
      <c r="R862" s="390">
        <v>0</v>
      </c>
      <c r="S862" s="325"/>
      <c r="T862" s="325"/>
      <c r="U862" s="390">
        <v>0</v>
      </c>
      <c r="V862" s="391">
        <f t="shared" si="50"/>
        <v>0</v>
      </c>
      <c r="W862" s="391" t="e">
        <f>IF(AND(V862&lt;&gt;"",#REF!&lt;&gt;""),IFERROR(V862*#REF!,"Not number"),"")</f>
        <v>#REF!</v>
      </c>
      <c r="X862" s="376" t="str">
        <f>IFERROR(VLOOKUP(M862,'Measures cat'!$A$2:$B$19,2,0),"")</f>
        <v/>
      </c>
      <c r="Y862" s="376" t="str">
        <f>IFERROR(VLOOKUP(P862,'Measures cat'!$A$2:$B$19,2,0),"")</f>
        <v/>
      </c>
      <c r="Z862" s="376" t="str">
        <f>IFERROR(VLOOKUP(S862,'Measures cat'!$A$2:$B$19,2,0),"")</f>
        <v/>
      </c>
      <c r="AA862" s="376" t="str">
        <f>IFERROR(VLOOKUP(I862,AuxThreats!$B$2:$C$6,2,0),"")</f>
        <v/>
      </c>
      <c r="AB862" s="11"/>
      <c r="AC862" s="11"/>
      <c r="AE862" s="123"/>
    </row>
    <row r="863" spans="3:31" ht="15.75" x14ac:dyDescent="0.25">
      <c r="C863" s="357" t="str">
        <f t="shared" si="51"/>
        <v/>
      </c>
      <c r="D863" s="26"/>
      <c r="E863" s="26"/>
      <c r="F863" s="26"/>
      <c r="G863" s="47"/>
      <c r="H863" s="47"/>
      <c r="I863" s="325"/>
      <c r="J863" s="118"/>
      <c r="K863" s="330" t="str">
        <f t="shared" si="52"/>
        <v/>
      </c>
      <c r="L863" s="376" t="str">
        <f>IFERROR(VLOOKUP(G863,AuxThreats!$B$2:$C$6,2,0),"")</f>
        <v/>
      </c>
      <c r="M863" s="325"/>
      <c r="N863" s="118"/>
      <c r="O863" s="390">
        <v>0</v>
      </c>
      <c r="P863" s="325"/>
      <c r="Q863" s="325"/>
      <c r="R863" s="390">
        <v>0</v>
      </c>
      <c r="S863" s="325"/>
      <c r="T863" s="325"/>
      <c r="U863" s="390">
        <v>0</v>
      </c>
      <c r="V863" s="391">
        <f t="shared" si="50"/>
        <v>0</v>
      </c>
      <c r="W863" s="391" t="e">
        <f>IF(AND(V863&lt;&gt;"",#REF!&lt;&gt;""),IFERROR(V863*#REF!,"Not number"),"")</f>
        <v>#REF!</v>
      </c>
      <c r="X863" s="376" t="str">
        <f>IFERROR(VLOOKUP(M863,'Measures cat'!$A$2:$B$19,2,0),"")</f>
        <v/>
      </c>
      <c r="Y863" s="376" t="str">
        <f>IFERROR(VLOOKUP(P863,'Measures cat'!$A$2:$B$19,2,0),"")</f>
        <v/>
      </c>
      <c r="Z863" s="376" t="str">
        <f>IFERROR(VLOOKUP(S863,'Measures cat'!$A$2:$B$19,2,0),"")</f>
        <v/>
      </c>
      <c r="AA863" s="376" t="str">
        <f>IFERROR(VLOOKUP(I863,AuxThreats!$B$2:$C$6,2,0),"")</f>
        <v/>
      </c>
      <c r="AB863" s="11"/>
      <c r="AC863" s="11"/>
      <c r="AE863" s="123"/>
    </row>
    <row r="864" spans="3:31" ht="15.75" x14ac:dyDescent="0.25">
      <c r="C864" s="357" t="str">
        <f t="shared" si="51"/>
        <v/>
      </c>
      <c r="D864" s="26"/>
      <c r="E864" s="26"/>
      <c r="F864" s="26"/>
      <c r="G864" s="47"/>
      <c r="H864" s="47"/>
      <c r="I864" s="325"/>
      <c r="J864" s="118"/>
      <c r="K864" s="330" t="str">
        <f t="shared" si="52"/>
        <v/>
      </c>
      <c r="L864" s="376" t="str">
        <f>IFERROR(VLOOKUP(G864,AuxThreats!$B$2:$C$6,2,0),"")</f>
        <v/>
      </c>
      <c r="M864" s="325"/>
      <c r="N864" s="118"/>
      <c r="O864" s="390">
        <v>0</v>
      </c>
      <c r="P864" s="325"/>
      <c r="Q864" s="325"/>
      <c r="R864" s="390">
        <v>0</v>
      </c>
      <c r="S864" s="325"/>
      <c r="T864" s="325"/>
      <c r="U864" s="390">
        <v>0</v>
      </c>
      <c r="V864" s="391">
        <f t="shared" si="50"/>
        <v>0</v>
      </c>
      <c r="W864" s="391" t="e">
        <f>IF(AND(V864&lt;&gt;"",#REF!&lt;&gt;""),IFERROR(V864*#REF!,"Not number"),"")</f>
        <v>#REF!</v>
      </c>
      <c r="X864" s="376" t="str">
        <f>IFERROR(VLOOKUP(M864,'Measures cat'!$A$2:$B$19,2,0),"")</f>
        <v/>
      </c>
      <c r="Y864" s="376" t="str">
        <f>IFERROR(VLOOKUP(P864,'Measures cat'!$A$2:$B$19,2,0),"")</f>
        <v/>
      </c>
      <c r="Z864" s="376" t="str">
        <f>IFERROR(VLOOKUP(S864,'Measures cat'!$A$2:$B$19,2,0),"")</f>
        <v/>
      </c>
      <c r="AA864" s="376" t="str">
        <f>IFERROR(VLOOKUP(I864,AuxThreats!$B$2:$C$6,2,0),"")</f>
        <v/>
      </c>
      <c r="AB864" s="11"/>
      <c r="AC864" s="11"/>
      <c r="AE864" s="123"/>
    </row>
    <row r="865" spans="3:31" ht="15.75" x14ac:dyDescent="0.25">
      <c r="C865" s="357" t="str">
        <f t="shared" si="51"/>
        <v/>
      </c>
      <c r="D865" s="26"/>
      <c r="E865" s="26"/>
      <c r="F865" s="26"/>
      <c r="G865" s="47"/>
      <c r="H865" s="47"/>
      <c r="I865" s="325"/>
      <c r="J865" s="118"/>
      <c r="K865" s="330" t="str">
        <f t="shared" si="52"/>
        <v/>
      </c>
      <c r="L865" s="376" t="str">
        <f>IFERROR(VLOOKUP(G865,AuxThreats!$B$2:$C$6,2,0),"")</f>
        <v/>
      </c>
      <c r="M865" s="325"/>
      <c r="N865" s="118"/>
      <c r="O865" s="390">
        <v>0</v>
      </c>
      <c r="P865" s="325"/>
      <c r="Q865" s="325"/>
      <c r="R865" s="390">
        <v>0</v>
      </c>
      <c r="S865" s="325"/>
      <c r="T865" s="325"/>
      <c r="U865" s="390">
        <v>0</v>
      </c>
      <c r="V865" s="391">
        <f t="shared" si="50"/>
        <v>0</v>
      </c>
      <c r="W865" s="391" t="e">
        <f>IF(AND(V865&lt;&gt;"",#REF!&lt;&gt;""),IFERROR(V865*#REF!,"Not number"),"")</f>
        <v>#REF!</v>
      </c>
      <c r="X865" s="376" t="str">
        <f>IFERROR(VLOOKUP(M865,'Measures cat'!$A$2:$B$19,2,0),"")</f>
        <v/>
      </c>
      <c r="Y865" s="376" t="str">
        <f>IFERROR(VLOOKUP(P865,'Measures cat'!$A$2:$B$19,2,0),"")</f>
        <v/>
      </c>
      <c r="Z865" s="376" t="str">
        <f>IFERROR(VLOOKUP(S865,'Measures cat'!$A$2:$B$19,2,0),"")</f>
        <v/>
      </c>
      <c r="AA865" s="376" t="str">
        <f>IFERROR(VLOOKUP(I865,AuxThreats!$B$2:$C$6,2,0),"")</f>
        <v/>
      </c>
      <c r="AB865" s="11"/>
      <c r="AC865" s="11"/>
      <c r="AE865" s="123"/>
    </row>
    <row r="866" spans="3:31" ht="15.75" x14ac:dyDescent="0.25">
      <c r="C866" s="357" t="str">
        <f t="shared" si="51"/>
        <v/>
      </c>
      <c r="D866" s="26"/>
      <c r="E866" s="26"/>
      <c r="F866" s="26"/>
      <c r="G866" s="47"/>
      <c r="H866" s="47"/>
      <c r="I866" s="325"/>
      <c r="J866" s="118"/>
      <c r="K866" s="330" t="str">
        <f t="shared" si="52"/>
        <v/>
      </c>
      <c r="L866" s="376" t="str">
        <f>IFERROR(VLOOKUP(G866,AuxThreats!$B$2:$C$6,2,0),"")</f>
        <v/>
      </c>
      <c r="M866" s="325"/>
      <c r="N866" s="118"/>
      <c r="O866" s="390">
        <v>0</v>
      </c>
      <c r="P866" s="325"/>
      <c r="Q866" s="325"/>
      <c r="R866" s="390">
        <v>0</v>
      </c>
      <c r="S866" s="325"/>
      <c r="T866" s="325"/>
      <c r="U866" s="390">
        <v>0</v>
      </c>
      <c r="V866" s="391">
        <f t="shared" si="50"/>
        <v>0</v>
      </c>
      <c r="W866" s="391" t="e">
        <f>IF(AND(V866&lt;&gt;"",#REF!&lt;&gt;""),IFERROR(V866*#REF!,"Not number"),"")</f>
        <v>#REF!</v>
      </c>
      <c r="X866" s="376" t="str">
        <f>IFERROR(VLOOKUP(M866,'Measures cat'!$A$2:$B$19,2,0),"")</f>
        <v/>
      </c>
      <c r="Y866" s="376" t="str">
        <f>IFERROR(VLOOKUP(P866,'Measures cat'!$A$2:$B$19,2,0),"")</f>
        <v/>
      </c>
      <c r="Z866" s="376" t="str">
        <f>IFERROR(VLOOKUP(S866,'Measures cat'!$A$2:$B$19,2,0),"")</f>
        <v/>
      </c>
      <c r="AA866" s="376" t="str">
        <f>IFERROR(VLOOKUP(I866,AuxThreats!$B$2:$C$6,2,0),"")</f>
        <v/>
      </c>
      <c r="AB866" s="11"/>
      <c r="AC866" s="11"/>
      <c r="AE866" s="123"/>
    </row>
    <row r="867" spans="3:31" ht="15.75" x14ac:dyDescent="0.25">
      <c r="C867" s="357" t="str">
        <f t="shared" si="51"/>
        <v/>
      </c>
      <c r="D867" s="26"/>
      <c r="E867" s="26"/>
      <c r="F867" s="26"/>
      <c r="G867" s="47"/>
      <c r="H867" s="47"/>
      <c r="I867" s="325"/>
      <c r="J867" s="118"/>
      <c r="K867" s="330" t="str">
        <f t="shared" si="52"/>
        <v/>
      </c>
      <c r="L867" s="376" t="str">
        <f>IFERROR(VLOOKUP(G867,AuxThreats!$B$2:$C$6,2,0),"")</f>
        <v/>
      </c>
      <c r="M867" s="325"/>
      <c r="N867" s="118"/>
      <c r="O867" s="390">
        <v>0</v>
      </c>
      <c r="P867" s="325"/>
      <c r="Q867" s="325"/>
      <c r="R867" s="390">
        <v>0</v>
      </c>
      <c r="S867" s="325"/>
      <c r="T867" s="325"/>
      <c r="U867" s="390">
        <v>0</v>
      </c>
      <c r="V867" s="391">
        <f t="shared" si="50"/>
        <v>0</v>
      </c>
      <c r="W867" s="391" t="e">
        <f>IF(AND(V867&lt;&gt;"",#REF!&lt;&gt;""),IFERROR(V867*#REF!,"Not number"),"")</f>
        <v>#REF!</v>
      </c>
      <c r="X867" s="376" t="str">
        <f>IFERROR(VLOOKUP(M867,'Measures cat'!$A$2:$B$19,2,0),"")</f>
        <v/>
      </c>
      <c r="Y867" s="376" t="str">
        <f>IFERROR(VLOOKUP(P867,'Measures cat'!$A$2:$B$19,2,0),"")</f>
        <v/>
      </c>
      <c r="Z867" s="376" t="str">
        <f>IFERROR(VLOOKUP(S867,'Measures cat'!$A$2:$B$19,2,0),"")</f>
        <v/>
      </c>
      <c r="AA867" s="376" t="str">
        <f>IFERROR(VLOOKUP(I867,AuxThreats!$B$2:$C$6,2,0),"")</f>
        <v/>
      </c>
      <c r="AB867" s="11"/>
      <c r="AC867" s="11"/>
      <c r="AE867" s="123"/>
    </row>
    <row r="868" spans="3:31" ht="15.75" x14ac:dyDescent="0.25">
      <c r="C868" s="357" t="str">
        <f t="shared" si="51"/>
        <v/>
      </c>
      <c r="D868" s="26"/>
      <c r="E868" s="26"/>
      <c r="F868" s="26"/>
      <c r="G868" s="47"/>
      <c r="H868" s="47"/>
      <c r="I868" s="325"/>
      <c r="J868" s="118"/>
      <c r="K868" s="330" t="str">
        <f t="shared" si="52"/>
        <v/>
      </c>
      <c r="L868" s="376" t="str">
        <f>IFERROR(VLOOKUP(G868,AuxThreats!$B$2:$C$6,2,0),"")</f>
        <v/>
      </c>
      <c r="M868" s="325"/>
      <c r="N868" s="118"/>
      <c r="O868" s="390">
        <v>0</v>
      </c>
      <c r="P868" s="325"/>
      <c r="Q868" s="325"/>
      <c r="R868" s="390">
        <v>0</v>
      </c>
      <c r="S868" s="325"/>
      <c r="T868" s="325"/>
      <c r="U868" s="390">
        <v>0</v>
      </c>
      <c r="V868" s="391">
        <f t="shared" si="50"/>
        <v>0</v>
      </c>
      <c r="W868" s="391" t="e">
        <f>IF(AND(V868&lt;&gt;"",#REF!&lt;&gt;""),IFERROR(V868*#REF!,"Not number"),"")</f>
        <v>#REF!</v>
      </c>
      <c r="X868" s="376" t="str">
        <f>IFERROR(VLOOKUP(M868,'Measures cat'!$A$2:$B$19,2,0),"")</f>
        <v/>
      </c>
      <c r="Y868" s="376" t="str">
        <f>IFERROR(VLOOKUP(P868,'Measures cat'!$A$2:$B$19,2,0),"")</f>
        <v/>
      </c>
      <c r="Z868" s="376" t="str">
        <f>IFERROR(VLOOKUP(S868,'Measures cat'!$A$2:$B$19,2,0),"")</f>
        <v/>
      </c>
      <c r="AA868" s="376" t="str">
        <f>IFERROR(VLOOKUP(I868,AuxThreats!$B$2:$C$6,2,0),"")</f>
        <v/>
      </c>
      <c r="AB868" s="11"/>
      <c r="AC868" s="11"/>
      <c r="AE868" s="123"/>
    </row>
    <row r="869" spans="3:31" ht="15.75" x14ac:dyDescent="0.25">
      <c r="C869" s="357" t="str">
        <f t="shared" si="51"/>
        <v/>
      </c>
      <c r="D869" s="26"/>
      <c r="E869" s="26"/>
      <c r="F869" s="26"/>
      <c r="G869" s="47"/>
      <c r="H869" s="47"/>
      <c r="I869" s="325"/>
      <c r="J869" s="118"/>
      <c r="K869" s="330" t="str">
        <f t="shared" si="52"/>
        <v/>
      </c>
      <c r="L869" s="376" t="str">
        <f>IFERROR(VLOOKUP(G869,AuxThreats!$B$2:$C$6,2,0),"")</f>
        <v/>
      </c>
      <c r="M869" s="325"/>
      <c r="N869" s="118"/>
      <c r="O869" s="390">
        <v>0</v>
      </c>
      <c r="P869" s="325"/>
      <c r="Q869" s="325"/>
      <c r="R869" s="390">
        <v>0</v>
      </c>
      <c r="S869" s="325"/>
      <c r="T869" s="325"/>
      <c r="U869" s="390">
        <v>0</v>
      </c>
      <c r="V869" s="391">
        <f t="shared" si="50"/>
        <v>0</v>
      </c>
      <c r="W869" s="391" t="e">
        <f>IF(AND(V869&lt;&gt;"",#REF!&lt;&gt;""),IFERROR(V869*#REF!,"Not number"),"")</f>
        <v>#REF!</v>
      </c>
      <c r="X869" s="376" t="str">
        <f>IFERROR(VLOOKUP(M869,'Measures cat'!$A$2:$B$19,2,0),"")</f>
        <v/>
      </c>
      <c r="Y869" s="376" t="str">
        <f>IFERROR(VLOOKUP(P869,'Measures cat'!$A$2:$B$19,2,0),"")</f>
        <v/>
      </c>
      <c r="Z869" s="376" t="str">
        <f>IFERROR(VLOOKUP(S869,'Measures cat'!$A$2:$B$19,2,0),"")</f>
        <v/>
      </c>
      <c r="AA869" s="376" t="str">
        <f>IFERROR(VLOOKUP(I869,AuxThreats!$B$2:$C$6,2,0),"")</f>
        <v/>
      </c>
      <c r="AB869" s="11"/>
      <c r="AC869" s="11"/>
      <c r="AE869" s="123"/>
    </row>
    <row r="870" spans="3:31" ht="15.75" x14ac:dyDescent="0.25">
      <c r="C870" s="357" t="str">
        <f t="shared" si="51"/>
        <v/>
      </c>
      <c r="D870" s="26"/>
      <c r="E870" s="26"/>
      <c r="F870" s="26"/>
      <c r="G870" s="47"/>
      <c r="H870" s="47"/>
      <c r="I870" s="325"/>
      <c r="J870" s="118"/>
      <c r="K870" s="330" t="str">
        <f t="shared" si="52"/>
        <v/>
      </c>
      <c r="L870" s="376" t="str">
        <f>IFERROR(VLOOKUP(G870,AuxThreats!$B$2:$C$6,2,0),"")</f>
        <v/>
      </c>
      <c r="M870" s="325"/>
      <c r="N870" s="118"/>
      <c r="O870" s="390">
        <v>0</v>
      </c>
      <c r="P870" s="325"/>
      <c r="Q870" s="325"/>
      <c r="R870" s="390">
        <v>0</v>
      </c>
      <c r="S870" s="325"/>
      <c r="T870" s="325"/>
      <c r="U870" s="390">
        <v>0</v>
      </c>
      <c r="V870" s="391">
        <f t="shared" si="50"/>
        <v>0</v>
      </c>
      <c r="W870" s="391" t="e">
        <f>IF(AND(V870&lt;&gt;"",#REF!&lt;&gt;""),IFERROR(V870*#REF!,"Not number"),"")</f>
        <v>#REF!</v>
      </c>
      <c r="X870" s="376" t="str">
        <f>IFERROR(VLOOKUP(M870,'Measures cat'!$A$2:$B$19,2,0),"")</f>
        <v/>
      </c>
      <c r="Y870" s="376" t="str">
        <f>IFERROR(VLOOKUP(P870,'Measures cat'!$A$2:$B$19,2,0),"")</f>
        <v/>
      </c>
      <c r="Z870" s="376" t="str">
        <f>IFERROR(VLOOKUP(S870,'Measures cat'!$A$2:$B$19,2,0),"")</f>
        <v/>
      </c>
      <c r="AA870" s="376" t="str">
        <f>IFERROR(VLOOKUP(I870,AuxThreats!$B$2:$C$6,2,0),"")</f>
        <v/>
      </c>
      <c r="AB870" s="11"/>
      <c r="AC870" s="11"/>
      <c r="AE870" s="123"/>
    </row>
    <row r="871" spans="3:31" ht="15.75" x14ac:dyDescent="0.25">
      <c r="C871" s="357" t="str">
        <f t="shared" si="51"/>
        <v/>
      </c>
      <c r="D871" s="26"/>
      <c r="E871" s="26"/>
      <c r="F871" s="26"/>
      <c r="G871" s="47"/>
      <c r="H871" s="47"/>
      <c r="I871" s="325"/>
      <c r="J871" s="118"/>
      <c r="K871" s="330" t="str">
        <f t="shared" si="52"/>
        <v/>
      </c>
      <c r="L871" s="376" t="str">
        <f>IFERROR(VLOOKUP(G871,AuxThreats!$B$2:$C$6,2,0),"")</f>
        <v/>
      </c>
      <c r="M871" s="325"/>
      <c r="N871" s="118"/>
      <c r="O871" s="390">
        <v>0</v>
      </c>
      <c r="P871" s="325"/>
      <c r="Q871" s="325"/>
      <c r="R871" s="390">
        <v>0</v>
      </c>
      <c r="S871" s="325"/>
      <c r="T871" s="325"/>
      <c r="U871" s="390">
        <v>0</v>
      </c>
      <c r="V871" s="391">
        <f t="shared" si="50"/>
        <v>0</v>
      </c>
      <c r="W871" s="391" t="e">
        <f>IF(AND(V871&lt;&gt;"",#REF!&lt;&gt;""),IFERROR(V871*#REF!,"Not number"),"")</f>
        <v>#REF!</v>
      </c>
      <c r="X871" s="376" t="str">
        <f>IFERROR(VLOOKUP(M871,'Measures cat'!$A$2:$B$19,2,0),"")</f>
        <v/>
      </c>
      <c r="Y871" s="376" t="str">
        <f>IFERROR(VLOOKUP(P871,'Measures cat'!$A$2:$B$19,2,0),"")</f>
        <v/>
      </c>
      <c r="Z871" s="376" t="str">
        <f>IFERROR(VLOOKUP(S871,'Measures cat'!$A$2:$B$19,2,0),"")</f>
        <v/>
      </c>
      <c r="AA871" s="376" t="str">
        <f>IFERROR(VLOOKUP(I871,AuxThreats!$B$2:$C$6,2,0),"")</f>
        <v/>
      </c>
      <c r="AB871" s="11"/>
      <c r="AC871" s="11"/>
      <c r="AE871" s="123"/>
    </row>
    <row r="872" spans="3:31" ht="15.75" x14ac:dyDescent="0.25">
      <c r="C872" s="357" t="str">
        <f t="shared" si="51"/>
        <v/>
      </c>
      <c r="D872" s="26"/>
      <c r="E872" s="26"/>
      <c r="F872" s="26"/>
      <c r="G872" s="47"/>
      <c r="H872" s="47"/>
      <c r="I872" s="325"/>
      <c r="J872" s="118"/>
      <c r="K872" s="330" t="str">
        <f t="shared" si="52"/>
        <v/>
      </c>
      <c r="L872" s="376" t="str">
        <f>IFERROR(VLOOKUP(G872,AuxThreats!$B$2:$C$6,2,0),"")</f>
        <v/>
      </c>
      <c r="M872" s="325"/>
      <c r="N872" s="118"/>
      <c r="O872" s="390">
        <v>0</v>
      </c>
      <c r="P872" s="325"/>
      <c r="Q872" s="325"/>
      <c r="R872" s="390">
        <v>0</v>
      </c>
      <c r="S872" s="325"/>
      <c r="T872" s="325"/>
      <c r="U872" s="390">
        <v>0</v>
      </c>
      <c r="V872" s="391">
        <f t="shared" si="50"/>
        <v>0</v>
      </c>
      <c r="W872" s="391" t="e">
        <f>IF(AND(V872&lt;&gt;"",#REF!&lt;&gt;""),IFERROR(V872*#REF!,"Not number"),"")</f>
        <v>#REF!</v>
      </c>
      <c r="X872" s="376" t="str">
        <f>IFERROR(VLOOKUP(M872,'Measures cat'!$A$2:$B$19,2,0),"")</f>
        <v/>
      </c>
      <c r="Y872" s="376" t="str">
        <f>IFERROR(VLOOKUP(P872,'Measures cat'!$A$2:$B$19,2,0),"")</f>
        <v/>
      </c>
      <c r="Z872" s="376" t="str">
        <f>IFERROR(VLOOKUP(S872,'Measures cat'!$A$2:$B$19,2,0),"")</f>
        <v/>
      </c>
      <c r="AA872" s="376" t="str">
        <f>IFERROR(VLOOKUP(I872,AuxThreats!$B$2:$C$6,2,0),"")</f>
        <v/>
      </c>
      <c r="AB872" s="11"/>
      <c r="AC872" s="11"/>
      <c r="AE872" s="123"/>
    </row>
    <row r="873" spans="3:31" ht="15.75" x14ac:dyDescent="0.25">
      <c r="C873" s="357" t="str">
        <f t="shared" si="51"/>
        <v/>
      </c>
      <c r="D873" s="26"/>
      <c r="E873" s="26"/>
      <c r="F873" s="26"/>
      <c r="G873" s="47"/>
      <c r="H873" s="47"/>
      <c r="I873" s="325"/>
      <c r="J873" s="118"/>
      <c r="K873" s="330" t="str">
        <f t="shared" si="52"/>
        <v/>
      </c>
      <c r="L873" s="376" t="str">
        <f>IFERROR(VLOOKUP(G873,AuxThreats!$B$2:$C$6,2,0),"")</f>
        <v/>
      </c>
      <c r="M873" s="325"/>
      <c r="N873" s="118"/>
      <c r="O873" s="390">
        <v>0</v>
      </c>
      <c r="P873" s="325"/>
      <c r="Q873" s="325"/>
      <c r="R873" s="390">
        <v>0</v>
      </c>
      <c r="S873" s="325"/>
      <c r="T873" s="325"/>
      <c r="U873" s="390">
        <v>0</v>
      </c>
      <c r="V873" s="391">
        <f t="shared" si="50"/>
        <v>0</v>
      </c>
      <c r="W873" s="391" t="e">
        <f>IF(AND(V873&lt;&gt;"",#REF!&lt;&gt;""),IFERROR(V873*#REF!,"Not number"),"")</f>
        <v>#REF!</v>
      </c>
      <c r="X873" s="376" t="str">
        <f>IFERROR(VLOOKUP(M873,'Measures cat'!$A$2:$B$19,2,0),"")</f>
        <v/>
      </c>
      <c r="Y873" s="376" t="str">
        <f>IFERROR(VLOOKUP(P873,'Measures cat'!$A$2:$B$19,2,0),"")</f>
        <v/>
      </c>
      <c r="Z873" s="376" t="str">
        <f>IFERROR(VLOOKUP(S873,'Measures cat'!$A$2:$B$19,2,0),"")</f>
        <v/>
      </c>
      <c r="AA873" s="376" t="str">
        <f>IFERROR(VLOOKUP(I873,AuxThreats!$B$2:$C$6,2,0),"")</f>
        <v/>
      </c>
      <c r="AB873" s="11"/>
      <c r="AC873" s="11"/>
      <c r="AE873" s="123"/>
    </row>
    <row r="874" spans="3:31" ht="15.75" x14ac:dyDescent="0.25">
      <c r="C874" s="357" t="str">
        <f t="shared" si="51"/>
        <v/>
      </c>
      <c r="D874" s="26"/>
      <c r="E874" s="26"/>
      <c r="F874" s="26"/>
      <c r="G874" s="47"/>
      <c r="H874" s="47"/>
      <c r="I874" s="325"/>
      <c r="J874" s="118"/>
      <c r="K874" s="330" t="str">
        <f t="shared" si="52"/>
        <v/>
      </c>
      <c r="L874" s="376" t="str">
        <f>IFERROR(VLOOKUP(G874,AuxThreats!$B$2:$C$6,2,0),"")</f>
        <v/>
      </c>
      <c r="M874" s="325"/>
      <c r="N874" s="118"/>
      <c r="O874" s="390">
        <v>0</v>
      </c>
      <c r="P874" s="325"/>
      <c r="Q874" s="325"/>
      <c r="R874" s="390">
        <v>0</v>
      </c>
      <c r="S874" s="325"/>
      <c r="T874" s="325"/>
      <c r="U874" s="390">
        <v>0</v>
      </c>
      <c r="V874" s="391">
        <f t="shared" si="50"/>
        <v>0</v>
      </c>
      <c r="W874" s="391" t="e">
        <f>IF(AND(V874&lt;&gt;"",#REF!&lt;&gt;""),IFERROR(V874*#REF!,"Not number"),"")</f>
        <v>#REF!</v>
      </c>
      <c r="X874" s="376" t="str">
        <f>IFERROR(VLOOKUP(M874,'Measures cat'!$A$2:$B$19,2,0),"")</f>
        <v/>
      </c>
      <c r="Y874" s="376" t="str">
        <f>IFERROR(VLOOKUP(P874,'Measures cat'!$A$2:$B$19,2,0),"")</f>
        <v/>
      </c>
      <c r="Z874" s="376" t="str">
        <f>IFERROR(VLOOKUP(S874,'Measures cat'!$A$2:$B$19,2,0),"")</f>
        <v/>
      </c>
      <c r="AA874" s="376" t="str">
        <f>IFERROR(VLOOKUP(I874,AuxThreats!$B$2:$C$6,2,0),"")</f>
        <v/>
      </c>
      <c r="AB874" s="11"/>
      <c r="AC874" s="11"/>
      <c r="AE874" s="123"/>
    </row>
    <row r="875" spans="3:31" ht="15.75" x14ac:dyDescent="0.25">
      <c r="C875" s="357" t="str">
        <f t="shared" si="51"/>
        <v/>
      </c>
      <c r="D875" s="26"/>
      <c r="E875" s="26"/>
      <c r="F875" s="26"/>
      <c r="G875" s="47"/>
      <c r="H875" s="47"/>
      <c r="I875" s="325"/>
      <c r="J875" s="118"/>
      <c r="K875" s="330" t="str">
        <f t="shared" si="52"/>
        <v/>
      </c>
      <c r="L875" s="376" t="str">
        <f>IFERROR(VLOOKUP(G875,AuxThreats!$B$2:$C$6,2,0),"")</f>
        <v/>
      </c>
      <c r="M875" s="325"/>
      <c r="N875" s="118"/>
      <c r="O875" s="390">
        <v>0</v>
      </c>
      <c r="P875" s="325"/>
      <c r="Q875" s="325"/>
      <c r="R875" s="390">
        <v>0</v>
      </c>
      <c r="S875" s="325"/>
      <c r="T875" s="325"/>
      <c r="U875" s="390">
        <v>0</v>
      </c>
      <c r="V875" s="391">
        <f t="shared" si="50"/>
        <v>0</v>
      </c>
      <c r="W875" s="391" t="e">
        <f>IF(AND(V875&lt;&gt;"",#REF!&lt;&gt;""),IFERROR(V875*#REF!,"Not number"),"")</f>
        <v>#REF!</v>
      </c>
      <c r="X875" s="376" t="str">
        <f>IFERROR(VLOOKUP(M875,'Measures cat'!$A$2:$B$19,2,0),"")</f>
        <v/>
      </c>
      <c r="Y875" s="376" t="str">
        <f>IFERROR(VLOOKUP(P875,'Measures cat'!$A$2:$B$19,2,0),"")</f>
        <v/>
      </c>
      <c r="Z875" s="376" t="str">
        <f>IFERROR(VLOOKUP(S875,'Measures cat'!$A$2:$B$19,2,0),"")</f>
        <v/>
      </c>
      <c r="AA875" s="376" t="str">
        <f>IFERROR(VLOOKUP(I875,AuxThreats!$B$2:$C$6,2,0),"")</f>
        <v/>
      </c>
      <c r="AB875" s="11"/>
      <c r="AC875" s="11"/>
      <c r="AE875" s="123"/>
    </row>
    <row r="876" spans="3:31" ht="15.75" x14ac:dyDescent="0.25">
      <c r="C876" s="357" t="str">
        <f t="shared" si="51"/>
        <v/>
      </c>
      <c r="D876" s="26"/>
      <c r="E876" s="26"/>
      <c r="F876" s="26"/>
      <c r="G876" s="47"/>
      <c r="H876" s="47"/>
      <c r="I876" s="325"/>
      <c r="J876" s="118"/>
      <c r="K876" s="330" t="str">
        <f t="shared" si="52"/>
        <v/>
      </c>
      <c r="L876" s="376" t="str">
        <f>IFERROR(VLOOKUP(G876,AuxThreats!$B$2:$C$6,2,0),"")</f>
        <v/>
      </c>
      <c r="M876" s="325"/>
      <c r="N876" s="118"/>
      <c r="O876" s="390">
        <v>0</v>
      </c>
      <c r="P876" s="325"/>
      <c r="Q876" s="325"/>
      <c r="R876" s="390">
        <v>0</v>
      </c>
      <c r="S876" s="325"/>
      <c r="T876" s="325"/>
      <c r="U876" s="390">
        <v>0</v>
      </c>
      <c r="V876" s="391">
        <f t="shared" si="50"/>
        <v>0</v>
      </c>
      <c r="W876" s="391" t="e">
        <f>IF(AND(V876&lt;&gt;"",#REF!&lt;&gt;""),IFERROR(V876*#REF!,"Not number"),"")</f>
        <v>#REF!</v>
      </c>
      <c r="X876" s="376" t="str">
        <f>IFERROR(VLOOKUP(M876,'Measures cat'!$A$2:$B$19,2,0),"")</f>
        <v/>
      </c>
      <c r="Y876" s="376" t="str">
        <f>IFERROR(VLOOKUP(P876,'Measures cat'!$A$2:$B$19,2,0),"")</f>
        <v/>
      </c>
      <c r="Z876" s="376" t="str">
        <f>IFERROR(VLOOKUP(S876,'Measures cat'!$A$2:$B$19,2,0),"")</f>
        <v/>
      </c>
      <c r="AA876" s="376" t="str">
        <f>IFERROR(VLOOKUP(I876,AuxThreats!$B$2:$C$6,2,0),"")</f>
        <v/>
      </c>
      <c r="AB876" s="11"/>
      <c r="AC876" s="11"/>
      <c r="AE876" s="123"/>
    </row>
    <row r="877" spans="3:31" ht="15.75" x14ac:dyDescent="0.25">
      <c r="C877" s="357" t="str">
        <f t="shared" si="51"/>
        <v/>
      </c>
      <c r="D877" s="26"/>
      <c r="E877" s="26"/>
      <c r="F877" s="26"/>
      <c r="G877" s="47"/>
      <c r="H877" s="47"/>
      <c r="I877" s="325"/>
      <c r="J877" s="118"/>
      <c r="K877" s="330" t="str">
        <f t="shared" si="52"/>
        <v/>
      </c>
      <c r="L877" s="376" t="str">
        <f>IFERROR(VLOOKUP(G877,AuxThreats!$B$2:$C$6,2,0),"")</f>
        <v/>
      </c>
      <c r="M877" s="325"/>
      <c r="N877" s="118"/>
      <c r="O877" s="390">
        <v>0</v>
      </c>
      <c r="P877" s="325"/>
      <c r="Q877" s="325"/>
      <c r="R877" s="390">
        <v>0</v>
      </c>
      <c r="S877" s="325"/>
      <c r="T877" s="325"/>
      <c r="U877" s="390">
        <v>0</v>
      </c>
      <c r="V877" s="391">
        <f t="shared" si="50"/>
        <v>0</v>
      </c>
      <c r="W877" s="391" t="e">
        <f>IF(AND(V877&lt;&gt;"",#REF!&lt;&gt;""),IFERROR(V877*#REF!,"Not number"),"")</f>
        <v>#REF!</v>
      </c>
      <c r="X877" s="376" t="str">
        <f>IFERROR(VLOOKUP(M877,'Measures cat'!$A$2:$B$19,2,0),"")</f>
        <v/>
      </c>
      <c r="Y877" s="376" t="str">
        <f>IFERROR(VLOOKUP(P877,'Measures cat'!$A$2:$B$19,2,0),"")</f>
        <v/>
      </c>
      <c r="Z877" s="376" t="str">
        <f>IFERROR(VLOOKUP(S877,'Measures cat'!$A$2:$B$19,2,0),"")</f>
        <v/>
      </c>
      <c r="AA877" s="376" t="str">
        <f>IFERROR(VLOOKUP(I877,AuxThreats!$B$2:$C$6,2,0),"")</f>
        <v/>
      </c>
      <c r="AB877" s="11"/>
      <c r="AC877" s="11"/>
      <c r="AE877" s="123"/>
    </row>
    <row r="878" spans="3:31" ht="15.75" x14ac:dyDescent="0.25">
      <c r="C878" s="357" t="str">
        <f t="shared" si="51"/>
        <v/>
      </c>
      <c r="D878" s="26"/>
      <c r="E878" s="26"/>
      <c r="F878" s="26"/>
      <c r="G878" s="47"/>
      <c r="H878" s="47"/>
      <c r="I878" s="325"/>
      <c r="J878" s="118"/>
      <c r="K878" s="330" t="str">
        <f t="shared" si="52"/>
        <v/>
      </c>
      <c r="L878" s="376" t="str">
        <f>IFERROR(VLOOKUP(G878,AuxThreats!$B$2:$C$6,2,0),"")</f>
        <v/>
      </c>
      <c r="M878" s="325"/>
      <c r="N878" s="118"/>
      <c r="O878" s="390">
        <v>0</v>
      </c>
      <c r="P878" s="325"/>
      <c r="Q878" s="325"/>
      <c r="R878" s="390">
        <v>0</v>
      </c>
      <c r="S878" s="325"/>
      <c r="T878" s="325"/>
      <c r="U878" s="390">
        <v>0</v>
      </c>
      <c r="V878" s="391">
        <f t="shared" si="50"/>
        <v>0</v>
      </c>
      <c r="W878" s="391" t="e">
        <f>IF(AND(V878&lt;&gt;"",#REF!&lt;&gt;""),IFERROR(V878*#REF!,"Not number"),"")</f>
        <v>#REF!</v>
      </c>
      <c r="X878" s="376" t="str">
        <f>IFERROR(VLOOKUP(M878,'Measures cat'!$A$2:$B$19,2,0),"")</f>
        <v/>
      </c>
      <c r="Y878" s="376" t="str">
        <f>IFERROR(VLOOKUP(P878,'Measures cat'!$A$2:$B$19,2,0),"")</f>
        <v/>
      </c>
      <c r="Z878" s="376" t="str">
        <f>IFERROR(VLOOKUP(S878,'Measures cat'!$A$2:$B$19,2,0),"")</f>
        <v/>
      </c>
      <c r="AA878" s="376" t="str">
        <f>IFERROR(VLOOKUP(I878,AuxThreats!$B$2:$C$6,2,0),"")</f>
        <v/>
      </c>
      <c r="AB878" s="11"/>
      <c r="AC878" s="11"/>
      <c r="AE878" s="123"/>
    </row>
    <row r="879" spans="3:31" ht="15.75" x14ac:dyDescent="0.25">
      <c r="C879" s="357" t="str">
        <f t="shared" si="51"/>
        <v/>
      </c>
      <c r="D879" s="26"/>
      <c r="E879" s="26"/>
      <c r="F879" s="26"/>
      <c r="G879" s="47"/>
      <c r="H879" s="47"/>
      <c r="I879" s="325"/>
      <c r="J879" s="118"/>
      <c r="K879" s="330" t="str">
        <f t="shared" si="52"/>
        <v/>
      </c>
      <c r="L879" s="376" t="str">
        <f>IFERROR(VLOOKUP(G879,AuxThreats!$B$2:$C$6,2,0),"")</f>
        <v/>
      </c>
      <c r="M879" s="325"/>
      <c r="N879" s="118"/>
      <c r="O879" s="390">
        <v>0</v>
      </c>
      <c r="P879" s="325"/>
      <c r="Q879" s="325"/>
      <c r="R879" s="390">
        <v>0</v>
      </c>
      <c r="S879" s="325"/>
      <c r="T879" s="325"/>
      <c r="U879" s="390">
        <v>0</v>
      </c>
      <c r="V879" s="391">
        <f t="shared" si="50"/>
        <v>0</v>
      </c>
      <c r="W879" s="391" t="e">
        <f>IF(AND(V879&lt;&gt;"",#REF!&lt;&gt;""),IFERROR(V879*#REF!,"Not number"),"")</f>
        <v>#REF!</v>
      </c>
      <c r="X879" s="376" t="str">
        <f>IFERROR(VLOOKUP(M879,'Measures cat'!$A$2:$B$19,2,0),"")</f>
        <v/>
      </c>
      <c r="Y879" s="376" t="str">
        <f>IFERROR(VLOOKUP(P879,'Measures cat'!$A$2:$B$19,2,0),"")</f>
        <v/>
      </c>
      <c r="Z879" s="376" t="str">
        <f>IFERROR(VLOOKUP(S879,'Measures cat'!$A$2:$B$19,2,0),"")</f>
        <v/>
      </c>
      <c r="AA879" s="376" t="str">
        <f>IFERROR(VLOOKUP(I879,AuxThreats!$B$2:$C$6,2,0),"")</f>
        <v/>
      </c>
      <c r="AB879" s="11"/>
      <c r="AC879" s="11"/>
      <c r="AE879" s="123"/>
    </row>
    <row r="880" spans="3:31" ht="15.75" x14ac:dyDescent="0.25">
      <c r="C880" s="357" t="str">
        <f t="shared" si="51"/>
        <v/>
      </c>
      <c r="D880" s="26"/>
      <c r="E880" s="26"/>
      <c r="F880" s="26"/>
      <c r="G880" s="47"/>
      <c r="H880" s="47"/>
      <c r="I880" s="325"/>
      <c r="J880" s="118"/>
      <c r="K880" s="330" t="str">
        <f t="shared" si="52"/>
        <v/>
      </c>
      <c r="L880" s="376" t="str">
        <f>IFERROR(VLOOKUP(G880,AuxThreats!$B$2:$C$6,2,0),"")</f>
        <v/>
      </c>
      <c r="M880" s="325"/>
      <c r="N880" s="118"/>
      <c r="O880" s="390">
        <v>0</v>
      </c>
      <c r="P880" s="325"/>
      <c r="Q880" s="325"/>
      <c r="R880" s="390">
        <v>0</v>
      </c>
      <c r="S880" s="325"/>
      <c r="T880" s="325"/>
      <c r="U880" s="390">
        <v>0</v>
      </c>
      <c r="V880" s="391">
        <f t="shared" si="50"/>
        <v>0</v>
      </c>
      <c r="W880" s="391" t="e">
        <f>IF(AND(V880&lt;&gt;"",#REF!&lt;&gt;""),IFERROR(V880*#REF!,"Not number"),"")</f>
        <v>#REF!</v>
      </c>
      <c r="X880" s="376" t="str">
        <f>IFERROR(VLOOKUP(M880,'Measures cat'!$A$2:$B$19,2,0),"")</f>
        <v/>
      </c>
      <c r="Y880" s="376" t="str">
        <f>IFERROR(VLOOKUP(P880,'Measures cat'!$A$2:$B$19,2,0),"")</f>
        <v/>
      </c>
      <c r="Z880" s="376" t="str">
        <f>IFERROR(VLOOKUP(S880,'Measures cat'!$A$2:$B$19,2,0),"")</f>
        <v/>
      </c>
      <c r="AA880" s="376" t="str">
        <f>IFERROR(VLOOKUP(I880,AuxThreats!$B$2:$C$6,2,0),"")</f>
        <v/>
      </c>
      <c r="AB880" s="11"/>
      <c r="AC880" s="11"/>
      <c r="AE880" s="123"/>
    </row>
    <row r="881" spans="3:31" ht="15.75" x14ac:dyDescent="0.25">
      <c r="C881" s="357" t="str">
        <f t="shared" si="51"/>
        <v/>
      </c>
      <c r="D881" s="26"/>
      <c r="E881" s="26"/>
      <c r="F881" s="26"/>
      <c r="G881" s="47"/>
      <c r="H881" s="47"/>
      <c r="I881" s="325"/>
      <c r="J881" s="118"/>
      <c r="K881" s="330" t="str">
        <f t="shared" si="52"/>
        <v/>
      </c>
      <c r="L881" s="376" t="str">
        <f>IFERROR(VLOOKUP(G881,AuxThreats!$B$2:$C$6,2,0),"")</f>
        <v/>
      </c>
      <c r="M881" s="325"/>
      <c r="N881" s="118"/>
      <c r="O881" s="390">
        <v>0</v>
      </c>
      <c r="P881" s="325"/>
      <c r="Q881" s="325"/>
      <c r="R881" s="390">
        <v>0</v>
      </c>
      <c r="S881" s="325"/>
      <c r="T881" s="325"/>
      <c r="U881" s="390">
        <v>0</v>
      </c>
      <c r="V881" s="391">
        <f t="shared" si="50"/>
        <v>0</v>
      </c>
      <c r="W881" s="391" t="e">
        <f>IF(AND(V881&lt;&gt;"",#REF!&lt;&gt;""),IFERROR(V881*#REF!,"Not number"),"")</f>
        <v>#REF!</v>
      </c>
      <c r="X881" s="376" t="str">
        <f>IFERROR(VLOOKUP(M881,'Measures cat'!$A$2:$B$19,2,0),"")</f>
        <v/>
      </c>
      <c r="Y881" s="376" t="str">
        <f>IFERROR(VLOOKUP(P881,'Measures cat'!$A$2:$B$19,2,0),"")</f>
        <v/>
      </c>
      <c r="Z881" s="376" t="str">
        <f>IFERROR(VLOOKUP(S881,'Measures cat'!$A$2:$B$19,2,0),"")</f>
        <v/>
      </c>
      <c r="AA881" s="376" t="str">
        <f>IFERROR(VLOOKUP(I881,AuxThreats!$B$2:$C$6,2,0),"")</f>
        <v/>
      </c>
      <c r="AB881" s="11"/>
      <c r="AC881" s="11"/>
      <c r="AE881" s="123"/>
    </row>
    <row r="882" spans="3:31" ht="15.75" x14ac:dyDescent="0.25">
      <c r="C882" s="357" t="str">
        <f t="shared" si="51"/>
        <v/>
      </c>
      <c r="D882" s="26"/>
      <c r="E882" s="26"/>
      <c r="F882" s="26"/>
      <c r="G882" s="47"/>
      <c r="H882" s="47"/>
      <c r="I882" s="325"/>
      <c r="J882" s="118"/>
      <c r="K882" s="330" t="str">
        <f t="shared" si="52"/>
        <v/>
      </c>
      <c r="L882" s="376" t="str">
        <f>IFERROR(VLOOKUP(G882,AuxThreats!$B$2:$C$6,2,0),"")</f>
        <v/>
      </c>
      <c r="M882" s="325"/>
      <c r="N882" s="118"/>
      <c r="O882" s="390">
        <v>0</v>
      </c>
      <c r="P882" s="325"/>
      <c r="Q882" s="325"/>
      <c r="R882" s="390">
        <v>0</v>
      </c>
      <c r="S882" s="325"/>
      <c r="T882" s="325"/>
      <c r="U882" s="390">
        <v>0</v>
      </c>
      <c r="V882" s="391">
        <f t="shared" si="50"/>
        <v>0</v>
      </c>
      <c r="W882" s="391" t="e">
        <f>IF(AND(V882&lt;&gt;"",#REF!&lt;&gt;""),IFERROR(V882*#REF!,"Not number"),"")</f>
        <v>#REF!</v>
      </c>
      <c r="X882" s="376" t="str">
        <f>IFERROR(VLOOKUP(M882,'Measures cat'!$A$2:$B$19,2,0),"")</f>
        <v/>
      </c>
      <c r="Y882" s="376" t="str">
        <f>IFERROR(VLOOKUP(P882,'Measures cat'!$A$2:$B$19,2,0),"")</f>
        <v/>
      </c>
      <c r="Z882" s="376" t="str">
        <f>IFERROR(VLOOKUP(S882,'Measures cat'!$A$2:$B$19,2,0),"")</f>
        <v/>
      </c>
      <c r="AA882" s="376" t="str">
        <f>IFERROR(VLOOKUP(I882,AuxThreats!$B$2:$C$6,2,0),"")</f>
        <v/>
      </c>
      <c r="AB882" s="11"/>
      <c r="AC882" s="11"/>
      <c r="AE882" s="123"/>
    </row>
    <row r="883" spans="3:31" ht="15.75" x14ac:dyDescent="0.25">
      <c r="C883" s="357" t="str">
        <f t="shared" si="51"/>
        <v/>
      </c>
      <c r="D883" s="26"/>
      <c r="E883" s="26"/>
      <c r="F883" s="26"/>
      <c r="G883" s="47"/>
      <c r="H883" s="47"/>
      <c r="I883" s="325"/>
      <c r="J883" s="118"/>
      <c r="K883" s="330" t="str">
        <f t="shared" si="52"/>
        <v/>
      </c>
      <c r="L883" s="376" t="str">
        <f>IFERROR(VLOOKUP(G883,AuxThreats!$B$2:$C$6,2,0),"")</f>
        <v/>
      </c>
      <c r="M883" s="325"/>
      <c r="N883" s="118"/>
      <c r="O883" s="390">
        <v>0</v>
      </c>
      <c r="P883" s="325"/>
      <c r="Q883" s="325"/>
      <c r="R883" s="390">
        <v>0</v>
      </c>
      <c r="S883" s="325"/>
      <c r="T883" s="325"/>
      <c r="U883" s="390">
        <v>0</v>
      </c>
      <c r="V883" s="391">
        <f t="shared" si="50"/>
        <v>0</v>
      </c>
      <c r="W883" s="391" t="e">
        <f>IF(AND(V883&lt;&gt;"",#REF!&lt;&gt;""),IFERROR(V883*#REF!,"Not number"),"")</f>
        <v>#REF!</v>
      </c>
      <c r="X883" s="376" t="str">
        <f>IFERROR(VLOOKUP(M883,'Measures cat'!$A$2:$B$19,2,0),"")</f>
        <v/>
      </c>
      <c r="Y883" s="376" t="str">
        <f>IFERROR(VLOOKUP(P883,'Measures cat'!$A$2:$B$19,2,0),"")</f>
        <v/>
      </c>
      <c r="Z883" s="376" t="str">
        <f>IFERROR(VLOOKUP(S883,'Measures cat'!$A$2:$B$19,2,0),"")</f>
        <v/>
      </c>
      <c r="AA883" s="376" t="str">
        <f>IFERROR(VLOOKUP(I883,AuxThreats!$B$2:$C$6,2,0),"")</f>
        <v/>
      </c>
      <c r="AB883" s="11"/>
      <c r="AC883" s="11"/>
      <c r="AE883" s="123"/>
    </row>
    <row r="884" spans="3:31" ht="15.75" x14ac:dyDescent="0.25">
      <c r="C884" s="357" t="str">
        <f t="shared" si="51"/>
        <v/>
      </c>
      <c r="D884" s="26"/>
      <c r="E884" s="26"/>
      <c r="F884" s="26"/>
      <c r="G884" s="47"/>
      <c r="H884" s="47"/>
      <c r="I884" s="325"/>
      <c r="J884" s="118"/>
      <c r="K884" s="330" t="str">
        <f t="shared" si="52"/>
        <v/>
      </c>
      <c r="L884" s="376" t="str">
        <f>IFERROR(VLOOKUP(G884,AuxThreats!$B$2:$C$6,2,0),"")</f>
        <v/>
      </c>
      <c r="M884" s="325"/>
      <c r="N884" s="118"/>
      <c r="O884" s="390">
        <v>0</v>
      </c>
      <c r="P884" s="325"/>
      <c r="Q884" s="325"/>
      <c r="R884" s="390">
        <v>0</v>
      </c>
      <c r="S884" s="325"/>
      <c r="T884" s="325"/>
      <c r="U884" s="390">
        <v>0</v>
      </c>
      <c r="V884" s="391">
        <f t="shared" si="50"/>
        <v>0</v>
      </c>
      <c r="W884" s="391" t="e">
        <f>IF(AND(V884&lt;&gt;"",#REF!&lt;&gt;""),IFERROR(V884*#REF!,"Not number"),"")</f>
        <v>#REF!</v>
      </c>
      <c r="X884" s="376" t="str">
        <f>IFERROR(VLOOKUP(M884,'Measures cat'!$A$2:$B$19,2,0),"")</f>
        <v/>
      </c>
      <c r="Y884" s="376" t="str">
        <f>IFERROR(VLOOKUP(P884,'Measures cat'!$A$2:$B$19,2,0),"")</f>
        <v/>
      </c>
      <c r="Z884" s="376" t="str">
        <f>IFERROR(VLOOKUP(S884,'Measures cat'!$A$2:$B$19,2,0),"")</f>
        <v/>
      </c>
      <c r="AA884" s="376" t="str">
        <f>IFERROR(VLOOKUP(I884,AuxThreats!$B$2:$C$6,2,0),"")</f>
        <v/>
      </c>
      <c r="AB884" s="11"/>
      <c r="AC884" s="11"/>
      <c r="AE884" s="123"/>
    </row>
    <row r="885" spans="3:31" ht="15.75" x14ac:dyDescent="0.25">
      <c r="C885" s="357" t="str">
        <f t="shared" si="51"/>
        <v/>
      </c>
      <c r="D885" s="26"/>
      <c r="E885" s="26"/>
      <c r="F885" s="26"/>
      <c r="G885" s="47"/>
      <c r="H885" s="47"/>
      <c r="I885" s="325"/>
      <c r="J885" s="118"/>
      <c r="K885" s="330" t="str">
        <f t="shared" si="52"/>
        <v/>
      </c>
      <c r="L885" s="376" t="str">
        <f>IFERROR(VLOOKUP(G885,AuxThreats!$B$2:$C$6,2,0),"")</f>
        <v/>
      </c>
      <c r="M885" s="325"/>
      <c r="N885" s="118"/>
      <c r="O885" s="390">
        <v>0</v>
      </c>
      <c r="P885" s="325"/>
      <c r="Q885" s="325"/>
      <c r="R885" s="390">
        <v>0</v>
      </c>
      <c r="S885" s="325"/>
      <c r="T885" s="325"/>
      <c r="U885" s="390">
        <v>0</v>
      </c>
      <c r="V885" s="391">
        <f t="shared" si="50"/>
        <v>0</v>
      </c>
      <c r="W885" s="391" t="e">
        <f>IF(AND(V885&lt;&gt;"",#REF!&lt;&gt;""),IFERROR(V885*#REF!,"Not number"),"")</f>
        <v>#REF!</v>
      </c>
      <c r="X885" s="376" t="str">
        <f>IFERROR(VLOOKUP(M885,'Measures cat'!$A$2:$B$19,2,0),"")</f>
        <v/>
      </c>
      <c r="Y885" s="376" t="str">
        <f>IFERROR(VLOOKUP(P885,'Measures cat'!$A$2:$B$19,2,0),"")</f>
        <v/>
      </c>
      <c r="Z885" s="376" t="str">
        <f>IFERROR(VLOOKUP(S885,'Measures cat'!$A$2:$B$19,2,0),"")</f>
        <v/>
      </c>
      <c r="AA885" s="376" t="str">
        <f>IFERROR(VLOOKUP(I885,AuxThreats!$B$2:$C$6,2,0),"")</f>
        <v/>
      </c>
      <c r="AB885" s="11"/>
      <c r="AC885" s="11"/>
      <c r="AE885" s="123"/>
    </row>
    <row r="886" spans="3:31" ht="15.75" x14ac:dyDescent="0.25">
      <c r="C886" s="357" t="str">
        <f t="shared" si="51"/>
        <v/>
      </c>
      <c r="D886" s="26"/>
      <c r="E886" s="26"/>
      <c r="F886" s="26"/>
      <c r="G886" s="47"/>
      <c r="H886" s="47"/>
      <c r="I886" s="325"/>
      <c r="J886" s="118"/>
      <c r="K886" s="330" t="str">
        <f t="shared" si="52"/>
        <v/>
      </c>
      <c r="L886" s="376" t="str">
        <f>IFERROR(VLOOKUP(G886,AuxThreats!$B$2:$C$6,2,0),"")</f>
        <v/>
      </c>
      <c r="M886" s="325"/>
      <c r="N886" s="118"/>
      <c r="O886" s="390">
        <v>0</v>
      </c>
      <c r="P886" s="325"/>
      <c r="Q886" s="325"/>
      <c r="R886" s="390">
        <v>0</v>
      </c>
      <c r="S886" s="325"/>
      <c r="T886" s="325"/>
      <c r="U886" s="390">
        <v>0</v>
      </c>
      <c r="V886" s="391">
        <f t="shared" si="50"/>
        <v>0</v>
      </c>
      <c r="W886" s="391" t="e">
        <f>IF(AND(V886&lt;&gt;"",#REF!&lt;&gt;""),IFERROR(V886*#REF!,"Not number"),"")</f>
        <v>#REF!</v>
      </c>
      <c r="X886" s="376" t="str">
        <f>IFERROR(VLOOKUP(M886,'Measures cat'!$A$2:$B$19,2,0),"")</f>
        <v/>
      </c>
      <c r="Y886" s="376" t="str">
        <f>IFERROR(VLOOKUP(P886,'Measures cat'!$A$2:$B$19,2,0),"")</f>
        <v/>
      </c>
      <c r="Z886" s="376" t="str">
        <f>IFERROR(VLOOKUP(S886,'Measures cat'!$A$2:$B$19,2,0),"")</f>
        <v/>
      </c>
      <c r="AA886" s="376" t="str">
        <f>IFERROR(VLOOKUP(I886,AuxThreats!$B$2:$C$6,2,0),"")</f>
        <v/>
      </c>
      <c r="AB886" s="11"/>
      <c r="AC886" s="11"/>
      <c r="AE886" s="123"/>
    </row>
    <row r="887" spans="3:31" ht="15.75" x14ac:dyDescent="0.25">
      <c r="C887" s="357" t="str">
        <f t="shared" si="51"/>
        <v/>
      </c>
      <c r="D887" s="26"/>
      <c r="E887" s="26"/>
      <c r="F887" s="26"/>
      <c r="G887" s="47"/>
      <c r="H887" s="47"/>
      <c r="I887" s="325"/>
      <c r="J887" s="118"/>
      <c r="K887" s="330" t="str">
        <f t="shared" si="52"/>
        <v/>
      </c>
      <c r="L887" s="376" t="str">
        <f>IFERROR(VLOOKUP(G887,AuxThreats!$B$2:$C$6,2,0),"")</f>
        <v/>
      </c>
      <c r="M887" s="325"/>
      <c r="N887" s="118"/>
      <c r="O887" s="390">
        <v>0</v>
      </c>
      <c r="P887" s="325"/>
      <c r="Q887" s="325"/>
      <c r="R887" s="390">
        <v>0</v>
      </c>
      <c r="S887" s="325"/>
      <c r="T887" s="325"/>
      <c r="U887" s="390">
        <v>0</v>
      </c>
      <c r="V887" s="391">
        <f t="shared" si="50"/>
        <v>0</v>
      </c>
      <c r="W887" s="391" t="e">
        <f>IF(AND(V887&lt;&gt;"",#REF!&lt;&gt;""),IFERROR(V887*#REF!,"Not number"),"")</f>
        <v>#REF!</v>
      </c>
      <c r="X887" s="376" t="str">
        <f>IFERROR(VLOOKUP(M887,'Measures cat'!$A$2:$B$19,2,0),"")</f>
        <v/>
      </c>
      <c r="Y887" s="376" t="str">
        <f>IFERROR(VLOOKUP(P887,'Measures cat'!$A$2:$B$19,2,0),"")</f>
        <v/>
      </c>
      <c r="Z887" s="376" t="str">
        <f>IFERROR(VLOOKUP(S887,'Measures cat'!$A$2:$B$19,2,0),"")</f>
        <v/>
      </c>
      <c r="AA887" s="376" t="str">
        <f>IFERROR(VLOOKUP(I887,AuxThreats!$B$2:$C$6,2,0),"")</f>
        <v/>
      </c>
      <c r="AB887" s="11"/>
      <c r="AC887" s="11"/>
      <c r="AE887" s="123"/>
    </row>
    <row r="888" spans="3:31" ht="15.75" x14ac:dyDescent="0.25">
      <c r="C888" s="357" t="str">
        <f t="shared" si="51"/>
        <v/>
      </c>
      <c r="D888" s="26"/>
      <c r="E888" s="26"/>
      <c r="F888" s="26"/>
      <c r="G888" s="47"/>
      <c r="H888" s="47"/>
      <c r="I888" s="325"/>
      <c r="J888" s="118"/>
      <c r="K888" s="330" t="str">
        <f t="shared" si="52"/>
        <v/>
      </c>
      <c r="L888" s="376" t="str">
        <f>IFERROR(VLOOKUP(G888,AuxThreats!$B$2:$C$6,2,0),"")</f>
        <v/>
      </c>
      <c r="M888" s="325"/>
      <c r="N888" s="118"/>
      <c r="O888" s="390">
        <v>0</v>
      </c>
      <c r="P888" s="325"/>
      <c r="Q888" s="325"/>
      <c r="R888" s="390">
        <v>0</v>
      </c>
      <c r="S888" s="325"/>
      <c r="T888" s="325"/>
      <c r="U888" s="390">
        <v>0</v>
      </c>
      <c r="V888" s="391">
        <f t="shared" si="50"/>
        <v>0</v>
      </c>
      <c r="W888" s="391" t="e">
        <f>IF(AND(V888&lt;&gt;"",#REF!&lt;&gt;""),IFERROR(V888*#REF!,"Not number"),"")</f>
        <v>#REF!</v>
      </c>
      <c r="X888" s="376" t="str">
        <f>IFERROR(VLOOKUP(M888,'Measures cat'!$A$2:$B$19,2,0),"")</f>
        <v/>
      </c>
      <c r="Y888" s="376" t="str">
        <f>IFERROR(VLOOKUP(P888,'Measures cat'!$A$2:$B$19,2,0),"")</f>
        <v/>
      </c>
      <c r="Z888" s="376" t="str">
        <f>IFERROR(VLOOKUP(S888,'Measures cat'!$A$2:$B$19,2,0),"")</f>
        <v/>
      </c>
      <c r="AA888" s="376" t="str">
        <f>IFERROR(VLOOKUP(I888,AuxThreats!$B$2:$C$6,2,0),"")</f>
        <v/>
      </c>
      <c r="AB888" s="11"/>
      <c r="AC888" s="11"/>
      <c r="AE888" s="123"/>
    </row>
    <row r="889" spans="3:31" ht="15.75" x14ac:dyDescent="0.25">
      <c r="C889" s="357" t="str">
        <f t="shared" si="51"/>
        <v/>
      </c>
      <c r="D889" s="26"/>
      <c r="E889" s="26"/>
      <c r="F889" s="26"/>
      <c r="G889" s="47"/>
      <c r="H889" s="47"/>
      <c r="I889" s="325"/>
      <c r="J889" s="118"/>
      <c r="K889" s="330" t="str">
        <f t="shared" si="52"/>
        <v/>
      </c>
      <c r="L889" s="376" t="str">
        <f>IFERROR(VLOOKUP(G889,AuxThreats!$B$2:$C$6,2,0),"")</f>
        <v/>
      </c>
      <c r="M889" s="325"/>
      <c r="N889" s="118"/>
      <c r="O889" s="390">
        <v>0</v>
      </c>
      <c r="P889" s="325"/>
      <c r="Q889" s="325"/>
      <c r="R889" s="390">
        <v>0</v>
      </c>
      <c r="S889" s="325"/>
      <c r="T889" s="325"/>
      <c r="U889" s="390">
        <v>0</v>
      </c>
      <c r="V889" s="391">
        <f t="shared" si="50"/>
        <v>0</v>
      </c>
      <c r="W889" s="391" t="e">
        <f>IF(AND(V889&lt;&gt;"",#REF!&lt;&gt;""),IFERROR(V889*#REF!,"Not number"),"")</f>
        <v>#REF!</v>
      </c>
      <c r="X889" s="376" t="str">
        <f>IFERROR(VLOOKUP(M889,'Measures cat'!$A$2:$B$19,2,0),"")</f>
        <v/>
      </c>
      <c r="Y889" s="376" t="str">
        <f>IFERROR(VLOOKUP(P889,'Measures cat'!$A$2:$B$19,2,0),"")</f>
        <v/>
      </c>
      <c r="Z889" s="376" t="str">
        <f>IFERROR(VLOOKUP(S889,'Measures cat'!$A$2:$B$19,2,0),"")</f>
        <v/>
      </c>
      <c r="AA889" s="376" t="str">
        <f>IFERROR(VLOOKUP(I889,AuxThreats!$B$2:$C$6,2,0),"")</f>
        <v/>
      </c>
      <c r="AB889" s="11"/>
      <c r="AC889" s="11"/>
      <c r="AE889" s="123"/>
    </row>
    <row r="890" spans="3:31" ht="15.75" x14ac:dyDescent="0.25">
      <c r="C890" s="357" t="str">
        <f t="shared" si="51"/>
        <v/>
      </c>
      <c r="D890" s="26"/>
      <c r="E890" s="26"/>
      <c r="F890" s="26"/>
      <c r="G890" s="47"/>
      <c r="H890" s="47"/>
      <c r="I890" s="325"/>
      <c r="J890" s="118"/>
      <c r="K890" s="330" t="str">
        <f t="shared" si="52"/>
        <v/>
      </c>
      <c r="L890" s="376" t="str">
        <f>IFERROR(VLOOKUP(G890,AuxThreats!$B$2:$C$6,2,0),"")</f>
        <v/>
      </c>
      <c r="M890" s="325"/>
      <c r="N890" s="118"/>
      <c r="O890" s="390">
        <v>0</v>
      </c>
      <c r="P890" s="325"/>
      <c r="Q890" s="325"/>
      <c r="R890" s="390">
        <v>0</v>
      </c>
      <c r="S890" s="325"/>
      <c r="T890" s="325"/>
      <c r="U890" s="390">
        <v>0</v>
      </c>
      <c r="V890" s="391">
        <f t="shared" si="50"/>
        <v>0</v>
      </c>
      <c r="W890" s="391" t="e">
        <f>IF(AND(V890&lt;&gt;"",#REF!&lt;&gt;""),IFERROR(V890*#REF!,"Not number"),"")</f>
        <v>#REF!</v>
      </c>
      <c r="X890" s="376" t="str">
        <f>IFERROR(VLOOKUP(M890,'Measures cat'!$A$2:$B$19,2,0),"")</f>
        <v/>
      </c>
      <c r="Y890" s="376" t="str">
        <f>IFERROR(VLOOKUP(P890,'Measures cat'!$A$2:$B$19,2,0),"")</f>
        <v/>
      </c>
      <c r="Z890" s="376" t="str">
        <f>IFERROR(VLOOKUP(S890,'Measures cat'!$A$2:$B$19,2,0),"")</f>
        <v/>
      </c>
      <c r="AA890" s="376" t="str">
        <f>IFERROR(VLOOKUP(I890,AuxThreats!$B$2:$C$6,2,0),"")</f>
        <v/>
      </c>
      <c r="AB890" s="11"/>
      <c r="AC890" s="11"/>
      <c r="AE890" s="123"/>
    </row>
    <row r="891" spans="3:31" ht="15.75" x14ac:dyDescent="0.25">
      <c r="C891" s="357" t="str">
        <f t="shared" si="51"/>
        <v/>
      </c>
      <c r="D891" s="26"/>
      <c r="E891" s="26"/>
      <c r="F891" s="26"/>
      <c r="G891" s="47"/>
      <c r="H891" s="47"/>
      <c r="I891" s="325"/>
      <c r="J891" s="118"/>
      <c r="K891" s="330" t="str">
        <f t="shared" si="52"/>
        <v/>
      </c>
      <c r="L891" s="376" t="str">
        <f>IFERROR(VLOOKUP(G891,AuxThreats!$B$2:$C$6,2,0),"")</f>
        <v/>
      </c>
      <c r="M891" s="325"/>
      <c r="N891" s="118"/>
      <c r="O891" s="390">
        <v>0</v>
      </c>
      <c r="P891" s="325"/>
      <c r="Q891" s="325"/>
      <c r="R891" s="390">
        <v>0</v>
      </c>
      <c r="S891" s="325"/>
      <c r="T891" s="325"/>
      <c r="U891" s="390">
        <v>0</v>
      </c>
      <c r="V891" s="391">
        <f t="shared" si="50"/>
        <v>0</v>
      </c>
      <c r="W891" s="391" t="e">
        <f>IF(AND(V891&lt;&gt;"",#REF!&lt;&gt;""),IFERROR(V891*#REF!,"Not number"),"")</f>
        <v>#REF!</v>
      </c>
      <c r="X891" s="376" t="str">
        <f>IFERROR(VLOOKUP(M891,'Measures cat'!$A$2:$B$19,2,0),"")</f>
        <v/>
      </c>
      <c r="Y891" s="376" t="str">
        <f>IFERROR(VLOOKUP(P891,'Measures cat'!$A$2:$B$19,2,0),"")</f>
        <v/>
      </c>
      <c r="Z891" s="376" t="str">
        <f>IFERROR(VLOOKUP(S891,'Measures cat'!$A$2:$B$19,2,0),"")</f>
        <v/>
      </c>
      <c r="AA891" s="376" t="str">
        <f>IFERROR(VLOOKUP(I891,AuxThreats!$B$2:$C$6,2,0),"")</f>
        <v/>
      </c>
      <c r="AB891" s="11"/>
      <c r="AC891" s="11"/>
      <c r="AE891" s="123"/>
    </row>
    <row r="892" spans="3:31" ht="15.75" x14ac:dyDescent="0.25">
      <c r="C892" s="357" t="str">
        <f t="shared" si="51"/>
        <v/>
      </c>
      <c r="D892" s="26"/>
      <c r="E892" s="26"/>
      <c r="F892" s="26"/>
      <c r="G892" s="47"/>
      <c r="H892" s="47"/>
      <c r="I892" s="325"/>
      <c r="J892" s="118"/>
      <c r="K892" s="330" t="str">
        <f t="shared" si="52"/>
        <v/>
      </c>
      <c r="L892" s="376" t="str">
        <f>IFERROR(VLOOKUP(G892,AuxThreats!$B$2:$C$6,2,0),"")</f>
        <v/>
      </c>
      <c r="M892" s="325"/>
      <c r="N892" s="118"/>
      <c r="O892" s="390">
        <v>0</v>
      </c>
      <c r="P892" s="325"/>
      <c r="Q892" s="325"/>
      <c r="R892" s="390">
        <v>0</v>
      </c>
      <c r="S892" s="325"/>
      <c r="T892" s="325"/>
      <c r="U892" s="390">
        <v>0</v>
      </c>
      <c r="V892" s="391">
        <f t="shared" si="50"/>
        <v>0</v>
      </c>
      <c r="W892" s="391" t="e">
        <f>IF(AND(V892&lt;&gt;"",#REF!&lt;&gt;""),IFERROR(V892*#REF!,"Not number"),"")</f>
        <v>#REF!</v>
      </c>
      <c r="X892" s="376" t="str">
        <f>IFERROR(VLOOKUP(M892,'Measures cat'!$A$2:$B$19,2,0),"")</f>
        <v/>
      </c>
      <c r="Y892" s="376" t="str">
        <f>IFERROR(VLOOKUP(P892,'Measures cat'!$A$2:$B$19,2,0),"")</f>
        <v/>
      </c>
      <c r="Z892" s="376" t="str">
        <f>IFERROR(VLOOKUP(S892,'Measures cat'!$A$2:$B$19,2,0),"")</f>
        <v/>
      </c>
      <c r="AA892" s="376" t="str">
        <f>IFERROR(VLOOKUP(I892,AuxThreats!$B$2:$C$6,2,0),"")</f>
        <v/>
      </c>
      <c r="AB892" s="11"/>
      <c r="AC892" s="11"/>
      <c r="AE892" s="123"/>
    </row>
    <row r="893" spans="3:31" ht="15.75" x14ac:dyDescent="0.25">
      <c r="C893" s="357" t="str">
        <f t="shared" si="51"/>
        <v/>
      </c>
      <c r="D893" s="26"/>
      <c r="E893" s="26"/>
      <c r="F893" s="26"/>
      <c r="G893" s="47"/>
      <c r="H893" s="47"/>
      <c r="I893" s="325"/>
      <c r="J893" s="118"/>
      <c r="K893" s="330" t="str">
        <f t="shared" si="52"/>
        <v/>
      </c>
      <c r="L893" s="376" t="str">
        <f>IFERROR(VLOOKUP(G893,AuxThreats!$B$2:$C$6,2,0),"")</f>
        <v/>
      </c>
      <c r="M893" s="325"/>
      <c r="N893" s="118"/>
      <c r="O893" s="390">
        <v>0</v>
      </c>
      <c r="P893" s="325"/>
      <c r="Q893" s="325"/>
      <c r="R893" s="390">
        <v>0</v>
      </c>
      <c r="S893" s="325"/>
      <c r="T893" s="325"/>
      <c r="U893" s="390">
        <v>0</v>
      </c>
      <c r="V893" s="391">
        <f t="shared" si="50"/>
        <v>0</v>
      </c>
      <c r="W893" s="391" t="e">
        <f>IF(AND(V893&lt;&gt;"",#REF!&lt;&gt;""),IFERROR(V893*#REF!,"Not number"),"")</f>
        <v>#REF!</v>
      </c>
      <c r="X893" s="376" t="str">
        <f>IFERROR(VLOOKUP(M893,'Measures cat'!$A$2:$B$19,2,0),"")</f>
        <v/>
      </c>
      <c r="Y893" s="376" t="str">
        <f>IFERROR(VLOOKUP(P893,'Measures cat'!$A$2:$B$19,2,0),"")</f>
        <v/>
      </c>
      <c r="Z893" s="376" t="str">
        <f>IFERROR(VLOOKUP(S893,'Measures cat'!$A$2:$B$19,2,0),"")</f>
        <v/>
      </c>
      <c r="AA893" s="376" t="str">
        <f>IFERROR(VLOOKUP(I893,AuxThreats!$B$2:$C$6,2,0),"")</f>
        <v/>
      </c>
      <c r="AB893" s="11"/>
      <c r="AC893" s="11"/>
      <c r="AE893" s="123"/>
    </row>
    <row r="894" spans="3:31" ht="15.75" x14ac:dyDescent="0.25">
      <c r="C894" s="357" t="str">
        <f t="shared" si="51"/>
        <v/>
      </c>
      <c r="D894" s="26"/>
      <c r="E894" s="26"/>
      <c r="F894" s="26"/>
      <c r="G894" s="47"/>
      <c r="H894" s="47"/>
      <c r="I894" s="325"/>
      <c r="J894" s="118"/>
      <c r="K894" s="330" t="str">
        <f t="shared" si="52"/>
        <v/>
      </c>
      <c r="L894" s="376" t="str">
        <f>IFERROR(VLOOKUP(G894,AuxThreats!$B$2:$C$6,2,0),"")</f>
        <v/>
      </c>
      <c r="M894" s="325"/>
      <c r="N894" s="118"/>
      <c r="O894" s="390">
        <v>0</v>
      </c>
      <c r="P894" s="325"/>
      <c r="Q894" s="325"/>
      <c r="R894" s="390">
        <v>0</v>
      </c>
      <c r="S894" s="325"/>
      <c r="T894" s="325"/>
      <c r="U894" s="390">
        <v>0</v>
      </c>
      <c r="V894" s="391">
        <f t="shared" si="50"/>
        <v>0</v>
      </c>
      <c r="W894" s="391" t="e">
        <f>IF(AND(V894&lt;&gt;"",#REF!&lt;&gt;""),IFERROR(V894*#REF!,"Not number"),"")</f>
        <v>#REF!</v>
      </c>
      <c r="X894" s="376" t="str">
        <f>IFERROR(VLOOKUP(M894,'Measures cat'!$A$2:$B$19,2,0),"")</f>
        <v/>
      </c>
      <c r="Y894" s="376" t="str">
        <f>IFERROR(VLOOKUP(P894,'Measures cat'!$A$2:$B$19,2,0),"")</f>
        <v/>
      </c>
      <c r="Z894" s="376" t="str">
        <f>IFERROR(VLOOKUP(S894,'Measures cat'!$A$2:$B$19,2,0),"")</f>
        <v/>
      </c>
      <c r="AA894" s="376" t="str">
        <f>IFERROR(VLOOKUP(I894,AuxThreats!$B$2:$C$6,2,0),"")</f>
        <v/>
      </c>
      <c r="AB894" s="11"/>
      <c r="AC894" s="11"/>
      <c r="AE894" s="123"/>
    </row>
    <row r="895" spans="3:31" ht="15.75" x14ac:dyDescent="0.25">
      <c r="C895" s="357" t="str">
        <f t="shared" si="51"/>
        <v/>
      </c>
      <c r="D895" s="26"/>
      <c r="E895" s="26"/>
      <c r="F895" s="26"/>
      <c r="G895" s="47"/>
      <c r="H895" s="47"/>
      <c r="I895" s="325"/>
      <c r="J895" s="118"/>
      <c r="K895" s="330" t="str">
        <f t="shared" si="52"/>
        <v/>
      </c>
      <c r="L895" s="376" t="str">
        <f>IFERROR(VLOOKUP(G895,AuxThreats!$B$2:$C$6,2,0),"")</f>
        <v/>
      </c>
      <c r="M895" s="325"/>
      <c r="N895" s="118"/>
      <c r="O895" s="390">
        <v>0</v>
      </c>
      <c r="P895" s="325"/>
      <c r="Q895" s="325"/>
      <c r="R895" s="390">
        <v>0</v>
      </c>
      <c r="S895" s="325"/>
      <c r="T895" s="325"/>
      <c r="U895" s="390">
        <v>0</v>
      </c>
      <c r="V895" s="391">
        <f t="shared" si="50"/>
        <v>0</v>
      </c>
      <c r="W895" s="391" t="e">
        <f>IF(AND(V895&lt;&gt;"",#REF!&lt;&gt;""),IFERROR(V895*#REF!,"Not number"),"")</f>
        <v>#REF!</v>
      </c>
      <c r="X895" s="376" t="str">
        <f>IFERROR(VLOOKUP(M895,'Measures cat'!$A$2:$B$19,2,0),"")</f>
        <v/>
      </c>
      <c r="Y895" s="376" t="str">
        <f>IFERROR(VLOOKUP(P895,'Measures cat'!$A$2:$B$19,2,0),"")</f>
        <v/>
      </c>
      <c r="Z895" s="376" t="str">
        <f>IFERROR(VLOOKUP(S895,'Measures cat'!$A$2:$B$19,2,0),"")</f>
        <v/>
      </c>
      <c r="AA895" s="376" t="str">
        <f>IFERROR(VLOOKUP(I895,AuxThreats!$B$2:$C$6,2,0),"")</f>
        <v/>
      </c>
      <c r="AB895" s="11"/>
      <c r="AC895" s="11"/>
      <c r="AE895" s="123"/>
    </row>
    <row r="896" spans="3:31" ht="15.75" x14ac:dyDescent="0.25">
      <c r="C896" s="357" t="str">
        <f t="shared" si="51"/>
        <v/>
      </c>
      <c r="D896" s="26"/>
      <c r="E896" s="26"/>
      <c r="F896" s="26"/>
      <c r="G896" s="47"/>
      <c r="H896" s="47"/>
      <c r="I896" s="325"/>
      <c r="J896" s="118"/>
      <c r="K896" s="330" t="str">
        <f t="shared" si="52"/>
        <v/>
      </c>
      <c r="L896" s="376" t="str">
        <f>IFERROR(VLOOKUP(G896,AuxThreats!$B$2:$C$6,2,0),"")</f>
        <v/>
      </c>
      <c r="M896" s="325"/>
      <c r="N896" s="118"/>
      <c r="O896" s="390">
        <v>0</v>
      </c>
      <c r="P896" s="325"/>
      <c r="Q896" s="325"/>
      <c r="R896" s="390">
        <v>0</v>
      </c>
      <c r="S896" s="325"/>
      <c r="T896" s="325"/>
      <c r="U896" s="390">
        <v>0</v>
      </c>
      <c r="V896" s="391">
        <f t="shared" si="50"/>
        <v>0</v>
      </c>
      <c r="W896" s="391" t="e">
        <f>IF(AND(V896&lt;&gt;"",#REF!&lt;&gt;""),IFERROR(V896*#REF!,"Not number"),"")</f>
        <v>#REF!</v>
      </c>
      <c r="X896" s="376" t="str">
        <f>IFERROR(VLOOKUP(M896,'Measures cat'!$A$2:$B$19,2,0),"")</f>
        <v/>
      </c>
      <c r="Y896" s="376" t="str">
        <f>IFERROR(VLOOKUP(P896,'Measures cat'!$A$2:$B$19,2,0),"")</f>
        <v/>
      </c>
      <c r="Z896" s="376" t="str">
        <f>IFERROR(VLOOKUP(S896,'Measures cat'!$A$2:$B$19,2,0),"")</f>
        <v/>
      </c>
      <c r="AA896" s="376" t="str">
        <f>IFERROR(VLOOKUP(I896,AuxThreats!$B$2:$C$6,2,0),"")</f>
        <v/>
      </c>
      <c r="AB896" s="11"/>
      <c r="AC896" s="11"/>
      <c r="AE896" s="123"/>
    </row>
    <row r="897" spans="3:31" ht="15.75" x14ac:dyDescent="0.25">
      <c r="C897" s="357" t="str">
        <f t="shared" si="51"/>
        <v/>
      </c>
      <c r="D897" s="26"/>
      <c r="E897" s="26"/>
      <c r="F897" s="26"/>
      <c r="G897" s="47"/>
      <c r="H897" s="47"/>
      <c r="I897" s="325"/>
      <c r="J897" s="118"/>
      <c r="K897" s="330" t="str">
        <f t="shared" si="52"/>
        <v/>
      </c>
      <c r="L897" s="376" t="str">
        <f>IFERROR(VLOOKUP(G897,AuxThreats!$B$2:$C$6,2,0),"")</f>
        <v/>
      </c>
      <c r="M897" s="325"/>
      <c r="N897" s="118"/>
      <c r="O897" s="390">
        <v>0</v>
      </c>
      <c r="P897" s="325"/>
      <c r="Q897" s="325"/>
      <c r="R897" s="390">
        <v>0</v>
      </c>
      <c r="S897" s="325"/>
      <c r="T897" s="325"/>
      <c r="U897" s="390">
        <v>0</v>
      </c>
      <c r="V897" s="391">
        <f t="shared" si="50"/>
        <v>0</v>
      </c>
      <c r="W897" s="391" t="e">
        <f>IF(AND(V897&lt;&gt;"",#REF!&lt;&gt;""),IFERROR(V897*#REF!,"Not number"),"")</f>
        <v>#REF!</v>
      </c>
      <c r="X897" s="376" t="str">
        <f>IFERROR(VLOOKUP(M897,'Measures cat'!$A$2:$B$19,2,0),"")</f>
        <v/>
      </c>
      <c r="Y897" s="376" t="str">
        <f>IFERROR(VLOOKUP(P897,'Measures cat'!$A$2:$B$19,2,0),"")</f>
        <v/>
      </c>
      <c r="Z897" s="376" t="str">
        <f>IFERROR(VLOOKUP(S897,'Measures cat'!$A$2:$B$19,2,0),"")</f>
        <v/>
      </c>
      <c r="AA897" s="376" t="str">
        <f>IFERROR(VLOOKUP(I897,AuxThreats!$B$2:$C$6,2,0),"")</f>
        <v/>
      </c>
      <c r="AB897" s="11"/>
      <c r="AC897" s="11"/>
      <c r="AE897" s="123"/>
    </row>
    <row r="898" spans="3:31" ht="15.75" x14ac:dyDescent="0.25">
      <c r="C898" s="357" t="str">
        <f t="shared" si="51"/>
        <v/>
      </c>
      <c r="D898" s="26"/>
      <c r="E898" s="26"/>
      <c r="F898" s="26"/>
      <c r="G898" s="47"/>
      <c r="H898" s="47"/>
      <c r="I898" s="325"/>
      <c r="J898" s="118"/>
      <c r="K898" s="330" t="str">
        <f t="shared" si="52"/>
        <v/>
      </c>
      <c r="L898" s="376" t="str">
        <f>IFERROR(VLOOKUP(G898,AuxThreats!$B$2:$C$6,2,0),"")</f>
        <v/>
      </c>
      <c r="M898" s="325"/>
      <c r="N898" s="118"/>
      <c r="O898" s="390">
        <v>0</v>
      </c>
      <c r="P898" s="325"/>
      <c r="Q898" s="325"/>
      <c r="R898" s="390">
        <v>0</v>
      </c>
      <c r="S898" s="325"/>
      <c r="T898" s="325"/>
      <c r="U898" s="390">
        <v>0</v>
      </c>
      <c r="V898" s="391">
        <f t="shared" si="50"/>
        <v>0</v>
      </c>
      <c r="W898" s="391" t="e">
        <f>IF(AND(V898&lt;&gt;"",#REF!&lt;&gt;""),IFERROR(V898*#REF!,"Not number"),"")</f>
        <v>#REF!</v>
      </c>
      <c r="X898" s="376" t="str">
        <f>IFERROR(VLOOKUP(M898,'Measures cat'!$A$2:$B$19,2,0),"")</f>
        <v/>
      </c>
      <c r="Y898" s="376" t="str">
        <f>IFERROR(VLOOKUP(P898,'Measures cat'!$A$2:$B$19,2,0),"")</f>
        <v/>
      </c>
      <c r="Z898" s="376" t="str">
        <f>IFERROR(VLOOKUP(S898,'Measures cat'!$A$2:$B$19,2,0),"")</f>
        <v/>
      </c>
      <c r="AA898" s="376" t="str">
        <f>IFERROR(VLOOKUP(I898,AuxThreats!$B$2:$C$6,2,0),"")</f>
        <v/>
      </c>
      <c r="AB898" s="11"/>
      <c r="AC898" s="11"/>
      <c r="AE898" s="123"/>
    </row>
    <row r="899" spans="3:31" ht="15.75" x14ac:dyDescent="0.25">
      <c r="C899" s="357" t="str">
        <f t="shared" si="51"/>
        <v/>
      </c>
      <c r="D899" s="26"/>
      <c r="E899" s="26"/>
      <c r="F899" s="26"/>
      <c r="G899" s="47"/>
      <c r="H899" s="47"/>
      <c r="I899" s="325"/>
      <c r="J899" s="118"/>
      <c r="K899" s="330" t="str">
        <f t="shared" si="52"/>
        <v/>
      </c>
      <c r="L899" s="376" t="str">
        <f>IFERROR(VLOOKUP(G899,AuxThreats!$B$2:$C$6,2,0),"")</f>
        <v/>
      </c>
      <c r="M899" s="325"/>
      <c r="N899" s="118"/>
      <c r="O899" s="390">
        <v>0</v>
      </c>
      <c r="P899" s="325"/>
      <c r="Q899" s="325"/>
      <c r="R899" s="390">
        <v>0</v>
      </c>
      <c r="S899" s="325"/>
      <c r="T899" s="325"/>
      <c r="U899" s="390">
        <v>0</v>
      </c>
      <c r="V899" s="391">
        <f t="shared" si="50"/>
        <v>0</v>
      </c>
      <c r="W899" s="391" t="e">
        <f>IF(AND(V899&lt;&gt;"",#REF!&lt;&gt;""),IFERROR(V899*#REF!,"Not number"),"")</f>
        <v>#REF!</v>
      </c>
      <c r="X899" s="376" t="str">
        <f>IFERROR(VLOOKUP(M899,'Measures cat'!$A$2:$B$19,2,0),"")</f>
        <v/>
      </c>
      <c r="Y899" s="376" t="str">
        <f>IFERROR(VLOOKUP(P899,'Measures cat'!$A$2:$B$19,2,0),"")</f>
        <v/>
      </c>
      <c r="Z899" s="376" t="str">
        <f>IFERROR(VLOOKUP(S899,'Measures cat'!$A$2:$B$19,2,0),"")</f>
        <v/>
      </c>
      <c r="AA899" s="376" t="str">
        <f>IFERROR(VLOOKUP(I899,AuxThreats!$B$2:$C$6,2,0),"")</f>
        <v/>
      </c>
      <c r="AB899" s="11"/>
      <c r="AC899" s="11"/>
      <c r="AE899" s="123"/>
    </row>
    <row r="900" spans="3:31" ht="15.75" x14ac:dyDescent="0.25">
      <c r="C900" s="357" t="str">
        <f t="shared" si="51"/>
        <v/>
      </c>
      <c r="D900" s="26"/>
      <c r="E900" s="26"/>
      <c r="F900" s="26"/>
      <c r="G900" s="47"/>
      <c r="H900" s="47"/>
      <c r="I900" s="325"/>
      <c r="J900" s="118"/>
      <c r="K900" s="330" t="str">
        <f t="shared" si="52"/>
        <v/>
      </c>
      <c r="L900" s="376" t="str">
        <f>IFERROR(VLOOKUP(G900,AuxThreats!$B$2:$C$6,2,0),"")</f>
        <v/>
      </c>
      <c r="M900" s="325"/>
      <c r="N900" s="118"/>
      <c r="O900" s="390">
        <v>0</v>
      </c>
      <c r="P900" s="325"/>
      <c r="Q900" s="325"/>
      <c r="R900" s="390">
        <v>0</v>
      </c>
      <c r="S900" s="325"/>
      <c r="T900" s="325"/>
      <c r="U900" s="390">
        <v>0</v>
      </c>
      <c r="V900" s="391">
        <f t="shared" si="50"/>
        <v>0</v>
      </c>
      <c r="W900" s="391" t="e">
        <f>IF(AND(V900&lt;&gt;"",#REF!&lt;&gt;""),IFERROR(V900*#REF!,"Not number"),"")</f>
        <v>#REF!</v>
      </c>
      <c r="X900" s="376" t="str">
        <f>IFERROR(VLOOKUP(M900,'Measures cat'!$A$2:$B$19,2,0),"")</f>
        <v/>
      </c>
      <c r="Y900" s="376" t="str">
        <f>IFERROR(VLOOKUP(P900,'Measures cat'!$A$2:$B$19,2,0),"")</f>
        <v/>
      </c>
      <c r="Z900" s="376" t="str">
        <f>IFERROR(VLOOKUP(S900,'Measures cat'!$A$2:$B$19,2,0),"")</f>
        <v/>
      </c>
      <c r="AA900" s="376" t="str">
        <f>IFERROR(VLOOKUP(I900,AuxThreats!$B$2:$C$6,2,0),"")</f>
        <v/>
      </c>
      <c r="AB900" s="11"/>
      <c r="AC900" s="11"/>
      <c r="AE900" s="123"/>
    </row>
    <row r="901" spans="3:31" ht="15.75" x14ac:dyDescent="0.25">
      <c r="C901" s="357" t="str">
        <f t="shared" si="51"/>
        <v/>
      </c>
      <c r="D901" s="26"/>
      <c r="E901" s="26"/>
      <c r="F901" s="26"/>
      <c r="G901" s="47"/>
      <c r="H901" s="47"/>
      <c r="I901" s="325"/>
      <c r="J901" s="118"/>
      <c r="K901" s="330" t="str">
        <f t="shared" si="52"/>
        <v/>
      </c>
      <c r="L901" s="376" t="str">
        <f>IFERROR(VLOOKUP(G901,AuxThreats!$B$2:$C$6,2,0),"")</f>
        <v/>
      </c>
      <c r="M901" s="325"/>
      <c r="N901" s="118"/>
      <c r="O901" s="390">
        <v>0</v>
      </c>
      <c r="P901" s="325"/>
      <c r="Q901" s="325"/>
      <c r="R901" s="390">
        <v>0</v>
      </c>
      <c r="S901" s="325"/>
      <c r="T901" s="325"/>
      <c r="U901" s="390">
        <v>0</v>
      </c>
      <c r="V901" s="391">
        <f t="shared" si="50"/>
        <v>0</v>
      </c>
      <c r="W901" s="391" t="e">
        <f>IF(AND(V901&lt;&gt;"",#REF!&lt;&gt;""),IFERROR(V901*#REF!,"Not number"),"")</f>
        <v>#REF!</v>
      </c>
      <c r="X901" s="376" t="str">
        <f>IFERROR(VLOOKUP(M901,'Measures cat'!$A$2:$B$19,2,0),"")</f>
        <v/>
      </c>
      <c r="Y901" s="376" t="str">
        <f>IFERROR(VLOOKUP(P901,'Measures cat'!$A$2:$B$19,2,0),"")</f>
        <v/>
      </c>
      <c r="Z901" s="376" t="str">
        <f>IFERROR(VLOOKUP(S901,'Measures cat'!$A$2:$B$19,2,0),"")</f>
        <v/>
      </c>
      <c r="AA901" s="376" t="str">
        <f>IFERROR(VLOOKUP(I901,AuxThreats!$B$2:$C$6,2,0),"")</f>
        <v/>
      </c>
      <c r="AB901" s="11"/>
      <c r="AC901" s="11"/>
      <c r="AE901" s="123"/>
    </row>
    <row r="902" spans="3:31" ht="15.75" x14ac:dyDescent="0.25">
      <c r="C902" s="357" t="str">
        <f t="shared" si="51"/>
        <v/>
      </c>
      <c r="D902" s="26"/>
      <c r="E902" s="26"/>
      <c r="F902" s="26"/>
      <c r="G902" s="47"/>
      <c r="H902" s="47"/>
      <c r="I902" s="325"/>
      <c r="J902" s="118"/>
      <c r="K902" s="330" t="str">
        <f t="shared" si="52"/>
        <v/>
      </c>
      <c r="L902" s="376" t="str">
        <f>IFERROR(VLOOKUP(G902,AuxThreats!$B$2:$C$6,2,0),"")</f>
        <v/>
      </c>
      <c r="M902" s="325"/>
      <c r="N902" s="118"/>
      <c r="O902" s="390">
        <v>0</v>
      </c>
      <c r="P902" s="325"/>
      <c r="Q902" s="325"/>
      <c r="R902" s="390">
        <v>0</v>
      </c>
      <c r="S902" s="325"/>
      <c r="T902" s="325"/>
      <c r="U902" s="390">
        <v>0</v>
      </c>
      <c r="V902" s="391">
        <f t="shared" si="50"/>
        <v>0</v>
      </c>
      <c r="W902" s="391" t="e">
        <f>IF(AND(V902&lt;&gt;"",#REF!&lt;&gt;""),IFERROR(V902*#REF!,"Not number"),"")</f>
        <v>#REF!</v>
      </c>
      <c r="X902" s="376" t="str">
        <f>IFERROR(VLOOKUP(M902,'Measures cat'!$A$2:$B$19,2,0),"")</f>
        <v/>
      </c>
      <c r="Y902" s="376" t="str">
        <f>IFERROR(VLOOKUP(P902,'Measures cat'!$A$2:$B$19,2,0),"")</f>
        <v/>
      </c>
      <c r="Z902" s="376" t="str">
        <f>IFERROR(VLOOKUP(S902,'Measures cat'!$A$2:$B$19,2,0),"")</f>
        <v/>
      </c>
      <c r="AA902" s="376" t="str">
        <f>IFERROR(VLOOKUP(I902,AuxThreats!$B$2:$C$6,2,0),"")</f>
        <v/>
      </c>
      <c r="AB902" s="11"/>
      <c r="AC902" s="11"/>
      <c r="AE902" s="123"/>
    </row>
    <row r="903" spans="3:31" ht="15.75" x14ac:dyDescent="0.25">
      <c r="C903" s="357" t="str">
        <f t="shared" si="51"/>
        <v/>
      </c>
      <c r="D903" s="26"/>
      <c r="E903" s="26"/>
      <c r="F903" s="26"/>
      <c r="G903" s="47"/>
      <c r="H903" s="47"/>
      <c r="I903" s="325"/>
      <c r="J903" s="118"/>
      <c r="K903" s="330" t="str">
        <f t="shared" si="52"/>
        <v/>
      </c>
      <c r="L903" s="376" t="str">
        <f>IFERROR(VLOOKUP(G903,AuxThreats!$B$2:$C$6,2,0),"")</f>
        <v/>
      </c>
      <c r="M903" s="325"/>
      <c r="N903" s="118"/>
      <c r="O903" s="390">
        <v>0</v>
      </c>
      <c r="P903" s="325"/>
      <c r="Q903" s="325"/>
      <c r="R903" s="390">
        <v>0</v>
      </c>
      <c r="S903" s="325"/>
      <c r="T903" s="325"/>
      <c r="U903" s="390">
        <v>0</v>
      </c>
      <c r="V903" s="391">
        <f t="shared" ref="V903:V966" si="53">IF(AND(O903&lt;&gt;"",R903&lt;&gt;"", U903&lt;&gt;""),IFERROR((I903*((1-R903)*(1-O903)*(1-U903))),"0"),"")</f>
        <v>0</v>
      </c>
      <c r="W903" s="391" t="e">
        <f>IF(AND(V903&lt;&gt;"",#REF!&lt;&gt;""),IFERROR(V903*#REF!,"Not number"),"")</f>
        <v>#REF!</v>
      </c>
      <c r="X903" s="376" t="str">
        <f>IFERROR(VLOOKUP(M903,'Measures cat'!$A$2:$B$19,2,0),"")</f>
        <v/>
      </c>
      <c r="Y903" s="376" t="str">
        <f>IFERROR(VLOOKUP(P903,'Measures cat'!$A$2:$B$19,2,0),"")</f>
        <v/>
      </c>
      <c r="Z903" s="376" t="str">
        <f>IFERROR(VLOOKUP(S903,'Measures cat'!$A$2:$B$19,2,0),"")</f>
        <v/>
      </c>
      <c r="AA903" s="376" t="str">
        <f>IFERROR(VLOOKUP(I903,AuxThreats!$B$2:$C$6,2,0),"")</f>
        <v/>
      </c>
      <c r="AB903" s="11"/>
      <c r="AC903" s="11"/>
      <c r="AE903" s="123"/>
    </row>
    <row r="904" spans="3:31" ht="15.75" x14ac:dyDescent="0.25">
      <c r="C904" s="357" t="str">
        <f t="shared" ref="C904:C967" si="54">IF(D904&lt;&gt;"",CONCATENATE("IR",TEXT(ROW()-6,"000")),"")</f>
        <v/>
      </c>
      <c r="D904" s="26"/>
      <c r="E904" s="26"/>
      <c r="F904" s="26"/>
      <c r="G904" s="47"/>
      <c r="H904" s="47"/>
      <c r="I904" s="325"/>
      <c r="J904" s="118"/>
      <c r="K904" s="330" t="str">
        <f t="shared" ref="K904:K967" si="55">IF(AND(I904&lt;&gt;"",J904&lt;&gt;""),IFERROR(I904*J904,"Not number"),"")</f>
        <v/>
      </c>
      <c r="L904" s="376" t="str">
        <f>IFERROR(VLOOKUP(G904,AuxThreats!$B$2:$C$6,2,0),"")</f>
        <v/>
      </c>
      <c r="M904" s="325"/>
      <c r="N904" s="118"/>
      <c r="O904" s="390">
        <v>0</v>
      </c>
      <c r="P904" s="325"/>
      <c r="Q904" s="325"/>
      <c r="R904" s="390">
        <v>0</v>
      </c>
      <c r="S904" s="325"/>
      <c r="T904" s="325"/>
      <c r="U904" s="390">
        <v>0</v>
      </c>
      <c r="V904" s="391">
        <f t="shared" si="53"/>
        <v>0</v>
      </c>
      <c r="W904" s="391" t="e">
        <f>IF(AND(V904&lt;&gt;"",#REF!&lt;&gt;""),IFERROR(V904*#REF!,"Not number"),"")</f>
        <v>#REF!</v>
      </c>
      <c r="X904" s="376" t="str">
        <f>IFERROR(VLOOKUP(M904,'Measures cat'!$A$2:$B$19,2,0),"")</f>
        <v/>
      </c>
      <c r="Y904" s="376" t="str">
        <f>IFERROR(VLOOKUP(P904,'Measures cat'!$A$2:$B$19,2,0),"")</f>
        <v/>
      </c>
      <c r="Z904" s="376" t="str">
        <f>IFERROR(VLOOKUP(S904,'Measures cat'!$A$2:$B$19,2,0),"")</f>
        <v/>
      </c>
      <c r="AA904" s="376" t="str">
        <f>IFERROR(VLOOKUP(I904,AuxThreats!$B$2:$C$6,2,0),"")</f>
        <v/>
      </c>
      <c r="AB904" s="11"/>
      <c r="AC904" s="11"/>
      <c r="AE904" s="123"/>
    </row>
    <row r="905" spans="3:31" ht="15.75" x14ac:dyDescent="0.25">
      <c r="C905" s="357" t="str">
        <f t="shared" si="54"/>
        <v/>
      </c>
      <c r="D905" s="26"/>
      <c r="E905" s="26"/>
      <c r="F905" s="26"/>
      <c r="G905" s="47"/>
      <c r="H905" s="47"/>
      <c r="I905" s="325"/>
      <c r="J905" s="118"/>
      <c r="K905" s="330" t="str">
        <f t="shared" si="55"/>
        <v/>
      </c>
      <c r="L905" s="376" t="str">
        <f>IFERROR(VLOOKUP(G905,AuxThreats!$B$2:$C$6,2,0),"")</f>
        <v/>
      </c>
      <c r="M905" s="325"/>
      <c r="N905" s="118"/>
      <c r="O905" s="390">
        <v>0</v>
      </c>
      <c r="P905" s="325"/>
      <c r="Q905" s="325"/>
      <c r="R905" s="390">
        <v>0</v>
      </c>
      <c r="S905" s="325"/>
      <c r="T905" s="325"/>
      <c r="U905" s="390">
        <v>0</v>
      </c>
      <c r="V905" s="391">
        <f t="shared" si="53"/>
        <v>0</v>
      </c>
      <c r="W905" s="391" t="e">
        <f>IF(AND(V905&lt;&gt;"",#REF!&lt;&gt;""),IFERROR(V905*#REF!,"Not number"),"")</f>
        <v>#REF!</v>
      </c>
      <c r="X905" s="376" t="str">
        <f>IFERROR(VLOOKUP(M905,'Measures cat'!$A$2:$B$19,2,0),"")</f>
        <v/>
      </c>
      <c r="Y905" s="376" t="str">
        <f>IFERROR(VLOOKUP(P905,'Measures cat'!$A$2:$B$19,2,0),"")</f>
        <v/>
      </c>
      <c r="Z905" s="376" t="str">
        <f>IFERROR(VLOOKUP(S905,'Measures cat'!$A$2:$B$19,2,0),"")</f>
        <v/>
      </c>
      <c r="AA905" s="376" t="str">
        <f>IFERROR(VLOOKUP(I905,AuxThreats!$B$2:$C$6,2,0),"")</f>
        <v/>
      </c>
      <c r="AB905" s="11"/>
      <c r="AC905" s="11"/>
      <c r="AE905" s="123"/>
    </row>
    <row r="906" spans="3:31" ht="15.75" x14ac:dyDescent="0.25">
      <c r="C906" s="357" t="str">
        <f t="shared" si="54"/>
        <v/>
      </c>
      <c r="D906" s="26"/>
      <c r="E906" s="26"/>
      <c r="F906" s="26"/>
      <c r="G906" s="47"/>
      <c r="H906" s="47"/>
      <c r="I906" s="325"/>
      <c r="J906" s="118"/>
      <c r="K906" s="330" t="str">
        <f t="shared" si="55"/>
        <v/>
      </c>
      <c r="L906" s="376" t="str">
        <f>IFERROR(VLOOKUP(G906,AuxThreats!$B$2:$C$6,2,0),"")</f>
        <v/>
      </c>
      <c r="M906" s="325"/>
      <c r="N906" s="118"/>
      <c r="O906" s="390">
        <v>0</v>
      </c>
      <c r="P906" s="325"/>
      <c r="Q906" s="325"/>
      <c r="R906" s="390">
        <v>0</v>
      </c>
      <c r="S906" s="325"/>
      <c r="T906" s="325"/>
      <c r="U906" s="390">
        <v>0</v>
      </c>
      <c r="V906" s="391">
        <f t="shared" si="53"/>
        <v>0</v>
      </c>
      <c r="W906" s="391" t="e">
        <f>IF(AND(V906&lt;&gt;"",#REF!&lt;&gt;""),IFERROR(V906*#REF!,"Not number"),"")</f>
        <v>#REF!</v>
      </c>
      <c r="X906" s="376" t="str">
        <f>IFERROR(VLOOKUP(M906,'Measures cat'!$A$2:$B$19,2,0),"")</f>
        <v/>
      </c>
      <c r="Y906" s="376" t="str">
        <f>IFERROR(VLOOKUP(P906,'Measures cat'!$A$2:$B$19,2,0),"")</f>
        <v/>
      </c>
      <c r="Z906" s="376" t="str">
        <f>IFERROR(VLOOKUP(S906,'Measures cat'!$A$2:$B$19,2,0),"")</f>
        <v/>
      </c>
      <c r="AA906" s="376" t="str">
        <f>IFERROR(VLOOKUP(I906,AuxThreats!$B$2:$C$6,2,0),"")</f>
        <v/>
      </c>
      <c r="AB906" s="11"/>
      <c r="AC906" s="11"/>
      <c r="AE906" s="123"/>
    </row>
    <row r="907" spans="3:31" ht="15.75" x14ac:dyDescent="0.25">
      <c r="C907" s="357" t="str">
        <f t="shared" si="54"/>
        <v/>
      </c>
      <c r="D907" s="26"/>
      <c r="E907" s="26"/>
      <c r="F907" s="26"/>
      <c r="G907" s="47"/>
      <c r="H907" s="47"/>
      <c r="I907" s="325"/>
      <c r="J907" s="118"/>
      <c r="K907" s="330" t="str">
        <f t="shared" si="55"/>
        <v/>
      </c>
      <c r="L907" s="376" t="str">
        <f>IFERROR(VLOOKUP(G907,AuxThreats!$B$2:$C$6,2,0),"")</f>
        <v/>
      </c>
      <c r="M907" s="325"/>
      <c r="N907" s="118"/>
      <c r="O907" s="390">
        <v>0</v>
      </c>
      <c r="P907" s="325"/>
      <c r="Q907" s="325"/>
      <c r="R907" s="390">
        <v>0</v>
      </c>
      <c r="S907" s="325"/>
      <c r="T907" s="325"/>
      <c r="U907" s="390">
        <v>0</v>
      </c>
      <c r="V907" s="391">
        <f t="shared" si="53"/>
        <v>0</v>
      </c>
      <c r="W907" s="391" t="e">
        <f>IF(AND(V907&lt;&gt;"",#REF!&lt;&gt;""),IFERROR(V907*#REF!,"Not number"),"")</f>
        <v>#REF!</v>
      </c>
      <c r="X907" s="376" t="str">
        <f>IFERROR(VLOOKUP(M907,'Measures cat'!$A$2:$B$19,2,0),"")</f>
        <v/>
      </c>
      <c r="Y907" s="376" t="str">
        <f>IFERROR(VLOOKUP(P907,'Measures cat'!$A$2:$B$19,2,0),"")</f>
        <v/>
      </c>
      <c r="Z907" s="376" t="str">
        <f>IFERROR(VLOOKUP(S907,'Measures cat'!$A$2:$B$19,2,0),"")</f>
        <v/>
      </c>
      <c r="AA907" s="376" t="str">
        <f>IFERROR(VLOOKUP(I907,AuxThreats!$B$2:$C$6,2,0),"")</f>
        <v/>
      </c>
      <c r="AB907" s="11"/>
      <c r="AC907" s="11"/>
      <c r="AE907" s="123"/>
    </row>
    <row r="908" spans="3:31" ht="15.75" x14ac:dyDescent="0.25">
      <c r="C908" s="357" t="str">
        <f t="shared" si="54"/>
        <v/>
      </c>
      <c r="D908" s="26"/>
      <c r="E908" s="26"/>
      <c r="F908" s="26"/>
      <c r="G908" s="47"/>
      <c r="H908" s="47"/>
      <c r="I908" s="325"/>
      <c r="J908" s="118"/>
      <c r="K908" s="330" t="str">
        <f t="shared" si="55"/>
        <v/>
      </c>
      <c r="L908" s="376" t="str">
        <f>IFERROR(VLOOKUP(G908,AuxThreats!$B$2:$C$6,2,0),"")</f>
        <v/>
      </c>
      <c r="M908" s="325"/>
      <c r="N908" s="118"/>
      <c r="O908" s="390">
        <v>0</v>
      </c>
      <c r="P908" s="325"/>
      <c r="Q908" s="325"/>
      <c r="R908" s="390">
        <v>0</v>
      </c>
      <c r="S908" s="325"/>
      <c r="T908" s="325"/>
      <c r="U908" s="390">
        <v>0</v>
      </c>
      <c r="V908" s="391">
        <f t="shared" si="53"/>
        <v>0</v>
      </c>
      <c r="W908" s="391" t="e">
        <f>IF(AND(V908&lt;&gt;"",#REF!&lt;&gt;""),IFERROR(V908*#REF!,"Not number"),"")</f>
        <v>#REF!</v>
      </c>
      <c r="X908" s="376" t="str">
        <f>IFERROR(VLOOKUP(M908,'Measures cat'!$A$2:$B$19,2,0),"")</f>
        <v/>
      </c>
      <c r="Y908" s="376" t="str">
        <f>IFERROR(VLOOKUP(P908,'Measures cat'!$A$2:$B$19,2,0),"")</f>
        <v/>
      </c>
      <c r="Z908" s="376" t="str">
        <f>IFERROR(VLOOKUP(S908,'Measures cat'!$A$2:$B$19,2,0),"")</f>
        <v/>
      </c>
      <c r="AA908" s="376" t="str">
        <f>IFERROR(VLOOKUP(I908,AuxThreats!$B$2:$C$6,2,0),"")</f>
        <v/>
      </c>
      <c r="AB908" s="11"/>
      <c r="AC908" s="11"/>
      <c r="AE908" s="123"/>
    </row>
    <row r="909" spans="3:31" ht="15.75" x14ac:dyDescent="0.25">
      <c r="C909" s="357" t="str">
        <f t="shared" si="54"/>
        <v/>
      </c>
      <c r="D909" s="26"/>
      <c r="E909" s="26"/>
      <c r="F909" s="26"/>
      <c r="G909" s="47"/>
      <c r="H909" s="47"/>
      <c r="I909" s="325"/>
      <c r="J909" s="118"/>
      <c r="K909" s="330" t="str">
        <f t="shared" si="55"/>
        <v/>
      </c>
      <c r="L909" s="376" t="str">
        <f>IFERROR(VLOOKUP(G909,AuxThreats!$B$2:$C$6,2,0),"")</f>
        <v/>
      </c>
      <c r="M909" s="325"/>
      <c r="N909" s="118"/>
      <c r="O909" s="390">
        <v>0</v>
      </c>
      <c r="P909" s="325"/>
      <c r="Q909" s="325"/>
      <c r="R909" s="390">
        <v>0</v>
      </c>
      <c r="S909" s="325"/>
      <c r="T909" s="325"/>
      <c r="U909" s="390">
        <v>0</v>
      </c>
      <c r="V909" s="391">
        <f t="shared" si="53"/>
        <v>0</v>
      </c>
      <c r="W909" s="391" t="e">
        <f>IF(AND(V909&lt;&gt;"",#REF!&lt;&gt;""),IFERROR(V909*#REF!,"Not number"),"")</f>
        <v>#REF!</v>
      </c>
      <c r="X909" s="376" t="str">
        <f>IFERROR(VLOOKUP(M909,'Measures cat'!$A$2:$B$19,2,0),"")</f>
        <v/>
      </c>
      <c r="Y909" s="376" t="str">
        <f>IFERROR(VLOOKUP(P909,'Measures cat'!$A$2:$B$19,2,0),"")</f>
        <v/>
      </c>
      <c r="Z909" s="376" t="str">
        <f>IFERROR(VLOOKUP(S909,'Measures cat'!$A$2:$B$19,2,0),"")</f>
        <v/>
      </c>
      <c r="AA909" s="376" t="str">
        <f>IFERROR(VLOOKUP(I909,AuxThreats!$B$2:$C$6,2,0),"")</f>
        <v/>
      </c>
      <c r="AB909" s="11"/>
      <c r="AC909" s="11"/>
      <c r="AE909" s="123"/>
    </row>
    <row r="910" spans="3:31" ht="15.75" x14ac:dyDescent="0.25">
      <c r="C910" s="357" t="str">
        <f t="shared" si="54"/>
        <v/>
      </c>
      <c r="D910" s="26"/>
      <c r="E910" s="26"/>
      <c r="F910" s="26"/>
      <c r="G910" s="47"/>
      <c r="H910" s="47"/>
      <c r="I910" s="325"/>
      <c r="J910" s="118"/>
      <c r="K910" s="330" t="str">
        <f t="shared" si="55"/>
        <v/>
      </c>
      <c r="L910" s="376" t="str">
        <f>IFERROR(VLOOKUP(G910,AuxThreats!$B$2:$C$6,2,0),"")</f>
        <v/>
      </c>
      <c r="M910" s="325"/>
      <c r="N910" s="118"/>
      <c r="O910" s="390">
        <v>0</v>
      </c>
      <c r="P910" s="325"/>
      <c r="Q910" s="325"/>
      <c r="R910" s="390">
        <v>0</v>
      </c>
      <c r="S910" s="325"/>
      <c r="T910" s="325"/>
      <c r="U910" s="390">
        <v>0</v>
      </c>
      <c r="V910" s="391">
        <f t="shared" si="53"/>
        <v>0</v>
      </c>
      <c r="W910" s="391" t="e">
        <f>IF(AND(V910&lt;&gt;"",#REF!&lt;&gt;""),IFERROR(V910*#REF!,"Not number"),"")</f>
        <v>#REF!</v>
      </c>
      <c r="X910" s="376" t="str">
        <f>IFERROR(VLOOKUP(M910,'Measures cat'!$A$2:$B$19,2,0),"")</f>
        <v/>
      </c>
      <c r="Y910" s="376" t="str">
        <f>IFERROR(VLOOKUP(P910,'Measures cat'!$A$2:$B$19,2,0),"")</f>
        <v/>
      </c>
      <c r="Z910" s="376" t="str">
        <f>IFERROR(VLOOKUP(S910,'Measures cat'!$A$2:$B$19,2,0),"")</f>
        <v/>
      </c>
      <c r="AA910" s="376" t="str">
        <f>IFERROR(VLOOKUP(I910,AuxThreats!$B$2:$C$6,2,0),"")</f>
        <v/>
      </c>
      <c r="AB910" s="11"/>
      <c r="AC910" s="11"/>
      <c r="AE910" s="123"/>
    </row>
    <row r="911" spans="3:31" ht="15.75" x14ac:dyDescent="0.25">
      <c r="C911" s="357" t="str">
        <f t="shared" si="54"/>
        <v/>
      </c>
      <c r="D911" s="26"/>
      <c r="E911" s="26"/>
      <c r="F911" s="26"/>
      <c r="G911" s="47"/>
      <c r="H911" s="47"/>
      <c r="I911" s="325"/>
      <c r="J911" s="118"/>
      <c r="K911" s="330" t="str">
        <f t="shared" si="55"/>
        <v/>
      </c>
      <c r="L911" s="376" t="str">
        <f>IFERROR(VLOOKUP(G911,AuxThreats!$B$2:$C$6,2,0),"")</f>
        <v/>
      </c>
      <c r="M911" s="325"/>
      <c r="N911" s="118"/>
      <c r="O911" s="390">
        <v>0</v>
      </c>
      <c r="P911" s="325"/>
      <c r="Q911" s="325"/>
      <c r="R911" s="390">
        <v>0</v>
      </c>
      <c r="S911" s="325"/>
      <c r="T911" s="325"/>
      <c r="U911" s="390">
        <v>0</v>
      </c>
      <c r="V911" s="391">
        <f t="shared" si="53"/>
        <v>0</v>
      </c>
      <c r="W911" s="391" t="e">
        <f>IF(AND(V911&lt;&gt;"",#REF!&lt;&gt;""),IFERROR(V911*#REF!,"Not number"),"")</f>
        <v>#REF!</v>
      </c>
      <c r="X911" s="376" t="str">
        <f>IFERROR(VLOOKUP(M911,'Measures cat'!$A$2:$B$19,2,0),"")</f>
        <v/>
      </c>
      <c r="Y911" s="376" t="str">
        <f>IFERROR(VLOOKUP(P911,'Measures cat'!$A$2:$B$19,2,0),"")</f>
        <v/>
      </c>
      <c r="Z911" s="376" t="str">
        <f>IFERROR(VLOOKUP(S911,'Measures cat'!$A$2:$B$19,2,0),"")</f>
        <v/>
      </c>
      <c r="AA911" s="376" t="str">
        <f>IFERROR(VLOOKUP(I911,AuxThreats!$B$2:$C$6,2,0),"")</f>
        <v/>
      </c>
      <c r="AB911" s="11"/>
      <c r="AC911" s="11"/>
      <c r="AE911" s="123"/>
    </row>
    <row r="912" spans="3:31" ht="15.75" x14ac:dyDescent="0.25">
      <c r="C912" s="357" t="str">
        <f t="shared" si="54"/>
        <v/>
      </c>
      <c r="D912" s="26"/>
      <c r="E912" s="26"/>
      <c r="F912" s="26"/>
      <c r="G912" s="47"/>
      <c r="H912" s="47"/>
      <c r="I912" s="325"/>
      <c r="J912" s="118"/>
      <c r="K912" s="330" t="str">
        <f t="shared" si="55"/>
        <v/>
      </c>
      <c r="L912" s="376" t="str">
        <f>IFERROR(VLOOKUP(G912,AuxThreats!$B$2:$C$6,2,0),"")</f>
        <v/>
      </c>
      <c r="M912" s="325"/>
      <c r="N912" s="118"/>
      <c r="O912" s="390">
        <v>0</v>
      </c>
      <c r="P912" s="325"/>
      <c r="Q912" s="325"/>
      <c r="R912" s="390">
        <v>0</v>
      </c>
      <c r="S912" s="325"/>
      <c r="T912" s="325"/>
      <c r="U912" s="390">
        <v>0</v>
      </c>
      <c r="V912" s="391">
        <f t="shared" si="53"/>
        <v>0</v>
      </c>
      <c r="W912" s="391" t="e">
        <f>IF(AND(V912&lt;&gt;"",#REF!&lt;&gt;""),IFERROR(V912*#REF!,"Not number"),"")</f>
        <v>#REF!</v>
      </c>
      <c r="X912" s="376" t="str">
        <f>IFERROR(VLOOKUP(M912,'Measures cat'!$A$2:$B$19,2,0),"")</f>
        <v/>
      </c>
      <c r="Y912" s="376" t="str">
        <f>IFERROR(VLOOKUP(P912,'Measures cat'!$A$2:$B$19,2,0),"")</f>
        <v/>
      </c>
      <c r="Z912" s="376" t="str">
        <f>IFERROR(VLOOKUP(S912,'Measures cat'!$A$2:$B$19,2,0),"")</f>
        <v/>
      </c>
      <c r="AA912" s="376" t="str">
        <f>IFERROR(VLOOKUP(I912,AuxThreats!$B$2:$C$6,2,0),"")</f>
        <v/>
      </c>
      <c r="AB912" s="11"/>
      <c r="AC912" s="11"/>
      <c r="AE912" s="123"/>
    </row>
    <row r="913" spans="3:31" ht="15.75" x14ac:dyDescent="0.25">
      <c r="C913" s="357" t="str">
        <f t="shared" si="54"/>
        <v/>
      </c>
      <c r="D913" s="26"/>
      <c r="E913" s="26"/>
      <c r="F913" s="26"/>
      <c r="G913" s="47"/>
      <c r="H913" s="47"/>
      <c r="I913" s="325"/>
      <c r="J913" s="118"/>
      <c r="K913" s="330" t="str">
        <f t="shared" si="55"/>
        <v/>
      </c>
      <c r="L913" s="376" t="str">
        <f>IFERROR(VLOOKUP(G913,AuxThreats!$B$2:$C$6,2,0),"")</f>
        <v/>
      </c>
      <c r="M913" s="325"/>
      <c r="N913" s="118"/>
      <c r="O913" s="390">
        <v>0</v>
      </c>
      <c r="P913" s="325"/>
      <c r="Q913" s="325"/>
      <c r="R913" s="390">
        <v>0</v>
      </c>
      <c r="S913" s="325"/>
      <c r="T913" s="325"/>
      <c r="U913" s="390">
        <v>0</v>
      </c>
      <c r="V913" s="391">
        <f t="shared" si="53"/>
        <v>0</v>
      </c>
      <c r="W913" s="391" t="e">
        <f>IF(AND(V913&lt;&gt;"",#REF!&lt;&gt;""),IFERROR(V913*#REF!,"Not number"),"")</f>
        <v>#REF!</v>
      </c>
      <c r="X913" s="376" t="str">
        <f>IFERROR(VLOOKUP(M913,'Measures cat'!$A$2:$B$19,2,0),"")</f>
        <v/>
      </c>
      <c r="Y913" s="376" t="str">
        <f>IFERROR(VLOOKUP(P913,'Measures cat'!$A$2:$B$19,2,0),"")</f>
        <v/>
      </c>
      <c r="Z913" s="376" t="str">
        <f>IFERROR(VLOOKUP(S913,'Measures cat'!$A$2:$B$19,2,0),"")</f>
        <v/>
      </c>
      <c r="AA913" s="376" t="str">
        <f>IFERROR(VLOOKUP(I913,AuxThreats!$B$2:$C$6,2,0),"")</f>
        <v/>
      </c>
      <c r="AB913" s="11"/>
      <c r="AC913" s="11"/>
      <c r="AE913" s="123"/>
    </row>
    <row r="914" spans="3:31" ht="15.75" x14ac:dyDescent="0.25">
      <c r="C914" s="357" t="str">
        <f t="shared" si="54"/>
        <v/>
      </c>
      <c r="D914" s="26"/>
      <c r="E914" s="26"/>
      <c r="F914" s="26"/>
      <c r="G914" s="47"/>
      <c r="H914" s="47"/>
      <c r="I914" s="325"/>
      <c r="J914" s="118"/>
      <c r="K914" s="330" t="str">
        <f t="shared" si="55"/>
        <v/>
      </c>
      <c r="L914" s="376" t="str">
        <f>IFERROR(VLOOKUP(G914,AuxThreats!$B$2:$C$6,2,0),"")</f>
        <v/>
      </c>
      <c r="M914" s="325"/>
      <c r="N914" s="118"/>
      <c r="O914" s="390">
        <v>0</v>
      </c>
      <c r="P914" s="325"/>
      <c r="Q914" s="325"/>
      <c r="R914" s="390">
        <v>0</v>
      </c>
      <c r="S914" s="325"/>
      <c r="T914" s="325"/>
      <c r="U914" s="390">
        <v>0</v>
      </c>
      <c r="V914" s="391">
        <f t="shared" si="53"/>
        <v>0</v>
      </c>
      <c r="W914" s="391" t="e">
        <f>IF(AND(V914&lt;&gt;"",#REF!&lt;&gt;""),IFERROR(V914*#REF!,"Not number"),"")</f>
        <v>#REF!</v>
      </c>
      <c r="X914" s="376" t="str">
        <f>IFERROR(VLOOKUP(M914,'Measures cat'!$A$2:$B$19,2,0),"")</f>
        <v/>
      </c>
      <c r="Y914" s="376" t="str">
        <f>IFERROR(VLOOKUP(P914,'Measures cat'!$A$2:$B$19,2,0),"")</f>
        <v/>
      </c>
      <c r="Z914" s="376" t="str">
        <f>IFERROR(VLOOKUP(S914,'Measures cat'!$A$2:$B$19,2,0),"")</f>
        <v/>
      </c>
      <c r="AA914" s="376" t="str">
        <f>IFERROR(VLOOKUP(I914,AuxThreats!$B$2:$C$6,2,0),"")</f>
        <v/>
      </c>
      <c r="AB914" s="11"/>
      <c r="AC914" s="11"/>
      <c r="AE914" s="123"/>
    </row>
    <row r="915" spans="3:31" ht="15.75" x14ac:dyDescent="0.25">
      <c r="C915" s="357" t="str">
        <f t="shared" si="54"/>
        <v/>
      </c>
      <c r="D915" s="26"/>
      <c r="E915" s="26"/>
      <c r="F915" s="26"/>
      <c r="G915" s="47"/>
      <c r="H915" s="47"/>
      <c r="I915" s="325"/>
      <c r="J915" s="118"/>
      <c r="K915" s="330" t="str">
        <f t="shared" si="55"/>
        <v/>
      </c>
      <c r="L915" s="376" t="str">
        <f>IFERROR(VLOOKUP(G915,AuxThreats!$B$2:$C$6,2,0),"")</f>
        <v/>
      </c>
      <c r="M915" s="325"/>
      <c r="N915" s="118"/>
      <c r="O915" s="390">
        <v>0</v>
      </c>
      <c r="P915" s="325"/>
      <c r="Q915" s="325"/>
      <c r="R915" s="390">
        <v>0</v>
      </c>
      <c r="S915" s="325"/>
      <c r="T915" s="325"/>
      <c r="U915" s="390">
        <v>0</v>
      </c>
      <c r="V915" s="391">
        <f t="shared" si="53"/>
        <v>0</v>
      </c>
      <c r="W915" s="391" t="e">
        <f>IF(AND(V915&lt;&gt;"",#REF!&lt;&gt;""),IFERROR(V915*#REF!,"Not number"),"")</f>
        <v>#REF!</v>
      </c>
      <c r="X915" s="376" t="str">
        <f>IFERROR(VLOOKUP(M915,'Measures cat'!$A$2:$B$19,2,0),"")</f>
        <v/>
      </c>
      <c r="Y915" s="376" t="str">
        <f>IFERROR(VLOOKUP(P915,'Measures cat'!$A$2:$B$19,2,0),"")</f>
        <v/>
      </c>
      <c r="Z915" s="376" t="str">
        <f>IFERROR(VLOOKUP(S915,'Measures cat'!$A$2:$B$19,2,0),"")</f>
        <v/>
      </c>
      <c r="AA915" s="376" t="str">
        <f>IFERROR(VLOOKUP(I915,AuxThreats!$B$2:$C$6,2,0),"")</f>
        <v/>
      </c>
      <c r="AB915" s="11"/>
      <c r="AC915" s="11"/>
      <c r="AE915" s="123"/>
    </row>
    <row r="916" spans="3:31" ht="15.75" x14ac:dyDescent="0.25">
      <c r="C916" s="357" t="str">
        <f t="shared" si="54"/>
        <v/>
      </c>
      <c r="D916" s="26"/>
      <c r="E916" s="26"/>
      <c r="F916" s="26"/>
      <c r="G916" s="47"/>
      <c r="H916" s="47"/>
      <c r="I916" s="325"/>
      <c r="J916" s="118"/>
      <c r="K916" s="330" t="str">
        <f t="shared" si="55"/>
        <v/>
      </c>
      <c r="L916" s="376" t="str">
        <f>IFERROR(VLOOKUP(G916,AuxThreats!$B$2:$C$6,2,0),"")</f>
        <v/>
      </c>
      <c r="M916" s="325"/>
      <c r="N916" s="118"/>
      <c r="O916" s="390">
        <v>0</v>
      </c>
      <c r="P916" s="325"/>
      <c r="Q916" s="325"/>
      <c r="R916" s="390">
        <v>0</v>
      </c>
      <c r="S916" s="325"/>
      <c r="T916" s="325"/>
      <c r="U916" s="390">
        <v>0</v>
      </c>
      <c r="V916" s="391">
        <f t="shared" si="53"/>
        <v>0</v>
      </c>
      <c r="W916" s="391" t="e">
        <f>IF(AND(V916&lt;&gt;"",#REF!&lt;&gt;""),IFERROR(V916*#REF!,"Not number"),"")</f>
        <v>#REF!</v>
      </c>
      <c r="X916" s="376" t="str">
        <f>IFERROR(VLOOKUP(M916,'Measures cat'!$A$2:$B$19,2,0),"")</f>
        <v/>
      </c>
      <c r="Y916" s="376" t="str">
        <f>IFERROR(VLOOKUP(P916,'Measures cat'!$A$2:$B$19,2,0),"")</f>
        <v/>
      </c>
      <c r="Z916" s="376" t="str">
        <f>IFERROR(VLOOKUP(S916,'Measures cat'!$A$2:$B$19,2,0),"")</f>
        <v/>
      </c>
      <c r="AA916" s="376" t="str">
        <f>IFERROR(VLOOKUP(I916,AuxThreats!$B$2:$C$6,2,0),"")</f>
        <v/>
      </c>
      <c r="AB916" s="11"/>
      <c r="AC916" s="11"/>
      <c r="AE916" s="123"/>
    </row>
    <row r="917" spans="3:31" ht="15.75" x14ac:dyDescent="0.25">
      <c r="C917" s="357" t="str">
        <f t="shared" si="54"/>
        <v/>
      </c>
      <c r="D917" s="26"/>
      <c r="E917" s="26"/>
      <c r="F917" s="26"/>
      <c r="G917" s="47"/>
      <c r="H917" s="47"/>
      <c r="I917" s="325"/>
      <c r="J917" s="118"/>
      <c r="K917" s="330" t="str">
        <f t="shared" si="55"/>
        <v/>
      </c>
      <c r="L917" s="376" t="str">
        <f>IFERROR(VLOOKUP(G917,AuxThreats!$B$2:$C$6,2,0),"")</f>
        <v/>
      </c>
      <c r="M917" s="325"/>
      <c r="N917" s="118"/>
      <c r="O917" s="390">
        <v>0</v>
      </c>
      <c r="P917" s="325"/>
      <c r="Q917" s="325"/>
      <c r="R917" s="390">
        <v>0</v>
      </c>
      <c r="S917" s="325"/>
      <c r="T917" s="325"/>
      <c r="U917" s="390">
        <v>0</v>
      </c>
      <c r="V917" s="391">
        <f t="shared" si="53"/>
        <v>0</v>
      </c>
      <c r="W917" s="391" t="e">
        <f>IF(AND(V917&lt;&gt;"",#REF!&lt;&gt;""),IFERROR(V917*#REF!,"Not number"),"")</f>
        <v>#REF!</v>
      </c>
      <c r="X917" s="376" t="str">
        <f>IFERROR(VLOOKUP(M917,'Measures cat'!$A$2:$B$19,2,0),"")</f>
        <v/>
      </c>
      <c r="Y917" s="376" t="str">
        <f>IFERROR(VLOOKUP(P917,'Measures cat'!$A$2:$B$19,2,0),"")</f>
        <v/>
      </c>
      <c r="Z917" s="376" t="str">
        <f>IFERROR(VLOOKUP(S917,'Measures cat'!$A$2:$B$19,2,0),"")</f>
        <v/>
      </c>
      <c r="AA917" s="376" t="str">
        <f>IFERROR(VLOOKUP(I917,AuxThreats!$B$2:$C$6,2,0),"")</f>
        <v/>
      </c>
      <c r="AB917" s="11"/>
      <c r="AC917" s="11"/>
      <c r="AE917" s="123"/>
    </row>
    <row r="918" spans="3:31" ht="15.75" x14ac:dyDescent="0.25">
      <c r="C918" s="357" t="str">
        <f t="shared" si="54"/>
        <v/>
      </c>
      <c r="D918" s="26"/>
      <c r="E918" s="26"/>
      <c r="F918" s="26"/>
      <c r="G918" s="47"/>
      <c r="H918" s="47"/>
      <c r="I918" s="325"/>
      <c r="J918" s="118"/>
      <c r="K918" s="330" t="str">
        <f t="shared" si="55"/>
        <v/>
      </c>
      <c r="L918" s="376" t="str">
        <f>IFERROR(VLOOKUP(G918,AuxThreats!$B$2:$C$6,2,0),"")</f>
        <v/>
      </c>
      <c r="M918" s="325"/>
      <c r="N918" s="118"/>
      <c r="O918" s="390">
        <v>0</v>
      </c>
      <c r="P918" s="325"/>
      <c r="Q918" s="325"/>
      <c r="R918" s="390">
        <v>0</v>
      </c>
      <c r="S918" s="325"/>
      <c r="T918" s="325"/>
      <c r="U918" s="390">
        <v>0</v>
      </c>
      <c r="V918" s="391">
        <f t="shared" si="53"/>
        <v>0</v>
      </c>
      <c r="W918" s="391" t="e">
        <f>IF(AND(V918&lt;&gt;"",#REF!&lt;&gt;""),IFERROR(V918*#REF!,"Not number"),"")</f>
        <v>#REF!</v>
      </c>
      <c r="X918" s="376" t="str">
        <f>IFERROR(VLOOKUP(M918,'Measures cat'!$A$2:$B$19,2,0),"")</f>
        <v/>
      </c>
      <c r="Y918" s="376" t="str">
        <f>IFERROR(VLOOKUP(P918,'Measures cat'!$A$2:$B$19,2,0),"")</f>
        <v/>
      </c>
      <c r="Z918" s="376" t="str">
        <f>IFERROR(VLOOKUP(S918,'Measures cat'!$A$2:$B$19,2,0),"")</f>
        <v/>
      </c>
      <c r="AA918" s="376" t="str">
        <f>IFERROR(VLOOKUP(I918,AuxThreats!$B$2:$C$6,2,0),"")</f>
        <v/>
      </c>
      <c r="AB918" s="11"/>
      <c r="AC918" s="11"/>
      <c r="AE918" s="123"/>
    </row>
    <row r="919" spans="3:31" ht="15.75" x14ac:dyDescent="0.25">
      <c r="C919" s="357" t="str">
        <f t="shared" si="54"/>
        <v/>
      </c>
      <c r="D919" s="26"/>
      <c r="E919" s="26"/>
      <c r="F919" s="26"/>
      <c r="G919" s="47"/>
      <c r="H919" s="47"/>
      <c r="I919" s="325"/>
      <c r="J919" s="118"/>
      <c r="K919" s="330" t="str">
        <f t="shared" si="55"/>
        <v/>
      </c>
      <c r="L919" s="376" t="str">
        <f>IFERROR(VLOOKUP(G919,AuxThreats!$B$2:$C$6,2,0),"")</f>
        <v/>
      </c>
      <c r="M919" s="325"/>
      <c r="N919" s="118"/>
      <c r="O919" s="390">
        <v>0</v>
      </c>
      <c r="P919" s="325"/>
      <c r="Q919" s="325"/>
      <c r="R919" s="390">
        <v>0</v>
      </c>
      <c r="S919" s="325"/>
      <c r="T919" s="325"/>
      <c r="U919" s="390">
        <v>0</v>
      </c>
      <c r="V919" s="391">
        <f t="shared" si="53"/>
        <v>0</v>
      </c>
      <c r="W919" s="391" t="e">
        <f>IF(AND(V919&lt;&gt;"",#REF!&lt;&gt;""),IFERROR(V919*#REF!,"Not number"),"")</f>
        <v>#REF!</v>
      </c>
      <c r="X919" s="376" t="str">
        <f>IFERROR(VLOOKUP(M919,'Measures cat'!$A$2:$B$19,2,0),"")</f>
        <v/>
      </c>
      <c r="Y919" s="376" t="str">
        <f>IFERROR(VLOOKUP(P919,'Measures cat'!$A$2:$B$19,2,0),"")</f>
        <v/>
      </c>
      <c r="Z919" s="376" t="str">
        <f>IFERROR(VLOOKUP(S919,'Measures cat'!$A$2:$B$19,2,0),"")</f>
        <v/>
      </c>
      <c r="AA919" s="376" t="str">
        <f>IFERROR(VLOOKUP(I919,AuxThreats!$B$2:$C$6,2,0),"")</f>
        <v/>
      </c>
      <c r="AB919" s="11"/>
      <c r="AC919" s="11"/>
      <c r="AE919" s="123"/>
    </row>
    <row r="920" spans="3:31" ht="15.75" x14ac:dyDescent="0.25">
      <c r="C920" s="357" t="str">
        <f t="shared" si="54"/>
        <v/>
      </c>
      <c r="D920" s="26"/>
      <c r="E920" s="26"/>
      <c r="F920" s="26"/>
      <c r="G920" s="47"/>
      <c r="H920" s="47"/>
      <c r="I920" s="325"/>
      <c r="J920" s="118"/>
      <c r="K920" s="330" t="str">
        <f t="shared" si="55"/>
        <v/>
      </c>
      <c r="L920" s="376" t="str">
        <f>IFERROR(VLOOKUP(G920,AuxThreats!$B$2:$C$6,2,0),"")</f>
        <v/>
      </c>
      <c r="M920" s="325"/>
      <c r="N920" s="118"/>
      <c r="O920" s="390">
        <v>0</v>
      </c>
      <c r="P920" s="325"/>
      <c r="Q920" s="325"/>
      <c r="R920" s="390">
        <v>0</v>
      </c>
      <c r="S920" s="325"/>
      <c r="T920" s="325"/>
      <c r="U920" s="390">
        <v>0</v>
      </c>
      <c r="V920" s="391">
        <f t="shared" si="53"/>
        <v>0</v>
      </c>
      <c r="W920" s="391" t="e">
        <f>IF(AND(V920&lt;&gt;"",#REF!&lt;&gt;""),IFERROR(V920*#REF!,"Not number"),"")</f>
        <v>#REF!</v>
      </c>
      <c r="X920" s="376" t="str">
        <f>IFERROR(VLOOKUP(M920,'Measures cat'!$A$2:$B$19,2,0),"")</f>
        <v/>
      </c>
      <c r="Y920" s="376" t="str">
        <f>IFERROR(VLOOKUP(P920,'Measures cat'!$A$2:$B$19,2,0),"")</f>
        <v/>
      </c>
      <c r="Z920" s="376" t="str">
        <f>IFERROR(VLOOKUP(S920,'Measures cat'!$A$2:$B$19,2,0),"")</f>
        <v/>
      </c>
      <c r="AA920" s="376" t="str">
        <f>IFERROR(VLOOKUP(I920,AuxThreats!$B$2:$C$6,2,0),"")</f>
        <v/>
      </c>
      <c r="AB920" s="11"/>
      <c r="AC920" s="11"/>
      <c r="AE920" s="123"/>
    </row>
    <row r="921" spans="3:31" ht="15.75" x14ac:dyDescent="0.25">
      <c r="C921" s="357" t="str">
        <f t="shared" si="54"/>
        <v/>
      </c>
      <c r="D921" s="26"/>
      <c r="E921" s="26"/>
      <c r="F921" s="26"/>
      <c r="G921" s="47"/>
      <c r="H921" s="47"/>
      <c r="I921" s="325"/>
      <c r="J921" s="118"/>
      <c r="K921" s="330" t="str">
        <f t="shared" si="55"/>
        <v/>
      </c>
      <c r="L921" s="376" t="str">
        <f>IFERROR(VLOOKUP(G921,AuxThreats!$B$2:$C$6,2,0),"")</f>
        <v/>
      </c>
      <c r="M921" s="325"/>
      <c r="N921" s="118"/>
      <c r="O921" s="390">
        <v>0</v>
      </c>
      <c r="P921" s="325"/>
      <c r="Q921" s="325"/>
      <c r="R921" s="390">
        <v>0</v>
      </c>
      <c r="S921" s="325"/>
      <c r="T921" s="325"/>
      <c r="U921" s="390">
        <v>0</v>
      </c>
      <c r="V921" s="391">
        <f t="shared" si="53"/>
        <v>0</v>
      </c>
      <c r="W921" s="391" t="e">
        <f>IF(AND(V921&lt;&gt;"",#REF!&lt;&gt;""),IFERROR(V921*#REF!,"Not number"),"")</f>
        <v>#REF!</v>
      </c>
      <c r="X921" s="376" t="str">
        <f>IFERROR(VLOOKUP(M921,'Measures cat'!$A$2:$B$19,2,0),"")</f>
        <v/>
      </c>
      <c r="Y921" s="376" t="str">
        <f>IFERROR(VLOOKUP(P921,'Measures cat'!$A$2:$B$19,2,0),"")</f>
        <v/>
      </c>
      <c r="Z921" s="376" t="str">
        <f>IFERROR(VLOOKUP(S921,'Measures cat'!$A$2:$B$19,2,0),"")</f>
        <v/>
      </c>
      <c r="AA921" s="376" t="str">
        <f>IFERROR(VLOOKUP(I921,AuxThreats!$B$2:$C$6,2,0),"")</f>
        <v/>
      </c>
      <c r="AB921" s="11"/>
      <c r="AC921" s="11"/>
      <c r="AE921" s="123"/>
    </row>
    <row r="922" spans="3:31" ht="15.75" x14ac:dyDescent="0.25">
      <c r="C922" s="357" t="str">
        <f t="shared" si="54"/>
        <v/>
      </c>
      <c r="D922" s="26"/>
      <c r="E922" s="26"/>
      <c r="F922" s="26"/>
      <c r="G922" s="47"/>
      <c r="H922" s="47"/>
      <c r="I922" s="325"/>
      <c r="J922" s="118"/>
      <c r="K922" s="330" t="str">
        <f t="shared" si="55"/>
        <v/>
      </c>
      <c r="L922" s="376" t="str">
        <f>IFERROR(VLOOKUP(G922,AuxThreats!$B$2:$C$6,2,0),"")</f>
        <v/>
      </c>
      <c r="M922" s="325"/>
      <c r="N922" s="118"/>
      <c r="O922" s="390">
        <v>0</v>
      </c>
      <c r="P922" s="325"/>
      <c r="Q922" s="325"/>
      <c r="R922" s="390">
        <v>0</v>
      </c>
      <c r="S922" s="325"/>
      <c r="T922" s="325"/>
      <c r="U922" s="390">
        <v>0</v>
      </c>
      <c r="V922" s="391">
        <f t="shared" si="53"/>
        <v>0</v>
      </c>
      <c r="W922" s="391" t="e">
        <f>IF(AND(V922&lt;&gt;"",#REF!&lt;&gt;""),IFERROR(V922*#REF!,"Not number"),"")</f>
        <v>#REF!</v>
      </c>
      <c r="X922" s="376" t="str">
        <f>IFERROR(VLOOKUP(M922,'Measures cat'!$A$2:$B$19,2,0),"")</f>
        <v/>
      </c>
      <c r="Y922" s="376" t="str">
        <f>IFERROR(VLOOKUP(P922,'Measures cat'!$A$2:$B$19,2,0),"")</f>
        <v/>
      </c>
      <c r="Z922" s="376" t="str">
        <f>IFERROR(VLOOKUP(S922,'Measures cat'!$A$2:$B$19,2,0),"")</f>
        <v/>
      </c>
      <c r="AA922" s="376" t="str">
        <f>IFERROR(VLOOKUP(I922,AuxThreats!$B$2:$C$6,2,0),"")</f>
        <v/>
      </c>
      <c r="AB922" s="11"/>
      <c r="AC922" s="11"/>
      <c r="AE922" s="123"/>
    </row>
    <row r="923" spans="3:31" ht="15.75" x14ac:dyDescent="0.25">
      <c r="C923" s="357" t="str">
        <f t="shared" si="54"/>
        <v/>
      </c>
      <c r="D923" s="26"/>
      <c r="E923" s="26"/>
      <c r="F923" s="26"/>
      <c r="G923" s="47"/>
      <c r="H923" s="47"/>
      <c r="I923" s="325"/>
      <c r="J923" s="118"/>
      <c r="K923" s="330" t="str">
        <f t="shared" si="55"/>
        <v/>
      </c>
      <c r="L923" s="376" t="str">
        <f>IFERROR(VLOOKUP(G923,AuxThreats!$B$2:$C$6,2,0),"")</f>
        <v/>
      </c>
      <c r="M923" s="325"/>
      <c r="N923" s="118"/>
      <c r="O923" s="390">
        <v>0</v>
      </c>
      <c r="P923" s="325"/>
      <c r="Q923" s="325"/>
      <c r="R923" s="390">
        <v>0</v>
      </c>
      <c r="S923" s="325"/>
      <c r="T923" s="325"/>
      <c r="U923" s="390">
        <v>0</v>
      </c>
      <c r="V923" s="391">
        <f t="shared" si="53"/>
        <v>0</v>
      </c>
      <c r="W923" s="391" t="e">
        <f>IF(AND(V923&lt;&gt;"",#REF!&lt;&gt;""),IFERROR(V923*#REF!,"Not number"),"")</f>
        <v>#REF!</v>
      </c>
      <c r="X923" s="376" t="str">
        <f>IFERROR(VLOOKUP(M923,'Measures cat'!$A$2:$B$19,2,0),"")</f>
        <v/>
      </c>
      <c r="Y923" s="376" t="str">
        <f>IFERROR(VLOOKUP(P923,'Measures cat'!$A$2:$B$19,2,0),"")</f>
        <v/>
      </c>
      <c r="Z923" s="376" t="str">
        <f>IFERROR(VLOOKUP(S923,'Measures cat'!$A$2:$B$19,2,0),"")</f>
        <v/>
      </c>
      <c r="AA923" s="376" t="str">
        <f>IFERROR(VLOOKUP(I923,AuxThreats!$B$2:$C$6,2,0),"")</f>
        <v/>
      </c>
      <c r="AB923" s="11"/>
      <c r="AC923" s="11"/>
      <c r="AE923" s="123"/>
    </row>
    <row r="924" spans="3:31" ht="15.75" x14ac:dyDescent="0.25">
      <c r="C924" s="357" t="str">
        <f t="shared" si="54"/>
        <v/>
      </c>
      <c r="D924" s="26"/>
      <c r="E924" s="26"/>
      <c r="F924" s="26"/>
      <c r="G924" s="47"/>
      <c r="H924" s="47"/>
      <c r="I924" s="325"/>
      <c r="J924" s="118"/>
      <c r="K924" s="330" t="str">
        <f t="shared" si="55"/>
        <v/>
      </c>
      <c r="L924" s="376" t="str">
        <f>IFERROR(VLOOKUP(G924,AuxThreats!$B$2:$C$6,2,0),"")</f>
        <v/>
      </c>
      <c r="M924" s="325"/>
      <c r="N924" s="118"/>
      <c r="O924" s="390">
        <v>0</v>
      </c>
      <c r="P924" s="325"/>
      <c r="Q924" s="325"/>
      <c r="R924" s="390">
        <v>0</v>
      </c>
      <c r="S924" s="325"/>
      <c r="T924" s="325"/>
      <c r="U924" s="390">
        <v>0</v>
      </c>
      <c r="V924" s="391">
        <f t="shared" si="53"/>
        <v>0</v>
      </c>
      <c r="W924" s="391" t="e">
        <f>IF(AND(V924&lt;&gt;"",#REF!&lt;&gt;""),IFERROR(V924*#REF!,"Not number"),"")</f>
        <v>#REF!</v>
      </c>
      <c r="X924" s="376" t="str">
        <f>IFERROR(VLOOKUP(M924,'Measures cat'!$A$2:$B$19,2,0),"")</f>
        <v/>
      </c>
      <c r="Y924" s="376" t="str">
        <f>IFERROR(VLOOKUP(P924,'Measures cat'!$A$2:$B$19,2,0),"")</f>
        <v/>
      </c>
      <c r="Z924" s="376" t="str">
        <f>IFERROR(VLOOKUP(S924,'Measures cat'!$A$2:$B$19,2,0),"")</f>
        <v/>
      </c>
      <c r="AA924" s="376" t="str">
        <f>IFERROR(VLOOKUP(I924,AuxThreats!$B$2:$C$6,2,0),"")</f>
        <v/>
      </c>
      <c r="AB924" s="11"/>
      <c r="AC924" s="11"/>
      <c r="AE924" s="123"/>
    </row>
    <row r="925" spans="3:31" ht="15.75" x14ac:dyDescent="0.25">
      <c r="C925" s="357" t="str">
        <f t="shared" si="54"/>
        <v/>
      </c>
      <c r="D925" s="26"/>
      <c r="E925" s="26"/>
      <c r="F925" s="26"/>
      <c r="G925" s="47"/>
      <c r="H925" s="47"/>
      <c r="I925" s="325"/>
      <c r="J925" s="118"/>
      <c r="K925" s="330" t="str">
        <f t="shared" si="55"/>
        <v/>
      </c>
      <c r="L925" s="376" t="str">
        <f>IFERROR(VLOOKUP(G925,AuxThreats!$B$2:$C$6,2,0),"")</f>
        <v/>
      </c>
      <c r="M925" s="325"/>
      <c r="N925" s="118"/>
      <c r="O925" s="390">
        <v>0</v>
      </c>
      <c r="P925" s="325"/>
      <c r="Q925" s="325"/>
      <c r="R925" s="390">
        <v>0</v>
      </c>
      <c r="S925" s="325"/>
      <c r="T925" s="325"/>
      <c r="U925" s="390">
        <v>0</v>
      </c>
      <c r="V925" s="391">
        <f t="shared" si="53"/>
        <v>0</v>
      </c>
      <c r="W925" s="391" t="e">
        <f>IF(AND(V925&lt;&gt;"",#REF!&lt;&gt;""),IFERROR(V925*#REF!,"Not number"),"")</f>
        <v>#REF!</v>
      </c>
      <c r="X925" s="376" t="str">
        <f>IFERROR(VLOOKUP(M925,'Measures cat'!$A$2:$B$19,2,0),"")</f>
        <v/>
      </c>
      <c r="Y925" s="376" t="str">
        <f>IFERROR(VLOOKUP(P925,'Measures cat'!$A$2:$B$19,2,0),"")</f>
        <v/>
      </c>
      <c r="Z925" s="376" t="str">
        <f>IFERROR(VLOOKUP(S925,'Measures cat'!$A$2:$B$19,2,0),"")</f>
        <v/>
      </c>
      <c r="AA925" s="376" t="str">
        <f>IFERROR(VLOOKUP(I925,AuxThreats!$B$2:$C$6,2,0),"")</f>
        <v/>
      </c>
      <c r="AB925" s="11"/>
      <c r="AC925" s="11"/>
      <c r="AE925" s="123"/>
    </row>
    <row r="926" spans="3:31" ht="15.75" x14ac:dyDescent="0.25">
      <c r="C926" s="357" t="str">
        <f t="shared" si="54"/>
        <v/>
      </c>
      <c r="D926" s="26"/>
      <c r="E926" s="26"/>
      <c r="F926" s="26"/>
      <c r="G926" s="47"/>
      <c r="H926" s="47"/>
      <c r="I926" s="325"/>
      <c r="J926" s="118"/>
      <c r="K926" s="330" t="str">
        <f t="shared" si="55"/>
        <v/>
      </c>
      <c r="L926" s="376" t="str">
        <f>IFERROR(VLOOKUP(G926,AuxThreats!$B$2:$C$6,2,0),"")</f>
        <v/>
      </c>
      <c r="M926" s="325"/>
      <c r="N926" s="118"/>
      <c r="O926" s="390">
        <v>0</v>
      </c>
      <c r="P926" s="325"/>
      <c r="Q926" s="325"/>
      <c r="R926" s="390">
        <v>0</v>
      </c>
      <c r="S926" s="325"/>
      <c r="T926" s="325"/>
      <c r="U926" s="390">
        <v>0</v>
      </c>
      <c r="V926" s="391">
        <f t="shared" si="53"/>
        <v>0</v>
      </c>
      <c r="W926" s="391" t="e">
        <f>IF(AND(V926&lt;&gt;"",#REF!&lt;&gt;""),IFERROR(V926*#REF!,"Not number"),"")</f>
        <v>#REF!</v>
      </c>
      <c r="X926" s="376" t="str">
        <f>IFERROR(VLOOKUP(M926,'Measures cat'!$A$2:$B$19,2,0),"")</f>
        <v/>
      </c>
      <c r="Y926" s="376" t="str">
        <f>IFERROR(VLOOKUP(P926,'Measures cat'!$A$2:$B$19,2,0),"")</f>
        <v/>
      </c>
      <c r="Z926" s="376" t="str">
        <f>IFERROR(VLOOKUP(S926,'Measures cat'!$A$2:$B$19,2,0),"")</f>
        <v/>
      </c>
      <c r="AA926" s="376" t="str">
        <f>IFERROR(VLOOKUP(I926,AuxThreats!$B$2:$C$6,2,0),"")</f>
        <v/>
      </c>
      <c r="AB926" s="11"/>
      <c r="AC926" s="11"/>
      <c r="AE926" s="123"/>
    </row>
    <row r="927" spans="3:31" ht="15.75" x14ac:dyDescent="0.25">
      <c r="C927" s="357" t="str">
        <f t="shared" si="54"/>
        <v/>
      </c>
      <c r="D927" s="26"/>
      <c r="E927" s="26"/>
      <c r="F927" s="26"/>
      <c r="G927" s="47"/>
      <c r="H927" s="47"/>
      <c r="I927" s="325"/>
      <c r="J927" s="118"/>
      <c r="K927" s="330" t="str">
        <f t="shared" si="55"/>
        <v/>
      </c>
      <c r="L927" s="376" t="str">
        <f>IFERROR(VLOOKUP(G927,AuxThreats!$B$2:$C$6,2,0),"")</f>
        <v/>
      </c>
      <c r="M927" s="325"/>
      <c r="N927" s="118"/>
      <c r="O927" s="390">
        <v>0</v>
      </c>
      <c r="P927" s="325"/>
      <c r="Q927" s="325"/>
      <c r="R927" s="390">
        <v>0</v>
      </c>
      <c r="S927" s="325"/>
      <c r="T927" s="325"/>
      <c r="U927" s="390">
        <v>0</v>
      </c>
      <c r="V927" s="391">
        <f t="shared" si="53"/>
        <v>0</v>
      </c>
      <c r="W927" s="391" t="e">
        <f>IF(AND(V927&lt;&gt;"",#REF!&lt;&gt;""),IFERROR(V927*#REF!,"Not number"),"")</f>
        <v>#REF!</v>
      </c>
      <c r="X927" s="376" t="str">
        <f>IFERROR(VLOOKUP(M927,'Measures cat'!$A$2:$B$19,2,0),"")</f>
        <v/>
      </c>
      <c r="Y927" s="376" t="str">
        <f>IFERROR(VLOOKUP(P927,'Measures cat'!$A$2:$B$19,2,0),"")</f>
        <v/>
      </c>
      <c r="Z927" s="376" t="str">
        <f>IFERROR(VLOOKUP(S927,'Measures cat'!$A$2:$B$19,2,0),"")</f>
        <v/>
      </c>
      <c r="AA927" s="376" t="str">
        <f>IFERROR(VLOOKUP(I927,AuxThreats!$B$2:$C$6,2,0),"")</f>
        <v/>
      </c>
      <c r="AB927" s="11"/>
      <c r="AC927" s="11"/>
      <c r="AE927" s="123"/>
    </row>
    <row r="928" spans="3:31" ht="15.75" x14ac:dyDescent="0.25">
      <c r="C928" s="357" t="str">
        <f t="shared" si="54"/>
        <v/>
      </c>
      <c r="D928" s="26"/>
      <c r="E928" s="26"/>
      <c r="F928" s="26"/>
      <c r="G928" s="47"/>
      <c r="H928" s="47"/>
      <c r="I928" s="325"/>
      <c r="J928" s="118"/>
      <c r="K928" s="330" t="str">
        <f t="shared" si="55"/>
        <v/>
      </c>
      <c r="L928" s="376" t="str">
        <f>IFERROR(VLOOKUP(G928,AuxThreats!$B$2:$C$6,2,0),"")</f>
        <v/>
      </c>
      <c r="M928" s="325"/>
      <c r="N928" s="118"/>
      <c r="O928" s="390">
        <v>0</v>
      </c>
      <c r="P928" s="325"/>
      <c r="Q928" s="325"/>
      <c r="R928" s="390">
        <v>0</v>
      </c>
      <c r="S928" s="325"/>
      <c r="T928" s="325"/>
      <c r="U928" s="390">
        <v>0</v>
      </c>
      <c r="V928" s="391">
        <f t="shared" si="53"/>
        <v>0</v>
      </c>
      <c r="W928" s="391" t="e">
        <f>IF(AND(V928&lt;&gt;"",#REF!&lt;&gt;""),IFERROR(V928*#REF!,"Not number"),"")</f>
        <v>#REF!</v>
      </c>
      <c r="X928" s="376" t="str">
        <f>IFERROR(VLOOKUP(M928,'Measures cat'!$A$2:$B$19,2,0),"")</f>
        <v/>
      </c>
      <c r="Y928" s="376" t="str">
        <f>IFERROR(VLOOKUP(P928,'Measures cat'!$A$2:$B$19,2,0),"")</f>
        <v/>
      </c>
      <c r="Z928" s="376" t="str">
        <f>IFERROR(VLOOKUP(S928,'Measures cat'!$A$2:$B$19,2,0),"")</f>
        <v/>
      </c>
      <c r="AA928" s="376" t="str">
        <f>IFERROR(VLOOKUP(I928,AuxThreats!$B$2:$C$6,2,0),"")</f>
        <v/>
      </c>
      <c r="AB928" s="11"/>
      <c r="AC928" s="11"/>
    </row>
    <row r="929" spans="3:29" ht="15.75" x14ac:dyDescent="0.25">
      <c r="C929" s="357" t="str">
        <f t="shared" si="54"/>
        <v/>
      </c>
      <c r="D929" s="26"/>
      <c r="E929" s="26"/>
      <c r="F929" s="26"/>
      <c r="G929" s="47"/>
      <c r="H929" s="47"/>
      <c r="I929" s="325"/>
      <c r="J929" s="118"/>
      <c r="K929" s="330" t="str">
        <f t="shared" si="55"/>
        <v/>
      </c>
      <c r="L929" s="376" t="str">
        <f>IFERROR(VLOOKUP(G929,AuxThreats!$B$2:$C$6,2,0),"")</f>
        <v/>
      </c>
      <c r="M929" s="325"/>
      <c r="N929" s="118"/>
      <c r="O929" s="390">
        <v>0</v>
      </c>
      <c r="P929" s="325"/>
      <c r="Q929" s="325"/>
      <c r="R929" s="390">
        <v>0</v>
      </c>
      <c r="S929" s="325"/>
      <c r="T929" s="325"/>
      <c r="U929" s="390">
        <v>0</v>
      </c>
      <c r="V929" s="391">
        <f t="shared" si="53"/>
        <v>0</v>
      </c>
      <c r="W929" s="391" t="e">
        <f>IF(AND(V929&lt;&gt;"",#REF!&lt;&gt;""),IFERROR(V929*#REF!,"Not number"),"")</f>
        <v>#REF!</v>
      </c>
      <c r="X929" s="376" t="str">
        <f>IFERROR(VLOOKUP(M929,'Measures cat'!$A$2:$B$19,2,0),"")</f>
        <v/>
      </c>
      <c r="Y929" s="376" t="str">
        <f>IFERROR(VLOOKUP(P929,'Measures cat'!$A$2:$B$19,2,0),"")</f>
        <v/>
      </c>
      <c r="Z929" s="376" t="str">
        <f>IFERROR(VLOOKUP(S929,'Measures cat'!$A$2:$B$19,2,0),"")</f>
        <v/>
      </c>
      <c r="AA929" s="376" t="str">
        <f>IFERROR(VLOOKUP(I929,AuxThreats!$B$2:$C$6,2,0),"")</f>
        <v/>
      </c>
      <c r="AB929" s="11"/>
      <c r="AC929" s="11"/>
    </row>
    <row r="930" spans="3:29" ht="15.75" x14ac:dyDescent="0.25">
      <c r="C930" s="357" t="str">
        <f t="shared" si="54"/>
        <v/>
      </c>
      <c r="D930" s="26"/>
      <c r="E930" s="26"/>
      <c r="F930" s="26"/>
      <c r="G930" s="47"/>
      <c r="H930" s="47"/>
      <c r="I930" s="325"/>
      <c r="J930" s="118"/>
      <c r="K930" s="330" t="str">
        <f t="shared" si="55"/>
        <v/>
      </c>
      <c r="L930" s="376" t="str">
        <f>IFERROR(VLOOKUP(G930,AuxThreats!$B$2:$C$6,2,0),"")</f>
        <v/>
      </c>
      <c r="M930" s="325"/>
      <c r="N930" s="118"/>
      <c r="O930" s="390">
        <v>0</v>
      </c>
      <c r="P930" s="325"/>
      <c r="Q930" s="325"/>
      <c r="R930" s="390">
        <v>0</v>
      </c>
      <c r="S930" s="325"/>
      <c r="T930" s="325"/>
      <c r="U930" s="390">
        <v>0</v>
      </c>
      <c r="V930" s="391">
        <f t="shared" si="53"/>
        <v>0</v>
      </c>
      <c r="W930" s="391" t="e">
        <f>IF(AND(V930&lt;&gt;"",#REF!&lt;&gt;""),IFERROR(V930*#REF!,"Not number"),"")</f>
        <v>#REF!</v>
      </c>
      <c r="X930" s="376" t="str">
        <f>IFERROR(VLOOKUP(M930,'Measures cat'!$A$2:$B$19,2,0),"")</f>
        <v/>
      </c>
      <c r="Y930" s="376" t="str">
        <f>IFERROR(VLOOKUP(P930,'Measures cat'!$A$2:$B$19,2,0),"")</f>
        <v/>
      </c>
      <c r="Z930" s="376" t="str">
        <f>IFERROR(VLOOKUP(S930,'Measures cat'!$A$2:$B$19,2,0),"")</f>
        <v/>
      </c>
      <c r="AA930" s="376" t="str">
        <f>IFERROR(VLOOKUP(I930,AuxThreats!$B$2:$C$6,2,0),"")</f>
        <v/>
      </c>
      <c r="AB930" s="11"/>
      <c r="AC930" s="11"/>
    </row>
    <row r="931" spans="3:29" ht="15.75" x14ac:dyDescent="0.25">
      <c r="C931" s="357" t="str">
        <f t="shared" si="54"/>
        <v/>
      </c>
      <c r="D931" s="26"/>
      <c r="E931" s="26"/>
      <c r="F931" s="26"/>
      <c r="G931" s="47"/>
      <c r="H931" s="47"/>
      <c r="I931" s="325"/>
      <c r="J931" s="118"/>
      <c r="K931" s="330" t="str">
        <f t="shared" si="55"/>
        <v/>
      </c>
      <c r="L931" s="376" t="str">
        <f>IFERROR(VLOOKUP(G931,AuxThreats!$B$2:$C$6,2,0),"")</f>
        <v/>
      </c>
      <c r="M931" s="325"/>
      <c r="N931" s="118"/>
      <c r="O931" s="390">
        <v>0</v>
      </c>
      <c r="P931" s="325"/>
      <c r="Q931" s="325"/>
      <c r="R931" s="390">
        <v>0</v>
      </c>
      <c r="S931" s="325"/>
      <c r="T931" s="325"/>
      <c r="U931" s="390">
        <v>0</v>
      </c>
      <c r="V931" s="391">
        <f t="shared" si="53"/>
        <v>0</v>
      </c>
      <c r="W931" s="391" t="e">
        <f>IF(AND(V931&lt;&gt;"",#REF!&lt;&gt;""),IFERROR(V931*#REF!,"Not number"),"")</f>
        <v>#REF!</v>
      </c>
      <c r="X931" s="376" t="str">
        <f>IFERROR(VLOOKUP(M931,'Measures cat'!$A$2:$B$19,2,0),"")</f>
        <v/>
      </c>
      <c r="Y931" s="376" t="str">
        <f>IFERROR(VLOOKUP(P931,'Measures cat'!$A$2:$B$19,2,0),"")</f>
        <v/>
      </c>
      <c r="Z931" s="376" t="str">
        <f>IFERROR(VLOOKUP(S931,'Measures cat'!$A$2:$B$19,2,0),"")</f>
        <v/>
      </c>
      <c r="AA931" s="376" t="str">
        <f>IFERROR(VLOOKUP(I931,AuxThreats!$B$2:$C$6,2,0),"")</f>
        <v/>
      </c>
      <c r="AB931" s="11"/>
      <c r="AC931" s="11"/>
    </row>
    <row r="932" spans="3:29" ht="15.75" x14ac:dyDescent="0.25">
      <c r="C932" s="357" t="str">
        <f t="shared" si="54"/>
        <v/>
      </c>
      <c r="D932" s="26"/>
      <c r="E932" s="26"/>
      <c r="F932" s="26"/>
      <c r="G932" s="47"/>
      <c r="H932" s="47"/>
      <c r="I932" s="325"/>
      <c r="J932" s="118"/>
      <c r="K932" s="330" t="str">
        <f t="shared" si="55"/>
        <v/>
      </c>
      <c r="L932" s="376" t="str">
        <f>IFERROR(VLOOKUP(G932,AuxThreats!$B$2:$C$6,2,0),"")</f>
        <v/>
      </c>
      <c r="M932" s="325"/>
      <c r="N932" s="118"/>
      <c r="O932" s="390">
        <v>0</v>
      </c>
      <c r="P932" s="325"/>
      <c r="Q932" s="325"/>
      <c r="R932" s="390">
        <v>0</v>
      </c>
      <c r="S932" s="325"/>
      <c r="T932" s="325"/>
      <c r="U932" s="390">
        <v>0</v>
      </c>
      <c r="V932" s="391">
        <f t="shared" si="53"/>
        <v>0</v>
      </c>
      <c r="W932" s="391" t="e">
        <f>IF(AND(V932&lt;&gt;"",#REF!&lt;&gt;""),IFERROR(V932*#REF!,"Not number"),"")</f>
        <v>#REF!</v>
      </c>
      <c r="X932" s="376" t="str">
        <f>IFERROR(VLOOKUP(M932,'Measures cat'!$A$2:$B$19,2,0),"")</f>
        <v/>
      </c>
      <c r="Y932" s="376" t="str">
        <f>IFERROR(VLOOKUP(P932,'Measures cat'!$A$2:$B$19,2,0),"")</f>
        <v/>
      </c>
      <c r="Z932" s="376" t="str">
        <f>IFERROR(VLOOKUP(S932,'Measures cat'!$A$2:$B$19,2,0),"")</f>
        <v/>
      </c>
      <c r="AA932" s="376" t="str">
        <f>IFERROR(VLOOKUP(I932,AuxThreats!$B$2:$C$6,2,0),"")</f>
        <v/>
      </c>
      <c r="AB932" s="11"/>
      <c r="AC932" s="11"/>
    </row>
    <row r="933" spans="3:29" ht="15.75" x14ac:dyDescent="0.25">
      <c r="C933" s="357" t="str">
        <f t="shared" si="54"/>
        <v/>
      </c>
      <c r="D933" s="26"/>
      <c r="E933" s="26"/>
      <c r="F933" s="26"/>
      <c r="G933" s="47"/>
      <c r="H933" s="47"/>
      <c r="I933" s="325"/>
      <c r="J933" s="118"/>
      <c r="K933" s="330" t="str">
        <f t="shared" si="55"/>
        <v/>
      </c>
      <c r="L933" s="376" t="str">
        <f>IFERROR(VLOOKUP(G933,AuxThreats!$B$2:$C$6,2,0),"")</f>
        <v/>
      </c>
      <c r="M933" s="325"/>
      <c r="N933" s="118"/>
      <c r="O933" s="390">
        <v>0</v>
      </c>
      <c r="P933" s="325"/>
      <c r="Q933" s="325"/>
      <c r="R933" s="390">
        <v>0</v>
      </c>
      <c r="S933" s="325"/>
      <c r="T933" s="325"/>
      <c r="U933" s="390">
        <v>0</v>
      </c>
      <c r="V933" s="391">
        <f t="shared" si="53"/>
        <v>0</v>
      </c>
      <c r="W933" s="391" t="e">
        <f>IF(AND(V933&lt;&gt;"",#REF!&lt;&gt;""),IFERROR(V933*#REF!,"Not number"),"")</f>
        <v>#REF!</v>
      </c>
      <c r="X933" s="376" t="str">
        <f>IFERROR(VLOOKUP(M933,'Measures cat'!$A$2:$B$19,2,0),"")</f>
        <v/>
      </c>
      <c r="Y933" s="376" t="str">
        <f>IFERROR(VLOOKUP(P933,'Measures cat'!$A$2:$B$19,2,0),"")</f>
        <v/>
      </c>
      <c r="Z933" s="376" t="str">
        <f>IFERROR(VLOOKUP(S933,'Measures cat'!$A$2:$B$19,2,0),"")</f>
        <v/>
      </c>
      <c r="AA933" s="376" t="str">
        <f>IFERROR(VLOOKUP(I933,AuxThreats!$B$2:$C$6,2,0),"")</f>
        <v/>
      </c>
      <c r="AB933" s="11"/>
      <c r="AC933" s="11"/>
    </row>
    <row r="934" spans="3:29" ht="15.75" x14ac:dyDescent="0.25">
      <c r="C934" s="357" t="str">
        <f t="shared" si="54"/>
        <v/>
      </c>
      <c r="D934" s="26"/>
      <c r="E934" s="26"/>
      <c r="F934" s="26"/>
      <c r="G934" s="47"/>
      <c r="H934" s="47"/>
      <c r="I934" s="325"/>
      <c r="J934" s="118"/>
      <c r="K934" s="330" t="str">
        <f t="shared" si="55"/>
        <v/>
      </c>
      <c r="L934" s="376" t="str">
        <f>IFERROR(VLOOKUP(G934,AuxThreats!$B$2:$C$6,2,0),"")</f>
        <v/>
      </c>
      <c r="M934" s="325"/>
      <c r="N934" s="118"/>
      <c r="O934" s="390">
        <v>0</v>
      </c>
      <c r="P934" s="325"/>
      <c r="Q934" s="325"/>
      <c r="R934" s="390">
        <v>0</v>
      </c>
      <c r="S934" s="325"/>
      <c r="T934" s="325"/>
      <c r="U934" s="390">
        <v>0</v>
      </c>
      <c r="V934" s="391">
        <f t="shared" si="53"/>
        <v>0</v>
      </c>
      <c r="W934" s="391" t="e">
        <f>IF(AND(V934&lt;&gt;"",#REF!&lt;&gt;""),IFERROR(V934*#REF!,"Not number"),"")</f>
        <v>#REF!</v>
      </c>
      <c r="X934" s="376" t="str">
        <f>IFERROR(VLOOKUP(M934,'Measures cat'!$A$2:$B$19,2,0),"")</f>
        <v/>
      </c>
      <c r="Y934" s="376" t="str">
        <f>IFERROR(VLOOKUP(P934,'Measures cat'!$A$2:$B$19,2,0),"")</f>
        <v/>
      </c>
      <c r="Z934" s="376" t="str">
        <f>IFERROR(VLOOKUP(S934,'Measures cat'!$A$2:$B$19,2,0),"")</f>
        <v/>
      </c>
      <c r="AA934" s="376" t="str">
        <f>IFERROR(VLOOKUP(I934,AuxThreats!$B$2:$C$6,2,0),"")</f>
        <v/>
      </c>
      <c r="AB934" s="11"/>
      <c r="AC934" s="11"/>
    </row>
    <row r="935" spans="3:29" ht="15.75" x14ac:dyDescent="0.25">
      <c r="C935" s="357" t="str">
        <f t="shared" si="54"/>
        <v/>
      </c>
      <c r="D935" s="26"/>
      <c r="E935" s="26"/>
      <c r="F935" s="26"/>
      <c r="G935" s="47"/>
      <c r="H935" s="47"/>
      <c r="I935" s="325"/>
      <c r="J935" s="118"/>
      <c r="K935" s="330" t="str">
        <f t="shared" si="55"/>
        <v/>
      </c>
      <c r="L935" s="376" t="str">
        <f>IFERROR(VLOOKUP(G935,AuxThreats!$B$2:$C$6,2,0),"")</f>
        <v/>
      </c>
      <c r="M935" s="325"/>
      <c r="N935" s="118"/>
      <c r="O935" s="390">
        <v>0</v>
      </c>
      <c r="P935" s="325"/>
      <c r="Q935" s="325"/>
      <c r="R935" s="390">
        <v>0</v>
      </c>
      <c r="S935" s="325"/>
      <c r="T935" s="325"/>
      <c r="U935" s="390">
        <v>0</v>
      </c>
      <c r="V935" s="391">
        <f t="shared" si="53"/>
        <v>0</v>
      </c>
      <c r="W935" s="391" t="e">
        <f>IF(AND(V935&lt;&gt;"",#REF!&lt;&gt;""),IFERROR(V935*#REF!,"Not number"),"")</f>
        <v>#REF!</v>
      </c>
      <c r="X935" s="376" t="str">
        <f>IFERROR(VLOOKUP(M935,'Measures cat'!$A$2:$B$19,2,0),"")</f>
        <v/>
      </c>
      <c r="Y935" s="376" t="str">
        <f>IFERROR(VLOOKUP(P935,'Measures cat'!$A$2:$B$19,2,0),"")</f>
        <v/>
      </c>
      <c r="Z935" s="376" t="str">
        <f>IFERROR(VLOOKUP(S935,'Measures cat'!$A$2:$B$19,2,0),"")</f>
        <v/>
      </c>
      <c r="AA935" s="376" t="str">
        <f>IFERROR(VLOOKUP(I935,AuxThreats!$B$2:$C$6,2,0),"")</f>
        <v/>
      </c>
      <c r="AB935" s="11"/>
      <c r="AC935" s="11"/>
    </row>
    <row r="936" spans="3:29" ht="15.75" x14ac:dyDescent="0.25">
      <c r="C936" s="357" t="str">
        <f t="shared" si="54"/>
        <v/>
      </c>
      <c r="D936" s="26"/>
      <c r="E936" s="26"/>
      <c r="F936" s="26"/>
      <c r="G936" s="47"/>
      <c r="H936" s="47"/>
      <c r="I936" s="325"/>
      <c r="J936" s="118"/>
      <c r="K936" s="330" t="str">
        <f t="shared" si="55"/>
        <v/>
      </c>
      <c r="L936" s="376" t="str">
        <f>IFERROR(VLOOKUP(G936,AuxThreats!$B$2:$C$6,2,0),"")</f>
        <v/>
      </c>
      <c r="M936" s="325"/>
      <c r="N936" s="118"/>
      <c r="O936" s="390">
        <v>0</v>
      </c>
      <c r="P936" s="325"/>
      <c r="Q936" s="325"/>
      <c r="R936" s="390">
        <v>0</v>
      </c>
      <c r="S936" s="325"/>
      <c r="T936" s="325"/>
      <c r="U936" s="390">
        <v>0</v>
      </c>
      <c r="V936" s="391">
        <f t="shared" si="53"/>
        <v>0</v>
      </c>
      <c r="W936" s="391" t="e">
        <f>IF(AND(V936&lt;&gt;"",#REF!&lt;&gt;""),IFERROR(V936*#REF!,"Not number"),"")</f>
        <v>#REF!</v>
      </c>
      <c r="X936" s="376" t="str">
        <f>IFERROR(VLOOKUP(M936,'Measures cat'!$A$2:$B$19,2,0),"")</f>
        <v/>
      </c>
      <c r="Y936" s="376" t="str">
        <f>IFERROR(VLOOKUP(P936,'Measures cat'!$A$2:$B$19,2,0),"")</f>
        <v/>
      </c>
      <c r="Z936" s="376" t="str">
        <f>IFERROR(VLOOKUP(S936,'Measures cat'!$A$2:$B$19,2,0),"")</f>
        <v/>
      </c>
      <c r="AA936" s="376" t="str">
        <f>IFERROR(VLOOKUP(I936,AuxThreats!$B$2:$C$6,2,0),"")</f>
        <v/>
      </c>
      <c r="AB936" s="11"/>
      <c r="AC936" s="11"/>
    </row>
    <row r="937" spans="3:29" ht="15.75" x14ac:dyDescent="0.25">
      <c r="C937" s="357" t="str">
        <f t="shared" si="54"/>
        <v/>
      </c>
      <c r="D937" s="26"/>
      <c r="E937" s="26"/>
      <c r="F937" s="26"/>
      <c r="G937" s="47"/>
      <c r="H937" s="47"/>
      <c r="I937" s="325"/>
      <c r="J937" s="118"/>
      <c r="K937" s="330" t="str">
        <f t="shared" si="55"/>
        <v/>
      </c>
      <c r="L937" s="376" t="str">
        <f>IFERROR(VLOOKUP(G937,AuxThreats!$B$2:$C$6,2,0),"")</f>
        <v/>
      </c>
      <c r="M937" s="325"/>
      <c r="N937" s="118"/>
      <c r="O937" s="390">
        <v>0</v>
      </c>
      <c r="P937" s="325"/>
      <c r="Q937" s="325"/>
      <c r="R937" s="390">
        <v>0</v>
      </c>
      <c r="S937" s="325"/>
      <c r="T937" s="325"/>
      <c r="U937" s="390">
        <v>0</v>
      </c>
      <c r="V937" s="391">
        <f t="shared" si="53"/>
        <v>0</v>
      </c>
      <c r="W937" s="391" t="e">
        <f>IF(AND(V937&lt;&gt;"",#REF!&lt;&gt;""),IFERROR(V937*#REF!,"Not number"),"")</f>
        <v>#REF!</v>
      </c>
      <c r="X937" s="376" t="str">
        <f>IFERROR(VLOOKUP(M937,'Measures cat'!$A$2:$B$19,2,0),"")</f>
        <v/>
      </c>
      <c r="Y937" s="376" t="str">
        <f>IFERROR(VLOOKUP(P937,'Measures cat'!$A$2:$B$19,2,0),"")</f>
        <v/>
      </c>
      <c r="Z937" s="376" t="str">
        <f>IFERROR(VLOOKUP(S937,'Measures cat'!$A$2:$B$19,2,0),"")</f>
        <v/>
      </c>
      <c r="AA937" s="376" t="str">
        <f>IFERROR(VLOOKUP(I937,AuxThreats!$B$2:$C$6,2,0),"")</f>
        <v/>
      </c>
      <c r="AB937" s="11"/>
      <c r="AC937" s="11"/>
    </row>
    <row r="938" spans="3:29" ht="15.75" x14ac:dyDescent="0.25">
      <c r="C938" s="357" t="str">
        <f t="shared" si="54"/>
        <v/>
      </c>
      <c r="D938" s="26"/>
      <c r="E938" s="26"/>
      <c r="F938" s="26"/>
      <c r="G938" s="47"/>
      <c r="H938" s="47"/>
      <c r="I938" s="325"/>
      <c r="J938" s="118"/>
      <c r="K938" s="330" t="str">
        <f t="shared" si="55"/>
        <v/>
      </c>
      <c r="L938" s="376" t="str">
        <f>IFERROR(VLOOKUP(G938,AuxThreats!$B$2:$C$6,2,0),"")</f>
        <v/>
      </c>
      <c r="M938" s="325"/>
      <c r="N938" s="118"/>
      <c r="O938" s="390">
        <v>0</v>
      </c>
      <c r="P938" s="325"/>
      <c r="Q938" s="325"/>
      <c r="R938" s="390">
        <v>0</v>
      </c>
      <c r="S938" s="325"/>
      <c r="T938" s="325"/>
      <c r="U938" s="390">
        <v>0</v>
      </c>
      <c r="V938" s="391">
        <f t="shared" si="53"/>
        <v>0</v>
      </c>
      <c r="W938" s="391" t="e">
        <f>IF(AND(V938&lt;&gt;"",#REF!&lt;&gt;""),IFERROR(V938*#REF!,"Not number"),"")</f>
        <v>#REF!</v>
      </c>
      <c r="X938" s="376" t="str">
        <f>IFERROR(VLOOKUP(M938,'Measures cat'!$A$2:$B$19,2,0),"")</f>
        <v/>
      </c>
      <c r="Y938" s="376" t="str">
        <f>IFERROR(VLOOKUP(P938,'Measures cat'!$A$2:$B$19,2,0),"")</f>
        <v/>
      </c>
      <c r="Z938" s="376" t="str">
        <f>IFERROR(VLOOKUP(S938,'Measures cat'!$A$2:$B$19,2,0),"")</f>
        <v/>
      </c>
      <c r="AA938" s="376" t="str">
        <f>IFERROR(VLOOKUP(I938,AuxThreats!$B$2:$C$6,2,0),"")</f>
        <v/>
      </c>
      <c r="AB938" s="11"/>
      <c r="AC938" s="11"/>
    </row>
    <row r="939" spans="3:29" ht="15.75" x14ac:dyDescent="0.25">
      <c r="C939" s="357" t="str">
        <f t="shared" si="54"/>
        <v/>
      </c>
      <c r="D939" s="26"/>
      <c r="E939" s="26"/>
      <c r="F939" s="26"/>
      <c r="G939" s="47"/>
      <c r="H939" s="47"/>
      <c r="I939" s="325"/>
      <c r="J939" s="118"/>
      <c r="K939" s="330" t="str">
        <f t="shared" si="55"/>
        <v/>
      </c>
      <c r="L939" s="376" t="str">
        <f>IFERROR(VLOOKUP(G939,AuxThreats!$B$2:$C$6,2,0),"")</f>
        <v/>
      </c>
      <c r="M939" s="325"/>
      <c r="N939" s="118"/>
      <c r="O939" s="390">
        <v>0</v>
      </c>
      <c r="P939" s="325"/>
      <c r="Q939" s="325"/>
      <c r="R939" s="390">
        <v>0</v>
      </c>
      <c r="S939" s="325"/>
      <c r="T939" s="325"/>
      <c r="U939" s="390">
        <v>0</v>
      </c>
      <c r="V939" s="391">
        <f t="shared" si="53"/>
        <v>0</v>
      </c>
      <c r="W939" s="391" t="e">
        <f>IF(AND(V939&lt;&gt;"",#REF!&lt;&gt;""),IFERROR(V939*#REF!,"Not number"),"")</f>
        <v>#REF!</v>
      </c>
      <c r="X939" s="376" t="str">
        <f>IFERROR(VLOOKUP(M939,'Measures cat'!$A$2:$B$19,2,0),"")</f>
        <v/>
      </c>
      <c r="Y939" s="376" t="str">
        <f>IFERROR(VLOOKUP(P939,'Measures cat'!$A$2:$B$19,2,0),"")</f>
        <v/>
      </c>
      <c r="Z939" s="376" t="str">
        <f>IFERROR(VLOOKUP(S939,'Measures cat'!$A$2:$B$19,2,0),"")</f>
        <v/>
      </c>
      <c r="AA939" s="376" t="str">
        <f>IFERROR(VLOOKUP(I939,AuxThreats!$B$2:$C$6,2,0),"")</f>
        <v/>
      </c>
      <c r="AB939" s="11"/>
      <c r="AC939" s="11"/>
    </row>
    <row r="940" spans="3:29" ht="15.75" x14ac:dyDescent="0.25">
      <c r="C940" s="357" t="str">
        <f t="shared" si="54"/>
        <v/>
      </c>
      <c r="D940" s="26"/>
      <c r="E940" s="26"/>
      <c r="F940" s="26"/>
      <c r="G940" s="47"/>
      <c r="H940" s="47"/>
      <c r="I940" s="325"/>
      <c r="J940" s="118"/>
      <c r="K940" s="330" t="str">
        <f t="shared" si="55"/>
        <v/>
      </c>
      <c r="L940" s="376" t="str">
        <f>IFERROR(VLOOKUP(G940,AuxThreats!$B$2:$C$6,2,0),"")</f>
        <v/>
      </c>
      <c r="M940" s="325"/>
      <c r="N940" s="118"/>
      <c r="O940" s="390">
        <v>0</v>
      </c>
      <c r="P940" s="325"/>
      <c r="Q940" s="325"/>
      <c r="R940" s="390">
        <v>0</v>
      </c>
      <c r="S940" s="325"/>
      <c r="T940" s="325"/>
      <c r="U940" s="390">
        <v>0</v>
      </c>
      <c r="V940" s="391">
        <f t="shared" si="53"/>
        <v>0</v>
      </c>
      <c r="W940" s="391" t="e">
        <f>IF(AND(V940&lt;&gt;"",#REF!&lt;&gt;""),IFERROR(V940*#REF!,"Not number"),"")</f>
        <v>#REF!</v>
      </c>
      <c r="X940" s="376" t="str">
        <f>IFERROR(VLOOKUP(M940,'Measures cat'!$A$2:$B$19,2,0),"")</f>
        <v/>
      </c>
      <c r="Y940" s="376" t="str">
        <f>IFERROR(VLOOKUP(P940,'Measures cat'!$A$2:$B$19,2,0),"")</f>
        <v/>
      </c>
      <c r="Z940" s="376" t="str">
        <f>IFERROR(VLOOKUP(S940,'Measures cat'!$A$2:$B$19,2,0),"")</f>
        <v/>
      </c>
      <c r="AA940" s="376" t="str">
        <f>IFERROR(VLOOKUP(I940,AuxThreats!$B$2:$C$6,2,0),"")</f>
        <v/>
      </c>
      <c r="AB940" s="11"/>
      <c r="AC940" s="11"/>
    </row>
    <row r="941" spans="3:29" ht="15.75" x14ac:dyDescent="0.25">
      <c r="C941" s="357" t="str">
        <f t="shared" si="54"/>
        <v/>
      </c>
      <c r="D941" s="26"/>
      <c r="E941" s="26"/>
      <c r="F941" s="26"/>
      <c r="G941" s="47"/>
      <c r="H941" s="47"/>
      <c r="I941" s="325"/>
      <c r="J941" s="118"/>
      <c r="K941" s="330" t="str">
        <f t="shared" si="55"/>
        <v/>
      </c>
      <c r="L941" s="376" t="str">
        <f>IFERROR(VLOOKUP(G941,AuxThreats!$B$2:$C$6,2,0),"")</f>
        <v/>
      </c>
      <c r="M941" s="325"/>
      <c r="N941" s="118"/>
      <c r="O941" s="390">
        <v>0</v>
      </c>
      <c r="P941" s="325"/>
      <c r="Q941" s="325"/>
      <c r="R941" s="390">
        <v>0</v>
      </c>
      <c r="S941" s="325"/>
      <c r="T941" s="325"/>
      <c r="U941" s="390">
        <v>0</v>
      </c>
      <c r="V941" s="391">
        <f t="shared" si="53"/>
        <v>0</v>
      </c>
      <c r="W941" s="391" t="e">
        <f>IF(AND(V941&lt;&gt;"",#REF!&lt;&gt;""),IFERROR(V941*#REF!,"Not number"),"")</f>
        <v>#REF!</v>
      </c>
      <c r="X941" s="376" t="str">
        <f>IFERROR(VLOOKUP(M941,'Measures cat'!$A$2:$B$19,2,0),"")</f>
        <v/>
      </c>
      <c r="Y941" s="376" t="str">
        <f>IFERROR(VLOOKUP(P941,'Measures cat'!$A$2:$B$19,2,0),"")</f>
        <v/>
      </c>
      <c r="Z941" s="376" t="str">
        <f>IFERROR(VLOOKUP(S941,'Measures cat'!$A$2:$B$19,2,0),"")</f>
        <v/>
      </c>
      <c r="AA941" s="376" t="str">
        <f>IFERROR(VLOOKUP(I941,AuxThreats!$B$2:$C$6,2,0),"")</f>
        <v/>
      </c>
      <c r="AB941" s="11"/>
      <c r="AC941" s="11"/>
    </row>
    <row r="942" spans="3:29" ht="15.75" x14ac:dyDescent="0.25">
      <c r="C942" s="357" t="str">
        <f t="shared" si="54"/>
        <v/>
      </c>
      <c r="D942" s="26"/>
      <c r="E942" s="26"/>
      <c r="F942" s="26"/>
      <c r="G942" s="47"/>
      <c r="H942" s="47"/>
      <c r="I942" s="325"/>
      <c r="J942" s="118"/>
      <c r="K942" s="330" t="str">
        <f t="shared" si="55"/>
        <v/>
      </c>
      <c r="L942" s="376" t="str">
        <f>IFERROR(VLOOKUP(G942,AuxThreats!$B$2:$C$6,2,0),"")</f>
        <v/>
      </c>
      <c r="M942" s="325"/>
      <c r="N942" s="118"/>
      <c r="O942" s="390">
        <v>0</v>
      </c>
      <c r="P942" s="325"/>
      <c r="Q942" s="325"/>
      <c r="R942" s="390">
        <v>0</v>
      </c>
      <c r="S942" s="325"/>
      <c r="T942" s="325"/>
      <c r="U942" s="390">
        <v>0</v>
      </c>
      <c r="V942" s="391">
        <f t="shared" si="53"/>
        <v>0</v>
      </c>
      <c r="W942" s="391" t="e">
        <f>IF(AND(V942&lt;&gt;"",#REF!&lt;&gt;""),IFERROR(V942*#REF!,"Not number"),"")</f>
        <v>#REF!</v>
      </c>
      <c r="X942" s="376" t="str">
        <f>IFERROR(VLOOKUP(M942,'Measures cat'!$A$2:$B$19,2,0),"")</f>
        <v/>
      </c>
      <c r="Y942" s="376" t="str">
        <f>IFERROR(VLOOKUP(P942,'Measures cat'!$A$2:$B$19,2,0),"")</f>
        <v/>
      </c>
      <c r="Z942" s="376" t="str">
        <f>IFERROR(VLOOKUP(S942,'Measures cat'!$A$2:$B$19,2,0),"")</f>
        <v/>
      </c>
      <c r="AA942" s="376" t="str">
        <f>IFERROR(VLOOKUP(I942,AuxThreats!$B$2:$C$6,2,0),"")</f>
        <v/>
      </c>
      <c r="AB942" s="11"/>
      <c r="AC942" s="11"/>
    </row>
    <row r="943" spans="3:29" ht="15.75" x14ac:dyDescent="0.25">
      <c r="C943" s="357" t="str">
        <f t="shared" si="54"/>
        <v/>
      </c>
      <c r="D943" s="26"/>
      <c r="E943" s="26"/>
      <c r="F943" s="26"/>
      <c r="G943" s="47"/>
      <c r="H943" s="47"/>
      <c r="I943" s="325"/>
      <c r="J943" s="118"/>
      <c r="K943" s="330" t="str">
        <f t="shared" si="55"/>
        <v/>
      </c>
      <c r="L943" s="376" t="str">
        <f>IFERROR(VLOOKUP(G943,AuxThreats!$B$2:$C$6,2,0),"")</f>
        <v/>
      </c>
      <c r="M943" s="325"/>
      <c r="N943" s="118"/>
      <c r="O943" s="390">
        <v>0</v>
      </c>
      <c r="P943" s="325"/>
      <c r="Q943" s="325"/>
      <c r="R943" s="390">
        <v>0</v>
      </c>
      <c r="S943" s="325"/>
      <c r="T943" s="325"/>
      <c r="U943" s="390">
        <v>0</v>
      </c>
      <c r="V943" s="391">
        <f t="shared" si="53"/>
        <v>0</v>
      </c>
      <c r="W943" s="391" t="e">
        <f>IF(AND(V943&lt;&gt;"",#REF!&lt;&gt;""),IFERROR(V943*#REF!,"Not number"),"")</f>
        <v>#REF!</v>
      </c>
      <c r="X943" s="376" t="str">
        <f>IFERROR(VLOOKUP(M943,'Measures cat'!$A$2:$B$19,2,0),"")</f>
        <v/>
      </c>
      <c r="Y943" s="376" t="str">
        <f>IFERROR(VLOOKUP(P943,'Measures cat'!$A$2:$B$19,2,0),"")</f>
        <v/>
      </c>
      <c r="Z943" s="376" t="str">
        <f>IFERROR(VLOOKUP(S943,'Measures cat'!$A$2:$B$19,2,0),"")</f>
        <v/>
      </c>
      <c r="AA943" s="376" t="str">
        <f>IFERROR(VLOOKUP(I943,AuxThreats!$B$2:$C$6,2,0),"")</f>
        <v/>
      </c>
      <c r="AB943" s="11"/>
      <c r="AC943" s="11"/>
    </row>
    <row r="944" spans="3:29" ht="15.75" x14ac:dyDescent="0.25">
      <c r="C944" s="357" t="str">
        <f t="shared" si="54"/>
        <v/>
      </c>
      <c r="D944" s="26"/>
      <c r="E944" s="26"/>
      <c r="F944" s="26"/>
      <c r="G944" s="47"/>
      <c r="H944" s="47"/>
      <c r="I944" s="325"/>
      <c r="J944" s="118"/>
      <c r="K944" s="330" t="str">
        <f t="shared" si="55"/>
        <v/>
      </c>
      <c r="L944" s="376" t="str">
        <f>IFERROR(VLOOKUP(G944,AuxThreats!$B$2:$C$6,2,0),"")</f>
        <v/>
      </c>
      <c r="M944" s="325"/>
      <c r="N944" s="118"/>
      <c r="O944" s="390">
        <v>0</v>
      </c>
      <c r="P944" s="325"/>
      <c r="Q944" s="325"/>
      <c r="R944" s="390">
        <v>0</v>
      </c>
      <c r="S944" s="325"/>
      <c r="T944" s="325"/>
      <c r="U944" s="390">
        <v>0</v>
      </c>
      <c r="V944" s="391">
        <f t="shared" si="53"/>
        <v>0</v>
      </c>
      <c r="W944" s="391" t="e">
        <f>IF(AND(V944&lt;&gt;"",#REF!&lt;&gt;""),IFERROR(V944*#REF!,"Not number"),"")</f>
        <v>#REF!</v>
      </c>
      <c r="X944" s="376" t="str">
        <f>IFERROR(VLOOKUP(M944,'Measures cat'!$A$2:$B$19,2,0),"")</f>
        <v/>
      </c>
      <c r="Y944" s="376" t="str">
        <f>IFERROR(VLOOKUP(P944,'Measures cat'!$A$2:$B$19,2,0),"")</f>
        <v/>
      </c>
      <c r="Z944" s="376" t="str">
        <f>IFERROR(VLOOKUP(S944,'Measures cat'!$A$2:$B$19,2,0),"")</f>
        <v/>
      </c>
      <c r="AA944" s="376" t="str">
        <f>IFERROR(VLOOKUP(I944,AuxThreats!$B$2:$C$6,2,0),"")</f>
        <v/>
      </c>
      <c r="AB944" s="11"/>
      <c r="AC944" s="11"/>
    </row>
    <row r="945" spans="3:29" ht="15.75" x14ac:dyDescent="0.25">
      <c r="C945" s="357" t="str">
        <f t="shared" si="54"/>
        <v/>
      </c>
      <c r="D945" s="26"/>
      <c r="E945" s="26"/>
      <c r="F945" s="26"/>
      <c r="G945" s="47"/>
      <c r="H945" s="47"/>
      <c r="I945" s="325"/>
      <c r="J945" s="118"/>
      <c r="K945" s="330" t="str">
        <f t="shared" si="55"/>
        <v/>
      </c>
      <c r="L945" s="376" t="str">
        <f>IFERROR(VLOOKUP(G945,AuxThreats!$B$2:$C$6,2,0),"")</f>
        <v/>
      </c>
      <c r="M945" s="325"/>
      <c r="N945" s="118"/>
      <c r="O945" s="390">
        <v>0</v>
      </c>
      <c r="P945" s="325"/>
      <c r="Q945" s="325"/>
      <c r="R945" s="390">
        <v>0</v>
      </c>
      <c r="S945" s="325"/>
      <c r="T945" s="325"/>
      <c r="U945" s="390">
        <v>0</v>
      </c>
      <c r="V945" s="391">
        <f t="shared" si="53"/>
        <v>0</v>
      </c>
      <c r="W945" s="391" t="e">
        <f>IF(AND(V945&lt;&gt;"",#REF!&lt;&gt;""),IFERROR(V945*#REF!,"Not number"),"")</f>
        <v>#REF!</v>
      </c>
      <c r="X945" s="376" t="str">
        <f>IFERROR(VLOOKUP(M945,'Measures cat'!$A$2:$B$19,2,0),"")</f>
        <v/>
      </c>
      <c r="Y945" s="376" t="str">
        <f>IFERROR(VLOOKUP(P945,'Measures cat'!$A$2:$B$19,2,0),"")</f>
        <v/>
      </c>
      <c r="Z945" s="376" t="str">
        <f>IFERROR(VLOOKUP(S945,'Measures cat'!$A$2:$B$19,2,0),"")</f>
        <v/>
      </c>
      <c r="AA945" s="376" t="str">
        <f>IFERROR(VLOOKUP(I945,AuxThreats!$B$2:$C$6,2,0),"")</f>
        <v/>
      </c>
      <c r="AB945" s="11"/>
      <c r="AC945" s="11"/>
    </row>
    <row r="946" spans="3:29" ht="15.75" x14ac:dyDescent="0.25">
      <c r="C946" s="357" t="str">
        <f t="shared" si="54"/>
        <v/>
      </c>
      <c r="D946" s="26"/>
      <c r="E946" s="26"/>
      <c r="F946" s="26"/>
      <c r="G946" s="47"/>
      <c r="H946" s="47"/>
      <c r="I946" s="325"/>
      <c r="J946" s="118"/>
      <c r="K946" s="330" t="str">
        <f t="shared" si="55"/>
        <v/>
      </c>
      <c r="L946" s="376" t="str">
        <f>IFERROR(VLOOKUP(G946,AuxThreats!$B$2:$C$6,2,0),"")</f>
        <v/>
      </c>
      <c r="M946" s="325"/>
      <c r="N946" s="118"/>
      <c r="O946" s="390">
        <v>0</v>
      </c>
      <c r="P946" s="325"/>
      <c r="Q946" s="325"/>
      <c r="R946" s="390">
        <v>0</v>
      </c>
      <c r="S946" s="325"/>
      <c r="T946" s="325"/>
      <c r="U946" s="390">
        <v>0</v>
      </c>
      <c r="V946" s="391">
        <f t="shared" si="53"/>
        <v>0</v>
      </c>
      <c r="W946" s="391" t="e">
        <f>IF(AND(V946&lt;&gt;"",#REF!&lt;&gt;""),IFERROR(V946*#REF!,"Not number"),"")</f>
        <v>#REF!</v>
      </c>
      <c r="X946" s="376" t="str">
        <f>IFERROR(VLOOKUP(M946,'Measures cat'!$A$2:$B$19,2,0),"")</f>
        <v/>
      </c>
      <c r="Y946" s="376" t="str">
        <f>IFERROR(VLOOKUP(P946,'Measures cat'!$A$2:$B$19,2,0),"")</f>
        <v/>
      </c>
      <c r="Z946" s="376" t="str">
        <f>IFERROR(VLOOKUP(S946,'Measures cat'!$A$2:$B$19,2,0),"")</f>
        <v/>
      </c>
      <c r="AA946" s="376" t="str">
        <f>IFERROR(VLOOKUP(I946,AuxThreats!$B$2:$C$6,2,0),"")</f>
        <v/>
      </c>
      <c r="AB946" s="11"/>
      <c r="AC946" s="11"/>
    </row>
    <row r="947" spans="3:29" ht="15.75" x14ac:dyDescent="0.25">
      <c r="C947" s="357" t="str">
        <f t="shared" si="54"/>
        <v/>
      </c>
      <c r="D947" s="26"/>
      <c r="E947" s="26"/>
      <c r="F947" s="26"/>
      <c r="G947" s="47"/>
      <c r="H947" s="47"/>
      <c r="I947" s="325"/>
      <c r="J947" s="118"/>
      <c r="K947" s="330" t="str">
        <f t="shared" si="55"/>
        <v/>
      </c>
      <c r="L947" s="376" t="str">
        <f>IFERROR(VLOOKUP(G947,AuxThreats!$B$2:$C$6,2,0),"")</f>
        <v/>
      </c>
      <c r="M947" s="325"/>
      <c r="N947" s="118"/>
      <c r="O947" s="390">
        <v>0</v>
      </c>
      <c r="P947" s="325"/>
      <c r="Q947" s="325"/>
      <c r="R947" s="390">
        <v>0</v>
      </c>
      <c r="S947" s="325"/>
      <c r="T947" s="325"/>
      <c r="U947" s="390">
        <v>0</v>
      </c>
      <c r="V947" s="391">
        <f t="shared" si="53"/>
        <v>0</v>
      </c>
      <c r="W947" s="391" t="e">
        <f>IF(AND(V947&lt;&gt;"",#REF!&lt;&gt;""),IFERROR(V947*#REF!,"Not number"),"")</f>
        <v>#REF!</v>
      </c>
      <c r="X947" s="376" t="str">
        <f>IFERROR(VLOOKUP(M947,'Measures cat'!$A$2:$B$19,2,0),"")</f>
        <v/>
      </c>
      <c r="Y947" s="376" t="str">
        <f>IFERROR(VLOOKUP(P947,'Measures cat'!$A$2:$B$19,2,0),"")</f>
        <v/>
      </c>
      <c r="Z947" s="376" t="str">
        <f>IFERROR(VLOOKUP(S947,'Measures cat'!$A$2:$B$19,2,0),"")</f>
        <v/>
      </c>
      <c r="AA947" s="376" t="str">
        <f>IFERROR(VLOOKUP(I947,AuxThreats!$B$2:$C$6,2,0),"")</f>
        <v/>
      </c>
      <c r="AB947" s="11"/>
      <c r="AC947" s="11"/>
    </row>
    <row r="948" spans="3:29" ht="15.75" x14ac:dyDescent="0.25">
      <c r="C948" s="357" t="str">
        <f t="shared" si="54"/>
        <v/>
      </c>
      <c r="D948" s="26"/>
      <c r="E948" s="26"/>
      <c r="F948" s="26"/>
      <c r="G948" s="47"/>
      <c r="H948" s="47"/>
      <c r="I948" s="325"/>
      <c r="J948" s="118"/>
      <c r="K948" s="330" t="str">
        <f t="shared" si="55"/>
        <v/>
      </c>
      <c r="L948" s="376" t="str">
        <f>IFERROR(VLOOKUP(G948,AuxThreats!$B$2:$C$6,2,0),"")</f>
        <v/>
      </c>
      <c r="M948" s="325"/>
      <c r="N948" s="118"/>
      <c r="O948" s="390">
        <v>0</v>
      </c>
      <c r="P948" s="325"/>
      <c r="Q948" s="325"/>
      <c r="R948" s="390">
        <v>0</v>
      </c>
      <c r="S948" s="325"/>
      <c r="T948" s="325"/>
      <c r="U948" s="390">
        <v>0</v>
      </c>
      <c r="V948" s="391">
        <f t="shared" si="53"/>
        <v>0</v>
      </c>
      <c r="W948" s="391" t="e">
        <f>IF(AND(V948&lt;&gt;"",#REF!&lt;&gt;""),IFERROR(V948*#REF!,"Not number"),"")</f>
        <v>#REF!</v>
      </c>
      <c r="X948" s="376" t="str">
        <f>IFERROR(VLOOKUP(M948,'Measures cat'!$A$2:$B$19,2,0),"")</f>
        <v/>
      </c>
      <c r="Y948" s="376" t="str">
        <f>IFERROR(VLOOKUP(P948,'Measures cat'!$A$2:$B$19,2,0),"")</f>
        <v/>
      </c>
      <c r="Z948" s="376" t="str">
        <f>IFERROR(VLOOKUP(S948,'Measures cat'!$A$2:$B$19,2,0),"")</f>
        <v/>
      </c>
      <c r="AA948" s="376" t="str">
        <f>IFERROR(VLOOKUP(I948,AuxThreats!$B$2:$C$6,2,0),"")</f>
        <v/>
      </c>
      <c r="AB948" s="11"/>
      <c r="AC948" s="11"/>
    </row>
    <row r="949" spans="3:29" ht="15.75" x14ac:dyDescent="0.25">
      <c r="C949" s="357" t="str">
        <f t="shared" si="54"/>
        <v/>
      </c>
      <c r="D949" s="26"/>
      <c r="E949" s="26"/>
      <c r="F949" s="26"/>
      <c r="G949" s="47"/>
      <c r="H949" s="47"/>
      <c r="I949" s="325"/>
      <c r="J949" s="118"/>
      <c r="K949" s="330" t="str">
        <f t="shared" si="55"/>
        <v/>
      </c>
      <c r="L949" s="376" t="str">
        <f>IFERROR(VLOOKUP(G949,AuxThreats!$B$2:$C$6,2,0),"")</f>
        <v/>
      </c>
      <c r="M949" s="325"/>
      <c r="N949" s="118"/>
      <c r="O949" s="390">
        <v>0</v>
      </c>
      <c r="P949" s="325"/>
      <c r="Q949" s="325"/>
      <c r="R949" s="390">
        <v>0</v>
      </c>
      <c r="S949" s="325"/>
      <c r="T949" s="325"/>
      <c r="U949" s="390">
        <v>0</v>
      </c>
      <c r="V949" s="391">
        <f t="shared" si="53"/>
        <v>0</v>
      </c>
      <c r="W949" s="391" t="e">
        <f>IF(AND(V949&lt;&gt;"",#REF!&lt;&gt;""),IFERROR(V949*#REF!,"Not number"),"")</f>
        <v>#REF!</v>
      </c>
      <c r="X949" s="376" t="str">
        <f>IFERROR(VLOOKUP(M949,'Measures cat'!$A$2:$B$19,2,0),"")</f>
        <v/>
      </c>
      <c r="Y949" s="376" t="str">
        <f>IFERROR(VLOOKUP(P949,'Measures cat'!$A$2:$B$19,2,0),"")</f>
        <v/>
      </c>
      <c r="Z949" s="376" t="str">
        <f>IFERROR(VLOOKUP(S949,'Measures cat'!$A$2:$B$19,2,0),"")</f>
        <v/>
      </c>
      <c r="AA949" s="376" t="str">
        <f>IFERROR(VLOOKUP(I949,AuxThreats!$B$2:$C$6,2,0),"")</f>
        <v/>
      </c>
      <c r="AB949" s="11"/>
      <c r="AC949" s="11"/>
    </row>
    <row r="950" spans="3:29" ht="15.75" x14ac:dyDescent="0.25">
      <c r="C950" s="357" t="str">
        <f t="shared" si="54"/>
        <v/>
      </c>
      <c r="D950" s="26"/>
      <c r="E950" s="26"/>
      <c r="F950" s="26"/>
      <c r="G950" s="47"/>
      <c r="H950" s="47"/>
      <c r="I950" s="325"/>
      <c r="J950" s="118"/>
      <c r="K950" s="330" t="str">
        <f t="shared" si="55"/>
        <v/>
      </c>
      <c r="L950" s="376" t="str">
        <f>IFERROR(VLOOKUP(G950,AuxThreats!$B$2:$C$6,2,0),"")</f>
        <v/>
      </c>
      <c r="M950" s="325"/>
      <c r="N950" s="118"/>
      <c r="O950" s="390">
        <v>0</v>
      </c>
      <c r="P950" s="325"/>
      <c r="Q950" s="325"/>
      <c r="R950" s="390">
        <v>0</v>
      </c>
      <c r="S950" s="325"/>
      <c r="T950" s="325"/>
      <c r="U950" s="390">
        <v>0</v>
      </c>
      <c r="V950" s="391">
        <f t="shared" si="53"/>
        <v>0</v>
      </c>
      <c r="W950" s="391" t="e">
        <f>IF(AND(V950&lt;&gt;"",#REF!&lt;&gt;""),IFERROR(V950*#REF!,"Not number"),"")</f>
        <v>#REF!</v>
      </c>
      <c r="X950" s="376" t="str">
        <f>IFERROR(VLOOKUP(M950,'Measures cat'!$A$2:$B$19,2,0),"")</f>
        <v/>
      </c>
      <c r="Y950" s="376" t="str">
        <f>IFERROR(VLOOKUP(P950,'Measures cat'!$A$2:$B$19,2,0),"")</f>
        <v/>
      </c>
      <c r="Z950" s="376" t="str">
        <f>IFERROR(VLOOKUP(S950,'Measures cat'!$A$2:$B$19,2,0),"")</f>
        <v/>
      </c>
      <c r="AA950" s="376" t="str">
        <f>IFERROR(VLOOKUP(I950,AuxThreats!$B$2:$C$6,2,0),"")</f>
        <v/>
      </c>
      <c r="AB950" s="11"/>
      <c r="AC950" s="11"/>
    </row>
    <row r="951" spans="3:29" ht="15.75" x14ac:dyDescent="0.25">
      <c r="C951" s="357" t="str">
        <f t="shared" si="54"/>
        <v/>
      </c>
      <c r="D951" s="26"/>
      <c r="E951" s="26"/>
      <c r="F951" s="26"/>
      <c r="G951" s="47"/>
      <c r="H951" s="47"/>
      <c r="I951" s="325"/>
      <c r="J951" s="118"/>
      <c r="K951" s="330" t="str">
        <f t="shared" si="55"/>
        <v/>
      </c>
      <c r="L951" s="376" t="str">
        <f>IFERROR(VLOOKUP(G951,AuxThreats!$B$2:$C$6,2,0),"")</f>
        <v/>
      </c>
      <c r="M951" s="325"/>
      <c r="N951" s="118"/>
      <c r="O951" s="390">
        <v>0</v>
      </c>
      <c r="P951" s="325"/>
      <c r="Q951" s="325"/>
      <c r="R951" s="390">
        <v>0</v>
      </c>
      <c r="S951" s="325"/>
      <c r="T951" s="325"/>
      <c r="U951" s="390">
        <v>0</v>
      </c>
      <c r="V951" s="391">
        <f t="shared" si="53"/>
        <v>0</v>
      </c>
      <c r="W951" s="391" t="e">
        <f>IF(AND(V951&lt;&gt;"",#REF!&lt;&gt;""),IFERROR(V951*#REF!,"Not number"),"")</f>
        <v>#REF!</v>
      </c>
      <c r="X951" s="376" t="str">
        <f>IFERROR(VLOOKUP(M951,'Measures cat'!$A$2:$B$19,2,0),"")</f>
        <v/>
      </c>
      <c r="Y951" s="376" t="str">
        <f>IFERROR(VLOOKUP(P951,'Measures cat'!$A$2:$B$19,2,0),"")</f>
        <v/>
      </c>
      <c r="Z951" s="376" t="str">
        <f>IFERROR(VLOOKUP(S951,'Measures cat'!$A$2:$B$19,2,0),"")</f>
        <v/>
      </c>
      <c r="AA951" s="376" t="str">
        <f>IFERROR(VLOOKUP(I951,AuxThreats!$B$2:$C$6,2,0),"")</f>
        <v/>
      </c>
      <c r="AB951" s="11"/>
      <c r="AC951" s="11"/>
    </row>
    <row r="952" spans="3:29" ht="15.75" x14ac:dyDescent="0.25">
      <c r="C952" s="357" t="str">
        <f t="shared" si="54"/>
        <v/>
      </c>
      <c r="D952" s="26"/>
      <c r="E952" s="26"/>
      <c r="F952" s="26"/>
      <c r="G952" s="47"/>
      <c r="H952" s="47"/>
      <c r="I952" s="325"/>
      <c r="J952" s="118"/>
      <c r="K952" s="330" t="str">
        <f t="shared" si="55"/>
        <v/>
      </c>
      <c r="L952" s="376" t="str">
        <f>IFERROR(VLOOKUP(G952,AuxThreats!$B$2:$C$6,2,0),"")</f>
        <v/>
      </c>
      <c r="M952" s="325"/>
      <c r="N952" s="118"/>
      <c r="O952" s="390">
        <v>0</v>
      </c>
      <c r="P952" s="325"/>
      <c r="Q952" s="325"/>
      <c r="R952" s="390">
        <v>0</v>
      </c>
      <c r="S952" s="325"/>
      <c r="T952" s="325"/>
      <c r="U952" s="390">
        <v>0</v>
      </c>
      <c r="V952" s="391">
        <f t="shared" si="53"/>
        <v>0</v>
      </c>
      <c r="W952" s="391" t="e">
        <f>IF(AND(V952&lt;&gt;"",#REF!&lt;&gt;""),IFERROR(V952*#REF!,"Not number"),"")</f>
        <v>#REF!</v>
      </c>
      <c r="X952" s="376" t="str">
        <f>IFERROR(VLOOKUP(M952,'Measures cat'!$A$2:$B$19,2,0),"")</f>
        <v/>
      </c>
      <c r="Y952" s="376" t="str">
        <f>IFERROR(VLOOKUP(P952,'Measures cat'!$A$2:$B$19,2,0),"")</f>
        <v/>
      </c>
      <c r="Z952" s="376" t="str">
        <f>IFERROR(VLOOKUP(S952,'Measures cat'!$A$2:$B$19,2,0),"")</f>
        <v/>
      </c>
      <c r="AA952" s="376" t="str">
        <f>IFERROR(VLOOKUP(I952,AuxThreats!$B$2:$C$6,2,0),"")</f>
        <v/>
      </c>
      <c r="AB952" s="11"/>
      <c r="AC952" s="11"/>
    </row>
    <row r="953" spans="3:29" ht="15.75" x14ac:dyDescent="0.25">
      <c r="C953" s="357" t="str">
        <f t="shared" si="54"/>
        <v/>
      </c>
      <c r="D953" s="26"/>
      <c r="E953" s="26"/>
      <c r="F953" s="26"/>
      <c r="G953" s="47"/>
      <c r="H953" s="47"/>
      <c r="I953" s="325"/>
      <c r="J953" s="118"/>
      <c r="K953" s="330" t="str">
        <f t="shared" si="55"/>
        <v/>
      </c>
      <c r="L953" s="376" t="str">
        <f>IFERROR(VLOOKUP(G953,AuxThreats!$B$2:$C$6,2,0),"")</f>
        <v/>
      </c>
      <c r="M953" s="325"/>
      <c r="N953" s="118"/>
      <c r="O953" s="390">
        <v>0</v>
      </c>
      <c r="P953" s="325"/>
      <c r="Q953" s="325"/>
      <c r="R953" s="390">
        <v>0</v>
      </c>
      <c r="S953" s="325"/>
      <c r="T953" s="325"/>
      <c r="U953" s="390">
        <v>0</v>
      </c>
      <c r="V953" s="391">
        <f t="shared" si="53"/>
        <v>0</v>
      </c>
      <c r="W953" s="391" t="e">
        <f>IF(AND(V953&lt;&gt;"",#REF!&lt;&gt;""),IFERROR(V953*#REF!,"Not number"),"")</f>
        <v>#REF!</v>
      </c>
      <c r="X953" s="376" t="str">
        <f>IFERROR(VLOOKUP(M953,'Measures cat'!$A$2:$B$19,2,0),"")</f>
        <v/>
      </c>
      <c r="Y953" s="376" t="str">
        <f>IFERROR(VLOOKUP(P953,'Measures cat'!$A$2:$B$19,2,0),"")</f>
        <v/>
      </c>
      <c r="Z953" s="376" t="str">
        <f>IFERROR(VLOOKUP(S953,'Measures cat'!$A$2:$B$19,2,0),"")</f>
        <v/>
      </c>
      <c r="AA953" s="376" t="str">
        <f>IFERROR(VLOOKUP(I953,AuxThreats!$B$2:$C$6,2,0),"")</f>
        <v/>
      </c>
      <c r="AB953" s="11"/>
      <c r="AC953" s="11"/>
    </row>
    <row r="954" spans="3:29" ht="15.75" x14ac:dyDescent="0.25">
      <c r="C954" s="357" t="str">
        <f t="shared" si="54"/>
        <v/>
      </c>
      <c r="D954" s="26"/>
      <c r="E954" s="26"/>
      <c r="F954" s="26"/>
      <c r="G954" s="47"/>
      <c r="H954" s="47"/>
      <c r="I954" s="325"/>
      <c r="J954" s="118"/>
      <c r="K954" s="330" t="str">
        <f t="shared" si="55"/>
        <v/>
      </c>
      <c r="L954" s="376" t="str">
        <f>IFERROR(VLOOKUP(G954,AuxThreats!$B$2:$C$6,2,0),"")</f>
        <v/>
      </c>
      <c r="M954" s="325"/>
      <c r="N954" s="118"/>
      <c r="O954" s="390">
        <v>0</v>
      </c>
      <c r="P954" s="325"/>
      <c r="Q954" s="325"/>
      <c r="R954" s="390">
        <v>0</v>
      </c>
      <c r="S954" s="325"/>
      <c r="T954" s="325"/>
      <c r="U954" s="390">
        <v>0</v>
      </c>
      <c r="V954" s="391">
        <f t="shared" si="53"/>
        <v>0</v>
      </c>
      <c r="W954" s="391" t="e">
        <f>IF(AND(V954&lt;&gt;"",#REF!&lt;&gt;""),IFERROR(V954*#REF!,"Not number"),"")</f>
        <v>#REF!</v>
      </c>
      <c r="X954" s="376" t="str">
        <f>IFERROR(VLOOKUP(M954,'Measures cat'!$A$2:$B$19,2,0),"")</f>
        <v/>
      </c>
      <c r="Y954" s="376" t="str">
        <f>IFERROR(VLOOKUP(P954,'Measures cat'!$A$2:$B$19,2,0),"")</f>
        <v/>
      </c>
      <c r="Z954" s="376" t="str">
        <f>IFERROR(VLOOKUP(S954,'Measures cat'!$A$2:$B$19,2,0),"")</f>
        <v/>
      </c>
      <c r="AA954" s="376" t="str">
        <f>IFERROR(VLOOKUP(I954,AuxThreats!$B$2:$C$6,2,0),"")</f>
        <v/>
      </c>
      <c r="AB954" s="11"/>
      <c r="AC954" s="11"/>
    </row>
    <row r="955" spans="3:29" ht="15.75" x14ac:dyDescent="0.25">
      <c r="C955" s="357" t="str">
        <f t="shared" si="54"/>
        <v/>
      </c>
      <c r="D955" s="26"/>
      <c r="E955" s="26"/>
      <c r="F955" s="26"/>
      <c r="G955" s="47"/>
      <c r="H955" s="47"/>
      <c r="I955" s="325"/>
      <c r="J955" s="118"/>
      <c r="K955" s="330" t="str">
        <f t="shared" si="55"/>
        <v/>
      </c>
      <c r="L955" s="376" t="str">
        <f>IFERROR(VLOOKUP(G955,AuxThreats!$B$2:$C$6,2,0),"")</f>
        <v/>
      </c>
      <c r="M955" s="325"/>
      <c r="N955" s="118"/>
      <c r="O955" s="390">
        <v>0</v>
      </c>
      <c r="P955" s="325"/>
      <c r="Q955" s="325"/>
      <c r="R955" s="390">
        <v>0</v>
      </c>
      <c r="S955" s="325"/>
      <c r="T955" s="325"/>
      <c r="U955" s="390">
        <v>0</v>
      </c>
      <c r="V955" s="391">
        <f t="shared" si="53"/>
        <v>0</v>
      </c>
      <c r="W955" s="391" t="e">
        <f>IF(AND(V955&lt;&gt;"",#REF!&lt;&gt;""),IFERROR(V955*#REF!,"Not number"),"")</f>
        <v>#REF!</v>
      </c>
      <c r="X955" s="376" t="str">
        <f>IFERROR(VLOOKUP(M955,'Measures cat'!$A$2:$B$19,2,0),"")</f>
        <v/>
      </c>
      <c r="Y955" s="376" t="str">
        <f>IFERROR(VLOOKUP(P955,'Measures cat'!$A$2:$B$19,2,0),"")</f>
        <v/>
      </c>
      <c r="Z955" s="376" t="str">
        <f>IFERROR(VLOOKUP(S955,'Measures cat'!$A$2:$B$19,2,0),"")</f>
        <v/>
      </c>
      <c r="AA955" s="376" t="str">
        <f>IFERROR(VLOOKUP(I955,AuxThreats!$B$2:$C$6,2,0),"")</f>
        <v/>
      </c>
      <c r="AB955" s="11"/>
      <c r="AC955" s="11"/>
    </row>
    <row r="956" spans="3:29" ht="15.75" x14ac:dyDescent="0.25">
      <c r="C956" s="357" t="str">
        <f t="shared" si="54"/>
        <v/>
      </c>
      <c r="D956" s="26"/>
      <c r="E956" s="26"/>
      <c r="F956" s="26"/>
      <c r="G956" s="47"/>
      <c r="H956" s="47"/>
      <c r="I956" s="325"/>
      <c r="J956" s="118"/>
      <c r="K956" s="330" t="str">
        <f t="shared" si="55"/>
        <v/>
      </c>
      <c r="L956" s="376" t="str">
        <f>IFERROR(VLOOKUP(G956,AuxThreats!$B$2:$C$6,2,0),"")</f>
        <v/>
      </c>
      <c r="M956" s="325"/>
      <c r="N956" s="118"/>
      <c r="O956" s="390">
        <v>0</v>
      </c>
      <c r="P956" s="325"/>
      <c r="Q956" s="325"/>
      <c r="R956" s="390">
        <v>0</v>
      </c>
      <c r="S956" s="325"/>
      <c r="T956" s="325"/>
      <c r="U956" s="390">
        <v>0</v>
      </c>
      <c r="V956" s="391">
        <f t="shared" si="53"/>
        <v>0</v>
      </c>
      <c r="W956" s="391" t="e">
        <f>IF(AND(V956&lt;&gt;"",#REF!&lt;&gt;""),IFERROR(V956*#REF!,"Not number"),"")</f>
        <v>#REF!</v>
      </c>
      <c r="X956" s="376" t="str">
        <f>IFERROR(VLOOKUP(M956,'Measures cat'!$A$2:$B$19,2,0),"")</f>
        <v/>
      </c>
      <c r="Y956" s="376" t="str">
        <f>IFERROR(VLOOKUP(P956,'Measures cat'!$A$2:$B$19,2,0),"")</f>
        <v/>
      </c>
      <c r="Z956" s="376" t="str">
        <f>IFERROR(VLOOKUP(S956,'Measures cat'!$A$2:$B$19,2,0),"")</f>
        <v/>
      </c>
      <c r="AA956" s="376" t="str">
        <f>IFERROR(VLOOKUP(I956,AuxThreats!$B$2:$C$6,2,0),"")</f>
        <v/>
      </c>
      <c r="AB956" s="11"/>
      <c r="AC956" s="11"/>
    </row>
    <row r="957" spans="3:29" ht="15.75" x14ac:dyDescent="0.25">
      <c r="C957" s="357" t="str">
        <f t="shared" si="54"/>
        <v/>
      </c>
      <c r="D957" s="26"/>
      <c r="E957" s="26"/>
      <c r="F957" s="26"/>
      <c r="G957" s="47"/>
      <c r="H957" s="47"/>
      <c r="I957" s="325"/>
      <c r="J957" s="118"/>
      <c r="K957" s="330" t="str">
        <f t="shared" si="55"/>
        <v/>
      </c>
      <c r="L957" s="376" t="str">
        <f>IFERROR(VLOOKUP(G957,AuxThreats!$B$2:$C$6,2,0),"")</f>
        <v/>
      </c>
      <c r="M957" s="325"/>
      <c r="N957" s="118"/>
      <c r="O957" s="390">
        <v>0</v>
      </c>
      <c r="P957" s="325"/>
      <c r="Q957" s="325"/>
      <c r="R957" s="390">
        <v>0</v>
      </c>
      <c r="S957" s="325"/>
      <c r="T957" s="325"/>
      <c r="U957" s="390">
        <v>0</v>
      </c>
      <c r="V957" s="391">
        <f t="shared" si="53"/>
        <v>0</v>
      </c>
      <c r="W957" s="391" t="e">
        <f>IF(AND(V957&lt;&gt;"",#REF!&lt;&gt;""),IFERROR(V957*#REF!,"Not number"),"")</f>
        <v>#REF!</v>
      </c>
      <c r="X957" s="376" t="str">
        <f>IFERROR(VLOOKUP(M957,'Measures cat'!$A$2:$B$19,2,0),"")</f>
        <v/>
      </c>
      <c r="Y957" s="376" t="str">
        <f>IFERROR(VLOOKUP(P957,'Measures cat'!$A$2:$B$19,2,0),"")</f>
        <v/>
      </c>
      <c r="Z957" s="376" t="str">
        <f>IFERROR(VLOOKUP(S957,'Measures cat'!$A$2:$B$19,2,0),"")</f>
        <v/>
      </c>
      <c r="AA957" s="376" t="str">
        <f>IFERROR(VLOOKUP(I957,AuxThreats!$B$2:$C$6,2,0),"")</f>
        <v/>
      </c>
      <c r="AB957" s="11"/>
      <c r="AC957" s="11"/>
    </row>
    <row r="958" spans="3:29" ht="15.75" x14ac:dyDescent="0.25">
      <c r="C958" s="357" t="str">
        <f t="shared" si="54"/>
        <v/>
      </c>
      <c r="D958" s="26"/>
      <c r="E958" s="26"/>
      <c r="F958" s="26"/>
      <c r="G958" s="47"/>
      <c r="H958" s="47"/>
      <c r="I958" s="325"/>
      <c r="J958" s="118"/>
      <c r="K958" s="330" t="str">
        <f t="shared" si="55"/>
        <v/>
      </c>
      <c r="L958" s="376" t="str">
        <f>IFERROR(VLOOKUP(G958,AuxThreats!$B$2:$C$6,2,0),"")</f>
        <v/>
      </c>
      <c r="M958" s="325"/>
      <c r="N958" s="118"/>
      <c r="O958" s="390">
        <v>0</v>
      </c>
      <c r="P958" s="325"/>
      <c r="Q958" s="325"/>
      <c r="R958" s="390">
        <v>0</v>
      </c>
      <c r="S958" s="325"/>
      <c r="T958" s="325"/>
      <c r="U958" s="390">
        <v>0</v>
      </c>
      <c r="V958" s="391">
        <f t="shared" si="53"/>
        <v>0</v>
      </c>
      <c r="W958" s="391" t="e">
        <f>IF(AND(V958&lt;&gt;"",#REF!&lt;&gt;""),IFERROR(V958*#REF!,"Not number"),"")</f>
        <v>#REF!</v>
      </c>
      <c r="X958" s="376" t="str">
        <f>IFERROR(VLOOKUP(M958,'Measures cat'!$A$2:$B$19,2,0),"")</f>
        <v/>
      </c>
      <c r="Y958" s="376" t="str">
        <f>IFERROR(VLOOKUP(P958,'Measures cat'!$A$2:$B$19,2,0),"")</f>
        <v/>
      </c>
      <c r="Z958" s="376" t="str">
        <f>IFERROR(VLOOKUP(S958,'Measures cat'!$A$2:$B$19,2,0),"")</f>
        <v/>
      </c>
      <c r="AA958" s="376" t="str">
        <f>IFERROR(VLOOKUP(I958,AuxThreats!$B$2:$C$6,2,0),"")</f>
        <v/>
      </c>
      <c r="AB958" s="11"/>
      <c r="AC958" s="11"/>
    </row>
    <row r="959" spans="3:29" ht="15.75" x14ac:dyDescent="0.25">
      <c r="C959" s="357" t="str">
        <f t="shared" si="54"/>
        <v/>
      </c>
      <c r="D959" s="26"/>
      <c r="E959" s="26"/>
      <c r="F959" s="26"/>
      <c r="G959" s="47"/>
      <c r="H959" s="47"/>
      <c r="I959" s="325"/>
      <c r="J959" s="118"/>
      <c r="K959" s="330" t="str">
        <f t="shared" si="55"/>
        <v/>
      </c>
      <c r="L959" s="376" t="str">
        <f>IFERROR(VLOOKUP(G959,AuxThreats!$B$2:$C$6,2,0),"")</f>
        <v/>
      </c>
      <c r="M959" s="325"/>
      <c r="N959" s="118"/>
      <c r="O959" s="390">
        <v>0</v>
      </c>
      <c r="P959" s="325"/>
      <c r="Q959" s="325"/>
      <c r="R959" s="390">
        <v>0</v>
      </c>
      <c r="S959" s="325"/>
      <c r="T959" s="325"/>
      <c r="U959" s="390">
        <v>0</v>
      </c>
      <c r="V959" s="391">
        <f t="shared" si="53"/>
        <v>0</v>
      </c>
      <c r="W959" s="391" t="e">
        <f>IF(AND(V959&lt;&gt;"",#REF!&lt;&gt;""),IFERROR(V959*#REF!,"Not number"),"")</f>
        <v>#REF!</v>
      </c>
      <c r="X959" s="376" t="str">
        <f>IFERROR(VLOOKUP(M959,'Measures cat'!$A$2:$B$19,2,0),"")</f>
        <v/>
      </c>
      <c r="Y959" s="376" t="str">
        <f>IFERROR(VLOOKUP(P959,'Measures cat'!$A$2:$B$19,2,0),"")</f>
        <v/>
      </c>
      <c r="Z959" s="376" t="str">
        <f>IFERROR(VLOOKUP(S959,'Measures cat'!$A$2:$B$19,2,0),"")</f>
        <v/>
      </c>
      <c r="AA959" s="376" t="str">
        <f>IFERROR(VLOOKUP(I959,AuxThreats!$B$2:$C$6,2,0),"")</f>
        <v/>
      </c>
      <c r="AB959" s="11"/>
      <c r="AC959" s="11"/>
    </row>
    <row r="960" spans="3:29" ht="15.75" x14ac:dyDescent="0.25">
      <c r="C960" s="357" t="str">
        <f t="shared" si="54"/>
        <v/>
      </c>
      <c r="D960" s="26"/>
      <c r="E960" s="26"/>
      <c r="F960" s="26"/>
      <c r="G960" s="47"/>
      <c r="H960" s="47"/>
      <c r="I960" s="325"/>
      <c r="J960" s="118"/>
      <c r="K960" s="330" t="str">
        <f t="shared" si="55"/>
        <v/>
      </c>
      <c r="L960" s="376" t="str">
        <f>IFERROR(VLOOKUP(G960,AuxThreats!$B$2:$C$6,2,0),"")</f>
        <v/>
      </c>
      <c r="M960" s="325"/>
      <c r="N960" s="118"/>
      <c r="O960" s="390">
        <v>0</v>
      </c>
      <c r="P960" s="325"/>
      <c r="Q960" s="325"/>
      <c r="R960" s="390">
        <v>0</v>
      </c>
      <c r="S960" s="325"/>
      <c r="T960" s="325"/>
      <c r="U960" s="390">
        <v>0</v>
      </c>
      <c r="V960" s="391">
        <f t="shared" si="53"/>
        <v>0</v>
      </c>
      <c r="W960" s="391" t="e">
        <f>IF(AND(V960&lt;&gt;"",#REF!&lt;&gt;""),IFERROR(V960*#REF!,"Not number"),"")</f>
        <v>#REF!</v>
      </c>
      <c r="X960" s="376" t="str">
        <f>IFERROR(VLOOKUP(M960,'Measures cat'!$A$2:$B$19,2,0),"")</f>
        <v/>
      </c>
      <c r="Y960" s="376" t="str">
        <f>IFERROR(VLOOKUP(P960,'Measures cat'!$A$2:$B$19,2,0),"")</f>
        <v/>
      </c>
      <c r="Z960" s="376" t="str">
        <f>IFERROR(VLOOKUP(S960,'Measures cat'!$A$2:$B$19,2,0),"")</f>
        <v/>
      </c>
      <c r="AA960" s="376" t="str">
        <f>IFERROR(VLOOKUP(I960,AuxThreats!$B$2:$C$6,2,0),"")</f>
        <v/>
      </c>
      <c r="AB960" s="11"/>
      <c r="AC960" s="11"/>
    </row>
    <row r="961" spans="3:29" ht="15.75" x14ac:dyDescent="0.25">
      <c r="C961" s="357" t="str">
        <f t="shared" si="54"/>
        <v/>
      </c>
      <c r="D961" s="26"/>
      <c r="E961" s="26"/>
      <c r="F961" s="26"/>
      <c r="G961" s="47"/>
      <c r="H961" s="47"/>
      <c r="I961" s="325"/>
      <c r="J961" s="118"/>
      <c r="K961" s="330" t="str">
        <f t="shared" si="55"/>
        <v/>
      </c>
      <c r="L961" s="376" t="str">
        <f>IFERROR(VLOOKUP(G961,AuxThreats!$B$2:$C$6,2,0),"")</f>
        <v/>
      </c>
      <c r="M961" s="325"/>
      <c r="N961" s="118"/>
      <c r="O961" s="390">
        <v>0</v>
      </c>
      <c r="P961" s="325"/>
      <c r="Q961" s="325"/>
      <c r="R961" s="390">
        <v>0</v>
      </c>
      <c r="S961" s="325"/>
      <c r="T961" s="325"/>
      <c r="U961" s="390">
        <v>0</v>
      </c>
      <c r="V961" s="391">
        <f t="shared" si="53"/>
        <v>0</v>
      </c>
      <c r="W961" s="391" t="e">
        <f>IF(AND(V961&lt;&gt;"",#REF!&lt;&gt;""),IFERROR(V961*#REF!,"Not number"),"")</f>
        <v>#REF!</v>
      </c>
      <c r="X961" s="376" t="str">
        <f>IFERROR(VLOOKUP(M961,'Measures cat'!$A$2:$B$19,2,0),"")</f>
        <v/>
      </c>
      <c r="Y961" s="376" t="str">
        <f>IFERROR(VLOOKUP(P961,'Measures cat'!$A$2:$B$19,2,0),"")</f>
        <v/>
      </c>
      <c r="Z961" s="376" t="str">
        <f>IFERROR(VLOOKUP(S961,'Measures cat'!$A$2:$B$19,2,0),"")</f>
        <v/>
      </c>
      <c r="AA961" s="376" t="str">
        <f>IFERROR(VLOOKUP(I961,AuxThreats!$B$2:$C$6,2,0),"")</f>
        <v/>
      </c>
      <c r="AB961" s="11"/>
      <c r="AC961" s="11"/>
    </row>
    <row r="962" spans="3:29" ht="15.75" x14ac:dyDescent="0.25">
      <c r="C962" s="357" t="str">
        <f t="shared" si="54"/>
        <v/>
      </c>
      <c r="D962" s="26"/>
      <c r="E962" s="26"/>
      <c r="F962" s="26"/>
      <c r="G962" s="47"/>
      <c r="H962" s="47"/>
      <c r="I962" s="325"/>
      <c r="J962" s="118"/>
      <c r="K962" s="330" t="str">
        <f t="shared" si="55"/>
        <v/>
      </c>
      <c r="L962" s="376" t="str">
        <f>IFERROR(VLOOKUP(G962,AuxThreats!$B$2:$C$6,2,0),"")</f>
        <v/>
      </c>
      <c r="M962" s="325"/>
      <c r="N962" s="118"/>
      <c r="O962" s="390">
        <v>0</v>
      </c>
      <c r="P962" s="325"/>
      <c r="Q962" s="325"/>
      <c r="R962" s="390">
        <v>0</v>
      </c>
      <c r="S962" s="325"/>
      <c r="T962" s="325"/>
      <c r="U962" s="390">
        <v>0</v>
      </c>
      <c r="V962" s="391">
        <f t="shared" si="53"/>
        <v>0</v>
      </c>
      <c r="W962" s="391" t="e">
        <f>IF(AND(V962&lt;&gt;"",#REF!&lt;&gt;""),IFERROR(V962*#REF!,"Not number"),"")</f>
        <v>#REF!</v>
      </c>
      <c r="X962" s="376" t="str">
        <f>IFERROR(VLOOKUP(M962,'Measures cat'!$A$2:$B$19,2,0),"")</f>
        <v/>
      </c>
      <c r="Y962" s="376" t="str">
        <f>IFERROR(VLOOKUP(P962,'Measures cat'!$A$2:$B$19,2,0),"")</f>
        <v/>
      </c>
      <c r="Z962" s="376" t="str">
        <f>IFERROR(VLOOKUP(S962,'Measures cat'!$A$2:$B$19,2,0),"")</f>
        <v/>
      </c>
      <c r="AA962" s="376" t="str">
        <f>IFERROR(VLOOKUP(I962,AuxThreats!$B$2:$C$6,2,0),"")</f>
        <v/>
      </c>
      <c r="AB962" s="11"/>
      <c r="AC962" s="11"/>
    </row>
    <row r="963" spans="3:29" ht="15.75" x14ac:dyDescent="0.25">
      <c r="C963" s="357" t="str">
        <f t="shared" si="54"/>
        <v/>
      </c>
      <c r="D963" s="26"/>
      <c r="E963" s="26"/>
      <c r="F963" s="26"/>
      <c r="G963" s="47"/>
      <c r="H963" s="47"/>
      <c r="I963" s="325"/>
      <c r="J963" s="118"/>
      <c r="K963" s="330" t="str">
        <f t="shared" si="55"/>
        <v/>
      </c>
      <c r="L963" s="376" t="str">
        <f>IFERROR(VLOOKUP(G963,AuxThreats!$B$2:$C$6,2,0),"")</f>
        <v/>
      </c>
      <c r="M963" s="325"/>
      <c r="N963" s="118"/>
      <c r="O963" s="390">
        <v>0</v>
      </c>
      <c r="P963" s="325"/>
      <c r="Q963" s="325"/>
      <c r="R963" s="390">
        <v>0</v>
      </c>
      <c r="S963" s="325"/>
      <c r="T963" s="325"/>
      <c r="U963" s="390">
        <v>0</v>
      </c>
      <c r="V963" s="391">
        <f t="shared" si="53"/>
        <v>0</v>
      </c>
      <c r="W963" s="391" t="e">
        <f>IF(AND(V963&lt;&gt;"",#REF!&lt;&gt;""),IFERROR(V963*#REF!,"Not number"),"")</f>
        <v>#REF!</v>
      </c>
      <c r="X963" s="376" t="str">
        <f>IFERROR(VLOOKUP(M963,'Measures cat'!$A$2:$B$19,2,0),"")</f>
        <v/>
      </c>
      <c r="Y963" s="376" t="str">
        <f>IFERROR(VLOOKUP(P963,'Measures cat'!$A$2:$B$19,2,0),"")</f>
        <v/>
      </c>
      <c r="Z963" s="376" t="str">
        <f>IFERROR(VLOOKUP(S963,'Measures cat'!$A$2:$B$19,2,0),"")</f>
        <v/>
      </c>
      <c r="AA963" s="376" t="str">
        <f>IFERROR(VLOOKUP(I963,AuxThreats!$B$2:$C$6,2,0),"")</f>
        <v/>
      </c>
      <c r="AB963" s="11"/>
      <c r="AC963" s="11"/>
    </row>
    <row r="964" spans="3:29" ht="15.75" x14ac:dyDescent="0.25">
      <c r="C964" s="357" t="str">
        <f t="shared" si="54"/>
        <v/>
      </c>
      <c r="D964" s="26"/>
      <c r="E964" s="26"/>
      <c r="F964" s="26"/>
      <c r="G964" s="47"/>
      <c r="H964" s="47"/>
      <c r="I964" s="325"/>
      <c r="J964" s="118"/>
      <c r="K964" s="330" t="str">
        <f t="shared" si="55"/>
        <v/>
      </c>
      <c r="L964" s="376" t="str">
        <f>IFERROR(VLOOKUP(G964,AuxThreats!$B$2:$C$6,2,0),"")</f>
        <v/>
      </c>
      <c r="M964" s="325"/>
      <c r="N964" s="118"/>
      <c r="O964" s="390">
        <v>0</v>
      </c>
      <c r="P964" s="325"/>
      <c r="Q964" s="325"/>
      <c r="R964" s="390">
        <v>0</v>
      </c>
      <c r="S964" s="325"/>
      <c r="T964" s="325"/>
      <c r="U964" s="390">
        <v>0</v>
      </c>
      <c r="V964" s="391">
        <f t="shared" si="53"/>
        <v>0</v>
      </c>
      <c r="W964" s="391" t="e">
        <f>IF(AND(V964&lt;&gt;"",#REF!&lt;&gt;""),IFERROR(V964*#REF!,"Not number"),"")</f>
        <v>#REF!</v>
      </c>
      <c r="X964" s="376" t="str">
        <f>IFERROR(VLOOKUP(M964,'Measures cat'!$A$2:$B$19,2,0),"")</f>
        <v/>
      </c>
      <c r="Y964" s="376" t="str">
        <f>IFERROR(VLOOKUP(P964,'Measures cat'!$A$2:$B$19,2,0),"")</f>
        <v/>
      </c>
      <c r="Z964" s="376" t="str">
        <f>IFERROR(VLOOKUP(S964,'Measures cat'!$A$2:$B$19,2,0),"")</f>
        <v/>
      </c>
      <c r="AA964" s="376" t="str">
        <f>IFERROR(VLOOKUP(I964,AuxThreats!$B$2:$C$6,2,0),"")</f>
        <v/>
      </c>
      <c r="AB964" s="11"/>
      <c r="AC964" s="11"/>
    </row>
    <row r="965" spans="3:29" ht="15.75" x14ac:dyDescent="0.25">
      <c r="C965" s="357" t="str">
        <f t="shared" si="54"/>
        <v/>
      </c>
      <c r="D965" s="26"/>
      <c r="E965" s="26"/>
      <c r="F965" s="26"/>
      <c r="G965" s="47"/>
      <c r="H965" s="47"/>
      <c r="I965" s="325"/>
      <c r="J965" s="118"/>
      <c r="K965" s="330" t="str">
        <f t="shared" si="55"/>
        <v/>
      </c>
      <c r="L965" s="376" t="str">
        <f>IFERROR(VLOOKUP(G965,AuxThreats!$B$2:$C$6,2,0),"")</f>
        <v/>
      </c>
      <c r="M965" s="325"/>
      <c r="N965" s="118"/>
      <c r="O965" s="390">
        <v>0</v>
      </c>
      <c r="P965" s="325"/>
      <c r="Q965" s="325"/>
      <c r="R965" s="390">
        <v>0</v>
      </c>
      <c r="S965" s="325"/>
      <c r="T965" s="325"/>
      <c r="U965" s="390">
        <v>0</v>
      </c>
      <c r="V965" s="391">
        <f t="shared" si="53"/>
        <v>0</v>
      </c>
      <c r="W965" s="391" t="e">
        <f>IF(AND(V965&lt;&gt;"",#REF!&lt;&gt;""),IFERROR(V965*#REF!,"Not number"),"")</f>
        <v>#REF!</v>
      </c>
      <c r="X965" s="376" t="str">
        <f>IFERROR(VLOOKUP(M965,'Measures cat'!$A$2:$B$19,2,0),"")</f>
        <v/>
      </c>
      <c r="Y965" s="376" t="str">
        <f>IFERROR(VLOOKUP(P965,'Measures cat'!$A$2:$B$19,2,0),"")</f>
        <v/>
      </c>
      <c r="Z965" s="376" t="str">
        <f>IFERROR(VLOOKUP(S965,'Measures cat'!$A$2:$B$19,2,0),"")</f>
        <v/>
      </c>
      <c r="AA965" s="376" t="str">
        <f>IFERROR(VLOOKUP(I965,AuxThreats!$B$2:$C$6,2,0),"")</f>
        <v/>
      </c>
      <c r="AB965" s="11"/>
      <c r="AC965" s="11"/>
    </row>
    <row r="966" spans="3:29" ht="15.75" x14ac:dyDescent="0.25">
      <c r="C966" s="357" t="str">
        <f t="shared" si="54"/>
        <v/>
      </c>
      <c r="D966" s="26"/>
      <c r="E966" s="26"/>
      <c r="F966" s="26"/>
      <c r="G966" s="47"/>
      <c r="H966" s="47"/>
      <c r="I966" s="325"/>
      <c r="J966" s="118"/>
      <c r="K966" s="330" t="str">
        <f t="shared" si="55"/>
        <v/>
      </c>
      <c r="L966" s="376" t="str">
        <f>IFERROR(VLOOKUP(G966,AuxThreats!$B$2:$C$6,2,0),"")</f>
        <v/>
      </c>
      <c r="M966" s="325"/>
      <c r="N966" s="118"/>
      <c r="O966" s="390">
        <v>0</v>
      </c>
      <c r="P966" s="325"/>
      <c r="Q966" s="325"/>
      <c r="R966" s="390">
        <v>0</v>
      </c>
      <c r="S966" s="325"/>
      <c r="T966" s="325"/>
      <c r="U966" s="390">
        <v>0</v>
      </c>
      <c r="V966" s="391">
        <f t="shared" si="53"/>
        <v>0</v>
      </c>
      <c r="W966" s="391" t="e">
        <f>IF(AND(V966&lt;&gt;"",#REF!&lt;&gt;""),IFERROR(V966*#REF!,"Not number"),"")</f>
        <v>#REF!</v>
      </c>
      <c r="X966" s="376" t="str">
        <f>IFERROR(VLOOKUP(M966,'Measures cat'!$A$2:$B$19,2,0),"")</f>
        <v/>
      </c>
      <c r="Y966" s="376" t="str">
        <f>IFERROR(VLOOKUP(P966,'Measures cat'!$A$2:$B$19,2,0),"")</f>
        <v/>
      </c>
      <c r="Z966" s="376" t="str">
        <f>IFERROR(VLOOKUP(S966,'Measures cat'!$A$2:$B$19,2,0),"")</f>
        <v/>
      </c>
      <c r="AA966" s="376" t="str">
        <f>IFERROR(VLOOKUP(I966,AuxThreats!$B$2:$C$6,2,0),"")</f>
        <v/>
      </c>
      <c r="AB966" s="11"/>
      <c r="AC966" s="11"/>
    </row>
    <row r="967" spans="3:29" ht="15.75" x14ac:dyDescent="0.25">
      <c r="C967" s="357" t="str">
        <f t="shared" si="54"/>
        <v/>
      </c>
      <c r="D967" s="26"/>
      <c r="E967" s="26"/>
      <c r="F967" s="26"/>
      <c r="G967" s="47"/>
      <c r="H967" s="47"/>
      <c r="I967" s="325"/>
      <c r="J967" s="118"/>
      <c r="K967" s="330" t="str">
        <f t="shared" si="55"/>
        <v/>
      </c>
      <c r="L967" s="376" t="str">
        <f>IFERROR(VLOOKUP(G967,AuxThreats!$B$2:$C$6,2,0),"")</f>
        <v/>
      </c>
      <c r="M967" s="325"/>
      <c r="N967" s="118"/>
      <c r="O967" s="390">
        <v>0</v>
      </c>
      <c r="P967" s="325"/>
      <c r="Q967" s="325"/>
      <c r="R967" s="390">
        <v>0</v>
      </c>
      <c r="S967" s="325"/>
      <c r="T967" s="325"/>
      <c r="U967" s="390">
        <v>0</v>
      </c>
      <c r="V967" s="391">
        <f t="shared" ref="V967:V1005" si="56">IF(AND(O967&lt;&gt;"",R967&lt;&gt;"", U967&lt;&gt;""),IFERROR((I967*((1-R967)*(1-O967)*(1-U967))),"0"),"")</f>
        <v>0</v>
      </c>
      <c r="W967" s="391" t="e">
        <f>IF(AND(V967&lt;&gt;"",#REF!&lt;&gt;""),IFERROR(V967*#REF!,"Not number"),"")</f>
        <v>#REF!</v>
      </c>
      <c r="X967" s="376" t="str">
        <f>IFERROR(VLOOKUP(M967,'Measures cat'!$A$2:$B$19,2,0),"")</f>
        <v/>
      </c>
      <c r="Y967" s="376" t="str">
        <f>IFERROR(VLOOKUP(P967,'Measures cat'!$A$2:$B$19,2,0),"")</f>
        <v/>
      </c>
      <c r="Z967" s="376" t="str">
        <f>IFERROR(VLOOKUP(S967,'Measures cat'!$A$2:$B$19,2,0),"")</f>
        <v/>
      </c>
      <c r="AA967" s="376" t="str">
        <f>IFERROR(VLOOKUP(I967,AuxThreats!$B$2:$C$6,2,0),"")</f>
        <v/>
      </c>
      <c r="AB967" s="11"/>
      <c r="AC967" s="11"/>
    </row>
    <row r="968" spans="3:29" ht="15.75" x14ac:dyDescent="0.25">
      <c r="C968" s="357" t="str">
        <f t="shared" ref="C968:C1005" si="57">IF(D968&lt;&gt;"",CONCATENATE("IR",TEXT(ROW()-6,"000")),"")</f>
        <v/>
      </c>
      <c r="D968" s="26"/>
      <c r="E968" s="26"/>
      <c r="F968" s="26"/>
      <c r="G968" s="47"/>
      <c r="H968" s="47"/>
      <c r="I968" s="325"/>
      <c r="J968" s="118"/>
      <c r="K968" s="330" t="str">
        <f t="shared" ref="K968:K1005" si="58">IF(AND(I968&lt;&gt;"",J968&lt;&gt;""),IFERROR(I968*J968,"Not number"),"")</f>
        <v/>
      </c>
      <c r="L968" s="376" t="str">
        <f>IFERROR(VLOOKUP(G968,AuxThreats!$B$2:$C$6,2,0),"")</f>
        <v/>
      </c>
      <c r="M968" s="325"/>
      <c r="N968" s="118"/>
      <c r="O968" s="390">
        <v>0</v>
      </c>
      <c r="P968" s="325"/>
      <c r="Q968" s="325"/>
      <c r="R968" s="390">
        <v>0</v>
      </c>
      <c r="S968" s="325"/>
      <c r="T968" s="325"/>
      <c r="U968" s="390">
        <v>0</v>
      </c>
      <c r="V968" s="391">
        <f t="shared" si="56"/>
        <v>0</v>
      </c>
      <c r="W968" s="391" t="e">
        <f>IF(AND(V968&lt;&gt;"",#REF!&lt;&gt;""),IFERROR(V968*#REF!,"Not number"),"")</f>
        <v>#REF!</v>
      </c>
      <c r="X968" s="376" t="str">
        <f>IFERROR(VLOOKUP(M968,'Measures cat'!$A$2:$B$19,2,0),"")</f>
        <v/>
      </c>
      <c r="Y968" s="376" t="str">
        <f>IFERROR(VLOOKUP(P968,'Measures cat'!$A$2:$B$19,2,0),"")</f>
        <v/>
      </c>
      <c r="Z968" s="376" t="str">
        <f>IFERROR(VLOOKUP(S968,'Measures cat'!$A$2:$B$19,2,0),"")</f>
        <v/>
      </c>
      <c r="AA968" s="376" t="str">
        <f>IFERROR(VLOOKUP(I968,AuxThreats!$B$2:$C$6,2,0),"")</f>
        <v/>
      </c>
      <c r="AB968" s="11"/>
      <c r="AC968" s="11"/>
    </row>
    <row r="969" spans="3:29" ht="15.75" x14ac:dyDescent="0.25">
      <c r="C969" s="357" t="str">
        <f t="shared" si="57"/>
        <v/>
      </c>
      <c r="D969" s="26"/>
      <c r="E969" s="26"/>
      <c r="F969" s="26"/>
      <c r="G969" s="47"/>
      <c r="H969" s="47"/>
      <c r="I969" s="325"/>
      <c r="J969" s="118"/>
      <c r="K969" s="330" t="str">
        <f t="shared" si="58"/>
        <v/>
      </c>
      <c r="L969" s="376" t="str">
        <f>IFERROR(VLOOKUP(G969,AuxThreats!$B$2:$C$6,2,0),"")</f>
        <v/>
      </c>
      <c r="M969" s="325"/>
      <c r="N969" s="118"/>
      <c r="O969" s="390">
        <v>0</v>
      </c>
      <c r="P969" s="325"/>
      <c r="Q969" s="325"/>
      <c r="R969" s="390">
        <v>0</v>
      </c>
      <c r="S969" s="325"/>
      <c r="T969" s="325"/>
      <c r="U969" s="390">
        <v>0</v>
      </c>
      <c r="V969" s="391">
        <f t="shared" si="56"/>
        <v>0</v>
      </c>
      <c r="W969" s="391" t="e">
        <f>IF(AND(V969&lt;&gt;"",#REF!&lt;&gt;""),IFERROR(V969*#REF!,"Not number"),"")</f>
        <v>#REF!</v>
      </c>
      <c r="X969" s="376" t="str">
        <f>IFERROR(VLOOKUP(M969,'Measures cat'!$A$2:$B$19,2,0),"")</f>
        <v/>
      </c>
      <c r="Y969" s="376" t="str">
        <f>IFERROR(VLOOKUP(P969,'Measures cat'!$A$2:$B$19,2,0),"")</f>
        <v/>
      </c>
      <c r="Z969" s="376" t="str">
        <f>IFERROR(VLOOKUP(S969,'Measures cat'!$A$2:$B$19,2,0),"")</f>
        <v/>
      </c>
      <c r="AA969" s="376" t="str">
        <f>IFERROR(VLOOKUP(I969,AuxThreats!$B$2:$C$6,2,0),"")</f>
        <v/>
      </c>
      <c r="AB969" s="11"/>
      <c r="AC969" s="11"/>
    </row>
    <row r="970" spans="3:29" ht="15.75" x14ac:dyDescent="0.25">
      <c r="C970" s="357" t="str">
        <f t="shared" si="57"/>
        <v/>
      </c>
      <c r="D970" s="26"/>
      <c r="E970" s="26"/>
      <c r="F970" s="26"/>
      <c r="G970" s="47"/>
      <c r="H970" s="47"/>
      <c r="I970" s="325"/>
      <c r="J970" s="118"/>
      <c r="K970" s="330" t="str">
        <f t="shared" si="58"/>
        <v/>
      </c>
      <c r="L970" s="376" t="str">
        <f>IFERROR(VLOOKUP(G970,AuxThreats!$B$2:$C$6,2,0),"")</f>
        <v/>
      </c>
      <c r="M970" s="325"/>
      <c r="N970" s="118"/>
      <c r="O970" s="390">
        <v>0</v>
      </c>
      <c r="P970" s="325"/>
      <c r="Q970" s="325"/>
      <c r="R970" s="390">
        <v>0</v>
      </c>
      <c r="S970" s="325"/>
      <c r="T970" s="325"/>
      <c r="U970" s="390">
        <v>0</v>
      </c>
      <c r="V970" s="391">
        <f t="shared" si="56"/>
        <v>0</v>
      </c>
      <c r="W970" s="391" t="e">
        <f>IF(AND(V970&lt;&gt;"",#REF!&lt;&gt;""),IFERROR(V970*#REF!,"Not number"),"")</f>
        <v>#REF!</v>
      </c>
      <c r="X970" s="376" t="str">
        <f>IFERROR(VLOOKUP(M970,'Measures cat'!$A$2:$B$19,2,0),"")</f>
        <v/>
      </c>
      <c r="Y970" s="376" t="str">
        <f>IFERROR(VLOOKUP(P970,'Measures cat'!$A$2:$B$19,2,0),"")</f>
        <v/>
      </c>
      <c r="Z970" s="376" t="str">
        <f>IFERROR(VLOOKUP(S970,'Measures cat'!$A$2:$B$19,2,0),"")</f>
        <v/>
      </c>
      <c r="AA970" s="376" t="str">
        <f>IFERROR(VLOOKUP(I970,AuxThreats!$B$2:$C$6,2,0),"")</f>
        <v/>
      </c>
      <c r="AB970" s="11"/>
      <c r="AC970" s="11"/>
    </row>
    <row r="971" spans="3:29" ht="15.75" x14ac:dyDescent="0.25">
      <c r="C971" s="357" t="str">
        <f t="shared" si="57"/>
        <v/>
      </c>
      <c r="D971" s="26"/>
      <c r="E971" s="26"/>
      <c r="F971" s="26"/>
      <c r="G971" s="47"/>
      <c r="H971" s="47"/>
      <c r="I971" s="325"/>
      <c r="J971" s="118"/>
      <c r="K971" s="330" t="str">
        <f t="shared" si="58"/>
        <v/>
      </c>
      <c r="L971" s="376" t="str">
        <f>IFERROR(VLOOKUP(G971,AuxThreats!$B$2:$C$6,2,0),"")</f>
        <v/>
      </c>
      <c r="M971" s="325"/>
      <c r="N971" s="118"/>
      <c r="O971" s="390">
        <v>0</v>
      </c>
      <c r="P971" s="325"/>
      <c r="Q971" s="325"/>
      <c r="R971" s="390">
        <v>0</v>
      </c>
      <c r="S971" s="325"/>
      <c r="T971" s="325"/>
      <c r="U971" s="390">
        <v>0</v>
      </c>
      <c r="V971" s="391">
        <f t="shared" si="56"/>
        <v>0</v>
      </c>
      <c r="W971" s="391" t="e">
        <f>IF(AND(V971&lt;&gt;"",#REF!&lt;&gt;""),IFERROR(V971*#REF!,"Not number"),"")</f>
        <v>#REF!</v>
      </c>
      <c r="X971" s="376" t="str">
        <f>IFERROR(VLOOKUP(M971,'Measures cat'!$A$2:$B$19,2,0),"")</f>
        <v/>
      </c>
      <c r="Y971" s="376" t="str">
        <f>IFERROR(VLOOKUP(P971,'Measures cat'!$A$2:$B$19,2,0),"")</f>
        <v/>
      </c>
      <c r="Z971" s="376" t="str">
        <f>IFERROR(VLOOKUP(S971,'Measures cat'!$A$2:$B$19,2,0),"")</f>
        <v/>
      </c>
      <c r="AA971" s="376" t="str">
        <f>IFERROR(VLOOKUP(I971,AuxThreats!$B$2:$C$6,2,0),"")</f>
        <v/>
      </c>
      <c r="AB971" s="11"/>
      <c r="AC971" s="11"/>
    </row>
    <row r="972" spans="3:29" ht="15.75" x14ac:dyDescent="0.25">
      <c r="C972" s="357" t="str">
        <f t="shared" si="57"/>
        <v/>
      </c>
      <c r="D972" s="26"/>
      <c r="E972" s="26"/>
      <c r="F972" s="26"/>
      <c r="G972" s="47"/>
      <c r="H972" s="47"/>
      <c r="I972" s="325"/>
      <c r="J972" s="118"/>
      <c r="K972" s="330" t="str">
        <f t="shared" si="58"/>
        <v/>
      </c>
      <c r="L972" s="376" t="str">
        <f>IFERROR(VLOOKUP(G972,AuxThreats!$B$2:$C$6,2,0),"")</f>
        <v/>
      </c>
      <c r="M972" s="325"/>
      <c r="N972" s="118"/>
      <c r="O972" s="390">
        <v>0</v>
      </c>
      <c r="P972" s="325"/>
      <c r="Q972" s="325"/>
      <c r="R972" s="390">
        <v>0</v>
      </c>
      <c r="S972" s="325"/>
      <c r="T972" s="325"/>
      <c r="U972" s="390">
        <v>0</v>
      </c>
      <c r="V972" s="391">
        <f t="shared" si="56"/>
        <v>0</v>
      </c>
      <c r="W972" s="391" t="e">
        <f>IF(AND(V972&lt;&gt;"",#REF!&lt;&gt;""),IFERROR(V972*#REF!,"Not number"),"")</f>
        <v>#REF!</v>
      </c>
      <c r="X972" s="376" t="str">
        <f>IFERROR(VLOOKUP(M972,'Measures cat'!$A$2:$B$19,2,0),"")</f>
        <v/>
      </c>
      <c r="Y972" s="376" t="str">
        <f>IFERROR(VLOOKUP(P972,'Measures cat'!$A$2:$B$19,2,0),"")</f>
        <v/>
      </c>
      <c r="Z972" s="376" t="str">
        <f>IFERROR(VLOOKUP(S972,'Measures cat'!$A$2:$B$19,2,0),"")</f>
        <v/>
      </c>
      <c r="AA972" s="376" t="str">
        <f>IFERROR(VLOOKUP(I972,AuxThreats!$B$2:$C$6,2,0),"")</f>
        <v/>
      </c>
      <c r="AB972" s="11"/>
      <c r="AC972" s="11"/>
    </row>
    <row r="973" spans="3:29" ht="15.75" x14ac:dyDescent="0.25">
      <c r="C973" s="357" t="str">
        <f t="shared" si="57"/>
        <v/>
      </c>
      <c r="D973" s="26"/>
      <c r="E973" s="26"/>
      <c r="F973" s="26"/>
      <c r="G973" s="47"/>
      <c r="H973" s="47"/>
      <c r="I973" s="325"/>
      <c r="J973" s="118"/>
      <c r="K973" s="330" t="str">
        <f t="shared" si="58"/>
        <v/>
      </c>
      <c r="L973" s="376" t="str">
        <f>IFERROR(VLOOKUP(G973,AuxThreats!$B$2:$C$6,2,0),"")</f>
        <v/>
      </c>
      <c r="M973" s="325"/>
      <c r="N973" s="118"/>
      <c r="O973" s="390">
        <v>0</v>
      </c>
      <c r="P973" s="325"/>
      <c r="Q973" s="325"/>
      <c r="R973" s="390">
        <v>0</v>
      </c>
      <c r="S973" s="325"/>
      <c r="T973" s="325"/>
      <c r="U973" s="390">
        <v>0</v>
      </c>
      <c r="V973" s="391">
        <f t="shared" si="56"/>
        <v>0</v>
      </c>
      <c r="W973" s="391" t="e">
        <f>IF(AND(V973&lt;&gt;"",#REF!&lt;&gt;""),IFERROR(V973*#REF!,"Not number"),"")</f>
        <v>#REF!</v>
      </c>
      <c r="X973" s="376" t="str">
        <f>IFERROR(VLOOKUP(M973,'Measures cat'!$A$2:$B$19,2,0),"")</f>
        <v/>
      </c>
      <c r="Y973" s="376" t="str">
        <f>IFERROR(VLOOKUP(P973,'Measures cat'!$A$2:$B$19,2,0),"")</f>
        <v/>
      </c>
      <c r="Z973" s="376" t="str">
        <f>IFERROR(VLOOKUP(S973,'Measures cat'!$A$2:$B$19,2,0),"")</f>
        <v/>
      </c>
      <c r="AA973" s="376" t="str">
        <f>IFERROR(VLOOKUP(I973,AuxThreats!$B$2:$C$6,2,0),"")</f>
        <v/>
      </c>
      <c r="AB973" s="11"/>
      <c r="AC973" s="11"/>
    </row>
    <row r="974" spans="3:29" ht="15.75" x14ac:dyDescent="0.25">
      <c r="C974" s="357" t="str">
        <f t="shared" si="57"/>
        <v/>
      </c>
      <c r="D974" s="26"/>
      <c r="E974" s="26"/>
      <c r="F974" s="26"/>
      <c r="G974" s="47"/>
      <c r="H974" s="47"/>
      <c r="I974" s="325"/>
      <c r="J974" s="118"/>
      <c r="K974" s="330" t="str">
        <f t="shared" si="58"/>
        <v/>
      </c>
      <c r="L974" s="376" t="str">
        <f>IFERROR(VLOOKUP(G974,AuxThreats!$B$2:$C$6,2,0),"")</f>
        <v/>
      </c>
      <c r="M974" s="325"/>
      <c r="N974" s="118"/>
      <c r="O974" s="390">
        <v>0</v>
      </c>
      <c r="P974" s="325"/>
      <c r="Q974" s="325"/>
      <c r="R974" s="390">
        <v>0</v>
      </c>
      <c r="S974" s="325"/>
      <c r="T974" s="325"/>
      <c r="U974" s="390">
        <v>0</v>
      </c>
      <c r="V974" s="391">
        <f t="shared" si="56"/>
        <v>0</v>
      </c>
      <c r="W974" s="391" t="e">
        <f>IF(AND(V974&lt;&gt;"",#REF!&lt;&gt;""),IFERROR(V974*#REF!,"Not number"),"")</f>
        <v>#REF!</v>
      </c>
      <c r="X974" s="376" t="str">
        <f>IFERROR(VLOOKUP(M974,'Measures cat'!$A$2:$B$19,2,0),"")</f>
        <v/>
      </c>
      <c r="Y974" s="376" t="str">
        <f>IFERROR(VLOOKUP(P974,'Measures cat'!$A$2:$B$19,2,0),"")</f>
        <v/>
      </c>
      <c r="Z974" s="376" t="str">
        <f>IFERROR(VLOOKUP(S974,'Measures cat'!$A$2:$B$19,2,0),"")</f>
        <v/>
      </c>
      <c r="AA974" s="376" t="str">
        <f>IFERROR(VLOOKUP(I974,AuxThreats!$B$2:$C$6,2,0),"")</f>
        <v/>
      </c>
      <c r="AB974" s="11"/>
      <c r="AC974" s="11"/>
    </row>
    <row r="975" spans="3:29" ht="15.75" x14ac:dyDescent="0.25">
      <c r="C975" s="357" t="str">
        <f t="shared" si="57"/>
        <v/>
      </c>
      <c r="D975" s="26"/>
      <c r="E975" s="26"/>
      <c r="F975" s="26"/>
      <c r="G975" s="47"/>
      <c r="H975" s="47"/>
      <c r="I975" s="325"/>
      <c r="J975" s="118"/>
      <c r="K975" s="330" t="str">
        <f t="shared" si="58"/>
        <v/>
      </c>
      <c r="L975" s="376" t="str">
        <f>IFERROR(VLOOKUP(G975,AuxThreats!$B$2:$C$6,2,0),"")</f>
        <v/>
      </c>
      <c r="M975" s="325"/>
      <c r="N975" s="118"/>
      <c r="O975" s="390">
        <v>0</v>
      </c>
      <c r="P975" s="325"/>
      <c r="Q975" s="325"/>
      <c r="R975" s="390">
        <v>0</v>
      </c>
      <c r="S975" s="325"/>
      <c r="T975" s="325"/>
      <c r="U975" s="390">
        <v>0</v>
      </c>
      <c r="V975" s="391">
        <f t="shared" si="56"/>
        <v>0</v>
      </c>
      <c r="W975" s="391" t="e">
        <f>IF(AND(V975&lt;&gt;"",#REF!&lt;&gt;""),IFERROR(V975*#REF!,"Not number"),"")</f>
        <v>#REF!</v>
      </c>
      <c r="X975" s="376" t="str">
        <f>IFERROR(VLOOKUP(M975,'Measures cat'!$A$2:$B$19,2,0),"")</f>
        <v/>
      </c>
      <c r="Y975" s="376" t="str">
        <f>IFERROR(VLOOKUP(P975,'Measures cat'!$A$2:$B$19,2,0),"")</f>
        <v/>
      </c>
      <c r="Z975" s="376" t="str">
        <f>IFERROR(VLOOKUP(S975,'Measures cat'!$A$2:$B$19,2,0),"")</f>
        <v/>
      </c>
      <c r="AA975" s="376" t="str">
        <f>IFERROR(VLOOKUP(I975,AuxThreats!$B$2:$C$6,2,0),"")</f>
        <v/>
      </c>
      <c r="AB975" s="11"/>
      <c r="AC975" s="11"/>
    </row>
    <row r="976" spans="3:29" ht="15.75" x14ac:dyDescent="0.25">
      <c r="C976" s="357" t="str">
        <f t="shared" si="57"/>
        <v/>
      </c>
      <c r="D976" s="26"/>
      <c r="E976" s="26"/>
      <c r="F976" s="26"/>
      <c r="G976" s="47"/>
      <c r="H976" s="47"/>
      <c r="I976" s="325"/>
      <c r="J976" s="118"/>
      <c r="K976" s="330" t="str">
        <f t="shared" si="58"/>
        <v/>
      </c>
      <c r="L976" s="376" t="str">
        <f>IFERROR(VLOOKUP(G976,AuxThreats!$B$2:$C$6,2,0),"")</f>
        <v/>
      </c>
      <c r="M976" s="325"/>
      <c r="N976" s="118"/>
      <c r="O976" s="390">
        <v>0</v>
      </c>
      <c r="P976" s="325"/>
      <c r="Q976" s="325"/>
      <c r="R976" s="390">
        <v>0</v>
      </c>
      <c r="S976" s="325"/>
      <c r="T976" s="325"/>
      <c r="U976" s="390">
        <v>0</v>
      </c>
      <c r="V976" s="391">
        <f t="shared" si="56"/>
        <v>0</v>
      </c>
      <c r="W976" s="391" t="e">
        <f>IF(AND(V976&lt;&gt;"",#REF!&lt;&gt;""),IFERROR(V976*#REF!,"Not number"),"")</f>
        <v>#REF!</v>
      </c>
      <c r="X976" s="376" t="str">
        <f>IFERROR(VLOOKUP(M976,'Measures cat'!$A$2:$B$19,2,0),"")</f>
        <v/>
      </c>
      <c r="Y976" s="376" t="str">
        <f>IFERROR(VLOOKUP(P976,'Measures cat'!$A$2:$B$19,2,0),"")</f>
        <v/>
      </c>
      <c r="Z976" s="376" t="str">
        <f>IFERROR(VLOOKUP(S976,'Measures cat'!$A$2:$B$19,2,0),"")</f>
        <v/>
      </c>
      <c r="AA976" s="376" t="str">
        <f>IFERROR(VLOOKUP(I976,AuxThreats!$B$2:$C$6,2,0),"")</f>
        <v/>
      </c>
      <c r="AB976" s="11"/>
      <c r="AC976" s="11"/>
    </row>
    <row r="977" spans="3:29" ht="15.75" x14ac:dyDescent="0.25">
      <c r="C977" s="357" t="str">
        <f t="shared" si="57"/>
        <v/>
      </c>
      <c r="D977" s="26"/>
      <c r="E977" s="26"/>
      <c r="F977" s="26"/>
      <c r="G977" s="47"/>
      <c r="H977" s="47"/>
      <c r="I977" s="325"/>
      <c r="J977" s="118"/>
      <c r="K977" s="330" t="str">
        <f t="shared" si="58"/>
        <v/>
      </c>
      <c r="L977" s="376" t="str">
        <f>IFERROR(VLOOKUP(G977,AuxThreats!$B$2:$C$6,2,0),"")</f>
        <v/>
      </c>
      <c r="M977" s="325"/>
      <c r="N977" s="118"/>
      <c r="O977" s="390">
        <v>0</v>
      </c>
      <c r="P977" s="325"/>
      <c r="Q977" s="325"/>
      <c r="R977" s="390">
        <v>0</v>
      </c>
      <c r="S977" s="325"/>
      <c r="T977" s="325"/>
      <c r="U977" s="390">
        <v>0</v>
      </c>
      <c r="V977" s="391">
        <f t="shared" si="56"/>
        <v>0</v>
      </c>
      <c r="W977" s="391" t="e">
        <f>IF(AND(V977&lt;&gt;"",#REF!&lt;&gt;""),IFERROR(V977*#REF!,"Not number"),"")</f>
        <v>#REF!</v>
      </c>
      <c r="X977" s="376" t="str">
        <f>IFERROR(VLOOKUP(M977,'Measures cat'!$A$2:$B$19,2,0),"")</f>
        <v/>
      </c>
      <c r="Y977" s="376" t="str">
        <f>IFERROR(VLOOKUP(P977,'Measures cat'!$A$2:$B$19,2,0),"")</f>
        <v/>
      </c>
      <c r="Z977" s="376" t="str">
        <f>IFERROR(VLOOKUP(S977,'Measures cat'!$A$2:$B$19,2,0),"")</f>
        <v/>
      </c>
      <c r="AA977" s="376" t="str">
        <f>IFERROR(VLOOKUP(I977,AuxThreats!$B$2:$C$6,2,0),"")</f>
        <v/>
      </c>
      <c r="AB977" s="11"/>
      <c r="AC977" s="11"/>
    </row>
    <row r="978" spans="3:29" ht="15.75" x14ac:dyDescent="0.25">
      <c r="C978" s="357" t="str">
        <f t="shared" si="57"/>
        <v/>
      </c>
      <c r="D978" s="26"/>
      <c r="E978" s="26"/>
      <c r="F978" s="26"/>
      <c r="G978" s="47"/>
      <c r="H978" s="47"/>
      <c r="I978" s="325"/>
      <c r="J978" s="118"/>
      <c r="K978" s="330" t="str">
        <f t="shared" si="58"/>
        <v/>
      </c>
      <c r="L978" s="376" t="str">
        <f>IFERROR(VLOOKUP(G978,AuxThreats!$B$2:$C$6,2,0),"")</f>
        <v/>
      </c>
      <c r="M978" s="325"/>
      <c r="N978" s="118"/>
      <c r="O978" s="390">
        <v>0</v>
      </c>
      <c r="P978" s="325"/>
      <c r="Q978" s="325"/>
      <c r="R978" s="390">
        <v>0</v>
      </c>
      <c r="S978" s="325"/>
      <c r="T978" s="325"/>
      <c r="U978" s="390">
        <v>0</v>
      </c>
      <c r="V978" s="391">
        <f t="shared" si="56"/>
        <v>0</v>
      </c>
      <c r="W978" s="391" t="e">
        <f>IF(AND(V978&lt;&gt;"",#REF!&lt;&gt;""),IFERROR(V978*#REF!,"Not number"),"")</f>
        <v>#REF!</v>
      </c>
      <c r="X978" s="376" t="str">
        <f>IFERROR(VLOOKUP(M978,'Measures cat'!$A$2:$B$19,2,0),"")</f>
        <v/>
      </c>
      <c r="Y978" s="376" t="str">
        <f>IFERROR(VLOOKUP(P978,'Measures cat'!$A$2:$B$19,2,0),"")</f>
        <v/>
      </c>
      <c r="Z978" s="376" t="str">
        <f>IFERROR(VLOOKUP(S978,'Measures cat'!$A$2:$B$19,2,0),"")</f>
        <v/>
      </c>
      <c r="AA978" s="376" t="str">
        <f>IFERROR(VLOOKUP(I978,AuxThreats!$B$2:$C$6,2,0),"")</f>
        <v/>
      </c>
      <c r="AB978" s="11"/>
      <c r="AC978" s="11"/>
    </row>
    <row r="979" spans="3:29" ht="15.75" x14ac:dyDescent="0.25">
      <c r="C979" s="357" t="str">
        <f t="shared" si="57"/>
        <v/>
      </c>
      <c r="D979" s="26"/>
      <c r="E979" s="26"/>
      <c r="F979" s="26"/>
      <c r="G979" s="47"/>
      <c r="H979" s="47"/>
      <c r="I979" s="325"/>
      <c r="J979" s="118"/>
      <c r="K979" s="330" t="str">
        <f t="shared" si="58"/>
        <v/>
      </c>
      <c r="L979" s="376" t="str">
        <f>IFERROR(VLOOKUP(G979,AuxThreats!$B$2:$C$6,2,0),"")</f>
        <v/>
      </c>
      <c r="M979" s="325"/>
      <c r="N979" s="118"/>
      <c r="O979" s="390">
        <v>0</v>
      </c>
      <c r="P979" s="325"/>
      <c r="Q979" s="325"/>
      <c r="R979" s="390">
        <v>0</v>
      </c>
      <c r="S979" s="325"/>
      <c r="T979" s="325"/>
      <c r="U979" s="390">
        <v>0</v>
      </c>
      <c r="V979" s="391">
        <f t="shared" si="56"/>
        <v>0</v>
      </c>
      <c r="W979" s="391" t="e">
        <f>IF(AND(V979&lt;&gt;"",#REF!&lt;&gt;""),IFERROR(V979*#REF!,"Not number"),"")</f>
        <v>#REF!</v>
      </c>
      <c r="X979" s="376" t="str">
        <f>IFERROR(VLOOKUP(M979,'Measures cat'!$A$2:$B$19,2,0),"")</f>
        <v/>
      </c>
      <c r="Y979" s="376" t="str">
        <f>IFERROR(VLOOKUP(P979,'Measures cat'!$A$2:$B$19,2,0),"")</f>
        <v/>
      </c>
      <c r="Z979" s="376" t="str">
        <f>IFERROR(VLOOKUP(S979,'Measures cat'!$A$2:$B$19,2,0),"")</f>
        <v/>
      </c>
      <c r="AA979" s="376" t="str">
        <f>IFERROR(VLOOKUP(I979,AuxThreats!$B$2:$C$6,2,0),"")</f>
        <v/>
      </c>
      <c r="AB979" s="11"/>
      <c r="AC979" s="11"/>
    </row>
    <row r="980" spans="3:29" ht="15.75" x14ac:dyDescent="0.25">
      <c r="C980" s="357" t="str">
        <f t="shared" si="57"/>
        <v/>
      </c>
      <c r="D980" s="26"/>
      <c r="E980" s="26"/>
      <c r="F980" s="26"/>
      <c r="G980" s="47"/>
      <c r="H980" s="47"/>
      <c r="I980" s="325"/>
      <c r="J980" s="118"/>
      <c r="K980" s="330" t="str">
        <f t="shared" si="58"/>
        <v/>
      </c>
      <c r="L980" s="376" t="str">
        <f>IFERROR(VLOOKUP(G980,AuxThreats!$B$2:$C$6,2,0),"")</f>
        <v/>
      </c>
      <c r="M980" s="325"/>
      <c r="N980" s="118"/>
      <c r="O980" s="390">
        <v>0</v>
      </c>
      <c r="P980" s="325"/>
      <c r="Q980" s="325"/>
      <c r="R980" s="390">
        <v>0</v>
      </c>
      <c r="S980" s="325"/>
      <c r="T980" s="325"/>
      <c r="U980" s="390">
        <v>0</v>
      </c>
      <c r="V980" s="391">
        <f t="shared" si="56"/>
        <v>0</v>
      </c>
      <c r="W980" s="391" t="e">
        <f>IF(AND(V980&lt;&gt;"",#REF!&lt;&gt;""),IFERROR(V980*#REF!,"Not number"),"")</f>
        <v>#REF!</v>
      </c>
      <c r="X980" s="376" t="str">
        <f>IFERROR(VLOOKUP(M980,'Measures cat'!$A$2:$B$19,2,0),"")</f>
        <v/>
      </c>
      <c r="Y980" s="376" t="str">
        <f>IFERROR(VLOOKUP(P980,'Measures cat'!$A$2:$B$19,2,0),"")</f>
        <v/>
      </c>
      <c r="Z980" s="376" t="str">
        <f>IFERROR(VLOOKUP(S980,'Measures cat'!$A$2:$B$19,2,0),"")</f>
        <v/>
      </c>
      <c r="AA980" s="376" t="str">
        <f>IFERROR(VLOOKUP(I980,AuxThreats!$B$2:$C$6,2,0),"")</f>
        <v/>
      </c>
      <c r="AB980" s="11"/>
      <c r="AC980" s="11"/>
    </row>
    <row r="981" spans="3:29" ht="15.75" x14ac:dyDescent="0.25">
      <c r="C981" s="357" t="str">
        <f t="shared" si="57"/>
        <v/>
      </c>
      <c r="D981" s="26"/>
      <c r="E981" s="26"/>
      <c r="F981" s="26"/>
      <c r="G981" s="47"/>
      <c r="H981" s="47"/>
      <c r="I981" s="325"/>
      <c r="J981" s="118"/>
      <c r="K981" s="330" t="str">
        <f t="shared" si="58"/>
        <v/>
      </c>
      <c r="L981" s="376" t="str">
        <f>IFERROR(VLOOKUP(G981,AuxThreats!$B$2:$C$6,2,0),"")</f>
        <v/>
      </c>
      <c r="M981" s="325"/>
      <c r="N981" s="118"/>
      <c r="O981" s="390">
        <v>0</v>
      </c>
      <c r="P981" s="325"/>
      <c r="Q981" s="325"/>
      <c r="R981" s="390">
        <v>0</v>
      </c>
      <c r="S981" s="325"/>
      <c r="T981" s="325"/>
      <c r="U981" s="390">
        <v>0</v>
      </c>
      <c r="V981" s="391">
        <f t="shared" si="56"/>
        <v>0</v>
      </c>
      <c r="W981" s="391" t="e">
        <f>IF(AND(V981&lt;&gt;"",#REF!&lt;&gt;""),IFERROR(V981*#REF!,"Not number"),"")</f>
        <v>#REF!</v>
      </c>
      <c r="X981" s="376" t="str">
        <f>IFERROR(VLOOKUP(M981,'Measures cat'!$A$2:$B$19,2,0),"")</f>
        <v/>
      </c>
      <c r="Y981" s="376" t="str">
        <f>IFERROR(VLOOKUP(P981,'Measures cat'!$A$2:$B$19,2,0),"")</f>
        <v/>
      </c>
      <c r="Z981" s="376" t="str">
        <f>IFERROR(VLOOKUP(S981,'Measures cat'!$A$2:$B$19,2,0),"")</f>
        <v/>
      </c>
      <c r="AA981" s="376" t="str">
        <f>IFERROR(VLOOKUP(I981,AuxThreats!$B$2:$C$6,2,0),"")</f>
        <v/>
      </c>
      <c r="AB981" s="11"/>
      <c r="AC981" s="11"/>
    </row>
    <row r="982" spans="3:29" ht="15.75" x14ac:dyDescent="0.25">
      <c r="C982" s="357" t="str">
        <f t="shared" si="57"/>
        <v/>
      </c>
      <c r="D982" s="26"/>
      <c r="E982" s="26"/>
      <c r="F982" s="26"/>
      <c r="G982" s="47"/>
      <c r="H982" s="47"/>
      <c r="I982" s="325"/>
      <c r="J982" s="118"/>
      <c r="K982" s="330" t="str">
        <f t="shared" si="58"/>
        <v/>
      </c>
      <c r="L982" s="376" t="str">
        <f>IFERROR(VLOOKUP(G982,AuxThreats!$B$2:$C$6,2,0),"")</f>
        <v/>
      </c>
      <c r="M982" s="325"/>
      <c r="N982" s="118"/>
      <c r="O982" s="390">
        <v>0</v>
      </c>
      <c r="P982" s="325"/>
      <c r="Q982" s="325"/>
      <c r="R982" s="390">
        <v>0</v>
      </c>
      <c r="S982" s="325"/>
      <c r="T982" s="325"/>
      <c r="U982" s="390">
        <v>0</v>
      </c>
      <c r="V982" s="391">
        <f t="shared" si="56"/>
        <v>0</v>
      </c>
      <c r="W982" s="391" t="e">
        <f>IF(AND(V982&lt;&gt;"",#REF!&lt;&gt;""),IFERROR(V982*#REF!,"Not number"),"")</f>
        <v>#REF!</v>
      </c>
      <c r="X982" s="376" t="str">
        <f>IFERROR(VLOOKUP(M982,'Measures cat'!$A$2:$B$19,2,0),"")</f>
        <v/>
      </c>
      <c r="Y982" s="376" t="str">
        <f>IFERROR(VLOOKUP(P982,'Measures cat'!$A$2:$B$19,2,0),"")</f>
        <v/>
      </c>
      <c r="Z982" s="376" t="str">
        <f>IFERROR(VLOOKUP(S982,'Measures cat'!$A$2:$B$19,2,0),"")</f>
        <v/>
      </c>
      <c r="AA982" s="376" t="str">
        <f>IFERROR(VLOOKUP(I982,AuxThreats!$B$2:$C$6,2,0),"")</f>
        <v/>
      </c>
      <c r="AB982" s="11"/>
      <c r="AC982" s="11"/>
    </row>
    <row r="983" spans="3:29" ht="15.75" x14ac:dyDescent="0.25">
      <c r="C983" s="357" t="str">
        <f t="shared" si="57"/>
        <v/>
      </c>
      <c r="D983" s="26"/>
      <c r="E983" s="26"/>
      <c r="F983" s="26"/>
      <c r="G983" s="47"/>
      <c r="H983" s="47"/>
      <c r="I983" s="325"/>
      <c r="J983" s="118"/>
      <c r="K983" s="330" t="str">
        <f t="shared" si="58"/>
        <v/>
      </c>
      <c r="L983" s="376" t="str">
        <f>IFERROR(VLOOKUP(G983,AuxThreats!$B$2:$C$6,2,0),"")</f>
        <v/>
      </c>
      <c r="M983" s="325"/>
      <c r="N983" s="118"/>
      <c r="O983" s="390">
        <v>0</v>
      </c>
      <c r="P983" s="325"/>
      <c r="Q983" s="325"/>
      <c r="R983" s="390">
        <v>0</v>
      </c>
      <c r="S983" s="325"/>
      <c r="T983" s="325"/>
      <c r="U983" s="390">
        <v>0</v>
      </c>
      <c r="V983" s="391">
        <f t="shared" si="56"/>
        <v>0</v>
      </c>
      <c r="W983" s="391" t="e">
        <f>IF(AND(V983&lt;&gt;"",#REF!&lt;&gt;""),IFERROR(V983*#REF!,"Not number"),"")</f>
        <v>#REF!</v>
      </c>
      <c r="X983" s="376" t="str">
        <f>IFERROR(VLOOKUP(M983,'Measures cat'!$A$2:$B$19,2,0),"")</f>
        <v/>
      </c>
      <c r="Y983" s="376" t="str">
        <f>IFERROR(VLOOKUP(P983,'Measures cat'!$A$2:$B$19,2,0),"")</f>
        <v/>
      </c>
      <c r="Z983" s="376" t="str">
        <f>IFERROR(VLOOKUP(S983,'Measures cat'!$A$2:$B$19,2,0),"")</f>
        <v/>
      </c>
      <c r="AA983" s="376" t="str">
        <f>IFERROR(VLOOKUP(I983,AuxThreats!$B$2:$C$6,2,0),"")</f>
        <v/>
      </c>
      <c r="AB983" s="11"/>
      <c r="AC983" s="11"/>
    </row>
    <row r="984" spans="3:29" ht="15.75" x14ac:dyDescent="0.25">
      <c r="C984" s="357" t="str">
        <f t="shared" si="57"/>
        <v/>
      </c>
      <c r="D984" s="26"/>
      <c r="E984" s="26"/>
      <c r="F984" s="26"/>
      <c r="G984" s="47"/>
      <c r="H984" s="47"/>
      <c r="I984" s="325"/>
      <c r="J984" s="118"/>
      <c r="K984" s="330" t="str">
        <f t="shared" si="58"/>
        <v/>
      </c>
      <c r="L984" s="376" t="str">
        <f>IFERROR(VLOOKUP(G984,AuxThreats!$B$2:$C$6,2,0),"")</f>
        <v/>
      </c>
      <c r="M984" s="325"/>
      <c r="N984" s="118"/>
      <c r="O984" s="390">
        <v>0</v>
      </c>
      <c r="P984" s="325"/>
      <c r="Q984" s="325"/>
      <c r="R984" s="390">
        <v>0</v>
      </c>
      <c r="S984" s="325"/>
      <c r="T984" s="325"/>
      <c r="U984" s="390">
        <v>0</v>
      </c>
      <c r="V984" s="391">
        <f t="shared" si="56"/>
        <v>0</v>
      </c>
      <c r="W984" s="391" t="e">
        <f>IF(AND(V984&lt;&gt;"",#REF!&lt;&gt;""),IFERROR(V984*#REF!,"Not number"),"")</f>
        <v>#REF!</v>
      </c>
      <c r="X984" s="376" t="str">
        <f>IFERROR(VLOOKUP(M984,'Measures cat'!$A$2:$B$19,2,0),"")</f>
        <v/>
      </c>
      <c r="Y984" s="376" t="str">
        <f>IFERROR(VLOOKUP(P984,'Measures cat'!$A$2:$B$19,2,0),"")</f>
        <v/>
      </c>
      <c r="Z984" s="376" t="str">
        <f>IFERROR(VLOOKUP(S984,'Measures cat'!$A$2:$B$19,2,0),"")</f>
        <v/>
      </c>
      <c r="AA984" s="376" t="str">
        <f>IFERROR(VLOOKUP(I984,AuxThreats!$B$2:$C$6,2,0),"")</f>
        <v/>
      </c>
      <c r="AB984" s="11"/>
      <c r="AC984" s="11"/>
    </row>
    <row r="985" spans="3:29" ht="15.75" x14ac:dyDescent="0.25">
      <c r="C985" s="357" t="str">
        <f t="shared" si="57"/>
        <v/>
      </c>
      <c r="D985" s="26"/>
      <c r="E985" s="26"/>
      <c r="F985" s="26"/>
      <c r="G985" s="47"/>
      <c r="H985" s="47"/>
      <c r="I985" s="325"/>
      <c r="J985" s="118"/>
      <c r="K985" s="330" t="str">
        <f t="shared" si="58"/>
        <v/>
      </c>
      <c r="L985" s="376" t="str">
        <f>IFERROR(VLOOKUP(G985,AuxThreats!$B$2:$C$6,2,0),"")</f>
        <v/>
      </c>
      <c r="M985" s="325"/>
      <c r="N985" s="118"/>
      <c r="O985" s="390">
        <v>0</v>
      </c>
      <c r="P985" s="325"/>
      <c r="Q985" s="325"/>
      <c r="R985" s="390">
        <v>0</v>
      </c>
      <c r="S985" s="325"/>
      <c r="T985" s="325"/>
      <c r="U985" s="390">
        <v>0</v>
      </c>
      <c r="V985" s="391">
        <f t="shared" si="56"/>
        <v>0</v>
      </c>
      <c r="W985" s="391" t="e">
        <f>IF(AND(V985&lt;&gt;"",#REF!&lt;&gt;""),IFERROR(V985*#REF!,"Not number"),"")</f>
        <v>#REF!</v>
      </c>
      <c r="X985" s="376" t="str">
        <f>IFERROR(VLOOKUP(M985,'Measures cat'!$A$2:$B$19,2,0),"")</f>
        <v/>
      </c>
      <c r="Y985" s="376" t="str">
        <f>IFERROR(VLOOKUP(P985,'Measures cat'!$A$2:$B$19,2,0),"")</f>
        <v/>
      </c>
      <c r="Z985" s="376" t="str">
        <f>IFERROR(VLOOKUP(S985,'Measures cat'!$A$2:$B$19,2,0),"")</f>
        <v/>
      </c>
      <c r="AA985" s="376" t="str">
        <f>IFERROR(VLOOKUP(I985,AuxThreats!$B$2:$C$6,2,0),"")</f>
        <v/>
      </c>
      <c r="AB985" s="11"/>
      <c r="AC985" s="11"/>
    </row>
    <row r="986" spans="3:29" ht="15.75" x14ac:dyDescent="0.25">
      <c r="C986" s="357" t="str">
        <f t="shared" si="57"/>
        <v/>
      </c>
      <c r="D986" s="26"/>
      <c r="E986" s="26"/>
      <c r="F986" s="26"/>
      <c r="G986" s="47"/>
      <c r="H986" s="47"/>
      <c r="I986" s="325"/>
      <c r="J986" s="118"/>
      <c r="K986" s="330" t="str">
        <f t="shared" si="58"/>
        <v/>
      </c>
      <c r="L986" s="376" t="str">
        <f>IFERROR(VLOOKUP(G986,AuxThreats!$B$2:$C$6,2,0),"")</f>
        <v/>
      </c>
      <c r="M986" s="325"/>
      <c r="N986" s="118"/>
      <c r="O986" s="390">
        <v>0</v>
      </c>
      <c r="P986" s="325"/>
      <c r="Q986" s="325"/>
      <c r="R986" s="390">
        <v>0</v>
      </c>
      <c r="S986" s="325"/>
      <c r="T986" s="325"/>
      <c r="U986" s="390">
        <v>0</v>
      </c>
      <c r="V986" s="391">
        <f t="shared" si="56"/>
        <v>0</v>
      </c>
      <c r="W986" s="391" t="e">
        <f>IF(AND(V986&lt;&gt;"",#REF!&lt;&gt;""),IFERROR(V986*#REF!,"Not number"),"")</f>
        <v>#REF!</v>
      </c>
      <c r="X986" s="376" t="str">
        <f>IFERROR(VLOOKUP(M986,'Measures cat'!$A$2:$B$19,2,0),"")</f>
        <v/>
      </c>
      <c r="Y986" s="376" t="str">
        <f>IFERROR(VLOOKUP(P986,'Measures cat'!$A$2:$B$19,2,0),"")</f>
        <v/>
      </c>
      <c r="Z986" s="376" t="str">
        <f>IFERROR(VLOOKUP(S986,'Measures cat'!$A$2:$B$19,2,0),"")</f>
        <v/>
      </c>
      <c r="AA986" s="376" t="str">
        <f>IFERROR(VLOOKUP(I986,AuxThreats!$B$2:$C$6,2,0),"")</f>
        <v/>
      </c>
      <c r="AB986" s="11"/>
      <c r="AC986" s="11"/>
    </row>
    <row r="987" spans="3:29" ht="15.75" x14ac:dyDescent="0.25">
      <c r="C987" s="357" t="str">
        <f t="shared" si="57"/>
        <v/>
      </c>
      <c r="D987" s="26"/>
      <c r="E987" s="26"/>
      <c r="F987" s="26"/>
      <c r="G987" s="47"/>
      <c r="H987" s="47"/>
      <c r="I987" s="325"/>
      <c r="J987" s="118"/>
      <c r="K987" s="330" t="str">
        <f t="shared" si="58"/>
        <v/>
      </c>
      <c r="L987" s="376" t="str">
        <f>IFERROR(VLOOKUP(G987,AuxThreats!$B$2:$C$6,2,0),"")</f>
        <v/>
      </c>
      <c r="M987" s="325"/>
      <c r="N987" s="118"/>
      <c r="O987" s="390">
        <v>0</v>
      </c>
      <c r="P987" s="325"/>
      <c r="Q987" s="325"/>
      <c r="R987" s="390">
        <v>0</v>
      </c>
      <c r="S987" s="325"/>
      <c r="T987" s="325"/>
      <c r="U987" s="390">
        <v>0</v>
      </c>
      <c r="V987" s="391">
        <f t="shared" si="56"/>
        <v>0</v>
      </c>
      <c r="W987" s="391" t="e">
        <f>IF(AND(V987&lt;&gt;"",#REF!&lt;&gt;""),IFERROR(V987*#REF!,"Not number"),"")</f>
        <v>#REF!</v>
      </c>
      <c r="X987" s="376" t="str">
        <f>IFERROR(VLOOKUP(M987,'Measures cat'!$A$2:$B$19,2,0),"")</f>
        <v/>
      </c>
      <c r="Y987" s="376" t="str">
        <f>IFERROR(VLOOKUP(P987,'Measures cat'!$A$2:$B$19,2,0),"")</f>
        <v/>
      </c>
      <c r="Z987" s="376" t="str">
        <f>IFERROR(VLOOKUP(S987,'Measures cat'!$A$2:$B$19,2,0),"")</f>
        <v/>
      </c>
      <c r="AA987" s="376" t="str">
        <f>IFERROR(VLOOKUP(I987,AuxThreats!$B$2:$C$6,2,0),"")</f>
        <v/>
      </c>
      <c r="AB987" s="11"/>
      <c r="AC987" s="11"/>
    </row>
    <row r="988" spans="3:29" ht="15.75" x14ac:dyDescent="0.25">
      <c r="C988" s="357" t="str">
        <f t="shared" si="57"/>
        <v/>
      </c>
      <c r="D988" s="26"/>
      <c r="E988" s="26"/>
      <c r="F988" s="26"/>
      <c r="G988" s="47"/>
      <c r="H988" s="47"/>
      <c r="I988" s="325"/>
      <c r="J988" s="118"/>
      <c r="K988" s="330" t="str">
        <f t="shared" si="58"/>
        <v/>
      </c>
      <c r="L988" s="376" t="str">
        <f>IFERROR(VLOOKUP(G988,AuxThreats!$B$2:$C$6,2,0),"")</f>
        <v/>
      </c>
      <c r="M988" s="325"/>
      <c r="N988" s="118"/>
      <c r="O988" s="390">
        <v>0</v>
      </c>
      <c r="P988" s="325"/>
      <c r="Q988" s="325"/>
      <c r="R988" s="390">
        <v>0</v>
      </c>
      <c r="S988" s="325"/>
      <c r="T988" s="325"/>
      <c r="U988" s="390">
        <v>0</v>
      </c>
      <c r="V988" s="391">
        <f t="shared" si="56"/>
        <v>0</v>
      </c>
      <c r="W988" s="391" t="e">
        <f>IF(AND(V988&lt;&gt;"",#REF!&lt;&gt;""),IFERROR(V988*#REF!,"Not number"),"")</f>
        <v>#REF!</v>
      </c>
      <c r="X988" s="376" t="str">
        <f>IFERROR(VLOOKUP(M988,'Measures cat'!$A$2:$B$19,2,0),"")</f>
        <v/>
      </c>
      <c r="Y988" s="376" t="str">
        <f>IFERROR(VLOOKUP(P988,'Measures cat'!$A$2:$B$19,2,0),"")</f>
        <v/>
      </c>
      <c r="Z988" s="376" t="str">
        <f>IFERROR(VLOOKUP(S988,'Measures cat'!$A$2:$B$19,2,0),"")</f>
        <v/>
      </c>
      <c r="AA988" s="376" t="str">
        <f>IFERROR(VLOOKUP(I988,AuxThreats!$B$2:$C$6,2,0),"")</f>
        <v/>
      </c>
      <c r="AB988" s="11"/>
      <c r="AC988" s="11"/>
    </row>
    <row r="989" spans="3:29" ht="15.75" x14ac:dyDescent="0.25">
      <c r="C989" s="357" t="str">
        <f t="shared" si="57"/>
        <v/>
      </c>
      <c r="D989" s="26"/>
      <c r="E989" s="26"/>
      <c r="F989" s="26"/>
      <c r="G989" s="47"/>
      <c r="H989" s="47"/>
      <c r="I989" s="325"/>
      <c r="J989" s="118"/>
      <c r="K989" s="330" t="str">
        <f t="shared" si="58"/>
        <v/>
      </c>
      <c r="L989" s="376" t="str">
        <f>IFERROR(VLOOKUP(G989,AuxThreats!$B$2:$C$6,2,0),"")</f>
        <v/>
      </c>
      <c r="M989" s="325"/>
      <c r="N989" s="118"/>
      <c r="O989" s="390">
        <v>0</v>
      </c>
      <c r="P989" s="325"/>
      <c r="Q989" s="325"/>
      <c r="R989" s="390">
        <v>0</v>
      </c>
      <c r="S989" s="325"/>
      <c r="T989" s="325"/>
      <c r="U989" s="390">
        <v>0</v>
      </c>
      <c r="V989" s="391">
        <f t="shared" si="56"/>
        <v>0</v>
      </c>
      <c r="W989" s="391" t="e">
        <f>IF(AND(V989&lt;&gt;"",#REF!&lt;&gt;""),IFERROR(V989*#REF!,"Not number"),"")</f>
        <v>#REF!</v>
      </c>
      <c r="X989" s="376" t="str">
        <f>IFERROR(VLOOKUP(M989,'Measures cat'!$A$2:$B$19,2,0),"")</f>
        <v/>
      </c>
      <c r="Y989" s="376" t="str">
        <f>IFERROR(VLOOKUP(P989,'Measures cat'!$A$2:$B$19,2,0),"")</f>
        <v/>
      </c>
      <c r="Z989" s="376" t="str">
        <f>IFERROR(VLOOKUP(S989,'Measures cat'!$A$2:$B$19,2,0),"")</f>
        <v/>
      </c>
      <c r="AA989" s="376" t="str">
        <f>IFERROR(VLOOKUP(I989,AuxThreats!$B$2:$C$6,2,0),"")</f>
        <v/>
      </c>
      <c r="AB989" s="11"/>
      <c r="AC989" s="11"/>
    </row>
    <row r="990" spans="3:29" ht="15.75" x14ac:dyDescent="0.25">
      <c r="C990" s="357" t="str">
        <f t="shared" si="57"/>
        <v/>
      </c>
      <c r="D990" s="26"/>
      <c r="E990" s="26"/>
      <c r="F990" s="26"/>
      <c r="G990" s="47"/>
      <c r="H990" s="47"/>
      <c r="I990" s="325"/>
      <c r="J990" s="118"/>
      <c r="K990" s="330" t="str">
        <f t="shared" si="58"/>
        <v/>
      </c>
      <c r="L990" s="376" t="str">
        <f>IFERROR(VLOOKUP(G990,AuxThreats!$B$2:$C$6,2,0),"")</f>
        <v/>
      </c>
      <c r="M990" s="325"/>
      <c r="N990" s="118"/>
      <c r="O990" s="390">
        <v>0</v>
      </c>
      <c r="P990" s="325"/>
      <c r="Q990" s="325"/>
      <c r="R990" s="390">
        <v>0</v>
      </c>
      <c r="S990" s="325"/>
      <c r="T990" s="325"/>
      <c r="U990" s="390">
        <v>0</v>
      </c>
      <c r="V990" s="391">
        <f t="shared" si="56"/>
        <v>0</v>
      </c>
      <c r="W990" s="391" t="e">
        <f>IF(AND(V990&lt;&gt;"",#REF!&lt;&gt;""),IFERROR(V990*#REF!,"Not number"),"")</f>
        <v>#REF!</v>
      </c>
      <c r="X990" s="376" t="str">
        <f>IFERROR(VLOOKUP(M990,'Measures cat'!$A$2:$B$19,2,0),"")</f>
        <v/>
      </c>
      <c r="Y990" s="376" t="str">
        <f>IFERROR(VLOOKUP(P990,'Measures cat'!$A$2:$B$19,2,0),"")</f>
        <v/>
      </c>
      <c r="Z990" s="376" t="str">
        <f>IFERROR(VLOOKUP(S990,'Measures cat'!$A$2:$B$19,2,0),"")</f>
        <v/>
      </c>
      <c r="AA990" s="376" t="str">
        <f>IFERROR(VLOOKUP(I990,AuxThreats!$B$2:$C$6,2,0),"")</f>
        <v/>
      </c>
      <c r="AB990" s="11"/>
      <c r="AC990" s="11"/>
    </row>
    <row r="991" spans="3:29" ht="15.75" x14ac:dyDescent="0.25">
      <c r="C991" s="357" t="str">
        <f t="shared" si="57"/>
        <v/>
      </c>
      <c r="D991" s="26"/>
      <c r="E991" s="26"/>
      <c r="F991" s="26"/>
      <c r="G991" s="47"/>
      <c r="H991" s="47"/>
      <c r="I991" s="325"/>
      <c r="J991" s="118"/>
      <c r="K991" s="330" t="str">
        <f t="shared" si="58"/>
        <v/>
      </c>
      <c r="L991" s="376" t="str">
        <f>IFERROR(VLOOKUP(G991,AuxThreats!$B$2:$C$6,2,0),"")</f>
        <v/>
      </c>
      <c r="M991" s="325"/>
      <c r="N991" s="118"/>
      <c r="O991" s="390">
        <v>0</v>
      </c>
      <c r="P991" s="325"/>
      <c r="Q991" s="325"/>
      <c r="R991" s="390">
        <v>0</v>
      </c>
      <c r="S991" s="325"/>
      <c r="T991" s="325"/>
      <c r="U991" s="390">
        <v>0</v>
      </c>
      <c r="V991" s="391">
        <f t="shared" si="56"/>
        <v>0</v>
      </c>
      <c r="W991" s="391" t="e">
        <f>IF(AND(V991&lt;&gt;"",#REF!&lt;&gt;""),IFERROR(V991*#REF!,"Not number"),"")</f>
        <v>#REF!</v>
      </c>
      <c r="X991" s="376" t="str">
        <f>IFERROR(VLOOKUP(M991,'Measures cat'!$A$2:$B$19,2,0),"")</f>
        <v/>
      </c>
      <c r="Y991" s="376" t="str">
        <f>IFERROR(VLOOKUP(P991,'Measures cat'!$A$2:$B$19,2,0),"")</f>
        <v/>
      </c>
      <c r="Z991" s="376" t="str">
        <f>IFERROR(VLOOKUP(S991,'Measures cat'!$A$2:$B$19,2,0),"")</f>
        <v/>
      </c>
      <c r="AA991" s="376" t="str">
        <f>IFERROR(VLOOKUP(I991,AuxThreats!$B$2:$C$6,2,0),"")</f>
        <v/>
      </c>
      <c r="AB991" s="11"/>
      <c r="AC991" s="11"/>
    </row>
    <row r="992" spans="3:29" ht="15.75" x14ac:dyDescent="0.25">
      <c r="C992" s="357" t="str">
        <f t="shared" si="57"/>
        <v/>
      </c>
      <c r="D992" s="26"/>
      <c r="E992" s="26"/>
      <c r="F992" s="26"/>
      <c r="G992" s="47"/>
      <c r="H992" s="47"/>
      <c r="I992" s="325"/>
      <c r="J992" s="118"/>
      <c r="K992" s="330" t="str">
        <f t="shared" si="58"/>
        <v/>
      </c>
      <c r="L992" s="376" t="str">
        <f>IFERROR(VLOOKUP(G992,AuxThreats!$B$2:$C$6,2,0),"")</f>
        <v/>
      </c>
      <c r="M992" s="325"/>
      <c r="N992" s="118"/>
      <c r="O992" s="390">
        <v>0</v>
      </c>
      <c r="P992" s="325"/>
      <c r="Q992" s="325"/>
      <c r="R992" s="390">
        <v>0</v>
      </c>
      <c r="S992" s="325"/>
      <c r="T992" s="325"/>
      <c r="U992" s="390">
        <v>0</v>
      </c>
      <c r="V992" s="391">
        <f t="shared" si="56"/>
        <v>0</v>
      </c>
      <c r="W992" s="391" t="e">
        <f>IF(AND(V992&lt;&gt;"",#REF!&lt;&gt;""),IFERROR(V992*#REF!,"Not number"),"")</f>
        <v>#REF!</v>
      </c>
      <c r="X992" s="376" t="str">
        <f>IFERROR(VLOOKUP(M992,'Measures cat'!$A$2:$B$19,2,0),"")</f>
        <v/>
      </c>
      <c r="Y992" s="376" t="str">
        <f>IFERROR(VLOOKUP(P992,'Measures cat'!$A$2:$B$19,2,0),"")</f>
        <v/>
      </c>
      <c r="Z992" s="376" t="str">
        <f>IFERROR(VLOOKUP(S992,'Measures cat'!$A$2:$B$19,2,0),"")</f>
        <v/>
      </c>
      <c r="AA992" s="376" t="str">
        <f>IFERROR(VLOOKUP(I992,AuxThreats!$B$2:$C$6,2,0),"")</f>
        <v/>
      </c>
      <c r="AB992" s="11"/>
      <c r="AC992" s="11"/>
    </row>
    <row r="993" spans="3:29" ht="15.75" x14ac:dyDescent="0.25">
      <c r="C993" s="357" t="str">
        <f t="shared" si="57"/>
        <v/>
      </c>
      <c r="D993" s="26"/>
      <c r="E993" s="26"/>
      <c r="F993" s="26"/>
      <c r="G993" s="47"/>
      <c r="H993" s="47"/>
      <c r="I993" s="325"/>
      <c r="J993" s="118"/>
      <c r="K993" s="330" t="str">
        <f t="shared" si="58"/>
        <v/>
      </c>
      <c r="L993" s="376" t="str">
        <f>IFERROR(VLOOKUP(G993,AuxThreats!$B$2:$C$6,2,0),"")</f>
        <v/>
      </c>
      <c r="M993" s="325"/>
      <c r="N993" s="118"/>
      <c r="O993" s="390">
        <v>0</v>
      </c>
      <c r="P993" s="325"/>
      <c r="Q993" s="325"/>
      <c r="R993" s="390">
        <v>0</v>
      </c>
      <c r="S993" s="325"/>
      <c r="T993" s="325"/>
      <c r="U993" s="390">
        <v>0</v>
      </c>
      <c r="V993" s="391">
        <f t="shared" si="56"/>
        <v>0</v>
      </c>
      <c r="W993" s="391" t="e">
        <f>IF(AND(V993&lt;&gt;"",#REF!&lt;&gt;""),IFERROR(V993*#REF!,"Not number"),"")</f>
        <v>#REF!</v>
      </c>
      <c r="X993" s="376" t="str">
        <f>IFERROR(VLOOKUP(M993,'Measures cat'!$A$2:$B$19,2,0),"")</f>
        <v/>
      </c>
      <c r="Y993" s="376" t="str">
        <f>IFERROR(VLOOKUP(P993,'Measures cat'!$A$2:$B$19,2,0),"")</f>
        <v/>
      </c>
      <c r="Z993" s="376" t="str">
        <f>IFERROR(VLOOKUP(S993,'Measures cat'!$A$2:$B$19,2,0),"")</f>
        <v/>
      </c>
      <c r="AA993" s="376" t="str">
        <f>IFERROR(VLOOKUP(I993,AuxThreats!$B$2:$C$6,2,0),"")</f>
        <v/>
      </c>
      <c r="AB993" s="11"/>
      <c r="AC993" s="11"/>
    </row>
    <row r="994" spans="3:29" ht="15.75" x14ac:dyDescent="0.25">
      <c r="C994" s="357" t="str">
        <f t="shared" si="57"/>
        <v/>
      </c>
      <c r="D994" s="26"/>
      <c r="E994" s="26"/>
      <c r="F994" s="26"/>
      <c r="G994" s="47"/>
      <c r="H994" s="47"/>
      <c r="I994" s="325"/>
      <c r="J994" s="118"/>
      <c r="K994" s="330" t="str">
        <f t="shared" si="58"/>
        <v/>
      </c>
      <c r="L994" s="376" t="str">
        <f>IFERROR(VLOOKUP(G994,AuxThreats!$B$2:$C$6,2,0),"")</f>
        <v/>
      </c>
      <c r="M994" s="325"/>
      <c r="N994" s="118"/>
      <c r="O994" s="390">
        <v>0</v>
      </c>
      <c r="P994" s="325"/>
      <c r="Q994" s="325"/>
      <c r="R994" s="390">
        <v>0</v>
      </c>
      <c r="S994" s="325"/>
      <c r="T994" s="325"/>
      <c r="U994" s="390">
        <v>0</v>
      </c>
      <c r="V994" s="391">
        <f t="shared" si="56"/>
        <v>0</v>
      </c>
      <c r="W994" s="391" t="e">
        <f>IF(AND(V994&lt;&gt;"",#REF!&lt;&gt;""),IFERROR(V994*#REF!,"Not number"),"")</f>
        <v>#REF!</v>
      </c>
      <c r="X994" s="376" t="str">
        <f>IFERROR(VLOOKUP(M994,'Measures cat'!$A$2:$B$19,2,0),"")</f>
        <v/>
      </c>
      <c r="Y994" s="376" t="str">
        <f>IFERROR(VLOOKUP(P994,'Measures cat'!$A$2:$B$19,2,0),"")</f>
        <v/>
      </c>
      <c r="Z994" s="376" t="str">
        <f>IFERROR(VLOOKUP(S994,'Measures cat'!$A$2:$B$19,2,0),"")</f>
        <v/>
      </c>
      <c r="AA994" s="376" t="str">
        <f>IFERROR(VLOOKUP(I994,AuxThreats!$B$2:$C$6,2,0),"")</f>
        <v/>
      </c>
      <c r="AB994" s="11"/>
      <c r="AC994" s="11"/>
    </row>
    <row r="995" spans="3:29" ht="15.75" x14ac:dyDescent="0.25">
      <c r="C995" s="357" t="str">
        <f t="shared" si="57"/>
        <v/>
      </c>
      <c r="D995" s="26"/>
      <c r="E995" s="26"/>
      <c r="F995" s="26"/>
      <c r="G995" s="47"/>
      <c r="H995" s="47"/>
      <c r="I995" s="325"/>
      <c r="J995" s="118"/>
      <c r="K995" s="330" t="str">
        <f t="shared" si="58"/>
        <v/>
      </c>
      <c r="L995" s="376" t="str">
        <f>IFERROR(VLOOKUP(G995,AuxThreats!$B$2:$C$6,2,0),"")</f>
        <v/>
      </c>
      <c r="M995" s="325"/>
      <c r="N995" s="118"/>
      <c r="O995" s="390">
        <v>0</v>
      </c>
      <c r="P995" s="325"/>
      <c r="Q995" s="325"/>
      <c r="R995" s="390">
        <v>0</v>
      </c>
      <c r="S995" s="325"/>
      <c r="T995" s="325"/>
      <c r="U995" s="390">
        <v>0</v>
      </c>
      <c r="V995" s="391">
        <f t="shared" si="56"/>
        <v>0</v>
      </c>
      <c r="W995" s="391" t="e">
        <f>IF(AND(V995&lt;&gt;"",#REF!&lt;&gt;""),IFERROR(V995*#REF!,"Not number"),"")</f>
        <v>#REF!</v>
      </c>
      <c r="X995" s="376" t="str">
        <f>IFERROR(VLOOKUP(M995,'Measures cat'!$A$2:$B$19,2,0),"")</f>
        <v/>
      </c>
      <c r="Y995" s="376" t="str">
        <f>IFERROR(VLOOKUP(P995,'Measures cat'!$A$2:$B$19,2,0),"")</f>
        <v/>
      </c>
      <c r="Z995" s="376" t="str">
        <f>IFERROR(VLOOKUP(S995,'Measures cat'!$A$2:$B$19,2,0),"")</f>
        <v/>
      </c>
      <c r="AA995" s="376" t="str">
        <f>IFERROR(VLOOKUP(I995,AuxThreats!$B$2:$C$6,2,0),"")</f>
        <v/>
      </c>
      <c r="AB995" s="11"/>
      <c r="AC995" s="11"/>
    </row>
    <row r="996" spans="3:29" ht="15.75" x14ac:dyDescent="0.25">
      <c r="C996" s="357" t="str">
        <f t="shared" si="57"/>
        <v/>
      </c>
      <c r="D996" s="26"/>
      <c r="E996" s="26"/>
      <c r="F996" s="26"/>
      <c r="G996" s="47"/>
      <c r="H996" s="47"/>
      <c r="I996" s="325"/>
      <c r="J996" s="118"/>
      <c r="K996" s="330" t="str">
        <f t="shared" si="58"/>
        <v/>
      </c>
      <c r="L996" s="376" t="str">
        <f>IFERROR(VLOOKUP(G996,AuxThreats!$B$2:$C$6,2,0),"")</f>
        <v/>
      </c>
      <c r="M996" s="325"/>
      <c r="N996" s="118"/>
      <c r="O996" s="390">
        <v>0</v>
      </c>
      <c r="P996" s="325"/>
      <c r="Q996" s="325"/>
      <c r="R996" s="390">
        <v>0</v>
      </c>
      <c r="S996" s="325"/>
      <c r="T996" s="325"/>
      <c r="U996" s="390">
        <v>0</v>
      </c>
      <c r="V996" s="391">
        <f t="shared" si="56"/>
        <v>0</v>
      </c>
      <c r="W996" s="391" t="e">
        <f>IF(AND(V996&lt;&gt;"",#REF!&lt;&gt;""),IFERROR(V996*#REF!,"Not number"),"")</f>
        <v>#REF!</v>
      </c>
      <c r="X996" s="376" t="str">
        <f>IFERROR(VLOOKUP(M996,'Measures cat'!$A$2:$B$19,2,0),"")</f>
        <v/>
      </c>
      <c r="Y996" s="376" t="str">
        <f>IFERROR(VLOOKUP(P996,'Measures cat'!$A$2:$B$19,2,0),"")</f>
        <v/>
      </c>
      <c r="Z996" s="376" t="str">
        <f>IFERROR(VLOOKUP(S996,'Measures cat'!$A$2:$B$19,2,0),"")</f>
        <v/>
      </c>
      <c r="AA996" s="376" t="str">
        <f>IFERROR(VLOOKUP(I996,AuxThreats!$B$2:$C$6,2,0),"")</f>
        <v/>
      </c>
      <c r="AB996" s="11"/>
      <c r="AC996" s="11"/>
    </row>
    <row r="997" spans="3:29" ht="15.75" x14ac:dyDescent="0.25">
      <c r="C997" s="357" t="str">
        <f t="shared" si="57"/>
        <v/>
      </c>
      <c r="D997" s="26"/>
      <c r="E997" s="26"/>
      <c r="F997" s="26"/>
      <c r="G997" s="47"/>
      <c r="H997" s="47"/>
      <c r="I997" s="325"/>
      <c r="J997" s="118"/>
      <c r="K997" s="330" t="str">
        <f t="shared" si="58"/>
        <v/>
      </c>
      <c r="L997" s="376" t="str">
        <f>IFERROR(VLOOKUP(G997,AuxThreats!$B$2:$C$6,2,0),"")</f>
        <v/>
      </c>
      <c r="M997" s="325"/>
      <c r="N997" s="118"/>
      <c r="O997" s="390">
        <v>0</v>
      </c>
      <c r="P997" s="325"/>
      <c r="Q997" s="325"/>
      <c r="R997" s="390">
        <v>0</v>
      </c>
      <c r="S997" s="325"/>
      <c r="T997" s="325"/>
      <c r="U997" s="390">
        <v>0</v>
      </c>
      <c r="V997" s="391">
        <f t="shared" si="56"/>
        <v>0</v>
      </c>
      <c r="W997" s="391" t="e">
        <f>IF(AND(V997&lt;&gt;"",#REF!&lt;&gt;""),IFERROR(V997*#REF!,"Not number"),"")</f>
        <v>#REF!</v>
      </c>
      <c r="X997" s="376" t="str">
        <f>IFERROR(VLOOKUP(M997,'Measures cat'!$A$2:$B$19,2,0),"")</f>
        <v/>
      </c>
      <c r="Y997" s="376" t="str">
        <f>IFERROR(VLOOKUP(P997,'Measures cat'!$A$2:$B$19,2,0),"")</f>
        <v/>
      </c>
      <c r="Z997" s="376" t="str">
        <f>IFERROR(VLOOKUP(S997,'Measures cat'!$A$2:$B$19,2,0),"")</f>
        <v/>
      </c>
      <c r="AA997" s="376" t="str">
        <f>IFERROR(VLOOKUP(I997,AuxThreats!$B$2:$C$6,2,0),"")</f>
        <v/>
      </c>
      <c r="AB997" s="11"/>
      <c r="AC997" s="11"/>
    </row>
    <row r="998" spans="3:29" ht="15.75" x14ac:dyDescent="0.25">
      <c r="C998" s="357" t="str">
        <f t="shared" si="57"/>
        <v/>
      </c>
      <c r="D998" s="26"/>
      <c r="E998" s="26"/>
      <c r="F998" s="26"/>
      <c r="G998" s="47"/>
      <c r="H998" s="47"/>
      <c r="I998" s="325"/>
      <c r="J998" s="118"/>
      <c r="K998" s="330" t="str">
        <f t="shared" si="58"/>
        <v/>
      </c>
      <c r="L998" s="376" t="str">
        <f>IFERROR(VLOOKUP(G998,AuxThreats!$B$2:$C$6,2,0),"")</f>
        <v/>
      </c>
      <c r="M998" s="325"/>
      <c r="N998" s="118"/>
      <c r="O998" s="390">
        <v>0</v>
      </c>
      <c r="P998" s="325"/>
      <c r="Q998" s="325"/>
      <c r="R998" s="390">
        <v>0</v>
      </c>
      <c r="S998" s="325"/>
      <c r="T998" s="325"/>
      <c r="U998" s="390">
        <v>0</v>
      </c>
      <c r="V998" s="391">
        <f t="shared" si="56"/>
        <v>0</v>
      </c>
      <c r="W998" s="391" t="e">
        <f>IF(AND(V998&lt;&gt;"",#REF!&lt;&gt;""),IFERROR(V998*#REF!,"Not number"),"")</f>
        <v>#REF!</v>
      </c>
      <c r="X998" s="376" t="str">
        <f>IFERROR(VLOOKUP(M998,'Measures cat'!$A$2:$B$19,2,0),"")</f>
        <v/>
      </c>
      <c r="Y998" s="376" t="str">
        <f>IFERROR(VLOOKUP(P998,'Measures cat'!$A$2:$B$19,2,0),"")</f>
        <v/>
      </c>
      <c r="Z998" s="376" t="str">
        <f>IFERROR(VLOOKUP(S998,'Measures cat'!$A$2:$B$19,2,0),"")</f>
        <v/>
      </c>
      <c r="AA998" s="376" t="str">
        <f>IFERROR(VLOOKUP(I998,AuxThreats!$B$2:$C$6,2,0),"")</f>
        <v/>
      </c>
      <c r="AB998" s="11"/>
      <c r="AC998" s="11"/>
    </row>
    <row r="999" spans="3:29" ht="15.75" x14ac:dyDescent="0.25">
      <c r="C999" s="357" t="str">
        <f t="shared" si="57"/>
        <v/>
      </c>
      <c r="D999" s="26"/>
      <c r="E999" s="26"/>
      <c r="F999" s="26"/>
      <c r="G999" s="47"/>
      <c r="H999" s="47"/>
      <c r="I999" s="325"/>
      <c r="J999" s="118"/>
      <c r="K999" s="330" t="str">
        <f t="shared" si="58"/>
        <v/>
      </c>
      <c r="L999" s="376" t="str">
        <f>IFERROR(VLOOKUP(G999,AuxThreats!$B$2:$C$6,2,0),"")</f>
        <v/>
      </c>
      <c r="M999" s="325"/>
      <c r="N999" s="118"/>
      <c r="O999" s="390">
        <v>0</v>
      </c>
      <c r="P999" s="325"/>
      <c r="Q999" s="325"/>
      <c r="R999" s="390">
        <v>0</v>
      </c>
      <c r="S999" s="325"/>
      <c r="T999" s="325"/>
      <c r="U999" s="390">
        <v>0</v>
      </c>
      <c r="V999" s="391">
        <f t="shared" si="56"/>
        <v>0</v>
      </c>
      <c r="W999" s="391" t="e">
        <f>IF(AND(V999&lt;&gt;"",#REF!&lt;&gt;""),IFERROR(V999*#REF!,"Not number"),"")</f>
        <v>#REF!</v>
      </c>
      <c r="X999" s="376" t="str">
        <f>IFERROR(VLOOKUP(M999,'Measures cat'!$A$2:$B$19,2,0),"")</f>
        <v/>
      </c>
      <c r="Y999" s="376" t="str">
        <f>IFERROR(VLOOKUP(P999,'Measures cat'!$A$2:$B$19,2,0),"")</f>
        <v/>
      </c>
      <c r="Z999" s="376" t="str">
        <f>IFERROR(VLOOKUP(S999,'Measures cat'!$A$2:$B$19,2,0),"")</f>
        <v/>
      </c>
      <c r="AA999" s="376" t="str">
        <f>IFERROR(VLOOKUP(I999,AuxThreats!$B$2:$C$6,2,0),"")</f>
        <v/>
      </c>
      <c r="AB999" s="11"/>
      <c r="AC999" s="11"/>
    </row>
    <row r="1000" spans="3:29" ht="15.75" x14ac:dyDescent="0.25">
      <c r="C1000" s="357" t="str">
        <f t="shared" si="57"/>
        <v/>
      </c>
      <c r="D1000" s="26"/>
      <c r="E1000" s="26"/>
      <c r="F1000" s="26"/>
      <c r="G1000" s="47"/>
      <c r="H1000" s="47"/>
      <c r="I1000" s="325"/>
      <c r="J1000" s="118"/>
      <c r="K1000" s="330" t="str">
        <f t="shared" si="58"/>
        <v/>
      </c>
      <c r="L1000" s="376" t="str">
        <f>IFERROR(VLOOKUP(G1000,AuxThreats!$B$2:$C$6,2,0),"")</f>
        <v/>
      </c>
      <c r="M1000" s="325"/>
      <c r="N1000" s="118"/>
      <c r="O1000" s="390">
        <v>0</v>
      </c>
      <c r="P1000" s="325"/>
      <c r="Q1000" s="325"/>
      <c r="R1000" s="390">
        <v>0</v>
      </c>
      <c r="S1000" s="325"/>
      <c r="T1000" s="325"/>
      <c r="U1000" s="390">
        <v>0</v>
      </c>
      <c r="V1000" s="391">
        <f t="shared" si="56"/>
        <v>0</v>
      </c>
      <c r="W1000" s="391" t="e">
        <f>IF(AND(V1000&lt;&gt;"",#REF!&lt;&gt;""),IFERROR(V1000*#REF!,"Not number"),"")</f>
        <v>#REF!</v>
      </c>
      <c r="X1000" s="376" t="str">
        <f>IFERROR(VLOOKUP(M1000,'Measures cat'!$A$2:$B$19,2,0),"")</f>
        <v/>
      </c>
      <c r="Y1000" s="376" t="str">
        <f>IFERROR(VLOOKUP(P1000,'Measures cat'!$A$2:$B$19,2,0),"")</f>
        <v/>
      </c>
      <c r="Z1000" s="376" t="str">
        <f>IFERROR(VLOOKUP(S1000,'Measures cat'!$A$2:$B$19,2,0),"")</f>
        <v/>
      </c>
      <c r="AA1000" s="376" t="str">
        <f>IFERROR(VLOOKUP(I1000,AuxThreats!$B$2:$C$6,2,0),"")</f>
        <v/>
      </c>
      <c r="AB1000" s="11"/>
      <c r="AC1000" s="11"/>
    </row>
    <row r="1001" spans="3:29" ht="15.75" x14ac:dyDescent="0.25">
      <c r="C1001" s="357" t="str">
        <f t="shared" si="57"/>
        <v/>
      </c>
      <c r="D1001" s="26"/>
      <c r="E1001" s="26"/>
      <c r="F1001" s="26"/>
      <c r="G1001" s="47"/>
      <c r="H1001" s="47"/>
      <c r="I1001" s="325"/>
      <c r="J1001" s="118"/>
      <c r="K1001" s="330" t="str">
        <f t="shared" si="58"/>
        <v/>
      </c>
      <c r="L1001" s="376" t="str">
        <f>IFERROR(VLOOKUP(G1001,AuxThreats!$B$2:$C$6,2,0),"")</f>
        <v/>
      </c>
      <c r="M1001" s="325"/>
      <c r="N1001" s="118"/>
      <c r="O1001" s="390">
        <v>0</v>
      </c>
      <c r="P1001" s="325"/>
      <c r="Q1001" s="325"/>
      <c r="R1001" s="390">
        <v>0</v>
      </c>
      <c r="S1001" s="325"/>
      <c r="T1001" s="325"/>
      <c r="U1001" s="390">
        <v>0</v>
      </c>
      <c r="V1001" s="391">
        <f t="shared" si="56"/>
        <v>0</v>
      </c>
      <c r="W1001" s="391" t="e">
        <f>IF(AND(V1001&lt;&gt;"",#REF!&lt;&gt;""),IFERROR(V1001*#REF!,"Not number"),"")</f>
        <v>#REF!</v>
      </c>
      <c r="X1001" s="376" t="str">
        <f>IFERROR(VLOOKUP(M1001,'Measures cat'!$A$2:$B$19,2,0),"")</f>
        <v/>
      </c>
      <c r="Y1001" s="376" t="str">
        <f>IFERROR(VLOOKUP(P1001,'Measures cat'!$A$2:$B$19,2,0),"")</f>
        <v/>
      </c>
      <c r="Z1001" s="376" t="str">
        <f>IFERROR(VLOOKUP(S1001,'Measures cat'!$A$2:$B$19,2,0),"")</f>
        <v/>
      </c>
      <c r="AA1001" s="376" t="str">
        <f>IFERROR(VLOOKUP(I1001,AuxThreats!$B$2:$C$6,2,0),"")</f>
        <v/>
      </c>
      <c r="AB1001" s="11"/>
      <c r="AC1001" s="11"/>
    </row>
    <row r="1002" spans="3:29" ht="15.75" x14ac:dyDescent="0.25">
      <c r="C1002" s="357" t="str">
        <f t="shared" si="57"/>
        <v/>
      </c>
      <c r="D1002" s="26"/>
      <c r="E1002" s="26"/>
      <c r="F1002" s="26"/>
      <c r="G1002" s="47"/>
      <c r="H1002" s="47"/>
      <c r="I1002" s="325"/>
      <c r="J1002" s="118"/>
      <c r="K1002" s="330" t="str">
        <f t="shared" si="58"/>
        <v/>
      </c>
      <c r="L1002" s="376" t="str">
        <f>IFERROR(VLOOKUP(G1002,AuxThreats!$B$2:$C$6,2,0),"")</f>
        <v/>
      </c>
      <c r="M1002" s="325"/>
      <c r="N1002" s="118"/>
      <c r="O1002" s="390">
        <v>0</v>
      </c>
      <c r="P1002" s="325"/>
      <c r="Q1002" s="325"/>
      <c r="R1002" s="390">
        <v>0</v>
      </c>
      <c r="S1002" s="325"/>
      <c r="T1002" s="325"/>
      <c r="U1002" s="390">
        <v>0</v>
      </c>
      <c r="V1002" s="391">
        <f t="shared" si="56"/>
        <v>0</v>
      </c>
      <c r="W1002" s="391" t="e">
        <f>IF(AND(V1002&lt;&gt;"",#REF!&lt;&gt;""),IFERROR(V1002*#REF!,"Not number"),"")</f>
        <v>#REF!</v>
      </c>
      <c r="X1002" s="376" t="str">
        <f>IFERROR(VLOOKUP(M1002,'Measures cat'!$A$2:$B$19,2,0),"")</f>
        <v/>
      </c>
      <c r="Y1002" s="376" t="str">
        <f>IFERROR(VLOOKUP(P1002,'Measures cat'!$A$2:$B$19,2,0),"")</f>
        <v/>
      </c>
      <c r="Z1002" s="376" t="str">
        <f>IFERROR(VLOOKUP(S1002,'Measures cat'!$A$2:$B$19,2,0),"")</f>
        <v/>
      </c>
      <c r="AA1002" s="376" t="str">
        <f>IFERROR(VLOOKUP(I1002,AuxThreats!$B$2:$C$6,2,0),"")</f>
        <v/>
      </c>
      <c r="AB1002" s="11"/>
      <c r="AC1002" s="11"/>
    </row>
    <row r="1003" spans="3:29" ht="15.75" x14ac:dyDescent="0.25">
      <c r="C1003" s="357" t="str">
        <f t="shared" si="57"/>
        <v/>
      </c>
      <c r="D1003" s="26"/>
      <c r="E1003" s="26"/>
      <c r="F1003" s="26"/>
      <c r="G1003" s="47"/>
      <c r="H1003" s="47"/>
      <c r="I1003" s="325"/>
      <c r="J1003" s="118"/>
      <c r="K1003" s="330" t="str">
        <f t="shared" si="58"/>
        <v/>
      </c>
      <c r="L1003" s="376" t="str">
        <f>IFERROR(VLOOKUP(G1003,AuxThreats!$B$2:$C$6,2,0),"")</f>
        <v/>
      </c>
      <c r="M1003" s="325"/>
      <c r="N1003" s="118"/>
      <c r="O1003" s="390">
        <v>0</v>
      </c>
      <c r="P1003" s="325"/>
      <c r="Q1003" s="325"/>
      <c r="R1003" s="390">
        <v>0</v>
      </c>
      <c r="S1003" s="325"/>
      <c r="T1003" s="325"/>
      <c r="U1003" s="390">
        <v>0</v>
      </c>
      <c r="V1003" s="391">
        <f t="shared" si="56"/>
        <v>0</v>
      </c>
      <c r="W1003" s="391" t="e">
        <f>IF(AND(V1003&lt;&gt;"",#REF!&lt;&gt;""),IFERROR(V1003*#REF!,"Not number"),"")</f>
        <v>#REF!</v>
      </c>
      <c r="X1003" s="376" t="str">
        <f>IFERROR(VLOOKUP(M1003,'Measures cat'!$A$2:$B$19,2,0),"")</f>
        <v/>
      </c>
      <c r="Y1003" s="376" t="str">
        <f>IFERROR(VLOOKUP(P1003,'Measures cat'!$A$2:$B$19,2,0),"")</f>
        <v/>
      </c>
      <c r="Z1003" s="376" t="str">
        <f>IFERROR(VLOOKUP(S1003,'Measures cat'!$A$2:$B$19,2,0),"")</f>
        <v/>
      </c>
      <c r="AA1003" s="376" t="str">
        <f>IFERROR(VLOOKUP(I1003,AuxThreats!$B$2:$C$6,2,0),"")</f>
        <v/>
      </c>
      <c r="AB1003" s="11"/>
      <c r="AC1003" s="11"/>
    </row>
    <row r="1004" spans="3:29" ht="15.75" x14ac:dyDescent="0.25">
      <c r="C1004" s="357" t="str">
        <f t="shared" si="57"/>
        <v/>
      </c>
      <c r="D1004" s="26"/>
      <c r="E1004" s="26"/>
      <c r="F1004" s="26"/>
      <c r="G1004" s="47"/>
      <c r="H1004" s="47"/>
      <c r="I1004" s="325"/>
      <c r="J1004" s="118"/>
      <c r="K1004" s="330" t="str">
        <f t="shared" si="58"/>
        <v/>
      </c>
      <c r="L1004" s="376" t="str">
        <f>IFERROR(VLOOKUP(G1004,AuxThreats!$B$2:$C$6,2,0),"")</f>
        <v/>
      </c>
      <c r="M1004" s="325"/>
      <c r="N1004" s="118"/>
      <c r="O1004" s="390">
        <v>0</v>
      </c>
      <c r="P1004" s="325"/>
      <c r="Q1004" s="325"/>
      <c r="R1004" s="390">
        <v>0</v>
      </c>
      <c r="S1004" s="325"/>
      <c r="T1004" s="325"/>
      <c r="U1004" s="390">
        <v>0</v>
      </c>
      <c r="V1004" s="391">
        <f t="shared" si="56"/>
        <v>0</v>
      </c>
      <c r="W1004" s="391" t="e">
        <f>IF(AND(V1004&lt;&gt;"",#REF!&lt;&gt;""),IFERROR(V1004*#REF!,"Not number"),"")</f>
        <v>#REF!</v>
      </c>
      <c r="X1004" s="376" t="str">
        <f>IFERROR(VLOOKUP(M1004,'Measures cat'!$A$2:$B$19,2,0),"")</f>
        <v/>
      </c>
      <c r="Y1004" s="376" t="str">
        <f>IFERROR(VLOOKUP(P1004,'Measures cat'!$A$2:$B$19,2,0),"")</f>
        <v/>
      </c>
      <c r="Z1004" s="376" t="str">
        <f>IFERROR(VLOOKUP(S1004,'Measures cat'!$A$2:$B$19,2,0),"")</f>
        <v/>
      </c>
      <c r="AA1004" s="376" t="str">
        <f>IFERROR(VLOOKUP(I1004,AuxThreats!$B$2:$C$6,2,0),"")</f>
        <v/>
      </c>
      <c r="AB1004" s="11"/>
      <c r="AC1004" s="11"/>
    </row>
    <row r="1005" spans="3:29" ht="16.5" thickBot="1" x14ac:dyDescent="0.3">
      <c r="C1005" s="358" t="str">
        <f t="shared" si="57"/>
        <v/>
      </c>
      <c r="D1005" s="27"/>
      <c r="E1005" s="27"/>
      <c r="F1005" s="27"/>
      <c r="G1005" s="50"/>
      <c r="H1005" s="50"/>
      <c r="I1005" s="349"/>
      <c r="J1005" s="382"/>
      <c r="K1005" s="383" t="str">
        <f t="shared" si="58"/>
        <v/>
      </c>
      <c r="L1005" s="384" t="str">
        <f>IFERROR(VLOOKUP(G1005,AuxThreats!$B$2:$C$6,2,0),"")</f>
        <v/>
      </c>
      <c r="M1005" s="349"/>
      <c r="N1005" s="382"/>
      <c r="O1005" s="392">
        <v>0</v>
      </c>
      <c r="P1005" s="349"/>
      <c r="Q1005" s="349"/>
      <c r="R1005" s="392">
        <v>0</v>
      </c>
      <c r="S1005" s="349"/>
      <c r="T1005" s="349"/>
      <c r="U1005" s="392">
        <v>0</v>
      </c>
      <c r="V1005" s="385">
        <f t="shared" si="56"/>
        <v>0</v>
      </c>
      <c r="W1005" s="385" t="e">
        <f>IF(AND(V1005&lt;&gt;"",#REF!&lt;&gt;""),IFERROR(V1005*#REF!,"Not number"),"")</f>
        <v>#REF!</v>
      </c>
      <c r="X1005" s="384" t="str">
        <f>IFERROR(VLOOKUP(M1005,'Measures cat'!$A$2:$B$19,2,0),"")</f>
        <v/>
      </c>
      <c r="Y1005" s="384" t="str">
        <f>IFERROR(VLOOKUP(P1005,'Measures cat'!$A$2:$B$19,2,0),"")</f>
        <v/>
      </c>
      <c r="Z1005" s="384" t="str">
        <f>IFERROR(VLOOKUP(S1005,'Measures cat'!$A$2:$B$19,2,0),"")</f>
        <v/>
      </c>
      <c r="AA1005" s="384" t="str">
        <f>IFERROR(VLOOKUP(I1005,AuxThreats!$B$2:$C$6,2,0),"")</f>
        <v/>
      </c>
      <c r="AB1005" s="13"/>
      <c r="AC1005" s="13"/>
    </row>
    <row r="1006" spans="3:29" ht="15.75" thickBot="1" x14ac:dyDescent="0.3">
      <c r="AB1006" s="33"/>
      <c r="AC1006" s="33"/>
    </row>
  </sheetData>
  <sheetProtection formatCells="0" formatColumns="0" formatRows="0" insertColumns="0" insertRows="0" insertHyperlinks="0" deleteColumns="0" deleteRows="0" sort="0" pivotTables="0"/>
  <mergeCells count="8">
    <mergeCell ref="M7:AB7"/>
    <mergeCell ref="B4:K5"/>
    <mergeCell ref="M4:AC5"/>
    <mergeCell ref="G6:H6"/>
    <mergeCell ref="I6:J6"/>
    <mergeCell ref="K6:L6"/>
    <mergeCell ref="M6:U6"/>
    <mergeCell ref="W6:AB6"/>
  </mergeCells>
  <conditionalFormatting sqref="I10">
    <cfRule type="expression" dxfId="15" priority="73">
      <formula>#REF!&lt;&gt;""</formula>
    </cfRule>
  </conditionalFormatting>
  <conditionalFormatting sqref="I11:I1005">
    <cfRule type="expression" dxfId="14" priority="72">
      <formula>#REF!&lt;&gt;""</formula>
    </cfRule>
  </conditionalFormatting>
  <conditionalFormatting sqref="I9:J9 L9:L1005 J10:J1005 E13:E1005">
    <cfRule type="expression" dxfId="13" priority="81">
      <formula>#REF!&lt;&gt;""</formula>
    </cfRule>
  </conditionalFormatting>
  <conditionalFormatting sqref="K9:K1005">
    <cfRule type="expression" dxfId="12" priority="80">
      <formula>#REF!&lt;&gt;""</formula>
    </cfRule>
  </conditionalFormatting>
  <conditionalFormatting sqref="M9:U1005">
    <cfRule type="expression" dxfId="11" priority="3">
      <formula>#REF!&lt;&gt;""</formula>
    </cfRule>
  </conditionalFormatting>
  <conditionalFormatting sqref="V9:W1005">
    <cfRule type="expression" dxfId="10" priority="70">
      <formula>#REF!&lt;&gt;""</formula>
    </cfRule>
  </conditionalFormatting>
  <conditionalFormatting sqref="X9:AC1005">
    <cfRule type="expression" dxfId="9" priority="1">
      <formula>#REF!&lt;&gt;""</formula>
    </cfRule>
  </conditionalFormatting>
  <dataValidations xWindow="880" yWindow="604" count="9">
    <dataValidation type="whole" allowBlank="1" showInputMessage="1" showErrorMessage="1" sqref="G1006:G1048576 O1006:U1048576" xr:uid="{00000000-0002-0000-1300-000001000000}">
      <formula1>0</formula1>
      <formula2>100</formula2>
    </dataValidation>
    <dataValidation allowBlank="1" showErrorMessage="1" promptTitle="Description" prompt="Person or organisation accountable of the identified PA" sqref="AB8:AC8" xr:uid="{00000000-0002-0000-1300-000008000000}"/>
    <dataValidation errorStyle="warning" allowBlank="1" showInputMessage="1" showErrorMessage="1" sqref="U9:U1005 O9:O1005 R9:R1005 L9:L1005 X9:AA1005" xr:uid="{00000000-0002-0000-1300-000000000000}"/>
    <dataValidation operator="notBetween" allowBlank="1" showInputMessage="1" showErrorMessage="1" prompt="Accidental threat: the LIKELIHOOD will correspond to the threat FREQUENCY_x000a__x000a_Deliberate threat: the LIKELIHOOD will correspond to the average of the threat EASINESS, the Potential Adversary POWER and its INTEREST (as retained in the Attractiveness)_x000a_" sqref="I9:I1005" xr:uid="{00000000-0002-0000-1300-000002000000}"/>
    <dataValidation type="list" allowBlank="1" showInputMessage="1" showErrorMessage="1" sqref="H9:H1005" xr:uid="{00000000-0002-0000-1300-000003000000}">
      <formula1>INDIRECT(L9)</formula1>
    </dataValidation>
    <dataValidation type="list" operator="notBetween" allowBlank="1" showInputMessage="1" showErrorMessage="1" sqref="T9:T1005" xr:uid="{00000000-0002-0000-1300-000004000000}">
      <formula1>INDIRECT(Z9)</formula1>
    </dataValidation>
    <dataValidation type="list" operator="notBetween" allowBlank="1" showInputMessage="1" showErrorMessage="1" sqref="Q9:Q1005" xr:uid="{00000000-0002-0000-1300-000005000000}">
      <formula1>INDIRECT(Y9)</formula1>
    </dataValidation>
    <dataValidation type="list" operator="notBetween" allowBlank="1" showInputMessage="1" showErrorMessage="1" sqref="N9:N1005" xr:uid="{00000000-0002-0000-1300-000006000000}">
      <formula1>INDIRECT(X9)</formula1>
    </dataValidation>
    <dataValidation operator="notBetween" allowBlank="1" showInputMessage="1" showErrorMessage="1" prompt="The CONSEQUENCE is the Primary Asset Value (which is obtained from the maximum impact levels assessed in the Primary Asset analysis process)." sqref="J9:J1005" xr:uid="{00000000-0002-0000-1300-000007000000}"/>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xWindow="880" yWindow="604" count="5">
        <x14:dataValidation type="list" allowBlank="1" showInputMessage="1" showErrorMessage="1" xr:uid="{00000000-0002-0000-1300-00000A000000}">
          <x14:formula1>
            <xm:f>'Auxiliary data'!$B$281:$B$283</xm:f>
          </x14:formula1>
          <xm:sqref>E9:E1005</xm:sqref>
        </x14:dataValidation>
        <x14:dataValidation type="list" allowBlank="1" showInputMessage="1" showErrorMessage="1" xr:uid="{00000000-0002-0000-1300-00000B000000}">
          <x14:formula1>
            <xm:f>OFFSET('P3-Supporting assets'!$D$6,1,,COUNTA('P3-Supporting assets'!$D$6:$D$1006),)</xm:f>
          </x14:formula1>
          <xm:sqref>F9:F1005</xm:sqref>
        </x14:dataValidation>
        <x14:dataValidation type="list" allowBlank="1" showInputMessage="1" showErrorMessage="1" xr:uid="{00000000-0002-0000-1300-00000C000000}">
          <x14:formula1>
            <xm:f>AuxThreats!$B$2:$B$6</xm:f>
          </x14:formula1>
          <xm:sqref>G9:G1005</xm:sqref>
        </x14:dataValidation>
        <x14:dataValidation type="list" operator="notBetween" allowBlank="1" showInputMessage="1" showErrorMessage="1" xr:uid="{00000000-0002-0000-1300-00000D000000}">
          <x14:formula1>
            <xm:f>'Measures cat'!$A$2:$A$19</xm:f>
          </x14:formula1>
          <xm:sqref>P9:P1005 S9:S1005 M9:M1005</xm:sqref>
        </x14:dataValidation>
        <x14:dataValidation type="list" allowBlank="1" showInputMessage="1" showErrorMessage="1" xr:uid="{00000000-0002-0000-1300-000009000000}">
          <x14:formula1>
            <xm:f>OFFSET('P2-Primary Assets'!$D$6,1,,COUNTA('P2-Primary Assets'!$D$6:$D$1003)-1,)</xm:f>
          </x14:formula1>
          <xm:sqref>D9:D1005</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9"/>
  <dimension ref="B1:H84"/>
  <sheetViews>
    <sheetView zoomScale="110" zoomScaleNormal="110" workbookViewId="0">
      <selection activeCell="F26" sqref="F26"/>
    </sheetView>
  </sheetViews>
  <sheetFormatPr defaultColWidth="11.42578125" defaultRowHeight="15" x14ac:dyDescent="0.25"/>
  <cols>
    <col min="2" max="2" width="63.42578125" customWidth="1"/>
    <col min="3" max="3" width="23.42578125" customWidth="1"/>
  </cols>
  <sheetData>
    <row r="1" spans="2:8" ht="15.75" thickBot="1" x14ac:dyDescent="0.3"/>
    <row r="2" spans="2:8" ht="15" customHeight="1" x14ac:dyDescent="0.25">
      <c r="B2" s="58" t="s">
        <v>1023</v>
      </c>
      <c r="C2" s="59" t="s">
        <v>1028</v>
      </c>
      <c r="E2" s="59" t="s">
        <v>134</v>
      </c>
      <c r="H2" s="591"/>
    </row>
    <row r="3" spans="2:8" x14ac:dyDescent="0.25">
      <c r="B3" s="60" t="s">
        <v>1024</v>
      </c>
      <c r="C3" s="61" t="s">
        <v>1029</v>
      </c>
      <c r="E3" s="61" t="s">
        <v>135</v>
      </c>
      <c r="H3" s="591"/>
    </row>
    <row r="4" spans="2:8" x14ac:dyDescent="0.25">
      <c r="B4" s="62" t="s">
        <v>1025</v>
      </c>
      <c r="C4" s="61" t="s">
        <v>137</v>
      </c>
      <c r="E4" s="61" t="s">
        <v>136</v>
      </c>
      <c r="H4" s="591"/>
    </row>
    <row r="5" spans="2:8" x14ac:dyDescent="0.25">
      <c r="B5" s="62" t="s">
        <v>1026</v>
      </c>
      <c r="C5" s="61" t="s">
        <v>1030</v>
      </c>
      <c r="E5" s="61" t="s">
        <v>137</v>
      </c>
      <c r="H5" s="591"/>
    </row>
    <row r="6" spans="2:8" ht="15.75" thickBot="1" x14ac:dyDescent="0.3">
      <c r="B6" s="63" t="s">
        <v>1027</v>
      </c>
      <c r="C6" s="64" t="s">
        <v>1031</v>
      </c>
      <c r="E6" s="64" t="s">
        <v>138</v>
      </c>
      <c r="H6" s="591"/>
    </row>
    <row r="7" spans="2:8" x14ac:dyDescent="0.25">
      <c r="H7" s="591"/>
    </row>
    <row r="8" spans="2:8" ht="15.75" thickBot="1" x14ac:dyDescent="0.3">
      <c r="H8" s="591"/>
    </row>
    <row r="9" spans="2:8" ht="15" customHeight="1" x14ac:dyDescent="0.25">
      <c r="B9" s="58" t="s">
        <v>1032</v>
      </c>
      <c r="C9" s="588" t="str">
        <f>B2</f>
        <v>Natural</v>
      </c>
      <c r="H9" s="591"/>
    </row>
    <row r="10" spans="2:8" x14ac:dyDescent="0.25">
      <c r="B10" s="60" t="s">
        <v>1033</v>
      </c>
      <c r="C10" s="589"/>
      <c r="H10" s="591"/>
    </row>
    <row r="11" spans="2:8" ht="15.75" thickBot="1" x14ac:dyDescent="0.3">
      <c r="B11" s="65" t="s">
        <v>1034</v>
      </c>
      <c r="C11" s="590"/>
      <c r="H11" s="591"/>
    </row>
    <row r="12" spans="2:8" ht="15" customHeight="1" x14ac:dyDescent="0.25">
      <c r="B12" s="322" t="s">
        <v>1032</v>
      </c>
      <c r="C12" s="588" t="str">
        <f>B3</f>
        <v>Industrial</v>
      </c>
      <c r="H12" s="591"/>
    </row>
    <row r="13" spans="2:8" ht="15" customHeight="1" x14ac:dyDescent="0.25">
      <c r="B13" s="322" t="s">
        <v>1033</v>
      </c>
      <c r="C13" s="589"/>
      <c r="H13" s="591"/>
    </row>
    <row r="14" spans="2:8" ht="15" customHeight="1" x14ac:dyDescent="0.25">
      <c r="B14" s="322" t="s">
        <v>1035</v>
      </c>
      <c r="C14" s="589"/>
      <c r="H14" s="591"/>
    </row>
    <row r="15" spans="2:8" ht="15" customHeight="1" x14ac:dyDescent="0.25">
      <c r="B15" s="322" t="s">
        <v>1036</v>
      </c>
      <c r="C15" s="589"/>
      <c r="H15" s="591"/>
    </row>
    <row r="16" spans="2:8" ht="15" customHeight="1" x14ac:dyDescent="0.25">
      <c r="B16" s="322" t="s">
        <v>1037</v>
      </c>
      <c r="C16" s="589"/>
      <c r="H16" s="591"/>
    </row>
    <row r="17" spans="2:8" ht="15" customHeight="1" x14ac:dyDescent="0.25">
      <c r="B17" s="322" t="s">
        <v>1038</v>
      </c>
      <c r="C17" s="589"/>
      <c r="H17" s="591"/>
    </row>
    <row r="18" spans="2:8" ht="15" customHeight="1" x14ac:dyDescent="0.25">
      <c r="B18" s="322" t="s">
        <v>1039</v>
      </c>
      <c r="C18" s="589"/>
      <c r="H18" s="591"/>
    </row>
    <row r="19" spans="2:8" ht="15" customHeight="1" x14ac:dyDescent="0.25">
      <c r="B19" s="322" t="s">
        <v>1040</v>
      </c>
      <c r="C19" s="589"/>
      <c r="H19" s="591"/>
    </row>
    <row r="20" spans="2:8" ht="15" customHeight="1" x14ac:dyDescent="0.25">
      <c r="B20" s="322" t="s">
        <v>1041</v>
      </c>
      <c r="C20" s="589"/>
      <c r="H20" s="591"/>
    </row>
    <row r="21" spans="2:8" x14ac:dyDescent="0.25">
      <c r="B21" s="60" t="s">
        <v>1042</v>
      </c>
      <c r="C21" s="589"/>
      <c r="H21" s="591"/>
    </row>
    <row r="22" spans="2:8" x14ac:dyDescent="0.25">
      <c r="B22" s="60" t="s">
        <v>1043</v>
      </c>
      <c r="C22" s="589"/>
      <c r="H22" s="591"/>
    </row>
    <row r="23" spans="2:8" ht="15.75" thickBot="1" x14ac:dyDescent="0.3">
      <c r="B23" s="65" t="s">
        <v>1044</v>
      </c>
      <c r="C23" s="590"/>
      <c r="H23" s="591"/>
    </row>
    <row r="24" spans="2:8" ht="15" customHeight="1" x14ac:dyDescent="0.25">
      <c r="B24" s="58" t="s">
        <v>1045</v>
      </c>
      <c r="C24" s="588" t="str">
        <f>B4</f>
        <v xml:space="preserve">Errors and unintentional failures                     </v>
      </c>
      <c r="H24" s="591"/>
    </row>
    <row r="25" spans="2:8" ht="15" customHeight="1" x14ac:dyDescent="0.25">
      <c r="B25" s="322" t="s">
        <v>1046</v>
      </c>
      <c r="C25" s="589"/>
      <c r="H25" s="591"/>
    </row>
    <row r="26" spans="2:8" ht="15" customHeight="1" x14ac:dyDescent="0.25">
      <c r="B26" s="322" t="s">
        <v>1047</v>
      </c>
      <c r="C26" s="589"/>
      <c r="H26" s="591"/>
    </row>
    <row r="27" spans="2:8" ht="15" customHeight="1" x14ac:dyDescent="0.25">
      <c r="B27" s="322" t="s">
        <v>1048</v>
      </c>
      <c r="C27" s="589"/>
      <c r="H27" s="591"/>
    </row>
    <row r="28" spans="2:8" ht="15" customHeight="1" x14ac:dyDescent="0.25">
      <c r="B28" s="322" t="s">
        <v>1049</v>
      </c>
      <c r="C28" s="589"/>
      <c r="H28" s="591"/>
    </row>
    <row r="29" spans="2:8" ht="15" customHeight="1" x14ac:dyDescent="0.25">
      <c r="B29" s="322" t="s">
        <v>1050</v>
      </c>
      <c r="C29" s="589"/>
      <c r="H29" s="591"/>
    </row>
    <row r="30" spans="2:8" ht="15" customHeight="1" x14ac:dyDescent="0.25">
      <c r="B30" s="322" t="s">
        <v>1051</v>
      </c>
      <c r="C30" s="589"/>
      <c r="H30" s="591"/>
    </row>
    <row r="31" spans="2:8" ht="15" customHeight="1" x14ac:dyDescent="0.25">
      <c r="B31" s="322" t="s">
        <v>1052</v>
      </c>
      <c r="C31" s="589"/>
      <c r="H31" s="591"/>
    </row>
    <row r="32" spans="2:8" ht="15" customHeight="1" x14ac:dyDescent="0.25">
      <c r="B32" s="322" t="s">
        <v>1053</v>
      </c>
      <c r="C32" s="589"/>
      <c r="H32" s="591"/>
    </row>
    <row r="33" spans="2:8" ht="15" customHeight="1" x14ac:dyDescent="0.25">
      <c r="B33" s="322" t="s">
        <v>1054</v>
      </c>
      <c r="C33" s="589"/>
      <c r="H33" s="591"/>
    </row>
    <row r="34" spans="2:8" ht="15" customHeight="1" x14ac:dyDescent="0.25">
      <c r="B34" s="322" t="s">
        <v>1055</v>
      </c>
      <c r="C34" s="589"/>
      <c r="H34" s="591"/>
    </row>
    <row r="35" spans="2:8" ht="15" customHeight="1" x14ac:dyDescent="0.25">
      <c r="B35" s="322" t="s">
        <v>1056</v>
      </c>
      <c r="C35" s="589"/>
      <c r="H35" s="591"/>
    </row>
    <row r="36" spans="2:8" ht="15" customHeight="1" x14ac:dyDescent="0.25">
      <c r="B36" s="322" t="s">
        <v>1057</v>
      </c>
      <c r="C36" s="589"/>
      <c r="H36" s="591"/>
    </row>
    <row r="37" spans="2:8" ht="15" customHeight="1" x14ac:dyDescent="0.25">
      <c r="B37" s="322" t="s">
        <v>1058</v>
      </c>
      <c r="C37" s="589"/>
      <c r="H37" s="591"/>
    </row>
    <row r="38" spans="2:8" ht="15" customHeight="1" x14ac:dyDescent="0.25">
      <c r="B38" s="322" t="s">
        <v>1059</v>
      </c>
      <c r="C38" s="589"/>
      <c r="H38" s="591"/>
    </row>
    <row r="39" spans="2:8" x14ac:dyDescent="0.25">
      <c r="B39" s="60" t="s">
        <v>1060</v>
      </c>
      <c r="C39" s="589"/>
      <c r="H39" s="591"/>
    </row>
    <row r="40" spans="2:8" ht="15.75" thickBot="1" x14ac:dyDescent="0.3">
      <c r="B40" s="65" t="s">
        <v>1061</v>
      </c>
      <c r="C40" s="590"/>
      <c r="H40" s="591"/>
    </row>
    <row r="41" spans="2:8" ht="15" customHeight="1" x14ac:dyDescent="0.25">
      <c r="B41" s="58" t="s">
        <v>1062</v>
      </c>
      <c r="C41" s="588" t="str">
        <f>B5</f>
        <v xml:space="preserve">Wilful attacks                       </v>
      </c>
      <c r="H41" s="591"/>
    </row>
    <row r="42" spans="2:8" ht="15" customHeight="1" x14ac:dyDescent="0.25">
      <c r="B42" s="322" t="s">
        <v>1063</v>
      </c>
      <c r="C42" s="589"/>
      <c r="H42" s="591"/>
    </row>
    <row r="43" spans="2:8" ht="15" customHeight="1" x14ac:dyDescent="0.25">
      <c r="B43" s="322" t="s">
        <v>1064</v>
      </c>
      <c r="C43" s="589"/>
      <c r="H43" s="591"/>
    </row>
    <row r="44" spans="2:8" ht="15" customHeight="1" x14ac:dyDescent="0.25">
      <c r="B44" s="322" t="s">
        <v>1065</v>
      </c>
      <c r="C44" s="589"/>
      <c r="H44" s="591"/>
    </row>
    <row r="45" spans="2:8" ht="15" customHeight="1" x14ac:dyDescent="0.25">
      <c r="B45" s="322" t="s">
        <v>1066</v>
      </c>
      <c r="C45" s="589"/>
      <c r="H45" s="591"/>
    </row>
    <row r="46" spans="2:8" ht="15" customHeight="1" x14ac:dyDescent="0.25">
      <c r="B46" s="322" t="s">
        <v>1050</v>
      </c>
      <c r="C46" s="589"/>
      <c r="H46" s="591"/>
    </row>
    <row r="47" spans="2:8" ht="15" customHeight="1" x14ac:dyDescent="0.25">
      <c r="B47" s="322" t="s">
        <v>1067</v>
      </c>
      <c r="C47" s="589"/>
      <c r="H47" s="591"/>
    </row>
    <row r="48" spans="2:8" ht="15" customHeight="1" x14ac:dyDescent="0.25">
      <c r="B48" s="322" t="s">
        <v>1068</v>
      </c>
      <c r="C48" s="589"/>
      <c r="H48" s="591"/>
    </row>
    <row r="49" spans="2:8" ht="15" customHeight="1" x14ac:dyDescent="0.25">
      <c r="B49" s="322" t="s">
        <v>1069</v>
      </c>
      <c r="C49" s="589"/>
      <c r="H49" s="591"/>
    </row>
    <row r="50" spans="2:8" ht="15" customHeight="1" x14ac:dyDescent="0.25">
      <c r="B50" s="322" t="s">
        <v>1070</v>
      </c>
      <c r="C50" s="589"/>
      <c r="H50" s="591"/>
    </row>
    <row r="51" spans="2:8" ht="15" customHeight="1" x14ac:dyDescent="0.25">
      <c r="B51" s="322" t="s">
        <v>1071</v>
      </c>
      <c r="C51" s="589"/>
      <c r="H51" s="591"/>
    </row>
    <row r="52" spans="2:8" ht="15" customHeight="1" x14ac:dyDescent="0.25">
      <c r="B52" s="322" t="s">
        <v>1072</v>
      </c>
      <c r="C52" s="589"/>
      <c r="H52" s="591"/>
    </row>
    <row r="53" spans="2:8" ht="15" customHeight="1" x14ac:dyDescent="0.25">
      <c r="B53" s="322" t="s">
        <v>1073</v>
      </c>
      <c r="C53" s="589"/>
      <c r="H53" s="591"/>
    </row>
    <row r="54" spans="2:8" ht="15" customHeight="1" x14ac:dyDescent="0.25">
      <c r="B54" s="322" t="s">
        <v>1054</v>
      </c>
      <c r="C54" s="589"/>
      <c r="H54" s="591"/>
    </row>
    <row r="55" spans="2:8" ht="15" customHeight="1" x14ac:dyDescent="0.25">
      <c r="B55" s="322" t="s">
        <v>1074</v>
      </c>
      <c r="C55" s="589"/>
      <c r="H55" s="591"/>
    </row>
    <row r="56" spans="2:8" ht="15" customHeight="1" x14ac:dyDescent="0.25">
      <c r="B56" s="322" t="s">
        <v>1075</v>
      </c>
      <c r="C56" s="589"/>
      <c r="H56" s="591"/>
    </row>
    <row r="57" spans="2:8" ht="15" customHeight="1" x14ac:dyDescent="0.25">
      <c r="B57" s="322" t="s">
        <v>1076</v>
      </c>
      <c r="C57" s="589"/>
      <c r="H57" s="591"/>
    </row>
    <row r="58" spans="2:8" ht="15" customHeight="1" x14ac:dyDescent="0.25">
      <c r="B58" s="322" t="s">
        <v>1077</v>
      </c>
      <c r="C58" s="589"/>
      <c r="H58" s="591"/>
    </row>
    <row r="59" spans="2:8" ht="15" customHeight="1" x14ac:dyDescent="0.25">
      <c r="B59" s="322" t="s">
        <v>1078</v>
      </c>
      <c r="C59" s="589"/>
      <c r="H59" s="591"/>
    </row>
    <row r="60" spans="2:8" ht="15" customHeight="1" x14ac:dyDescent="0.25">
      <c r="B60" s="322" t="s">
        <v>1079</v>
      </c>
      <c r="C60" s="589"/>
      <c r="H60" s="591"/>
    </row>
    <row r="61" spans="2:8" ht="15" customHeight="1" x14ac:dyDescent="0.25">
      <c r="B61" s="322" t="s">
        <v>1080</v>
      </c>
      <c r="C61" s="589"/>
      <c r="H61" s="591"/>
    </row>
    <row r="62" spans="2:8" ht="15" customHeight="1" x14ac:dyDescent="0.25">
      <c r="B62" s="322" t="s">
        <v>1061</v>
      </c>
      <c r="C62" s="589"/>
      <c r="H62" s="591"/>
    </row>
    <row r="63" spans="2:8" x14ac:dyDescent="0.25">
      <c r="B63" s="60" t="s">
        <v>1081</v>
      </c>
      <c r="C63" s="589"/>
      <c r="H63" s="591"/>
    </row>
    <row r="64" spans="2:8" x14ac:dyDescent="0.25">
      <c r="B64" s="60" t="s">
        <v>1082</v>
      </c>
      <c r="C64" s="589"/>
      <c r="H64" s="591"/>
    </row>
    <row r="65" spans="2:8" x14ac:dyDescent="0.25">
      <c r="B65" s="60" t="s">
        <v>1083</v>
      </c>
      <c r="C65" s="589"/>
      <c r="H65" s="591"/>
    </row>
    <row r="66" spans="2:8" ht="15.75" thickBot="1" x14ac:dyDescent="0.3">
      <c r="B66" s="65" t="s">
        <v>1084</v>
      </c>
      <c r="C66" s="590"/>
      <c r="H66" s="591"/>
    </row>
    <row r="67" spans="2:8" x14ac:dyDescent="0.25">
      <c r="B67" s="58" t="s">
        <v>1085</v>
      </c>
      <c r="C67" s="588" t="str">
        <f>B6</f>
        <v>Services risks (Cloud services, services provided by 3rd parties)</v>
      </c>
      <c r="H67" s="591"/>
    </row>
    <row r="68" spans="2:8" x14ac:dyDescent="0.25">
      <c r="B68" s="60" t="s">
        <v>461</v>
      </c>
      <c r="C68" s="589"/>
      <c r="H68" s="591"/>
    </row>
    <row r="69" spans="2:8" ht="15" customHeight="1" x14ac:dyDescent="0.25">
      <c r="B69" s="322" t="s">
        <v>1086</v>
      </c>
      <c r="C69" s="589"/>
      <c r="H69" s="591"/>
    </row>
    <row r="70" spans="2:8" x14ac:dyDescent="0.25">
      <c r="B70" s="60" t="s">
        <v>1087</v>
      </c>
      <c r="C70" s="589"/>
      <c r="H70" s="591"/>
    </row>
    <row r="71" spans="2:8" x14ac:dyDescent="0.25">
      <c r="B71" s="60" t="s">
        <v>1088</v>
      </c>
      <c r="C71" s="589"/>
      <c r="H71" s="591"/>
    </row>
    <row r="72" spans="2:8" x14ac:dyDescent="0.25">
      <c r="B72" s="60" t="s">
        <v>1089</v>
      </c>
      <c r="C72" s="589"/>
      <c r="H72" s="591"/>
    </row>
    <row r="73" spans="2:8" x14ac:dyDescent="0.25">
      <c r="B73" s="60" t="s">
        <v>1090</v>
      </c>
      <c r="C73" s="589"/>
      <c r="H73" s="591"/>
    </row>
    <row r="74" spans="2:8" x14ac:dyDescent="0.25">
      <c r="B74" s="60" t="s">
        <v>1091</v>
      </c>
      <c r="C74" s="589"/>
    </row>
    <row r="75" spans="2:8" x14ac:dyDescent="0.25">
      <c r="B75" s="60" t="s">
        <v>1092</v>
      </c>
      <c r="C75" s="589"/>
    </row>
    <row r="76" spans="2:8" x14ac:dyDescent="0.25">
      <c r="B76" s="60" t="s">
        <v>1093</v>
      </c>
      <c r="C76" s="589"/>
    </row>
    <row r="77" spans="2:8" x14ac:dyDescent="0.25">
      <c r="B77" s="60" t="s">
        <v>1094</v>
      </c>
      <c r="C77" s="589"/>
    </row>
    <row r="78" spans="2:8" x14ac:dyDescent="0.25">
      <c r="B78" s="60" t="s">
        <v>1095</v>
      </c>
      <c r="C78" s="589"/>
    </row>
    <row r="79" spans="2:8" x14ac:dyDescent="0.25">
      <c r="B79" s="60" t="s">
        <v>1096</v>
      </c>
      <c r="C79" s="589"/>
    </row>
    <row r="80" spans="2:8" ht="15.75" thickBot="1" x14ac:dyDescent="0.3">
      <c r="B80" s="65" t="s">
        <v>1097</v>
      </c>
      <c r="C80" s="590"/>
    </row>
    <row r="83" spans="2:2" ht="30" x14ac:dyDescent="0.25">
      <c r="B83" s="6" t="s">
        <v>1283</v>
      </c>
    </row>
    <row r="84" spans="2:2" ht="45" x14ac:dyDescent="0.25">
      <c r="B84" s="6" t="s">
        <v>1284</v>
      </c>
    </row>
  </sheetData>
  <mergeCells count="6">
    <mergeCell ref="C41:C66"/>
    <mergeCell ref="C67:C80"/>
    <mergeCell ref="H2:H73"/>
    <mergeCell ref="C9:C11"/>
    <mergeCell ref="C12:C23"/>
    <mergeCell ref="C24:C40"/>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8">
    <tabColor theme="4" tint="0.59999389629810485"/>
  </sheetPr>
  <dimension ref="A1:AA89"/>
  <sheetViews>
    <sheetView showGridLines="0" zoomScaleNormal="100" workbookViewId="0">
      <pane ySplit="7" topLeftCell="A45" activePane="bottomLeft" state="frozen"/>
      <selection pane="bottomLeft" activeCell="F61" sqref="F61"/>
    </sheetView>
  </sheetViews>
  <sheetFormatPr defaultColWidth="11.42578125" defaultRowHeight="15" x14ac:dyDescent="0.25"/>
  <cols>
    <col min="1" max="1" width="2.140625" style="6" customWidth="1"/>
    <col min="2" max="2" width="1.7109375" style="6" customWidth="1"/>
    <col min="3" max="3" width="33" style="6" bestFit="1" customWidth="1"/>
    <col min="4" max="6" width="8.7109375" style="6" customWidth="1"/>
    <col min="7" max="20" width="10.7109375" style="6" customWidth="1"/>
    <col min="21" max="25" width="12.7109375" style="6" hidden="1" customWidth="1"/>
    <col min="26" max="26" width="11.42578125" style="6" hidden="1" customWidth="1"/>
    <col min="27" max="27" width="12.7109375" style="6" hidden="1" customWidth="1"/>
    <col min="28" max="16384" width="11.42578125" style="6"/>
  </cols>
  <sheetData>
    <row r="1" spans="1:27" ht="75" customHeight="1" x14ac:dyDescent="0.25">
      <c r="A1" s="6" t="s">
        <v>217</v>
      </c>
    </row>
    <row r="2" spans="1:27" ht="16.5" customHeight="1" x14ac:dyDescent="0.25"/>
    <row r="3" spans="1:27" ht="16.5" hidden="1" customHeight="1" x14ac:dyDescent="0.25"/>
    <row r="4" spans="1:27" ht="19.899999999999999" customHeight="1" x14ac:dyDescent="0.25">
      <c r="B4" s="524" t="s">
        <v>1285</v>
      </c>
      <c r="C4" s="524"/>
      <c r="D4" s="524"/>
      <c r="E4" s="524"/>
      <c r="F4" s="524"/>
      <c r="G4" s="524"/>
      <c r="H4" s="524"/>
      <c r="I4" s="524"/>
      <c r="J4" s="524"/>
      <c r="K4" s="524"/>
      <c r="L4" s="524"/>
      <c r="M4" s="524"/>
      <c r="N4" s="524"/>
      <c r="O4" s="524"/>
      <c r="P4" s="524"/>
      <c r="Q4" s="524"/>
      <c r="R4" s="524"/>
      <c r="S4" s="524"/>
      <c r="T4" s="524"/>
    </row>
    <row r="5" spans="1:27" ht="4.9000000000000004" customHeight="1" thickBot="1" x14ac:dyDescent="0.3"/>
    <row r="6" spans="1:27" ht="41.25" customHeight="1" thickBot="1" x14ac:dyDescent="0.3">
      <c r="C6" s="337"/>
      <c r="D6" s="592" t="s">
        <v>121</v>
      </c>
      <c r="E6" s="593"/>
      <c r="F6" s="594"/>
      <c r="G6" s="554" t="s">
        <v>1374</v>
      </c>
      <c r="H6" s="555"/>
      <c r="I6" s="554" t="s">
        <v>1239</v>
      </c>
      <c r="J6" s="555"/>
      <c r="K6" s="554" t="s">
        <v>1362</v>
      </c>
      <c r="L6" s="555"/>
      <c r="M6" s="554" t="s">
        <v>142</v>
      </c>
      <c r="N6" s="555"/>
      <c r="O6" s="554" t="s">
        <v>149</v>
      </c>
      <c r="P6" s="555"/>
      <c r="Q6" s="554" t="s">
        <v>152</v>
      </c>
      <c r="R6" s="555"/>
      <c r="S6" s="554" t="s">
        <v>966</v>
      </c>
      <c r="T6" s="555"/>
      <c r="U6" s="122" t="s">
        <v>1352</v>
      </c>
      <c r="V6" s="122" t="s">
        <v>6</v>
      </c>
      <c r="W6" s="122" t="s">
        <v>1353</v>
      </c>
      <c r="X6" s="122"/>
      <c r="Y6" s="122" t="s">
        <v>1354</v>
      </c>
      <c r="Z6" s="122" t="s">
        <v>859</v>
      </c>
      <c r="AA6" s="122" t="s">
        <v>6</v>
      </c>
    </row>
    <row r="7" spans="1:27" ht="41.25" customHeight="1" x14ac:dyDescent="0.25">
      <c r="C7" s="338" t="s">
        <v>1358</v>
      </c>
      <c r="D7" s="333" t="s">
        <v>413</v>
      </c>
      <c r="E7" s="332" t="s">
        <v>1359</v>
      </c>
      <c r="F7" s="344" t="s">
        <v>415</v>
      </c>
      <c r="G7" s="332" t="s">
        <v>1240</v>
      </c>
      <c r="H7" s="332" t="s">
        <v>1241</v>
      </c>
      <c r="I7" s="332" t="s">
        <v>1360</v>
      </c>
      <c r="J7" s="332" t="s">
        <v>1361</v>
      </c>
      <c r="K7" s="332" t="s">
        <v>1360</v>
      </c>
      <c r="L7" s="332" t="s">
        <v>1361</v>
      </c>
      <c r="M7" s="332" t="s">
        <v>1360</v>
      </c>
      <c r="N7" s="332" t="s">
        <v>1361</v>
      </c>
      <c r="O7" s="332" t="s">
        <v>1360</v>
      </c>
      <c r="P7" s="332" t="s">
        <v>1361</v>
      </c>
      <c r="Q7" s="332" t="s">
        <v>1360</v>
      </c>
      <c r="R7" s="332" t="s">
        <v>1361</v>
      </c>
      <c r="S7" s="332" t="s">
        <v>1360</v>
      </c>
      <c r="T7" s="332" t="s">
        <v>1361</v>
      </c>
      <c r="U7" s="334"/>
      <c r="V7" s="334"/>
      <c r="W7" s="334"/>
      <c r="X7" s="334"/>
      <c r="Y7" s="334"/>
      <c r="Z7" s="334"/>
      <c r="AA7" s="334"/>
    </row>
    <row r="8" spans="1:27" x14ac:dyDescent="0.25">
      <c r="C8" s="339" t="s">
        <v>1242</v>
      </c>
      <c r="D8" s="340"/>
      <c r="E8" s="340"/>
      <c r="F8" s="340" t="s">
        <v>795</v>
      </c>
      <c r="G8" s="340" t="s">
        <v>795</v>
      </c>
      <c r="H8" s="340"/>
      <c r="I8" s="340"/>
      <c r="J8" s="340"/>
      <c r="K8" s="340"/>
      <c r="L8" s="340"/>
      <c r="M8" s="340"/>
      <c r="N8" s="340"/>
      <c r="O8" s="340"/>
      <c r="P8" s="340"/>
      <c r="Q8" s="340"/>
      <c r="R8" s="340"/>
      <c r="S8" s="340"/>
      <c r="T8" s="341"/>
      <c r="U8" s="331" t="e">
        <f>INDEX(#REF!,MATCH(F8,#REF!,0)+1,MATCH(AA8,#REF!,0))</f>
        <v>#REF!</v>
      </c>
      <c r="V8" s="329" t="str">
        <f>IFERROR(VLOOKUP(U8,#REF!,2,0),"")</f>
        <v/>
      </c>
      <c r="W8" s="329" t="e">
        <f>INDEX(#REF!,MATCH(F8,#REF!,0)+2,MATCH(AA8,#REF!,0))</f>
        <v>#REF!</v>
      </c>
      <c r="X8" s="329" t="str">
        <f>IFERROR(VLOOKUP(W8,#REF!,2,0),"")</f>
        <v/>
      </c>
      <c r="Y8" s="329" t="str">
        <f>IFERROR(VLOOKUP(G8,#REF!,2,0),"")</f>
        <v/>
      </c>
      <c r="Z8" s="116" t="str">
        <f>IFERROR(VLOOKUP(D8,#REF!,2,0),"")</f>
        <v/>
      </c>
      <c r="AA8" s="329" t="e">
        <f>INDEX(#REF!,MATCH('Aux-Likelihood-Frequency'!D8,#REF!, 0),MATCH('Aux-Likelihood-Frequency'!E8,#REF!,0))</f>
        <v>#REF!</v>
      </c>
    </row>
    <row r="9" spans="1:27" x14ac:dyDescent="0.25">
      <c r="C9" s="336" t="s">
        <v>1032</v>
      </c>
      <c r="D9" s="336"/>
      <c r="E9" s="336"/>
      <c r="F9" s="336" t="s">
        <v>795</v>
      </c>
      <c r="G9" s="336" t="s">
        <v>795</v>
      </c>
      <c r="H9" s="336"/>
      <c r="I9" s="336"/>
      <c r="J9" s="336"/>
      <c r="K9" s="336"/>
      <c r="L9" s="336"/>
      <c r="M9" s="336"/>
      <c r="N9" s="336"/>
      <c r="O9" s="336">
        <v>2</v>
      </c>
      <c r="P9" s="336"/>
      <c r="Q9" s="336">
        <v>3</v>
      </c>
      <c r="R9" s="336"/>
      <c r="S9" s="336"/>
      <c r="T9" s="336"/>
      <c r="U9" s="331"/>
      <c r="V9" s="329"/>
      <c r="W9" s="329"/>
      <c r="X9" s="329"/>
      <c r="Y9" s="329"/>
      <c r="Z9" s="116"/>
      <c r="AA9" s="329"/>
    </row>
    <row r="10" spans="1:27" x14ac:dyDescent="0.25">
      <c r="C10" s="191" t="s">
        <v>1033</v>
      </c>
      <c r="D10" s="191"/>
      <c r="E10" s="191"/>
      <c r="F10" s="191" t="s">
        <v>795</v>
      </c>
      <c r="G10" s="191" t="s">
        <v>795</v>
      </c>
      <c r="H10" s="191"/>
      <c r="I10" s="191"/>
      <c r="J10" s="191"/>
      <c r="K10" s="191"/>
      <c r="L10" s="191"/>
      <c r="M10" s="191"/>
      <c r="N10" s="191"/>
      <c r="O10" s="191">
        <v>2</v>
      </c>
      <c r="P10" s="191"/>
      <c r="Q10" s="191">
        <v>3</v>
      </c>
      <c r="R10" s="191"/>
      <c r="S10" s="191"/>
      <c r="T10" s="191"/>
      <c r="U10" s="331"/>
      <c r="V10" s="329"/>
      <c r="W10" s="329"/>
      <c r="X10" s="329"/>
      <c r="Y10" s="329"/>
      <c r="Z10" s="116"/>
      <c r="AA10" s="329"/>
    </row>
    <row r="11" spans="1:27" x14ac:dyDescent="0.25">
      <c r="C11" s="335" t="s">
        <v>1034</v>
      </c>
      <c r="D11" s="335"/>
      <c r="E11" s="335"/>
      <c r="F11" s="335" t="s">
        <v>795</v>
      </c>
      <c r="G11" s="335" t="s">
        <v>795</v>
      </c>
      <c r="H11" s="335"/>
      <c r="I11" s="335"/>
      <c r="J11" s="335"/>
      <c r="K11" s="335"/>
      <c r="L11" s="335"/>
      <c r="M11" s="335"/>
      <c r="N11" s="335"/>
      <c r="O11" s="335">
        <v>2</v>
      </c>
      <c r="P11" s="335"/>
      <c r="Q11" s="335">
        <v>3</v>
      </c>
      <c r="R11" s="335"/>
      <c r="S11" s="335"/>
      <c r="T11" s="335"/>
      <c r="U11" s="331"/>
      <c r="V11" s="329"/>
      <c r="W11" s="329"/>
      <c r="X11" s="329"/>
      <c r="Y11" s="329"/>
      <c r="Z11" s="116"/>
      <c r="AA11" s="329"/>
    </row>
    <row r="12" spans="1:27" x14ac:dyDescent="0.25">
      <c r="C12" s="339" t="s">
        <v>1243</v>
      </c>
      <c r="D12" s="340" t="s">
        <v>795</v>
      </c>
      <c r="E12" s="340"/>
      <c r="F12" s="340" t="s">
        <v>795</v>
      </c>
      <c r="G12" s="340" t="s">
        <v>795</v>
      </c>
      <c r="H12" s="340" t="s">
        <v>795</v>
      </c>
      <c r="I12" s="340"/>
      <c r="J12" s="340"/>
      <c r="K12" s="340"/>
      <c r="L12" s="340"/>
      <c r="M12" s="340"/>
      <c r="N12" s="340"/>
      <c r="O12" s="340"/>
      <c r="P12" s="340"/>
      <c r="Q12" s="340"/>
      <c r="R12" s="340"/>
      <c r="S12" s="340"/>
      <c r="T12" s="341"/>
      <c r="U12" s="331"/>
      <c r="V12" s="329"/>
      <c r="W12" s="329"/>
      <c r="X12" s="329"/>
      <c r="Y12" s="329"/>
      <c r="Z12" s="116"/>
      <c r="AA12" s="329"/>
    </row>
    <row r="13" spans="1:27" x14ac:dyDescent="0.25">
      <c r="C13" s="336" t="s">
        <v>1032</v>
      </c>
      <c r="D13" s="336"/>
      <c r="E13" s="336"/>
      <c r="F13" s="336" t="s">
        <v>795</v>
      </c>
      <c r="G13" s="336" t="s">
        <v>795</v>
      </c>
      <c r="H13" s="336" t="s">
        <v>795</v>
      </c>
      <c r="I13" s="336"/>
      <c r="J13" s="336"/>
      <c r="K13" s="336"/>
      <c r="L13" s="336"/>
      <c r="M13" s="336"/>
      <c r="N13" s="336"/>
      <c r="O13" s="336">
        <v>2</v>
      </c>
      <c r="P13" s="336">
        <v>2</v>
      </c>
      <c r="Q13" s="336">
        <v>3</v>
      </c>
      <c r="R13" s="336">
        <v>3</v>
      </c>
      <c r="S13" s="336"/>
      <c r="T13" s="336"/>
      <c r="U13" s="331"/>
      <c r="V13" s="329"/>
      <c r="W13" s="329"/>
      <c r="X13" s="329"/>
      <c r="Y13" s="329"/>
      <c r="Z13" s="116"/>
      <c r="AA13" s="329"/>
    </row>
    <row r="14" spans="1:27" x14ac:dyDescent="0.25">
      <c r="C14" s="191" t="s">
        <v>1033</v>
      </c>
      <c r="D14" s="191"/>
      <c r="E14" s="191"/>
      <c r="F14" s="191" t="s">
        <v>795</v>
      </c>
      <c r="G14" s="191" t="s">
        <v>795</v>
      </c>
      <c r="H14" s="191" t="s">
        <v>795</v>
      </c>
      <c r="I14" s="191"/>
      <c r="J14" s="191"/>
      <c r="K14" s="191"/>
      <c r="L14" s="191"/>
      <c r="M14" s="191"/>
      <c r="N14" s="191"/>
      <c r="O14" s="191">
        <v>2</v>
      </c>
      <c r="P14" s="191">
        <v>2</v>
      </c>
      <c r="Q14" s="191">
        <v>3</v>
      </c>
      <c r="R14" s="191">
        <v>3</v>
      </c>
      <c r="S14" s="191"/>
      <c r="T14" s="191"/>
      <c r="U14" s="331"/>
      <c r="V14" s="329"/>
      <c r="W14" s="329"/>
      <c r="X14" s="329"/>
      <c r="Y14" s="329"/>
      <c r="Z14" s="116"/>
      <c r="AA14" s="329"/>
    </row>
    <row r="15" spans="1:27" x14ac:dyDescent="0.25">
      <c r="C15" s="191" t="s">
        <v>1035</v>
      </c>
      <c r="D15" s="191"/>
      <c r="E15" s="191"/>
      <c r="F15" s="191" t="s">
        <v>795</v>
      </c>
      <c r="G15" s="191" t="s">
        <v>795</v>
      </c>
      <c r="H15" s="191" t="s">
        <v>795</v>
      </c>
      <c r="I15" s="191"/>
      <c r="J15" s="191"/>
      <c r="K15" s="191"/>
      <c r="L15" s="191"/>
      <c r="M15" s="191"/>
      <c r="N15" s="191"/>
      <c r="O15" s="191">
        <v>2</v>
      </c>
      <c r="P15" s="191">
        <v>2</v>
      </c>
      <c r="Q15" s="191">
        <v>3</v>
      </c>
      <c r="R15" s="191">
        <v>3</v>
      </c>
      <c r="S15" s="191"/>
      <c r="T15" s="191"/>
      <c r="U15" s="331"/>
      <c r="V15" s="329"/>
      <c r="W15" s="329"/>
      <c r="X15" s="329"/>
      <c r="Y15" s="329"/>
      <c r="Z15" s="116"/>
      <c r="AA15" s="329"/>
    </row>
    <row r="16" spans="1:27" x14ac:dyDescent="0.25">
      <c r="C16" s="191" t="s">
        <v>1036</v>
      </c>
      <c r="D16" s="191"/>
      <c r="E16" s="191"/>
      <c r="F16" s="191" t="s">
        <v>795</v>
      </c>
      <c r="G16" s="191" t="s">
        <v>795</v>
      </c>
      <c r="H16" s="191" t="s">
        <v>795</v>
      </c>
      <c r="I16" s="191"/>
      <c r="J16" s="191"/>
      <c r="K16" s="191"/>
      <c r="L16" s="191"/>
      <c r="M16" s="191"/>
      <c r="N16" s="191"/>
      <c r="O16" s="191">
        <v>2</v>
      </c>
      <c r="P16" s="191">
        <v>2</v>
      </c>
      <c r="Q16" s="191">
        <v>3</v>
      </c>
      <c r="R16" s="191">
        <v>3</v>
      </c>
      <c r="S16" s="191"/>
      <c r="T16" s="191"/>
      <c r="U16" s="331"/>
      <c r="V16" s="329"/>
      <c r="W16" s="329"/>
      <c r="X16" s="329"/>
      <c r="Y16" s="329"/>
      <c r="Z16" s="116"/>
      <c r="AA16" s="329"/>
    </row>
    <row r="17" spans="3:27" x14ac:dyDescent="0.25">
      <c r="C17" s="191" t="s">
        <v>1037</v>
      </c>
      <c r="D17" s="191"/>
      <c r="E17" s="191"/>
      <c r="F17" s="191" t="s">
        <v>795</v>
      </c>
      <c r="G17" s="191" t="s">
        <v>795</v>
      </c>
      <c r="H17" s="191" t="s">
        <v>795</v>
      </c>
      <c r="I17" s="191"/>
      <c r="J17" s="191"/>
      <c r="K17" s="191"/>
      <c r="L17" s="191"/>
      <c r="M17" s="191"/>
      <c r="N17" s="191"/>
      <c r="O17" s="191">
        <v>3</v>
      </c>
      <c r="P17" s="191">
        <v>3</v>
      </c>
      <c r="Q17" s="191">
        <v>2</v>
      </c>
      <c r="R17" s="191">
        <v>2</v>
      </c>
      <c r="S17" s="191"/>
      <c r="T17" s="191"/>
      <c r="U17" s="331"/>
      <c r="V17" s="329"/>
      <c r="W17" s="329"/>
      <c r="X17" s="329"/>
      <c r="Y17" s="329"/>
      <c r="Z17" s="116"/>
      <c r="AA17" s="329"/>
    </row>
    <row r="18" spans="3:27" x14ac:dyDescent="0.25">
      <c r="C18" s="191" t="s">
        <v>1038</v>
      </c>
      <c r="D18" s="191"/>
      <c r="E18" s="191"/>
      <c r="F18" s="191" t="s">
        <v>795</v>
      </c>
      <c r="G18" s="191" t="s">
        <v>795</v>
      </c>
      <c r="H18" s="191" t="s">
        <v>795</v>
      </c>
      <c r="I18" s="191"/>
      <c r="J18" s="191"/>
      <c r="K18" s="191"/>
      <c r="L18" s="191"/>
      <c r="M18" s="191">
        <v>3</v>
      </c>
      <c r="N18" s="191">
        <v>3</v>
      </c>
      <c r="O18" s="191">
        <v>3</v>
      </c>
      <c r="P18" s="191">
        <v>3</v>
      </c>
      <c r="Q18" s="191"/>
      <c r="R18" s="191"/>
      <c r="S18" s="191"/>
      <c r="T18" s="191"/>
      <c r="U18" s="331"/>
      <c r="V18" s="329"/>
      <c r="W18" s="329"/>
      <c r="X18" s="329"/>
      <c r="Y18" s="329"/>
      <c r="Z18" s="116"/>
      <c r="AA18" s="329"/>
    </row>
    <row r="19" spans="3:27" x14ac:dyDescent="0.25">
      <c r="C19" s="191" t="s">
        <v>1039</v>
      </c>
      <c r="D19" s="191"/>
      <c r="E19" s="191"/>
      <c r="F19" s="191" t="s">
        <v>795</v>
      </c>
      <c r="G19" s="191" t="s">
        <v>795</v>
      </c>
      <c r="H19" s="191" t="s">
        <v>795</v>
      </c>
      <c r="I19" s="191"/>
      <c r="J19" s="191"/>
      <c r="K19" s="191"/>
      <c r="L19" s="191"/>
      <c r="M19" s="191"/>
      <c r="N19" s="191"/>
      <c r="O19" s="191">
        <v>3</v>
      </c>
      <c r="P19" s="191">
        <v>3</v>
      </c>
      <c r="Q19" s="191"/>
      <c r="R19" s="191"/>
      <c r="S19" s="191"/>
      <c r="T19" s="191"/>
      <c r="U19" s="331"/>
      <c r="V19" s="329"/>
      <c r="W19" s="329"/>
      <c r="X19" s="329"/>
      <c r="Y19" s="329"/>
      <c r="Z19" s="116"/>
      <c r="AA19" s="329"/>
    </row>
    <row r="20" spans="3:27" ht="30" x14ac:dyDescent="0.25">
      <c r="C20" s="191" t="s">
        <v>1040</v>
      </c>
      <c r="D20" s="191"/>
      <c r="E20" s="191"/>
      <c r="F20" s="191" t="s">
        <v>795</v>
      </c>
      <c r="G20" s="191" t="s">
        <v>795</v>
      </c>
      <c r="H20" s="191" t="s">
        <v>795</v>
      </c>
      <c r="I20" s="191"/>
      <c r="J20" s="191"/>
      <c r="K20" s="191"/>
      <c r="L20" s="191"/>
      <c r="M20" s="191"/>
      <c r="N20" s="191"/>
      <c r="O20" s="191">
        <v>3</v>
      </c>
      <c r="P20" s="191">
        <v>3</v>
      </c>
      <c r="Q20" s="191"/>
      <c r="R20" s="191"/>
      <c r="S20" s="191"/>
      <c r="T20" s="191"/>
      <c r="U20" s="331"/>
      <c r="V20" s="329"/>
      <c r="W20" s="329"/>
      <c r="X20" s="329"/>
      <c r="Y20" s="329"/>
      <c r="Z20" s="116"/>
      <c r="AA20" s="329"/>
    </row>
    <row r="21" spans="3:27" x14ac:dyDescent="0.25">
      <c r="C21" s="191" t="s">
        <v>1041</v>
      </c>
      <c r="D21" s="191"/>
      <c r="E21" s="191"/>
      <c r="F21" s="191" t="s">
        <v>795</v>
      </c>
      <c r="G21" s="191" t="s">
        <v>795</v>
      </c>
      <c r="H21" s="191" t="s">
        <v>795</v>
      </c>
      <c r="I21" s="191"/>
      <c r="J21" s="191"/>
      <c r="K21" s="191">
        <v>3</v>
      </c>
      <c r="L21" s="191">
        <v>3</v>
      </c>
      <c r="M21" s="191"/>
      <c r="N21" s="191"/>
      <c r="O21" s="191"/>
      <c r="P21" s="191"/>
      <c r="Q21" s="191"/>
      <c r="R21" s="191"/>
      <c r="S21" s="191"/>
      <c r="T21" s="191"/>
      <c r="U21" s="331"/>
      <c r="V21" s="329"/>
      <c r="W21" s="329"/>
      <c r="X21" s="329"/>
      <c r="Y21" s="329"/>
      <c r="Z21" s="116"/>
      <c r="AA21" s="329"/>
    </row>
    <row r="22" spans="3:27" ht="30" x14ac:dyDescent="0.25">
      <c r="C22" s="191" t="s">
        <v>1042</v>
      </c>
      <c r="D22" s="191"/>
      <c r="E22" s="191"/>
      <c r="F22" s="191" t="s">
        <v>795</v>
      </c>
      <c r="G22" s="191" t="s">
        <v>795</v>
      </c>
      <c r="H22" s="191" t="s">
        <v>795</v>
      </c>
      <c r="I22" s="191">
        <v>3</v>
      </c>
      <c r="J22" s="191">
        <v>3</v>
      </c>
      <c r="K22" s="191"/>
      <c r="L22" s="191"/>
      <c r="M22" s="191"/>
      <c r="N22" s="191"/>
      <c r="O22" s="191"/>
      <c r="P22" s="191"/>
      <c r="Q22" s="191">
        <v>3</v>
      </c>
      <c r="R22" s="191">
        <v>3</v>
      </c>
      <c r="S22" s="191"/>
      <c r="T22" s="191"/>
      <c r="U22" s="331"/>
      <c r="V22" s="329"/>
      <c r="W22" s="329"/>
      <c r="X22" s="329"/>
      <c r="Y22" s="329"/>
      <c r="Z22" s="116"/>
      <c r="AA22" s="329"/>
    </row>
    <row r="23" spans="3:27" x14ac:dyDescent="0.25">
      <c r="C23" s="191" t="s">
        <v>1043</v>
      </c>
      <c r="D23" s="191"/>
      <c r="E23" s="191"/>
      <c r="F23" s="191" t="s">
        <v>795</v>
      </c>
      <c r="G23" s="191" t="s">
        <v>795</v>
      </c>
      <c r="H23" s="191" t="s">
        <v>795</v>
      </c>
      <c r="I23" s="191"/>
      <c r="J23" s="191"/>
      <c r="K23" s="191"/>
      <c r="L23" s="191"/>
      <c r="M23" s="191"/>
      <c r="N23" s="191"/>
      <c r="O23" s="191">
        <v>3</v>
      </c>
      <c r="P23" s="191">
        <v>3</v>
      </c>
      <c r="Q23" s="191"/>
      <c r="R23" s="191"/>
      <c r="S23" s="191"/>
      <c r="T23" s="191"/>
      <c r="U23" s="331"/>
      <c r="V23" s="329"/>
      <c r="W23" s="329"/>
      <c r="X23" s="329"/>
      <c r="Y23" s="329"/>
      <c r="Z23" s="116"/>
      <c r="AA23" s="329"/>
    </row>
    <row r="24" spans="3:27" x14ac:dyDescent="0.25">
      <c r="C24" s="335" t="s">
        <v>1044</v>
      </c>
      <c r="D24" s="335" t="s">
        <v>795</v>
      </c>
      <c r="E24" s="335"/>
      <c r="F24" s="335"/>
      <c r="G24" s="335" t="s">
        <v>795</v>
      </c>
      <c r="H24" s="335" t="s">
        <v>795</v>
      </c>
      <c r="I24" s="335"/>
      <c r="J24" s="335"/>
      <c r="K24" s="335"/>
      <c r="L24" s="335"/>
      <c r="M24" s="335"/>
      <c r="N24" s="335"/>
      <c r="O24" s="335">
        <v>3</v>
      </c>
      <c r="P24" s="335">
        <v>3</v>
      </c>
      <c r="Q24" s="335">
        <v>3</v>
      </c>
      <c r="R24" s="335">
        <v>3</v>
      </c>
      <c r="S24" s="335"/>
      <c r="T24" s="335"/>
      <c r="U24" s="331"/>
      <c r="V24" s="329"/>
      <c r="W24" s="329"/>
      <c r="X24" s="329"/>
      <c r="Y24" s="329"/>
      <c r="Z24" s="116"/>
      <c r="AA24" s="329"/>
    </row>
    <row r="25" spans="3:27" x14ac:dyDescent="0.25">
      <c r="C25" s="339" t="s">
        <v>1025</v>
      </c>
      <c r="D25" s="342" t="s">
        <v>795</v>
      </c>
      <c r="E25" s="342" t="s">
        <v>795</v>
      </c>
      <c r="F25" s="342" t="s">
        <v>795</v>
      </c>
      <c r="G25" s="342" t="s">
        <v>795</v>
      </c>
      <c r="H25" s="342"/>
      <c r="I25" s="342"/>
      <c r="J25" s="342"/>
      <c r="K25" s="342"/>
      <c r="L25" s="342"/>
      <c r="M25" s="342"/>
      <c r="N25" s="342"/>
      <c r="O25" s="342"/>
      <c r="P25" s="342"/>
      <c r="Q25" s="342"/>
      <c r="R25" s="342"/>
      <c r="S25" s="342"/>
      <c r="T25" s="343"/>
      <c r="U25" s="331"/>
      <c r="V25" s="329"/>
      <c r="W25" s="329"/>
      <c r="X25" s="329"/>
      <c r="Y25" s="329"/>
      <c r="Z25" s="116"/>
      <c r="AA25" s="329"/>
    </row>
    <row r="26" spans="3:27" x14ac:dyDescent="0.25">
      <c r="C26" s="336" t="s">
        <v>1045</v>
      </c>
      <c r="D26" s="336" t="s">
        <v>795</v>
      </c>
      <c r="E26" s="336" t="s">
        <v>795</v>
      </c>
      <c r="F26" s="336" t="s">
        <v>795</v>
      </c>
      <c r="G26" s="336" t="s">
        <v>795</v>
      </c>
      <c r="H26" s="336"/>
      <c r="I26" s="336">
        <v>3</v>
      </c>
      <c r="J26" s="336"/>
      <c r="K26" s="336"/>
      <c r="L26" s="336"/>
      <c r="M26" s="336">
        <v>3</v>
      </c>
      <c r="N26" s="336"/>
      <c r="O26" s="336">
        <v>3</v>
      </c>
      <c r="P26" s="336"/>
      <c r="Q26" s="336"/>
      <c r="R26" s="336"/>
      <c r="S26" s="336"/>
      <c r="T26" s="336"/>
      <c r="U26" s="331"/>
      <c r="V26" s="329"/>
      <c r="W26" s="329"/>
      <c r="X26" s="329"/>
      <c r="Y26" s="329"/>
      <c r="Z26" s="116"/>
      <c r="AA26" s="329"/>
    </row>
    <row r="27" spans="3:27" ht="30" x14ac:dyDescent="0.25">
      <c r="C27" s="191" t="s">
        <v>1046</v>
      </c>
      <c r="D27" s="191" t="s">
        <v>795</v>
      </c>
      <c r="E27" s="191" t="s">
        <v>795</v>
      </c>
      <c r="F27" s="191" t="s">
        <v>795</v>
      </c>
      <c r="G27" s="191" t="s">
        <v>795</v>
      </c>
      <c r="H27" s="191"/>
      <c r="I27" s="191">
        <v>3</v>
      </c>
      <c r="J27" s="191"/>
      <c r="K27" s="191">
        <v>3</v>
      </c>
      <c r="L27" s="191"/>
      <c r="M27" s="191">
        <v>3</v>
      </c>
      <c r="N27" s="191"/>
      <c r="O27" s="191">
        <v>3</v>
      </c>
      <c r="P27" s="191"/>
      <c r="Q27" s="191"/>
      <c r="R27" s="191"/>
      <c r="S27" s="191"/>
      <c r="T27" s="191"/>
      <c r="U27" s="331"/>
      <c r="V27" s="329"/>
      <c r="W27" s="329"/>
      <c r="X27" s="329"/>
      <c r="Y27" s="329"/>
      <c r="Z27" s="116"/>
      <c r="AA27" s="329"/>
    </row>
    <row r="28" spans="3:27" x14ac:dyDescent="0.25">
      <c r="C28" s="191" t="s">
        <v>1047</v>
      </c>
      <c r="D28" s="191"/>
      <c r="E28" s="191" t="s">
        <v>795</v>
      </c>
      <c r="F28" s="191"/>
      <c r="G28" s="191" t="s">
        <v>795</v>
      </c>
      <c r="H28" s="191"/>
      <c r="I28" s="191">
        <v>3</v>
      </c>
      <c r="J28" s="191"/>
      <c r="K28" s="191"/>
      <c r="L28" s="191"/>
      <c r="M28" s="191">
        <v>3</v>
      </c>
      <c r="N28" s="191"/>
      <c r="O28" s="191">
        <v>3</v>
      </c>
      <c r="P28" s="191"/>
      <c r="Q28" s="191"/>
      <c r="R28" s="191"/>
      <c r="S28" s="191"/>
      <c r="T28" s="191"/>
      <c r="U28" s="331"/>
      <c r="V28" s="329"/>
      <c r="W28" s="329"/>
      <c r="X28" s="329"/>
      <c r="Y28" s="329"/>
      <c r="Z28" s="116"/>
      <c r="AA28" s="329"/>
    </row>
    <row r="29" spans="3:27" x14ac:dyDescent="0.25">
      <c r="C29" s="191" t="s">
        <v>1048</v>
      </c>
      <c r="D29" s="191"/>
      <c r="E29" s="191" t="s">
        <v>795</v>
      </c>
      <c r="F29" s="191"/>
      <c r="G29" s="191" t="s">
        <v>795</v>
      </c>
      <c r="H29" s="191"/>
      <c r="I29" s="191">
        <v>3</v>
      </c>
      <c r="J29" s="191"/>
      <c r="K29" s="191"/>
      <c r="L29" s="191"/>
      <c r="M29" s="191">
        <v>3</v>
      </c>
      <c r="N29" s="191"/>
      <c r="O29" s="191">
        <v>3</v>
      </c>
      <c r="P29" s="191"/>
      <c r="Q29" s="191"/>
      <c r="R29" s="191"/>
      <c r="S29" s="191"/>
      <c r="T29" s="191"/>
      <c r="U29" s="331"/>
      <c r="V29" s="329"/>
      <c r="W29" s="329"/>
      <c r="X29" s="329"/>
      <c r="Y29" s="329"/>
      <c r="Z29" s="116"/>
      <c r="AA29" s="329"/>
    </row>
    <row r="30" spans="3:27" x14ac:dyDescent="0.25">
      <c r="C30" s="191" t="s">
        <v>1049</v>
      </c>
      <c r="D30" s="191"/>
      <c r="E30" s="191"/>
      <c r="F30" s="191" t="s">
        <v>795</v>
      </c>
      <c r="G30" s="191" t="s">
        <v>795</v>
      </c>
      <c r="H30" s="191"/>
      <c r="I30" s="191"/>
      <c r="J30" s="191"/>
      <c r="K30" s="191"/>
      <c r="L30" s="191"/>
      <c r="M30" s="191"/>
      <c r="N30" s="191"/>
      <c r="O30" s="191"/>
      <c r="P30" s="191"/>
      <c r="Q30" s="191"/>
      <c r="R30" s="191"/>
      <c r="S30" s="191">
        <v>3</v>
      </c>
      <c r="T30" s="191"/>
      <c r="U30" s="331"/>
      <c r="V30" s="329"/>
      <c r="W30" s="329"/>
      <c r="X30" s="329"/>
      <c r="Y30" s="329"/>
      <c r="Z30" s="116"/>
      <c r="AA30" s="329"/>
    </row>
    <row r="31" spans="3:27" x14ac:dyDescent="0.25">
      <c r="C31" s="191" t="s">
        <v>1050</v>
      </c>
      <c r="D31" s="191" t="s">
        <v>795</v>
      </c>
      <c r="E31" s="191" t="s">
        <v>795</v>
      </c>
      <c r="F31" s="191" t="s">
        <v>795</v>
      </c>
      <c r="G31" s="191" t="s">
        <v>795</v>
      </c>
      <c r="H31" s="191"/>
      <c r="I31" s="191"/>
      <c r="J31" s="191"/>
      <c r="K31" s="191"/>
      <c r="L31" s="191"/>
      <c r="M31" s="191">
        <v>3</v>
      </c>
      <c r="N31" s="191"/>
      <c r="O31" s="191"/>
      <c r="P31" s="191"/>
      <c r="Q31" s="191"/>
      <c r="R31" s="191"/>
      <c r="S31" s="191"/>
      <c r="T31" s="191"/>
      <c r="U31" s="331"/>
      <c r="V31" s="329"/>
      <c r="W31" s="329"/>
      <c r="X31" s="329"/>
      <c r="Y31" s="329"/>
      <c r="Z31" s="116"/>
      <c r="AA31" s="329"/>
    </row>
    <row r="32" spans="3:27" x14ac:dyDescent="0.25">
      <c r="C32" s="191" t="s">
        <v>1051</v>
      </c>
      <c r="D32" s="191" t="s">
        <v>795</v>
      </c>
      <c r="E32" s="191"/>
      <c r="F32" s="191"/>
      <c r="G32" s="191" t="s">
        <v>795</v>
      </c>
      <c r="H32" s="191"/>
      <c r="I32" s="191">
        <v>3</v>
      </c>
      <c r="J32" s="191"/>
      <c r="K32" s="191">
        <v>3</v>
      </c>
      <c r="L32" s="191"/>
      <c r="M32" s="191">
        <v>3</v>
      </c>
      <c r="N32" s="191"/>
      <c r="O32" s="191"/>
      <c r="P32" s="191"/>
      <c r="Q32" s="191"/>
      <c r="R32" s="191"/>
      <c r="S32" s="191"/>
      <c r="T32" s="191"/>
      <c r="U32" s="331"/>
      <c r="V32" s="329"/>
      <c r="W32" s="329"/>
      <c r="X32" s="329"/>
      <c r="Y32" s="329"/>
      <c r="Z32" s="116"/>
      <c r="AA32" s="329"/>
    </row>
    <row r="33" spans="3:27" x14ac:dyDescent="0.25">
      <c r="C33" s="191" t="s">
        <v>1052</v>
      </c>
      <c r="D33" s="191"/>
      <c r="E33" s="191" t="s">
        <v>795</v>
      </c>
      <c r="F33" s="191"/>
      <c r="G33" s="191" t="s">
        <v>795</v>
      </c>
      <c r="H33" s="191"/>
      <c r="I33" s="191">
        <v>3</v>
      </c>
      <c r="J33" s="191"/>
      <c r="K33" s="191">
        <v>3</v>
      </c>
      <c r="L33" s="191"/>
      <c r="M33" s="191">
        <v>3</v>
      </c>
      <c r="N33" s="191"/>
      <c r="O33" s="191"/>
      <c r="P33" s="191"/>
      <c r="Q33" s="191"/>
      <c r="R33" s="191"/>
      <c r="S33" s="191"/>
      <c r="T33" s="191"/>
      <c r="U33" s="331"/>
      <c r="V33" s="329"/>
      <c r="W33" s="329"/>
      <c r="X33" s="329"/>
      <c r="Y33" s="329"/>
      <c r="Z33" s="116"/>
      <c r="AA33" s="329"/>
    </row>
    <row r="34" spans="3:27" ht="30" x14ac:dyDescent="0.25">
      <c r="C34" s="191" t="s">
        <v>1053</v>
      </c>
      <c r="D34" s="191"/>
      <c r="E34" s="191" t="s">
        <v>795</v>
      </c>
      <c r="F34" s="191"/>
      <c r="G34" s="191" t="s">
        <v>795</v>
      </c>
      <c r="H34" s="191"/>
      <c r="I34" s="191">
        <v>3</v>
      </c>
      <c r="J34" s="191"/>
      <c r="K34" s="191">
        <v>3</v>
      </c>
      <c r="L34" s="191"/>
      <c r="M34" s="191">
        <v>3</v>
      </c>
      <c r="N34" s="191"/>
      <c r="O34" s="191">
        <v>3</v>
      </c>
      <c r="P34" s="191"/>
      <c r="Q34" s="191">
        <v>3</v>
      </c>
      <c r="R34" s="191"/>
      <c r="S34" s="191">
        <v>3</v>
      </c>
      <c r="T34" s="191"/>
      <c r="U34" s="331"/>
      <c r="V34" s="329"/>
      <c r="W34" s="329"/>
      <c r="X34" s="329"/>
      <c r="Y34" s="329"/>
      <c r="Z34" s="116"/>
      <c r="AA34" s="329"/>
    </row>
    <row r="35" spans="3:27" x14ac:dyDescent="0.25">
      <c r="C35" s="191" t="s">
        <v>1054</v>
      </c>
      <c r="D35" s="191"/>
      <c r="E35" s="191"/>
      <c r="F35" s="191" t="s">
        <v>795</v>
      </c>
      <c r="G35" s="191" t="s">
        <v>795</v>
      </c>
      <c r="H35" s="191"/>
      <c r="I35" s="191">
        <v>3</v>
      </c>
      <c r="J35" s="191"/>
      <c r="K35" s="191">
        <v>3</v>
      </c>
      <c r="L35" s="191"/>
      <c r="M35" s="191">
        <v>3</v>
      </c>
      <c r="N35" s="191"/>
      <c r="O35" s="191">
        <v>3</v>
      </c>
      <c r="P35" s="191"/>
      <c r="Q35" s="191">
        <v>3</v>
      </c>
      <c r="R35" s="191"/>
      <c r="S35" s="191">
        <v>3</v>
      </c>
      <c r="T35" s="191"/>
      <c r="U35" s="331"/>
      <c r="V35" s="329"/>
      <c r="W35" s="329"/>
      <c r="X35" s="329"/>
      <c r="Y35" s="329"/>
      <c r="Z35" s="116"/>
      <c r="AA35" s="329"/>
    </row>
    <row r="36" spans="3:27" x14ac:dyDescent="0.25">
      <c r="C36" s="191" t="s">
        <v>1055</v>
      </c>
      <c r="D36" s="191" t="s">
        <v>795</v>
      </c>
      <c r="E36" s="191"/>
      <c r="F36" s="191"/>
      <c r="G36" s="191" t="s">
        <v>795</v>
      </c>
      <c r="H36" s="191"/>
      <c r="I36" s="191">
        <v>3</v>
      </c>
      <c r="J36" s="191"/>
      <c r="K36" s="191">
        <v>3</v>
      </c>
      <c r="L36" s="191"/>
      <c r="M36" s="191">
        <v>3</v>
      </c>
      <c r="N36" s="191"/>
      <c r="O36" s="191">
        <v>3</v>
      </c>
      <c r="P36" s="191"/>
      <c r="Q36" s="191">
        <v>3</v>
      </c>
      <c r="R36" s="191"/>
      <c r="S36" s="191">
        <v>3</v>
      </c>
      <c r="T36" s="191"/>
      <c r="U36" s="331"/>
      <c r="V36" s="329"/>
      <c r="W36" s="329"/>
      <c r="X36" s="329"/>
      <c r="Y36" s="329"/>
      <c r="Z36" s="116"/>
      <c r="AA36" s="329"/>
    </row>
    <row r="37" spans="3:27" x14ac:dyDescent="0.25">
      <c r="C37" s="191" t="s">
        <v>1056</v>
      </c>
      <c r="D37" s="191" t="s">
        <v>795</v>
      </c>
      <c r="E37" s="191" t="s">
        <v>795</v>
      </c>
      <c r="F37" s="191" t="s">
        <v>795</v>
      </c>
      <c r="G37" s="191" t="s">
        <v>795</v>
      </c>
      <c r="H37" s="191"/>
      <c r="I37" s="191"/>
      <c r="J37" s="191"/>
      <c r="K37" s="191"/>
      <c r="L37" s="191"/>
      <c r="M37" s="191">
        <v>3</v>
      </c>
      <c r="N37" s="191"/>
      <c r="O37" s="191"/>
      <c r="P37" s="191"/>
      <c r="Q37" s="191"/>
      <c r="R37" s="191"/>
      <c r="S37" s="191"/>
      <c r="T37" s="191"/>
      <c r="U37" s="331"/>
      <c r="V37" s="329"/>
      <c r="W37" s="329"/>
      <c r="X37" s="329"/>
      <c r="Y37" s="329"/>
      <c r="Z37" s="116"/>
      <c r="AA37" s="329"/>
    </row>
    <row r="38" spans="3:27" ht="30" x14ac:dyDescent="0.25">
      <c r="C38" s="191" t="s">
        <v>1057</v>
      </c>
      <c r="D38" s="191"/>
      <c r="E38" s="191" t="s">
        <v>795</v>
      </c>
      <c r="F38" s="191" t="s">
        <v>795</v>
      </c>
      <c r="G38" s="191" t="s">
        <v>795</v>
      </c>
      <c r="H38" s="191"/>
      <c r="I38" s="191"/>
      <c r="J38" s="191"/>
      <c r="K38" s="191"/>
      <c r="L38" s="191"/>
      <c r="M38" s="191">
        <v>4</v>
      </c>
      <c r="N38" s="191"/>
      <c r="O38" s="191"/>
      <c r="P38" s="191"/>
      <c r="Q38" s="191"/>
      <c r="R38" s="191"/>
      <c r="S38" s="191"/>
      <c r="T38" s="191"/>
      <c r="U38" s="331"/>
      <c r="V38" s="329"/>
      <c r="W38" s="329"/>
      <c r="X38" s="329"/>
      <c r="Y38" s="329"/>
      <c r="Z38" s="116"/>
      <c r="AA38" s="329"/>
    </row>
    <row r="39" spans="3:27" ht="30" x14ac:dyDescent="0.25">
      <c r="C39" s="191" t="s">
        <v>1058</v>
      </c>
      <c r="D39" s="191"/>
      <c r="E39" s="191"/>
      <c r="F39" s="191" t="s">
        <v>795</v>
      </c>
      <c r="G39" s="191" t="s">
        <v>795</v>
      </c>
      <c r="H39" s="191"/>
      <c r="I39" s="191"/>
      <c r="J39" s="191"/>
      <c r="K39" s="191"/>
      <c r="L39" s="191"/>
      <c r="M39" s="191"/>
      <c r="N39" s="191"/>
      <c r="O39" s="191">
        <v>3</v>
      </c>
      <c r="P39" s="191"/>
      <c r="Q39" s="191"/>
      <c r="R39" s="191"/>
      <c r="S39" s="191"/>
      <c r="T39" s="191"/>
      <c r="U39" s="331"/>
      <c r="V39" s="329"/>
      <c r="W39" s="329"/>
      <c r="X39" s="329"/>
      <c r="Y39" s="329"/>
      <c r="Z39" s="116"/>
      <c r="AA39" s="329"/>
    </row>
    <row r="40" spans="3:27" ht="30" x14ac:dyDescent="0.25">
      <c r="C40" s="191" t="s">
        <v>1059</v>
      </c>
      <c r="D40" s="191"/>
      <c r="E40" s="191"/>
      <c r="F40" s="191" t="s">
        <v>795</v>
      </c>
      <c r="G40" s="191" t="s">
        <v>795</v>
      </c>
      <c r="H40" s="191"/>
      <c r="I40" s="191">
        <v>4</v>
      </c>
      <c r="J40" s="191"/>
      <c r="K40" s="191">
        <v>3</v>
      </c>
      <c r="L40" s="191"/>
      <c r="M40" s="191"/>
      <c r="N40" s="191"/>
      <c r="O40" s="191">
        <v>4</v>
      </c>
      <c r="P40" s="191"/>
      <c r="Q40" s="191"/>
      <c r="R40" s="191"/>
      <c r="S40" s="191"/>
      <c r="T40" s="191"/>
      <c r="U40" s="331"/>
      <c r="V40" s="329"/>
      <c r="W40" s="329"/>
      <c r="X40" s="329"/>
      <c r="Y40" s="329"/>
      <c r="Z40" s="116"/>
      <c r="AA40" s="329"/>
    </row>
    <row r="41" spans="3:27" x14ac:dyDescent="0.25">
      <c r="C41" s="191" t="s">
        <v>1060</v>
      </c>
      <c r="D41" s="191" t="s">
        <v>795</v>
      </c>
      <c r="E41" s="191"/>
      <c r="F41" s="191" t="s">
        <v>795</v>
      </c>
      <c r="G41" s="191" t="s">
        <v>795</v>
      </c>
      <c r="H41" s="191"/>
      <c r="I41" s="191"/>
      <c r="J41" s="191"/>
      <c r="K41" s="191"/>
      <c r="L41" s="191"/>
      <c r="M41" s="191"/>
      <c r="N41" s="191"/>
      <c r="O41" s="191" t="s">
        <v>1252</v>
      </c>
      <c r="P41" s="191"/>
      <c r="Q41" s="191"/>
      <c r="R41" s="191"/>
      <c r="S41" s="191"/>
      <c r="T41" s="191"/>
      <c r="U41" s="331"/>
      <c r="V41" s="329"/>
      <c r="W41" s="329"/>
      <c r="X41" s="329"/>
      <c r="Y41" s="329"/>
      <c r="Z41" s="116"/>
      <c r="AA41" s="329"/>
    </row>
    <row r="42" spans="3:27" x14ac:dyDescent="0.25">
      <c r="C42" s="335" t="s">
        <v>1061</v>
      </c>
      <c r="D42" s="335"/>
      <c r="E42" s="335"/>
      <c r="F42" s="335" t="s">
        <v>795</v>
      </c>
      <c r="G42" s="335" t="s">
        <v>795</v>
      </c>
      <c r="H42" s="335"/>
      <c r="I42" s="335"/>
      <c r="J42" s="335"/>
      <c r="K42" s="335"/>
      <c r="L42" s="335"/>
      <c r="M42" s="335"/>
      <c r="N42" s="335"/>
      <c r="O42" s="335"/>
      <c r="P42" s="335"/>
      <c r="Q42" s="335"/>
      <c r="R42" s="335"/>
      <c r="S42" s="335">
        <v>3</v>
      </c>
      <c r="T42" s="335"/>
      <c r="U42" s="331"/>
      <c r="V42" s="329"/>
      <c r="W42" s="329"/>
      <c r="X42" s="329"/>
      <c r="Y42" s="329"/>
      <c r="Z42" s="116"/>
      <c r="AA42" s="329"/>
    </row>
    <row r="43" spans="3:27" x14ac:dyDescent="0.25">
      <c r="C43" s="339" t="s">
        <v>1026</v>
      </c>
      <c r="D43" s="340" t="s">
        <v>795</v>
      </c>
      <c r="E43" s="340" t="s">
        <v>795</v>
      </c>
      <c r="F43" s="340" t="s">
        <v>795</v>
      </c>
      <c r="G43" s="340"/>
      <c r="H43" s="340" t="s">
        <v>795</v>
      </c>
      <c r="I43" s="340"/>
      <c r="J43" s="340"/>
      <c r="K43" s="340"/>
      <c r="L43" s="340"/>
      <c r="M43" s="340"/>
      <c r="N43" s="340"/>
      <c r="O43" s="340"/>
      <c r="P43" s="340"/>
      <c r="Q43" s="340"/>
      <c r="R43" s="340"/>
      <c r="S43" s="340"/>
      <c r="T43" s="341"/>
      <c r="U43" s="331"/>
      <c r="V43" s="329"/>
      <c r="W43" s="329"/>
      <c r="X43" s="329"/>
      <c r="Y43" s="329"/>
      <c r="Z43" s="116"/>
      <c r="AA43" s="329"/>
    </row>
    <row r="44" spans="3:27" ht="30" x14ac:dyDescent="0.25">
      <c r="C44" s="336" t="s">
        <v>1062</v>
      </c>
      <c r="D44" s="336"/>
      <c r="E44" s="336" t="s">
        <v>795</v>
      </c>
      <c r="F44" s="336"/>
      <c r="G44" s="336"/>
      <c r="H44" s="336" t="s">
        <v>795</v>
      </c>
      <c r="I44" s="336"/>
      <c r="J44" s="336">
        <v>5</v>
      </c>
      <c r="K44" s="336"/>
      <c r="L44" s="336"/>
      <c r="M44" s="336"/>
      <c r="N44" s="336">
        <v>5</v>
      </c>
      <c r="O44" s="336"/>
      <c r="P44" s="336">
        <v>5</v>
      </c>
      <c r="Q44" s="336"/>
      <c r="R44" s="336"/>
      <c r="S44" s="336"/>
      <c r="T44" s="336"/>
      <c r="U44" s="331"/>
      <c r="V44" s="329"/>
      <c r="W44" s="329"/>
      <c r="X44" s="329"/>
      <c r="Y44" s="329"/>
      <c r="Z44" s="116"/>
      <c r="AA44" s="329"/>
    </row>
    <row r="45" spans="3:27" ht="30" x14ac:dyDescent="0.25">
      <c r="C45" s="191" t="s">
        <v>1063</v>
      </c>
      <c r="D45" s="191" t="s">
        <v>795</v>
      </c>
      <c r="E45" s="191" t="s">
        <v>795</v>
      </c>
      <c r="F45" s="191" t="s">
        <v>795</v>
      </c>
      <c r="G45" s="191"/>
      <c r="H45" s="191" t="s">
        <v>795</v>
      </c>
      <c r="I45" s="191"/>
      <c r="J45" s="191">
        <v>4</v>
      </c>
      <c r="K45" s="191"/>
      <c r="L45" s="191"/>
      <c r="M45" s="191"/>
      <c r="N45" s="191">
        <v>4</v>
      </c>
      <c r="O45" s="191"/>
      <c r="P45" s="191">
        <v>4</v>
      </c>
      <c r="Q45" s="191"/>
      <c r="R45" s="191"/>
      <c r="S45" s="191"/>
      <c r="T45" s="191"/>
      <c r="U45" s="331"/>
      <c r="V45" s="329"/>
      <c r="W45" s="329"/>
      <c r="X45" s="329"/>
      <c r="Y45" s="329"/>
      <c r="Z45" s="116"/>
      <c r="AA45" s="329"/>
    </row>
    <row r="46" spans="3:27" x14ac:dyDescent="0.25">
      <c r="C46" s="191" t="s">
        <v>1064</v>
      </c>
      <c r="D46" s="191" t="s">
        <v>795</v>
      </c>
      <c r="E46" s="191" t="s">
        <v>795</v>
      </c>
      <c r="F46" s="191"/>
      <c r="G46" s="191"/>
      <c r="H46" s="191" t="s">
        <v>795</v>
      </c>
      <c r="I46" s="191"/>
      <c r="J46" s="191">
        <v>3</v>
      </c>
      <c r="K46" s="191"/>
      <c r="L46" s="191">
        <v>3</v>
      </c>
      <c r="M46" s="191"/>
      <c r="N46" s="191">
        <v>3</v>
      </c>
      <c r="O46" s="191"/>
      <c r="P46" s="191"/>
      <c r="Q46" s="191"/>
      <c r="R46" s="191"/>
      <c r="S46" s="191"/>
      <c r="T46" s="191"/>
      <c r="U46" s="331"/>
      <c r="V46" s="329"/>
      <c r="W46" s="329"/>
      <c r="X46" s="329"/>
      <c r="Y46" s="329"/>
      <c r="Z46" s="116"/>
      <c r="AA46" s="329"/>
    </row>
    <row r="47" spans="3:27" x14ac:dyDescent="0.25">
      <c r="C47" s="191" t="s">
        <v>1065</v>
      </c>
      <c r="D47" s="191" t="s">
        <v>795</v>
      </c>
      <c r="E47" s="191" t="s">
        <v>795</v>
      </c>
      <c r="F47" s="191" t="s">
        <v>795</v>
      </c>
      <c r="G47" s="191"/>
      <c r="H47" s="191" t="s">
        <v>795</v>
      </c>
      <c r="I47" s="191"/>
      <c r="J47" s="191">
        <v>3</v>
      </c>
      <c r="K47" s="191"/>
      <c r="L47" s="191">
        <v>3</v>
      </c>
      <c r="M47" s="191"/>
      <c r="N47" s="191">
        <v>3</v>
      </c>
      <c r="O47" s="191"/>
      <c r="P47" s="191"/>
      <c r="Q47" s="191"/>
      <c r="R47" s="191">
        <v>3</v>
      </c>
      <c r="S47" s="191"/>
      <c r="T47" s="191"/>
      <c r="U47" s="331"/>
      <c r="V47" s="329"/>
      <c r="W47" s="329"/>
      <c r="X47" s="329"/>
      <c r="Y47" s="329"/>
      <c r="Z47" s="116"/>
      <c r="AA47" s="329"/>
    </row>
    <row r="48" spans="3:27" x14ac:dyDescent="0.25">
      <c r="C48" s="191" t="s">
        <v>1066</v>
      </c>
      <c r="D48" s="191" t="s">
        <v>795</v>
      </c>
      <c r="E48" s="191" t="s">
        <v>795</v>
      </c>
      <c r="F48" s="191" t="s">
        <v>795</v>
      </c>
      <c r="G48" s="191"/>
      <c r="H48" s="191" t="s">
        <v>795</v>
      </c>
      <c r="I48" s="191"/>
      <c r="J48" s="191">
        <v>3</v>
      </c>
      <c r="K48" s="191"/>
      <c r="L48" s="191">
        <v>3</v>
      </c>
      <c r="M48" s="191"/>
      <c r="N48" s="191">
        <v>3</v>
      </c>
      <c r="O48" s="191"/>
      <c r="P48" s="191"/>
      <c r="Q48" s="191"/>
      <c r="R48" s="191">
        <v>3</v>
      </c>
      <c r="S48" s="191"/>
      <c r="T48" s="191"/>
      <c r="U48" s="331"/>
      <c r="V48" s="329"/>
      <c r="W48" s="329"/>
      <c r="X48" s="329"/>
      <c r="Y48" s="329"/>
      <c r="Z48" s="116"/>
      <c r="AA48" s="329"/>
    </row>
    <row r="49" spans="3:27" x14ac:dyDescent="0.25">
      <c r="C49" s="191" t="s">
        <v>1050</v>
      </c>
      <c r="D49" s="191" t="s">
        <v>795</v>
      </c>
      <c r="E49" s="191" t="s">
        <v>795</v>
      </c>
      <c r="F49" s="191" t="s">
        <v>795</v>
      </c>
      <c r="G49" s="191"/>
      <c r="H49" s="191" t="s">
        <v>795</v>
      </c>
      <c r="I49" s="191"/>
      <c r="J49" s="191"/>
      <c r="K49" s="191"/>
      <c r="L49" s="191"/>
      <c r="M49" s="191"/>
      <c r="N49" s="191">
        <v>1</v>
      </c>
      <c r="O49" s="191"/>
      <c r="P49" s="191"/>
      <c r="Q49" s="191"/>
      <c r="R49" s="191"/>
      <c r="S49" s="191"/>
      <c r="T49" s="191"/>
      <c r="U49" s="331"/>
      <c r="V49" s="329"/>
      <c r="W49" s="329"/>
      <c r="X49" s="329"/>
      <c r="Y49" s="329"/>
      <c r="Z49" s="116"/>
      <c r="AA49" s="329"/>
    </row>
    <row r="50" spans="3:27" x14ac:dyDescent="0.25">
      <c r="C50" s="191" t="s">
        <v>1067</v>
      </c>
      <c r="D50" s="191" t="s">
        <v>795</v>
      </c>
      <c r="E50" s="191"/>
      <c r="F50" s="191"/>
      <c r="G50" s="191"/>
      <c r="H50" s="191" t="s">
        <v>795</v>
      </c>
      <c r="I50" s="191"/>
      <c r="J50" s="191">
        <v>3</v>
      </c>
      <c r="K50" s="191"/>
      <c r="L50" s="191">
        <v>3</v>
      </c>
      <c r="M50" s="191"/>
      <c r="N50" s="191">
        <v>3</v>
      </c>
      <c r="O50" s="191"/>
      <c r="P50" s="191"/>
      <c r="Q50" s="191"/>
      <c r="R50" s="191"/>
      <c r="S50" s="191"/>
      <c r="T50" s="191"/>
      <c r="U50" s="331"/>
      <c r="V50" s="329"/>
      <c r="W50" s="329"/>
      <c r="X50" s="329"/>
      <c r="Y50" s="329"/>
      <c r="Z50" s="116"/>
      <c r="AA50" s="329"/>
    </row>
    <row r="51" spans="3:27" x14ac:dyDescent="0.25">
      <c r="C51" s="191" t="s">
        <v>1068</v>
      </c>
      <c r="D51" s="191"/>
      <c r="E51" s="191" t="s">
        <v>795</v>
      </c>
      <c r="F51" s="191"/>
      <c r="G51" s="191"/>
      <c r="H51" s="191" t="s">
        <v>795</v>
      </c>
      <c r="I51" s="191"/>
      <c r="J51" s="191">
        <v>3</v>
      </c>
      <c r="K51" s="191"/>
      <c r="L51" s="191">
        <v>3</v>
      </c>
      <c r="M51" s="191"/>
      <c r="N51" s="191">
        <v>3</v>
      </c>
      <c r="O51" s="191"/>
      <c r="P51" s="191"/>
      <c r="Q51" s="191"/>
      <c r="R51" s="191"/>
      <c r="S51" s="191"/>
      <c r="T51" s="191"/>
      <c r="U51" s="331"/>
      <c r="V51" s="329"/>
      <c r="W51" s="329"/>
      <c r="X51" s="329"/>
      <c r="Y51" s="329"/>
      <c r="Z51" s="116"/>
      <c r="AA51" s="329"/>
    </row>
    <row r="52" spans="3:27" x14ac:dyDescent="0.25">
      <c r="C52" s="191" t="s">
        <v>1069</v>
      </c>
      <c r="D52" s="191" t="s">
        <v>795</v>
      </c>
      <c r="E52" s="191" t="s">
        <v>795</v>
      </c>
      <c r="F52" s="191"/>
      <c r="G52" s="191"/>
      <c r="H52" s="191" t="s">
        <v>795</v>
      </c>
      <c r="I52" s="191"/>
      <c r="J52" s="191">
        <v>3</v>
      </c>
      <c r="K52" s="191"/>
      <c r="L52" s="191">
        <v>3</v>
      </c>
      <c r="M52" s="191"/>
      <c r="N52" s="191">
        <v>3</v>
      </c>
      <c r="O52" s="191"/>
      <c r="P52" s="191">
        <v>3</v>
      </c>
      <c r="Q52" s="191"/>
      <c r="R52" s="191">
        <v>3</v>
      </c>
      <c r="S52" s="191"/>
      <c r="T52" s="191"/>
      <c r="U52" s="331"/>
      <c r="V52" s="329"/>
      <c r="W52" s="329"/>
      <c r="X52" s="329"/>
      <c r="Y52" s="329"/>
      <c r="Z52" s="116"/>
      <c r="AA52" s="329"/>
    </row>
    <row r="53" spans="3:27" x14ac:dyDescent="0.25">
      <c r="C53" s="191" t="s">
        <v>1070</v>
      </c>
      <c r="D53" s="191" t="s">
        <v>795</v>
      </c>
      <c r="E53" s="191"/>
      <c r="F53" s="191"/>
      <c r="G53" s="191"/>
      <c r="H53" s="191" t="s">
        <v>795</v>
      </c>
      <c r="I53" s="191"/>
      <c r="J53" s="191"/>
      <c r="K53" s="191"/>
      <c r="L53" s="191">
        <v>3</v>
      </c>
      <c r="M53" s="191"/>
      <c r="N53" s="191"/>
      <c r="O53" s="191"/>
      <c r="P53" s="191"/>
      <c r="Q53" s="191"/>
      <c r="R53" s="191"/>
      <c r="S53" s="191"/>
      <c r="T53" s="191"/>
      <c r="U53" s="331"/>
      <c r="V53" s="329"/>
      <c r="W53" s="329"/>
      <c r="X53" s="329"/>
      <c r="Y53" s="329"/>
      <c r="Z53" s="116"/>
      <c r="AA53" s="329"/>
    </row>
    <row r="54" spans="3:27" x14ac:dyDescent="0.25">
      <c r="C54" s="191" t="s">
        <v>1071</v>
      </c>
      <c r="D54" s="191"/>
      <c r="E54" s="191" t="s">
        <v>795</v>
      </c>
      <c r="F54" s="191"/>
      <c r="G54" s="191"/>
      <c r="H54" s="191" t="s">
        <v>795</v>
      </c>
      <c r="I54" s="191"/>
      <c r="J54" s="191">
        <v>4</v>
      </c>
      <c r="K54" s="191"/>
      <c r="L54" s="191"/>
      <c r="M54" s="191"/>
      <c r="N54" s="191"/>
      <c r="O54" s="191"/>
      <c r="P54" s="191"/>
      <c r="Q54" s="191"/>
      <c r="R54" s="191"/>
      <c r="S54" s="191"/>
      <c r="T54" s="191"/>
      <c r="U54" s="331"/>
      <c r="V54" s="329"/>
      <c r="W54" s="329"/>
      <c r="X54" s="329"/>
      <c r="Y54" s="329"/>
      <c r="Z54" s="116"/>
      <c r="AA54" s="329"/>
    </row>
    <row r="55" spans="3:27" x14ac:dyDescent="0.25">
      <c r="C55" s="191" t="s">
        <v>1072</v>
      </c>
      <c r="D55" s="191" t="s">
        <v>795</v>
      </c>
      <c r="E55" s="191"/>
      <c r="F55" s="191"/>
      <c r="G55" s="191"/>
      <c r="H55" s="191" t="s">
        <v>795</v>
      </c>
      <c r="I55" s="191"/>
      <c r="J55" s="191"/>
      <c r="K55" s="191"/>
      <c r="L55" s="191">
        <v>3</v>
      </c>
      <c r="M55" s="191"/>
      <c r="N55" s="191"/>
      <c r="O55" s="191"/>
      <c r="P55" s="191"/>
      <c r="Q55" s="191"/>
      <c r="R55" s="191"/>
      <c r="S55" s="191"/>
      <c r="T55" s="191"/>
      <c r="U55" s="331"/>
      <c r="V55" s="329"/>
      <c r="W55" s="329"/>
      <c r="X55" s="329"/>
      <c r="Y55" s="329"/>
      <c r="Z55" s="116"/>
      <c r="AA55" s="329"/>
    </row>
    <row r="56" spans="3:27" ht="30" x14ac:dyDescent="0.25">
      <c r="C56" s="191" t="s">
        <v>1073</v>
      </c>
      <c r="D56" s="191"/>
      <c r="E56" s="191" t="s">
        <v>795</v>
      </c>
      <c r="F56" s="191"/>
      <c r="G56" s="191"/>
      <c r="H56" s="191" t="s">
        <v>795</v>
      </c>
      <c r="I56" s="191"/>
      <c r="J56" s="191">
        <v>4</v>
      </c>
      <c r="K56" s="191"/>
      <c r="L56" s="191">
        <v>3</v>
      </c>
      <c r="M56" s="191"/>
      <c r="N56" s="191">
        <v>3</v>
      </c>
      <c r="O56" s="191"/>
      <c r="P56" s="191">
        <v>3</v>
      </c>
      <c r="Q56" s="191"/>
      <c r="R56" s="191">
        <v>3</v>
      </c>
      <c r="S56" s="191"/>
      <c r="T56" s="191">
        <v>3</v>
      </c>
      <c r="U56" s="331"/>
      <c r="V56" s="329"/>
      <c r="W56" s="329"/>
      <c r="X56" s="329"/>
      <c r="Y56" s="329"/>
      <c r="Z56" s="116"/>
      <c r="AA56" s="329"/>
    </row>
    <row r="57" spans="3:27" x14ac:dyDescent="0.25">
      <c r="C57" s="191" t="s">
        <v>1054</v>
      </c>
      <c r="D57" s="191"/>
      <c r="E57" s="191"/>
      <c r="F57" s="191" t="s">
        <v>795</v>
      </c>
      <c r="G57" s="191"/>
      <c r="H57" s="191" t="s">
        <v>795</v>
      </c>
      <c r="I57" s="191"/>
      <c r="J57" s="191">
        <v>3</v>
      </c>
      <c r="K57" s="191"/>
      <c r="L57" s="191">
        <v>3</v>
      </c>
      <c r="M57" s="191"/>
      <c r="N57" s="191">
        <v>3</v>
      </c>
      <c r="O57" s="191"/>
      <c r="P57" s="191">
        <v>3</v>
      </c>
      <c r="Q57" s="191"/>
      <c r="R57" s="191">
        <v>3</v>
      </c>
      <c r="S57" s="191"/>
      <c r="T57" s="191">
        <v>3</v>
      </c>
      <c r="U57" s="331"/>
      <c r="V57" s="329"/>
      <c r="W57" s="329"/>
      <c r="X57" s="329"/>
      <c r="Y57" s="329"/>
      <c r="Z57" s="116"/>
      <c r="AA57" s="329"/>
    </row>
    <row r="58" spans="3:27" x14ac:dyDescent="0.25">
      <c r="C58" s="191" t="s">
        <v>1074</v>
      </c>
      <c r="D58" s="191" t="s">
        <v>795</v>
      </c>
      <c r="E58" s="191"/>
      <c r="F58" s="191"/>
      <c r="G58" s="191"/>
      <c r="H58" s="191" t="s">
        <v>795</v>
      </c>
      <c r="I58" s="191"/>
      <c r="J58" s="191">
        <v>3</v>
      </c>
      <c r="K58" s="191"/>
      <c r="L58" s="191">
        <v>3</v>
      </c>
      <c r="M58" s="191"/>
      <c r="N58" s="191">
        <v>3</v>
      </c>
      <c r="O58" s="191"/>
      <c r="P58" s="191"/>
      <c r="Q58" s="191"/>
      <c r="R58" s="191">
        <v>3</v>
      </c>
      <c r="S58" s="191"/>
      <c r="T58" s="191">
        <v>4</v>
      </c>
      <c r="U58" s="331"/>
      <c r="V58" s="329"/>
      <c r="W58" s="329"/>
      <c r="X58" s="329"/>
      <c r="Y58" s="329"/>
      <c r="Z58" s="116"/>
      <c r="AA58" s="329"/>
    </row>
    <row r="59" spans="3:27" x14ac:dyDescent="0.25">
      <c r="C59" s="191" t="s">
        <v>1075</v>
      </c>
      <c r="D59" s="191" t="s">
        <v>795</v>
      </c>
      <c r="E59" s="191" t="s">
        <v>795</v>
      </c>
      <c r="F59" s="191" t="s">
        <v>795</v>
      </c>
      <c r="G59" s="191"/>
      <c r="H59" s="191" t="s">
        <v>795</v>
      </c>
      <c r="I59" s="191"/>
      <c r="J59" s="191"/>
      <c r="K59" s="191"/>
      <c r="L59" s="191"/>
      <c r="M59" s="191"/>
      <c r="N59" s="191">
        <v>3</v>
      </c>
      <c r="O59" s="191"/>
      <c r="P59" s="191"/>
      <c r="Q59" s="191"/>
      <c r="R59" s="191"/>
      <c r="S59" s="191"/>
      <c r="T59" s="191"/>
      <c r="U59" s="331"/>
      <c r="V59" s="329"/>
      <c r="W59" s="329"/>
      <c r="X59" s="329"/>
      <c r="Y59" s="329"/>
      <c r="Z59" s="116"/>
      <c r="AA59" s="329"/>
    </row>
    <row r="60" spans="3:27" x14ac:dyDescent="0.25">
      <c r="C60" s="191" t="s">
        <v>1076</v>
      </c>
      <c r="D60" s="191" t="s">
        <v>795</v>
      </c>
      <c r="E60" s="191"/>
      <c r="F60" s="191" t="s">
        <v>795</v>
      </c>
      <c r="G60" s="191"/>
      <c r="H60" s="191" t="s">
        <v>795</v>
      </c>
      <c r="I60" s="191"/>
      <c r="J60" s="191"/>
      <c r="K60" s="191"/>
      <c r="L60" s="191"/>
      <c r="M60" s="191"/>
      <c r="N60" s="191"/>
      <c r="O60" s="191"/>
      <c r="P60" s="191">
        <v>3</v>
      </c>
      <c r="Q60" s="191"/>
      <c r="R60" s="191"/>
      <c r="S60" s="191"/>
      <c r="T60" s="191"/>
      <c r="U60" s="331"/>
      <c r="V60" s="329"/>
      <c r="W60" s="329"/>
      <c r="X60" s="329"/>
      <c r="Y60" s="329"/>
      <c r="Z60" s="116"/>
      <c r="AA60" s="329"/>
    </row>
    <row r="61" spans="3:27" x14ac:dyDescent="0.25">
      <c r="C61" s="191" t="s">
        <v>1077</v>
      </c>
      <c r="D61" s="191"/>
      <c r="E61" s="191"/>
      <c r="F61" s="191" t="s">
        <v>795</v>
      </c>
      <c r="G61" s="191"/>
      <c r="H61" s="191" t="s">
        <v>795</v>
      </c>
      <c r="I61" s="191"/>
      <c r="J61" s="191">
        <v>4</v>
      </c>
      <c r="K61" s="191"/>
      <c r="L61" s="191">
        <v>4</v>
      </c>
      <c r="M61" s="191"/>
      <c r="N61" s="191"/>
      <c r="O61" s="191"/>
      <c r="P61" s="191">
        <v>3</v>
      </c>
      <c r="Q61" s="191"/>
      <c r="R61" s="191"/>
      <c r="S61" s="191"/>
      <c r="T61" s="191"/>
      <c r="U61" s="331"/>
      <c r="V61" s="329"/>
      <c r="W61" s="329"/>
      <c r="X61" s="329"/>
      <c r="Y61" s="329"/>
      <c r="Z61" s="116"/>
      <c r="AA61" s="329"/>
    </row>
    <row r="62" spans="3:27" x14ac:dyDescent="0.25">
      <c r="C62" s="191" t="s">
        <v>1078</v>
      </c>
      <c r="D62" s="191" t="s">
        <v>795</v>
      </c>
      <c r="E62" s="191"/>
      <c r="F62" s="191" t="s">
        <v>795</v>
      </c>
      <c r="G62" s="191"/>
      <c r="H62" s="191" t="s">
        <v>795</v>
      </c>
      <c r="I62" s="191"/>
      <c r="J62" s="191"/>
      <c r="K62" s="191"/>
      <c r="L62" s="191"/>
      <c r="M62" s="191"/>
      <c r="N62" s="191"/>
      <c r="O62" s="191"/>
      <c r="P62" s="191" t="s">
        <v>1266</v>
      </c>
      <c r="Q62" s="191"/>
      <c r="R62" s="191"/>
      <c r="S62" s="191"/>
      <c r="T62" s="191"/>
      <c r="U62" s="331"/>
      <c r="V62" s="329"/>
      <c r="W62" s="329"/>
      <c r="X62" s="329"/>
      <c r="Y62" s="329"/>
      <c r="Z62" s="116"/>
      <c r="AA62" s="329"/>
    </row>
    <row r="63" spans="3:27" x14ac:dyDescent="0.25">
      <c r="C63" s="191" t="s">
        <v>1079</v>
      </c>
      <c r="D63" s="191"/>
      <c r="E63" s="191"/>
      <c r="F63" s="191" t="s">
        <v>795</v>
      </c>
      <c r="G63" s="191"/>
      <c r="H63" s="191" t="s">
        <v>795</v>
      </c>
      <c r="I63" s="191"/>
      <c r="J63" s="191"/>
      <c r="K63" s="191"/>
      <c r="L63" s="191"/>
      <c r="M63" s="191"/>
      <c r="N63" s="191"/>
      <c r="O63" s="191"/>
      <c r="P63" s="191">
        <v>3</v>
      </c>
      <c r="Q63" s="191"/>
      <c r="R63" s="191">
        <v>2</v>
      </c>
      <c r="S63" s="191"/>
      <c r="T63" s="191"/>
      <c r="U63" s="331"/>
      <c r="V63" s="329"/>
      <c r="W63" s="329"/>
      <c r="X63" s="329"/>
      <c r="Y63" s="329"/>
      <c r="Z63" s="116"/>
      <c r="AA63" s="329"/>
    </row>
    <row r="64" spans="3:27" x14ac:dyDescent="0.25">
      <c r="C64" s="191" t="s">
        <v>1080</v>
      </c>
      <c r="D64" s="191" t="s">
        <v>795</v>
      </c>
      <c r="E64" s="191"/>
      <c r="F64" s="191" t="s">
        <v>795</v>
      </c>
      <c r="G64" s="191"/>
      <c r="H64" s="191" t="s">
        <v>795</v>
      </c>
      <c r="I64" s="191"/>
      <c r="J64" s="191"/>
      <c r="K64" s="191"/>
      <c r="L64" s="191"/>
      <c r="M64" s="191"/>
      <c r="N64" s="191"/>
      <c r="O64" s="191"/>
      <c r="P64" s="191"/>
      <c r="Q64" s="191"/>
      <c r="R64" s="191">
        <v>3</v>
      </c>
      <c r="S64" s="191"/>
      <c r="T64" s="191"/>
      <c r="U64" s="331"/>
      <c r="V64" s="329"/>
      <c r="W64" s="329"/>
      <c r="X64" s="329"/>
      <c r="Y64" s="329"/>
      <c r="Z64" s="116"/>
      <c r="AA64" s="329"/>
    </row>
    <row r="65" spans="3:27" x14ac:dyDescent="0.25">
      <c r="C65" s="191" t="s">
        <v>1061</v>
      </c>
      <c r="D65" s="191"/>
      <c r="E65" s="191"/>
      <c r="F65" s="191" t="s">
        <v>795</v>
      </c>
      <c r="G65" s="191"/>
      <c r="H65" s="191" t="s">
        <v>795</v>
      </c>
      <c r="I65" s="191"/>
      <c r="J65" s="191"/>
      <c r="K65" s="191"/>
      <c r="L65" s="191"/>
      <c r="M65" s="191"/>
      <c r="N65" s="191"/>
      <c r="O65" s="191"/>
      <c r="P65" s="191"/>
      <c r="Q65" s="191"/>
      <c r="R65" s="191"/>
      <c r="S65" s="191"/>
      <c r="T65" s="191">
        <v>2</v>
      </c>
      <c r="U65" s="331"/>
      <c r="V65" s="329"/>
      <c r="W65" s="329"/>
      <c r="X65" s="329"/>
      <c r="Y65" s="329"/>
      <c r="Z65" s="116"/>
      <c r="AA65" s="329"/>
    </row>
    <row r="66" spans="3:27" x14ac:dyDescent="0.25">
      <c r="C66" s="191" t="s">
        <v>1081</v>
      </c>
      <c r="D66" s="191" t="s">
        <v>795</v>
      </c>
      <c r="E66" s="191" t="s">
        <v>795</v>
      </c>
      <c r="F66" s="191" t="s">
        <v>795</v>
      </c>
      <c r="G66" s="191"/>
      <c r="H66" s="191" t="s">
        <v>795</v>
      </c>
      <c r="I66" s="191"/>
      <c r="J66" s="191"/>
      <c r="K66" s="191"/>
      <c r="L66" s="191"/>
      <c r="M66" s="191"/>
      <c r="N66" s="191"/>
      <c r="O66" s="191"/>
      <c r="P66" s="191"/>
      <c r="Q66" s="191"/>
      <c r="R66" s="191"/>
      <c r="S66" s="191"/>
      <c r="T66" s="191">
        <v>3</v>
      </c>
      <c r="U66" s="331"/>
      <c r="V66" s="329"/>
      <c r="W66" s="329"/>
      <c r="X66" s="329"/>
      <c r="Y66" s="329"/>
      <c r="Z66" s="116"/>
      <c r="AA66" s="329"/>
    </row>
    <row r="67" spans="3:27" x14ac:dyDescent="0.25">
      <c r="C67" s="191" t="s">
        <v>1082</v>
      </c>
      <c r="D67" s="191" t="s">
        <v>795</v>
      </c>
      <c r="E67" s="191" t="s">
        <v>795</v>
      </c>
      <c r="F67" s="191" t="s">
        <v>795</v>
      </c>
      <c r="G67" s="191"/>
      <c r="H67" s="191" t="s">
        <v>795</v>
      </c>
      <c r="I67" s="191"/>
      <c r="J67" s="191"/>
      <c r="K67" s="191"/>
      <c r="L67" s="191"/>
      <c r="M67" s="191"/>
      <c r="N67" s="191"/>
      <c r="O67" s="191"/>
      <c r="P67" s="191"/>
      <c r="Q67" s="191"/>
      <c r="R67" s="191"/>
      <c r="S67" s="191"/>
      <c r="T67" s="191">
        <v>3</v>
      </c>
      <c r="U67" s="331"/>
      <c r="V67" s="329"/>
      <c r="W67" s="329"/>
      <c r="X67" s="329"/>
      <c r="Y67" s="329"/>
      <c r="Z67" s="116"/>
      <c r="AA67" s="329"/>
    </row>
    <row r="68" spans="3:27" x14ac:dyDescent="0.25">
      <c r="C68" s="191" t="s">
        <v>1083</v>
      </c>
      <c r="D68" s="191"/>
      <c r="E68" s="191"/>
      <c r="F68" s="191"/>
      <c r="G68" s="191"/>
      <c r="H68" s="191" t="s">
        <v>795</v>
      </c>
      <c r="I68" s="191"/>
      <c r="J68" s="191"/>
      <c r="K68" s="191"/>
      <c r="L68" s="191"/>
      <c r="M68" s="191"/>
      <c r="N68" s="191"/>
      <c r="O68" s="191"/>
      <c r="P68" s="191"/>
      <c r="Q68" s="191"/>
      <c r="R68" s="191"/>
      <c r="S68" s="191"/>
      <c r="T68" s="191"/>
      <c r="U68" s="331"/>
      <c r="V68" s="329"/>
      <c r="W68" s="329"/>
      <c r="X68" s="329"/>
      <c r="Y68" s="329"/>
      <c r="Z68" s="116"/>
      <c r="AA68" s="329"/>
    </row>
    <row r="69" spans="3:27" ht="30" x14ac:dyDescent="0.25">
      <c r="C69" s="335" t="s">
        <v>1084</v>
      </c>
      <c r="D69" s="335"/>
      <c r="E69" s="335"/>
      <c r="F69" s="335"/>
      <c r="G69" s="335"/>
      <c r="H69" s="335" t="s">
        <v>795</v>
      </c>
      <c r="I69" s="335"/>
      <c r="J69" s="335"/>
      <c r="K69" s="335"/>
      <c r="L69" s="335"/>
      <c r="M69" s="335"/>
      <c r="N69" s="335"/>
      <c r="O69" s="335"/>
      <c r="P69" s="335"/>
      <c r="Q69" s="335"/>
      <c r="R69" s="335"/>
      <c r="S69" s="335"/>
      <c r="T69" s="335"/>
      <c r="U69" s="331"/>
      <c r="V69" s="329"/>
      <c r="W69" s="329"/>
      <c r="X69" s="329"/>
      <c r="Y69" s="329"/>
      <c r="Z69" s="116"/>
      <c r="AA69" s="329"/>
    </row>
    <row r="70" spans="3:27" ht="30" x14ac:dyDescent="0.25">
      <c r="C70" s="339" t="s">
        <v>1027</v>
      </c>
      <c r="D70" s="340" t="s">
        <v>795</v>
      </c>
      <c r="E70" s="340" t="s">
        <v>795</v>
      </c>
      <c r="F70" s="340" t="s">
        <v>795</v>
      </c>
      <c r="G70" s="340" t="s">
        <v>795</v>
      </c>
      <c r="H70" s="340" t="s">
        <v>795</v>
      </c>
      <c r="I70" s="340"/>
      <c r="J70" s="340"/>
      <c r="K70" s="340"/>
      <c r="L70" s="340"/>
      <c r="M70" s="340"/>
      <c r="N70" s="340"/>
      <c r="O70" s="340"/>
      <c r="P70" s="340"/>
      <c r="Q70" s="340"/>
      <c r="R70" s="340"/>
      <c r="S70" s="340"/>
      <c r="T70" s="341"/>
      <c r="U70" s="331"/>
      <c r="V70" s="329"/>
      <c r="W70" s="329"/>
      <c r="X70" s="329"/>
      <c r="Y70" s="329"/>
      <c r="Z70" s="116"/>
      <c r="AA70" s="329"/>
    </row>
    <row r="71" spans="3:27" x14ac:dyDescent="0.25">
      <c r="C71" s="336" t="s">
        <v>1085</v>
      </c>
      <c r="D71" s="336"/>
      <c r="E71" s="336"/>
      <c r="F71" s="336" t="s">
        <v>795</v>
      </c>
      <c r="G71" s="336" t="s">
        <v>795</v>
      </c>
      <c r="H71" s="336"/>
      <c r="I71" s="336">
        <v>4</v>
      </c>
      <c r="J71" s="336"/>
      <c r="K71" s="336"/>
      <c r="L71" s="336"/>
      <c r="M71" s="336"/>
      <c r="N71" s="336"/>
      <c r="O71" s="336"/>
      <c r="P71" s="336"/>
      <c r="Q71" s="336"/>
      <c r="R71" s="336"/>
      <c r="S71" s="336"/>
      <c r="T71" s="336"/>
      <c r="U71" s="331"/>
      <c r="V71" s="329"/>
      <c r="W71" s="329"/>
      <c r="X71" s="329"/>
      <c r="Y71" s="329"/>
      <c r="Z71" s="116"/>
      <c r="AA71" s="329"/>
    </row>
    <row r="72" spans="3:27" x14ac:dyDescent="0.25">
      <c r="C72" s="191" t="s">
        <v>461</v>
      </c>
      <c r="D72" s="191" t="s">
        <v>795</v>
      </c>
      <c r="E72" s="191" t="s">
        <v>795</v>
      </c>
      <c r="F72" s="191" t="s">
        <v>795</v>
      </c>
      <c r="G72" s="191" t="s">
        <v>795</v>
      </c>
      <c r="H72" s="191" t="s">
        <v>795</v>
      </c>
      <c r="I72" s="191">
        <v>5</v>
      </c>
      <c r="J72" s="191">
        <v>5</v>
      </c>
      <c r="K72" s="191"/>
      <c r="L72" s="191"/>
      <c r="M72" s="191"/>
      <c r="N72" s="191"/>
      <c r="O72" s="191"/>
      <c r="P72" s="191"/>
      <c r="Q72" s="191"/>
      <c r="R72" s="191"/>
      <c r="S72" s="191"/>
      <c r="T72" s="191"/>
      <c r="U72" s="331"/>
      <c r="V72" s="329"/>
      <c r="W72" s="329"/>
      <c r="X72" s="329"/>
      <c r="Y72" s="329"/>
      <c r="Z72" s="116"/>
      <c r="AA72" s="329"/>
    </row>
    <row r="73" spans="3:27" x14ac:dyDescent="0.25">
      <c r="C73" s="191" t="s">
        <v>1086</v>
      </c>
      <c r="D73" s="191" t="s">
        <v>795</v>
      </c>
      <c r="E73" s="191" t="s">
        <v>795</v>
      </c>
      <c r="F73" s="191" t="s">
        <v>795</v>
      </c>
      <c r="G73" s="191" t="s">
        <v>795</v>
      </c>
      <c r="H73" s="191" t="s">
        <v>795</v>
      </c>
      <c r="I73" s="191">
        <v>4</v>
      </c>
      <c r="J73" s="191">
        <v>4</v>
      </c>
      <c r="K73" s="191">
        <v>4</v>
      </c>
      <c r="L73" s="191">
        <v>4</v>
      </c>
      <c r="M73" s="191"/>
      <c r="N73" s="191"/>
      <c r="O73" s="191"/>
      <c r="P73" s="191"/>
      <c r="Q73" s="191"/>
      <c r="R73" s="191"/>
      <c r="S73" s="191"/>
      <c r="T73" s="191"/>
      <c r="U73" s="331"/>
      <c r="V73" s="329"/>
      <c r="W73" s="329"/>
      <c r="X73" s="329"/>
      <c r="Y73" s="329"/>
      <c r="Z73" s="116"/>
      <c r="AA73" s="329"/>
    </row>
    <row r="74" spans="3:27" ht="30" x14ac:dyDescent="0.25">
      <c r="C74" s="191" t="s">
        <v>1087</v>
      </c>
      <c r="D74" s="191"/>
      <c r="E74" s="191"/>
      <c r="F74" s="191" t="s">
        <v>795</v>
      </c>
      <c r="G74" s="191" t="s">
        <v>795</v>
      </c>
      <c r="H74" s="191" t="s">
        <v>795</v>
      </c>
      <c r="I74" s="191">
        <v>3</v>
      </c>
      <c r="J74" s="191">
        <v>3</v>
      </c>
      <c r="K74" s="191">
        <v>3</v>
      </c>
      <c r="L74" s="191">
        <v>3</v>
      </c>
      <c r="M74" s="191"/>
      <c r="N74" s="191"/>
      <c r="O74" s="191"/>
      <c r="P74" s="191"/>
      <c r="Q74" s="191"/>
      <c r="R74" s="191"/>
      <c r="S74" s="191"/>
      <c r="T74" s="191"/>
      <c r="U74" s="331"/>
      <c r="V74" s="329"/>
      <c r="W74" s="329"/>
      <c r="X74" s="329"/>
      <c r="Y74" s="329"/>
      <c r="Z74" s="116"/>
      <c r="AA74" s="329"/>
    </row>
    <row r="75" spans="3:27" ht="30" x14ac:dyDescent="0.25">
      <c r="C75" s="191" t="s">
        <v>1088</v>
      </c>
      <c r="D75" s="191" t="s">
        <v>795</v>
      </c>
      <c r="E75" s="191"/>
      <c r="F75" s="191"/>
      <c r="G75" s="191" t="s">
        <v>795</v>
      </c>
      <c r="H75" s="191" t="s">
        <v>795</v>
      </c>
      <c r="I75" s="191">
        <v>3</v>
      </c>
      <c r="J75" s="191">
        <v>3</v>
      </c>
      <c r="K75" s="191"/>
      <c r="L75" s="191"/>
      <c r="M75" s="191"/>
      <c r="N75" s="191"/>
      <c r="O75" s="191"/>
      <c r="P75" s="191"/>
      <c r="Q75" s="191"/>
      <c r="R75" s="191"/>
      <c r="S75" s="191"/>
      <c r="T75" s="191"/>
      <c r="U75" s="331"/>
      <c r="V75" s="329"/>
      <c r="W75" s="329"/>
      <c r="X75" s="329"/>
      <c r="Y75" s="329"/>
      <c r="Z75" s="116"/>
      <c r="AA75" s="329"/>
    </row>
    <row r="76" spans="3:27" x14ac:dyDescent="0.25">
      <c r="C76" s="191" t="s">
        <v>1089</v>
      </c>
      <c r="D76" s="191" t="s">
        <v>795</v>
      </c>
      <c r="E76" s="191" t="s">
        <v>795</v>
      </c>
      <c r="F76" s="191" t="s">
        <v>795</v>
      </c>
      <c r="G76" s="191" t="s">
        <v>795</v>
      </c>
      <c r="H76" s="191" t="s">
        <v>795</v>
      </c>
      <c r="I76" s="191">
        <v>2</v>
      </c>
      <c r="J76" s="191">
        <v>2</v>
      </c>
      <c r="K76" s="191">
        <v>2</v>
      </c>
      <c r="L76" s="191">
        <v>2</v>
      </c>
      <c r="M76" s="191"/>
      <c r="N76" s="191"/>
      <c r="O76" s="191"/>
      <c r="P76" s="191"/>
      <c r="Q76" s="191"/>
      <c r="R76" s="191"/>
      <c r="S76" s="191"/>
      <c r="T76" s="191"/>
      <c r="U76" s="331" t="e">
        <f>INDEX(#REF!,MATCH(F76,#REF!,0)+1,MATCH(AA76,#REF!,0))</f>
        <v>#REF!</v>
      </c>
      <c r="V76" s="329" t="str">
        <f>IFERROR(VLOOKUP(U76,#REF!,2,0),"")</f>
        <v/>
      </c>
      <c r="W76" s="329" t="e">
        <f>INDEX(#REF!,MATCH(F76,#REF!,0)+2,MATCH(AA76,#REF!,0))</f>
        <v>#REF!</v>
      </c>
      <c r="X76" s="329" t="str">
        <f>IFERROR(VLOOKUP(W76,#REF!,2,0),"")</f>
        <v/>
      </c>
      <c r="Y76" s="329" t="str">
        <f>IFERROR(VLOOKUP(G76,#REF!,2,0),"")</f>
        <v/>
      </c>
      <c r="Z76" s="116" t="str">
        <f>IFERROR(VLOOKUP(D76,#REF!,2,0),"")</f>
        <v/>
      </c>
      <c r="AA76" s="329" t="e">
        <f>INDEX(#REF!,MATCH('Aux-Likelihood-Frequency'!D76,#REF!, 0),MATCH('Aux-Likelihood-Frequency'!E76,#REF!,0))</f>
        <v>#REF!</v>
      </c>
    </row>
    <row r="77" spans="3:27" x14ac:dyDescent="0.25">
      <c r="C77" s="191" t="s">
        <v>1090</v>
      </c>
      <c r="D77" s="191" t="s">
        <v>795</v>
      </c>
      <c r="E77" s="191"/>
      <c r="F77" s="191" t="s">
        <v>795</v>
      </c>
      <c r="G77" s="191" t="s">
        <v>795</v>
      </c>
      <c r="H77" s="191"/>
      <c r="I77" s="191">
        <v>4</v>
      </c>
      <c r="J77" s="191"/>
      <c r="K77" s="191">
        <v>4</v>
      </c>
      <c r="L77" s="191"/>
      <c r="M77" s="191"/>
      <c r="N77" s="191"/>
      <c r="O77" s="191"/>
      <c r="P77" s="191"/>
      <c r="Q77" s="191"/>
      <c r="R77" s="191"/>
      <c r="S77" s="191"/>
      <c r="T77" s="191"/>
      <c r="U77" s="331" t="e">
        <f>INDEX(#REF!,MATCH(F77,#REF!,0)+1,MATCH(AA77,#REF!,0))</f>
        <v>#REF!</v>
      </c>
      <c r="V77" s="329" t="str">
        <f>IFERROR(VLOOKUP(U77,#REF!,2,0),"")</f>
        <v/>
      </c>
      <c r="W77" s="329" t="e">
        <f>INDEX(#REF!,MATCH(F77,#REF!,0)+2,MATCH(AA77,#REF!,0))</f>
        <v>#REF!</v>
      </c>
      <c r="X77" s="329" t="str">
        <f>IFERROR(VLOOKUP(W77,#REF!,2,0),"")</f>
        <v/>
      </c>
      <c r="Y77" s="329" t="str">
        <f>IFERROR(VLOOKUP(G77,#REF!,2,0),"")</f>
        <v/>
      </c>
      <c r="Z77" s="116" t="str">
        <f>IFERROR(VLOOKUP(D77,#REF!,2,0),"")</f>
        <v/>
      </c>
      <c r="AA77" s="329" t="e">
        <f>INDEX(#REF!,MATCH('Aux-Likelihood-Frequency'!D77,#REF!, 0),MATCH('Aux-Likelihood-Frequency'!E77,#REF!,0))</f>
        <v>#REF!</v>
      </c>
    </row>
    <row r="78" spans="3:27" x14ac:dyDescent="0.25">
      <c r="C78" s="191" t="s">
        <v>1091</v>
      </c>
      <c r="D78" s="191" t="s">
        <v>795</v>
      </c>
      <c r="E78" s="191"/>
      <c r="F78" s="191" t="s">
        <v>795</v>
      </c>
      <c r="G78" s="191" t="s">
        <v>795</v>
      </c>
      <c r="H78" s="191"/>
      <c r="I78" s="191">
        <v>4</v>
      </c>
      <c r="J78" s="191"/>
      <c r="K78" s="191">
        <v>4</v>
      </c>
      <c r="L78" s="191"/>
      <c r="M78" s="191"/>
      <c r="N78" s="191"/>
      <c r="O78" s="191"/>
      <c r="P78" s="191"/>
      <c r="Q78" s="191"/>
      <c r="R78" s="191"/>
      <c r="S78" s="191"/>
      <c r="T78" s="191"/>
      <c r="U78" s="331"/>
      <c r="V78" s="329"/>
      <c r="W78" s="329"/>
      <c r="X78" s="329"/>
      <c r="Y78" s="329"/>
      <c r="Z78" s="116"/>
      <c r="AA78" s="329"/>
    </row>
    <row r="79" spans="3:27" x14ac:dyDescent="0.25">
      <c r="C79" s="191" t="s">
        <v>1092</v>
      </c>
      <c r="D79" s="191" t="s">
        <v>795</v>
      </c>
      <c r="E79" s="191"/>
      <c r="F79" s="191"/>
      <c r="G79" s="191"/>
      <c r="H79" s="191" t="s">
        <v>795</v>
      </c>
      <c r="I79" s="191"/>
      <c r="J79" s="191">
        <v>4</v>
      </c>
      <c r="K79" s="191"/>
      <c r="L79" s="191">
        <v>4</v>
      </c>
      <c r="M79" s="191"/>
      <c r="N79" s="191"/>
      <c r="O79" s="191"/>
      <c r="P79" s="191"/>
      <c r="Q79" s="191"/>
      <c r="R79" s="191"/>
      <c r="S79" s="191"/>
      <c r="T79" s="191"/>
      <c r="U79" s="331"/>
      <c r="V79" s="329"/>
      <c r="W79" s="329"/>
      <c r="X79" s="329"/>
      <c r="Y79" s="329"/>
      <c r="Z79" s="116"/>
      <c r="AA79" s="329"/>
    </row>
    <row r="80" spans="3:27" x14ac:dyDescent="0.25">
      <c r="C80" s="191" t="s">
        <v>1093</v>
      </c>
      <c r="D80" s="191"/>
      <c r="E80" s="191"/>
      <c r="F80" s="191" t="s">
        <v>795</v>
      </c>
      <c r="G80" s="191" t="s">
        <v>795</v>
      </c>
      <c r="H80" s="191" t="s">
        <v>795</v>
      </c>
      <c r="I80" s="191">
        <v>2</v>
      </c>
      <c r="J80" s="191">
        <v>2</v>
      </c>
      <c r="K80" s="191"/>
      <c r="L80" s="191"/>
      <c r="M80" s="191"/>
      <c r="N80" s="191"/>
      <c r="O80" s="191"/>
      <c r="P80" s="191"/>
      <c r="Q80" s="191"/>
      <c r="R80" s="191"/>
      <c r="S80" s="191"/>
      <c r="T80" s="191"/>
      <c r="U80" s="331"/>
      <c r="V80" s="329"/>
      <c r="W80" s="329"/>
      <c r="X80" s="329"/>
      <c r="Y80" s="329"/>
      <c r="Z80" s="116"/>
      <c r="AA80" s="329"/>
    </row>
    <row r="81" spans="3:27" x14ac:dyDescent="0.25">
      <c r="C81" s="191" t="s">
        <v>1094</v>
      </c>
      <c r="D81" s="191"/>
      <c r="E81" s="191"/>
      <c r="F81" s="191" t="s">
        <v>795</v>
      </c>
      <c r="G81" s="191" t="s">
        <v>795</v>
      </c>
      <c r="H81" s="191"/>
      <c r="I81" s="191">
        <v>3</v>
      </c>
      <c r="J81" s="191"/>
      <c r="K81" s="191"/>
      <c r="L81" s="191"/>
      <c r="M81" s="191"/>
      <c r="N81" s="191"/>
      <c r="O81" s="191"/>
      <c r="P81" s="191"/>
      <c r="Q81" s="191"/>
      <c r="R81" s="191"/>
      <c r="S81" s="191"/>
      <c r="T81" s="191"/>
      <c r="U81" s="331" t="e">
        <f>INDEX(#REF!,MATCH(F81,#REF!,0)+1,MATCH(AA81,#REF!,0))</f>
        <v>#REF!</v>
      </c>
      <c r="V81" s="329" t="str">
        <f>IFERROR(VLOOKUP(U81,#REF!,2,0),"")</f>
        <v/>
      </c>
      <c r="W81" s="329" t="e">
        <f>INDEX(#REF!,MATCH(F81,#REF!,0)+2,MATCH(AA81,#REF!,0))</f>
        <v>#REF!</v>
      </c>
      <c r="X81" s="329" t="str">
        <f>IFERROR(VLOOKUP(W81,#REF!,2,0),"")</f>
        <v/>
      </c>
      <c r="Y81" s="329" t="str">
        <f>IFERROR(VLOOKUP(G81,#REF!,2,0),"")</f>
        <v/>
      </c>
      <c r="Z81" s="116" t="str">
        <f>IFERROR(VLOOKUP(D81,#REF!,2,0),"")</f>
        <v/>
      </c>
      <c r="AA81" s="329" t="e">
        <f>INDEX(#REF!,MATCH('Aux-Likelihood-Frequency'!D81,#REF!, 0),MATCH('Aux-Likelihood-Frequency'!E81,#REF!,0))</f>
        <v>#REF!</v>
      </c>
    </row>
    <row r="82" spans="3:27" ht="30" x14ac:dyDescent="0.25">
      <c r="C82" s="191" t="s">
        <v>1095</v>
      </c>
      <c r="D82" s="191" t="s">
        <v>795</v>
      </c>
      <c r="E82" s="191"/>
      <c r="F82" s="191"/>
      <c r="G82" s="191"/>
      <c r="H82" s="191" t="s">
        <v>795</v>
      </c>
      <c r="I82" s="191"/>
      <c r="J82" s="191">
        <v>4</v>
      </c>
      <c r="K82" s="191"/>
      <c r="L82" s="191"/>
      <c r="M82" s="191"/>
      <c r="N82" s="191"/>
      <c r="O82" s="191"/>
      <c r="P82" s="191"/>
      <c r="Q82" s="191"/>
      <c r="R82" s="191"/>
      <c r="S82" s="191"/>
      <c r="T82" s="191"/>
      <c r="U82" s="331"/>
      <c r="V82" s="329"/>
      <c r="W82" s="329"/>
      <c r="X82" s="329"/>
      <c r="Y82" s="329"/>
      <c r="Z82" s="116"/>
      <c r="AA82" s="329"/>
    </row>
    <row r="83" spans="3:27" ht="30" x14ac:dyDescent="0.25">
      <c r="C83" s="191" t="s">
        <v>1096</v>
      </c>
      <c r="D83" s="191" t="s">
        <v>795</v>
      </c>
      <c r="E83" s="191" t="s">
        <v>795</v>
      </c>
      <c r="F83" s="191" t="s">
        <v>795</v>
      </c>
      <c r="G83" s="191" t="s">
        <v>795</v>
      </c>
      <c r="H83" s="191" t="s">
        <v>795</v>
      </c>
      <c r="I83" s="191">
        <v>3</v>
      </c>
      <c r="J83" s="191">
        <v>3</v>
      </c>
      <c r="K83" s="191">
        <v>3</v>
      </c>
      <c r="L83" s="191">
        <v>3</v>
      </c>
      <c r="M83" s="191"/>
      <c r="N83" s="191"/>
      <c r="O83" s="191"/>
      <c r="P83" s="191"/>
      <c r="Q83" s="191"/>
      <c r="R83" s="191"/>
      <c r="S83" s="191"/>
      <c r="T83" s="191"/>
      <c r="U83" s="331"/>
      <c r="V83" s="329"/>
      <c r="W83" s="329"/>
      <c r="X83" s="329"/>
      <c r="Y83" s="329"/>
      <c r="Z83" s="116"/>
      <c r="AA83" s="329"/>
    </row>
    <row r="84" spans="3:27" x14ac:dyDescent="0.25">
      <c r="C84" s="191" t="s">
        <v>1097</v>
      </c>
      <c r="D84" s="191" t="s">
        <v>795</v>
      </c>
      <c r="E84" s="191" t="s">
        <v>795</v>
      </c>
      <c r="F84" s="191" t="s">
        <v>795</v>
      </c>
      <c r="G84" s="191" t="s">
        <v>795</v>
      </c>
      <c r="H84" s="191" t="s">
        <v>795</v>
      </c>
      <c r="I84" s="191">
        <v>1</v>
      </c>
      <c r="J84" s="191">
        <v>1</v>
      </c>
      <c r="K84" s="191">
        <v>1</v>
      </c>
      <c r="L84" s="191">
        <v>1</v>
      </c>
      <c r="M84" s="191"/>
      <c r="N84" s="191"/>
      <c r="O84" s="191"/>
      <c r="P84" s="191"/>
      <c r="Q84" s="191"/>
      <c r="R84" s="191"/>
      <c r="S84" s="191"/>
      <c r="T84" s="191"/>
      <c r="U84" s="331"/>
      <c r="V84" s="329"/>
      <c r="W84" s="329"/>
      <c r="X84" s="329"/>
      <c r="Y84" s="329"/>
      <c r="Z84" s="116"/>
      <c r="AA84" s="329"/>
    </row>
    <row r="89" spans="3:27" x14ac:dyDescent="0.25">
      <c r="V89" s="6" t="str">
        <f>IFERROR(VLOOKUP(U8,[3]I19!$A$202:$B$205,2,0),"")</f>
        <v/>
      </c>
      <c r="AA89" s="6" t="str">
        <f>IFERROR(VLOOKUP(Z8,[3]I19!$A$202:$B$205,2,0),"")</f>
        <v/>
      </c>
    </row>
  </sheetData>
  <autoFilter ref="C7:T84" xr:uid="{00000000-0009-0000-0000-000015000000}"/>
  <dataConsolidate/>
  <mergeCells count="9">
    <mergeCell ref="B4:T4"/>
    <mergeCell ref="D6:F6"/>
    <mergeCell ref="I6:J6"/>
    <mergeCell ref="K6:L6"/>
    <mergeCell ref="M6:N6"/>
    <mergeCell ref="O6:P6"/>
    <mergeCell ref="Q6:R6"/>
    <mergeCell ref="S6:T6"/>
    <mergeCell ref="G6:H6"/>
  </mergeCells>
  <conditionalFormatting sqref="C8:E75">
    <cfRule type="expression" dxfId="8" priority="21">
      <formula>#REF!&lt;&gt;""</formula>
    </cfRule>
  </conditionalFormatting>
  <conditionalFormatting sqref="D76:G84">
    <cfRule type="expression" dxfId="7" priority="2">
      <formula>#REF!&lt;&gt;""</formula>
    </cfRule>
  </conditionalFormatting>
  <conditionalFormatting sqref="F8:G75">
    <cfRule type="expression" dxfId="6" priority="20">
      <formula>#REF!&lt;&gt;""</formula>
    </cfRule>
  </conditionalFormatting>
  <conditionalFormatting sqref="H8:T84">
    <cfRule type="expression" dxfId="5" priority="13">
      <formula>#REF!&lt;&gt;""</formula>
    </cfRule>
  </conditionalFormatting>
  <conditionalFormatting sqref="U8:AA84">
    <cfRule type="expression" dxfId="4" priority="1">
      <formula>#REF!&lt;&gt;""</formula>
    </cfRule>
  </conditionalFormatting>
  <dataValidations count="1">
    <dataValidation errorStyle="warning" allowBlank="1" showInputMessage="1" showErrorMessage="1" sqref="U8:AA84" xr:uid="{00000000-0002-0000-1500-000000000000}"/>
  </dataValidation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0" filterMode="1"/>
  <dimension ref="A1:W19"/>
  <sheetViews>
    <sheetView zoomScaleNormal="100" workbookViewId="0">
      <selection activeCell="B1" sqref="B1"/>
    </sheetView>
  </sheetViews>
  <sheetFormatPr defaultColWidth="8.7109375" defaultRowHeight="15" x14ac:dyDescent="0.25"/>
  <cols>
    <col min="1" max="1" width="25.7109375" customWidth="1"/>
    <col min="2" max="2" width="25.140625" customWidth="1"/>
    <col min="3" max="21" width="25.7109375" customWidth="1"/>
  </cols>
  <sheetData>
    <row r="1" spans="1:23" x14ac:dyDescent="0.25">
      <c r="B1" t="s">
        <v>1219</v>
      </c>
    </row>
    <row r="2" spans="1:23" ht="30" x14ac:dyDescent="0.25">
      <c r="A2" s="326" t="s">
        <v>1112</v>
      </c>
      <c r="B2" s="326" t="s">
        <v>1220</v>
      </c>
      <c r="C2" s="327" t="s">
        <v>1113</v>
      </c>
      <c r="D2" s="327" t="s">
        <v>1114</v>
      </c>
      <c r="E2" s="327" t="s">
        <v>1115</v>
      </c>
      <c r="F2" s="327" t="s">
        <v>1116</v>
      </c>
      <c r="G2" s="327" t="s">
        <v>1117</v>
      </c>
      <c r="H2" s="327" t="s">
        <v>1118</v>
      </c>
      <c r="I2" s="327" t="s">
        <v>1119</v>
      </c>
      <c r="J2" s="327" t="s">
        <v>1120</v>
      </c>
      <c r="K2" s="6"/>
      <c r="L2" s="6"/>
      <c r="M2" s="6"/>
      <c r="N2" s="6"/>
      <c r="O2" s="6"/>
      <c r="P2" s="6"/>
      <c r="Q2" s="6"/>
      <c r="R2" s="6"/>
      <c r="S2" s="6"/>
      <c r="T2" s="6"/>
      <c r="U2" s="6"/>
      <c r="V2" s="6"/>
      <c r="W2" s="6"/>
    </row>
    <row r="3" spans="1:23" ht="30" x14ac:dyDescent="0.25">
      <c r="A3" s="326" t="s">
        <v>1121</v>
      </c>
      <c r="B3" s="326" t="s">
        <v>1221</v>
      </c>
      <c r="C3" s="327" t="s">
        <v>1122</v>
      </c>
      <c r="D3" s="327" t="s">
        <v>1123</v>
      </c>
      <c r="E3" s="6"/>
      <c r="F3" s="6"/>
      <c r="G3" s="6"/>
      <c r="H3" s="6"/>
      <c r="I3" s="6"/>
      <c r="J3" s="6"/>
      <c r="K3" s="6"/>
      <c r="L3" s="6"/>
      <c r="M3" s="6"/>
      <c r="N3" s="6"/>
      <c r="O3" s="6"/>
      <c r="P3" s="6"/>
      <c r="Q3" s="6"/>
      <c r="R3" s="6"/>
      <c r="S3" s="6"/>
      <c r="T3" s="6"/>
      <c r="U3" s="6"/>
      <c r="V3" s="6"/>
      <c r="W3" s="6"/>
    </row>
    <row r="4" spans="1:23" ht="30" x14ac:dyDescent="0.25">
      <c r="A4" s="326" t="s">
        <v>1124</v>
      </c>
      <c r="B4" s="326" t="s">
        <v>1222</v>
      </c>
      <c r="C4" s="327" t="s">
        <v>1125</v>
      </c>
      <c r="D4" s="327" t="s">
        <v>1126</v>
      </c>
      <c r="E4" s="327" t="s">
        <v>1127</v>
      </c>
      <c r="F4" s="6"/>
      <c r="G4" s="6"/>
      <c r="H4" s="6"/>
      <c r="I4" s="6"/>
      <c r="J4" s="6"/>
      <c r="K4" s="6"/>
      <c r="L4" s="6"/>
      <c r="M4" s="6"/>
      <c r="N4" s="6"/>
      <c r="O4" s="6"/>
      <c r="P4" s="6"/>
      <c r="Q4" s="6"/>
      <c r="R4" s="6"/>
      <c r="S4" s="6"/>
      <c r="T4" s="6"/>
      <c r="U4" s="6"/>
      <c r="V4" s="6"/>
      <c r="W4" s="6"/>
    </row>
    <row r="5" spans="1:23" ht="30" x14ac:dyDescent="0.25">
      <c r="A5" s="326" t="s">
        <v>1128</v>
      </c>
      <c r="B5" s="326" t="s">
        <v>1223</v>
      </c>
      <c r="C5" s="327" t="s">
        <v>1129</v>
      </c>
      <c r="D5" s="327" t="s">
        <v>1130</v>
      </c>
      <c r="E5" s="327" t="s">
        <v>1131</v>
      </c>
      <c r="F5" s="327" t="s">
        <v>1132</v>
      </c>
      <c r="G5" s="6"/>
      <c r="H5" s="6"/>
      <c r="I5" s="6"/>
      <c r="J5" s="6"/>
      <c r="K5" s="6"/>
      <c r="L5" s="6"/>
      <c r="M5" s="6"/>
      <c r="N5" s="6"/>
      <c r="O5" s="6"/>
      <c r="P5" s="6"/>
      <c r="Q5" s="6"/>
      <c r="R5" s="6"/>
      <c r="S5" s="6"/>
      <c r="T5" s="6"/>
      <c r="U5" s="6"/>
      <c r="V5" s="6"/>
      <c r="W5" s="6"/>
    </row>
    <row r="6" spans="1:23" ht="30" x14ac:dyDescent="0.25">
      <c r="A6" s="326" t="s">
        <v>1133</v>
      </c>
      <c r="B6" s="326" t="s">
        <v>1224</v>
      </c>
      <c r="C6" s="327" t="s">
        <v>1134</v>
      </c>
      <c r="D6" s="327" t="s">
        <v>1135</v>
      </c>
      <c r="E6" s="327" t="s">
        <v>1136</v>
      </c>
      <c r="F6" s="327" t="s">
        <v>1137</v>
      </c>
      <c r="G6" s="6"/>
      <c r="H6" s="6"/>
      <c r="I6" s="6"/>
      <c r="J6" s="6"/>
      <c r="K6" s="6"/>
      <c r="L6" s="6"/>
      <c r="M6" s="6"/>
      <c r="N6" s="6"/>
      <c r="O6" s="6"/>
      <c r="P6" s="6"/>
      <c r="Q6" s="6"/>
      <c r="R6" s="6"/>
      <c r="S6" s="6"/>
      <c r="T6" s="6"/>
      <c r="U6" s="6"/>
      <c r="V6" s="6"/>
      <c r="W6" s="6"/>
    </row>
    <row r="7" spans="1:23" ht="45" x14ac:dyDescent="0.25">
      <c r="A7" s="326" t="s">
        <v>1138</v>
      </c>
      <c r="B7" s="326" t="s">
        <v>1225</v>
      </c>
      <c r="C7" s="327" t="s">
        <v>1139</v>
      </c>
      <c r="D7" s="327" t="s">
        <v>1140</v>
      </c>
      <c r="E7" s="327" t="s">
        <v>1141</v>
      </c>
      <c r="F7" s="327" t="s">
        <v>1142</v>
      </c>
      <c r="G7" s="327" t="s">
        <v>1143</v>
      </c>
      <c r="H7" s="327" t="s">
        <v>1144</v>
      </c>
      <c r="I7" s="327" t="s">
        <v>1145</v>
      </c>
      <c r="J7" s="327" t="s">
        <v>1146</v>
      </c>
      <c r="K7" s="6"/>
      <c r="L7" s="6"/>
      <c r="M7" s="6"/>
      <c r="N7" s="6"/>
      <c r="O7" s="6"/>
      <c r="P7" s="6"/>
      <c r="Q7" s="6"/>
      <c r="R7" s="6"/>
      <c r="S7" s="6"/>
      <c r="T7" s="6"/>
      <c r="U7" s="6"/>
      <c r="V7" s="6"/>
      <c r="W7" s="6"/>
    </row>
    <row r="8" spans="1:23" ht="45" x14ac:dyDescent="0.25">
      <c r="A8" s="326" t="s">
        <v>1147</v>
      </c>
      <c r="B8" s="326" t="s">
        <v>1226</v>
      </c>
      <c r="C8" s="327" t="s">
        <v>1148</v>
      </c>
      <c r="D8" s="327" t="s">
        <v>1149</v>
      </c>
      <c r="E8" s="327" t="s">
        <v>1150</v>
      </c>
      <c r="F8" s="327" t="s">
        <v>1151</v>
      </c>
      <c r="G8" s="6"/>
      <c r="H8" s="6"/>
      <c r="I8" s="6"/>
      <c r="J8" s="6"/>
      <c r="K8" s="6"/>
      <c r="L8" s="6"/>
      <c r="M8" s="6"/>
      <c r="N8" s="6"/>
      <c r="O8" s="6"/>
      <c r="P8" s="6"/>
      <c r="Q8" s="6"/>
      <c r="R8" s="6"/>
      <c r="S8" s="6"/>
      <c r="T8" s="6"/>
      <c r="U8" s="6"/>
      <c r="V8" s="6"/>
      <c r="W8" s="6"/>
    </row>
    <row r="9" spans="1:23" x14ac:dyDescent="0.25">
      <c r="A9" s="326" t="s">
        <v>1152</v>
      </c>
      <c r="B9" s="326" t="s">
        <v>1227</v>
      </c>
      <c r="C9" s="327" t="s">
        <v>1153</v>
      </c>
      <c r="D9" s="6"/>
      <c r="E9" s="6"/>
      <c r="F9" s="6"/>
      <c r="G9" s="6"/>
      <c r="H9" s="6"/>
      <c r="I9" s="6"/>
      <c r="J9" s="6"/>
      <c r="K9" s="6"/>
      <c r="L9" s="6"/>
      <c r="M9" s="6"/>
      <c r="N9" s="6"/>
      <c r="O9" s="6"/>
      <c r="P9" s="6"/>
      <c r="Q9" s="6"/>
      <c r="R9" s="6"/>
      <c r="S9" s="6"/>
      <c r="T9" s="6"/>
      <c r="U9" s="6"/>
      <c r="V9" s="6"/>
      <c r="W9" s="6"/>
    </row>
    <row r="10" spans="1:23" ht="21" customHeight="1" x14ac:dyDescent="0.25">
      <c r="A10" s="326" t="s">
        <v>1154</v>
      </c>
      <c r="B10" s="326" t="s">
        <v>1436</v>
      </c>
      <c r="C10" s="327" t="s">
        <v>1155</v>
      </c>
      <c r="D10" s="6"/>
      <c r="E10" s="6"/>
      <c r="F10" s="6"/>
      <c r="G10" s="6"/>
      <c r="H10" s="6"/>
      <c r="I10" s="6"/>
      <c r="J10" s="6"/>
      <c r="K10" s="6"/>
      <c r="L10" s="6"/>
      <c r="M10" s="6"/>
      <c r="N10" s="6"/>
      <c r="O10" s="6"/>
      <c r="P10" s="6"/>
      <c r="Q10" s="6"/>
      <c r="R10" s="6"/>
      <c r="S10" s="6"/>
      <c r="T10" s="6"/>
      <c r="U10" s="6"/>
      <c r="V10" s="6"/>
      <c r="W10" s="6"/>
    </row>
    <row r="11" spans="1:23" x14ac:dyDescent="0.25">
      <c r="A11" s="326" t="s">
        <v>1156</v>
      </c>
      <c r="B11" s="326" t="s">
        <v>1228</v>
      </c>
      <c r="C11" s="327" t="s">
        <v>1157</v>
      </c>
      <c r="D11" s="327" t="s">
        <v>1158</v>
      </c>
      <c r="E11" s="327" t="s">
        <v>1159</v>
      </c>
      <c r="F11" s="6"/>
      <c r="G11" s="6"/>
      <c r="H11" s="6"/>
      <c r="I11" s="6"/>
      <c r="J11" s="6"/>
      <c r="K11" s="6"/>
      <c r="L11" s="6"/>
      <c r="M11" s="6"/>
      <c r="N11" s="6"/>
      <c r="O11" s="6"/>
      <c r="P11" s="6"/>
      <c r="Q11" s="6"/>
      <c r="R11" s="6"/>
      <c r="S11" s="6"/>
      <c r="T11" s="6"/>
      <c r="U11" s="6"/>
      <c r="V11" s="6"/>
      <c r="W11" s="6"/>
    </row>
    <row r="12" spans="1:23" ht="45" x14ac:dyDescent="0.25">
      <c r="A12" s="326" t="s">
        <v>1160</v>
      </c>
      <c r="B12" s="326" t="s">
        <v>1229</v>
      </c>
      <c r="C12" s="327" t="s">
        <v>1161</v>
      </c>
      <c r="D12" s="327" t="s">
        <v>1162</v>
      </c>
      <c r="E12" s="327" t="s">
        <v>1163</v>
      </c>
      <c r="F12" s="327" t="s">
        <v>1164</v>
      </c>
      <c r="G12" s="327" t="s">
        <v>1165</v>
      </c>
      <c r="H12" s="327" t="s">
        <v>1166</v>
      </c>
      <c r="I12" s="327" t="s">
        <v>1167</v>
      </c>
      <c r="J12" s="327" t="s">
        <v>1168</v>
      </c>
      <c r="K12" s="327" t="s">
        <v>1169</v>
      </c>
      <c r="L12" s="327" t="s">
        <v>1170</v>
      </c>
      <c r="M12" s="327" t="s">
        <v>1171</v>
      </c>
      <c r="N12" s="6"/>
      <c r="O12" s="6"/>
      <c r="P12" s="6"/>
      <c r="Q12" s="6"/>
      <c r="R12" s="6"/>
      <c r="S12" s="6"/>
      <c r="T12" s="6"/>
      <c r="U12" s="6"/>
      <c r="V12" s="6"/>
      <c r="W12" s="6"/>
    </row>
    <row r="13" spans="1:23" x14ac:dyDescent="0.25">
      <c r="A13" s="326" t="s">
        <v>1172</v>
      </c>
      <c r="B13" s="326" t="s">
        <v>1230</v>
      </c>
      <c r="C13" s="327" t="s">
        <v>1173</v>
      </c>
      <c r="D13" s="6"/>
      <c r="E13" s="6"/>
      <c r="F13" s="6"/>
      <c r="G13" s="6"/>
      <c r="H13" s="6"/>
      <c r="I13" s="6"/>
      <c r="J13" s="6"/>
      <c r="K13" s="6"/>
      <c r="L13" s="6"/>
      <c r="M13" s="6"/>
      <c r="N13" s="6"/>
      <c r="O13" s="6"/>
      <c r="P13" s="6"/>
      <c r="Q13" s="6"/>
      <c r="R13" s="6"/>
      <c r="S13" s="6"/>
      <c r="T13" s="6"/>
      <c r="U13" s="6"/>
      <c r="V13" s="6"/>
      <c r="W13" s="6"/>
    </row>
    <row r="14" spans="1:23" ht="30" x14ac:dyDescent="0.25">
      <c r="A14" s="326" t="s">
        <v>1174</v>
      </c>
      <c r="B14" s="326" t="s">
        <v>1231</v>
      </c>
      <c r="C14" s="327" t="s">
        <v>1175</v>
      </c>
      <c r="D14" s="327" t="s">
        <v>1176</v>
      </c>
      <c r="E14" s="327" t="s">
        <v>1177</v>
      </c>
      <c r="F14" s="327" t="s">
        <v>1178</v>
      </c>
      <c r="G14" s="327" t="s">
        <v>1179</v>
      </c>
      <c r="H14" s="6"/>
      <c r="I14" s="6"/>
      <c r="J14" s="6"/>
      <c r="K14" s="6"/>
      <c r="L14" s="6"/>
      <c r="M14" s="6"/>
      <c r="N14" s="6"/>
      <c r="O14" s="6"/>
      <c r="P14" s="6"/>
      <c r="Q14" s="6"/>
      <c r="R14" s="6"/>
      <c r="S14" s="6"/>
      <c r="T14" s="6"/>
      <c r="U14" s="6"/>
      <c r="V14" s="6"/>
      <c r="W14" s="6"/>
    </row>
    <row r="15" spans="1:23" ht="45" x14ac:dyDescent="0.25">
      <c r="A15" s="326" t="s">
        <v>1180</v>
      </c>
      <c r="B15" s="326" t="s">
        <v>1232</v>
      </c>
      <c r="C15" s="327" t="s">
        <v>1181</v>
      </c>
      <c r="D15" s="327" t="s">
        <v>1182</v>
      </c>
      <c r="E15" s="327" t="s">
        <v>1183</v>
      </c>
      <c r="F15" s="6"/>
      <c r="G15" s="6"/>
      <c r="H15" s="6"/>
      <c r="I15" s="6"/>
      <c r="J15" s="6"/>
      <c r="K15" s="6"/>
      <c r="L15" s="6"/>
      <c r="M15" s="6"/>
      <c r="N15" s="6"/>
      <c r="O15" s="6"/>
      <c r="P15" s="6"/>
      <c r="Q15" s="6"/>
      <c r="R15" s="6"/>
      <c r="S15" s="6"/>
      <c r="T15" s="6"/>
      <c r="U15" s="6"/>
      <c r="V15" s="6"/>
      <c r="W15" s="6"/>
    </row>
    <row r="16" spans="1:23" ht="60" x14ac:dyDescent="0.25">
      <c r="A16" s="326" t="s">
        <v>1184</v>
      </c>
      <c r="B16" s="326" t="s">
        <v>1233</v>
      </c>
      <c r="C16" s="327" t="s">
        <v>1185</v>
      </c>
      <c r="D16" s="327" t="s">
        <v>1186</v>
      </c>
      <c r="E16" s="327" t="s">
        <v>1187</v>
      </c>
      <c r="F16" s="327" t="s">
        <v>1188</v>
      </c>
      <c r="G16" s="327" t="s">
        <v>1189</v>
      </c>
      <c r="H16" s="6"/>
      <c r="I16" s="6"/>
      <c r="J16" s="6"/>
      <c r="K16" s="6"/>
      <c r="L16" s="6"/>
      <c r="M16" s="6"/>
      <c r="N16" s="6"/>
      <c r="O16" s="6"/>
      <c r="P16" s="6"/>
      <c r="Q16" s="6"/>
      <c r="R16" s="6"/>
      <c r="S16" s="6"/>
      <c r="T16" s="6"/>
      <c r="U16" s="6"/>
      <c r="V16" s="6"/>
      <c r="W16" s="6"/>
    </row>
    <row r="17" spans="1:23" ht="45" x14ac:dyDescent="0.25">
      <c r="A17" s="326" t="s">
        <v>1190</v>
      </c>
      <c r="B17" s="326" t="s">
        <v>1234</v>
      </c>
      <c r="C17" s="327" t="s">
        <v>1191</v>
      </c>
      <c r="D17" s="327" t="s">
        <v>1192</v>
      </c>
      <c r="E17" s="327" t="s">
        <v>1193</v>
      </c>
      <c r="F17" s="327" t="s">
        <v>1194</v>
      </c>
      <c r="G17" s="327" t="s">
        <v>1195</v>
      </c>
      <c r="H17" s="327" t="s">
        <v>1196</v>
      </c>
      <c r="I17" s="327" t="s">
        <v>1197</v>
      </c>
      <c r="J17" s="327" t="s">
        <v>1198</v>
      </c>
      <c r="K17" s="327" t="s">
        <v>1199</v>
      </c>
      <c r="L17" s="327" t="s">
        <v>1200</v>
      </c>
      <c r="M17" s="327" t="s">
        <v>1201</v>
      </c>
      <c r="N17" s="327" t="s">
        <v>1202</v>
      </c>
      <c r="O17" s="327" t="s">
        <v>1203</v>
      </c>
      <c r="P17" s="327" t="s">
        <v>1204</v>
      </c>
      <c r="Q17" s="327" t="s">
        <v>1205</v>
      </c>
      <c r="R17" s="327" t="s">
        <v>1206</v>
      </c>
      <c r="S17" s="327" t="s">
        <v>1207</v>
      </c>
      <c r="T17" s="327" t="s">
        <v>1208</v>
      </c>
      <c r="U17" s="327" t="s">
        <v>1209</v>
      </c>
      <c r="V17" s="6"/>
      <c r="W17" s="6"/>
    </row>
    <row r="18" spans="1:23" ht="45" x14ac:dyDescent="0.25">
      <c r="A18" s="326" t="s">
        <v>1210</v>
      </c>
      <c r="B18" s="326" t="s">
        <v>1235</v>
      </c>
      <c r="C18" s="327" t="s">
        <v>1211</v>
      </c>
      <c r="D18" s="327" t="s">
        <v>1212</v>
      </c>
      <c r="E18" s="327" t="s">
        <v>1213</v>
      </c>
      <c r="F18" s="327" t="s">
        <v>1214</v>
      </c>
      <c r="G18" s="327" t="s">
        <v>1215</v>
      </c>
      <c r="H18" s="327" t="s">
        <v>1216</v>
      </c>
      <c r="I18" s="6"/>
      <c r="J18" s="6"/>
      <c r="K18" s="6"/>
      <c r="L18" s="6"/>
      <c r="M18" s="6"/>
      <c r="N18" s="6"/>
      <c r="O18" s="6"/>
      <c r="P18" s="6"/>
      <c r="Q18" s="6"/>
      <c r="R18" s="6"/>
      <c r="S18" s="6"/>
      <c r="T18" s="6"/>
      <c r="U18" s="6"/>
      <c r="V18" s="6"/>
      <c r="W18" s="6"/>
    </row>
    <row r="19" spans="1:23" ht="30" x14ac:dyDescent="0.25">
      <c r="A19" s="326" t="s">
        <v>1217</v>
      </c>
      <c r="B19" s="326" t="s">
        <v>1236</v>
      </c>
      <c r="C19" s="328" t="s">
        <v>1218</v>
      </c>
      <c r="D19" s="6"/>
      <c r="E19" s="6"/>
      <c r="F19" s="6"/>
      <c r="G19" s="6"/>
      <c r="H19" s="6"/>
      <c r="I19" s="6"/>
      <c r="J19" s="6"/>
      <c r="K19" s="6"/>
      <c r="L19" s="6"/>
      <c r="M19" s="6"/>
      <c r="N19" s="6"/>
      <c r="O19" s="6"/>
      <c r="P19" s="6"/>
      <c r="Q19" s="6"/>
      <c r="R19" s="6"/>
      <c r="S19" s="6"/>
      <c r="T19" s="6"/>
      <c r="U19" s="6"/>
      <c r="V19" s="6"/>
      <c r="W19" s="6"/>
    </row>
  </sheetData>
  <autoFilter ref="A1:U19" xr:uid="{00000000-0009-0000-0000-000017000000}">
    <filterColumn colId="1">
      <customFilters>
        <customFilter operator="notEqual" val=" "/>
      </customFilters>
    </filterColumn>
  </autoFilter>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1" tint="0.34998626667073579"/>
  </sheetPr>
  <dimension ref="A1:M1007"/>
  <sheetViews>
    <sheetView showGridLines="0" tabSelected="1" zoomScaleNormal="100" workbookViewId="0">
      <pane ySplit="8" topLeftCell="A38" activePane="bottomLeft" state="frozen"/>
      <selection pane="bottomLeft" activeCell="H50" sqref="H50"/>
    </sheetView>
  </sheetViews>
  <sheetFormatPr defaultColWidth="11.42578125" defaultRowHeight="15" outlineLevelCol="1" x14ac:dyDescent="0.25"/>
  <cols>
    <col min="1" max="1" width="2.140625" style="6" customWidth="1"/>
    <col min="2" max="2" width="1.7109375" style="6" customWidth="1"/>
    <col min="3" max="3" width="6.140625" style="6" customWidth="1"/>
    <col min="4" max="4" width="16.28515625" style="6" customWidth="1"/>
    <col min="5" max="5" width="19.28515625" style="6" customWidth="1" outlineLevel="1"/>
    <col min="6" max="6" width="22.7109375" style="6" customWidth="1" outlineLevel="1"/>
    <col min="7" max="7" width="27.140625" style="350" customWidth="1" outlineLevel="1"/>
    <col min="8" max="11" width="18" style="350" customWidth="1" outlineLevel="1"/>
    <col min="12" max="12" width="12.7109375" style="6" hidden="1" customWidth="1"/>
    <col min="13" max="16384" width="11.42578125" style="6"/>
  </cols>
  <sheetData>
    <row r="1" spans="1:13" ht="75" customHeight="1" x14ac:dyDescent="0.25">
      <c r="A1" s="6" t="s">
        <v>217</v>
      </c>
      <c r="F1" s="121"/>
    </row>
    <row r="2" spans="1:13" ht="16.5" customHeight="1" x14ac:dyDescent="0.25"/>
    <row r="3" spans="1:13" ht="16.5" hidden="1" customHeight="1" x14ac:dyDescent="0.25"/>
    <row r="4" spans="1:13" ht="19.899999999999999" customHeight="1" x14ac:dyDescent="0.25">
      <c r="B4" s="524" t="s">
        <v>219</v>
      </c>
      <c r="C4" s="524"/>
      <c r="D4" s="524"/>
      <c r="E4" s="393" t="s">
        <v>221</v>
      </c>
      <c r="F4" s="393"/>
      <c r="G4" s="393"/>
      <c r="H4" s="393"/>
      <c r="I4" s="393"/>
      <c r="J4" s="393"/>
      <c r="K4" s="393"/>
    </row>
    <row r="5" spans="1:13" ht="4.9000000000000004" customHeight="1" x14ac:dyDescent="0.25">
      <c r="B5" s="524"/>
      <c r="C5" s="524"/>
      <c r="D5" s="524"/>
      <c r="E5" s="393"/>
      <c r="F5" s="393"/>
      <c r="G5" s="393"/>
      <c r="H5" s="393"/>
      <c r="I5" s="393"/>
      <c r="J5" s="393"/>
      <c r="K5" s="393"/>
    </row>
    <row r="6" spans="1:13" ht="18" customHeight="1" thickBot="1" x14ac:dyDescent="0.3">
      <c r="B6" s="92"/>
      <c r="C6" s="92"/>
      <c r="D6" s="582" t="s">
        <v>1493</v>
      </c>
      <c r="E6" s="582"/>
      <c r="F6" s="582"/>
      <c r="G6" s="582"/>
      <c r="H6" s="582"/>
      <c r="I6" s="582"/>
      <c r="J6" s="417"/>
      <c r="K6" s="417"/>
    </row>
    <row r="7" spans="1:13" ht="18" customHeight="1" thickBot="1" x14ac:dyDescent="0.3">
      <c r="B7" s="92"/>
      <c r="C7" s="92"/>
      <c r="D7" s="586" t="s">
        <v>1500</v>
      </c>
      <c r="E7" s="586"/>
      <c r="F7" s="586"/>
      <c r="G7" s="586"/>
      <c r="H7" s="586"/>
      <c r="I7" s="586"/>
      <c r="J7" s="586"/>
      <c r="K7" s="417"/>
    </row>
    <row r="8" spans="1:13" ht="30.75" customHeight="1" x14ac:dyDescent="0.25">
      <c r="C8" s="8" t="s">
        <v>0</v>
      </c>
      <c r="D8" s="360" t="s">
        <v>127</v>
      </c>
      <c r="E8" s="360" t="s">
        <v>1441</v>
      </c>
      <c r="F8" s="377" t="s">
        <v>408</v>
      </c>
      <c r="G8" s="380" t="s">
        <v>1454</v>
      </c>
      <c r="H8" s="380" t="s">
        <v>1461</v>
      </c>
      <c r="I8" s="380" t="s">
        <v>1460</v>
      </c>
      <c r="J8" s="380" t="s">
        <v>1462</v>
      </c>
      <c r="K8" s="380" t="s">
        <v>1437</v>
      </c>
      <c r="L8" s="379" t="s">
        <v>1355</v>
      </c>
    </row>
    <row r="9" spans="1:13" ht="30" x14ac:dyDescent="0.25">
      <c r="C9" s="357" t="str">
        <f>IF(D9&lt;&gt;"",CONCATENATE("M",TEXT(ROW()-6,"000")),"")</f>
        <v>M003</v>
      </c>
      <c r="D9" s="375" t="s">
        <v>1526</v>
      </c>
      <c r="E9" s="325" t="s">
        <v>1112</v>
      </c>
      <c r="F9" s="118" t="s">
        <v>1113</v>
      </c>
      <c r="G9" s="390"/>
      <c r="H9" s="390" t="s">
        <v>100</v>
      </c>
      <c r="I9" s="390"/>
      <c r="J9" s="390" t="s">
        <v>1535</v>
      </c>
      <c r="K9" s="390"/>
      <c r="L9" s="376" t="str">
        <f>IFERROR(VLOOKUP(E9,'Measures cat'!$A$2:$B$19,2,0),"")</f>
        <v>ME.AC</v>
      </c>
      <c r="M9" s="123"/>
    </row>
    <row r="10" spans="1:13" ht="75" x14ac:dyDescent="0.25">
      <c r="C10" s="357" t="str">
        <f t="shared" ref="C10:C73" si="0">IF(D10&lt;&gt;"",CONCATENATE("M",TEXT(ROW()-6,"000")),"")</f>
        <v>M004</v>
      </c>
      <c r="D10" s="375" t="s">
        <v>1526</v>
      </c>
      <c r="E10" s="325" t="s">
        <v>1160</v>
      </c>
      <c r="F10" s="118" t="s">
        <v>1169</v>
      </c>
      <c r="G10" s="390"/>
      <c r="H10" s="390" t="s">
        <v>100</v>
      </c>
      <c r="I10" s="390"/>
      <c r="J10" s="390" t="s">
        <v>1536</v>
      </c>
      <c r="K10" s="390"/>
      <c r="L10" s="376" t="str">
        <f>IFERROR(VLOOKUP(E10,'Measures cat'!$A$2:$B$19,2,0),"")</f>
        <v>ME.PH</v>
      </c>
      <c r="M10" s="123"/>
    </row>
    <row r="11" spans="1:13" ht="75" x14ac:dyDescent="0.25">
      <c r="C11" s="357" t="str">
        <f t="shared" si="0"/>
        <v>M005</v>
      </c>
      <c r="D11" s="375" t="s">
        <v>1526</v>
      </c>
      <c r="E11" s="325" t="s">
        <v>1160</v>
      </c>
      <c r="F11" s="118" t="s">
        <v>1161</v>
      </c>
      <c r="G11" s="390"/>
      <c r="H11" s="390" t="s">
        <v>100</v>
      </c>
      <c r="I11" s="390"/>
      <c r="J11" s="390" t="s">
        <v>1537</v>
      </c>
      <c r="K11" s="390">
        <v>0</v>
      </c>
      <c r="L11" s="376" t="str">
        <f>IFERROR(VLOOKUP(E11,'Measures cat'!$A$2:$B$19,2,0),"")</f>
        <v>ME.PH</v>
      </c>
      <c r="M11" s="123"/>
    </row>
    <row r="12" spans="1:13" ht="30" x14ac:dyDescent="0.25">
      <c r="C12" s="357" t="str">
        <f t="shared" si="0"/>
        <v>M006</v>
      </c>
      <c r="D12" s="375" t="s">
        <v>1526</v>
      </c>
      <c r="E12" s="325" t="s">
        <v>1112</v>
      </c>
      <c r="F12" s="118" t="s">
        <v>1119</v>
      </c>
      <c r="G12" s="390"/>
      <c r="H12" s="390" t="s">
        <v>100</v>
      </c>
      <c r="I12" s="390"/>
      <c r="J12" s="390" t="s">
        <v>1538</v>
      </c>
      <c r="K12" s="390">
        <v>0</v>
      </c>
      <c r="L12" s="376" t="str">
        <f>IFERROR(VLOOKUP(E12,'Measures cat'!$A$2:$B$19,2,0),"")</f>
        <v>ME.AC</v>
      </c>
      <c r="M12" s="123"/>
    </row>
    <row r="13" spans="1:13" ht="45" x14ac:dyDescent="0.25">
      <c r="C13" s="357" t="str">
        <f t="shared" si="0"/>
        <v>M007</v>
      </c>
      <c r="D13" s="375" t="s">
        <v>1527</v>
      </c>
      <c r="E13" s="325" t="s">
        <v>1128</v>
      </c>
      <c r="F13" s="118" t="s">
        <v>1130</v>
      </c>
      <c r="G13" s="390"/>
      <c r="H13" s="390" t="s">
        <v>100</v>
      </c>
      <c r="I13" s="390"/>
      <c r="J13" s="390" t="s">
        <v>1540</v>
      </c>
      <c r="K13" s="390">
        <v>0</v>
      </c>
      <c r="L13" s="376" t="str">
        <f>IFERROR(VLOOKUP(E13,'Measures cat'!$A$2:$B$19,2,0),"")</f>
        <v>ME.SA</v>
      </c>
      <c r="M13" s="123"/>
    </row>
    <row r="14" spans="1:13" ht="45" x14ac:dyDescent="0.25">
      <c r="C14" s="357" t="str">
        <f t="shared" si="0"/>
        <v>M008</v>
      </c>
      <c r="D14" s="375" t="s">
        <v>1527</v>
      </c>
      <c r="E14" s="325" t="s">
        <v>1128</v>
      </c>
      <c r="F14" s="118" t="s">
        <v>1131</v>
      </c>
      <c r="G14" s="390"/>
      <c r="H14" s="390" t="s">
        <v>100</v>
      </c>
      <c r="I14" s="390"/>
      <c r="J14" s="390" t="s">
        <v>1541</v>
      </c>
      <c r="K14" s="390">
        <v>0</v>
      </c>
      <c r="L14" s="376" t="str">
        <f>IFERROR(VLOOKUP(E14,'Measures cat'!$A$2:$B$19,2,0),"")</f>
        <v>ME.SA</v>
      </c>
      <c r="M14" s="123"/>
    </row>
    <row r="15" spans="1:13" ht="30" x14ac:dyDescent="0.25">
      <c r="C15" s="357" t="str">
        <f t="shared" si="0"/>
        <v>M009</v>
      </c>
      <c r="D15" s="26" t="s">
        <v>1527</v>
      </c>
      <c r="E15" s="325" t="s">
        <v>1138</v>
      </c>
      <c r="F15" s="118" t="s">
        <v>1139</v>
      </c>
      <c r="G15" s="390"/>
      <c r="H15" s="390" t="s">
        <v>100</v>
      </c>
      <c r="I15" s="390"/>
      <c r="J15" s="390" t="s">
        <v>1542</v>
      </c>
      <c r="K15" s="390">
        <v>0</v>
      </c>
      <c r="L15" s="376" t="str">
        <f>IFERROR(VLOOKUP(E15,'Measures cat'!$A$2:$B$19,2,0),"")</f>
        <v>ME.CP</v>
      </c>
      <c r="M15" s="123"/>
    </row>
    <row r="16" spans="1:13" ht="30" x14ac:dyDescent="0.25">
      <c r="C16" s="357" t="str">
        <f t="shared" si="0"/>
        <v>M010</v>
      </c>
      <c r="D16" s="26" t="s">
        <v>1527</v>
      </c>
      <c r="E16" s="325" t="s">
        <v>1152</v>
      </c>
      <c r="F16" s="118" t="s">
        <v>1153</v>
      </c>
      <c r="G16" s="390"/>
      <c r="H16" s="390" t="s">
        <v>100</v>
      </c>
      <c r="I16" s="390"/>
      <c r="J16" s="390" t="s">
        <v>1543</v>
      </c>
      <c r="K16" s="390">
        <v>0</v>
      </c>
      <c r="L16" s="376" t="str">
        <f>IFERROR(VLOOKUP(E16,'Measures cat'!$A$2:$B$19,2,0),"")</f>
        <v>ME.IR</v>
      </c>
      <c r="M16" s="123"/>
    </row>
    <row r="17" spans="3:13" ht="30" x14ac:dyDescent="0.25">
      <c r="C17" s="357" t="str">
        <f t="shared" si="0"/>
        <v>M011</v>
      </c>
      <c r="D17" s="26" t="s">
        <v>1527</v>
      </c>
      <c r="E17" s="325" t="s">
        <v>1112</v>
      </c>
      <c r="F17" s="118" t="s">
        <v>1117</v>
      </c>
      <c r="G17" s="390"/>
      <c r="H17" s="390" t="s">
        <v>100</v>
      </c>
      <c r="I17" s="390"/>
      <c r="J17" s="390" t="s">
        <v>1544</v>
      </c>
      <c r="K17" s="390">
        <v>0</v>
      </c>
      <c r="L17" s="376" t="str">
        <f>IFERROR(VLOOKUP(E17,'Measures cat'!$A$2:$B$19,2,0),"")</f>
        <v>ME.AC</v>
      </c>
      <c r="M17" s="123"/>
    </row>
    <row r="18" spans="3:13" ht="45" x14ac:dyDescent="0.25">
      <c r="C18" s="357" t="str">
        <f t="shared" si="0"/>
        <v>M012</v>
      </c>
      <c r="D18" s="26" t="s">
        <v>1527</v>
      </c>
      <c r="E18" s="325" t="s">
        <v>1190</v>
      </c>
      <c r="F18" s="118" t="s">
        <v>1196</v>
      </c>
      <c r="G18" s="390">
        <v>0</v>
      </c>
      <c r="H18" s="390" t="s">
        <v>100</v>
      </c>
      <c r="I18" s="390"/>
      <c r="J18" s="390" t="s">
        <v>1545</v>
      </c>
      <c r="K18" s="390">
        <v>0</v>
      </c>
      <c r="L18" s="376" t="str">
        <f>IFERROR(VLOOKUP(E18,'Measures cat'!$A$2:$B$19,2,0),"")</f>
        <v>ME.SC</v>
      </c>
      <c r="M18" s="123"/>
    </row>
    <row r="19" spans="3:13" ht="45" x14ac:dyDescent="0.25">
      <c r="C19" s="357" t="str">
        <f t="shared" si="0"/>
        <v>M013</v>
      </c>
      <c r="D19" s="26" t="s">
        <v>1532</v>
      </c>
      <c r="E19" s="325" t="s">
        <v>1147</v>
      </c>
      <c r="F19" s="118" t="s">
        <v>1151</v>
      </c>
      <c r="G19" s="390">
        <v>0</v>
      </c>
      <c r="H19" s="390" t="s">
        <v>100</v>
      </c>
      <c r="I19" s="390"/>
      <c r="J19" s="390" t="s">
        <v>1546</v>
      </c>
      <c r="K19" s="390">
        <v>0</v>
      </c>
      <c r="L19" s="376" t="str">
        <f>IFERROR(VLOOKUP(E19,'Measures cat'!$A$2:$B$19,2,0),"")</f>
        <v>ME.IA</v>
      </c>
      <c r="M19" s="123"/>
    </row>
    <row r="20" spans="3:13" ht="45" x14ac:dyDescent="0.25">
      <c r="C20" s="357" t="str">
        <f t="shared" si="0"/>
        <v>M014</v>
      </c>
      <c r="D20" s="26" t="s">
        <v>1532</v>
      </c>
      <c r="E20" s="325" t="s">
        <v>1147</v>
      </c>
      <c r="F20" s="118"/>
      <c r="G20" s="424" t="s">
        <v>1148</v>
      </c>
      <c r="H20" s="390" t="s">
        <v>100</v>
      </c>
      <c r="I20" s="390"/>
      <c r="J20" s="390" t="s">
        <v>1547</v>
      </c>
      <c r="K20" s="390"/>
      <c r="L20" s="376" t="str">
        <f>IFERROR(VLOOKUP(E20,'Measures cat'!$A$2:$B$19,2,0),"")</f>
        <v>ME.IA</v>
      </c>
      <c r="M20" s="123"/>
    </row>
    <row r="21" spans="3:13" ht="45" x14ac:dyDescent="0.25">
      <c r="C21" s="357" t="str">
        <f t="shared" si="0"/>
        <v>M015</v>
      </c>
      <c r="D21" s="26" t="s">
        <v>1532</v>
      </c>
      <c r="E21" s="325" t="s">
        <v>1190</v>
      </c>
      <c r="F21" s="118"/>
      <c r="G21" s="424" t="s">
        <v>1216</v>
      </c>
      <c r="H21" s="390" t="s">
        <v>100</v>
      </c>
      <c r="I21" s="390"/>
      <c r="J21" s="390" t="s">
        <v>1548</v>
      </c>
      <c r="K21" s="390">
        <v>0</v>
      </c>
      <c r="L21" s="376" t="str">
        <f>IFERROR(VLOOKUP(E21,'Measures cat'!$A$2:$B$19,2,0),"")</f>
        <v>ME.SC</v>
      </c>
      <c r="M21" s="123"/>
    </row>
    <row r="22" spans="3:13" ht="30" x14ac:dyDescent="0.25">
      <c r="C22" s="357" t="str">
        <f t="shared" si="0"/>
        <v>M016</v>
      </c>
      <c r="D22" s="26" t="s">
        <v>1532</v>
      </c>
      <c r="E22" s="325" t="s">
        <v>1133</v>
      </c>
      <c r="F22" s="118"/>
      <c r="G22" s="424" t="s">
        <v>1137</v>
      </c>
      <c r="H22" s="390" t="s">
        <v>100</v>
      </c>
      <c r="I22" s="390"/>
      <c r="J22" s="390" t="s">
        <v>1549</v>
      </c>
      <c r="K22" s="390">
        <v>0</v>
      </c>
      <c r="L22" s="376" t="str">
        <f>IFERROR(VLOOKUP(E22,'Measures cat'!$A$2:$B$19,2,0),"")</f>
        <v>ME.CM</v>
      </c>
      <c r="M22" s="123"/>
    </row>
    <row r="23" spans="3:13" ht="30" x14ac:dyDescent="0.25">
      <c r="C23" s="357" t="str">
        <f t="shared" si="0"/>
        <v>M017</v>
      </c>
      <c r="D23" s="26" t="s">
        <v>1532</v>
      </c>
      <c r="E23" s="325" t="s">
        <v>1112</v>
      </c>
      <c r="F23" s="118" t="s">
        <v>1116</v>
      </c>
      <c r="G23" s="390">
        <v>0</v>
      </c>
      <c r="H23" s="390" t="s">
        <v>100</v>
      </c>
      <c r="I23" s="390"/>
      <c r="J23" s="390" t="s">
        <v>1547</v>
      </c>
      <c r="K23" s="390">
        <v>0</v>
      </c>
      <c r="L23" s="376" t="str">
        <f>IFERROR(VLOOKUP(E23,'Measures cat'!$A$2:$B$19,2,0),"")</f>
        <v>ME.AC</v>
      </c>
      <c r="M23" s="123"/>
    </row>
    <row r="24" spans="3:13" ht="30" x14ac:dyDescent="0.25">
      <c r="C24" s="357" t="str">
        <f t="shared" si="0"/>
        <v>M018</v>
      </c>
      <c r="D24" s="26" t="s">
        <v>1528</v>
      </c>
      <c r="E24" s="325" t="s">
        <v>1180</v>
      </c>
      <c r="F24" s="118"/>
      <c r="G24" s="424" t="s">
        <v>1182</v>
      </c>
      <c r="H24" s="390" t="s">
        <v>100</v>
      </c>
      <c r="I24" s="390"/>
      <c r="J24" s="390" t="s">
        <v>1550</v>
      </c>
      <c r="K24" s="390">
        <v>0</v>
      </c>
      <c r="L24" s="376" t="str">
        <f>IFERROR(VLOOKUP(E24,'Measures cat'!$A$2:$B$19,2,0),"")</f>
        <v>ME.RA</v>
      </c>
      <c r="M24" s="123"/>
    </row>
    <row r="25" spans="3:13" ht="30" x14ac:dyDescent="0.25">
      <c r="C25" s="357" t="str">
        <f t="shared" si="0"/>
        <v>M019</v>
      </c>
      <c r="D25" s="26" t="s">
        <v>1528</v>
      </c>
      <c r="E25" s="325" t="s">
        <v>1112</v>
      </c>
      <c r="F25" s="118"/>
      <c r="G25" s="424" t="s">
        <v>1115</v>
      </c>
      <c r="H25" s="390" t="s">
        <v>100</v>
      </c>
      <c r="I25" s="390"/>
      <c r="J25" s="390" t="s">
        <v>1551</v>
      </c>
      <c r="K25" s="390">
        <v>0</v>
      </c>
      <c r="L25" s="376" t="str">
        <f>IFERROR(VLOOKUP(E25,'Measures cat'!$A$2:$B$19,2,0),"")</f>
        <v>ME.AC</v>
      </c>
      <c r="M25" s="123"/>
    </row>
    <row r="26" spans="3:13" ht="45" x14ac:dyDescent="0.25">
      <c r="C26" s="357" t="str">
        <f t="shared" si="0"/>
        <v>M020</v>
      </c>
      <c r="D26" s="26" t="s">
        <v>1528</v>
      </c>
      <c r="E26" s="325" t="s">
        <v>1190</v>
      </c>
      <c r="F26" s="118"/>
      <c r="G26" s="424" t="s">
        <v>1199</v>
      </c>
      <c r="H26" s="390" t="s">
        <v>100</v>
      </c>
      <c r="I26" s="390"/>
      <c r="J26" s="390" t="s">
        <v>1552</v>
      </c>
      <c r="K26" s="390">
        <v>0</v>
      </c>
      <c r="L26" s="376" t="str">
        <f>IFERROR(VLOOKUP(E26,'Measures cat'!$A$2:$B$19,2,0),"")</f>
        <v>ME.SC</v>
      </c>
      <c r="M26" s="123"/>
    </row>
    <row r="27" spans="3:13" ht="45" x14ac:dyDescent="0.25">
      <c r="C27" s="357" t="str">
        <f t="shared" si="0"/>
        <v>M021</v>
      </c>
      <c r="D27" s="26" t="s">
        <v>1528</v>
      </c>
      <c r="E27" s="325" t="s">
        <v>1190</v>
      </c>
      <c r="F27" s="118"/>
      <c r="G27" s="424" t="s">
        <v>1196</v>
      </c>
      <c r="H27" s="390" t="s">
        <v>100</v>
      </c>
      <c r="I27" s="390"/>
      <c r="J27" s="390" t="s">
        <v>1553</v>
      </c>
      <c r="K27" s="390">
        <v>0</v>
      </c>
      <c r="L27" s="376" t="str">
        <f>IFERROR(VLOOKUP(E27,'Measures cat'!$A$2:$B$19,2,0),"")</f>
        <v>ME.SC</v>
      </c>
      <c r="M27" s="123"/>
    </row>
    <row r="28" spans="3:13" ht="30" x14ac:dyDescent="0.25">
      <c r="C28" s="357" t="str">
        <f t="shared" si="0"/>
        <v>M022</v>
      </c>
      <c r="D28" s="26" t="s">
        <v>1529</v>
      </c>
      <c r="E28" s="325" t="s">
        <v>1133</v>
      </c>
      <c r="F28" s="118"/>
      <c r="G28" s="424" t="s">
        <v>1134</v>
      </c>
      <c r="H28" s="390" t="s">
        <v>100</v>
      </c>
      <c r="I28" s="390"/>
      <c r="J28" s="390" t="s">
        <v>1554</v>
      </c>
      <c r="K28" s="390">
        <v>0</v>
      </c>
      <c r="L28" s="376" t="str">
        <f>IFERROR(VLOOKUP(E28,'Measures cat'!$A$2:$B$19,2,0),"")</f>
        <v>ME.CM</v>
      </c>
      <c r="M28" s="123"/>
    </row>
    <row r="29" spans="3:13" ht="30" x14ac:dyDescent="0.25">
      <c r="C29" s="357" t="str">
        <f t="shared" si="0"/>
        <v>M023</v>
      </c>
      <c r="D29" s="26" t="s">
        <v>1529</v>
      </c>
      <c r="E29" s="325" t="s">
        <v>1147</v>
      </c>
      <c r="F29" s="118"/>
      <c r="G29" s="424" t="s">
        <v>1149</v>
      </c>
      <c r="H29" s="390" t="s">
        <v>100</v>
      </c>
      <c r="I29" s="390"/>
      <c r="J29" s="390" t="s">
        <v>1555</v>
      </c>
      <c r="K29" s="390">
        <v>0</v>
      </c>
      <c r="L29" s="376" t="str">
        <f>IFERROR(VLOOKUP(E29,'Measures cat'!$A$2:$B$19,2,0),"")</f>
        <v>ME.IA</v>
      </c>
      <c r="M29" s="123"/>
    </row>
    <row r="30" spans="3:13" ht="30" x14ac:dyDescent="0.25">
      <c r="C30" s="357" t="str">
        <f t="shared" si="0"/>
        <v>M024</v>
      </c>
      <c r="D30" s="26" t="s">
        <v>1529</v>
      </c>
      <c r="E30" s="325" t="s">
        <v>1138</v>
      </c>
      <c r="F30" s="118"/>
      <c r="G30" s="424" t="s">
        <v>1140</v>
      </c>
      <c r="H30" s="390" t="s">
        <v>100</v>
      </c>
      <c r="I30" s="390"/>
      <c r="J30" s="390" t="s">
        <v>1556</v>
      </c>
      <c r="K30" s="390">
        <v>0</v>
      </c>
      <c r="L30" s="376" t="str">
        <f>IFERROR(VLOOKUP(E30,'Measures cat'!$A$2:$B$19,2,0),"")</f>
        <v>ME.CP</v>
      </c>
      <c r="M30" s="123"/>
    </row>
    <row r="31" spans="3:13" ht="45" x14ac:dyDescent="0.25">
      <c r="C31" s="357" t="str">
        <f t="shared" si="0"/>
        <v>M025</v>
      </c>
      <c r="D31" s="26" t="s">
        <v>1530</v>
      </c>
      <c r="E31" s="325" t="s">
        <v>1210</v>
      </c>
      <c r="F31" s="118"/>
      <c r="G31" s="424" t="s">
        <v>1211</v>
      </c>
      <c r="H31" s="390" t="s">
        <v>100</v>
      </c>
      <c r="I31" s="390"/>
      <c r="J31" s="390" t="s">
        <v>1557</v>
      </c>
      <c r="K31" s="390">
        <v>0</v>
      </c>
      <c r="L31" s="376" t="str">
        <f>IFERROR(VLOOKUP(E31,'Measures cat'!$A$2:$B$19,2,0),"")</f>
        <v>ME.SI</v>
      </c>
      <c r="M31" s="123"/>
    </row>
    <row r="32" spans="3:13" ht="30" x14ac:dyDescent="0.25">
      <c r="C32" s="357" t="str">
        <f t="shared" si="0"/>
        <v>M026</v>
      </c>
      <c r="D32" s="26" t="s">
        <v>1530</v>
      </c>
      <c r="E32" s="325" t="s">
        <v>1138</v>
      </c>
      <c r="F32" s="118"/>
      <c r="G32" s="424" t="s">
        <v>1145</v>
      </c>
      <c r="H32" s="390" t="s">
        <v>100</v>
      </c>
      <c r="I32" s="390"/>
      <c r="J32" s="390" t="s">
        <v>1558</v>
      </c>
      <c r="K32" s="390">
        <v>0</v>
      </c>
      <c r="L32" s="376" t="str">
        <f>IFERROR(VLOOKUP(E32,'Measures cat'!$A$2:$B$19,2,0),"")</f>
        <v>ME.CP</v>
      </c>
      <c r="M32" s="123"/>
    </row>
    <row r="33" spans="3:13" ht="45" x14ac:dyDescent="0.25">
      <c r="C33" s="357" t="str">
        <f t="shared" si="0"/>
        <v>M027</v>
      </c>
      <c r="D33" s="26" t="s">
        <v>1533</v>
      </c>
      <c r="E33" s="325" t="s">
        <v>1138</v>
      </c>
      <c r="F33" s="118"/>
      <c r="G33" s="424" t="s">
        <v>1144</v>
      </c>
      <c r="H33" s="390" t="s">
        <v>100</v>
      </c>
      <c r="I33" s="390"/>
      <c r="J33" s="390" t="s">
        <v>1559</v>
      </c>
      <c r="K33" s="390">
        <v>0</v>
      </c>
      <c r="L33" s="376" t="str">
        <f>IFERROR(VLOOKUP(E33,'Measures cat'!$A$2:$B$19,2,0),"")</f>
        <v>ME.CP</v>
      </c>
      <c r="M33" s="123"/>
    </row>
    <row r="34" spans="3:13" ht="30" x14ac:dyDescent="0.25">
      <c r="C34" s="357" t="str">
        <f t="shared" si="0"/>
        <v>M028</v>
      </c>
      <c r="D34" s="26" t="s">
        <v>1533</v>
      </c>
      <c r="E34" s="325" t="s">
        <v>1112</v>
      </c>
      <c r="F34" s="118"/>
      <c r="G34" s="424" t="s">
        <v>1117</v>
      </c>
      <c r="H34" s="390" t="s">
        <v>100</v>
      </c>
      <c r="I34" s="390"/>
      <c r="J34" s="390" t="s">
        <v>1560</v>
      </c>
      <c r="K34" s="390">
        <v>0</v>
      </c>
      <c r="L34" s="376" t="str">
        <f>IFERROR(VLOOKUP(E34,'Measures cat'!$A$2:$B$19,2,0),"")</f>
        <v>ME.AC</v>
      </c>
      <c r="M34" s="123"/>
    </row>
    <row r="35" spans="3:13" ht="30" x14ac:dyDescent="0.25">
      <c r="C35" s="357" t="str">
        <f t="shared" si="0"/>
        <v>M029</v>
      </c>
      <c r="D35" s="26" t="s">
        <v>1566</v>
      </c>
      <c r="E35" s="325" t="s">
        <v>1124</v>
      </c>
      <c r="F35" s="118"/>
      <c r="G35" s="424" t="s">
        <v>1127</v>
      </c>
      <c r="H35" s="390" t="s">
        <v>100</v>
      </c>
      <c r="I35" s="390"/>
      <c r="J35" s="390" t="s">
        <v>1561</v>
      </c>
      <c r="K35" s="390">
        <v>0</v>
      </c>
      <c r="L35" s="376" t="str">
        <f>IFERROR(VLOOKUP(E35,'Measures cat'!$A$2:$B$19,2,0),"")</f>
        <v>ME.AA</v>
      </c>
      <c r="M35" s="123"/>
    </row>
    <row r="36" spans="3:13" ht="30" x14ac:dyDescent="0.25">
      <c r="C36" s="357" t="str">
        <f t="shared" si="0"/>
        <v>M030</v>
      </c>
      <c r="D36" s="26" t="s">
        <v>1565</v>
      </c>
      <c r="E36" s="325" t="s">
        <v>1154</v>
      </c>
      <c r="F36" s="118"/>
      <c r="G36" s="424" t="s">
        <v>1155</v>
      </c>
      <c r="H36" s="390" t="s">
        <v>100</v>
      </c>
      <c r="I36" s="390"/>
      <c r="J36" s="390" t="s">
        <v>1562</v>
      </c>
      <c r="K36" s="390">
        <v>0</v>
      </c>
      <c r="L36" s="376" t="str">
        <f>IFERROR(VLOOKUP(E36,'Measures cat'!$A$2:$B$19,2,0),"")</f>
        <v>ME.MA</v>
      </c>
      <c r="M36" s="123"/>
    </row>
    <row r="37" spans="3:13" ht="45" x14ac:dyDescent="0.25">
      <c r="C37" s="357" t="str">
        <f t="shared" si="0"/>
        <v>M031</v>
      </c>
      <c r="D37" s="26" t="s">
        <v>1528</v>
      </c>
      <c r="E37" s="325" t="s">
        <v>1190</v>
      </c>
      <c r="F37" s="118"/>
      <c r="G37" s="424" t="s">
        <v>1209</v>
      </c>
      <c r="H37" s="390" t="s">
        <v>100</v>
      </c>
      <c r="I37" s="390"/>
      <c r="J37" s="390" t="s">
        <v>1563</v>
      </c>
      <c r="K37" s="390">
        <v>0</v>
      </c>
      <c r="L37" s="376" t="str">
        <f>IFERROR(VLOOKUP(E37,'Measures cat'!$A$2:$B$19,2,0),"")</f>
        <v>ME.SC</v>
      </c>
      <c r="M37" s="123"/>
    </row>
    <row r="38" spans="3:13" ht="45" x14ac:dyDescent="0.25">
      <c r="C38" s="357" t="str">
        <f t="shared" si="0"/>
        <v>M032</v>
      </c>
      <c r="D38" s="26" t="s">
        <v>1528</v>
      </c>
      <c r="E38" s="325" t="s">
        <v>1190</v>
      </c>
      <c r="F38" s="118"/>
      <c r="G38" s="424" t="s">
        <v>1194</v>
      </c>
      <c r="H38" s="390" t="s">
        <v>100</v>
      </c>
      <c r="I38" s="390"/>
      <c r="J38" s="390" t="s">
        <v>1564</v>
      </c>
      <c r="K38" s="390">
        <v>0</v>
      </c>
      <c r="L38" s="376" t="str">
        <f>IFERROR(VLOOKUP(E38,'Measures cat'!$A$2:$B$19,2,0),"")</f>
        <v>ME.SC</v>
      </c>
      <c r="M38" s="123"/>
    </row>
    <row r="39" spans="3:13" ht="45" x14ac:dyDescent="0.25">
      <c r="C39" s="357" t="str">
        <f t="shared" si="0"/>
        <v>M033</v>
      </c>
      <c r="D39" s="26" t="s">
        <v>1526</v>
      </c>
      <c r="E39" s="325" t="s">
        <v>1210</v>
      </c>
      <c r="F39" s="118"/>
      <c r="G39" s="390" t="s">
        <v>1534</v>
      </c>
      <c r="H39" s="390" t="s">
        <v>100</v>
      </c>
      <c r="I39" s="390"/>
      <c r="J39" s="390" t="s">
        <v>1539</v>
      </c>
      <c r="K39" s="390">
        <v>0</v>
      </c>
      <c r="L39" s="376" t="str">
        <f>IFERROR(VLOOKUP(E39,'Measures cat'!$A$2:$B$19,2,0),"")</f>
        <v>ME.SI</v>
      </c>
      <c r="M39" s="123"/>
    </row>
    <row r="40" spans="3:13" ht="45" x14ac:dyDescent="0.25">
      <c r="C40" s="357" t="str">
        <f t="shared" si="0"/>
        <v>M034</v>
      </c>
      <c r="D40" s="26" t="s">
        <v>1532</v>
      </c>
      <c r="E40" s="325" t="s">
        <v>1128</v>
      </c>
      <c r="F40" s="118"/>
      <c r="G40" s="424" t="s">
        <v>1130</v>
      </c>
      <c r="H40" s="390" t="s">
        <v>100</v>
      </c>
      <c r="I40" s="390"/>
      <c r="J40" s="390" t="s">
        <v>1571</v>
      </c>
      <c r="K40" s="390">
        <v>0</v>
      </c>
      <c r="L40" s="376" t="str">
        <f>IFERROR(VLOOKUP(E40,'Measures cat'!$A$2:$B$19,2,0),"")</f>
        <v>ME.SA</v>
      </c>
      <c r="M40" s="123"/>
    </row>
    <row r="41" spans="3:13" ht="30" x14ac:dyDescent="0.25">
      <c r="C41" s="357" t="str">
        <f t="shared" si="0"/>
        <v>M035</v>
      </c>
      <c r="D41" s="26" t="s">
        <v>1532</v>
      </c>
      <c r="E41" s="325" t="s">
        <v>1156</v>
      </c>
      <c r="F41" s="118"/>
      <c r="G41" s="424" t="s">
        <v>1157</v>
      </c>
      <c r="H41" s="390" t="s">
        <v>100</v>
      </c>
      <c r="I41" s="390"/>
      <c r="J41" s="390" t="s">
        <v>1573</v>
      </c>
      <c r="K41" s="390">
        <v>0</v>
      </c>
      <c r="L41" s="376" t="str">
        <f>IFERROR(VLOOKUP(E41,'Measures cat'!$A$2:$B$19,2,0),"")</f>
        <v>ME.MP</v>
      </c>
      <c r="M41" s="123"/>
    </row>
    <row r="42" spans="3:13" ht="30" x14ac:dyDescent="0.25">
      <c r="C42" s="357" t="str">
        <f t="shared" si="0"/>
        <v>M036</v>
      </c>
      <c r="D42" s="26" t="s">
        <v>1526</v>
      </c>
      <c r="E42" s="325" t="s">
        <v>1112</v>
      </c>
      <c r="F42" s="118"/>
      <c r="G42" s="390" t="s">
        <v>1119</v>
      </c>
      <c r="H42" s="390" t="s">
        <v>100</v>
      </c>
      <c r="I42" s="390"/>
      <c r="J42" s="390" t="s">
        <v>1574</v>
      </c>
      <c r="K42" s="390">
        <v>0</v>
      </c>
      <c r="L42" s="376" t="str">
        <f>IFERROR(VLOOKUP(E42,'Measures cat'!$A$2:$B$19,2,0),"")</f>
        <v>ME.AC</v>
      </c>
      <c r="M42" s="123"/>
    </row>
    <row r="43" spans="3:13" ht="30" x14ac:dyDescent="0.25">
      <c r="C43" s="357" t="str">
        <f t="shared" si="0"/>
        <v>M037</v>
      </c>
      <c r="D43" s="26" t="s">
        <v>1526</v>
      </c>
      <c r="E43" s="325" t="s">
        <v>1154</v>
      </c>
      <c r="F43" s="118"/>
      <c r="G43" s="424" t="s">
        <v>1155</v>
      </c>
      <c r="H43" s="390" t="s">
        <v>100</v>
      </c>
      <c r="I43" s="390"/>
      <c r="J43" s="390" t="s">
        <v>1575</v>
      </c>
      <c r="K43" s="390">
        <v>0</v>
      </c>
      <c r="L43" s="376" t="str">
        <f>IFERROR(VLOOKUP(E43,'Measures cat'!$A$2:$B$19,2,0),"")</f>
        <v>ME.MA</v>
      </c>
      <c r="M43" s="123"/>
    </row>
    <row r="44" spans="3:13" ht="30" x14ac:dyDescent="0.25">
      <c r="C44" s="357" t="str">
        <f t="shared" si="0"/>
        <v>M038</v>
      </c>
      <c r="D44" s="26" t="s">
        <v>1533</v>
      </c>
      <c r="E44" s="325" t="s">
        <v>1124</v>
      </c>
      <c r="F44" s="118"/>
      <c r="G44" s="424" t="s">
        <v>1127</v>
      </c>
      <c r="H44" s="390" t="s">
        <v>100</v>
      </c>
      <c r="I44" s="390"/>
      <c r="J44" s="390" t="s">
        <v>1576</v>
      </c>
      <c r="K44" s="390">
        <v>0</v>
      </c>
      <c r="L44" s="376" t="str">
        <f>IFERROR(VLOOKUP(E44,'Measures cat'!$A$2:$B$19,2,0),"")</f>
        <v>ME.AA</v>
      </c>
      <c r="M44" s="123"/>
    </row>
    <row r="45" spans="3:13" ht="45" x14ac:dyDescent="0.25">
      <c r="C45" s="357" t="str">
        <f t="shared" si="0"/>
        <v>M039</v>
      </c>
      <c r="D45" s="26" t="s">
        <v>1533</v>
      </c>
      <c r="E45" s="325" t="s">
        <v>1190</v>
      </c>
      <c r="F45" s="118"/>
      <c r="G45" s="424" t="s">
        <v>1196</v>
      </c>
      <c r="H45" s="390" t="s">
        <v>100</v>
      </c>
      <c r="I45" s="390"/>
      <c r="J45" s="390" t="s">
        <v>1572</v>
      </c>
      <c r="K45" s="390">
        <v>0</v>
      </c>
      <c r="L45" s="376" t="str">
        <f>IFERROR(VLOOKUP(E45,'Measures cat'!$A$2:$B$19,2,0),"")</f>
        <v>ME.SC</v>
      </c>
      <c r="M45" s="123"/>
    </row>
    <row r="46" spans="3:13" x14ac:dyDescent="0.25">
      <c r="C46" s="357" t="str">
        <f t="shared" si="0"/>
        <v>M040</v>
      </c>
      <c r="D46" s="26" t="s">
        <v>1533</v>
      </c>
      <c r="E46" s="325" t="s">
        <v>1180</v>
      </c>
      <c r="F46" s="118"/>
      <c r="G46" s="424" t="s">
        <v>1182</v>
      </c>
      <c r="H46" s="390" t="s">
        <v>100</v>
      </c>
      <c r="I46" s="390"/>
      <c r="J46" s="390" t="s">
        <v>1577</v>
      </c>
      <c r="K46" s="390">
        <v>0</v>
      </c>
      <c r="L46" s="376" t="str">
        <f>IFERROR(VLOOKUP(E46,'Measures cat'!$A$2:$B$19,2,0),"")</f>
        <v>ME.RA</v>
      </c>
      <c r="M46" s="123"/>
    </row>
    <row r="47" spans="3:13" ht="75" x14ac:dyDescent="0.25">
      <c r="C47" s="357" t="str">
        <f t="shared" si="0"/>
        <v>M041</v>
      </c>
      <c r="D47" s="26" t="s">
        <v>1528</v>
      </c>
      <c r="E47" s="325" t="s">
        <v>1160</v>
      </c>
      <c r="F47" s="118"/>
      <c r="G47" s="424" t="s">
        <v>1162</v>
      </c>
      <c r="H47" s="390" t="s">
        <v>100</v>
      </c>
      <c r="I47" s="390"/>
      <c r="J47" s="390" t="s">
        <v>1578</v>
      </c>
      <c r="K47" s="390">
        <v>0</v>
      </c>
      <c r="L47" s="376" t="str">
        <f>IFERROR(VLOOKUP(E47,'Measures cat'!$A$2:$B$19,2,0),"")</f>
        <v>ME.PH</v>
      </c>
      <c r="M47" s="123"/>
    </row>
    <row r="48" spans="3:13" ht="45" x14ac:dyDescent="0.25">
      <c r="C48" s="357" t="str">
        <f t="shared" si="0"/>
        <v>M042</v>
      </c>
      <c r="D48" s="26" t="s">
        <v>1528</v>
      </c>
      <c r="E48" s="325" t="s">
        <v>1190</v>
      </c>
      <c r="F48" s="118"/>
      <c r="G48" s="424" t="s">
        <v>1207</v>
      </c>
      <c r="H48" s="390" t="s">
        <v>100</v>
      </c>
      <c r="I48" s="390"/>
      <c r="J48" s="390" t="s">
        <v>1579</v>
      </c>
      <c r="K48" s="390">
        <v>0</v>
      </c>
      <c r="L48" s="376" t="str">
        <f>IFERROR(VLOOKUP(E48,'Measures cat'!$A$2:$B$19,2,0),"")</f>
        <v>ME.SC</v>
      </c>
      <c r="M48" s="123"/>
    </row>
    <row r="49" spans="3:13" ht="30" x14ac:dyDescent="0.25">
      <c r="C49" s="357" t="str">
        <f t="shared" si="0"/>
        <v>M043</v>
      </c>
      <c r="D49" s="26" t="s">
        <v>1566</v>
      </c>
      <c r="E49" s="325" t="s">
        <v>1133</v>
      </c>
      <c r="F49" s="118"/>
      <c r="G49" s="424" t="s">
        <v>1137</v>
      </c>
      <c r="H49" s="390" t="s">
        <v>100</v>
      </c>
      <c r="I49" s="390"/>
      <c r="J49" s="390" t="s">
        <v>1580</v>
      </c>
      <c r="K49" s="390">
        <v>0</v>
      </c>
      <c r="L49" s="376" t="str">
        <f>IFERROR(VLOOKUP(E49,'Measures cat'!$A$2:$B$19,2,0),"")</f>
        <v>ME.CM</v>
      </c>
      <c r="M49" s="123"/>
    </row>
    <row r="50" spans="3:13" x14ac:dyDescent="0.25">
      <c r="C50" s="357" t="str">
        <f t="shared" si="0"/>
        <v>M044</v>
      </c>
      <c r="D50" s="26" t="s">
        <v>1531</v>
      </c>
      <c r="E50" s="325" t="s">
        <v>1152</v>
      </c>
      <c r="F50" s="118"/>
      <c r="G50" s="424" t="s">
        <v>1153</v>
      </c>
      <c r="H50" s="390" t="s">
        <v>100</v>
      </c>
      <c r="I50" s="390"/>
      <c r="J50" s="390" t="s">
        <v>1581</v>
      </c>
      <c r="K50" s="390">
        <v>0</v>
      </c>
      <c r="L50" s="376" t="str">
        <f>IFERROR(VLOOKUP(E50,'Measures cat'!$A$2:$B$19,2,0),"")</f>
        <v>ME.IR</v>
      </c>
      <c r="M50" s="123"/>
    </row>
    <row r="51" spans="3:13" x14ac:dyDescent="0.25">
      <c r="C51" s="357" t="str">
        <f t="shared" si="0"/>
        <v/>
      </c>
      <c r="D51" s="26"/>
      <c r="E51" s="325"/>
      <c r="F51" s="118"/>
      <c r="G51" s="390">
        <v>0</v>
      </c>
      <c r="H51" s="390"/>
      <c r="I51" s="390"/>
      <c r="J51" s="390" t="s">
        <v>499</v>
      </c>
      <c r="K51" s="390">
        <v>0</v>
      </c>
      <c r="L51" s="376" t="str">
        <f>IFERROR(VLOOKUP(E51,'Measures cat'!$A$2:$B$19,2,0),"")</f>
        <v/>
      </c>
      <c r="M51" s="123"/>
    </row>
    <row r="52" spans="3:13" x14ac:dyDescent="0.25">
      <c r="C52" s="357" t="str">
        <f t="shared" si="0"/>
        <v/>
      </c>
      <c r="D52" s="26"/>
      <c r="E52" s="325"/>
      <c r="F52" s="118"/>
      <c r="G52" s="390">
        <v>0</v>
      </c>
      <c r="H52" s="390"/>
      <c r="I52" s="390"/>
      <c r="J52" s="390" t="s">
        <v>499</v>
      </c>
      <c r="K52" s="390">
        <v>0</v>
      </c>
      <c r="L52" s="376" t="str">
        <f>IFERROR(VLOOKUP(E52,'Measures cat'!$A$2:$B$19,2,0),"")</f>
        <v/>
      </c>
      <c r="M52" s="123"/>
    </row>
    <row r="53" spans="3:13" x14ac:dyDescent="0.25">
      <c r="C53" s="357" t="str">
        <f t="shared" si="0"/>
        <v/>
      </c>
      <c r="D53" s="26"/>
      <c r="E53" s="325"/>
      <c r="F53" s="118"/>
      <c r="G53" s="390">
        <v>0</v>
      </c>
      <c r="H53" s="390"/>
      <c r="I53" s="390"/>
      <c r="J53" s="390" t="s">
        <v>499</v>
      </c>
      <c r="K53" s="390">
        <v>0</v>
      </c>
      <c r="L53" s="376" t="str">
        <f>IFERROR(VLOOKUP(E53,'Measures cat'!$A$2:$B$19,2,0),"")</f>
        <v/>
      </c>
      <c r="M53" s="123"/>
    </row>
    <row r="54" spans="3:13" x14ac:dyDescent="0.25">
      <c r="C54" s="357" t="str">
        <f t="shared" si="0"/>
        <v/>
      </c>
      <c r="D54" s="26"/>
      <c r="E54" s="325"/>
      <c r="F54" s="118"/>
      <c r="G54" s="390">
        <v>0</v>
      </c>
      <c r="H54" s="390"/>
      <c r="I54" s="390"/>
      <c r="J54" s="390" t="s">
        <v>499</v>
      </c>
      <c r="K54" s="390">
        <v>0</v>
      </c>
      <c r="L54" s="376" t="str">
        <f>IFERROR(VLOOKUP(E54,'Measures cat'!$A$2:$B$19,2,0),"")</f>
        <v/>
      </c>
      <c r="M54" s="123"/>
    </row>
    <row r="55" spans="3:13" x14ac:dyDescent="0.25">
      <c r="C55" s="357" t="str">
        <f t="shared" si="0"/>
        <v/>
      </c>
      <c r="D55" s="26"/>
      <c r="E55" s="325"/>
      <c r="F55" s="118"/>
      <c r="G55" s="390">
        <v>0</v>
      </c>
      <c r="H55" s="390"/>
      <c r="I55" s="390"/>
      <c r="J55" s="390" t="s">
        <v>499</v>
      </c>
      <c r="K55" s="390">
        <v>0</v>
      </c>
      <c r="L55" s="376" t="str">
        <f>IFERROR(VLOOKUP(E55,'Measures cat'!$A$2:$B$19,2,0),"")</f>
        <v/>
      </c>
      <c r="M55" s="123"/>
    </row>
    <row r="56" spans="3:13" x14ac:dyDescent="0.25">
      <c r="C56" s="357" t="str">
        <f t="shared" si="0"/>
        <v/>
      </c>
      <c r="D56" s="26"/>
      <c r="E56" s="325"/>
      <c r="F56" s="118"/>
      <c r="G56" s="390">
        <v>0</v>
      </c>
      <c r="H56" s="390"/>
      <c r="I56" s="390"/>
      <c r="J56" s="390" t="s">
        <v>499</v>
      </c>
      <c r="K56" s="390">
        <v>0</v>
      </c>
      <c r="L56" s="376" t="str">
        <f>IFERROR(VLOOKUP(E56,'Measures cat'!$A$2:$B$19,2,0),"")</f>
        <v/>
      </c>
      <c r="M56" s="123"/>
    </row>
    <row r="57" spans="3:13" x14ac:dyDescent="0.25">
      <c r="C57" s="357" t="str">
        <f t="shared" si="0"/>
        <v/>
      </c>
      <c r="D57" s="26"/>
      <c r="E57" s="325"/>
      <c r="F57" s="118"/>
      <c r="G57" s="390">
        <v>0</v>
      </c>
      <c r="H57" s="390"/>
      <c r="I57" s="390"/>
      <c r="J57" s="390" t="s">
        <v>499</v>
      </c>
      <c r="K57" s="390">
        <v>0</v>
      </c>
      <c r="L57" s="376" t="str">
        <f>IFERROR(VLOOKUP(E57,'Measures cat'!$A$2:$B$19,2,0),"")</f>
        <v/>
      </c>
      <c r="M57" s="123"/>
    </row>
    <row r="58" spans="3:13" x14ac:dyDescent="0.25">
      <c r="C58" s="357" t="str">
        <f t="shared" si="0"/>
        <v/>
      </c>
      <c r="D58" s="26"/>
      <c r="E58" s="325"/>
      <c r="F58" s="118"/>
      <c r="G58" s="390">
        <v>0</v>
      </c>
      <c r="H58" s="390"/>
      <c r="I58" s="390"/>
      <c r="J58" s="390" t="s">
        <v>499</v>
      </c>
      <c r="K58" s="390">
        <v>0</v>
      </c>
      <c r="L58" s="376" t="str">
        <f>IFERROR(VLOOKUP(E58,'Measures cat'!$A$2:$B$19,2,0),"")</f>
        <v/>
      </c>
      <c r="M58" s="123"/>
    </row>
    <row r="59" spans="3:13" x14ac:dyDescent="0.25">
      <c r="C59" s="357" t="str">
        <f t="shared" si="0"/>
        <v/>
      </c>
      <c r="D59" s="26"/>
      <c r="E59" s="325"/>
      <c r="F59" s="118"/>
      <c r="G59" s="390">
        <v>0</v>
      </c>
      <c r="H59" s="390"/>
      <c r="I59" s="390"/>
      <c r="J59" s="390" t="s">
        <v>499</v>
      </c>
      <c r="K59" s="390">
        <v>0</v>
      </c>
      <c r="L59" s="376" t="str">
        <f>IFERROR(VLOOKUP(E59,'Measures cat'!$A$2:$B$19,2,0),"")</f>
        <v/>
      </c>
      <c r="M59" s="123"/>
    </row>
    <row r="60" spans="3:13" x14ac:dyDescent="0.25">
      <c r="C60" s="357" t="str">
        <f t="shared" si="0"/>
        <v/>
      </c>
      <c r="D60" s="26"/>
      <c r="E60" s="325"/>
      <c r="F60" s="118"/>
      <c r="G60" s="390">
        <v>0</v>
      </c>
      <c r="H60" s="390"/>
      <c r="I60" s="390"/>
      <c r="J60" s="390" t="s">
        <v>499</v>
      </c>
      <c r="K60" s="390">
        <v>0</v>
      </c>
      <c r="L60" s="376" t="str">
        <f>IFERROR(VLOOKUP(E60,'Measures cat'!$A$2:$B$19,2,0),"")</f>
        <v/>
      </c>
      <c r="M60" s="123"/>
    </row>
    <row r="61" spans="3:13" x14ac:dyDescent="0.25">
      <c r="C61" s="357" t="str">
        <f t="shared" si="0"/>
        <v/>
      </c>
      <c r="D61" s="26"/>
      <c r="E61" s="325"/>
      <c r="F61" s="118"/>
      <c r="G61" s="390">
        <v>0</v>
      </c>
      <c r="H61" s="390"/>
      <c r="I61" s="390"/>
      <c r="J61" s="390" t="s">
        <v>499</v>
      </c>
      <c r="K61" s="390">
        <v>0</v>
      </c>
      <c r="L61" s="376" t="str">
        <f>IFERROR(VLOOKUP(E61,'Measures cat'!$A$2:$B$19,2,0),"")</f>
        <v/>
      </c>
      <c r="M61" s="123"/>
    </row>
    <row r="62" spans="3:13" x14ac:dyDescent="0.25">
      <c r="C62" s="357" t="str">
        <f t="shared" si="0"/>
        <v/>
      </c>
      <c r="D62" s="26"/>
      <c r="E62" s="325"/>
      <c r="F62" s="118"/>
      <c r="G62" s="390">
        <v>0</v>
      </c>
      <c r="H62" s="390"/>
      <c r="I62" s="390"/>
      <c r="J62" s="390" t="s">
        <v>499</v>
      </c>
      <c r="K62" s="390">
        <v>0</v>
      </c>
      <c r="L62" s="376" t="str">
        <f>IFERROR(VLOOKUP(E62,'Measures cat'!$A$2:$B$19,2,0),"")</f>
        <v/>
      </c>
      <c r="M62" s="123"/>
    </row>
    <row r="63" spans="3:13" x14ac:dyDescent="0.25">
      <c r="C63" s="357" t="str">
        <f t="shared" si="0"/>
        <v/>
      </c>
      <c r="D63" s="26"/>
      <c r="E63" s="325"/>
      <c r="F63" s="118"/>
      <c r="G63" s="390">
        <v>0</v>
      </c>
      <c r="H63" s="390"/>
      <c r="I63" s="390"/>
      <c r="J63" s="390" t="s">
        <v>499</v>
      </c>
      <c r="K63" s="390">
        <v>0</v>
      </c>
      <c r="L63" s="376" t="str">
        <f>IFERROR(VLOOKUP(E63,'Measures cat'!$A$2:$B$19,2,0),"")</f>
        <v/>
      </c>
      <c r="M63" s="123"/>
    </row>
    <row r="64" spans="3:13" x14ac:dyDescent="0.25">
      <c r="C64" s="357" t="str">
        <f t="shared" si="0"/>
        <v/>
      </c>
      <c r="D64" s="26"/>
      <c r="E64" s="325"/>
      <c r="F64" s="118"/>
      <c r="G64" s="390">
        <v>0</v>
      </c>
      <c r="H64" s="390"/>
      <c r="I64" s="390"/>
      <c r="J64" s="390" t="s">
        <v>499</v>
      </c>
      <c r="K64" s="390">
        <v>0</v>
      </c>
      <c r="L64" s="376" t="str">
        <f>IFERROR(VLOOKUP(E64,'Measures cat'!$A$2:$B$19,2,0),"")</f>
        <v/>
      </c>
      <c r="M64" s="123"/>
    </row>
    <row r="65" spans="3:13" x14ac:dyDescent="0.25">
      <c r="C65" s="357" t="str">
        <f t="shared" si="0"/>
        <v/>
      </c>
      <c r="D65" s="26"/>
      <c r="E65" s="325"/>
      <c r="F65" s="118"/>
      <c r="G65" s="390">
        <v>0</v>
      </c>
      <c r="H65" s="390"/>
      <c r="I65" s="390"/>
      <c r="J65" s="390" t="s">
        <v>499</v>
      </c>
      <c r="K65" s="390">
        <v>0</v>
      </c>
      <c r="L65" s="376" t="str">
        <f>IFERROR(VLOOKUP(E65,'Measures cat'!$A$2:$B$19,2,0),"")</f>
        <v/>
      </c>
      <c r="M65" s="123"/>
    </row>
    <row r="66" spans="3:13" x14ac:dyDescent="0.25">
      <c r="C66" s="357" t="str">
        <f t="shared" si="0"/>
        <v/>
      </c>
      <c r="D66" s="26"/>
      <c r="E66" s="325"/>
      <c r="F66" s="118"/>
      <c r="G66" s="390">
        <v>0</v>
      </c>
      <c r="H66" s="390"/>
      <c r="I66" s="390"/>
      <c r="J66" s="390" t="s">
        <v>499</v>
      </c>
      <c r="K66" s="390">
        <v>0</v>
      </c>
      <c r="L66" s="376" t="str">
        <f>IFERROR(VLOOKUP(E66,'Measures cat'!$A$2:$B$19,2,0),"")</f>
        <v/>
      </c>
      <c r="M66" s="123"/>
    </row>
    <row r="67" spans="3:13" x14ac:dyDescent="0.25">
      <c r="C67" s="357" t="str">
        <f t="shared" si="0"/>
        <v/>
      </c>
      <c r="D67" s="26"/>
      <c r="E67" s="325"/>
      <c r="F67" s="118"/>
      <c r="G67" s="390">
        <v>0</v>
      </c>
      <c r="H67" s="390"/>
      <c r="I67" s="390"/>
      <c r="J67" s="390" t="s">
        <v>499</v>
      </c>
      <c r="K67" s="390">
        <v>0</v>
      </c>
      <c r="L67" s="376" t="str">
        <f>IFERROR(VLOOKUP(E67,'Measures cat'!$A$2:$B$19,2,0),"")</f>
        <v/>
      </c>
      <c r="M67" s="123"/>
    </row>
    <row r="68" spans="3:13" x14ac:dyDescent="0.25">
      <c r="C68" s="357" t="str">
        <f t="shared" si="0"/>
        <v/>
      </c>
      <c r="D68" s="26"/>
      <c r="E68" s="325"/>
      <c r="F68" s="118"/>
      <c r="G68" s="390">
        <v>0</v>
      </c>
      <c r="H68" s="390"/>
      <c r="I68" s="390"/>
      <c r="J68" s="390" t="s">
        <v>499</v>
      </c>
      <c r="K68" s="390">
        <v>0</v>
      </c>
      <c r="L68" s="376" t="str">
        <f>IFERROR(VLOOKUP(E68,'Measures cat'!$A$2:$B$19,2,0),"")</f>
        <v/>
      </c>
      <c r="M68" s="123"/>
    </row>
    <row r="69" spans="3:13" x14ac:dyDescent="0.25">
      <c r="C69" s="357" t="str">
        <f t="shared" si="0"/>
        <v/>
      </c>
      <c r="D69" s="26"/>
      <c r="E69" s="325"/>
      <c r="F69" s="118"/>
      <c r="G69" s="390">
        <v>0</v>
      </c>
      <c r="H69" s="390"/>
      <c r="I69" s="390"/>
      <c r="J69" s="390" t="s">
        <v>499</v>
      </c>
      <c r="K69" s="390">
        <v>0</v>
      </c>
      <c r="L69" s="376" t="str">
        <f>IFERROR(VLOOKUP(E69,'Measures cat'!$A$2:$B$19,2,0),"")</f>
        <v/>
      </c>
      <c r="M69" s="123"/>
    </row>
    <row r="70" spans="3:13" x14ac:dyDescent="0.25">
      <c r="C70" s="357" t="str">
        <f t="shared" si="0"/>
        <v/>
      </c>
      <c r="D70" s="26"/>
      <c r="E70" s="325"/>
      <c r="F70" s="118"/>
      <c r="G70" s="390">
        <v>0</v>
      </c>
      <c r="H70" s="390"/>
      <c r="I70" s="390"/>
      <c r="J70" s="390" t="s">
        <v>499</v>
      </c>
      <c r="K70" s="390">
        <v>0</v>
      </c>
      <c r="L70" s="376" t="str">
        <f>IFERROR(VLOOKUP(E70,'Measures cat'!$A$2:$B$19,2,0),"")</f>
        <v/>
      </c>
      <c r="M70" s="123"/>
    </row>
    <row r="71" spans="3:13" x14ac:dyDescent="0.25">
      <c r="C71" s="357" t="str">
        <f t="shared" si="0"/>
        <v/>
      </c>
      <c r="D71" s="26"/>
      <c r="E71" s="325"/>
      <c r="F71" s="118"/>
      <c r="G71" s="390">
        <v>0</v>
      </c>
      <c r="H71" s="390"/>
      <c r="I71" s="390"/>
      <c r="J71" s="390" t="s">
        <v>499</v>
      </c>
      <c r="K71" s="390">
        <v>0</v>
      </c>
      <c r="L71" s="376" t="str">
        <f>IFERROR(VLOOKUP(E71,'Measures cat'!$A$2:$B$19,2,0),"")</f>
        <v/>
      </c>
      <c r="M71" s="123"/>
    </row>
    <row r="72" spans="3:13" x14ac:dyDescent="0.25">
      <c r="C72" s="357" t="str">
        <f t="shared" si="0"/>
        <v/>
      </c>
      <c r="D72" s="26"/>
      <c r="E72" s="325"/>
      <c r="F72" s="118"/>
      <c r="G72" s="390">
        <v>0</v>
      </c>
      <c r="H72" s="390"/>
      <c r="I72" s="390"/>
      <c r="J72" s="390" t="s">
        <v>499</v>
      </c>
      <c r="K72" s="390">
        <v>0</v>
      </c>
      <c r="L72" s="376" t="str">
        <f>IFERROR(VLOOKUP(E72,'Measures cat'!$A$2:$B$19,2,0),"")</f>
        <v/>
      </c>
      <c r="M72" s="123"/>
    </row>
    <row r="73" spans="3:13" x14ac:dyDescent="0.25">
      <c r="C73" s="357" t="str">
        <f t="shared" si="0"/>
        <v/>
      </c>
      <c r="D73" s="26"/>
      <c r="E73" s="325"/>
      <c r="F73" s="118"/>
      <c r="G73" s="390">
        <v>0</v>
      </c>
      <c r="H73" s="390"/>
      <c r="I73" s="390"/>
      <c r="J73" s="390" t="s">
        <v>499</v>
      </c>
      <c r="K73" s="390">
        <v>0</v>
      </c>
      <c r="L73" s="376" t="str">
        <f>IFERROR(VLOOKUP(E73,'Measures cat'!$A$2:$B$19,2,0),"")</f>
        <v/>
      </c>
      <c r="M73" s="123"/>
    </row>
    <row r="74" spans="3:13" x14ac:dyDescent="0.25">
      <c r="C74" s="357" t="str">
        <f t="shared" ref="C74:C137" si="1">IF(D74&lt;&gt;"",CONCATENATE("M",TEXT(ROW()-6,"000")),"")</f>
        <v/>
      </c>
      <c r="D74" s="26"/>
      <c r="E74" s="325"/>
      <c r="F74" s="118"/>
      <c r="G74" s="390">
        <v>0</v>
      </c>
      <c r="H74" s="390"/>
      <c r="I74" s="390"/>
      <c r="J74" s="390" t="s">
        <v>499</v>
      </c>
      <c r="K74" s="390">
        <v>0</v>
      </c>
      <c r="L74" s="376" t="str">
        <f>IFERROR(VLOOKUP(E74,'Measures cat'!$A$2:$B$19,2,0),"")</f>
        <v/>
      </c>
      <c r="M74" s="123"/>
    </row>
    <row r="75" spans="3:13" x14ac:dyDescent="0.25">
      <c r="C75" s="357" t="str">
        <f t="shared" si="1"/>
        <v/>
      </c>
      <c r="D75" s="26"/>
      <c r="E75" s="325"/>
      <c r="F75" s="118"/>
      <c r="G75" s="390">
        <v>0</v>
      </c>
      <c r="H75" s="390"/>
      <c r="I75" s="390"/>
      <c r="J75" s="390" t="s">
        <v>499</v>
      </c>
      <c r="K75" s="390">
        <v>0</v>
      </c>
      <c r="L75" s="376" t="str">
        <f>IFERROR(VLOOKUP(E75,'Measures cat'!$A$2:$B$19,2,0),"")</f>
        <v/>
      </c>
      <c r="M75" s="123"/>
    </row>
    <row r="76" spans="3:13" x14ac:dyDescent="0.25">
      <c r="C76" s="357" t="str">
        <f t="shared" si="1"/>
        <v/>
      </c>
      <c r="D76" s="26"/>
      <c r="E76" s="325"/>
      <c r="F76" s="118"/>
      <c r="G76" s="390">
        <v>0</v>
      </c>
      <c r="H76" s="390"/>
      <c r="I76" s="390"/>
      <c r="J76" s="390" t="s">
        <v>499</v>
      </c>
      <c r="K76" s="390">
        <v>0</v>
      </c>
      <c r="L76" s="376" t="str">
        <f>IFERROR(VLOOKUP(E76,'Measures cat'!$A$2:$B$19,2,0),"")</f>
        <v/>
      </c>
      <c r="M76" s="123"/>
    </row>
    <row r="77" spans="3:13" x14ac:dyDescent="0.25">
      <c r="C77" s="357" t="str">
        <f t="shared" si="1"/>
        <v/>
      </c>
      <c r="D77" s="26"/>
      <c r="E77" s="325"/>
      <c r="F77" s="118"/>
      <c r="G77" s="390">
        <v>0</v>
      </c>
      <c r="H77" s="390"/>
      <c r="I77" s="390"/>
      <c r="J77" s="390" t="s">
        <v>499</v>
      </c>
      <c r="K77" s="390">
        <v>0</v>
      </c>
      <c r="L77" s="376" t="str">
        <f>IFERROR(VLOOKUP(E77,'Measures cat'!$A$2:$B$19,2,0),"")</f>
        <v/>
      </c>
      <c r="M77" s="123"/>
    </row>
    <row r="78" spans="3:13" x14ac:dyDescent="0.25">
      <c r="C78" s="357" t="str">
        <f t="shared" si="1"/>
        <v/>
      </c>
      <c r="D78" s="26"/>
      <c r="E78" s="325"/>
      <c r="F78" s="118"/>
      <c r="G78" s="390">
        <v>0</v>
      </c>
      <c r="H78" s="390"/>
      <c r="I78" s="390"/>
      <c r="J78" s="390" t="s">
        <v>499</v>
      </c>
      <c r="K78" s="390">
        <v>0</v>
      </c>
      <c r="L78" s="376" t="str">
        <f>IFERROR(VLOOKUP(E78,'Measures cat'!$A$2:$B$19,2,0),"")</f>
        <v/>
      </c>
      <c r="M78" s="123"/>
    </row>
    <row r="79" spans="3:13" x14ac:dyDescent="0.25">
      <c r="C79" s="357" t="str">
        <f t="shared" si="1"/>
        <v/>
      </c>
      <c r="D79" s="26"/>
      <c r="E79" s="325"/>
      <c r="F79" s="118"/>
      <c r="G79" s="390">
        <v>0</v>
      </c>
      <c r="H79" s="390"/>
      <c r="I79" s="390"/>
      <c r="J79" s="390" t="s">
        <v>499</v>
      </c>
      <c r="K79" s="390">
        <v>0</v>
      </c>
      <c r="L79" s="376" t="str">
        <f>IFERROR(VLOOKUP(E79,'Measures cat'!$A$2:$B$19,2,0),"")</f>
        <v/>
      </c>
      <c r="M79" s="123"/>
    </row>
    <row r="80" spans="3:13" x14ac:dyDescent="0.25">
      <c r="C80" s="357" t="str">
        <f t="shared" si="1"/>
        <v/>
      </c>
      <c r="D80" s="26"/>
      <c r="E80" s="325"/>
      <c r="F80" s="118"/>
      <c r="G80" s="390">
        <v>0</v>
      </c>
      <c r="H80" s="390"/>
      <c r="I80" s="390"/>
      <c r="J80" s="390" t="s">
        <v>499</v>
      </c>
      <c r="K80" s="390">
        <v>0</v>
      </c>
      <c r="L80" s="376" t="str">
        <f>IFERROR(VLOOKUP(E80,'Measures cat'!$A$2:$B$19,2,0),"")</f>
        <v/>
      </c>
      <c r="M80" s="123"/>
    </row>
    <row r="81" spans="3:13" x14ac:dyDescent="0.25">
      <c r="C81" s="357" t="str">
        <f t="shared" si="1"/>
        <v/>
      </c>
      <c r="D81" s="26"/>
      <c r="E81" s="325"/>
      <c r="F81" s="118"/>
      <c r="G81" s="390">
        <v>0</v>
      </c>
      <c r="H81" s="390"/>
      <c r="I81" s="390"/>
      <c r="J81" s="390" t="s">
        <v>499</v>
      </c>
      <c r="K81" s="390">
        <v>0</v>
      </c>
      <c r="L81" s="376" t="str">
        <f>IFERROR(VLOOKUP(E81,'Measures cat'!$A$2:$B$19,2,0),"")</f>
        <v/>
      </c>
      <c r="M81" s="123"/>
    </row>
    <row r="82" spans="3:13" x14ac:dyDescent="0.25">
      <c r="C82" s="357" t="str">
        <f t="shared" si="1"/>
        <v/>
      </c>
      <c r="D82" s="26"/>
      <c r="E82" s="325"/>
      <c r="F82" s="118"/>
      <c r="G82" s="390">
        <v>0</v>
      </c>
      <c r="H82" s="390"/>
      <c r="I82" s="390"/>
      <c r="J82" s="390" t="s">
        <v>499</v>
      </c>
      <c r="K82" s="390">
        <v>0</v>
      </c>
      <c r="L82" s="376" t="str">
        <f>IFERROR(VLOOKUP(E82,'Measures cat'!$A$2:$B$19,2,0),"")</f>
        <v/>
      </c>
      <c r="M82" s="123"/>
    </row>
    <row r="83" spans="3:13" x14ac:dyDescent="0.25">
      <c r="C83" s="357" t="str">
        <f t="shared" si="1"/>
        <v/>
      </c>
      <c r="D83" s="26"/>
      <c r="E83" s="325"/>
      <c r="F83" s="118"/>
      <c r="G83" s="390">
        <v>0</v>
      </c>
      <c r="H83" s="390"/>
      <c r="I83" s="390"/>
      <c r="J83" s="390" t="s">
        <v>499</v>
      </c>
      <c r="K83" s="390">
        <v>0</v>
      </c>
      <c r="L83" s="376" t="str">
        <f>IFERROR(VLOOKUP(E83,'Measures cat'!$A$2:$B$19,2,0),"")</f>
        <v/>
      </c>
      <c r="M83" s="123"/>
    </row>
    <row r="84" spans="3:13" x14ac:dyDescent="0.25">
      <c r="C84" s="357" t="str">
        <f t="shared" si="1"/>
        <v/>
      </c>
      <c r="D84" s="26"/>
      <c r="E84" s="325"/>
      <c r="F84" s="118"/>
      <c r="G84" s="390">
        <v>0</v>
      </c>
      <c r="H84" s="390"/>
      <c r="I84" s="390"/>
      <c r="J84" s="390" t="s">
        <v>499</v>
      </c>
      <c r="K84" s="390">
        <v>0</v>
      </c>
      <c r="L84" s="376" t="str">
        <f>IFERROR(VLOOKUP(E84,'Measures cat'!$A$2:$B$19,2,0),"")</f>
        <v/>
      </c>
      <c r="M84" s="123"/>
    </row>
    <row r="85" spans="3:13" x14ac:dyDescent="0.25">
      <c r="C85" s="357" t="str">
        <f t="shared" si="1"/>
        <v/>
      </c>
      <c r="D85" s="26"/>
      <c r="E85" s="325"/>
      <c r="F85" s="118"/>
      <c r="G85" s="390">
        <v>0</v>
      </c>
      <c r="H85" s="390"/>
      <c r="I85" s="390"/>
      <c r="J85" s="390" t="s">
        <v>499</v>
      </c>
      <c r="K85" s="390">
        <v>0</v>
      </c>
      <c r="L85" s="376" t="str">
        <f>IFERROR(VLOOKUP(E85,'Measures cat'!$A$2:$B$19,2,0),"")</f>
        <v/>
      </c>
      <c r="M85" s="123"/>
    </row>
    <row r="86" spans="3:13" x14ac:dyDescent="0.25">
      <c r="C86" s="357" t="str">
        <f t="shared" si="1"/>
        <v/>
      </c>
      <c r="D86" s="26"/>
      <c r="E86" s="325"/>
      <c r="F86" s="118"/>
      <c r="G86" s="390">
        <v>0</v>
      </c>
      <c r="H86" s="390"/>
      <c r="I86" s="390"/>
      <c r="J86" s="390" t="s">
        <v>499</v>
      </c>
      <c r="K86" s="390">
        <v>0</v>
      </c>
      <c r="L86" s="376" t="str">
        <f>IFERROR(VLOOKUP(E86,'Measures cat'!$A$2:$B$19,2,0),"")</f>
        <v/>
      </c>
      <c r="M86" s="123"/>
    </row>
    <row r="87" spans="3:13" x14ac:dyDescent="0.25">
      <c r="C87" s="357" t="str">
        <f t="shared" si="1"/>
        <v/>
      </c>
      <c r="D87" s="26"/>
      <c r="E87" s="325"/>
      <c r="F87" s="118"/>
      <c r="G87" s="390">
        <v>0</v>
      </c>
      <c r="H87" s="390"/>
      <c r="I87" s="390"/>
      <c r="J87" s="390" t="s">
        <v>499</v>
      </c>
      <c r="K87" s="390">
        <v>0</v>
      </c>
      <c r="L87" s="376" t="str">
        <f>IFERROR(VLOOKUP(E87,'Measures cat'!$A$2:$B$19,2,0),"")</f>
        <v/>
      </c>
      <c r="M87" s="123"/>
    </row>
    <row r="88" spans="3:13" x14ac:dyDescent="0.25">
      <c r="C88" s="357" t="str">
        <f t="shared" si="1"/>
        <v/>
      </c>
      <c r="D88" s="26"/>
      <c r="E88" s="325"/>
      <c r="F88" s="118"/>
      <c r="G88" s="390">
        <v>0</v>
      </c>
      <c r="H88" s="390"/>
      <c r="I88" s="390"/>
      <c r="J88" s="390" t="s">
        <v>499</v>
      </c>
      <c r="K88" s="390">
        <v>0</v>
      </c>
      <c r="L88" s="376" t="str">
        <f>IFERROR(VLOOKUP(E88,'Measures cat'!$A$2:$B$19,2,0),"")</f>
        <v/>
      </c>
      <c r="M88" s="123"/>
    </row>
    <row r="89" spans="3:13" x14ac:dyDescent="0.25">
      <c r="C89" s="357" t="str">
        <f t="shared" si="1"/>
        <v/>
      </c>
      <c r="D89" s="26"/>
      <c r="E89" s="325"/>
      <c r="F89" s="118"/>
      <c r="G89" s="390">
        <v>0</v>
      </c>
      <c r="H89" s="390"/>
      <c r="I89" s="390"/>
      <c r="J89" s="390" t="s">
        <v>499</v>
      </c>
      <c r="K89" s="390">
        <v>0</v>
      </c>
      <c r="L89" s="376" t="str">
        <f>IFERROR(VLOOKUP(E89,'Measures cat'!$A$2:$B$19,2,0),"")</f>
        <v/>
      </c>
      <c r="M89" s="123"/>
    </row>
    <row r="90" spans="3:13" x14ac:dyDescent="0.25">
      <c r="C90" s="357" t="str">
        <f t="shared" si="1"/>
        <v/>
      </c>
      <c r="D90" s="26"/>
      <c r="E90" s="325"/>
      <c r="F90" s="118"/>
      <c r="G90" s="390">
        <v>0</v>
      </c>
      <c r="H90" s="390"/>
      <c r="I90" s="390"/>
      <c r="J90" s="390" t="s">
        <v>499</v>
      </c>
      <c r="K90" s="390">
        <v>0</v>
      </c>
      <c r="L90" s="376" t="str">
        <f>IFERROR(VLOOKUP(E90,'Measures cat'!$A$2:$B$19,2,0),"")</f>
        <v/>
      </c>
      <c r="M90" s="123"/>
    </row>
    <row r="91" spans="3:13" x14ac:dyDescent="0.25">
      <c r="C91" s="357" t="str">
        <f t="shared" si="1"/>
        <v/>
      </c>
      <c r="D91" s="26"/>
      <c r="E91" s="325"/>
      <c r="F91" s="118"/>
      <c r="G91" s="390">
        <v>0</v>
      </c>
      <c r="H91" s="390"/>
      <c r="I91" s="390"/>
      <c r="J91" s="390" t="s">
        <v>499</v>
      </c>
      <c r="K91" s="390">
        <v>0</v>
      </c>
      <c r="L91" s="376" t="str">
        <f>IFERROR(VLOOKUP(E91,'Measures cat'!$A$2:$B$19,2,0),"")</f>
        <v/>
      </c>
      <c r="M91" s="123"/>
    </row>
    <row r="92" spans="3:13" x14ac:dyDescent="0.25">
      <c r="C92" s="357" t="str">
        <f t="shared" si="1"/>
        <v/>
      </c>
      <c r="D92" s="26"/>
      <c r="E92" s="325"/>
      <c r="F92" s="118"/>
      <c r="G92" s="390">
        <v>0</v>
      </c>
      <c r="H92" s="390"/>
      <c r="I92" s="390"/>
      <c r="J92" s="390" t="s">
        <v>499</v>
      </c>
      <c r="K92" s="390">
        <v>0</v>
      </c>
      <c r="L92" s="376" t="str">
        <f>IFERROR(VLOOKUP(E92,'Measures cat'!$A$2:$B$19,2,0),"")</f>
        <v/>
      </c>
      <c r="M92" s="123"/>
    </row>
    <row r="93" spans="3:13" x14ac:dyDescent="0.25">
      <c r="C93" s="357" t="str">
        <f t="shared" si="1"/>
        <v/>
      </c>
      <c r="D93" s="26"/>
      <c r="E93" s="325"/>
      <c r="F93" s="118"/>
      <c r="G93" s="390">
        <v>0</v>
      </c>
      <c r="H93" s="390"/>
      <c r="I93" s="390"/>
      <c r="J93" s="390" t="s">
        <v>499</v>
      </c>
      <c r="K93" s="390">
        <v>0</v>
      </c>
      <c r="L93" s="376" t="str">
        <f>IFERROR(VLOOKUP(E93,'Measures cat'!$A$2:$B$19,2,0),"")</f>
        <v/>
      </c>
      <c r="M93" s="123"/>
    </row>
    <row r="94" spans="3:13" x14ac:dyDescent="0.25">
      <c r="C94" s="357" t="str">
        <f t="shared" si="1"/>
        <v/>
      </c>
      <c r="D94" s="26"/>
      <c r="E94" s="325"/>
      <c r="F94" s="118"/>
      <c r="G94" s="390">
        <v>0</v>
      </c>
      <c r="H94" s="390"/>
      <c r="I94" s="390"/>
      <c r="J94" s="390" t="s">
        <v>499</v>
      </c>
      <c r="K94" s="390">
        <v>0</v>
      </c>
      <c r="L94" s="376" t="str">
        <f>IFERROR(VLOOKUP(E94,'Measures cat'!$A$2:$B$19,2,0),"")</f>
        <v/>
      </c>
      <c r="M94" s="123"/>
    </row>
    <row r="95" spans="3:13" x14ac:dyDescent="0.25">
      <c r="C95" s="357" t="str">
        <f t="shared" si="1"/>
        <v/>
      </c>
      <c r="D95" s="26"/>
      <c r="E95" s="325"/>
      <c r="F95" s="118"/>
      <c r="G95" s="390">
        <v>0</v>
      </c>
      <c r="H95" s="390"/>
      <c r="I95" s="390"/>
      <c r="J95" s="390" t="s">
        <v>499</v>
      </c>
      <c r="K95" s="390">
        <v>0</v>
      </c>
      <c r="L95" s="376" t="str">
        <f>IFERROR(VLOOKUP(E95,'Measures cat'!$A$2:$B$19,2,0),"")</f>
        <v/>
      </c>
      <c r="M95" s="123"/>
    </row>
    <row r="96" spans="3:13" x14ac:dyDescent="0.25">
      <c r="C96" s="357" t="str">
        <f t="shared" si="1"/>
        <v/>
      </c>
      <c r="D96" s="26"/>
      <c r="E96" s="325"/>
      <c r="F96" s="118"/>
      <c r="G96" s="390">
        <v>0</v>
      </c>
      <c r="H96" s="390"/>
      <c r="I96" s="390"/>
      <c r="J96" s="390" t="s">
        <v>499</v>
      </c>
      <c r="K96" s="390">
        <v>0</v>
      </c>
      <c r="L96" s="376" t="str">
        <f>IFERROR(VLOOKUP(E96,'Measures cat'!$A$2:$B$19,2,0),"")</f>
        <v/>
      </c>
      <c r="M96" s="123"/>
    </row>
    <row r="97" spans="3:13" x14ac:dyDescent="0.25">
      <c r="C97" s="357" t="str">
        <f t="shared" si="1"/>
        <v/>
      </c>
      <c r="D97" s="26"/>
      <c r="E97" s="325"/>
      <c r="F97" s="118"/>
      <c r="G97" s="390">
        <v>0</v>
      </c>
      <c r="H97" s="390"/>
      <c r="I97" s="390"/>
      <c r="J97" s="390" t="s">
        <v>499</v>
      </c>
      <c r="K97" s="390">
        <v>0</v>
      </c>
      <c r="L97" s="376" t="str">
        <f>IFERROR(VLOOKUP(E97,'Measures cat'!$A$2:$B$19,2,0),"")</f>
        <v/>
      </c>
      <c r="M97" s="123"/>
    </row>
    <row r="98" spans="3:13" x14ac:dyDescent="0.25">
      <c r="C98" s="357" t="str">
        <f t="shared" si="1"/>
        <v/>
      </c>
      <c r="D98" s="26"/>
      <c r="E98" s="325"/>
      <c r="F98" s="118"/>
      <c r="G98" s="390">
        <v>0</v>
      </c>
      <c r="H98" s="390"/>
      <c r="I98" s="390"/>
      <c r="J98" s="390" t="s">
        <v>499</v>
      </c>
      <c r="K98" s="390">
        <v>0</v>
      </c>
      <c r="L98" s="376" t="str">
        <f>IFERROR(VLOOKUP(E98,'Measures cat'!$A$2:$B$19,2,0),"")</f>
        <v/>
      </c>
      <c r="M98" s="123"/>
    </row>
    <row r="99" spans="3:13" x14ac:dyDescent="0.25">
      <c r="C99" s="357" t="str">
        <f t="shared" si="1"/>
        <v/>
      </c>
      <c r="D99" s="26"/>
      <c r="E99" s="325"/>
      <c r="F99" s="118"/>
      <c r="G99" s="390">
        <v>0</v>
      </c>
      <c r="H99" s="390"/>
      <c r="I99" s="390"/>
      <c r="J99" s="390" t="s">
        <v>499</v>
      </c>
      <c r="K99" s="390">
        <v>0</v>
      </c>
      <c r="L99" s="376" t="str">
        <f>IFERROR(VLOOKUP(E99,'Measures cat'!$A$2:$B$19,2,0),"")</f>
        <v/>
      </c>
      <c r="M99" s="123"/>
    </row>
    <row r="100" spans="3:13" x14ac:dyDescent="0.25">
      <c r="C100" s="357" t="str">
        <f t="shared" si="1"/>
        <v/>
      </c>
      <c r="D100" s="26"/>
      <c r="E100" s="325"/>
      <c r="F100" s="118"/>
      <c r="G100" s="390">
        <v>0</v>
      </c>
      <c r="H100" s="390"/>
      <c r="I100" s="390"/>
      <c r="J100" s="390" t="s">
        <v>499</v>
      </c>
      <c r="K100" s="390">
        <v>0</v>
      </c>
      <c r="L100" s="376" t="str">
        <f>IFERROR(VLOOKUP(E100,'Measures cat'!$A$2:$B$19,2,0),"")</f>
        <v/>
      </c>
      <c r="M100" s="123"/>
    </row>
    <row r="101" spans="3:13" x14ac:dyDescent="0.25">
      <c r="C101" s="357" t="str">
        <f t="shared" si="1"/>
        <v/>
      </c>
      <c r="D101" s="26"/>
      <c r="E101" s="325"/>
      <c r="F101" s="118"/>
      <c r="G101" s="390">
        <v>0</v>
      </c>
      <c r="H101" s="390"/>
      <c r="I101" s="390"/>
      <c r="J101" s="390" t="s">
        <v>499</v>
      </c>
      <c r="K101" s="390">
        <v>0</v>
      </c>
      <c r="L101" s="376" t="str">
        <f>IFERROR(VLOOKUP(E101,'Measures cat'!$A$2:$B$19,2,0),"")</f>
        <v/>
      </c>
      <c r="M101" s="123"/>
    </row>
    <row r="102" spans="3:13" x14ac:dyDescent="0.25">
      <c r="C102" s="357" t="str">
        <f t="shared" si="1"/>
        <v/>
      </c>
      <c r="D102" s="26"/>
      <c r="E102" s="325"/>
      <c r="F102" s="118"/>
      <c r="G102" s="390">
        <v>0</v>
      </c>
      <c r="H102" s="390"/>
      <c r="I102" s="390"/>
      <c r="J102" s="390" t="s">
        <v>499</v>
      </c>
      <c r="K102" s="390">
        <v>0</v>
      </c>
      <c r="L102" s="376" t="str">
        <f>IFERROR(VLOOKUP(E102,'Measures cat'!$A$2:$B$19,2,0),"")</f>
        <v/>
      </c>
      <c r="M102" s="123"/>
    </row>
    <row r="103" spans="3:13" x14ac:dyDescent="0.25">
      <c r="C103" s="357" t="str">
        <f t="shared" si="1"/>
        <v/>
      </c>
      <c r="D103" s="26"/>
      <c r="E103" s="325"/>
      <c r="F103" s="118"/>
      <c r="G103" s="390">
        <v>0</v>
      </c>
      <c r="H103" s="390"/>
      <c r="I103" s="390"/>
      <c r="J103" s="390" t="s">
        <v>499</v>
      </c>
      <c r="K103" s="390">
        <v>0</v>
      </c>
      <c r="L103" s="376" t="str">
        <f>IFERROR(VLOOKUP(E103,'Measures cat'!$A$2:$B$19,2,0),"")</f>
        <v/>
      </c>
      <c r="M103" s="123"/>
    </row>
    <row r="104" spans="3:13" x14ac:dyDescent="0.25">
      <c r="C104" s="357" t="str">
        <f t="shared" si="1"/>
        <v/>
      </c>
      <c r="D104" s="26"/>
      <c r="E104" s="325"/>
      <c r="F104" s="118"/>
      <c r="G104" s="390">
        <v>0</v>
      </c>
      <c r="H104" s="390"/>
      <c r="I104" s="390"/>
      <c r="J104" s="390" t="s">
        <v>499</v>
      </c>
      <c r="K104" s="390">
        <v>0</v>
      </c>
      <c r="L104" s="376" t="str">
        <f>IFERROR(VLOOKUP(E104,'Measures cat'!$A$2:$B$19,2,0),"")</f>
        <v/>
      </c>
      <c r="M104" s="123"/>
    </row>
    <row r="105" spans="3:13" x14ac:dyDescent="0.25">
      <c r="C105" s="357" t="str">
        <f t="shared" si="1"/>
        <v/>
      </c>
      <c r="D105" s="26"/>
      <c r="E105" s="325"/>
      <c r="F105" s="118"/>
      <c r="G105" s="390">
        <v>0</v>
      </c>
      <c r="H105" s="390"/>
      <c r="I105" s="390"/>
      <c r="J105" s="390" t="s">
        <v>499</v>
      </c>
      <c r="K105" s="390">
        <v>0</v>
      </c>
      <c r="L105" s="376" t="str">
        <f>IFERROR(VLOOKUP(E105,'Measures cat'!$A$2:$B$19,2,0),"")</f>
        <v/>
      </c>
      <c r="M105" s="123"/>
    </row>
    <row r="106" spans="3:13" x14ac:dyDescent="0.25">
      <c r="C106" s="357" t="str">
        <f t="shared" si="1"/>
        <v/>
      </c>
      <c r="D106" s="26"/>
      <c r="E106" s="325"/>
      <c r="F106" s="118"/>
      <c r="G106" s="390">
        <v>0</v>
      </c>
      <c r="H106" s="390"/>
      <c r="I106" s="390"/>
      <c r="J106" s="390" t="s">
        <v>499</v>
      </c>
      <c r="K106" s="390">
        <v>0</v>
      </c>
      <c r="L106" s="376" t="str">
        <f>IFERROR(VLOOKUP(E106,'Measures cat'!$A$2:$B$19,2,0),"")</f>
        <v/>
      </c>
      <c r="M106" s="123"/>
    </row>
    <row r="107" spans="3:13" x14ac:dyDescent="0.25">
      <c r="C107" s="357" t="str">
        <f t="shared" si="1"/>
        <v/>
      </c>
      <c r="D107" s="26"/>
      <c r="E107" s="325"/>
      <c r="F107" s="118"/>
      <c r="G107" s="390">
        <v>0</v>
      </c>
      <c r="H107" s="390"/>
      <c r="I107" s="390"/>
      <c r="J107" s="390" t="s">
        <v>499</v>
      </c>
      <c r="K107" s="390">
        <v>0</v>
      </c>
      <c r="L107" s="376" t="str">
        <f>IFERROR(VLOOKUP(E107,'Measures cat'!$A$2:$B$19,2,0),"")</f>
        <v/>
      </c>
      <c r="M107" s="123"/>
    </row>
    <row r="108" spans="3:13" x14ac:dyDescent="0.25">
      <c r="C108" s="357" t="str">
        <f t="shared" si="1"/>
        <v/>
      </c>
      <c r="D108" s="26"/>
      <c r="E108" s="325"/>
      <c r="F108" s="118"/>
      <c r="G108" s="390">
        <v>0</v>
      </c>
      <c r="H108" s="390"/>
      <c r="I108" s="390"/>
      <c r="J108" s="390" t="s">
        <v>499</v>
      </c>
      <c r="K108" s="390">
        <v>0</v>
      </c>
      <c r="L108" s="376" t="str">
        <f>IFERROR(VLOOKUP(E108,'Measures cat'!$A$2:$B$19,2,0),"")</f>
        <v/>
      </c>
      <c r="M108" s="123"/>
    </row>
    <row r="109" spans="3:13" x14ac:dyDescent="0.25">
      <c r="C109" s="357" t="str">
        <f t="shared" si="1"/>
        <v/>
      </c>
      <c r="D109" s="26"/>
      <c r="E109" s="325"/>
      <c r="F109" s="118"/>
      <c r="G109" s="390">
        <v>0</v>
      </c>
      <c r="H109" s="390"/>
      <c r="I109" s="390"/>
      <c r="J109" s="390" t="s">
        <v>499</v>
      </c>
      <c r="K109" s="390">
        <v>0</v>
      </c>
      <c r="L109" s="376" t="str">
        <f>IFERROR(VLOOKUP(E109,'Measures cat'!$A$2:$B$19,2,0),"")</f>
        <v/>
      </c>
      <c r="M109" s="123"/>
    </row>
    <row r="110" spans="3:13" x14ac:dyDescent="0.25">
      <c r="C110" s="357" t="str">
        <f t="shared" si="1"/>
        <v/>
      </c>
      <c r="D110" s="26"/>
      <c r="E110" s="325"/>
      <c r="F110" s="118"/>
      <c r="G110" s="390">
        <v>0</v>
      </c>
      <c r="H110" s="390"/>
      <c r="I110" s="390"/>
      <c r="J110" s="390" t="s">
        <v>499</v>
      </c>
      <c r="K110" s="390">
        <v>0</v>
      </c>
      <c r="L110" s="376" t="str">
        <f>IFERROR(VLOOKUP(E110,'Measures cat'!$A$2:$B$19,2,0),"")</f>
        <v/>
      </c>
      <c r="M110" s="123"/>
    </row>
    <row r="111" spans="3:13" x14ac:dyDescent="0.25">
      <c r="C111" s="357" t="str">
        <f t="shared" si="1"/>
        <v/>
      </c>
      <c r="D111" s="26"/>
      <c r="E111" s="325"/>
      <c r="F111" s="118"/>
      <c r="G111" s="390">
        <v>0</v>
      </c>
      <c r="H111" s="390"/>
      <c r="I111" s="390"/>
      <c r="J111" s="390" t="s">
        <v>499</v>
      </c>
      <c r="K111" s="390">
        <v>0</v>
      </c>
      <c r="L111" s="376" t="str">
        <f>IFERROR(VLOOKUP(E111,'Measures cat'!$A$2:$B$19,2,0),"")</f>
        <v/>
      </c>
      <c r="M111" s="123"/>
    </row>
    <row r="112" spans="3:13" x14ac:dyDescent="0.25">
      <c r="C112" s="357" t="str">
        <f t="shared" si="1"/>
        <v/>
      </c>
      <c r="D112" s="26"/>
      <c r="E112" s="325"/>
      <c r="F112" s="118"/>
      <c r="G112" s="390">
        <v>0</v>
      </c>
      <c r="H112" s="390"/>
      <c r="I112" s="390"/>
      <c r="J112" s="390" t="s">
        <v>499</v>
      </c>
      <c r="K112" s="390">
        <v>0</v>
      </c>
      <c r="L112" s="376" t="str">
        <f>IFERROR(VLOOKUP(E112,'Measures cat'!$A$2:$B$19,2,0),"")</f>
        <v/>
      </c>
      <c r="M112" s="123"/>
    </row>
    <row r="113" spans="3:13" x14ac:dyDescent="0.25">
      <c r="C113" s="357" t="str">
        <f t="shared" si="1"/>
        <v/>
      </c>
      <c r="D113" s="26"/>
      <c r="E113" s="325"/>
      <c r="F113" s="118"/>
      <c r="G113" s="390">
        <v>0</v>
      </c>
      <c r="H113" s="390"/>
      <c r="I113" s="390"/>
      <c r="J113" s="390" t="s">
        <v>499</v>
      </c>
      <c r="K113" s="390">
        <v>0</v>
      </c>
      <c r="L113" s="376" t="str">
        <f>IFERROR(VLOOKUP(E113,'Measures cat'!$A$2:$B$19,2,0),"")</f>
        <v/>
      </c>
      <c r="M113" s="123"/>
    </row>
    <row r="114" spans="3:13" x14ac:dyDescent="0.25">
      <c r="C114" s="357" t="str">
        <f t="shared" si="1"/>
        <v/>
      </c>
      <c r="D114" s="26"/>
      <c r="E114" s="325"/>
      <c r="F114" s="118"/>
      <c r="G114" s="390">
        <v>0</v>
      </c>
      <c r="H114" s="390"/>
      <c r="I114" s="390"/>
      <c r="J114" s="390" t="s">
        <v>499</v>
      </c>
      <c r="K114" s="390">
        <v>0</v>
      </c>
      <c r="L114" s="376" t="str">
        <f>IFERROR(VLOOKUP(E114,'Measures cat'!$A$2:$B$19,2,0),"")</f>
        <v/>
      </c>
      <c r="M114" s="123"/>
    </row>
    <row r="115" spans="3:13" x14ac:dyDescent="0.25">
      <c r="C115" s="357" t="str">
        <f t="shared" si="1"/>
        <v/>
      </c>
      <c r="D115" s="26"/>
      <c r="E115" s="325"/>
      <c r="F115" s="118"/>
      <c r="G115" s="390">
        <v>0</v>
      </c>
      <c r="H115" s="390"/>
      <c r="I115" s="390"/>
      <c r="J115" s="390" t="s">
        <v>499</v>
      </c>
      <c r="K115" s="390">
        <v>0</v>
      </c>
      <c r="L115" s="376" t="str">
        <f>IFERROR(VLOOKUP(E115,'Measures cat'!$A$2:$B$19,2,0),"")</f>
        <v/>
      </c>
      <c r="M115" s="123"/>
    </row>
    <row r="116" spans="3:13" x14ac:dyDescent="0.25">
      <c r="C116" s="357" t="str">
        <f t="shared" si="1"/>
        <v/>
      </c>
      <c r="D116" s="26"/>
      <c r="E116" s="325"/>
      <c r="F116" s="118"/>
      <c r="G116" s="390">
        <v>0</v>
      </c>
      <c r="H116" s="390"/>
      <c r="I116" s="390"/>
      <c r="J116" s="390" t="s">
        <v>499</v>
      </c>
      <c r="K116" s="390">
        <v>0</v>
      </c>
      <c r="L116" s="376" t="str">
        <f>IFERROR(VLOOKUP(E116,'Measures cat'!$A$2:$B$19,2,0),"")</f>
        <v/>
      </c>
      <c r="M116" s="123"/>
    </row>
    <row r="117" spans="3:13" x14ac:dyDescent="0.25">
      <c r="C117" s="357" t="str">
        <f t="shared" si="1"/>
        <v/>
      </c>
      <c r="D117" s="26"/>
      <c r="E117" s="325"/>
      <c r="F117" s="118"/>
      <c r="G117" s="390">
        <v>0</v>
      </c>
      <c r="H117" s="390"/>
      <c r="I117" s="390"/>
      <c r="J117" s="390" t="s">
        <v>499</v>
      </c>
      <c r="K117" s="390">
        <v>0</v>
      </c>
      <c r="L117" s="376" t="str">
        <f>IFERROR(VLOOKUP(E117,'Measures cat'!$A$2:$B$19,2,0),"")</f>
        <v/>
      </c>
      <c r="M117" s="123"/>
    </row>
    <row r="118" spans="3:13" x14ac:dyDescent="0.25">
      <c r="C118" s="357" t="str">
        <f t="shared" si="1"/>
        <v/>
      </c>
      <c r="D118" s="26"/>
      <c r="E118" s="325"/>
      <c r="F118" s="118"/>
      <c r="G118" s="390">
        <v>0</v>
      </c>
      <c r="H118" s="390"/>
      <c r="I118" s="390"/>
      <c r="J118" s="390" t="s">
        <v>499</v>
      </c>
      <c r="K118" s="390">
        <v>0</v>
      </c>
      <c r="L118" s="376" t="str">
        <f>IFERROR(VLOOKUP(E118,'Measures cat'!$A$2:$B$19,2,0),"")</f>
        <v/>
      </c>
      <c r="M118" s="123"/>
    </row>
    <row r="119" spans="3:13" x14ac:dyDescent="0.25">
      <c r="C119" s="357" t="str">
        <f t="shared" si="1"/>
        <v/>
      </c>
      <c r="D119" s="26"/>
      <c r="E119" s="325"/>
      <c r="F119" s="118"/>
      <c r="G119" s="390">
        <v>0</v>
      </c>
      <c r="H119" s="390"/>
      <c r="I119" s="390"/>
      <c r="J119" s="390" t="s">
        <v>499</v>
      </c>
      <c r="K119" s="390">
        <v>0</v>
      </c>
      <c r="L119" s="376" t="str">
        <f>IFERROR(VLOOKUP(E119,'Measures cat'!$A$2:$B$19,2,0),"")</f>
        <v/>
      </c>
      <c r="M119" s="123"/>
    </row>
    <row r="120" spans="3:13" x14ac:dyDescent="0.25">
      <c r="C120" s="357" t="str">
        <f t="shared" si="1"/>
        <v/>
      </c>
      <c r="D120" s="26"/>
      <c r="E120" s="325"/>
      <c r="F120" s="118"/>
      <c r="G120" s="390">
        <v>0</v>
      </c>
      <c r="H120" s="390"/>
      <c r="I120" s="390"/>
      <c r="J120" s="390" t="s">
        <v>499</v>
      </c>
      <c r="K120" s="390">
        <v>0</v>
      </c>
      <c r="L120" s="376" t="str">
        <f>IFERROR(VLOOKUP(E120,'Measures cat'!$A$2:$B$19,2,0),"")</f>
        <v/>
      </c>
      <c r="M120" s="123"/>
    </row>
    <row r="121" spans="3:13" x14ac:dyDescent="0.25">
      <c r="C121" s="357" t="str">
        <f t="shared" si="1"/>
        <v/>
      </c>
      <c r="D121" s="26"/>
      <c r="E121" s="325"/>
      <c r="F121" s="118"/>
      <c r="G121" s="390">
        <v>0</v>
      </c>
      <c r="H121" s="390"/>
      <c r="I121" s="390"/>
      <c r="J121" s="390" t="s">
        <v>499</v>
      </c>
      <c r="K121" s="390">
        <v>0</v>
      </c>
      <c r="L121" s="376" t="str">
        <f>IFERROR(VLOOKUP(E121,'Measures cat'!$A$2:$B$19,2,0),"")</f>
        <v/>
      </c>
      <c r="M121" s="123"/>
    </row>
    <row r="122" spans="3:13" x14ac:dyDescent="0.25">
      <c r="C122" s="357" t="str">
        <f t="shared" si="1"/>
        <v/>
      </c>
      <c r="D122" s="26"/>
      <c r="E122" s="325"/>
      <c r="F122" s="118"/>
      <c r="G122" s="390">
        <v>0</v>
      </c>
      <c r="H122" s="390"/>
      <c r="I122" s="390"/>
      <c r="J122" s="390" t="s">
        <v>499</v>
      </c>
      <c r="K122" s="390">
        <v>0</v>
      </c>
      <c r="L122" s="376" t="str">
        <f>IFERROR(VLOOKUP(E122,'Measures cat'!$A$2:$B$19,2,0),"")</f>
        <v/>
      </c>
      <c r="M122" s="123"/>
    </row>
    <row r="123" spans="3:13" x14ac:dyDescent="0.25">
      <c r="C123" s="357" t="str">
        <f t="shared" si="1"/>
        <v/>
      </c>
      <c r="D123" s="26"/>
      <c r="E123" s="325"/>
      <c r="F123" s="118"/>
      <c r="G123" s="390">
        <v>0</v>
      </c>
      <c r="H123" s="390"/>
      <c r="I123" s="390"/>
      <c r="J123" s="390" t="s">
        <v>499</v>
      </c>
      <c r="K123" s="390">
        <v>0</v>
      </c>
      <c r="L123" s="376" t="str">
        <f>IFERROR(VLOOKUP(E123,'Measures cat'!$A$2:$B$19,2,0),"")</f>
        <v/>
      </c>
      <c r="M123" s="123"/>
    </row>
    <row r="124" spans="3:13" x14ac:dyDescent="0.25">
      <c r="C124" s="357" t="str">
        <f t="shared" si="1"/>
        <v/>
      </c>
      <c r="D124" s="26"/>
      <c r="E124" s="325"/>
      <c r="F124" s="118"/>
      <c r="G124" s="390">
        <v>0</v>
      </c>
      <c r="H124" s="390"/>
      <c r="I124" s="390"/>
      <c r="J124" s="390" t="s">
        <v>499</v>
      </c>
      <c r="K124" s="390">
        <v>0</v>
      </c>
      <c r="L124" s="376" t="str">
        <f>IFERROR(VLOOKUP(E124,'Measures cat'!$A$2:$B$19,2,0),"")</f>
        <v/>
      </c>
      <c r="M124" s="123"/>
    </row>
    <row r="125" spans="3:13" x14ac:dyDescent="0.25">
      <c r="C125" s="357" t="str">
        <f t="shared" si="1"/>
        <v/>
      </c>
      <c r="D125" s="26"/>
      <c r="E125" s="325"/>
      <c r="F125" s="118"/>
      <c r="G125" s="390">
        <v>0</v>
      </c>
      <c r="H125" s="390"/>
      <c r="I125" s="390"/>
      <c r="J125" s="390" t="s">
        <v>499</v>
      </c>
      <c r="K125" s="390">
        <v>0</v>
      </c>
      <c r="L125" s="376" t="str">
        <f>IFERROR(VLOOKUP(E125,'Measures cat'!$A$2:$B$19,2,0),"")</f>
        <v/>
      </c>
      <c r="M125" s="123"/>
    </row>
    <row r="126" spans="3:13" x14ac:dyDescent="0.25">
      <c r="C126" s="357" t="str">
        <f t="shared" si="1"/>
        <v/>
      </c>
      <c r="D126" s="26"/>
      <c r="E126" s="325"/>
      <c r="F126" s="118"/>
      <c r="G126" s="390">
        <v>0</v>
      </c>
      <c r="H126" s="390"/>
      <c r="I126" s="390"/>
      <c r="J126" s="390" t="s">
        <v>499</v>
      </c>
      <c r="K126" s="390">
        <v>0</v>
      </c>
      <c r="L126" s="376" t="str">
        <f>IFERROR(VLOOKUP(E126,'Measures cat'!$A$2:$B$19,2,0),"")</f>
        <v/>
      </c>
      <c r="M126" s="123"/>
    </row>
    <row r="127" spans="3:13" x14ac:dyDescent="0.25">
      <c r="C127" s="357" t="str">
        <f t="shared" si="1"/>
        <v/>
      </c>
      <c r="D127" s="26"/>
      <c r="E127" s="325"/>
      <c r="F127" s="118"/>
      <c r="G127" s="390">
        <v>0</v>
      </c>
      <c r="H127" s="390"/>
      <c r="I127" s="390"/>
      <c r="J127" s="390" t="s">
        <v>499</v>
      </c>
      <c r="K127" s="390">
        <v>0</v>
      </c>
      <c r="L127" s="376" t="str">
        <f>IFERROR(VLOOKUP(E127,'Measures cat'!$A$2:$B$19,2,0),"")</f>
        <v/>
      </c>
      <c r="M127" s="123"/>
    </row>
    <row r="128" spans="3:13" x14ac:dyDescent="0.25">
      <c r="C128" s="357" t="str">
        <f t="shared" si="1"/>
        <v/>
      </c>
      <c r="D128" s="26"/>
      <c r="E128" s="325"/>
      <c r="F128" s="118"/>
      <c r="G128" s="390">
        <v>0</v>
      </c>
      <c r="H128" s="390"/>
      <c r="I128" s="390"/>
      <c r="J128" s="390" t="s">
        <v>499</v>
      </c>
      <c r="K128" s="390">
        <v>0</v>
      </c>
      <c r="L128" s="376" t="str">
        <f>IFERROR(VLOOKUP(E128,'Measures cat'!$A$2:$B$19,2,0),"")</f>
        <v/>
      </c>
      <c r="M128" s="123"/>
    </row>
    <row r="129" spans="3:13" x14ac:dyDescent="0.25">
      <c r="C129" s="357" t="str">
        <f t="shared" si="1"/>
        <v/>
      </c>
      <c r="D129" s="26"/>
      <c r="E129" s="325"/>
      <c r="F129" s="118"/>
      <c r="G129" s="390">
        <v>0</v>
      </c>
      <c r="H129" s="390"/>
      <c r="I129" s="390"/>
      <c r="J129" s="390" t="s">
        <v>499</v>
      </c>
      <c r="K129" s="390">
        <v>0</v>
      </c>
      <c r="L129" s="376" t="str">
        <f>IFERROR(VLOOKUP(E129,'Measures cat'!$A$2:$B$19,2,0),"")</f>
        <v/>
      </c>
      <c r="M129" s="123"/>
    </row>
    <row r="130" spans="3:13" x14ac:dyDescent="0.25">
      <c r="C130" s="357" t="str">
        <f t="shared" si="1"/>
        <v/>
      </c>
      <c r="D130" s="26"/>
      <c r="E130" s="325"/>
      <c r="F130" s="118"/>
      <c r="G130" s="390">
        <v>0</v>
      </c>
      <c r="H130" s="390"/>
      <c r="I130" s="390"/>
      <c r="J130" s="390" t="s">
        <v>499</v>
      </c>
      <c r="K130" s="390">
        <v>0</v>
      </c>
      <c r="L130" s="376" t="str">
        <f>IFERROR(VLOOKUP(E130,'Measures cat'!$A$2:$B$19,2,0),"")</f>
        <v/>
      </c>
      <c r="M130" s="123"/>
    </row>
    <row r="131" spans="3:13" x14ac:dyDescent="0.25">
      <c r="C131" s="357" t="str">
        <f t="shared" si="1"/>
        <v/>
      </c>
      <c r="D131" s="26"/>
      <c r="E131" s="325"/>
      <c r="F131" s="118"/>
      <c r="G131" s="390">
        <v>0</v>
      </c>
      <c r="H131" s="390"/>
      <c r="I131" s="390"/>
      <c r="J131" s="390" t="s">
        <v>499</v>
      </c>
      <c r="K131" s="390">
        <v>0</v>
      </c>
      <c r="L131" s="376" t="str">
        <f>IFERROR(VLOOKUP(E131,'Measures cat'!$A$2:$B$19,2,0),"")</f>
        <v/>
      </c>
      <c r="M131" s="123"/>
    </row>
    <row r="132" spans="3:13" x14ac:dyDescent="0.25">
      <c r="C132" s="357" t="str">
        <f t="shared" si="1"/>
        <v/>
      </c>
      <c r="D132" s="26"/>
      <c r="E132" s="325"/>
      <c r="F132" s="118"/>
      <c r="G132" s="390">
        <v>0</v>
      </c>
      <c r="H132" s="390"/>
      <c r="I132" s="390"/>
      <c r="J132" s="390" t="s">
        <v>499</v>
      </c>
      <c r="K132" s="390">
        <v>0</v>
      </c>
      <c r="L132" s="376" t="str">
        <f>IFERROR(VLOOKUP(E132,'Measures cat'!$A$2:$B$19,2,0),"")</f>
        <v/>
      </c>
      <c r="M132" s="123"/>
    </row>
    <row r="133" spans="3:13" x14ac:dyDescent="0.25">
      <c r="C133" s="357" t="str">
        <f t="shared" si="1"/>
        <v/>
      </c>
      <c r="D133" s="26"/>
      <c r="E133" s="325"/>
      <c r="F133" s="118"/>
      <c r="G133" s="390">
        <v>0</v>
      </c>
      <c r="H133" s="390"/>
      <c r="I133" s="390"/>
      <c r="J133" s="390" t="s">
        <v>499</v>
      </c>
      <c r="K133" s="390">
        <v>0</v>
      </c>
      <c r="L133" s="376" t="str">
        <f>IFERROR(VLOOKUP(E133,'Measures cat'!$A$2:$B$19,2,0),"")</f>
        <v/>
      </c>
      <c r="M133" s="123"/>
    </row>
    <row r="134" spans="3:13" x14ac:dyDescent="0.25">
      <c r="C134" s="357" t="str">
        <f t="shared" si="1"/>
        <v/>
      </c>
      <c r="D134" s="26"/>
      <c r="E134" s="325"/>
      <c r="F134" s="118"/>
      <c r="G134" s="390">
        <v>0</v>
      </c>
      <c r="H134" s="390"/>
      <c r="I134" s="390"/>
      <c r="J134" s="390" t="s">
        <v>499</v>
      </c>
      <c r="K134" s="390">
        <v>0</v>
      </c>
      <c r="L134" s="376" t="str">
        <f>IFERROR(VLOOKUP(E134,'Measures cat'!$A$2:$B$19,2,0),"")</f>
        <v/>
      </c>
      <c r="M134" s="123"/>
    </row>
    <row r="135" spans="3:13" x14ac:dyDescent="0.25">
      <c r="C135" s="357" t="str">
        <f t="shared" si="1"/>
        <v/>
      </c>
      <c r="D135" s="26"/>
      <c r="E135" s="325"/>
      <c r="F135" s="118"/>
      <c r="G135" s="390">
        <v>0</v>
      </c>
      <c r="H135" s="390"/>
      <c r="I135" s="390"/>
      <c r="J135" s="390" t="s">
        <v>499</v>
      </c>
      <c r="K135" s="390">
        <v>0</v>
      </c>
      <c r="L135" s="376" t="str">
        <f>IFERROR(VLOOKUP(E135,'Measures cat'!$A$2:$B$19,2,0),"")</f>
        <v/>
      </c>
      <c r="M135" s="123"/>
    </row>
    <row r="136" spans="3:13" x14ac:dyDescent="0.25">
      <c r="C136" s="357" t="str">
        <f t="shared" si="1"/>
        <v/>
      </c>
      <c r="D136" s="26"/>
      <c r="E136" s="325"/>
      <c r="F136" s="118"/>
      <c r="G136" s="390">
        <v>0</v>
      </c>
      <c r="H136" s="390"/>
      <c r="I136" s="390"/>
      <c r="J136" s="390" t="s">
        <v>499</v>
      </c>
      <c r="K136" s="390">
        <v>0</v>
      </c>
      <c r="L136" s="376" t="str">
        <f>IFERROR(VLOOKUP(E136,'Measures cat'!$A$2:$B$19,2,0),"")</f>
        <v/>
      </c>
      <c r="M136" s="123"/>
    </row>
    <row r="137" spans="3:13" x14ac:dyDescent="0.25">
      <c r="C137" s="357" t="str">
        <f t="shared" si="1"/>
        <v/>
      </c>
      <c r="D137" s="26"/>
      <c r="E137" s="325"/>
      <c r="F137" s="118"/>
      <c r="G137" s="390">
        <v>0</v>
      </c>
      <c r="H137" s="390"/>
      <c r="I137" s="390"/>
      <c r="J137" s="390" t="s">
        <v>499</v>
      </c>
      <c r="K137" s="390">
        <v>0</v>
      </c>
      <c r="L137" s="376" t="str">
        <f>IFERROR(VLOOKUP(E137,'Measures cat'!$A$2:$B$19,2,0),"")</f>
        <v/>
      </c>
      <c r="M137" s="123"/>
    </row>
    <row r="138" spans="3:13" x14ac:dyDescent="0.25">
      <c r="C138" s="357" t="str">
        <f t="shared" ref="C138:C201" si="2">IF(D138&lt;&gt;"",CONCATENATE("M",TEXT(ROW()-6,"000")),"")</f>
        <v/>
      </c>
      <c r="D138" s="26"/>
      <c r="E138" s="325"/>
      <c r="F138" s="118"/>
      <c r="G138" s="390">
        <v>0</v>
      </c>
      <c r="H138" s="390"/>
      <c r="I138" s="390"/>
      <c r="J138" s="390" t="s">
        <v>499</v>
      </c>
      <c r="K138" s="390">
        <v>0</v>
      </c>
      <c r="L138" s="376" t="str">
        <f>IFERROR(VLOOKUP(E138,'Measures cat'!$A$2:$B$19,2,0),"")</f>
        <v/>
      </c>
      <c r="M138" s="123"/>
    </row>
    <row r="139" spans="3:13" x14ac:dyDescent="0.25">
      <c r="C139" s="357" t="str">
        <f t="shared" si="2"/>
        <v/>
      </c>
      <c r="D139" s="26"/>
      <c r="E139" s="325"/>
      <c r="F139" s="118"/>
      <c r="G139" s="390">
        <v>0</v>
      </c>
      <c r="H139" s="390"/>
      <c r="I139" s="390"/>
      <c r="J139" s="390" t="s">
        <v>499</v>
      </c>
      <c r="K139" s="390">
        <v>0</v>
      </c>
      <c r="L139" s="376" t="str">
        <f>IFERROR(VLOOKUP(E139,'Measures cat'!$A$2:$B$19,2,0),"")</f>
        <v/>
      </c>
      <c r="M139" s="123"/>
    </row>
    <row r="140" spans="3:13" x14ac:dyDescent="0.25">
      <c r="C140" s="357" t="str">
        <f t="shared" si="2"/>
        <v/>
      </c>
      <c r="D140" s="26"/>
      <c r="E140" s="325"/>
      <c r="F140" s="118"/>
      <c r="G140" s="390">
        <v>0</v>
      </c>
      <c r="H140" s="390"/>
      <c r="I140" s="390"/>
      <c r="J140" s="390" t="s">
        <v>499</v>
      </c>
      <c r="K140" s="390">
        <v>0</v>
      </c>
      <c r="L140" s="376" t="str">
        <f>IFERROR(VLOOKUP(E140,'Measures cat'!$A$2:$B$19,2,0),"")</f>
        <v/>
      </c>
      <c r="M140" s="123"/>
    </row>
    <row r="141" spans="3:13" x14ac:dyDescent="0.25">
      <c r="C141" s="357" t="str">
        <f t="shared" si="2"/>
        <v/>
      </c>
      <c r="D141" s="26"/>
      <c r="E141" s="325"/>
      <c r="F141" s="118"/>
      <c r="G141" s="390">
        <v>0</v>
      </c>
      <c r="H141" s="390"/>
      <c r="I141" s="390"/>
      <c r="J141" s="390" t="s">
        <v>499</v>
      </c>
      <c r="K141" s="390">
        <v>0</v>
      </c>
      <c r="L141" s="376" t="str">
        <f>IFERROR(VLOOKUP(E141,'Measures cat'!$A$2:$B$19,2,0),"")</f>
        <v/>
      </c>
      <c r="M141" s="123"/>
    </row>
    <row r="142" spans="3:13" x14ac:dyDescent="0.25">
      <c r="C142" s="357" t="str">
        <f t="shared" si="2"/>
        <v/>
      </c>
      <c r="D142" s="26"/>
      <c r="E142" s="325"/>
      <c r="F142" s="118"/>
      <c r="G142" s="390">
        <v>0</v>
      </c>
      <c r="H142" s="390"/>
      <c r="I142" s="390"/>
      <c r="J142" s="390" t="s">
        <v>499</v>
      </c>
      <c r="K142" s="390">
        <v>0</v>
      </c>
      <c r="L142" s="376" t="str">
        <f>IFERROR(VLOOKUP(E142,'Measures cat'!$A$2:$B$19,2,0),"")</f>
        <v/>
      </c>
      <c r="M142" s="123"/>
    </row>
    <row r="143" spans="3:13" x14ac:dyDescent="0.25">
      <c r="C143" s="357" t="str">
        <f t="shared" si="2"/>
        <v/>
      </c>
      <c r="D143" s="26"/>
      <c r="E143" s="325"/>
      <c r="F143" s="118"/>
      <c r="G143" s="390">
        <v>0</v>
      </c>
      <c r="H143" s="390"/>
      <c r="I143" s="390"/>
      <c r="J143" s="390" t="s">
        <v>499</v>
      </c>
      <c r="K143" s="390">
        <v>0</v>
      </c>
      <c r="L143" s="376" t="str">
        <f>IFERROR(VLOOKUP(E143,'Measures cat'!$A$2:$B$19,2,0),"")</f>
        <v/>
      </c>
      <c r="M143" s="123"/>
    </row>
    <row r="144" spans="3:13" x14ac:dyDescent="0.25">
      <c r="C144" s="357" t="str">
        <f t="shared" si="2"/>
        <v/>
      </c>
      <c r="D144" s="26"/>
      <c r="E144" s="325"/>
      <c r="F144" s="118"/>
      <c r="G144" s="390">
        <v>0</v>
      </c>
      <c r="H144" s="390"/>
      <c r="I144" s="390"/>
      <c r="J144" s="390" t="s">
        <v>499</v>
      </c>
      <c r="K144" s="390">
        <v>0</v>
      </c>
      <c r="L144" s="376" t="str">
        <f>IFERROR(VLOOKUP(E144,'Measures cat'!$A$2:$B$19,2,0),"")</f>
        <v/>
      </c>
      <c r="M144" s="123"/>
    </row>
    <row r="145" spans="3:13" x14ac:dyDescent="0.25">
      <c r="C145" s="357" t="str">
        <f t="shared" si="2"/>
        <v/>
      </c>
      <c r="D145" s="26"/>
      <c r="E145" s="325"/>
      <c r="F145" s="118"/>
      <c r="G145" s="390">
        <v>0</v>
      </c>
      <c r="H145" s="390"/>
      <c r="I145" s="390"/>
      <c r="J145" s="390" t="s">
        <v>499</v>
      </c>
      <c r="K145" s="390">
        <v>0</v>
      </c>
      <c r="L145" s="376" t="str">
        <f>IFERROR(VLOOKUP(E145,'Measures cat'!$A$2:$B$19,2,0),"")</f>
        <v/>
      </c>
      <c r="M145" s="123"/>
    </row>
    <row r="146" spans="3:13" x14ac:dyDescent="0.25">
      <c r="C146" s="357" t="str">
        <f t="shared" si="2"/>
        <v/>
      </c>
      <c r="D146" s="26"/>
      <c r="E146" s="325"/>
      <c r="F146" s="118"/>
      <c r="G146" s="390">
        <v>0</v>
      </c>
      <c r="H146" s="390"/>
      <c r="I146" s="390"/>
      <c r="J146" s="390" t="s">
        <v>499</v>
      </c>
      <c r="K146" s="390">
        <v>0</v>
      </c>
      <c r="L146" s="376" t="str">
        <f>IFERROR(VLOOKUP(E146,'Measures cat'!$A$2:$B$19,2,0),"")</f>
        <v/>
      </c>
      <c r="M146" s="123"/>
    </row>
    <row r="147" spans="3:13" x14ac:dyDescent="0.25">
      <c r="C147" s="357" t="str">
        <f t="shared" si="2"/>
        <v/>
      </c>
      <c r="D147" s="26"/>
      <c r="E147" s="325"/>
      <c r="F147" s="118"/>
      <c r="G147" s="390">
        <v>0</v>
      </c>
      <c r="H147" s="390"/>
      <c r="I147" s="390"/>
      <c r="J147" s="390" t="s">
        <v>499</v>
      </c>
      <c r="K147" s="390">
        <v>0</v>
      </c>
      <c r="L147" s="376" t="str">
        <f>IFERROR(VLOOKUP(E147,'Measures cat'!$A$2:$B$19,2,0),"")</f>
        <v/>
      </c>
      <c r="M147" s="123"/>
    </row>
    <row r="148" spans="3:13" x14ac:dyDescent="0.25">
      <c r="C148" s="357" t="str">
        <f t="shared" si="2"/>
        <v/>
      </c>
      <c r="D148" s="26"/>
      <c r="E148" s="325"/>
      <c r="F148" s="118"/>
      <c r="G148" s="390">
        <v>0</v>
      </c>
      <c r="H148" s="390"/>
      <c r="I148" s="390"/>
      <c r="J148" s="390" t="s">
        <v>499</v>
      </c>
      <c r="K148" s="390">
        <v>0</v>
      </c>
      <c r="L148" s="376" t="str">
        <f>IFERROR(VLOOKUP(E148,'Measures cat'!$A$2:$B$19,2,0),"")</f>
        <v/>
      </c>
      <c r="M148" s="123"/>
    </row>
    <row r="149" spans="3:13" x14ac:dyDescent="0.25">
      <c r="C149" s="357" t="str">
        <f t="shared" si="2"/>
        <v/>
      </c>
      <c r="D149" s="26"/>
      <c r="E149" s="325"/>
      <c r="F149" s="118"/>
      <c r="G149" s="390">
        <v>0</v>
      </c>
      <c r="H149" s="390"/>
      <c r="I149" s="390"/>
      <c r="J149" s="390" t="s">
        <v>499</v>
      </c>
      <c r="K149" s="390">
        <v>0</v>
      </c>
      <c r="L149" s="376" t="str">
        <f>IFERROR(VLOOKUP(E149,'Measures cat'!$A$2:$B$19,2,0),"")</f>
        <v/>
      </c>
      <c r="M149" s="123"/>
    </row>
    <row r="150" spans="3:13" x14ac:dyDescent="0.25">
      <c r="C150" s="357" t="str">
        <f t="shared" si="2"/>
        <v/>
      </c>
      <c r="D150" s="26"/>
      <c r="E150" s="325"/>
      <c r="F150" s="118"/>
      <c r="G150" s="390">
        <v>0</v>
      </c>
      <c r="H150" s="390"/>
      <c r="I150" s="390"/>
      <c r="J150" s="390" t="s">
        <v>499</v>
      </c>
      <c r="K150" s="390">
        <v>0</v>
      </c>
      <c r="L150" s="376" t="str">
        <f>IFERROR(VLOOKUP(E150,'Measures cat'!$A$2:$B$19,2,0),"")</f>
        <v/>
      </c>
      <c r="M150" s="123"/>
    </row>
    <row r="151" spans="3:13" x14ac:dyDescent="0.25">
      <c r="C151" s="357" t="str">
        <f t="shared" si="2"/>
        <v/>
      </c>
      <c r="D151" s="26"/>
      <c r="E151" s="325"/>
      <c r="F151" s="118"/>
      <c r="G151" s="390">
        <v>0</v>
      </c>
      <c r="H151" s="390"/>
      <c r="I151" s="390"/>
      <c r="J151" s="390" t="s">
        <v>499</v>
      </c>
      <c r="K151" s="390">
        <v>0</v>
      </c>
      <c r="L151" s="376" t="str">
        <f>IFERROR(VLOOKUP(E151,'Measures cat'!$A$2:$B$19,2,0),"")</f>
        <v/>
      </c>
      <c r="M151" s="123"/>
    </row>
    <row r="152" spans="3:13" x14ac:dyDescent="0.25">
      <c r="C152" s="357" t="str">
        <f t="shared" si="2"/>
        <v/>
      </c>
      <c r="D152" s="26"/>
      <c r="E152" s="325"/>
      <c r="F152" s="118"/>
      <c r="G152" s="390">
        <v>0</v>
      </c>
      <c r="H152" s="390"/>
      <c r="I152" s="390"/>
      <c r="J152" s="390" t="s">
        <v>499</v>
      </c>
      <c r="K152" s="390">
        <v>0</v>
      </c>
      <c r="L152" s="376" t="str">
        <f>IFERROR(VLOOKUP(E152,'Measures cat'!$A$2:$B$19,2,0),"")</f>
        <v/>
      </c>
      <c r="M152" s="123"/>
    </row>
    <row r="153" spans="3:13" x14ac:dyDescent="0.25">
      <c r="C153" s="357" t="str">
        <f t="shared" si="2"/>
        <v/>
      </c>
      <c r="D153" s="26"/>
      <c r="E153" s="325"/>
      <c r="F153" s="118"/>
      <c r="G153" s="390">
        <v>0</v>
      </c>
      <c r="H153" s="390"/>
      <c r="I153" s="390"/>
      <c r="J153" s="390" t="s">
        <v>499</v>
      </c>
      <c r="K153" s="390">
        <v>0</v>
      </c>
      <c r="L153" s="376" t="str">
        <f>IFERROR(VLOOKUP(E153,'Measures cat'!$A$2:$B$19,2,0),"")</f>
        <v/>
      </c>
      <c r="M153" s="123"/>
    </row>
    <row r="154" spans="3:13" x14ac:dyDescent="0.25">
      <c r="C154" s="357" t="str">
        <f t="shared" si="2"/>
        <v/>
      </c>
      <c r="D154" s="26"/>
      <c r="E154" s="325"/>
      <c r="F154" s="118"/>
      <c r="G154" s="390">
        <v>0</v>
      </c>
      <c r="H154" s="390"/>
      <c r="I154" s="390"/>
      <c r="J154" s="390" t="s">
        <v>499</v>
      </c>
      <c r="K154" s="390">
        <v>0</v>
      </c>
      <c r="L154" s="376" t="str">
        <f>IFERROR(VLOOKUP(E154,'Measures cat'!$A$2:$B$19,2,0),"")</f>
        <v/>
      </c>
      <c r="M154" s="123"/>
    </row>
    <row r="155" spans="3:13" x14ac:dyDescent="0.25">
      <c r="C155" s="357" t="str">
        <f t="shared" si="2"/>
        <v/>
      </c>
      <c r="D155" s="26"/>
      <c r="E155" s="325"/>
      <c r="F155" s="118"/>
      <c r="G155" s="390">
        <v>0</v>
      </c>
      <c r="H155" s="390"/>
      <c r="I155" s="390"/>
      <c r="J155" s="390" t="s">
        <v>499</v>
      </c>
      <c r="K155" s="390">
        <v>0</v>
      </c>
      <c r="L155" s="376" t="str">
        <f>IFERROR(VLOOKUP(E155,'Measures cat'!$A$2:$B$19,2,0),"")</f>
        <v/>
      </c>
      <c r="M155" s="123"/>
    </row>
    <row r="156" spans="3:13" x14ac:dyDescent="0.25">
      <c r="C156" s="357" t="str">
        <f t="shared" si="2"/>
        <v/>
      </c>
      <c r="D156" s="26"/>
      <c r="E156" s="325"/>
      <c r="F156" s="118"/>
      <c r="G156" s="390">
        <v>0</v>
      </c>
      <c r="H156" s="390"/>
      <c r="I156" s="390"/>
      <c r="J156" s="390" t="s">
        <v>499</v>
      </c>
      <c r="K156" s="390">
        <v>0</v>
      </c>
      <c r="L156" s="376" t="str">
        <f>IFERROR(VLOOKUP(E156,'Measures cat'!$A$2:$B$19,2,0),"")</f>
        <v/>
      </c>
      <c r="M156" s="123"/>
    </row>
    <row r="157" spans="3:13" x14ac:dyDescent="0.25">
      <c r="C157" s="357" t="str">
        <f t="shared" si="2"/>
        <v/>
      </c>
      <c r="D157" s="26"/>
      <c r="E157" s="325"/>
      <c r="F157" s="118"/>
      <c r="G157" s="390">
        <v>0</v>
      </c>
      <c r="H157" s="390"/>
      <c r="I157" s="390"/>
      <c r="J157" s="390" t="s">
        <v>499</v>
      </c>
      <c r="K157" s="390">
        <v>0</v>
      </c>
      <c r="L157" s="376" t="str">
        <f>IFERROR(VLOOKUP(E157,'Measures cat'!$A$2:$B$19,2,0),"")</f>
        <v/>
      </c>
      <c r="M157" s="123"/>
    </row>
    <row r="158" spans="3:13" x14ac:dyDescent="0.25">
      <c r="C158" s="357" t="str">
        <f t="shared" si="2"/>
        <v/>
      </c>
      <c r="D158" s="26"/>
      <c r="E158" s="325"/>
      <c r="F158" s="118"/>
      <c r="G158" s="390">
        <v>0</v>
      </c>
      <c r="H158" s="390"/>
      <c r="I158" s="390"/>
      <c r="J158" s="390" t="s">
        <v>499</v>
      </c>
      <c r="K158" s="390">
        <v>0</v>
      </c>
      <c r="L158" s="376" t="str">
        <f>IFERROR(VLOOKUP(E158,'Measures cat'!$A$2:$B$19,2,0),"")</f>
        <v/>
      </c>
      <c r="M158" s="123"/>
    </row>
    <row r="159" spans="3:13" x14ac:dyDescent="0.25">
      <c r="C159" s="357" t="str">
        <f t="shared" si="2"/>
        <v/>
      </c>
      <c r="D159" s="26"/>
      <c r="E159" s="325"/>
      <c r="F159" s="118"/>
      <c r="G159" s="390">
        <v>0</v>
      </c>
      <c r="H159" s="390"/>
      <c r="I159" s="390"/>
      <c r="J159" s="390" t="s">
        <v>499</v>
      </c>
      <c r="K159" s="390">
        <v>0</v>
      </c>
      <c r="L159" s="376" t="str">
        <f>IFERROR(VLOOKUP(E159,'Measures cat'!$A$2:$B$19,2,0),"")</f>
        <v/>
      </c>
      <c r="M159" s="123"/>
    </row>
    <row r="160" spans="3:13" x14ac:dyDescent="0.25">
      <c r="C160" s="357" t="str">
        <f t="shared" si="2"/>
        <v/>
      </c>
      <c r="D160" s="26"/>
      <c r="E160" s="325"/>
      <c r="F160" s="118"/>
      <c r="G160" s="390">
        <v>0</v>
      </c>
      <c r="H160" s="390"/>
      <c r="I160" s="390"/>
      <c r="J160" s="390" t="s">
        <v>499</v>
      </c>
      <c r="K160" s="390">
        <v>0</v>
      </c>
      <c r="L160" s="376" t="str">
        <f>IFERROR(VLOOKUP(E160,'Measures cat'!$A$2:$B$19,2,0),"")</f>
        <v/>
      </c>
      <c r="M160" s="123"/>
    </row>
    <row r="161" spans="3:13" x14ac:dyDescent="0.25">
      <c r="C161" s="357" t="str">
        <f t="shared" si="2"/>
        <v/>
      </c>
      <c r="D161" s="26"/>
      <c r="E161" s="325"/>
      <c r="F161" s="118"/>
      <c r="G161" s="390">
        <v>0</v>
      </c>
      <c r="H161" s="390"/>
      <c r="I161" s="390"/>
      <c r="J161" s="390" t="s">
        <v>499</v>
      </c>
      <c r="K161" s="390">
        <v>0</v>
      </c>
      <c r="L161" s="376" t="str">
        <f>IFERROR(VLOOKUP(E161,'Measures cat'!$A$2:$B$19,2,0),"")</f>
        <v/>
      </c>
      <c r="M161" s="123"/>
    </row>
    <row r="162" spans="3:13" x14ac:dyDescent="0.25">
      <c r="C162" s="357" t="str">
        <f t="shared" si="2"/>
        <v/>
      </c>
      <c r="D162" s="26"/>
      <c r="E162" s="325"/>
      <c r="F162" s="118"/>
      <c r="G162" s="390">
        <v>0</v>
      </c>
      <c r="H162" s="390"/>
      <c r="I162" s="390"/>
      <c r="J162" s="390" t="s">
        <v>499</v>
      </c>
      <c r="K162" s="390">
        <v>0</v>
      </c>
      <c r="L162" s="376" t="str">
        <f>IFERROR(VLOOKUP(E162,'Measures cat'!$A$2:$B$19,2,0),"")</f>
        <v/>
      </c>
      <c r="M162" s="123"/>
    </row>
    <row r="163" spans="3:13" x14ac:dyDescent="0.25">
      <c r="C163" s="357" t="str">
        <f t="shared" si="2"/>
        <v/>
      </c>
      <c r="D163" s="26"/>
      <c r="E163" s="325"/>
      <c r="F163" s="118"/>
      <c r="G163" s="390">
        <v>0</v>
      </c>
      <c r="H163" s="390"/>
      <c r="I163" s="390"/>
      <c r="J163" s="390" t="s">
        <v>499</v>
      </c>
      <c r="K163" s="390">
        <v>0</v>
      </c>
      <c r="L163" s="376" t="str">
        <f>IFERROR(VLOOKUP(E163,'Measures cat'!$A$2:$B$19,2,0),"")</f>
        <v/>
      </c>
      <c r="M163" s="123"/>
    </row>
    <row r="164" spans="3:13" x14ac:dyDescent="0.25">
      <c r="C164" s="357" t="str">
        <f t="shared" si="2"/>
        <v/>
      </c>
      <c r="D164" s="26"/>
      <c r="E164" s="325"/>
      <c r="F164" s="118"/>
      <c r="G164" s="390">
        <v>0</v>
      </c>
      <c r="H164" s="390"/>
      <c r="I164" s="390"/>
      <c r="J164" s="390" t="s">
        <v>499</v>
      </c>
      <c r="K164" s="390">
        <v>0</v>
      </c>
      <c r="L164" s="376" t="str">
        <f>IFERROR(VLOOKUP(E164,'Measures cat'!$A$2:$B$19,2,0),"")</f>
        <v/>
      </c>
      <c r="M164" s="123"/>
    </row>
    <row r="165" spans="3:13" x14ac:dyDescent="0.25">
      <c r="C165" s="357" t="str">
        <f t="shared" si="2"/>
        <v/>
      </c>
      <c r="D165" s="26"/>
      <c r="E165" s="325"/>
      <c r="F165" s="118"/>
      <c r="G165" s="390">
        <v>0</v>
      </c>
      <c r="H165" s="390"/>
      <c r="I165" s="390"/>
      <c r="J165" s="390" t="s">
        <v>499</v>
      </c>
      <c r="K165" s="390">
        <v>0</v>
      </c>
      <c r="L165" s="376" t="str">
        <f>IFERROR(VLOOKUP(E165,'Measures cat'!$A$2:$B$19,2,0),"")</f>
        <v/>
      </c>
      <c r="M165" s="123"/>
    </row>
    <row r="166" spans="3:13" x14ac:dyDescent="0.25">
      <c r="C166" s="357" t="str">
        <f t="shared" si="2"/>
        <v/>
      </c>
      <c r="D166" s="26"/>
      <c r="E166" s="325"/>
      <c r="F166" s="118"/>
      <c r="G166" s="390">
        <v>0</v>
      </c>
      <c r="H166" s="390"/>
      <c r="I166" s="390"/>
      <c r="J166" s="390" t="s">
        <v>499</v>
      </c>
      <c r="K166" s="390">
        <v>0</v>
      </c>
      <c r="L166" s="376" t="str">
        <f>IFERROR(VLOOKUP(E166,'Measures cat'!$A$2:$B$19,2,0),"")</f>
        <v/>
      </c>
      <c r="M166" s="123"/>
    </row>
    <row r="167" spans="3:13" x14ac:dyDescent="0.25">
      <c r="C167" s="357" t="str">
        <f t="shared" si="2"/>
        <v/>
      </c>
      <c r="D167" s="26"/>
      <c r="E167" s="325"/>
      <c r="F167" s="118"/>
      <c r="G167" s="390">
        <v>0</v>
      </c>
      <c r="H167" s="390"/>
      <c r="I167" s="390"/>
      <c r="J167" s="390" t="s">
        <v>499</v>
      </c>
      <c r="K167" s="390">
        <v>0</v>
      </c>
      <c r="L167" s="376" t="str">
        <f>IFERROR(VLOOKUP(E167,'Measures cat'!$A$2:$B$19,2,0),"")</f>
        <v/>
      </c>
      <c r="M167" s="123"/>
    </row>
    <row r="168" spans="3:13" x14ac:dyDescent="0.25">
      <c r="C168" s="357" t="str">
        <f t="shared" si="2"/>
        <v/>
      </c>
      <c r="D168" s="26"/>
      <c r="E168" s="325"/>
      <c r="F168" s="118"/>
      <c r="G168" s="390">
        <v>0</v>
      </c>
      <c r="H168" s="390"/>
      <c r="I168" s="390"/>
      <c r="J168" s="390" t="s">
        <v>499</v>
      </c>
      <c r="K168" s="390">
        <v>0</v>
      </c>
      <c r="L168" s="376" t="str">
        <f>IFERROR(VLOOKUP(E168,'Measures cat'!$A$2:$B$19,2,0),"")</f>
        <v/>
      </c>
      <c r="M168" s="123"/>
    </row>
    <row r="169" spans="3:13" x14ac:dyDescent="0.25">
      <c r="C169" s="357" t="str">
        <f t="shared" si="2"/>
        <v/>
      </c>
      <c r="D169" s="26"/>
      <c r="E169" s="325"/>
      <c r="F169" s="118"/>
      <c r="G169" s="390">
        <v>0</v>
      </c>
      <c r="H169" s="390"/>
      <c r="I169" s="390"/>
      <c r="J169" s="390" t="s">
        <v>499</v>
      </c>
      <c r="K169" s="390">
        <v>0</v>
      </c>
      <c r="L169" s="376" t="str">
        <f>IFERROR(VLOOKUP(E169,'Measures cat'!$A$2:$B$19,2,0),"")</f>
        <v/>
      </c>
      <c r="M169" s="123"/>
    </row>
    <row r="170" spans="3:13" x14ac:dyDescent="0.25">
      <c r="C170" s="357" t="str">
        <f t="shared" si="2"/>
        <v/>
      </c>
      <c r="D170" s="26"/>
      <c r="E170" s="325"/>
      <c r="F170" s="118"/>
      <c r="G170" s="390">
        <v>0</v>
      </c>
      <c r="H170" s="390"/>
      <c r="I170" s="390"/>
      <c r="J170" s="390" t="s">
        <v>499</v>
      </c>
      <c r="K170" s="390">
        <v>0</v>
      </c>
      <c r="L170" s="376" t="str">
        <f>IFERROR(VLOOKUP(E170,'Measures cat'!$A$2:$B$19,2,0),"")</f>
        <v/>
      </c>
      <c r="M170" s="123"/>
    </row>
    <row r="171" spans="3:13" x14ac:dyDescent="0.25">
      <c r="C171" s="357" t="str">
        <f t="shared" si="2"/>
        <v/>
      </c>
      <c r="D171" s="26"/>
      <c r="E171" s="325"/>
      <c r="F171" s="118"/>
      <c r="G171" s="390">
        <v>0</v>
      </c>
      <c r="H171" s="390"/>
      <c r="I171" s="390"/>
      <c r="J171" s="390" t="s">
        <v>499</v>
      </c>
      <c r="K171" s="390">
        <v>0</v>
      </c>
      <c r="L171" s="376" t="str">
        <f>IFERROR(VLOOKUP(E171,'Measures cat'!$A$2:$B$19,2,0),"")</f>
        <v/>
      </c>
      <c r="M171" s="123"/>
    </row>
    <row r="172" spans="3:13" x14ac:dyDescent="0.25">
      <c r="C172" s="357" t="str">
        <f t="shared" si="2"/>
        <v/>
      </c>
      <c r="D172" s="26"/>
      <c r="E172" s="325"/>
      <c r="F172" s="118"/>
      <c r="G172" s="390">
        <v>0</v>
      </c>
      <c r="H172" s="390"/>
      <c r="I172" s="390"/>
      <c r="J172" s="390" t="s">
        <v>499</v>
      </c>
      <c r="K172" s="390">
        <v>0</v>
      </c>
      <c r="L172" s="376" t="str">
        <f>IFERROR(VLOOKUP(E172,'Measures cat'!$A$2:$B$19,2,0),"")</f>
        <v/>
      </c>
      <c r="M172" s="123"/>
    </row>
    <row r="173" spans="3:13" x14ac:dyDescent="0.25">
      <c r="C173" s="357" t="str">
        <f t="shared" si="2"/>
        <v/>
      </c>
      <c r="D173" s="26"/>
      <c r="E173" s="325"/>
      <c r="F173" s="118"/>
      <c r="G173" s="390">
        <v>0</v>
      </c>
      <c r="H173" s="390"/>
      <c r="I173" s="390"/>
      <c r="J173" s="390" t="s">
        <v>499</v>
      </c>
      <c r="K173" s="390">
        <v>0</v>
      </c>
      <c r="L173" s="376" t="str">
        <f>IFERROR(VLOOKUP(E173,'Measures cat'!$A$2:$B$19,2,0),"")</f>
        <v/>
      </c>
      <c r="M173" s="123"/>
    </row>
    <row r="174" spans="3:13" x14ac:dyDescent="0.25">
      <c r="C174" s="357" t="str">
        <f t="shared" si="2"/>
        <v/>
      </c>
      <c r="D174" s="26"/>
      <c r="E174" s="325"/>
      <c r="F174" s="118"/>
      <c r="G174" s="390">
        <v>0</v>
      </c>
      <c r="H174" s="390"/>
      <c r="I174" s="390"/>
      <c r="J174" s="390" t="s">
        <v>499</v>
      </c>
      <c r="K174" s="390">
        <v>0</v>
      </c>
      <c r="L174" s="376" t="str">
        <f>IFERROR(VLOOKUP(E174,'Measures cat'!$A$2:$B$19,2,0),"")</f>
        <v/>
      </c>
      <c r="M174" s="123"/>
    </row>
    <row r="175" spans="3:13" x14ac:dyDescent="0.25">
      <c r="C175" s="357" t="str">
        <f t="shared" si="2"/>
        <v/>
      </c>
      <c r="D175" s="26"/>
      <c r="E175" s="325"/>
      <c r="F175" s="118"/>
      <c r="G175" s="390">
        <v>0</v>
      </c>
      <c r="H175" s="390"/>
      <c r="I175" s="390"/>
      <c r="J175" s="390" t="s">
        <v>499</v>
      </c>
      <c r="K175" s="390">
        <v>0</v>
      </c>
      <c r="L175" s="376" t="str">
        <f>IFERROR(VLOOKUP(E175,'Measures cat'!$A$2:$B$19,2,0),"")</f>
        <v/>
      </c>
      <c r="M175" s="123"/>
    </row>
    <row r="176" spans="3:13" x14ac:dyDescent="0.25">
      <c r="C176" s="357" t="str">
        <f t="shared" si="2"/>
        <v/>
      </c>
      <c r="D176" s="26"/>
      <c r="E176" s="325"/>
      <c r="F176" s="118"/>
      <c r="G176" s="390">
        <v>0</v>
      </c>
      <c r="H176" s="390"/>
      <c r="I176" s="390"/>
      <c r="J176" s="390" t="s">
        <v>499</v>
      </c>
      <c r="K176" s="390">
        <v>0</v>
      </c>
      <c r="L176" s="376" t="str">
        <f>IFERROR(VLOOKUP(E176,'Measures cat'!$A$2:$B$19,2,0),"")</f>
        <v/>
      </c>
      <c r="M176" s="123"/>
    </row>
    <row r="177" spans="3:13" x14ac:dyDescent="0.25">
      <c r="C177" s="357" t="str">
        <f t="shared" si="2"/>
        <v/>
      </c>
      <c r="D177" s="26"/>
      <c r="E177" s="325"/>
      <c r="F177" s="118"/>
      <c r="G177" s="390">
        <v>0</v>
      </c>
      <c r="H177" s="390"/>
      <c r="I177" s="390"/>
      <c r="J177" s="390" t="s">
        <v>499</v>
      </c>
      <c r="K177" s="390">
        <v>0</v>
      </c>
      <c r="L177" s="376" t="str">
        <f>IFERROR(VLOOKUP(E177,'Measures cat'!$A$2:$B$19,2,0),"")</f>
        <v/>
      </c>
      <c r="M177" s="123"/>
    </row>
    <row r="178" spans="3:13" x14ac:dyDescent="0.25">
      <c r="C178" s="357" t="str">
        <f t="shared" si="2"/>
        <v/>
      </c>
      <c r="D178" s="26"/>
      <c r="E178" s="325"/>
      <c r="F178" s="118"/>
      <c r="G178" s="390">
        <v>0</v>
      </c>
      <c r="H178" s="390"/>
      <c r="I178" s="390"/>
      <c r="J178" s="390" t="s">
        <v>499</v>
      </c>
      <c r="K178" s="390">
        <v>0</v>
      </c>
      <c r="L178" s="376" t="str">
        <f>IFERROR(VLOOKUP(E178,'Measures cat'!$A$2:$B$19,2,0),"")</f>
        <v/>
      </c>
      <c r="M178" s="123"/>
    </row>
    <row r="179" spans="3:13" x14ac:dyDescent="0.25">
      <c r="C179" s="357" t="str">
        <f t="shared" si="2"/>
        <v/>
      </c>
      <c r="D179" s="26"/>
      <c r="E179" s="325"/>
      <c r="F179" s="118"/>
      <c r="G179" s="390">
        <v>0</v>
      </c>
      <c r="H179" s="390"/>
      <c r="I179" s="390"/>
      <c r="J179" s="390" t="s">
        <v>499</v>
      </c>
      <c r="K179" s="390">
        <v>0</v>
      </c>
      <c r="L179" s="376" t="str">
        <f>IFERROR(VLOOKUP(E179,'Measures cat'!$A$2:$B$19,2,0),"")</f>
        <v/>
      </c>
      <c r="M179" s="123"/>
    </row>
    <row r="180" spans="3:13" x14ac:dyDescent="0.25">
      <c r="C180" s="357" t="str">
        <f t="shared" si="2"/>
        <v/>
      </c>
      <c r="D180" s="26"/>
      <c r="E180" s="325"/>
      <c r="F180" s="118"/>
      <c r="G180" s="390">
        <v>0</v>
      </c>
      <c r="H180" s="390"/>
      <c r="I180" s="390"/>
      <c r="J180" s="390" t="s">
        <v>499</v>
      </c>
      <c r="K180" s="390">
        <v>0</v>
      </c>
      <c r="L180" s="376" t="str">
        <f>IFERROR(VLOOKUP(E180,'Measures cat'!$A$2:$B$19,2,0),"")</f>
        <v/>
      </c>
      <c r="M180" s="123"/>
    </row>
    <row r="181" spans="3:13" x14ac:dyDescent="0.25">
      <c r="C181" s="357" t="str">
        <f t="shared" si="2"/>
        <v/>
      </c>
      <c r="D181" s="26"/>
      <c r="E181" s="325"/>
      <c r="F181" s="118"/>
      <c r="G181" s="390">
        <v>0</v>
      </c>
      <c r="H181" s="390"/>
      <c r="I181" s="390"/>
      <c r="J181" s="390" t="s">
        <v>499</v>
      </c>
      <c r="K181" s="390">
        <v>0</v>
      </c>
      <c r="L181" s="376" t="str">
        <f>IFERROR(VLOOKUP(E181,'Measures cat'!$A$2:$B$19,2,0),"")</f>
        <v/>
      </c>
      <c r="M181" s="123"/>
    </row>
    <row r="182" spans="3:13" x14ac:dyDescent="0.25">
      <c r="C182" s="357" t="str">
        <f t="shared" si="2"/>
        <v/>
      </c>
      <c r="D182" s="26"/>
      <c r="E182" s="325"/>
      <c r="F182" s="118"/>
      <c r="G182" s="390">
        <v>0</v>
      </c>
      <c r="H182" s="390"/>
      <c r="I182" s="390"/>
      <c r="J182" s="390" t="s">
        <v>499</v>
      </c>
      <c r="K182" s="390">
        <v>0</v>
      </c>
      <c r="L182" s="376" t="str">
        <f>IFERROR(VLOOKUP(E182,'Measures cat'!$A$2:$B$19,2,0),"")</f>
        <v/>
      </c>
      <c r="M182" s="123"/>
    </row>
    <row r="183" spans="3:13" x14ac:dyDescent="0.25">
      <c r="C183" s="357" t="str">
        <f t="shared" si="2"/>
        <v/>
      </c>
      <c r="D183" s="26"/>
      <c r="E183" s="325"/>
      <c r="F183" s="118"/>
      <c r="G183" s="390">
        <v>0</v>
      </c>
      <c r="H183" s="390"/>
      <c r="I183" s="390"/>
      <c r="J183" s="390" t="s">
        <v>499</v>
      </c>
      <c r="K183" s="390">
        <v>0</v>
      </c>
      <c r="L183" s="376" t="str">
        <f>IFERROR(VLOOKUP(E183,'Measures cat'!$A$2:$B$19,2,0),"")</f>
        <v/>
      </c>
      <c r="M183" s="123"/>
    </row>
    <row r="184" spans="3:13" x14ac:dyDescent="0.25">
      <c r="C184" s="357" t="str">
        <f t="shared" si="2"/>
        <v/>
      </c>
      <c r="D184" s="26"/>
      <c r="E184" s="325"/>
      <c r="F184" s="118"/>
      <c r="G184" s="390">
        <v>0</v>
      </c>
      <c r="H184" s="390"/>
      <c r="I184" s="390"/>
      <c r="J184" s="390" t="s">
        <v>499</v>
      </c>
      <c r="K184" s="390">
        <v>0</v>
      </c>
      <c r="L184" s="376" t="str">
        <f>IFERROR(VLOOKUP(E184,'Measures cat'!$A$2:$B$19,2,0),"")</f>
        <v/>
      </c>
      <c r="M184" s="123"/>
    </row>
    <row r="185" spans="3:13" x14ac:dyDescent="0.25">
      <c r="C185" s="357" t="str">
        <f t="shared" si="2"/>
        <v/>
      </c>
      <c r="D185" s="26"/>
      <c r="E185" s="325"/>
      <c r="F185" s="118"/>
      <c r="G185" s="390">
        <v>0</v>
      </c>
      <c r="H185" s="390"/>
      <c r="I185" s="390"/>
      <c r="J185" s="390" t="s">
        <v>499</v>
      </c>
      <c r="K185" s="390">
        <v>0</v>
      </c>
      <c r="L185" s="376" t="str">
        <f>IFERROR(VLOOKUP(E185,'Measures cat'!$A$2:$B$19,2,0),"")</f>
        <v/>
      </c>
      <c r="M185" s="123"/>
    </row>
    <row r="186" spans="3:13" x14ac:dyDescent="0.25">
      <c r="C186" s="357" t="str">
        <f t="shared" si="2"/>
        <v/>
      </c>
      <c r="D186" s="26"/>
      <c r="E186" s="325"/>
      <c r="F186" s="118"/>
      <c r="G186" s="390">
        <v>0</v>
      </c>
      <c r="H186" s="390"/>
      <c r="I186" s="390"/>
      <c r="J186" s="390" t="s">
        <v>499</v>
      </c>
      <c r="K186" s="390">
        <v>0</v>
      </c>
      <c r="L186" s="376" t="str">
        <f>IFERROR(VLOOKUP(E186,'Measures cat'!$A$2:$B$19,2,0),"")</f>
        <v/>
      </c>
      <c r="M186" s="123"/>
    </row>
    <row r="187" spans="3:13" x14ac:dyDescent="0.25">
      <c r="C187" s="357" t="str">
        <f t="shared" si="2"/>
        <v/>
      </c>
      <c r="D187" s="26"/>
      <c r="E187" s="325"/>
      <c r="F187" s="118"/>
      <c r="G187" s="390">
        <v>0</v>
      </c>
      <c r="H187" s="390"/>
      <c r="I187" s="390"/>
      <c r="J187" s="390" t="s">
        <v>499</v>
      </c>
      <c r="K187" s="390">
        <v>0</v>
      </c>
      <c r="L187" s="376" t="str">
        <f>IFERROR(VLOOKUP(E187,'Measures cat'!$A$2:$B$19,2,0),"")</f>
        <v/>
      </c>
      <c r="M187" s="123"/>
    </row>
    <row r="188" spans="3:13" x14ac:dyDescent="0.25">
      <c r="C188" s="357" t="str">
        <f t="shared" si="2"/>
        <v/>
      </c>
      <c r="D188" s="26"/>
      <c r="E188" s="325"/>
      <c r="F188" s="118"/>
      <c r="G188" s="390">
        <v>0</v>
      </c>
      <c r="H188" s="390"/>
      <c r="I188" s="390"/>
      <c r="J188" s="390" t="s">
        <v>499</v>
      </c>
      <c r="K188" s="390">
        <v>0</v>
      </c>
      <c r="L188" s="376" t="str">
        <f>IFERROR(VLOOKUP(E188,'Measures cat'!$A$2:$B$19,2,0),"")</f>
        <v/>
      </c>
      <c r="M188" s="123"/>
    </row>
    <row r="189" spans="3:13" x14ac:dyDescent="0.25">
      <c r="C189" s="357" t="str">
        <f t="shared" si="2"/>
        <v/>
      </c>
      <c r="D189" s="26"/>
      <c r="E189" s="325"/>
      <c r="F189" s="118"/>
      <c r="G189" s="390">
        <v>0</v>
      </c>
      <c r="H189" s="390"/>
      <c r="I189" s="390"/>
      <c r="J189" s="390" t="s">
        <v>499</v>
      </c>
      <c r="K189" s="390">
        <v>0</v>
      </c>
      <c r="L189" s="376" t="str">
        <f>IFERROR(VLOOKUP(E189,'Measures cat'!$A$2:$B$19,2,0),"")</f>
        <v/>
      </c>
      <c r="M189" s="123"/>
    </row>
    <row r="190" spans="3:13" x14ac:dyDescent="0.25">
      <c r="C190" s="357" t="str">
        <f t="shared" si="2"/>
        <v/>
      </c>
      <c r="D190" s="26"/>
      <c r="E190" s="325"/>
      <c r="F190" s="118"/>
      <c r="G190" s="390">
        <v>0</v>
      </c>
      <c r="H190" s="390"/>
      <c r="I190" s="390"/>
      <c r="J190" s="390" t="s">
        <v>499</v>
      </c>
      <c r="K190" s="390">
        <v>0</v>
      </c>
      <c r="L190" s="376" t="str">
        <f>IFERROR(VLOOKUP(E190,'Measures cat'!$A$2:$B$19,2,0),"")</f>
        <v/>
      </c>
      <c r="M190" s="123"/>
    </row>
    <row r="191" spans="3:13" x14ac:dyDescent="0.25">
      <c r="C191" s="357" t="str">
        <f t="shared" si="2"/>
        <v/>
      </c>
      <c r="D191" s="26"/>
      <c r="E191" s="325"/>
      <c r="F191" s="118"/>
      <c r="G191" s="390">
        <v>0</v>
      </c>
      <c r="H191" s="390"/>
      <c r="I191" s="390"/>
      <c r="J191" s="390" t="s">
        <v>499</v>
      </c>
      <c r="K191" s="390">
        <v>0</v>
      </c>
      <c r="L191" s="376" t="str">
        <f>IFERROR(VLOOKUP(E191,'Measures cat'!$A$2:$B$19,2,0),"")</f>
        <v/>
      </c>
      <c r="M191" s="123"/>
    </row>
    <row r="192" spans="3:13" x14ac:dyDescent="0.25">
      <c r="C192" s="357" t="str">
        <f t="shared" si="2"/>
        <v/>
      </c>
      <c r="D192" s="26"/>
      <c r="E192" s="325"/>
      <c r="F192" s="118"/>
      <c r="G192" s="390">
        <v>0</v>
      </c>
      <c r="H192" s="390"/>
      <c r="I192" s="390"/>
      <c r="J192" s="390" t="s">
        <v>499</v>
      </c>
      <c r="K192" s="390">
        <v>0</v>
      </c>
      <c r="L192" s="376" t="str">
        <f>IFERROR(VLOOKUP(E192,'Measures cat'!$A$2:$B$19,2,0),"")</f>
        <v/>
      </c>
      <c r="M192" s="123"/>
    </row>
    <row r="193" spans="3:13" x14ac:dyDescent="0.25">
      <c r="C193" s="357" t="str">
        <f t="shared" si="2"/>
        <v/>
      </c>
      <c r="D193" s="26"/>
      <c r="E193" s="325"/>
      <c r="F193" s="118"/>
      <c r="G193" s="390">
        <v>0</v>
      </c>
      <c r="H193" s="390"/>
      <c r="I193" s="390"/>
      <c r="J193" s="390" t="s">
        <v>499</v>
      </c>
      <c r="K193" s="390">
        <v>0</v>
      </c>
      <c r="L193" s="376" t="str">
        <f>IFERROR(VLOOKUP(E193,'Measures cat'!$A$2:$B$19,2,0),"")</f>
        <v/>
      </c>
      <c r="M193" s="123"/>
    </row>
    <row r="194" spans="3:13" x14ac:dyDescent="0.25">
      <c r="C194" s="357" t="str">
        <f t="shared" si="2"/>
        <v/>
      </c>
      <c r="D194" s="26"/>
      <c r="E194" s="325"/>
      <c r="F194" s="118"/>
      <c r="G194" s="390">
        <v>0</v>
      </c>
      <c r="H194" s="390"/>
      <c r="I194" s="390"/>
      <c r="J194" s="390" t="s">
        <v>499</v>
      </c>
      <c r="K194" s="390">
        <v>0</v>
      </c>
      <c r="L194" s="376" t="str">
        <f>IFERROR(VLOOKUP(E194,'Measures cat'!$A$2:$B$19,2,0),"")</f>
        <v/>
      </c>
      <c r="M194" s="123"/>
    </row>
    <row r="195" spans="3:13" x14ac:dyDescent="0.25">
      <c r="C195" s="357" t="str">
        <f t="shared" si="2"/>
        <v/>
      </c>
      <c r="D195" s="26"/>
      <c r="E195" s="325"/>
      <c r="F195" s="118"/>
      <c r="G195" s="390">
        <v>0</v>
      </c>
      <c r="H195" s="390"/>
      <c r="I195" s="390"/>
      <c r="J195" s="390" t="s">
        <v>499</v>
      </c>
      <c r="K195" s="390">
        <v>0</v>
      </c>
      <c r="L195" s="376" t="str">
        <f>IFERROR(VLOOKUP(E195,'Measures cat'!$A$2:$B$19,2,0),"")</f>
        <v/>
      </c>
      <c r="M195" s="123"/>
    </row>
    <row r="196" spans="3:13" x14ac:dyDescent="0.25">
      <c r="C196" s="357" t="str">
        <f t="shared" si="2"/>
        <v/>
      </c>
      <c r="D196" s="26"/>
      <c r="E196" s="325"/>
      <c r="F196" s="118"/>
      <c r="G196" s="390">
        <v>0</v>
      </c>
      <c r="H196" s="390"/>
      <c r="I196" s="390"/>
      <c r="J196" s="390" t="s">
        <v>499</v>
      </c>
      <c r="K196" s="390">
        <v>0</v>
      </c>
      <c r="L196" s="376" t="str">
        <f>IFERROR(VLOOKUP(E196,'Measures cat'!$A$2:$B$19,2,0),"")</f>
        <v/>
      </c>
      <c r="M196" s="123"/>
    </row>
    <row r="197" spans="3:13" x14ac:dyDescent="0.25">
      <c r="C197" s="357" t="str">
        <f t="shared" si="2"/>
        <v/>
      </c>
      <c r="D197" s="26"/>
      <c r="E197" s="325"/>
      <c r="F197" s="118"/>
      <c r="G197" s="390">
        <v>0</v>
      </c>
      <c r="H197" s="390"/>
      <c r="I197" s="390"/>
      <c r="J197" s="390" t="s">
        <v>499</v>
      </c>
      <c r="K197" s="390">
        <v>0</v>
      </c>
      <c r="L197" s="376" t="str">
        <f>IFERROR(VLOOKUP(E197,'Measures cat'!$A$2:$B$19,2,0),"")</f>
        <v/>
      </c>
      <c r="M197" s="123"/>
    </row>
    <row r="198" spans="3:13" x14ac:dyDescent="0.25">
      <c r="C198" s="357" t="str">
        <f t="shared" si="2"/>
        <v/>
      </c>
      <c r="D198" s="26"/>
      <c r="E198" s="325"/>
      <c r="F198" s="118"/>
      <c r="G198" s="390">
        <v>0</v>
      </c>
      <c r="H198" s="390"/>
      <c r="I198" s="390"/>
      <c r="J198" s="390" t="s">
        <v>499</v>
      </c>
      <c r="K198" s="390">
        <v>0</v>
      </c>
      <c r="L198" s="376" t="str">
        <f>IFERROR(VLOOKUP(E198,'Measures cat'!$A$2:$B$19,2,0),"")</f>
        <v/>
      </c>
      <c r="M198" s="123"/>
    </row>
    <row r="199" spans="3:13" x14ac:dyDescent="0.25">
      <c r="C199" s="357" t="str">
        <f t="shared" si="2"/>
        <v/>
      </c>
      <c r="D199" s="26"/>
      <c r="E199" s="325"/>
      <c r="F199" s="118"/>
      <c r="G199" s="390">
        <v>0</v>
      </c>
      <c r="H199" s="390"/>
      <c r="I199" s="390"/>
      <c r="J199" s="390" t="s">
        <v>499</v>
      </c>
      <c r="K199" s="390">
        <v>0</v>
      </c>
      <c r="L199" s="376" t="str">
        <f>IFERROR(VLOOKUP(E199,'Measures cat'!$A$2:$B$19,2,0),"")</f>
        <v/>
      </c>
      <c r="M199" s="123"/>
    </row>
    <row r="200" spans="3:13" x14ac:dyDescent="0.25">
      <c r="C200" s="357" t="str">
        <f t="shared" si="2"/>
        <v/>
      </c>
      <c r="D200" s="26"/>
      <c r="E200" s="325"/>
      <c r="F200" s="118"/>
      <c r="G200" s="390">
        <v>0</v>
      </c>
      <c r="H200" s="390"/>
      <c r="I200" s="390"/>
      <c r="J200" s="390" t="s">
        <v>499</v>
      </c>
      <c r="K200" s="390">
        <v>0</v>
      </c>
      <c r="L200" s="376" t="str">
        <f>IFERROR(VLOOKUP(E200,'Measures cat'!$A$2:$B$19,2,0),"")</f>
        <v/>
      </c>
      <c r="M200" s="123"/>
    </row>
    <row r="201" spans="3:13" x14ac:dyDescent="0.25">
      <c r="C201" s="357" t="str">
        <f t="shared" si="2"/>
        <v/>
      </c>
      <c r="D201" s="26"/>
      <c r="E201" s="325"/>
      <c r="F201" s="118"/>
      <c r="G201" s="390">
        <v>0</v>
      </c>
      <c r="H201" s="390"/>
      <c r="I201" s="390"/>
      <c r="J201" s="390" t="s">
        <v>499</v>
      </c>
      <c r="K201" s="390">
        <v>0</v>
      </c>
      <c r="L201" s="376" t="str">
        <f>IFERROR(VLOOKUP(E201,'Measures cat'!$A$2:$B$19,2,0),"")</f>
        <v/>
      </c>
      <c r="M201" s="123"/>
    </row>
    <row r="202" spans="3:13" x14ac:dyDescent="0.25">
      <c r="C202" s="357" t="str">
        <f t="shared" ref="C202:C265" si="3">IF(D202&lt;&gt;"",CONCATENATE("M",TEXT(ROW()-6,"000")),"")</f>
        <v/>
      </c>
      <c r="D202" s="26"/>
      <c r="E202" s="325"/>
      <c r="F202" s="118"/>
      <c r="G202" s="390">
        <v>0</v>
      </c>
      <c r="H202" s="390"/>
      <c r="I202" s="390"/>
      <c r="J202" s="390" t="s">
        <v>499</v>
      </c>
      <c r="K202" s="390">
        <v>0</v>
      </c>
      <c r="L202" s="376" t="str">
        <f>IFERROR(VLOOKUP(E202,'Measures cat'!$A$2:$B$19,2,0),"")</f>
        <v/>
      </c>
      <c r="M202" s="123"/>
    </row>
    <row r="203" spans="3:13" x14ac:dyDescent="0.25">
      <c r="C203" s="357" t="str">
        <f t="shared" si="3"/>
        <v/>
      </c>
      <c r="D203" s="26"/>
      <c r="E203" s="325"/>
      <c r="F203" s="118"/>
      <c r="G203" s="390">
        <v>0</v>
      </c>
      <c r="H203" s="390"/>
      <c r="I203" s="390"/>
      <c r="J203" s="390" t="s">
        <v>499</v>
      </c>
      <c r="K203" s="390">
        <v>0</v>
      </c>
      <c r="L203" s="376" t="str">
        <f>IFERROR(VLOOKUP(E203,'Measures cat'!$A$2:$B$19,2,0),"")</f>
        <v/>
      </c>
      <c r="M203" s="123"/>
    </row>
    <row r="204" spans="3:13" x14ac:dyDescent="0.25">
      <c r="C204" s="357" t="str">
        <f t="shared" si="3"/>
        <v/>
      </c>
      <c r="D204" s="26"/>
      <c r="E204" s="325"/>
      <c r="F204" s="118"/>
      <c r="G204" s="390">
        <v>0</v>
      </c>
      <c r="H204" s="390"/>
      <c r="I204" s="390"/>
      <c r="J204" s="390" t="s">
        <v>499</v>
      </c>
      <c r="K204" s="390">
        <v>0</v>
      </c>
      <c r="L204" s="376" t="str">
        <f>IFERROR(VLOOKUP(E204,'Measures cat'!$A$2:$B$19,2,0),"")</f>
        <v/>
      </c>
      <c r="M204" s="123"/>
    </row>
    <row r="205" spans="3:13" x14ac:dyDescent="0.25">
      <c r="C205" s="357" t="str">
        <f t="shared" si="3"/>
        <v/>
      </c>
      <c r="D205" s="26"/>
      <c r="E205" s="325"/>
      <c r="F205" s="118"/>
      <c r="G205" s="390">
        <v>0</v>
      </c>
      <c r="H205" s="390"/>
      <c r="I205" s="390"/>
      <c r="J205" s="390" t="s">
        <v>499</v>
      </c>
      <c r="K205" s="390">
        <v>0</v>
      </c>
      <c r="L205" s="376" t="str">
        <f>IFERROR(VLOOKUP(E205,'Measures cat'!$A$2:$B$19,2,0),"")</f>
        <v/>
      </c>
      <c r="M205" s="123"/>
    </row>
    <row r="206" spans="3:13" x14ac:dyDescent="0.25">
      <c r="C206" s="357" t="str">
        <f t="shared" si="3"/>
        <v/>
      </c>
      <c r="D206" s="26"/>
      <c r="E206" s="325"/>
      <c r="F206" s="118"/>
      <c r="G206" s="390">
        <v>0</v>
      </c>
      <c r="H206" s="390"/>
      <c r="I206" s="390"/>
      <c r="J206" s="390" t="s">
        <v>499</v>
      </c>
      <c r="K206" s="390">
        <v>0</v>
      </c>
      <c r="L206" s="376" t="str">
        <f>IFERROR(VLOOKUP(E206,'Measures cat'!$A$2:$B$19,2,0),"")</f>
        <v/>
      </c>
      <c r="M206" s="123"/>
    </row>
    <row r="207" spans="3:13" x14ac:dyDescent="0.25">
      <c r="C207" s="357" t="str">
        <f t="shared" si="3"/>
        <v/>
      </c>
      <c r="D207" s="26"/>
      <c r="E207" s="325"/>
      <c r="F207" s="118"/>
      <c r="G207" s="390">
        <v>0</v>
      </c>
      <c r="H207" s="390"/>
      <c r="I207" s="390"/>
      <c r="J207" s="390" t="s">
        <v>499</v>
      </c>
      <c r="K207" s="390">
        <v>0</v>
      </c>
      <c r="L207" s="376" t="str">
        <f>IFERROR(VLOOKUP(E207,'Measures cat'!$A$2:$B$19,2,0),"")</f>
        <v/>
      </c>
      <c r="M207" s="123"/>
    </row>
    <row r="208" spans="3:13" x14ac:dyDescent="0.25">
      <c r="C208" s="357" t="str">
        <f t="shared" si="3"/>
        <v/>
      </c>
      <c r="D208" s="26"/>
      <c r="E208" s="325"/>
      <c r="F208" s="118"/>
      <c r="G208" s="390">
        <v>0</v>
      </c>
      <c r="H208" s="390"/>
      <c r="I208" s="390"/>
      <c r="J208" s="390" t="s">
        <v>499</v>
      </c>
      <c r="K208" s="390">
        <v>0</v>
      </c>
      <c r="L208" s="376" t="str">
        <f>IFERROR(VLOOKUP(E208,'Measures cat'!$A$2:$B$19,2,0),"")</f>
        <v/>
      </c>
      <c r="M208" s="123"/>
    </row>
    <row r="209" spans="3:13" x14ac:dyDescent="0.25">
      <c r="C209" s="357" t="str">
        <f t="shared" si="3"/>
        <v/>
      </c>
      <c r="D209" s="26"/>
      <c r="E209" s="325"/>
      <c r="F209" s="118"/>
      <c r="G209" s="390">
        <v>0</v>
      </c>
      <c r="H209" s="390"/>
      <c r="I209" s="390"/>
      <c r="J209" s="390" t="s">
        <v>499</v>
      </c>
      <c r="K209" s="390">
        <v>0</v>
      </c>
      <c r="L209" s="376" t="str">
        <f>IFERROR(VLOOKUP(E209,'Measures cat'!$A$2:$B$19,2,0),"")</f>
        <v/>
      </c>
      <c r="M209" s="123"/>
    </row>
    <row r="210" spans="3:13" x14ac:dyDescent="0.25">
      <c r="C210" s="357" t="str">
        <f t="shared" si="3"/>
        <v/>
      </c>
      <c r="D210" s="26"/>
      <c r="E210" s="325"/>
      <c r="F210" s="118"/>
      <c r="G210" s="390">
        <v>0</v>
      </c>
      <c r="H210" s="390"/>
      <c r="I210" s="390"/>
      <c r="J210" s="390" t="s">
        <v>499</v>
      </c>
      <c r="K210" s="390">
        <v>0</v>
      </c>
      <c r="L210" s="376" t="str">
        <f>IFERROR(VLOOKUP(E210,'Measures cat'!$A$2:$B$19,2,0),"")</f>
        <v/>
      </c>
      <c r="M210" s="123"/>
    </row>
    <row r="211" spans="3:13" x14ac:dyDescent="0.25">
      <c r="C211" s="357" t="str">
        <f t="shared" si="3"/>
        <v/>
      </c>
      <c r="D211" s="26"/>
      <c r="E211" s="325"/>
      <c r="F211" s="118"/>
      <c r="G211" s="390">
        <v>0</v>
      </c>
      <c r="H211" s="390"/>
      <c r="I211" s="390"/>
      <c r="J211" s="390" t="s">
        <v>499</v>
      </c>
      <c r="K211" s="390">
        <v>0</v>
      </c>
      <c r="L211" s="376" t="str">
        <f>IFERROR(VLOOKUP(E211,'Measures cat'!$A$2:$B$19,2,0),"")</f>
        <v/>
      </c>
      <c r="M211" s="123"/>
    </row>
    <row r="212" spans="3:13" x14ac:dyDescent="0.25">
      <c r="C212" s="357" t="str">
        <f t="shared" si="3"/>
        <v/>
      </c>
      <c r="D212" s="26"/>
      <c r="E212" s="325"/>
      <c r="F212" s="118"/>
      <c r="G212" s="390">
        <v>0</v>
      </c>
      <c r="H212" s="390"/>
      <c r="I212" s="390"/>
      <c r="J212" s="390" t="s">
        <v>499</v>
      </c>
      <c r="K212" s="390">
        <v>0</v>
      </c>
      <c r="L212" s="376" t="str">
        <f>IFERROR(VLOOKUP(E212,'Measures cat'!$A$2:$B$19,2,0),"")</f>
        <v/>
      </c>
      <c r="M212" s="123"/>
    </row>
    <row r="213" spans="3:13" x14ac:dyDescent="0.25">
      <c r="C213" s="357" t="str">
        <f t="shared" si="3"/>
        <v/>
      </c>
      <c r="D213" s="26"/>
      <c r="E213" s="325"/>
      <c r="F213" s="118"/>
      <c r="G213" s="390">
        <v>0</v>
      </c>
      <c r="H213" s="390"/>
      <c r="I213" s="390"/>
      <c r="J213" s="390" t="s">
        <v>499</v>
      </c>
      <c r="K213" s="390">
        <v>0</v>
      </c>
      <c r="L213" s="376" t="str">
        <f>IFERROR(VLOOKUP(E213,'Measures cat'!$A$2:$B$19,2,0),"")</f>
        <v/>
      </c>
      <c r="M213" s="123"/>
    </row>
    <row r="214" spans="3:13" x14ac:dyDescent="0.25">
      <c r="C214" s="357" t="str">
        <f t="shared" si="3"/>
        <v/>
      </c>
      <c r="D214" s="26"/>
      <c r="E214" s="325"/>
      <c r="F214" s="118"/>
      <c r="G214" s="390">
        <v>0</v>
      </c>
      <c r="H214" s="390"/>
      <c r="I214" s="390"/>
      <c r="J214" s="390" t="s">
        <v>499</v>
      </c>
      <c r="K214" s="390">
        <v>0</v>
      </c>
      <c r="L214" s="376" t="str">
        <f>IFERROR(VLOOKUP(E214,'Measures cat'!$A$2:$B$19,2,0),"")</f>
        <v/>
      </c>
      <c r="M214" s="123"/>
    </row>
    <row r="215" spans="3:13" x14ac:dyDescent="0.25">
      <c r="C215" s="357" t="str">
        <f t="shared" si="3"/>
        <v/>
      </c>
      <c r="D215" s="26"/>
      <c r="E215" s="325"/>
      <c r="F215" s="118"/>
      <c r="G215" s="390">
        <v>0</v>
      </c>
      <c r="H215" s="390"/>
      <c r="I215" s="390"/>
      <c r="J215" s="390" t="s">
        <v>499</v>
      </c>
      <c r="K215" s="390">
        <v>0</v>
      </c>
      <c r="L215" s="376" t="str">
        <f>IFERROR(VLOOKUP(E215,'Measures cat'!$A$2:$B$19,2,0),"")</f>
        <v/>
      </c>
      <c r="M215" s="123"/>
    </row>
    <row r="216" spans="3:13" x14ac:dyDescent="0.25">
      <c r="C216" s="357" t="str">
        <f t="shared" si="3"/>
        <v/>
      </c>
      <c r="D216" s="26"/>
      <c r="E216" s="325"/>
      <c r="F216" s="118"/>
      <c r="G216" s="390">
        <v>0</v>
      </c>
      <c r="H216" s="390"/>
      <c r="I216" s="390"/>
      <c r="J216" s="390" t="s">
        <v>499</v>
      </c>
      <c r="K216" s="390">
        <v>0</v>
      </c>
      <c r="L216" s="376" t="str">
        <f>IFERROR(VLOOKUP(E216,'Measures cat'!$A$2:$B$19,2,0),"")</f>
        <v/>
      </c>
      <c r="M216" s="123"/>
    </row>
    <row r="217" spans="3:13" x14ac:dyDescent="0.25">
      <c r="C217" s="357" t="str">
        <f t="shared" si="3"/>
        <v/>
      </c>
      <c r="D217" s="26"/>
      <c r="E217" s="325"/>
      <c r="F217" s="118"/>
      <c r="G217" s="390">
        <v>0</v>
      </c>
      <c r="H217" s="390"/>
      <c r="I217" s="390"/>
      <c r="J217" s="390" t="s">
        <v>499</v>
      </c>
      <c r="K217" s="390">
        <v>0</v>
      </c>
      <c r="L217" s="376" t="str">
        <f>IFERROR(VLOOKUP(E217,'Measures cat'!$A$2:$B$19,2,0),"")</f>
        <v/>
      </c>
      <c r="M217" s="123"/>
    </row>
    <row r="218" spans="3:13" x14ac:dyDescent="0.25">
      <c r="C218" s="357" t="str">
        <f t="shared" si="3"/>
        <v/>
      </c>
      <c r="D218" s="26"/>
      <c r="E218" s="325"/>
      <c r="F218" s="118"/>
      <c r="G218" s="390">
        <v>0</v>
      </c>
      <c r="H218" s="390"/>
      <c r="I218" s="390"/>
      <c r="J218" s="390" t="s">
        <v>499</v>
      </c>
      <c r="K218" s="390">
        <v>0</v>
      </c>
      <c r="L218" s="376" t="str">
        <f>IFERROR(VLOOKUP(E218,'Measures cat'!$A$2:$B$19,2,0),"")</f>
        <v/>
      </c>
      <c r="M218" s="123"/>
    </row>
    <row r="219" spans="3:13" x14ac:dyDescent="0.25">
      <c r="C219" s="357" t="str">
        <f t="shared" si="3"/>
        <v/>
      </c>
      <c r="D219" s="26"/>
      <c r="E219" s="325"/>
      <c r="F219" s="118"/>
      <c r="G219" s="390">
        <v>0</v>
      </c>
      <c r="H219" s="390"/>
      <c r="I219" s="390"/>
      <c r="J219" s="390" t="s">
        <v>499</v>
      </c>
      <c r="K219" s="390">
        <v>0</v>
      </c>
      <c r="L219" s="376" t="str">
        <f>IFERROR(VLOOKUP(E219,'Measures cat'!$A$2:$B$19,2,0),"")</f>
        <v/>
      </c>
      <c r="M219" s="123"/>
    </row>
    <row r="220" spans="3:13" x14ac:dyDescent="0.25">
      <c r="C220" s="357" t="str">
        <f t="shared" si="3"/>
        <v/>
      </c>
      <c r="D220" s="26"/>
      <c r="E220" s="325"/>
      <c r="F220" s="118"/>
      <c r="G220" s="390">
        <v>0</v>
      </c>
      <c r="H220" s="390"/>
      <c r="I220" s="390"/>
      <c r="J220" s="390" t="s">
        <v>499</v>
      </c>
      <c r="K220" s="390">
        <v>0</v>
      </c>
      <c r="L220" s="376" t="str">
        <f>IFERROR(VLOOKUP(E220,'Measures cat'!$A$2:$B$19,2,0),"")</f>
        <v/>
      </c>
      <c r="M220" s="123"/>
    </row>
    <row r="221" spans="3:13" x14ac:dyDescent="0.25">
      <c r="C221" s="357" t="str">
        <f t="shared" si="3"/>
        <v/>
      </c>
      <c r="D221" s="26"/>
      <c r="E221" s="325"/>
      <c r="F221" s="118"/>
      <c r="G221" s="390">
        <v>0</v>
      </c>
      <c r="H221" s="390"/>
      <c r="I221" s="390"/>
      <c r="J221" s="390" t="s">
        <v>499</v>
      </c>
      <c r="K221" s="390">
        <v>0</v>
      </c>
      <c r="L221" s="376" t="str">
        <f>IFERROR(VLOOKUP(E221,'Measures cat'!$A$2:$B$19,2,0),"")</f>
        <v/>
      </c>
      <c r="M221" s="123"/>
    </row>
    <row r="222" spans="3:13" x14ac:dyDescent="0.25">
      <c r="C222" s="357" t="str">
        <f t="shared" si="3"/>
        <v/>
      </c>
      <c r="D222" s="26"/>
      <c r="E222" s="325"/>
      <c r="F222" s="118"/>
      <c r="G222" s="390">
        <v>0</v>
      </c>
      <c r="H222" s="390"/>
      <c r="I222" s="390"/>
      <c r="J222" s="390" t="s">
        <v>499</v>
      </c>
      <c r="K222" s="390">
        <v>0</v>
      </c>
      <c r="L222" s="376" t="str">
        <f>IFERROR(VLOOKUP(E222,'Measures cat'!$A$2:$B$19,2,0),"")</f>
        <v/>
      </c>
      <c r="M222" s="123"/>
    </row>
    <row r="223" spans="3:13" x14ac:dyDescent="0.25">
      <c r="C223" s="357" t="str">
        <f t="shared" si="3"/>
        <v/>
      </c>
      <c r="D223" s="26"/>
      <c r="E223" s="325"/>
      <c r="F223" s="118"/>
      <c r="G223" s="390">
        <v>0</v>
      </c>
      <c r="H223" s="390"/>
      <c r="I223" s="390"/>
      <c r="J223" s="390" t="s">
        <v>499</v>
      </c>
      <c r="K223" s="390">
        <v>0</v>
      </c>
      <c r="L223" s="376" t="str">
        <f>IFERROR(VLOOKUP(E223,'Measures cat'!$A$2:$B$19,2,0),"")</f>
        <v/>
      </c>
      <c r="M223" s="123"/>
    </row>
    <row r="224" spans="3:13" x14ac:dyDescent="0.25">
      <c r="C224" s="357" t="str">
        <f t="shared" si="3"/>
        <v/>
      </c>
      <c r="D224" s="26"/>
      <c r="E224" s="325"/>
      <c r="F224" s="118"/>
      <c r="G224" s="390">
        <v>0</v>
      </c>
      <c r="H224" s="390"/>
      <c r="I224" s="390"/>
      <c r="J224" s="390" t="s">
        <v>499</v>
      </c>
      <c r="K224" s="390">
        <v>0</v>
      </c>
      <c r="L224" s="376" t="str">
        <f>IFERROR(VLOOKUP(E224,'Measures cat'!$A$2:$B$19,2,0),"")</f>
        <v/>
      </c>
      <c r="M224" s="123"/>
    </row>
    <row r="225" spans="3:13" x14ac:dyDescent="0.25">
      <c r="C225" s="357" t="str">
        <f t="shared" si="3"/>
        <v/>
      </c>
      <c r="D225" s="26"/>
      <c r="E225" s="325"/>
      <c r="F225" s="118"/>
      <c r="G225" s="390">
        <v>0</v>
      </c>
      <c r="H225" s="390"/>
      <c r="I225" s="390"/>
      <c r="J225" s="390" t="s">
        <v>499</v>
      </c>
      <c r="K225" s="390">
        <v>0</v>
      </c>
      <c r="L225" s="376" t="str">
        <f>IFERROR(VLOOKUP(E225,'Measures cat'!$A$2:$B$19,2,0),"")</f>
        <v/>
      </c>
      <c r="M225" s="123"/>
    </row>
    <row r="226" spans="3:13" x14ac:dyDescent="0.25">
      <c r="C226" s="357" t="str">
        <f t="shared" si="3"/>
        <v/>
      </c>
      <c r="D226" s="26"/>
      <c r="E226" s="325"/>
      <c r="F226" s="118"/>
      <c r="G226" s="390">
        <v>0</v>
      </c>
      <c r="H226" s="390"/>
      <c r="I226" s="390"/>
      <c r="J226" s="390" t="s">
        <v>499</v>
      </c>
      <c r="K226" s="390">
        <v>0</v>
      </c>
      <c r="L226" s="376" t="str">
        <f>IFERROR(VLOOKUP(E226,'Measures cat'!$A$2:$B$19,2,0),"")</f>
        <v/>
      </c>
      <c r="M226" s="123"/>
    </row>
    <row r="227" spans="3:13" x14ac:dyDescent="0.25">
      <c r="C227" s="357" t="str">
        <f t="shared" si="3"/>
        <v/>
      </c>
      <c r="D227" s="26"/>
      <c r="E227" s="325"/>
      <c r="F227" s="118"/>
      <c r="G227" s="390">
        <v>0</v>
      </c>
      <c r="H227" s="390"/>
      <c r="I227" s="390"/>
      <c r="J227" s="390" t="s">
        <v>499</v>
      </c>
      <c r="K227" s="390">
        <v>0</v>
      </c>
      <c r="L227" s="376" t="str">
        <f>IFERROR(VLOOKUP(E227,'Measures cat'!$A$2:$B$19,2,0),"")</f>
        <v/>
      </c>
      <c r="M227" s="123"/>
    </row>
    <row r="228" spans="3:13" x14ac:dyDescent="0.25">
      <c r="C228" s="357" t="str">
        <f t="shared" si="3"/>
        <v/>
      </c>
      <c r="D228" s="26"/>
      <c r="E228" s="325"/>
      <c r="F228" s="118"/>
      <c r="G228" s="390">
        <v>0</v>
      </c>
      <c r="H228" s="390"/>
      <c r="I228" s="390"/>
      <c r="J228" s="390" t="s">
        <v>499</v>
      </c>
      <c r="K228" s="390">
        <v>0</v>
      </c>
      <c r="L228" s="376" t="str">
        <f>IFERROR(VLOOKUP(E228,'Measures cat'!$A$2:$B$19,2,0),"")</f>
        <v/>
      </c>
      <c r="M228" s="123"/>
    </row>
    <row r="229" spans="3:13" x14ac:dyDescent="0.25">
      <c r="C229" s="357" t="str">
        <f t="shared" si="3"/>
        <v/>
      </c>
      <c r="D229" s="26"/>
      <c r="E229" s="325"/>
      <c r="F229" s="118"/>
      <c r="G229" s="390">
        <v>0</v>
      </c>
      <c r="H229" s="390"/>
      <c r="I229" s="390"/>
      <c r="J229" s="390" t="s">
        <v>499</v>
      </c>
      <c r="K229" s="390">
        <v>0</v>
      </c>
      <c r="L229" s="376" t="str">
        <f>IFERROR(VLOOKUP(E229,'Measures cat'!$A$2:$B$19,2,0),"")</f>
        <v/>
      </c>
      <c r="M229" s="123"/>
    </row>
    <row r="230" spans="3:13" x14ac:dyDescent="0.25">
      <c r="C230" s="357" t="str">
        <f t="shared" si="3"/>
        <v/>
      </c>
      <c r="D230" s="26"/>
      <c r="E230" s="325"/>
      <c r="F230" s="118"/>
      <c r="G230" s="390">
        <v>0</v>
      </c>
      <c r="H230" s="390"/>
      <c r="I230" s="390"/>
      <c r="J230" s="390" t="s">
        <v>499</v>
      </c>
      <c r="K230" s="390">
        <v>0</v>
      </c>
      <c r="L230" s="376" t="str">
        <f>IFERROR(VLOOKUP(E230,'Measures cat'!$A$2:$B$19,2,0),"")</f>
        <v/>
      </c>
      <c r="M230" s="123"/>
    </row>
    <row r="231" spans="3:13" x14ac:dyDescent="0.25">
      <c r="C231" s="357" t="str">
        <f t="shared" si="3"/>
        <v/>
      </c>
      <c r="D231" s="26"/>
      <c r="E231" s="325"/>
      <c r="F231" s="118"/>
      <c r="G231" s="390">
        <v>0</v>
      </c>
      <c r="H231" s="390"/>
      <c r="I231" s="390"/>
      <c r="J231" s="390" t="s">
        <v>499</v>
      </c>
      <c r="K231" s="390">
        <v>0</v>
      </c>
      <c r="L231" s="376" t="str">
        <f>IFERROR(VLOOKUP(E231,'Measures cat'!$A$2:$B$19,2,0),"")</f>
        <v/>
      </c>
      <c r="M231" s="123"/>
    </row>
    <row r="232" spans="3:13" x14ac:dyDescent="0.25">
      <c r="C232" s="357" t="str">
        <f t="shared" si="3"/>
        <v/>
      </c>
      <c r="D232" s="26"/>
      <c r="E232" s="325"/>
      <c r="F232" s="118"/>
      <c r="G232" s="390">
        <v>0</v>
      </c>
      <c r="H232" s="390"/>
      <c r="I232" s="390"/>
      <c r="J232" s="390" t="s">
        <v>499</v>
      </c>
      <c r="K232" s="390">
        <v>0</v>
      </c>
      <c r="L232" s="376" t="str">
        <f>IFERROR(VLOOKUP(E232,'Measures cat'!$A$2:$B$19,2,0),"")</f>
        <v/>
      </c>
      <c r="M232" s="123"/>
    </row>
    <row r="233" spans="3:13" x14ac:dyDescent="0.25">
      <c r="C233" s="357" t="str">
        <f t="shared" si="3"/>
        <v/>
      </c>
      <c r="D233" s="26"/>
      <c r="E233" s="325"/>
      <c r="F233" s="118"/>
      <c r="G233" s="390">
        <v>0</v>
      </c>
      <c r="H233" s="390"/>
      <c r="I233" s="390"/>
      <c r="J233" s="390" t="s">
        <v>499</v>
      </c>
      <c r="K233" s="390">
        <v>0</v>
      </c>
      <c r="L233" s="376" t="str">
        <f>IFERROR(VLOOKUP(E233,'Measures cat'!$A$2:$B$19,2,0),"")</f>
        <v/>
      </c>
      <c r="M233" s="123"/>
    </row>
    <row r="234" spans="3:13" x14ac:dyDescent="0.25">
      <c r="C234" s="357" t="str">
        <f t="shared" si="3"/>
        <v/>
      </c>
      <c r="D234" s="26"/>
      <c r="E234" s="325"/>
      <c r="F234" s="118"/>
      <c r="G234" s="390">
        <v>0</v>
      </c>
      <c r="H234" s="390"/>
      <c r="I234" s="390"/>
      <c r="J234" s="390" t="s">
        <v>499</v>
      </c>
      <c r="K234" s="390">
        <v>0</v>
      </c>
      <c r="L234" s="376" t="str">
        <f>IFERROR(VLOOKUP(E234,'Measures cat'!$A$2:$B$19,2,0),"")</f>
        <v/>
      </c>
      <c r="M234" s="123"/>
    </row>
    <row r="235" spans="3:13" x14ac:dyDescent="0.25">
      <c r="C235" s="357" t="str">
        <f t="shared" si="3"/>
        <v/>
      </c>
      <c r="D235" s="26"/>
      <c r="E235" s="325"/>
      <c r="F235" s="118"/>
      <c r="G235" s="390">
        <v>0</v>
      </c>
      <c r="H235" s="390"/>
      <c r="I235" s="390"/>
      <c r="J235" s="390" t="s">
        <v>499</v>
      </c>
      <c r="K235" s="390">
        <v>0</v>
      </c>
      <c r="L235" s="376" t="str">
        <f>IFERROR(VLOOKUP(E235,'Measures cat'!$A$2:$B$19,2,0),"")</f>
        <v/>
      </c>
      <c r="M235" s="123"/>
    </row>
    <row r="236" spans="3:13" x14ac:dyDescent="0.25">
      <c r="C236" s="357" t="str">
        <f t="shared" si="3"/>
        <v/>
      </c>
      <c r="D236" s="26"/>
      <c r="E236" s="325"/>
      <c r="F236" s="118"/>
      <c r="G236" s="390">
        <v>0</v>
      </c>
      <c r="H236" s="390"/>
      <c r="I236" s="390"/>
      <c r="J236" s="390" t="s">
        <v>499</v>
      </c>
      <c r="K236" s="390">
        <v>0</v>
      </c>
      <c r="L236" s="376" t="str">
        <f>IFERROR(VLOOKUP(E236,'Measures cat'!$A$2:$B$19,2,0),"")</f>
        <v/>
      </c>
      <c r="M236" s="123"/>
    </row>
    <row r="237" spans="3:13" x14ac:dyDescent="0.25">
      <c r="C237" s="357" t="str">
        <f t="shared" si="3"/>
        <v/>
      </c>
      <c r="D237" s="26"/>
      <c r="E237" s="325"/>
      <c r="F237" s="118"/>
      <c r="G237" s="390">
        <v>0</v>
      </c>
      <c r="H237" s="390"/>
      <c r="I237" s="390"/>
      <c r="J237" s="390" t="s">
        <v>499</v>
      </c>
      <c r="K237" s="390">
        <v>0</v>
      </c>
      <c r="L237" s="376" t="str">
        <f>IFERROR(VLOOKUP(E237,'Measures cat'!$A$2:$B$19,2,0),"")</f>
        <v/>
      </c>
      <c r="M237" s="123"/>
    </row>
    <row r="238" spans="3:13" x14ac:dyDescent="0.25">
      <c r="C238" s="357" t="str">
        <f t="shared" si="3"/>
        <v/>
      </c>
      <c r="D238" s="26"/>
      <c r="E238" s="325"/>
      <c r="F238" s="118"/>
      <c r="G238" s="390">
        <v>0</v>
      </c>
      <c r="H238" s="390"/>
      <c r="I238" s="390"/>
      <c r="J238" s="390" t="s">
        <v>499</v>
      </c>
      <c r="K238" s="390">
        <v>0</v>
      </c>
      <c r="L238" s="376" t="str">
        <f>IFERROR(VLOOKUP(E238,'Measures cat'!$A$2:$B$19,2,0),"")</f>
        <v/>
      </c>
      <c r="M238" s="123"/>
    </row>
    <row r="239" spans="3:13" x14ac:dyDescent="0.25">
      <c r="C239" s="357" t="str">
        <f t="shared" si="3"/>
        <v/>
      </c>
      <c r="D239" s="26"/>
      <c r="E239" s="325"/>
      <c r="F239" s="118"/>
      <c r="G239" s="390">
        <v>0</v>
      </c>
      <c r="H239" s="390"/>
      <c r="I239" s="390"/>
      <c r="J239" s="390" t="s">
        <v>499</v>
      </c>
      <c r="K239" s="390">
        <v>0</v>
      </c>
      <c r="L239" s="376" t="str">
        <f>IFERROR(VLOOKUP(E239,'Measures cat'!$A$2:$B$19,2,0),"")</f>
        <v/>
      </c>
      <c r="M239" s="123"/>
    </row>
    <row r="240" spans="3:13" x14ac:dyDescent="0.25">
      <c r="C240" s="357" t="str">
        <f t="shared" si="3"/>
        <v/>
      </c>
      <c r="D240" s="26"/>
      <c r="E240" s="325"/>
      <c r="F240" s="118"/>
      <c r="G240" s="390">
        <v>0</v>
      </c>
      <c r="H240" s="390"/>
      <c r="I240" s="390"/>
      <c r="J240" s="390" t="s">
        <v>499</v>
      </c>
      <c r="K240" s="390">
        <v>0</v>
      </c>
      <c r="L240" s="376" t="str">
        <f>IFERROR(VLOOKUP(E240,'Measures cat'!$A$2:$B$19,2,0),"")</f>
        <v/>
      </c>
      <c r="M240" s="123"/>
    </row>
    <row r="241" spans="3:13" x14ac:dyDescent="0.25">
      <c r="C241" s="357" t="str">
        <f t="shared" si="3"/>
        <v/>
      </c>
      <c r="D241" s="26"/>
      <c r="E241" s="325"/>
      <c r="F241" s="118"/>
      <c r="G241" s="390">
        <v>0</v>
      </c>
      <c r="H241" s="390"/>
      <c r="I241" s="390"/>
      <c r="J241" s="390" t="s">
        <v>499</v>
      </c>
      <c r="K241" s="390">
        <v>0</v>
      </c>
      <c r="L241" s="376" t="str">
        <f>IFERROR(VLOOKUP(E241,'Measures cat'!$A$2:$B$19,2,0),"")</f>
        <v/>
      </c>
      <c r="M241" s="123"/>
    </row>
    <row r="242" spans="3:13" x14ac:dyDescent="0.25">
      <c r="C242" s="357" t="str">
        <f t="shared" si="3"/>
        <v/>
      </c>
      <c r="D242" s="26"/>
      <c r="E242" s="325"/>
      <c r="F242" s="118"/>
      <c r="G242" s="390">
        <v>0</v>
      </c>
      <c r="H242" s="390"/>
      <c r="I242" s="390"/>
      <c r="J242" s="390" t="s">
        <v>499</v>
      </c>
      <c r="K242" s="390">
        <v>0</v>
      </c>
      <c r="L242" s="376" t="str">
        <f>IFERROR(VLOOKUP(E242,'Measures cat'!$A$2:$B$19,2,0),"")</f>
        <v/>
      </c>
      <c r="M242" s="123"/>
    </row>
    <row r="243" spans="3:13" x14ac:dyDescent="0.25">
      <c r="C243" s="357" t="str">
        <f t="shared" si="3"/>
        <v/>
      </c>
      <c r="D243" s="26"/>
      <c r="E243" s="325"/>
      <c r="F243" s="118"/>
      <c r="G243" s="390">
        <v>0</v>
      </c>
      <c r="H243" s="390"/>
      <c r="I243" s="390"/>
      <c r="J243" s="390" t="s">
        <v>499</v>
      </c>
      <c r="K243" s="390">
        <v>0</v>
      </c>
      <c r="L243" s="376" t="str">
        <f>IFERROR(VLOOKUP(E243,'Measures cat'!$A$2:$B$19,2,0),"")</f>
        <v/>
      </c>
      <c r="M243" s="123"/>
    </row>
    <row r="244" spans="3:13" x14ac:dyDescent="0.25">
      <c r="C244" s="357" t="str">
        <f t="shared" si="3"/>
        <v/>
      </c>
      <c r="D244" s="26"/>
      <c r="E244" s="325"/>
      <c r="F244" s="118"/>
      <c r="G244" s="390">
        <v>0</v>
      </c>
      <c r="H244" s="390"/>
      <c r="I244" s="390"/>
      <c r="J244" s="390" t="s">
        <v>499</v>
      </c>
      <c r="K244" s="390">
        <v>0</v>
      </c>
      <c r="L244" s="376" t="str">
        <f>IFERROR(VLOOKUP(E244,'Measures cat'!$A$2:$B$19,2,0),"")</f>
        <v/>
      </c>
      <c r="M244" s="123"/>
    </row>
    <row r="245" spans="3:13" x14ac:dyDescent="0.25">
      <c r="C245" s="357" t="str">
        <f t="shared" si="3"/>
        <v/>
      </c>
      <c r="D245" s="26"/>
      <c r="E245" s="325"/>
      <c r="F245" s="118"/>
      <c r="G245" s="390">
        <v>0</v>
      </c>
      <c r="H245" s="390"/>
      <c r="I245" s="390"/>
      <c r="J245" s="390" t="s">
        <v>499</v>
      </c>
      <c r="K245" s="390">
        <v>0</v>
      </c>
      <c r="L245" s="376" t="str">
        <f>IFERROR(VLOOKUP(E245,'Measures cat'!$A$2:$B$19,2,0),"")</f>
        <v/>
      </c>
      <c r="M245" s="123"/>
    </row>
    <row r="246" spans="3:13" x14ac:dyDescent="0.25">
      <c r="C246" s="357" t="str">
        <f t="shared" si="3"/>
        <v/>
      </c>
      <c r="D246" s="26"/>
      <c r="E246" s="325"/>
      <c r="F246" s="118"/>
      <c r="G246" s="390">
        <v>0</v>
      </c>
      <c r="H246" s="390"/>
      <c r="I246" s="390"/>
      <c r="J246" s="390" t="s">
        <v>499</v>
      </c>
      <c r="K246" s="390">
        <v>0</v>
      </c>
      <c r="L246" s="376" t="str">
        <f>IFERROR(VLOOKUP(E246,'Measures cat'!$A$2:$B$19,2,0),"")</f>
        <v/>
      </c>
      <c r="M246" s="123"/>
    </row>
    <row r="247" spans="3:13" x14ac:dyDescent="0.25">
      <c r="C247" s="357" t="str">
        <f t="shared" si="3"/>
        <v/>
      </c>
      <c r="D247" s="26"/>
      <c r="E247" s="325"/>
      <c r="F247" s="118"/>
      <c r="G247" s="390">
        <v>0</v>
      </c>
      <c r="H247" s="390"/>
      <c r="I247" s="390"/>
      <c r="J247" s="390" t="s">
        <v>499</v>
      </c>
      <c r="K247" s="390">
        <v>0</v>
      </c>
      <c r="L247" s="376" t="str">
        <f>IFERROR(VLOOKUP(E247,'Measures cat'!$A$2:$B$19,2,0),"")</f>
        <v/>
      </c>
      <c r="M247" s="123"/>
    </row>
    <row r="248" spans="3:13" x14ac:dyDescent="0.25">
      <c r="C248" s="357" t="str">
        <f t="shared" si="3"/>
        <v/>
      </c>
      <c r="D248" s="26"/>
      <c r="E248" s="325"/>
      <c r="F248" s="118"/>
      <c r="G248" s="390">
        <v>0</v>
      </c>
      <c r="H248" s="390"/>
      <c r="I248" s="390"/>
      <c r="J248" s="390" t="s">
        <v>499</v>
      </c>
      <c r="K248" s="390">
        <v>0</v>
      </c>
      <c r="L248" s="376" t="str">
        <f>IFERROR(VLOOKUP(E248,'Measures cat'!$A$2:$B$19,2,0),"")</f>
        <v/>
      </c>
      <c r="M248" s="123"/>
    </row>
    <row r="249" spans="3:13" x14ac:dyDescent="0.25">
      <c r="C249" s="357" t="str">
        <f t="shared" si="3"/>
        <v/>
      </c>
      <c r="D249" s="26"/>
      <c r="E249" s="325"/>
      <c r="F249" s="118"/>
      <c r="G249" s="390">
        <v>0</v>
      </c>
      <c r="H249" s="390"/>
      <c r="I249" s="390"/>
      <c r="J249" s="390" t="s">
        <v>499</v>
      </c>
      <c r="K249" s="390">
        <v>0</v>
      </c>
      <c r="L249" s="376" t="str">
        <f>IFERROR(VLOOKUP(E249,'Measures cat'!$A$2:$B$19,2,0),"")</f>
        <v/>
      </c>
      <c r="M249" s="123"/>
    </row>
    <row r="250" spans="3:13" x14ac:dyDescent="0.25">
      <c r="C250" s="357" t="str">
        <f t="shared" si="3"/>
        <v/>
      </c>
      <c r="D250" s="26"/>
      <c r="E250" s="325"/>
      <c r="F250" s="118"/>
      <c r="G250" s="390">
        <v>0</v>
      </c>
      <c r="H250" s="390"/>
      <c r="I250" s="390"/>
      <c r="J250" s="390" t="s">
        <v>499</v>
      </c>
      <c r="K250" s="390">
        <v>0</v>
      </c>
      <c r="L250" s="376" t="str">
        <f>IFERROR(VLOOKUP(E250,'Measures cat'!$A$2:$B$19,2,0),"")</f>
        <v/>
      </c>
      <c r="M250" s="123"/>
    </row>
    <row r="251" spans="3:13" x14ac:dyDescent="0.25">
      <c r="C251" s="357" t="str">
        <f t="shared" si="3"/>
        <v/>
      </c>
      <c r="D251" s="26"/>
      <c r="E251" s="325"/>
      <c r="F251" s="118"/>
      <c r="G251" s="390">
        <v>0</v>
      </c>
      <c r="H251" s="390"/>
      <c r="I251" s="390"/>
      <c r="J251" s="390" t="s">
        <v>499</v>
      </c>
      <c r="K251" s="390">
        <v>0</v>
      </c>
      <c r="L251" s="376" t="str">
        <f>IFERROR(VLOOKUP(E251,'Measures cat'!$A$2:$B$19,2,0),"")</f>
        <v/>
      </c>
      <c r="M251" s="123"/>
    </row>
    <row r="252" spans="3:13" x14ac:dyDescent="0.25">
      <c r="C252" s="357" t="str">
        <f t="shared" si="3"/>
        <v/>
      </c>
      <c r="D252" s="26"/>
      <c r="E252" s="325"/>
      <c r="F252" s="118"/>
      <c r="G252" s="390">
        <v>0</v>
      </c>
      <c r="H252" s="390"/>
      <c r="I252" s="390"/>
      <c r="J252" s="390" t="s">
        <v>499</v>
      </c>
      <c r="K252" s="390">
        <v>0</v>
      </c>
      <c r="L252" s="376" t="str">
        <f>IFERROR(VLOOKUP(E252,'Measures cat'!$A$2:$B$19,2,0),"")</f>
        <v/>
      </c>
      <c r="M252" s="123"/>
    </row>
    <row r="253" spans="3:13" x14ac:dyDescent="0.25">
      <c r="C253" s="357" t="str">
        <f t="shared" si="3"/>
        <v/>
      </c>
      <c r="D253" s="26"/>
      <c r="E253" s="325"/>
      <c r="F253" s="118"/>
      <c r="G253" s="390">
        <v>0</v>
      </c>
      <c r="H253" s="390"/>
      <c r="I253" s="390"/>
      <c r="J253" s="390" t="s">
        <v>499</v>
      </c>
      <c r="K253" s="390">
        <v>0</v>
      </c>
      <c r="L253" s="376" t="str">
        <f>IFERROR(VLOOKUP(E253,'Measures cat'!$A$2:$B$19,2,0),"")</f>
        <v/>
      </c>
      <c r="M253" s="123"/>
    </row>
    <row r="254" spans="3:13" x14ac:dyDescent="0.25">
      <c r="C254" s="357" t="str">
        <f t="shared" si="3"/>
        <v/>
      </c>
      <c r="D254" s="26"/>
      <c r="E254" s="325"/>
      <c r="F254" s="118"/>
      <c r="G254" s="390">
        <v>0</v>
      </c>
      <c r="H254" s="390"/>
      <c r="I254" s="390"/>
      <c r="J254" s="390" t="s">
        <v>499</v>
      </c>
      <c r="K254" s="390">
        <v>0</v>
      </c>
      <c r="L254" s="376" t="str">
        <f>IFERROR(VLOOKUP(E254,'Measures cat'!$A$2:$B$19,2,0),"")</f>
        <v/>
      </c>
      <c r="M254" s="123"/>
    </row>
    <row r="255" spans="3:13" x14ac:dyDescent="0.25">
      <c r="C255" s="357" t="str">
        <f t="shared" si="3"/>
        <v/>
      </c>
      <c r="D255" s="26"/>
      <c r="E255" s="325"/>
      <c r="F255" s="118"/>
      <c r="G255" s="390">
        <v>0</v>
      </c>
      <c r="H255" s="390"/>
      <c r="I255" s="390"/>
      <c r="J255" s="390" t="s">
        <v>499</v>
      </c>
      <c r="K255" s="390">
        <v>0</v>
      </c>
      <c r="L255" s="376" t="str">
        <f>IFERROR(VLOOKUP(E255,'Measures cat'!$A$2:$B$19,2,0),"")</f>
        <v/>
      </c>
      <c r="M255" s="123"/>
    </row>
    <row r="256" spans="3:13" x14ac:dyDescent="0.25">
      <c r="C256" s="357" t="str">
        <f t="shared" si="3"/>
        <v/>
      </c>
      <c r="D256" s="26"/>
      <c r="E256" s="325"/>
      <c r="F256" s="118"/>
      <c r="G256" s="390">
        <v>0</v>
      </c>
      <c r="H256" s="390"/>
      <c r="I256" s="390"/>
      <c r="J256" s="390" t="s">
        <v>499</v>
      </c>
      <c r="K256" s="390">
        <v>0</v>
      </c>
      <c r="L256" s="376" t="str">
        <f>IFERROR(VLOOKUP(E256,'Measures cat'!$A$2:$B$19,2,0),"")</f>
        <v/>
      </c>
      <c r="M256" s="123"/>
    </row>
    <row r="257" spans="3:13" x14ac:dyDescent="0.25">
      <c r="C257" s="357" t="str">
        <f t="shared" si="3"/>
        <v/>
      </c>
      <c r="D257" s="26"/>
      <c r="E257" s="325"/>
      <c r="F257" s="118"/>
      <c r="G257" s="390">
        <v>0</v>
      </c>
      <c r="H257" s="390"/>
      <c r="I257" s="390"/>
      <c r="J257" s="390" t="s">
        <v>499</v>
      </c>
      <c r="K257" s="390">
        <v>0</v>
      </c>
      <c r="L257" s="376" t="str">
        <f>IFERROR(VLOOKUP(E257,'Measures cat'!$A$2:$B$19,2,0),"")</f>
        <v/>
      </c>
      <c r="M257" s="123"/>
    </row>
    <row r="258" spans="3:13" x14ac:dyDescent="0.25">
      <c r="C258" s="357" t="str">
        <f t="shared" si="3"/>
        <v/>
      </c>
      <c r="D258" s="26"/>
      <c r="E258" s="325"/>
      <c r="F258" s="118"/>
      <c r="G258" s="390">
        <v>0</v>
      </c>
      <c r="H258" s="390"/>
      <c r="I258" s="390"/>
      <c r="J258" s="390" t="s">
        <v>499</v>
      </c>
      <c r="K258" s="390">
        <v>0</v>
      </c>
      <c r="L258" s="376" t="str">
        <f>IFERROR(VLOOKUP(E258,'Measures cat'!$A$2:$B$19,2,0),"")</f>
        <v/>
      </c>
      <c r="M258" s="123"/>
    </row>
    <row r="259" spans="3:13" x14ac:dyDescent="0.25">
      <c r="C259" s="357" t="str">
        <f t="shared" si="3"/>
        <v/>
      </c>
      <c r="D259" s="26"/>
      <c r="E259" s="325"/>
      <c r="F259" s="118"/>
      <c r="G259" s="390">
        <v>0</v>
      </c>
      <c r="H259" s="390"/>
      <c r="I259" s="390"/>
      <c r="J259" s="390" t="s">
        <v>499</v>
      </c>
      <c r="K259" s="390">
        <v>0</v>
      </c>
      <c r="L259" s="376" t="str">
        <f>IFERROR(VLOOKUP(E259,'Measures cat'!$A$2:$B$19,2,0),"")</f>
        <v/>
      </c>
      <c r="M259" s="123"/>
    </row>
    <row r="260" spans="3:13" x14ac:dyDescent="0.25">
      <c r="C260" s="357" t="str">
        <f t="shared" si="3"/>
        <v/>
      </c>
      <c r="D260" s="26"/>
      <c r="E260" s="325"/>
      <c r="F260" s="118"/>
      <c r="G260" s="390">
        <v>0</v>
      </c>
      <c r="H260" s="390"/>
      <c r="I260" s="390"/>
      <c r="J260" s="390" t="s">
        <v>499</v>
      </c>
      <c r="K260" s="390">
        <v>0</v>
      </c>
      <c r="L260" s="376" t="str">
        <f>IFERROR(VLOOKUP(E260,'Measures cat'!$A$2:$B$19,2,0),"")</f>
        <v/>
      </c>
      <c r="M260" s="123"/>
    </row>
    <row r="261" spans="3:13" x14ac:dyDescent="0.25">
      <c r="C261" s="357" t="str">
        <f t="shared" si="3"/>
        <v/>
      </c>
      <c r="D261" s="26"/>
      <c r="E261" s="325"/>
      <c r="F261" s="118"/>
      <c r="G261" s="390">
        <v>0</v>
      </c>
      <c r="H261" s="390"/>
      <c r="I261" s="390"/>
      <c r="J261" s="390" t="s">
        <v>499</v>
      </c>
      <c r="K261" s="390">
        <v>0</v>
      </c>
      <c r="L261" s="376" t="str">
        <f>IFERROR(VLOOKUP(E261,'Measures cat'!$A$2:$B$19,2,0),"")</f>
        <v/>
      </c>
      <c r="M261" s="123"/>
    </row>
    <row r="262" spans="3:13" x14ac:dyDescent="0.25">
      <c r="C262" s="357" t="str">
        <f t="shared" si="3"/>
        <v/>
      </c>
      <c r="D262" s="26"/>
      <c r="E262" s="325"/>
      <c r="F262" s="118"/>
      <c r="G262" s="390">
        <v>0</v>
      </c>
      <c r="H262" s="390"/>
      <c r="I262" s="390"/>
      <c r="J262" s="390" t="s">
        <v>499</v>
      </c>
      <c r="K262" s="390">
        <v>0</v>
      </c>
      <c r="L262" s="376" t="str">
        <f>IFERROR(VLOOKUP(E262,'Measures cat'!$A$2:$B$19,2,0),"")</f>
        <v/>
      </c>
      <c r="M262" s="123"/>
    </row>
    <row r="263" spans="3:13" x14ac:dyDescent="0.25">
      <c r="C263" s="357" t="str">
        <f t="shared" si="3"/>
        <v/>
      </c>
      <c r="D263" s="26"/>
      <c r="E263" s="325"/>
      <c r="F263" s="118"/>
      <c r="G263" s="390">
        <v>0</v>
      </c>
      <c r="H263" s="390"/>
      <c r="I263" s="390"/>
      <c r="J263" s="390" t="s">
        <v>499</v>
      </c>
      <c r="K263" s="390">
        <v>0</v>
      </c>
      <c r="L263" s="376" t="str">
        <f>IFERROR(VLOOKUP(E263,'Measures cat'!$A$2:$B$19,2,0),"")</f>
        <v/>
      </c>
      <c r="M263" s="123"/>
    </row>
    <row r="264" spans="3:13" x14ac:dyDescent="0.25">
      <c r="C264" s="357" t="str">
        <f t="shared" si="3"/>
        <v/>
      </c>
      <c r="D264" s="26"/>
      <c r="E264" s="325"/>
      <c r="F264" s="118"/>
      <c r="G264" s="390">
        <v>0</v>
      </c>
      <c r="H264" s="390"/>
      <c r="I264" s="390"/>
      <c r="J264" s="390" t="s">
        <v>499</v>
      </c>
      <c r="K264" s="390">
        <v>0</v>
      </c>
      <c r="L264" s="376" t="str">
        <f>IFERROR(VLOOKUP(E264,'Measures cat'!$A$2:$B$19,2,0),"")</f>
        <v/>
      </c>
      <c r="M264" s="123"/>
    </row>
    <row r="265" spans="3:13" x14ac:dyDescent="0.25">
      <c r="C265" s="357" t="str">
        <f t="shared" si="3"/>
        <v/>
      </c>
      <c r="D265" s="26"/>
      <c r="E265" s="325"/>
      <c r="F265" s="118"/>
      <c r="G265" s="390">
        <v>0</v>
      </c>
      <c r="H265" s="390"/>
      <c r="I265" s="390"/>
      <c r="J265" s="390" t="s">
        <v>499</v>
      </c>
      <c r="K265" s="390">
        <v>0</v>
      </c>
      <c r="L265" s="376" t="str">
        <f>IFERROR(VLOOKUP(E265,'Measures cat'!$A$2:$B$19,2,0),"")</f>
        <v/>
      </c>
      <c r="M265" s="123"/>
    </row>
    <row r="266" spans="3:13" x14ac:dyDescent="0.25">
      <c r="C266" s="357" t="str">
        <f t="shared" ref="C266:C329" si="4">IF(D266&lt;&gt;"",CONCATENATE("M",TEXT(ROW()-6,"000")),"")</f>
        <v/>
      </c>
      <c r="D266" s="26"/>
      <c r="E266" s="325"/>
      <c r="F266" s="118"/>
      <c r="G266" s="390">
        <v>0</v>
      </c>
      <c r="H266" s="390"/>
      <c r="I266" s="390"/>
      <c r="J266" s="390" t="s">
        <v>499</v>
      </c>
      <c r="K266" s="390">
        <v>0</v>
      </c>
      <c r="L266" s="376" t="str">
        <f>IFERROR(VLOOKUP(E266,'Measures cat'!$A$2:$B$19,2,0),"")</f>
        <v/>
      </c>
      <c r="M266" s="123"/>
    </row>
    <row r="267" spans="3:13" x14ac:dyDescent="0.25">
      <c r="C267" s="357" t="str">
        <f t="shared" si="4"/>
        <v/>
      </c>
      <c r="D267" s="26"/>
      <c r="E267" s="325"/>
      <c r="F267" s="118"/>
      <c r="G267" s="390">
        <v>0</v>
      </c>
      <c r="H267" s="390"/>
      <c r="I267" s="390"/>
      <c r="J267" s="390" t="s">
        <v>499</v>
      </c>
      <c r="K267" s="390">
        <v>0</v>
      </c>
      <c r="L267" s="376" t="str">
        <f>IFERROR(VLOOKUP(E267,'Measures cat'!$A$2:$B$19,2,0),"")</f>
        <v/>
      </c>
      <c r="M267" s="123"/>
    </row>
    <row r="268" spans="3:13" x14ac:dyDescent="0.25">
      <c r="C268" s="357" t="str">
        <f t="shared" si="4"/>
        <v/>
      </c>
      <c r="D268" s="26"/>
      <c r="E268" s="325"/>
      <c r="F268" s="118"/>
      <c r="G268" s="390">
        <v>0</v>
      </c>
      <c r="H268" s="390"/>
      <c r="I268" s="390"/>
      <c r="J268" s="390" t="s">
        <v>499</v>
      </c>
      <c r="K268" s="390">
        <v>0</v>
      </c>
      <c r="L268" s="376" t="str">
        <f>IFERROR(VLOOKUP(E268,'Measures cat'!$A$2:$B$19,2,0),"")</f>
        <v/>
      </c>
      <c r="M268" s="123"/>
    </row>
    <row r="269" spans="3:13" x14ac:dyDescent="0.25">
      <c r="C269" s="357" t="str">
        <f t="shared" si="4"/>
        <v/>
      </c>
      <c r="D269" s="26"/>
      <c r="E269" s="325"/>
      <c r="F269" s="118"/>
      <c r="G269" s="390">
        <v>0</v>
      </c>
      <c r="H269" s="390"/>
      <c r="I269" s="390"/>
      <c r="J269" s="390" t="s">
        <v>499</v>
      </c>
      <c r="K269" s="390">
        <v>0</v>
      </c>
      <c r="L269" s="376" t="str">
        <f>IFERROR(VLOOKUP(E269,'Measures cat'!$A$2:$B$19,2,0),"")</f>
        <v/>
      </c>
      <c r="M269" s="123"/>
    </row>
    <row r="270" spans="3:13" x14ac:dyDescent="0.25">
      <c r="C270" s="357" t="str">
        <f t="shared" si="4"/>
        <v/>
      </c>
      <c r="D270" s="26"/>
      <c r="E270" s="325"/>
      <c r="F270" s="118"/>
      <c r="G270" s="390">
        <v>0</v>
      </c>
      <c r="H270" s="390"/>
      <c r="I270" s="390"/>
      <c r="J270" s="390" t="s">
        <v>499</v>
      </c>
      <c r="K270" s="390">
        <v>0</v>
      </c>
      <c r="L270" s="376" t="str">
        <f>IFERROR(VLOOKUP(E270,'Measures cat'!$A$2:$B$19,2,0),"")</f>
        <v/>
      </c>
      <c r="M270" s="123"/>
    </row>
    <row r="271" spans="3:13" x14ac:dyDescent="0.25">
      <c r="C271" s="357" t="str">
        <f t="shared" si="4"/>
        <v/>
      </c>
      <c r="D271" s="26"/>
      <c r="E271" s="325"/>
      <c r="F271" s="118"/>
      <c r="G271" s="390">
        <v>0</v>
      </c>
      <c r="H271" s="390"/>
      <c r="I271" s="390"/>
      <c r="J271" s="390" t="s">
        <v>499</v>
      </c>
      <c r="K271" s="390">
        <v>0</v>
      </c>
      <c r="L271" s="376" t="str">
        <f>IFERROR(VLOOKUP(E271,'Measures cat'!$A$2:$B$19,2,0),"")</f>
        <v/>
      </c>
      <c r="M271" s="123"/>
    </row>
    <row r="272" spans="3:13" x14ac:dyDescent="0.25">
      <c r="C272" s="357" t="str">
        <f t="shared" si="4"/>
        <v/>
      </c>
      <c r="D272" s="26"/>
      <c r="E272" s="325"/>
      <c r="F272" s="118"/>
      <c r="G272" s="390">
        <v>0</v>
      </c>
      <c r="H272" s="390"/>
      <c r="I272" s="390"/>
      <c r="J272" s="390" t="s">
        <v>499</v>
      </c>
      <c r="K272" s="390">
        <v>0</v>
      </c>
      <c r="L272" s="376" t="str">
        <f>IFERROR(VLOOKUP(E272,'Measures cat'!$A$2:$B$19,2,0),"")</f>
        <v/>
      </c>
      <c r="M272" s="123"/>
    </row>
    <row r="273" spans="3:13" x14ac:dyDescent="0.25">
      <c r="C273" s="357" t="str">
        <f t="shared" si="4"/>
        <v/>
      </c>
      <c r="D273" s="26"/>
      <c r="E273" s="325"/>
      <c r="F273" s="118"/>
      <c r="G273" s="390">
        <v>0</v>
      </c>
      <c r="H273" s="390"/>
      <c r="I273" s="390"/>
      <c r="J273" s="390" t="s">
        <v>499</v>
      </c>
      <c r="K273" s="390">
        <v>0</v>
      </c>
      <c r="L273" s="376" t="str">
        <f>IFERROR(VLOOKUP(E273,'Measures cat'!$A$2:$B$19,2,0),"")</f>
        <v/>
      </c>
      <c r="M273" s="123"/>
    </row>
    <row r="274" spans="3:13" x14ac:dyDescent="0.25">
      <c r="C274" s="357" t="str">
        <f t="shared" si="4"/>
        <v/>
      </c>
      <c r="D274" s="26"/>
      <c r="E274" s="325"/>
      <c r="F274" s="118"/>
      <c r="G274" s="390">
        <v>0</v>
      </c>
      <c r="H274" s="390"/>
      <c r="I274" s="390"/>
      <c r="J274" s="390" t="s">
        <v>499</v>
      </c>
      <c r="K274" s="390">
        <v>0</v>
      </c>
      <c r="L274" s="376" t="str">
        <f>IFERROR(VLOOKUP(E274,'Measures cat'!$A$2:$B$19,2,0),"")</f>
        <v/>
      </c>
      <c r="M274" s="123"/>
    </row>
    <row r="275" spans="3:13" x14ac:dyDescent="0.25">
      <c r="C275" s="357" t="str">
        <f t="shared" si="4"/>
        <v/>
      </c>
      <c r="D275" s="26"/>
      <c r="E275" s="325"/>
      <c r="F275" s="118"/>
      <c r="G275" s="390">
        <v>0</v>
      </c>
      <c r="H275" s="390"/>
      <c r="I275" s="390"/>
      <c r="J275" s="390" t="s">
        <v>499</v>
      </c>
      <c r="K275" s="390">
        <v>0</v>
      </c>
      <c r="L275" s="376" t="str">
        <f>IFERROR(VLOOKUP(E275,'Measures cat'!$A$2:$B$19,2,0),"")</f>
        <v/>
      </c>
      <c r="M275" s="123"/>
    </row>
    <row r="276" spans="3:13" x14ac:dyDescent="0.25">
      <c r="C276" s="357" t="str">
        <f t="shared" si="4"/>
        <v/>
      </c>
      <c r="D276" s="26"/>
      <c r="E276" s="325"/>
      <c r="F276" s="118"/>
      <c r="G276" s="390">
        <v>0</v>
      </c>
      <c r="H276" s="390"/>
      <c r="I276" s="390"/>
      <c r="J276" s="390" t="s">
        <v>499</v>
      </c>
      <c r="K276" s="390">
        <v>0</v>
      </c>
      <c r="L276" s="376" t="str">
        <f>IFERROR(VLOOKUP(E276,'Measures cat'!$A$2:$B$19,2,0),"")</f>
        <v/>
      </c>
      <c r="M276" s="123"/>
    </row>
    <row r="277" spans="3:13" x14ac:dyDescent="0.25">
      <c r="C277" s="357" t="str">
        <f t="shared" si="4"/>
        <v/>
      </c>
      <c r="D277" s="26"/>
      <c r="E277" s="325"/>
      <c r="F277" s="118"/>
      <c r="G277" s="390">
        <v>0</v>
      </c>
      <c r="H277" s="390"/>
      <c r="I277" s="390"/>
      <c r="J277" s="390" t="s">
        <v>499</v>
      </c>
      <c r="K277" s="390">
        <v>0</v>
      </c>
      <c r="L277" s="376" t="str">
        <f>IFERROR(VLOOKUP(E277,'Measures cat'!$A$2:$B$19,2,0),"")</f>
        <v/>
      </c>
      <c r="M277" s="123"/>
    </row>
    <row r="278" spans="3:13" x14ac:dyDescent="0.25">
      <c r="C278" s="357" t="str">
        <f t="shared" si="4"/>
        <v/>
      </c>
      <c r="D278" s="26"/>
      <c r="E278" s="325"/>
      <c r="F278" s="118"/>
      <c r="G278" s="390">
        <v>0</v>
      </c>
      <c r="H278" s="390"/>
      <c r="I278" s="390"/>
      <c r="J278" s="390" t="s">
        <v>499</v>
      </c>
      <c r="K278" s="390">
        <v>0</v>
      </c>
      <c r="L278" s="376" t="str">
        <f>IFERROR(VLOOKUP(E278,'Measures cat'!$A$2:$B$19,2,0),"")</f>
        <v/>
      </c>
      <c r="M278" s="123"/>
    </row>
    <row r="279" spans="3:13" x14ac:dyDescent="0.25">
      <c r="C279" s="357" t="str">
        <f t="shared" si="4"/>
        <v/>
      </c>
      <c r="D279" s="26"/>
      <c r="E279" s="325"/>
      <c r="F279" s="118"/>
      <c r="G279" s="390">
        <v>0</v>
      </c>
      <c r="H279" s="390"/>
      <c r="I279" s="390"/>
      <c r="J279" s="390" t="s">
        <v>499</v>
      </c>
      <c r="K279" s="390">
        <v>0</v>
      </c>
      <c r="L279" s="376" t="str">
        <f>IFERROR(VLOOKUP(E279,'Measures cat'!$A$2:$B$19,2,0),"")</f>
        <v/>
      </c>
      <c r="M279" s="123"/>
    </row>
    <row r="280" spans="3:13" x14ac:dyDescent="0.25">
      <c r="C280" s="357" t="str">
        <f t="shared" si="4"/>
        <v/>
      </c>
      <c r="D280" s="26"/>
      <c r="E280" s="325"/>
      <c r="F280" s="118"/>
      <c r="G280" s="390">
        <v>0</v>
      </c>
      <c r="H280" s="390"/>
      <c r="I280" s="390"/>
      <c r="J280" s="390" t="s">
        <v>499</v>
      </c>
      <c r="K280" s="390">
        <v>0</v>
      </c>
      <c r="L280" s="376" t="str">
        <f>IFERROR(VLOOKUP(E280,'Measures cat'!$A$2:$B$19,2,0),"")</f>
        <v/>
      </c>
      <c r="M280" s="123"/>
    </row>
    <row r="281" spans="3:13" x14ac:dyDescent="0.25">
      <c r="C281" s="357" t="str">
        <f t="shared" si="4"/>
        <v/>
      </c>
      <c r="D281" s="26"/>
      <c r="E281" s="325"/>
      <c r="F281" s="118"/>
      <c r="G281" s="390">
        <v>0</v>
      </c>
      <c r="H281" s="390"/>
      <c r="I281" s="390"/>
      <c r="J281" s="390" t="s">
        <v>499</v>
      </c>
      <c r="K281" s="390">
        <v>0</v>
      </c>
      <c r="L281" s="376" t="str">
        <f>IFERROR(VLOOKUP(E281,'Measures cat'!$A$2:$B$19,2,0),"")</f>
        <v/>
      </c>
      <c r="M281" s="123"/>
    </row>
    <row r="282" spans="3:13" x14ac:dyDescent="0.25">
      <c r="C282" s="357" t="str">
        <f t="shared" si="4"/>
        <v/>
      </c>
      <c r="D282" s="26"/>
      <c r="E282" s="325"/>
      <c r="F282" s="118"/>
      <c r="G282" s="390">
        <v>0</v>
      </c>
      <c r="H282" s="390"/>
      <c r="I282" s="390"/>
      <c r="J282" s="390" t="s">
        <v>499</v>
      </c>
      <c r="K282" s="390">
        <v>0</v>
      </c>
      <c r="L282" s="376" t="str">
        <f>IFERROR(VLOOKUP(E282,'Measures cat'!$A$2:$B$19,2,0),"")</f>
        <v/>
      </c>
      <c r="M282" s="123"/>
    </row>
    <row r="283" spans="3:13" x14ac:dyDescent="0.25">
      <c r="C283" s="357" t="str">
        <f t="shared" si="4"/>
        <v/>
      </c>
      <c r="D283" s="26"/>
      <c r="E283" s="325"/>
      <c r="F283" s="118"/>
      <c r="G283" s="390">
        <v>0</v>
      </c>
      <c r="H283" s="390"/>
      <c r="I283" s="390"/>
      <c r="J283" s="390" t="s">
        <v>499</v>
      </c>
      <c r="K283" s="390">
        <v>0</v>
      </c>
      <c r="L283" s="376" t="str">
        <f>IFERROR(VLOOKUP(E283,'Measures cat'!$A$2:$B$19,2,0),"")</f>
        <v/>
      </c>
      <c r="M283" s="123"/>
    </row>
    <row r="284" spans="3:13" x14ac:dyDescent="0.25">
      <c r="C284" s="357" t="str">
        <f t="shared" si="4"/>
        <v/>
      </c>
      <c r="D284" s="26"/>
      <c r="E284" s="325"/>
      <c r="F284" s="118"/>
      <c r="G284" s="390">
        <v>0</v>
      </c>
      <c r="H284" s="390"/>
      <c r="I284" s="390"/>
      <c r="J284" s="390" t="s">
        <v>499</v>
      </c>
      <c r="K284" s="390">
        <v>0</v>
      </c>
      <c r="L284" s="376" t="str">
        <f>IFERROR(VLOOKUP(E284,'Measures cat'!$A$2:$B$19,2,0),"")</f>
        <v/>
      </c>
      <c r="M284" s="123"/>
    </row>
    <row r="285" spans="3:13" x14ac:dyDescent="0.25">
      <c r="C285" s="357" t="str">
        <f t="shared" si="4"/>
        <v/>
      </c>
      <c r="D285" s="26"/>
      <c r="E285" s="325"/>
      <c r="F285" s="118"/>
      <c r="G285" s="390">
        <v>0</v>
      </c>
      <c r="H285" s="390"/>
      <c r="I285" s="390"/>
      <c r="J285" s="390" t="s">
        <v>499</v>
      </c>
      <c r="K285" s="390">
        <v>0</v>
      </c>
      <c r="L285" s="376" t="str">
        <f>IFERROR(VLOOKUP(E285,'Measures cat'!$A$2:$B$19,2,0),"")</f>
        <v/>
      </c>
      <c r="M285" s="123"/>
    </row>
    <row r="286" spans="3:13" x14ac:dyDescent="0.25">
      <c r="C286" s="357" t="str">
        <f t="shared" si="4"/>
        <v/>
      </c>
      <c r="D286" s="26"/>
      <c r="E286" s="325"/>
      <c r="F286" s="118"/>
      <c r="G286" s="390">
        <v>0</v>
      </c>
      <c r="H286" s="390"/>
      <c r="I286" s="390"/>
      <c r="J286" s="390" t="s">
        <v>499</v>
      </c>
      <c r="K286" s="390">
        <v>0</v>
      </c>
      <c r="L286" s="376" t="str">
        <f>IFERROR(VLOOKUP(E286,'Measures cat'!$A$2:$B$19,2,0),"")</f>
        <v/>
      </c>
      <c r="M286" s="123"/>
    </row>
    <row r="287" spans="3:13" x14ac:dyDescent="0.25">
      <c r="C287" s="357" t="str">
        <f t="shared" si="4"/>
        <v/>
      </c>
      <c r="D287" s="26"/>
      <c r="E287" s="325"/>
      <c r="F287" s="118"/>
      <c r="G287" s="390">
        <v>0</v>
      </c>
      <c r="H287" s="390"/>
      <c r="I287" s="390"/>
      <c r="J287" s="390" t="s">
        <v>499</v>
      </c>
      <c r="K287" s="390">
        <v>0</v>
      </c>
      <c r="L287" s="376" t="str">
        <f>IFERROR(VLOOKUP(E287,'Measures cat'!$A$2:$B$19,2,0),"")</f>
        <v/>
      </c>
      <c r="M287" s="123"/>
    </row>
    <row r="288" spans="3:13" x14ac:dyDescent="0.25">
      <c r="C288" s="357" t="str">
        <f t="shared" si="4"/>
        <v/>
      </c>
      <c r="D288" s="26"/>
      <c r="E288" s="325"/>
      <c r="F288" s="118"/>
      <c r="G288" s="390">
        <v>0</v>
      </c>
      <c r="H288" s="390"/>
      <c r="I288" s="390"/>
      <c r="J288" s="390" t="s">
        <v>499</v>
      </c>
      <c r="K288" s="390">
        <v>0</v>
      </c>
      <c r="L288" s="376" t="str">
        <f>IFERROR(VLOOKUP(E288,'Measures cat'!$A$2:$B$19,2,0),"")</f>
        <v/>
      </c>
      <c r="M288" s="123"/>
    </row>
    <row r="289" spans="3:13" x14ac:dyDescent="0.25">
      <c r="C289" s="357" t="str">
        <f t="shared" si="4"/>
        <v/>
      </c>
      <c r="D289" s="26"/>
      <c r="E289" s="325"/>
      <c r="F289" s="118"/>
      <c r="G289" s="390">
        <v>0</v>
      </c>
      <c r="H289" s="390"/>
      <c r="I289" s="390"/>
      <c r="J289" s="390" t="s">
        <v>499</v>
      </c>
      <c r="K289" s="390">
        <v>0</v>
      </c>
      <c r="L289" s="376" t="str">
        <f>IFERROR(VLOOKUP(E289,'Measures cat'!$A$2:$B$19,2,0),"")</f>
        <v/>
      </c>
      <c r="M289" s="123"/>
    </row>
    <row r="290" spans="3:13" x14ac:dyDescent="0.25">
      <c r="C290" s="357" t="str">
        <f t="shared" si="4"/>
        <v/>
      </c>
      <c r="D290" s="26"/>
      <c r="E290" s="325"/>
      <c r="F290" s="118"/>
      <c r="G290" s="390">
        <v>0</v>
      </c>
      <c r="H290" s="390"/>
      <c r="I290" s="390"/>
      <c r="J290" s="390" t="s">
        <v>499</v>
      </c>
      <c r="K290" s="390">
        <v>0</v>
      </c>
      <c r="L290" s="376" t="str">
        <f>IFERROR(VLOOKUP(E290,'Measures cat'!$A$2:$B$19,2,0),"")</f>
        <v/>
      </c>
      <c r="M290" s="123"/>
    </row>
    <row r="291" spans="3:13" x14ac:dyDescent="0.25">
      <c r="C291" s="357" t="str">
        <f t="shared" si="4"/>
        <v/>
      </c>
      <c r="D291" s="26"/>
      <c r="E291" s="325"/>
      <c r="F291" s="118"/>
      <c r="G291" s="390">
        <v>0</v>
      </c>
      <c r="H291" s="390"/>
      <c r="I291" s="390"/>
      <c r="J291" s="390" t="s">
        <v>499</v>
      </c>
      <c r="K291" s="390">
        <v>0</v>
      </c>
      <c r="L291" s="376" t="str">
        <f>IFERROR(VLOOKUP(E291,'Measures cat'!$A$2:$B$19,2,0),"")</f>
        <v/>
      </c>
      <c r="M291" s="123"/>
    </row>
    <row r="292" spans="3:13" x14ac:dyDescent="0.25">
      <c r="C292" s="357" t="str">
        <f t="shared" si="4"/>
        <v/>
      </c>
      <c r="D292" s="26"/>
      <c r="E292" s="325"/>
      <c r="F292" s="118"/>
      <c r="G292" s="390">
        <v>0</v>
      </c>
      <c r="H292" s="390"/>
      <c r="I292" s="390"/>
      <c r="J292" s="390" t="s">
        <v>499</v>
      </c>
      <c r="K292" s="390">
        <v>0</v>
      </c>
      <c r="L292" s="376" t="str">
        <f>IFERROR(VLOOKUP(E292,'Measures cat'!$A$2:$B$19,2,0),"")</f>
        <v/>
      </c>
      <c r="M292" s="123"/>
    </row>
    <row r="293" spans="3:13" x14ac:dyDescent="0.25">
      <c r="C293" s="357" t="str">
        <f t="shared" si="4"/>
        <v/>
      </c>
      <c r="D293" s="26"/>
      <c r="E293" s="325"/>
      <c r="F293" s="118"/>
      <c r="G293" s="390">
        <v>0</v>
      </c>
      <c r="H293" s="390"/>
      <c r="I293" s="390"/>
      <c r="J293" s="390" t="s">
        <v>499</v>
      </c>
      <c r="K293" s="390">
        <v>0</v>
      </c>
      <c r="L293" s="376" t="str">
        <f>IFERROR(VLOOKUP(E293,'Measures cat'!$A$2:$B$19,2,0),"")</f>
        <v/>
      </c>
      <c r="M293" s="123"/>
    </row>
    <row r="294" spans="3:13" x14ac:dyDescent="0.25">
      <c r="C294" s="357" t="str">
        <f t="shared" si="4"/>
        <v/>
      </c>
      <c r="D294" s="26"/>
      <c r="E294" s="325"/>
      <c r="F294" s="118"/>
      <c r="G294" s="390">
        <v>0</v>
      </c>
      <c r="H294" s="390"/>
      <c r="I294" s="390"/>
      <c r="J294" s="390" t="s">
        <v>499</v>
      </c>
      <c r="K294" s="390">
        <v>0</v>
      </c>
      <c r="L294" s="376" t="str">
        <f>IFERROR(VLOOKUP(E294,'Measures cat'!$A$2:$B$19,2,0),"")</f>
        <v/>
      </c>
      <c r="M294" s="123"/>
    </row>
    <row r="295" spans="3:13" x14ac:dyDescent="0.25">
      <c r="C295" s="357" t="str">
        <f t="shared" si="4"/>
        <v/>
      </c>
      <c r="D295" s="26"/>
      <c r="E295" s="325"/>
      <c r="F295" s="118"/>
      <c r="G295" s="390">
        <v>0</v>
      </c>
      <c r="H295" s="390"/>
      <c r="I295" s="390"/>
      <c r="J295" s="390" t="s">
        <v>499</v>
      </c>
      <c r="K295" s="390">
        <v>0</v>
      </c>
      <c r="L295" s="376" t="str">
        <f>IFERROR(VLOOKUP(E295,'Measures cat'!$A$2:$B$19,2,0),"")</f>
        <v/>
      </c>
      <c r="M295" s="123"/>
    </row>
    <row r="296" spans="3:13" x14ac:dyDescent="0.25">
      <c r="C296" s="357" t="str">
        <f t="shared" si="4"/>
        <v/>
      </c>
      <c r="D296" s="26"/>
      <c r="E296" s="325"/>
      <c r="F296" s="118"/>
      <c r="G296" s="390">
        <v>0</v>
      </c>
      <c r="H296" s="390"/>
      <c r="I296" s="390"/>
      <c r="J296" s="390" t="s">
        <v>499</v>
      </c>
      <c r="K296" s="390">
        <v>0</v>
      </c>
      <c r="L296" s="376" t="str">
        <f>IFERROR(VLOOKUP(E296,'Measures cat'!$A$2:$B$19,2,0),"")</f>
        <v/>
      </c>
      <c r="M296" s="123"/>
    </row>
    <row r="297" spans="3:13" x14ac:dyDescent="0.25">
      <c r="C297" s="357" t="str">
        <f t="shared" si="4"/>
        <v/>
      </c>
      <c r="D297" s="26"/>
      <c r="E297" s="325"/>
      <c r="F297" s="118"/>
      <c r="G297" s="390">
        <v>0</v>
      </c>
      <c r="H297" s="390"/>
      <c r="I297" s="390"/>
      <c r="J297" s="390" t="s">
        <v>499</v>
      </c>
      <c r="K297" s="390">
        <v>0</v>
      </c>
      <c r="L297" s="376" t="str">
        <f>IFERROR(VLOOKUP(E297,'Measures cat'!$A$2:$B$19,2,0),"")</f>
        <v/>
      </c>
      <c r="M297" s="123"/>
    </row>
    <row r="298" spans="3:13" x14ac:dyDescent="0.25">
      <c r="C298" s="357" t="str">
        <f t="shared" si="4"/>
        <v/>
      </c>
      <c r="D298" s="26"/>
      <c r="E298" s="325"/>
      <c r="F298" s="118"/>
      <c r="G298" s="390">
        <v>0</v>
      </c>
      <c r="H298" s="390"/>
      <c r="I298" s="390"/>
      <c r="J298" s="390" t="s">
        <v>499</v>
      </c>
      <c r="K298" s="390">
        <v>0</v>
      </c>
      <c r="L298" s="376" t="str">
        <f>IFERROR(VLOOKUP(E298,'Measures cat'!$A$2:$B$19,2,0),"")</f>
        <v/>
      </c>
      <c r="M298" s="123"/>
    </row>
    <row r="299" spans="3:13" x14ac:dyDescent="0.25">
      <c r="C299" s="357" t="str">
        <f t="shared" si="4"/>
        <v/>
      </c>
      <c r="D299" s="26"/>
      <c r="E299" s="325"/>
      <c r="F299" s="118"/>
      <c r="G299" s="390">
        <v>0</v>
      </c>
      <c r="H299" s="390"/>
      <c r="I299" s="390"/>
      <c r="J299" s="390" t="s">
        <v>499</v>
      </c>
      <c r="K299" s="390">
        <v>0</v>
      </c>
      <c r="L299" s="376" t="str">
        <f>IFERROR(VLOOKUP(E299,'Measures cat'!$A$2:$B$19,2,0),"")</f>
        <v/>
      </c>
      <c r="M299" s="123"/>
    </row>
    <row r="300" spans="3:13" x14ac:dyDescent="0.25">
      <c r="C300" s="357" t="str">
        <f t="shared" si="4"/>
        <v/>
      </c>
      <c r="D300" s="26"/>
      <c r="E300" s="325"/>
      <c r="F300" s="118"/>
      <c r="G300" s="390">
        <v>0</v>
      </c>
      <c r="H300" s="390"/>
      <c r="I300" s="390"/>
      <c r="J300" s="390" t="s">
        <v>499</v>
      </c>
      <c r="K300" s="390">
        <v>0</v>
      </c>
      <c r="L300" s="376" t="str">
        <f>IFERROR(VLOOKUP(E300,'Measures cat'!$A$2:$B$19,2,0),"")</f>
        <v/>
      </c>
      <c r="M300" s="123"/>
    </row>
    <row r="301" spans="3:13" x14ac:dyDescent="0.25">
      <c r="C301" s="357" t="str">
        <f t="shared" si="4"/>
        <v/>
      </c>
      <c r="D301" s="26"/>
      <c r="E301" s="325"/>
      <c r="F301" s="118"/>
      <c r="G301" s="390">
        <v>0</v>
      </c>
      <c r="H301" s="390"/>
      <c r="I301" s="390"/>
      <c r="J301" s="390" t="s">
        <v>499</v>
      </c>
      <c r="K301" s="390">
        <v>0</v>
      </c>
      <c r="L301" s="376" t="str">
        <f>IFERROR(VLOOKUP(E301,'Measures cat'!$A$2:$B$19,2,0),"")</f>
        <v/>
      </c>
      <c r="M301" s="123"/>
    </row>
    <row r="302" spans="3:13" x14ac:dyDescent="0.25">
      <c r="C302" s="357" t="str">
        <f t="shared" si="4"/>
        <v/>
      </c>
      <c r="D302" s="26"/>
      <c r="E302" s="325"/>
      <c r="F302" s="118"/>
      <c r="G302" s="390">
        <v>0</v>
      </c>
      <c r="H302" s="390"/>
      <c r="I302" s="390"/>
      <c r="J302" s="390" t="s">
        <v>499</v>
      </c>
      <c r="K302" s="390">
        <v>0</v>
      </c>
      <c r="L302" s="376" t="str">
        <f>IFERROR(VLOOKUP(E302,'Measures cat'!$A$2:$B$19,2,0),"")</f>
        <v/>
      </c>
      <c r="M302" s="123"/>
    </row>
    <row r="303" spans="3:13" x14ac:dyDescent="0.25">
      <c r="C303" s="357" t="str">
        <f t="shared" si="4"/>
        <v/>
      </c>
      <c r="D303" s="26"/>
      <c r="E303" s="325"/>
      <c r="F303" s="118"/>
      <c r="G303" s="390">
        <v>0</v>
      </c>
      <c r="H303" s="390"/>
      <c r="I303" s="390"/>
      <c r="J303" s="390" t="s">
        <v>499</v>
      </c>
      <c r="K303" s="390">
        <v>0</v>
      </c>
      <c r="L303" s="376" t="str">
        <f>IFERROR(VLOOKUP(E303,'Measures cat'!$A$2:$B$19,2,0),"")</f>
        <v/>
      </c>
      <c r="M303" s="123"/>
    </row>
    <row r="304" spans="3:13" x14ac:dyDescent="0.25">
      <c r="C304" s="357" t="str">
        <f t="shared" si="4"/>
        <v/>
      </c>
      <c r="D304" s="26"/>
      <c r="E304" s="325"/>
      <c r="F304" s="118"/>
      <c r="G304" s="390">
        <v>0</v>
      </c>
      <c r="H304" s="390"/>
      <c r="I304" s="390"/>
      <c r="J304" s="390" t="s">
        <v>499</v>
      </c>
      <c r="K304" s="390">
        <v>0</v>
      </c>
      <c r="L304" s="376" t="str">
        <f>IFERROR(VLOOKUP(E304,'Measures cat'!$A$2:$B$19,2,0),"")</f>
        <v/>
      </c>
      <c r="M304" s="123"/>
    </row>
    <row r="305" spans="3:13" x14ac:dyDescent="0.25">
      <c r="C305" s="357" t="str">
        <f t="shared" si="4"/>
        <v/>
      </c>
      <c r="D305" s="26"/>
      <c r="E305" s="325"/>
      <c r="F305" s="118"/>
      <c r="G305" s="390">
        <v>0</v>
      </c>
      <c r="H305" s="390"/>
      <c r="I305" s="390"/>
      <c r="J305" s="390" t="s">
        <v>499</v>
      </c>
      <c r="K305" s="390">
        <v>0</v>
      </c>
      <c r="L305" s="376" t="str">
        <f>IFERROR(VLOOKUP(E305,'Measures cat'!$A$2:$B$19,2,0),"")</f>
        <v/>
      </c>
      <c r="M305" s="123"/>
    </row>
    <row r="306" spans="3:13" x14ac:dyDescent="0.25">
      <c r="C306" s="357" t="str">
        <f t="shared" si="4"/>
        <v/>
      </c>
      <c r="D306" s="26"/>
      <c r="E306" s="325"/>
      <c r="F306" s="118"/>
      <c r="G306" s="390">
        <v>0</v>
      </c>
      <c r="H306" s="390"/>
      <c r="I306" s="390"/>
      <c r="J306" s="390" t="s">
        <v>499</v>
      </c>
      <c r="K306" s="390">
        <v>0</v>
      </c>
      <c r="L306" s="376" t="str">
        <f>IFERROR(VLOOKUP(E306,'Measures cat'!$A$2:$B$19,2,0),"")</f>
        <v/>
      </c>
      <c r="M306" s="123"/>
    </row>
    <row r="307" spans="3:13" x14ac:dyDescent="0.25">
      <c r="C307" s="357" t="str">
        <f t="shared" si="4"/>
        <v/>
      </c>
      <c r="D307" s="26"/>
      <c r="E307" s="325"/>
      <c r="F307" s="118"/>
      <c r="G307" s="390">
        <v>0</v>
      </c>
      <c r="H307" s="390"/>
      <c r="I307" s="390"/>
      <c r="J307" s="390" t="s">
        <v>499</v>
      </c>
      <c r="K307" s="390">
        <v>0</v>
      </c>
      <c r="L307" s="376" t="str">
        <f>IFERROR(VLOOKUP(E307,'Measures cat'!$A$2:$B$19,2,0),"")</f>
        <v/>
      </c>
      <c r="M307" s="123"/>
    </row>
    <row r="308" spans="3:13" x14ac:dyDescent="0.25">
      <c r="C308" s="357" t="str">
        <f t="shared" si="4"/>
        <v/>
      </c>
      <c r="D308" s="26"/>
      <c r="E308" s="325"/>
      <c r="F308" s="118"/>
      <c r="G308" s="390">
        <v>0</v>
      </c>
      <c r="H308" s="390"/>
      <c r="I308" s="390"/>
      <c r="J308" s="390" t="s">
        <v>499</v>
      </c>
      <c r="K308" s="390">
        <v>0</v>
      </c>
      <c r="L308" s="376" t="str">
        <f>IFERROR(VLOOKUP(E308,'Measures cat'!$A$2:$B$19,2,0),"")</f>
        <v/>
      </c>
      <c r="M308" s="123"/>
    </row>
    <row r="309" spans="3:13" x14ac:dyDescent="0.25">
      <c r="C309" s="357" t="str">
        <f t="shared" si="4"/>
        <v/>
      </c>
      <c r="D309" s="26"/>
      <c r="E309" s="325"/>
      <c r="F309" s="118"/>
      <c r="G309" s="390">
        <v>0</v>
      </c>
      <c r="H309" s="390"/>
      <c r="I309" s="390"/>
      <c r="J309" s="390" t="s">
        <v>499</v>
      </c>
      <c r="K309" s="390">
        <v>0</v>
      </c>
      <c r="L309" s="376" t="str">
        <f>IFERROR(VLOOKUP(E309,'Measures cat'!$A$2:$B$19,2,0),"")</f>
        <v/>
      </c>
      <c r="M309" s="123"/>
    </row>
    <row r="310" spans="3:13" x14ac:dyDescent="0.25">
      <c r="C310" s="357" t="str">
        <f t="shared" si="4"/>
        <v/>
      </c>
      <c r="D310" s="26"/>
      <c r="E310" s="325"/>
      <c r="F310" s="118"/>
      <c r="G310" s="390">
        <v>0</v>
      </c>
      <c r="H310" s="390"/>
      <c r="I310" s="390"/>
      <c r="J310" s="390" t="s">
        <v>499</v>
      </c>
      <c r="K310" s="390">
        <v>0</v>
      </c>
      <c r="L310" s="376" t="str">
        <f>IFERROR(VLOOKUP(E310,'Measures cat'!$A$2:$B$19,2,0),"")</f>
        <v/>
      </c>
      <c r="M310" s="123"/>
    </row>
    <row r="311" spans="3:13" x14ac:dyDescent="0.25">
      <c r="C311" s="357" t="str">
        <f t="shared" si="4"/>
        <v/>
      </c>
      <c r="D311" s="26"/>
      <c r="E311" s="325"/>
      <c r="F311" s="118"/>
      <c r="G311" s="390">
        <v>0</v>
      </c>
      <c r="H311" s="390"/>
      <c r="I311" s="390"/>
      <c r="J311" s="390" t="s">
        <v>499</v>
      </c>
      <c r="K311" s="390">
        <v>0</v>
      </c>
      <c r="L311" s="376" t="str">
        <f>IFERROR(VLOOKUP(E311,'Measures cat'!$A$2:$B$19,2,0),"")</f>
        <v/>
      </c>
      <c r="M311" s="123"/>
    </row>
    <row r="312" spans="3:13" x14ac:dyDescent="0.25">
      <c r="C312" s="357" t="str">
        <f t="shared" si="4"/>
        <v/>
      </c>
      <c r="D312" s="26"/>
      <c r="E312" s="325"/>
      <c r="F312" s="118"/>
      <c r="G312" s="390">
        <v>0</v>
      </c>
      <c r="H312" s="390"/>
      <c r="I312" s="390"/>
      <c r="J312" s="390" t="s">
        <v>499</v>
      </c>
      <c r="K312" s="390">
        <v>0</v>
      </c>
      <c r="L312" s="376" t="str">
        <f>IFERROR(VLOOKUP(E312,'Measures cat'!$A$2:$B$19,2,0),"")</f>
        <v/>
      </c>
      <c r="M312" s="123"/>
    </row>
    <row r="313" spans="3:13" x14ac:dyDescent="0.25">
      <c r="C313" s="357" t="str">
        <f t="shared" si="4"/>
        <v/>
      </c>
      <c r="D313" s="26"/>
      <c r="E313" s="325"/>
      <c r="F313" s="118"/>
      <c r="G313" s="390">
        <v>0</v>
      </c>
      <c r="H313" s="390"/>
      <c r="I313" s="390"/>
      <c r="J313" s="390" t="s">
        <v>499</v>
      </c>
      <c r="K313" s="390">
        <v>0</v>
      </c>
      <c r="L313" s="376" t="str">
        <f>IFERROR(VLOOKUP(E313,'Measures cat'!$A$2:$B$19,2,0),"")</f>
        <v/>
      </c>
      <c r="M313" s="123"/>
    </row>
    <row r="314" spans="3:13" x14ac:dyDescent="0.25">
      <c r="C314" s="357" t="str">
        <f t="shared" si="4"/>
        <v/>
      </c>
      <c r="D314" s="26"/>
      <c r="E314" s="325"/>
      <c r="F314" s="118"/>
      <c r="G314" s="390">
        <v>0</v>
      </c>
      <c r="H314" s="390"/>
      <c r="I314" s="390"/>
      <c r="J314" s="390" t="s">
        <v>499</v>
      </c>
      <c r="K314" s="390">
        <v>0</v>
      </c>
      <c r="L314" s="376" t="str">
        <f>IFERROR(VLOOKUP(E314,'Measures cat'!$A$2:$B$19,2,0),"")</f>
        <v/>
      </c>
      <c r="M314" s="123"/>
    </row>
    <row r="315" spans="3:13" x14ac:dyDescent="0.25">
      <c r="C315" s="357" t="str">
        <f t="shared" si="4"/>
        <v/>
      </c>
      <c r="D315" s="26"/>
      <c r="E315" s="325"/>
      <c r="F315" s="118"/>
      <c r="G315" s="390">
        <v>0</v>
      </c>
      <c r="H315" s="390"/>
      <c r="I315" s="390"/>
      <c r="J315" s="390" t="s">
        <v>499</v>
      </c>
      <c r="K315" s="390">
        <v>0</v>
      </c>
      <c r="L315" s="376" t="str">
        <f>IFERROR(VLOOKUP(E315,'Measures cat'!$A$2:$B$19,2,0),"")</f>
        <v/>
      </c>
      <c r="M315" s="123"/>
    </row>
    <row r="316" spans="3:13" x14ac:dyDescent="0.25">
      <c r="C316" s="357" t="str">
        <f t="shared" si="4"/>
        <v/>
      </c>
      <c r="D316" s="26"/>
      <c r="E316" s="325"/>
      <c r="F316" s="118"/>
      <c r="G316" s="390">
        <v>0</v>
      </c>
      <c r="H316" s="390"/>
      <c r="I316" s="390"/>
      <c r="J316" s="390" t="s">
        <v>499</v>
      </c>
      <c r="K316" s="390">
        <v>0</v>
      </c>
      <c r="L316" s="376" t="str">
        <f>IFERROR(VLOOKUP(E316,'Measures cat'!$A$2:$B$19,2,0),"")</f>
        <v/>
      </c>
      <c r="M316" s="123"/>
    </row>
    <row r="317" spans="3:13" x14ac:dyDescent="0.25">
      <c r="C317" s="357" t="str">
        <f t="shared" si="4"/>
        <v/>
      </c>
      <c r="D317" s="26"/>
      <c r="E317" s="325"/>
      <c r="F317" s="118"/>
      <c r="G317" s="390">
        <v>0</v>
      </c>
      <c r="H317" s="390"/>
      <c r="I317" s="390"/>
      <c r="J317" s="390" t="s">
        <v>499</v>
      </c>
      <c r="K317" s="390">
        <v>0</v>
      </c>
      <c r="L317" s="376" t="str">
        <f>IFERROR(VLOOKUP(E317,'Measures cat'!$A$2:$B$19,2,0),"")</f>
        <v/>
      </c>
      <c r="M317" s="123"/>
    </row>
    <row r="318" spans="3:13" x14ac:dyDescent="0.25">
      <c r="C318" s="357" t="str">
        <f t="shared" si="4"/>
        <v/>
      </c>
      <c r="D318" s="26"/>
      <c r="E318" s="325"/>
      <c r="F318" s="118"/>
      <c r="G318" s="390">
        <v>0</v>
      </c>
      <c r="H318" s="390"/>
      <c r="I318" s="390"/>
      <c r="J318" s="390" t="s">
        <v>499</v>
      </c>
      <c r="K318" s="390">
        <v>0</v>
      </c>
      <c r="L318" s="376" t="str">
        <f>IFERROR(VLOOKUP(E318,'Measures cat'!$A$2:$B$19,2,0),"")</f>
        <v/>
      </c>
      <c r="M318" s="123"/>
    </row>
    <row r="319" spans="3:13" x14ac:dyDescent="0.25">
      <c r="C319" s="357" t="str">
        <f t="shared" si="4"/>
        <v/>
      </c>
      <c r="D319" s="26"/>
      <c r="E319" s="325"/>
      <c r="F319" s="118"/>
      <c r="G319" s="390">
        <v>0</v>
      </c>
      <c r="H319" s="390"/>
      <c r="I319" s="390"/>
      <c r="J319" s="390" t="s">
        <v>499</v>
      </c>
      <c r="K319" s="390">
        <v>0</v>
      </c>
      <c r="L319" s="376" t="str">
        <f>IFERROR(VLOOKUP(E319,'Measures cat'!$A$2:$B$19,2,0),"")</f>
        <v/>
      </c>
      <c r="M319" s="123"/>
    </row>
    <row r="320" spans="3:13" x14ac:dyDescent="0.25">
      <c r="C320" s="357" t="str">
        <f t="shared" si="4"/>
        <v/>
      </c>
      <c r="D320" s="26"/>
      <c r="E320" s="325"/>
      <c r="F320" s="118"/>
      <c r="G320" s="390">
        <v>0</v>
      </c>
      <c r="H320" s="390"/>
      <c r="I320" s="390"/>
      <c r="J320" s="390" t="s">
        <v>499</v>
      </c>
      <c r="K320" s="390">
        <v>0</v>
      </c>
      <c r="L320" s="376" t="str">
        <f>IFERROR(VLOOKUP(E320,'Measures cat'!$A$2:$B$19,2,0),"")</f>
        <v/>
      </c>
      <c r="M320" s="123"/>
    </row>
    <row r="321" spans="3:13" x14ac:dyDescent="0.25">
      <c r="C321" s="357" t="str">
        <f t="shared" si="4"/>
        <v/>
      </c>
      <c r="D321" s="26"/>
      <c r="E321" s="325"/>
      <c r="F321" s="118"/>
      <c r="G321" s="390">
        <v>0</v>
      </c>
      <c r="H321" s="390"/>
      <c r="I321" s="390"/>
      <c r="J321" s="390" t="s">
        <v>499</v>
      </c>
      <c r="K321" s="390">
        <v>0</v>
      </c>
      <c r="L321" s="376" t="str">
        <f>IFERROR(VLOOKUP(E321,'Measures cat'!$A$2:$B$19,2,0),"")</f>
        <v/>
      </c>
      <c r="M321" s="123"/>
    </row>
    <row r="322" spans="3:13" x14ac:dyDescent="0.25">
      <c r="C322" s="357" t="str">
        <f t="shared" si="4"/>
        <v/>
      </c>
      <c r="D322" s="26"/>
      <c r="E322" s="325"/>
      <c r="F322" s="118"/>
      <c r="G322" s="390">
        <v>0</v>
      </c>
      <c r="H322" s="390"/>
      <c r="I322" s="390"/>
      <c r="J322" s="390" t="s">
        <v>499</v>
      </c>
      <c r="K322" s="390">
        <v>0</v>
      </c>
      <c r="L322" s="376" t="str">
        <f>IFERROR(VLOOKUP(E322,'Measures cat'!$A$2:$B$19,2,0),"")</f>
        <v/>
      </c>
      <c r="M322" s="123"/>
    </row>
    <row r="323" spans="3:13" x14ac:dyDescent="0.25">
      <c r="C323" s="357" t="str">
        <f t="shared" si="4"/>
        <v/>
      </c>
      <c r="D323" s="26"/>
      <c r="E323" s="325"/>
      <c r="F323" s="118"/>
      <c r="G323" s="390">
        <v>0</v>
      </c>
      <c r="H323" s="390"/>
      <c r="I323" s="390"/>
      <c r="J323" s="390" t="s">
        <v>499</v>
      </c>
      <c r="K323" s="390">
        <v>0</v>
      </c>
      <c r="L323" s="376" t="str">
        <f>IFERROR(VLOOKUP(E323,'Measures cat'!$A$2:$B$19,2,0),"")</f>
        <v/>
      </c>
      <c r="M323" s="123"/>
    </row>
    <row r="324" spans="3:13" x14ac:dyDescent="0.25">
      <c r="C324" s="357" t="str">
        <f t="shared" si="4"/>
        <v/>
      </c>
      <c r="D324" s="26"/>
      <c r="E324" s="325"/>
      <c r="F324" s="118"/>
      <c r="G324" s="390">
        <v>0</v>
      </c>
      <c r="H324" s="390"/>
      <c r="I324" s="390"/>
      <c r="J324" s="390" t="s">
        <v>499</v>
      </c>
      <c r="K324" s="390">
        <v>0</v>
      </c>
      <c r="L324" s="376" t="str">
        <f>IFERROR(VLOOKUP(E324,'Measures cat'!$A$2:$B$19,2,0),"")</f>
        <v/>
      </c>
      <c r="M324" s="123"/>
    </row>
    <row r="325" spans="3:13" x14ac:dyDescent="0.25">
      <c r="C325" s="357" t="str">
        <f t="shared" si="4"/>
        <v/>
      </c>
      <c r="D325" s="26"/>
      <c r="E325" s="325"/>
      <c r="F325" s="118"/>
      <c r="G325" s="390">
        <v>0</v>
      </c>
      <c r="H325" s="390"/>
      <c r="I325" s="390"/>
      <c r="J325" s="390" t="s">
        <v>499</v>
      </c>
      <c r="K325" s="390">
        <v>0</v>
      </c>
      <c r="L325" s="376" t="str">
        <f>IFERROR(VLOOKUP(E325,'Measures cat'!$A$2:$B$19,2,0),"")</f>
        <v/>
      </c>
      <c r="M325" s="123"/>
    </row>
    <row r="326" spans="3:13" x14ac:dyDescent="0.25">
      <c r="C326" s="357" t="str">
        <f t="shared" si="4"/>
        <v/>
      </c>
      <c r="D326" s="26"/>
      <c r="E326" s="325"/>
      <c r="F326" s="118"/>
      <c r="G326" s="390">
        <v>0</v>
      </c>
      <c r="H326" s="390"/>
      <c r="I326" s="390"/>
      <c r="J326" s="390" t="s">
        <v>499</v>
      </c>
      <c r="K326" s="390">
        <v>0</v>
      </c>
      <c r="L326" s="376" t="str">
        <f>IFERROR(VLOOKUP(E326,'Measures cat'!$A$2:$B$19,2,0),"")</f>
        <v/>
      </c>
      <c r="M326" s="123"/>
    </row>
    <row r="327" spans="3:13" x14ac:dyDescent="0.25">
      <c r="C327" s="357" t="str">
        <f t="shared" si="4"/>
        <v/>
      </c>
      <c r="D327" s="26"/>
      <c r="E327" s="325"/>
      <c r="F327" s="118"/>
      <c r="G327" s="390">
        <v>0</v>
      </c>
      <c r="H327" s="390"/>
      <c r="I327" s="390"/>
      <c r="J327" s="390" t="s">
        <v>499</v>
      </c>
      <c r="K327" s="390">
        <v>0</v>
      </c>
      <c r="L327" s="376" t="str">
        <f>IFERROR(VLOOKUP(E327,'Measures cat'!$A$2:$B$19,2,0),"")</f>
        <v/>
      </c>
      <c r="M327" s="123"/>
    </row>
    <row r="328" spans="3:13" x14ac:dyDescent="0.25">
      <c r="C328" s="357" t="str">
        <f t="shared" si="4"/>
        <v/>
      </c>
      <c r="D328" s="26"/>
      <c r="E328" s="325"/>
      <c r="F328" s="118"/>
      <c r="G328" s="390">
        <v>0</v>
      </c>
      <c r="H328" s="390"/>
      <c r="I328" s="390"/>
      <c r="J328" s="390" t="s">
        <v>499</v>
      </c>
      <c r="K328" s="390">
        <v>0</v>
      </c>
      <c r="L328" s="376" t="str">
        <f>IFERROR(VLOOKUP(E328,'Measures cat'!$A$2:$B$19,2,0),"")</f>
        <v/>
      </c>
      <c r="M328" s="123"/>
    </row>
    <row r="329" spans="3:13" x14ac:dyDescent="0.25">
      <c r="C329" s="357" t="str">
        <f t="shared" si="4"/>
        <v/>
      </c>
      <c r="D329" s="26"/>
      <c r="E329" s="325"/>
      <c r="F329" s="118"/>
      <c r="G329" s="390">
        <v>0</v>
      </c>
      <c r="H329" s="390"/>
      <c r="I329" s="390"/>
      <c r="J329" s="390" t="s">
        <v>499</v>
      </c>
      <c r="K329" s="390">
        <v>0</v>
      </c>
      <c r="L329" s="376" t="str">
        <f>IFERROR(VLOOKUP(E329,'Measures cat'!$A$2:$B$19,2,0),"")</f>
        <v/>
      </c>
      <c r="M329" s="123"/>
    </row>
    <row r="330" spans="3:13" x14ac:dyDescent="0.25">
      <c r="C330" s="357" t="str">
        <f t="shared" ref="C330:C393" si="5">IF(D330&lt;&gt;"",CONCATENATE("M",TEXT(ROW()-6,"000")),"")</f>
        <v/>
      </c>
      <c r="D330" s="26"/>
      <c r="E330" s="325"/>
      <c r="F330" s="118"/>
      <c r="G330" s="390">
        <v>0</v>
      </c>
      <c r="H330" s="390"/>
      <c r="I330" s="390"/>
      <c r="J330" s="390" t="s">
        <v>499</v>
      </c>
      <c r="K330" s="390">
        <v>0</v>
      </c>
      <c r="L330" s="376" t="str">
        <f>IFERROR(VLOOKUP(E330,'Measures cat'!$A$2:$B$19,2,0),"")</f>
        <v/>
      </c>
      <c r="M330" s="123"/>
    </row>
    <row r="331" spans="3:13" x14ac:dyDescent="0.25">
      <c r="C331" s="357" t="str">
        <f t="shared" si="5"/>
        <v/>
      </c>
      <c r="D331" s="26"/>
      <c r="E331" s="325"/>
      <c r="F331" s="118"/>
      <c r="G331" s="390">
        <v>0</v>
      </c>
      <c r="H331" s="390"/>
      <c r="I331" s="390"/>
      <c r="J331" s="390" t="s">
        <v>499</v>
      </c>
      <c r="K331" s="390">
        <v>0</v>
      </c>
      <c r="L331" s="376" t="str">
        <f>IFERROR(VLOOKUP(E331,'Measures cat'!$A$2:$B$19,2,0),"")</f>
        <v/>
      </c>
      <c r="M331" s="123"/>
    </row>
    <row r="332" spans="3:13" x14ac:dyDescent="0.25">
      <c r="C332" s="357" t="str">
        <f t="shared" si="5"/>
        <v/>
      </c>
      <c r="D332" s="26"/>
      <c r="E332" s="325"/>
      <c r="F332" s="118"/>
      <c r="G332" s="390">
        <v>0</v>
      </c>
      <c r="H332" s="390"/>
      <c r="I332" s="390"/>
      <c r="J332" s="390" t="s">
        <v>499</v>
      </c>
      <c r="K332" s="390">
        <v>0</v>
      </c>
      <c r="L332" s="376" t="str">
        <f>IFERROR(VLOOKUP(E332,'Measures cat'!$A$2:$B$19,2,0),"")</f>
        <v/>
      </c>
      <c r="M332" s="123"/>
    </row>
    <row r="333" spans="3:13" x14ac:dyDescent="0.25">
      <c r="C333" s="357" t="str">
        <f t="shared" si="5"/>
        <v/>
      </c>
      <c r="D333" s="26"/>
      <c r="E333" s="325"/>
      <c r="F333" s="118"/>
      <c r="G333" s="390">
        <v>0</v>
      </c>
      <c r="H333" s="390"/>
      <c r="I333" s="390"/>
      <c r="J333" s="390" t="s">
        <v>499</v>
      </c>
      <c r="K333" s="390">
        <v>0</v>
      </c>
      <c r="L333" s="376" t="str">
        <f>IFERROR(VLOOKUP(E333,'Measures cat'!$A$2:$B$19,2,0),"")</f>
        <v/>
      </c>
      <c r="M333" s="123"/>
    </row>
    <row r="334" spans="3:13" x14ac:dyDescent="0.25">
      <c r="C334" s="357" t="str">
        <f t="shared" si="5"/>
        <v/>
      </c>
      <c r="D334" s="26"/>
      <c r="E334" s="325"/>
      <c r="F334" s="118"/>
      <c r="G334" s="390">
        <v>0</v>
      </c>
      <c r="H334" s="390"/>
      <c r="I334" s="390"/>
      <c r="J334" s="390" t="s">
        <v>499</v>
      </c>
      <c r="K334" s="390">
        <v>0</v>
      </c>
      <c r="L334" s="376" t="str">
        <f>IFERROR(VLOOKUP(E334,'Measures cat'!$A$2:$B$19,2,0),"")</f>
        <v/>
      </c>
      <c r="M334" s="123"/>
    </row>
    <row r="335" spans="3:13" x14ac:dyDescent="0.25">
      <c r="C335" s="357" t="str">
        <f t="shared" si="5"/>
        <v/>
      </c>
      <c r="D335" s="26"/>
      <c r="E335" s="325"/>
      <c r="F335" s="118"/>
      <c r="G335" s="390">
        <v>0</v>
      </c>
      <c r="H335" s="390"/>
      <c r="I335" s="390"/>
      <c r="J335" s="390" t="s">
        <v>499</v>
      </c>
      <c r="K335" s="390">
        <v>0</v>
      </c>
      <c r="L335" s="376" t="str">
        <f>IFERROR(VLOOKUP(E335,'Measures cat'!$A$2:$B$19,2,0),"")</f>
        <v/>
      </c>
      <c r="M335" s="123"/>
    </row>
    <row r="336" spans="3:13" x14ac:dyDescent="0.25">
      <c r="C336" s="357" t="str">
        <f t="shared" si="5"/>
        <v/>
      </c>
      <c r="D336" s="26"/>
      <c r="E336" s="325"/>
      <c r="F336" s="118"/>
      <c r="G336" s="390">
        <v>0</v>
      </c>
      <c r="H336" s="390"/>
      <c r="I336" s="390"/>
      <c r="J336" s="390" t="s">
        <v>499</v>
      </c>
      <c r="K336" s="390">
        <v>0</v>
      </c>
      <c r="L336" s="376" t="str">
        <f>IFERROR(VLOOKUP(E336,'Measures cat'!$A$2:$B$19,2,0),"")</f>
        <v/>
      </c>
      <c r="M336" s="123"/>
    </row>
    <row r="337" spans="3:13" x14ac:dyDescent="0.25">
      <c r="C337" s="357" t="str">
        <f t="shared" si="5"/>
        <v/>
      </c>
      <c r="D337" s="26"/>
      <c r="E337" s="325"/>
      <c r="F337" s="118"/>
      <c r="G337" s="390">
        <v>0</v>
      </c>
      <c r="H337" s="390"/>
      <c r="I337" s="390"/>
      <c r="J337" s="390" t="s">
        <v>499</v>
      </c>
      <c r="K337" s="390">
        <v>0</v>
      </c>
      <c r="L337" s="376" t="str">
        <f>IFERROR(VLOOKUP(E337,'Measures cat'!$A$2:$B$19,2,0),"")</f>
        <v/>
      </c>
      <c r="M337" s="123"/>
    </row>
    <row r="338" spans="3:13" x14ac:dyDescent="0.25">
      <c r="C338" s="357" t="str">
        <f t="shared" si="5"/>
        <v/>
      </c>
      <c r="D338" s="26"/>
      <c r="E338" s="325"/>
      <c r="F338" s="118"/>
      <c r="G338" s="390">
        <v>0</v>
      </c>
      <c r="H338" s="390"/>
      <c r="I338" s="390"/>
      <c r="J338" s="390" t="s">
        <v>499</v>
      </c>
      <c r="K338" s="390">
        <v>0</v>
      </c>
      <c r="L338" s="376" t="str">
        <f>IFERROR(VLOOKUP(E338,'Measures cat'!$A$2:$B$19,2,0),"")</f>
        <v/>
      </c>
      <c r="M338" s="123"/>
    </row>
    <row r="339" spans="3:13" x14ac:dyDescent="0.25">
      <c r="C339" s="357" t="str">
        <f t="shared" si="5"/>
        <v/>
      </c>
      <c r="D339" s="26"/>
      <c r="E339" s="325"/>
      <c r="F339" s="118"/>
      <c r="G339" s="390">
        <v>0</v>
      </c>
      <c r="H339" s="390"/>
      <c r="I339" s="390"/>
      <c r="J339" s="390" t="s">
        <v>499</v>
      </c>
      <c r="K339" s="390">
        <v>0</v>
      </c>
      <c r="L339" s="376" t="str">
        <f>IFERROR(VLOOKUP(E339,'Measures cat'!$A$2:$B$19,2,0),"")</f>
        <v/>
      </c>
      <c r="M339" s="123"/>
    </row>
    <row r="340" spans="3:13" x14ac:dyDescent="0.25">
      <c r="C340" s="357" t="str">
        <f t="shared" si="5"/>
        <v/>
      </c>
      <c r="D340" s="26"/>
      <c r="E340" s="325"/>
      <c r="F340" s="118"/>
      <c r="G340" s="390">
        <v>0</v>
      </c>
      <c r="H340" s="390"/>
      <c r="I340" s="390"/>
      <c r="J340" s="390" t="s">
        <v>499</v>
      </c>
      <c r="K340" s="390">
        <v>0</v>
      </c>
      <c r="L340" s="376" t="str">
        <f>IFERROR(VLOOKUP(E340,'Measures cat'!$A$2:$B$19,2,0),"")</f>
        <v/>
      </c>
      <c r="M340" s="123"/>
    </row>
    <row r="341" spans="3:13" x14ac:dyDescent="0.25">
      <c r="C341" s="357" t="str">
        <f t="shared" si="5"/>
        <v/>
      </c>
      <c r="D341" s="26"/>
      <c r="E341" s="325"/>
      <c r="F341" s="118"/>
      <c r="G341" s="390">
        <v>0</v>
      </c>
      <c r="H341" s="390"/>
      <c r="I341" s="390"/>
      <c r="J341" s="390" t="s">
        <v>499</v>
      </c>
      <c r="K341" s="390">
        <v>0</v>
      </c>
      <c r="L341" s="376" t="str">
        <f>IFERROR(VLOOKUP(E341,'Measures cat'!$A$2:$B$19,2,0),"")</f>
        <v/>
      </c>
      <c r="M341" s="123"/>
    </row>
    <row r="342" spans="3:13" x14ac:dyDescent="0.25">
      <c r="C342" s="357" t="str">
        <f t="shared" si="5"/>
        <v/>
      </c>
      <c r="D342" s="26"/>
      <c r="E342" s="325"/>
      <c r="F342" s="118"/>
      <c r="G342" s="390">
        <v>0</v>
      </c>
      <c r="H342" s="390"/>
      <c r="I342" s="390"/>
      <c r="J342" s="390" t="s">
        <v>499</v>
      </c>
      <c r="K342" s="390">
        <v>0</v>
      </c>
      <c r="L342" s="376" t="str">
        <f>IFERROR(VLOOKUP(E342,'Measures cat'!$A$2:$B$19,2,0),"")</f>
        <v/>
      </c>
      <c r="M342" s="123"/>
    </row>
    <row r="343" spans="3:13" x14ac:dyDescent="0.25">
      <c r="C343" s="357" t="str">
        <f t="shared" si="5"/>
        <v/>
      </c>
      <c r="D343" s="26"/>
      <c r="E343" s="325"/>
      <c r="F343" s="118"/>
      <c r="G343" s="390">
        <v>0</v>
      </c>
      <c r="H343" s="390"/>
      <c r="I343" s="390"/>
      <c r="J343" s="390" t="s">
        <v>499</v>
      </c>
      <c r="K343" s="390">
        <v>0</v>
      </c>
      <c r="L343" s="376" t="str">
        <f>IFERROR(VLOOKUP(E343,'Measures cat'!$A$2:$B$19,2,0),"")</f>
        <v/>
      </c>
      <c r="M343" s="123"/>
    </row>
    <row r="344" spans="3:13" x14ac:dyDescent="0.25">
      <c r="C344" s="357" t="str">
        <f t="shared" si="5"/>
        <v/>
      </c>
      <c r="D344" s="26"/>
      <c r="E344" s="325"/>
      <c r="F344" s="118"/>
      <c r="G344" s="390">
        <v>0</v>
      </c>
      <c r="H344" s="390"/>
      <c r="I344" s="390"/>
      <c r="J344" s="390" t="s">
        <v>499</v>
      </c>
      <c r="K344" s="390">
        <v>0</v>
      </c>
      <c r="L344" s="376" t="str">
        <f>IFERROR(VLOOKUP(E344,'Measures cat'!$A$2:$B$19,2,0),"")</f>
        <v/>
      </c>
      <c r="M344" s="123"/>
    </row>
    <row r="345" spans="3:13" x14ac:dyDescent="0.25">
      <c r="C345" s="357" t="str">
        <f t="shared" si="5"/>
        <v/>
      </c>
      <c r="D345" s="26"/>
      <c r="E345" s="325"/>
      <c r="F345" s="118"/>
      <c r="G345" s="390">
        <v>0</v>
      </c>
      <c r="H345" s="390"/>
      <c r="I345" s="390"/>
      <c r="J345" s="390" t="s">
        <v>499</v>
      </c>
      <c r="K345" s="390">
        <v>0</v>
      </c>
      <c r="L345" s="376" t="str">
        <f>IFERROR(VLOOKUP(E345,'Measures cat'!$A$2:$B$19,2,0),"")</f>
        <v/>
      </c>
      <c r="M345" s="123"/>
    </row>
    <row r="346" spans="3:13" x14ac:dyDescent="0.25">
      <c r="C346" s="357" t="str">
        <f t="shared" si="5"/>
        <v/>
      </c>
      <c r="D346" s="26"/>
      <c r="E346" s="325"/>
      <c r="F346" s="118"/>
      <c r="G346" s="390">
        <v>0</v>
      </c>
      <c r="H346" s="390"/>
      <c r="I346" s="390"/>
      <c r="J346" s="390" t="s">
        <v>499</v>
      </c>
      <c r="K346" s="390">
        <v>0</v>
      </c>
      <c r="L346" s="376" t="str">
        <f>IFERROR(VLOOKUP(E346,'Measures cat'!$A$2:$B$19,2,0),"")</f>
        <v/>
      </c>
      <c r="M346" s="123"/>
    </row>
    <row r="347" spans="3:13" x14ac:dyDescent="0.25">
      <c r="C347" s="357" t="str">
        <f t="shared" si="5"/>
        <v/>
      </c>
      <c r="D347" s="26"/>
      <c r="E347" s="325"/>
      <c r="F347" s="118"/>
      <c r="G347" s="390">
        <v>0</v>
      </c>
      <c r="H347" s="390"/>
      <c r="I347" s="390"/>
      <c r="J347" s="390" t="s">
        <v>499</v>
      </c>
      <c r="K347" s="390">
        <v>0</v>
      </c>
      <c r="L347" s="376" t="str">
        <f>IFERROR(VLOOKUP(E347,'Measures cat'!$A$2:$B$19,2,0),"")</f>
        <v/>
      </c>
      <c r="M347" s="123"/>
    </row>
    <row r="348" spans="3:13" x14ac:dyDescent="0.25">
      <c r="C348" s="357" t="str">
        <f t="shared" si="5"/>
        <v/>
      </c>
      <c r="D348" s="26"/>
      <c r="E348" s="325"/>
      <c r="F348" s="118"/>
      <c r="G348" s="390">
        <v>0</v>
      </c>
      <c r="H348" s="390"/>
      <c r="I348" s="390"/>
      <c r="J348" s="390" t="s">
        <v>499</v>
      </c>
      <c r="K348" s="390">
        <v>0</v>
      </c>
      <c r="L348" s="376" t="str">
        <f>IFERROR(VLOOKUP(E348,'Measures cat'!$A$2:$B$19,2,0),"")</f>
        <v/>
      </c>
      <c r="M348" s="123"/>
    </row>
    <row r="349" spans="3:13" x14ac:dyDescent="0.25">
      <c r="C349" s="357" t="str">
        <f t="shared" si="5"/>
        <v/>
      </c>
      <c r="D349" s="26"/>
      <c r="E349" s="325"/>
      <c r="F349" s="118"/>
      <c r="G349" s="390">
        <v>0</v>
      </c>
      <c r="H349" s="390"/>
      <c r="I349" s="390"/>
      <c r="J349" s="390" t="s">
        <v>499</v>
      </c>
      <c r="K349" s="390">
        <v>0</v>
      </c>
      <c r="L349" s="376" t="str">
        <f>IFERROR(VLOOKUP(E349,'Measures cat'!$A$2:$B$19,2,0),"")</f>
        <v/>
      </c>
      <c r="M349" s="123"/>
    </row>
    <row r="350" spans="3:13" x14ac:dyDescent="0.25">
      <c r="C350" s="357" t="str">
        <f t="shared" si="5"/>
        <v/>
      </c>
      <c r="D350" s="26"/>
      <c r="E350" s="325"/>
      <c r="F350" s="118"/>
      <c r="G350" s="390">
        <v>0</v>
      </c>
      <c r="H350" s="390"/>
      <c r="I350" s="390"/>
      <c r="J350" s="390" t="s">
        <v>499</v>
      </c>
      <c r="K350" s="390">
        <v>0</v>
      </c>
      <c r="L350" s="376" t="str">
        <f>IFERROR(VLOOKUP(E350,'Measures cat'!$A$2:$B$19,2,0),"")</f>
        <v/>
      </c>
      <c r="M350" s="123"/>
    </row>
    <row r="351" spans="3:13" x14ac:dyDescent="0.25">
      <c r="C351" s="357" t="str">
        <f t="shared" si="5"/>
        <v/>
      </c>
      <c r="D351" s="26"/>
      <c r="E351" s="325"/>
      <c r="F351" s="118"/>
      <c r="G351" s="390">
        <v>0</v>
      </c>
      <c r="H351" s="390"/>
      <c r="I351" s="390"/>
      <c r="J351" s="390" t="s">
        <v>499</v>
      </c>
      <c r="K351" s="390">
        <v>0</v>
      </c>
      <c r="L351" s="376" t="str">
        <f>IFERROR(VLOOKUP(E351,'Measures cat'!$A$2:$B$19,2,0),"")</f>
        <v/>
      </c>
      <c r="M351" s="123"/>
    </row>
    <row r="352" spans="3:13" x14ac:dyDescent="0.25">
      <c r="C352" s="357" t="str">
        <f t="shared" si="5"/>
        <v/>
      </c>
      <c r="D352" s="26"/>
      <c r="E352" s="325"/>
      <c r="F352" s="118"/>
      <c r="G352" s="390">
        <v>0</v>
      </c>
      <c r="H352" s="390"/>
      <c r="I352" s="390"/>
      <c r="J352" s="390" t="s">
        <v>499</v>
      </c>
      <c r="K352" s="390">
        <v>0</v>
      </c>
      <c r="L352" s="376" t="str">
        <f>IFERROR(VLOOKUP(E352,'Measures cat'!$A$2:$B$19,2,0),"")</f>
        <v/>
      </c>
      <c r="M352" s="123"/>
    </row>
    <row r="353" spans="3:13" x14ac:dyDescent="0.25">
      <c r="C353" s="357" t="str">
        <f t="shared" si="5"/>
        <v/>
      </c>
      <c r="D353" s="26"/>
      <c r="E353" s="325"/>
      <c r="F353" s="118"/>
      <c r="G353" s="390">
        <v>0</v>
      </c>
      <c r="H353" s="390"/>
      <c r="I353" s="390"/>
      <c r="J353" s="390" t="s">
        <v>499</v>
      </c>
      <c r="K353" s="390">
        <v>0</v>
      </c>
      <c r="L353" s="376" t="str">
        <f>IFERROR(VLOOKUP(E353,'Measures cat'!$A$2:$B$19,2,0),"")</f>
        <v/>
      </c>
      <c r="M353" s="123"/>
    </row>
    <row r="354" spans="3:13" x14ac:dyDescent="0.25">
      <c r="C354" s="357" t="str">
        <f t="shared" si="5"/>
        <v/>
      </c>
      <c r="D354" s="26"/>
      <c r="E354" s="325"/>
      <c r="F354" s="118"/>
      <c r="G354" s="390">
        <v>0</v>
      </c>
      <c r="H354" s="390"/>
      <c r="I354" s="390"/>
      <c r="J354" s="390" t="s">
        <v>499</v>
      </c>
      <c r="K354" s="390">
        <v>0</v>
      </c>
      <c r="L354" s="376" t="str">
        <f>IFERROR(VLOOKUP(E354,'Measures cat'!$A$2:$B$19,2,0),"")</f>
        <v/>
      </c>
      <c r="M354" s="123"/>
    </row>
    <row r="355" spans="3:13" x14ac:dyDescent="0.25">
      <c r="C355" s="357" t="str">
        <f t="shared" si="5"/>
        <v/>
      </c>
      <c r="D355" s="26"/>
      <c r="E355" s="325"/>
      <c r="F355" s="118"/>
      <c r="G355" s="390">
        <v>0</v>
      </c>
      <c r="H355" s="390"/>
      <c r="I355" s="390"/>
      <c r="J355" s="390" t="s">
        <v>499</v>
      </c>
      <c r="K355" s="390">
        <v>0</v>
      </c>
      <c r="L355" s="376" t="str">
        <f>IFERROR(VLOOKUP(E355,'Measures cat'!$A$2:$B$19,2,0),"")</f>
        <v/>
      </c>
      <c r="M355" s="123"/>
    </row>
    <row r="356" spans="3:13" x14ac:dyDescent="0.25">
      <c r="C356" s="357" t="str">
        <f t="shared" si="5"/>
        <v/>
      </c>
      <c r="D356" s="26"/>
      <c r="E356" s="325"/>
      <c r="F356" s="118"/>
      <c r="G356" s="390">
        <v>0</v>
      </c>
      <c r="H356" s="390"/>
      <c r="I356" s="390"/>
      <c r="J356" s="390" t="s">
        <v>499</v>
      </c>
      <c r="K356" s="390">
        <v>0</v>
      </c>
      <c r="L356" s="376" t="str">
        <f>IFERROR(VLOOKUP(E356,'Measures cat'!$A$2:$B$19,2,0),"")</f>
        <v/>
      </c>
      <c r="M356" s="123"/>
    </row>
    <row r="357" spans="3:13" x14ac:dyDescent="0.25">
      <c r="C357" s="357" t="str">
        <f t="shared" si="5"/>
        <v/>
      </c>
      <c r="D357" s="26"/>
      <c r="E357" s="325"/>
      <c r="F357" s="118"/>
      <c r="G357" s="390">
        <v>0</v>
      </c>
      <c r="H357" s="390"/>
      <c r="I357" s="390"/>
      <c r="J357" s="390" t="s">
        <v>499</v>
      </c>
      <c r="K357" s="390">
        <v>0</v>
      </c>
      <c r="L357" s="376" t="str">
        <f>IFERROR(VLOOKUP(E357,'Measures cat'!$A$2:$B$19,2,0),"")</f>
        <v/>
      </c>
      <c r="M357" s="123"/>
    </row>
    <row r="358" spans="3:13" x14ac:dyDescent="0.25">
      <c r="C358" s="357" t="str">
        <f t="shared" si="5"/>
        <v/>
      </c>
      <c r="D358" s="26"/>
      <c r="E358" s="325"/>
      <c r="F358" s="118"/>
      <c r="G358" s="390">
        <v>0</v>
      </c>
      <c r="H358" s="390"/>
      <c r="I358" s="390"/>
      <c r="J358" s="390" t="s">
        <v>499</v>
      </c>
      <c r="K358" s="390">
        <v>0</v>
      </c>
      <c r="L358" s="376" t="str">
        <f>IFERROR(VLOOKUP(E358,'Measures cat'!$A$2:$B$19,2,0),"")</f>
        <v/>
      </c>
      <c r="M358" s="123"/>
    </row>
    <row r="359" spans="3:13" x14ac:dyDescent="0.25">
      <c r="C359" s="357" t="str">
        <f t="shared" si="5"/>
        <v/>
      </c>
      <c r="D359" s="26"/>
      <c r="E359" s="325"/>
      <c r="F359" s="118"/>
      <c r="G359" s="390">
        <v>0</v>
      </c>
      <c r="H359" s="390"/>
      <c r="I359" s="390"/>
      <c r="J359" s="390" t="s">
        <v>499</v>
      </c>
      <c r="K359" s="390">
        <v>0</v>
      </c>
      <c r="L359" s="376" t="str">
        <f>IFERROR(VLOOKUP(E359,'Measures cat'!$A$2:$B$19,2,0),"")</f>
        <v/>
      </c>
      <c r="M359" s="123"/>
    </row>
    <row r="360" spans="3:13" x14ac:dyDescent="0.25">
      <c r="C360" s="357" t="str">
        <f t="shared" si="5"/>
        <v/>
      </c>
      <c r="D360" s="26"/>
      <c r="E360" s="325"/>
      <c r="F360" s="118"/>
      <c r="G360" s="390">
        <v>0</v>
      </c>
      <c r="H360" s="390"/>
      <c r="I360" s="390"/>
      <c r="J360" s="390" t="s">
        <v>499</v>
      </c>
      <c r="K360" s="390">
        <v>0</v>
      </c>
      <c r="L360" s="376" t="str">
        <f>IFERROR(VLOOKUP(E360,'Measures cat'!$A$2:$B$19,2,0),"")</f>
        <v/>
      </c>
      <c r="M360" s="123"/>
    </row>
    <row r="361" spans="3:13" x14ac:dyDescent="0.25">
      <c r="C361" s="357" t="str">
        <f t="shared" si="5"/>
        <v/>
      </c>
      <c r="D361" s="26"/>
      <c r="E361" s="325"/>
      <c r="F361" s="118"/>
      <c r="G361" s="390">
        <v>0</v>
      </c>
      <c r="H361" s="390"/>
      <c r="I361" s="390"/>
      <c r="J361" s="390" t="s">
        <v>499</v>
      </c>
      <c r="K361" s="390">
        <v>0</v>
      </c>
      <c r="L361" s="376" t="str">
        <f>IFERROR(VLOOKUP(E361,'Measures cat'!$A$2:$B$19,2,0),"")</f>
        <v/>
      </c>
      <c r="M361" s="123"/>
    </row>
    <row r="362" spans="3:13" x14ac:dyDescent="0.25">
      <c r="C362" s="357" t="str">
        <f t="shared" si="5"/>
        <v/>
      </c>
      <c r="D362" s="26"/>
      <c r="E362" s="325"/>
      <c r="F362" s="118"/>
      <c r="G362" s="390">
        <v>0</v>
      </c>
      <c r="H362" s="390"/>
      <c r="I362" s="390"/>
      <c r="J362" s="390" t="s">
        <v>499</v>
      </c>
      <c r="K362" s="390">
        <v>0</v>
      </c>
      <c r="L362" s="376" t="str">
        <f>IFERROR(VLOOKUP(E362,'Measures cat'!$A$2:$B$19,2,0),"")</f>
        <v/>
      </c>
      <c r="M362" s="123"/>
    </row>
    <row r="363" spans="3:13" x14ac:dyDescent="0.25">
      <c r="C363" s="357" t="str">
        <f t="shared" si="5"/>
        <v/>
      </c>
      <c r="D363" s="26"/>
      <c r="E363" s="325"/>
      <c r="F363" s="118"/>
      <c r="G363" s="390">
        <v>0</v>
      </c>
      <c r="H363" s="390"/>
      <c r="I363" s="390"/>
      <c r="J363" s="390" t="s">
        <v>499</v>
      </c>
      <c r="K363" s="390">
        <v>0</v>
      </c>
      <c r="L363" s="376" t="str">
        <f>IFERROR(VLOOKUP(E363,'Measures cat'!$A$2:$B$19,2,0),"")</f>
        <v/>
      </c>
      <c r="M363" s="123"/>
    </row>
    <row r="364" spans="3:13" x14ac:dyDescent="0.25">
      <c r="C364" s="357" t="str">
        <f t="shared" si="5"/>
        <v/>
      </c>
      <c r="D364" s="26"/>
      <c r="E364" s="325"/>
      <c r="F364" s="118"/>
      <c r="G364" s="390">
        <v>0</v>
      </c>
      <c r="H364" s="390"/>
      <c r="I364" s="390"/>
      <c r="J364" s="390" t="s">
        <v>499</v>
      </c>
      <c r="K364" s="390">
        <v>0</v>
      </c>
      <c r="L364" s="376" t="str">
        <f>IFERROR(VLOOKUP(E364,'Measures cat'!$A$2:$B$19,2,0),"")</f>
        <v/>
      </c>
      <c r="M364" s="123"/>
    </row>
    <row r="365" spans="3:13" x14ac:dyDescent="0.25">
      <c r="C365" s="357" t="str">
        <f t="shared" si="5"/>
        <v/>
      </c>
      <c r="D365" s="26"/>
      <c r="E365" s="325"/>
      <c r="F365" s="118"/>
      <c r="G365" s="390">
        <v>0</v>
      </c>
      <c r="H365" s="390"/>
      <c r="I365" s="390"/>
      <c r="J365" s="390" t="s">
        <v>499</v>
      </c>
      <c r="K365" s="390">
        <v>0</v>
      </c>
      <c r="L365" s="376" t="str">
        <f>IFERROR(VLOOKUP(E365,'Measures cat'!$A$2:$B$19,2,0),"")</f>
        <v/>
      </c>
      <c r="M365" s="123"/>
    </row>
    <row r="366" spans="3:13" x14ac:dyDescent="0.25">
      <c r="C366" s="357" t="str">
        <f t="shared" si="5"/>
        <v/>
      </c>
      <c r="D366" s="26"/>
      <c r="E366" s="325"/>
      <c r="F366" s="118"/>
      <c r="G366" s="390">
        <v>0</v>
      </c>
      <c r="H366" s="390"/>
      <c r="I366" s="390"/>
      <c r="J366" s="390" t="s">
        <v>499</v>
      </c>
      <c r="K366" s="390">
        <v>0</v>
      </c>
      <c r="L366" s="376" t="str">
        <f>IFERROR(VLOOKUP(E366,'Measures cat'!$A$2:$B$19,2,0),"")</f>
        <v/>
      </c>
      <c r="M366" s="123"/>
    </row>
    <row r="367" spans="3:13" x14ac:dyDescent="0.25">
      <c r="C367" s="357" t="str">
        <f t="shared" si="5"/>
        <v/>
      </c>
      <c r="D367" s="26"/>
      <c r="E367" s="325"/>
      <c r="F367" s="118"/>
      <c r="G367" s="390">
        <v>0</v>
      </c>
      <c r="H367" s="390"/>
      <c r="I367" s="390"/>
      <c r="J367" s="390" t="s">
        <v>499</v>
      </c>
      <c r="K367" s="390">
        <v>0</v>
      </c>
      <c r="L367" s="376" t="str">
        <f>IFERROR(VLOOKUP(E367,'Measures cat'!$A$2:$B$19,2,0),"")</f>
        <v/>
      </c>
      <c r="M367" s="123"/>
    </row>
    <row r="368" spans="3:13" x14ac:dyDescent="0.25">
      <c r="C368" s="357" t="str">
        <f t="shared" si="5"/>
        <v/>
      </c>
      <c r="D368" s="26"/>
      <c r="E368" s="325"/>
      <c r="F368" s="118"/>
      <c r="G368" s="390">
        <v>0</v>
      </c>
      <c r="H368" s="390"/>
      <c r="I368" s="390"/>
      <c r="J368" s="390" t="s">
        <v>499</v>
      </c>
      <c r="K368" s="390">
        <v>0</v>
      </c>
      <c r="L368" s="376" t="str">
        <f>IFERROR(VLOOKUP(E368,'Measures cat'!$A$2:$B$19,2,0),"")</f>
        <v/>
      </c>
      <c r="M368" s="123"/>
    </row>
    <row r="369" spans="3:13" x14ac:dyDescent="0.25">
      <c r="C369" s="357" t="str">
        <f t="shared" si="5"/>
        <v/>
      </c>
      <c r="D369" s="26"/>
      <c r="E369" s="325"/>
      <c r="F369" s="118"/>
      <c r="G369" s="390">
        <v>0</v>
      </c>
      <c r="H369" s="390"/>
      <c r="I369" s="390"/>
      <c r="J369" s="390" t="s">
        <v>499</v>
      </c>
      <c r="K369" s="390">
        <v>0</v>
      </c>
      <c r="L369" s="376" t="str">
        <f>IFERROR(VLOOKUP(E369,'Measures cat'!$A$2:$B$19,2,0),"")</f>
        <v/>
      </c>
      <c r="M369" s="123"/>
    </row>
    <row r="370" spans="3:13" x14ac:dyDescent="0.25">
      <c r="C370" s="357" t="str">
        <f t="shared" si="5"/>
        <v/>
      </c>
      <c r="D370" s="26"/>
      <c r="E370" s="325"/>
      <c r="F370" s="118"/>
      <c r="G370" s="390">
        <v>0</v>
      </c>
      <c r="H370" s="390"/>
      <c r="I370" s="390"/>
      <c r="J370" s="390" t="s">
        <v>499</v>
      </c>
      <c r="K370" s="390">
        <v>0</v>
      </c>
      <c r="L370" s="376" t="str">
        <f>IFERROR(VLOOKUP(E370,'Measures cat'!$A$2:$B$19,2,0),"")</f>
        <v/>
      </c>
      <c r="M370" s="123"/>
    </row>
    <row r="371" spans="3:13" x14ac:dyDescent="0.25">
      <c r="C371" s="357" t="str">
        <f t="shared" si="5"/>
        <v/>
      </c>
      <c r="D371" s="26"/>
      <c r="E371" s="325"/>
      <c r="F371" s="118"/>
      <c r="G371" s="390">
        <v>0</v>
      </c>
      <c r="H371" s="390"/>
      <c r="I371" s="390"/>
      <c r="J371" s="390" t="s">
        <v>499</v>
      </c>
      <c r="K371" s="390">
        <v>0</v>
      </c>
      <c r="L371" s="376" t="str">
        <f>IFERROR(VLOOKUP(E371,'Measures cat'!$A$2:$B$19,2,0),"")</f>
        <v/>
      </c>
      <c r="M371" s="123"/>
    </row>
    <row r="372" spans="3:13" x14ac:dyDescent="0.25">
      <c r="C372" s="357" t="str">
        <f t="shared" si="5"/>
        <v/>
      </c>
      <c r="D372" s="26"/>
      <c r="E372" s="325"/>
      <c r="F372" s="118"/>
      <c r="G372" s="390">
        <v>0</v>
      </c>
      <c r="H372" s="390"/>
      <c r="I372" s="390"/>
      <c r="J372" s="390" t="s">
        <v>499</v>
      </c>
      <c r="K372" s="390">
        <v>0</v>
      </c>
      <c r="L372" s="376" t="str">
        <f>IFERROR(VLOOKUP(E372,'Measures cat'!$A$2:$B$19,2,0),"")</f>
        <v/>
      </c>
      <c r="M372" s="123"/>
    </row>
    <row r="373" spans="3:13" x14ac:dyDescent="0.25">
      <c r="C373" s="357" t="str">
        <f t="shared" si="5"/>
        <v/>
      </c>
      <c r="D373" s="26"/>
      <c r="E373" s="325"/>
      <c r="F373" s="118"/>
      <c r="G373" s="390">
        <v>0</v>
      </c>
      <c r="H373" s="390"/>
      <c r="I373" s="390"/>
      <c r="J373" s="390" t="s">
        <v>499</v>
      </c>
      <c r="K373" s="390">
        <v>0</v>
      </c>
      <c r="L373" s="376" t="str">
        <f>IFERROR(VLOOKUP(E373,'Measures cat'!$A$2:$B$19,2,0),"")</f>
        <v/>
      </c>
      <c r="M373" s="123"/>
    </row>
    <row r="374" spans="3:13" x14ac:dyDescent="0.25">
      <c r="C374" s="357" t="str">
        <f t="shared" si="5"/>
        <v/>
      </c>
      <c r="D374" s="26"/>
      <c r="E374" s="325"/>
      <c r="F374" s="118"/>
      <c r="G374" s="390">
        <v>0</v>
      </c>
      <c r="H374" s="390"/>
      <c r="I374" s="390"/>
      <c r="J374" s="390" t="s">
        <v>499</v>
      </c>
      <c r="K374" s="390">
        <v>0</v>
      </c>
      <c r="L374" s="376" t="str">
        <f>IFERROR(VLOOKUP(E374,'Measures cat'!$A$2:$B$19,2,0),"")</f>
        <v/>
      </c>
      <c r="M374" s="123"/>
    </row>
    <row r="375" spans="3:13" x14ac:dyDescent="0.25">
      <c r="C375" s="357" t="str">
        <f t="shared" si="5"/>
        <v/>
      </c>
      <c r="D375" s="26"/>
      <c r="E375" s="325"/>
      <c r="F375" s="118"/>
      <c r="G375" s="390">
        <v>0</v>
      </c>
      <c r="H375" s="390"/>
      <c r="I375" s="390"/>
      <c r="J375" s="390" t="s">
        <v>499</v>
      </c>
      <c r="K375" s="390">
        <v>0</v>
      </c>
      <c r="L375" s="376" t="str">
        <f>IFERROR(VLOOKUP(E375,'Measures cat'!$A$2:$B$19,2,0),"")</f>
        <v/>
      </c>
      <c r="M375" s="123"/>
    </row>
    <row r="376" spans="3:13" x14ac:dyDescent="0.25">
      <c r="C376" s="357" t="str">
        <f t="shared" si="5"/>
        <v/>
      </c>
      <c r="D376" s="26"/>
      <c r="E376" s="325"/>
      <c r="F376" s="118"/>
      <c r="G376" s="390">
        <v>0</v>
      </c>
      <c r="H376" s="390"/>
      <c r="I376" s="390"/>
      <c r="J376" s="390" t="s">
        <v>499</v>
      </c>
      <c r="K376" s="390">
        <v>0</v>
      </c>
      <c r="L376" s="376" t="str">
        <f>IFERROR(VLOOKUP(E376,'Measures cat'!$A$2:$B$19,2,0),"")</f>
        <v/>
      </c>
      <c r="M376" s="123"/>
    </row>
    <row r="377" spans="3:13" x14ac:dyDescent="0.25">
      <c r="C377" s="357" t="str">
        <f t="shared" si="5"/>
        <v/>
      </c>
      <c r="D377" s="26"/>
      <c r="E377" s="325"/>
      <c r="F377" s="118"/>
      <c r="G377" s="390">
        <v>0</v>
      </c>
      <c r="H377" s="390"/>
      <c r="I377" s="390"/>
      <c r="J377" s="390" t="s">
        <v>499</v>
      </c>
      <c r="K377" s="390">
        <v>0</v>
      </c>
      <c r="L377" s="376" t="str">
        <f>IFERROR(VLOOKUP(E377,'Measures cat'!$A$2:$B$19,2,0),"")</f>
        <v/>
      </c>
      <c r="M377" s="123"/>
    </row>
    <row r="378" spans="3:13" x14ac:dyDescent="0.25">
      <c r="C378" s="357" t="str">
        <f t="shared" si="5"/>
        <v/>
      </c>
      <c r="D378" s="26"/>
      <c r="E378" s="325"/>
      <c r="F378" s="118"/>
      <c r="G378" s="390">
        <v>0</v>
      </c>
      <c r="H378" s="390"/>
      <c r="I378" s="390"/>
      <c r="J378" s="390" t="s">
        <v>499</v>
      </c>
      <c r="K378" s="390">
        <v>0</v>
      </c>
      <c r="L378" s="376" t="str">
        <f>IFERROR(VLOOKUP(E378,'Measures cat'!$A$2:$B$19,2,0),"")</f>
        <v/>
      </c>
      <c r="M378" s="123"/>
    </row>
    <row r="379" spans="3:13" x14ac:dyDescent="0.25">
      <c r="C379" s="357" t="str">
        <f t="shared" si="5"/>
        <v/>
      </c>
      <c r="D379" s="26"/>
      <c r="E379" s="325"/>
      <c r="F379" s="118"/>
      <c r="G379" s="390">
        <v>0</v>
      </c>
      <c r="H379" s="390"/>
      <c r="I379" s="390"/>
      <c r="J379" s="390" t="s">
        <v>499</v>
      </c>
      <c r="K379" s="390">
        <v>0</v>
      </c>
      <c r="L379" s="376" t="str">
        <f>IFERROR(VLOOKUP(E379,'Measures cat'!$A$2:$B$19,2,0),"")</f>
        <v/>
      </c>
      <c r="M379" s="123"/>
    </row>
    <row r="380" spans="3:13" x14ac:dyDescent="0.25">
      <c r="C380" s="357" t="str">
        <f t="shared" si="5"/>
        <v/>
      </c>
      <c r="D380" s="26"/>
      <c r="E380" s="325"/>
      <c r="F380" s="118"/>
      <c r="G380" s="390">
        <v>0</v>
      </c>
      <c r="H380" s="390"/>
      <c r="I380" s="390"/>
      <c r="J380" s="390" t="s">
        <v>499</v>
      </c>
      <c r="K380" s="390">
        <v>0</v>
      </c>
      <c r="L380" s="376" t="str">
        <f>IFERROR(VLOOKUP(E380,'Measures cat'!$A$2:$B$19,2,0),"")</f>
        <v/>
      </c>
      <c r="M380" s="123"/>
    </row>
    <row r="381" spans="3:13" x14ac:dyDescent="0.25">
      <c r="C381" s="357" t="str">
        <f t="shared" si="5"/>
        <v/>
      </c>
      <c r="D381" s="26"/>
      <c r="E381" s="325"/>
      <c r="F381" s="118"/>
      <c r="G381" s="390">
        <v>0</v>
      </c>
      <c r="H381" s="390"/>
      <c r="I381" s="390"/>
      <c r="J381" s="390" t="s">
        <v>499</v>
      </c>
      <c r="K381" s="390">
        <v>0</v>
      </c>
      <c r="L381" s="376" t="str">
        <f>IFERROR(VLOOKUP(E381,'Measures cat'!$A$2:$B$19,2,0),"")</f>
        <v/>
      </c>
      <c r="M381" s="123"/>
    </row>
    <row r="382" spans="3:13" x14ac:dyDescent="0.25">
      <c r="C382" s="357" t="str">
        <f t="shared" si="5"/>
        <v/>
      </c>
      <c r="D382" s="26"/>
      <c r="E382" s="325"/>
      <c r="F382" s="118"/>
      <c r="G382" s="390">
        <v>0</v>
      </c>
      <c r="H382" s="390"/>
      <c r="I382" s="390"/>
      <c r="J382" s="390" t="s">
        <v>499</v>
      </c>
      <c r="K382" s="390">
        <v>0</v>
      </c>
      <c r="L382" s="376" t="str">
        <f>IFERROR(VLOOKUP(E382,'Measures cat'!$A$2:$B$19,2,0),"")</f>
        <v/>
      </c>
      <c r="M382" s="123"/>
    </row>
    <row r="383" spans="3:13" x14ac:dyDescent="0.25">
      <c r="C383" s="357" t="str">
        <f t="shared" si="5"/>
        <v/>
      </c>
      <c r="D383" s="26"/>
      <c r="E383" s="325"/>
      <c r="F383" s="118"/>
      <c r="G383" s="390">
        <v>0</v>
      </c>
      <c r="H383" s="390"/>
      <c r="I383" s="390"/>
      <c r="J383" s="390" t="s">
        <v>499</v>
      </c>
      <c r="K383" s="390">
        <v>0</v>
      </c>
      <c r="L383" s="376" t="str">
        <f>IFERROR(VLOOKUP(E383,'Measures cat'!$A$2:$B$19,2,0),"")</f>
        <v/>
      </c>
      <c r="M383" s="123"/>
    </row>
    <row r="384" spans="3:13" x14ac:dyDescent="0.25">
      <c r="C384" s="357" t="str">
        <f t="shared" si="5"/>
        <v/>
      </c>
      <c r="D384" s="26"/>
      <c r="E384" s="325"/>
      <c r="F384" s="118"/>
      <c r="G384" s="390">
        <v>0</v>
      </c>
      <c r="H384" s="390"/>
      <c r="I384" s="390"/>
      <c r="J384" s="390" t="s">
        <v>499</v>
      </c>
      <c r="K384" s="390">
        <v>0</v>
      </c>
      <c r="L384" s="376" t="str">
        <f>IFERROR(VLOOKUP(E384,'Measures cat'!$A$2:$B$19,2,0),"")</f>
        <v/>
      </c>
      <c r="M384" s="123"/>
    </row>
    <row r="385" spans="3:13" x14ac:dyDescent="0.25">
      <c r="C385" s="357" t="str">
        <f t="shared" si="5"/>
        <v/>
      </c>
      <c r="D385" s="26"/>
      <c r="E385" s="325"/>
      <c r="F385" s="118"/>
      <c r="G385" s="390">
        <v>0</v>
      </c>
      <c r="H385" s="390"/>
      <c r="I385" s="390"/>
      <c r="J385" s="390" t="s">
        <v>499</v>
      </c>
      <c r="K385" s="390">
        <v>0</v>
      </c>
      <c r="L385" s="376" t="str">
        <f>IFERROR(VLOOKUP(E385,'Measures cat'!$A$2:$B$19,2,0),"")</f>
        <v/>
      </c>
      <c r="M385" s="123"/>
    </row>
    <row r="386" spans="3:13" x14ac:dyDescent="0.25">
      <c r="C386" s="357" t="str">
        <f t="shared" si="5"/>
        <v/>
      </c>
      <c r="D386" s="26"/>
      <c r="E386" s="325"/>
      <c r="F386" s="118"/>
      <c r="G386" s="390">
        <v>0</v>
      </c>
      <c r="H386" s="390"/>
      <c r="I386" s="390"/>
      <c r="J386" s="390" t="s">
        <v>499</v>
      </c>
      <c r="K386" s="390">
        <v>0</v>
      </c>
      <c r="L386" s="376" t="str">
        <f>IFERROR(VLOOKUP(E386,'Measures cat'!$A$2:$B$19,2,0),"")</f>
        <v/>
      </c>
      <c r="M386" s="123"/>
    </row>
    <row r="387" spans="3:13" x14ac:dyDescent="0.25">
      <c r="C387" s="357" t="str">
        <f t="shared" si="5"/>
        <v/>
      </c>
      <c r="D387" s="26"/>
      <c r="E387" s="325"/>
      <c r="F387" s="118"/>
      <c r="G387" s="390">
        <v>0</v>
      </c>
      <c r="H387" s="390"/>
      <c r="I387" s="390"/>
      <c r="J387" s="390" t="s">
        <v>499</v>
      </c>
      <c r="K387" s="390">
        <v>0</v>
      </c>
      <c r="L387" s="376" t="str">
        <f>IFERROR(VLOOKUP(E387,'Measures cat'!$A$2:$B$19,2,0),"")</f>
        <v/>
      </c>
      <c r="M387" s="123"/>
    </row>
    <row r="388" spans="3:13" x14ac:dyDescent="0.25">
      <c r="C388" s="357" t="str">
        <f t="shared" si="5"/>
        <v/>
      </c>
      <c r="D388" s="26"/>
      <c r="E388" s="325"/>
      <c r="F388" s="118"/>
      <c r="G388" s="390">
        <v>0</v>
      </c>
      <c r="H388" s="390"/>
      <c r="I388" s="390"/>
      <c r="J388" s="390" t="s">
        <v>499</v>
      </c>
      <c r="K388" s="390">
        <v>0</v>
      </c>
      <c r="L388" s="376" t="str">
        <f>IFERROR(VLOOKUP(E388,'Measures cat'!$A$2:$B$19,2,0),"")</f>
        <v/>
      </c>
      <c r="M388" s="123"/>
    </row>
    <row r="389" spans="3:13" x14ac:dyDescent="0.25">
      <c r="C389" s="357" t="str">
        <f t="shared" si="5"/>
        <v/>
      </c>
      <c r="D389" s="26"/>
      <c r="E389" s="325"/>
      <c r="F389" s="118"/>
      <c r="G389" s="390">
        <v>0</v>
      </c>
      <c r="H389" s="390"/>
      <c r="I389" s="390"/>
      <c r="J389" s="390" t="s">
        <v>499</v>
      </c>
      <c r="K389" s="390">
        <v>0</v>
      </c>
      <c r="L389" s="376" t="str">
        <f>IFERROR(VLOOKUP(E389,'Measures cat'!$A$2:$B$19,2,0),"")</f>
        <v/>
      </c>
      <c r="M389" s="123"/>
    </row>
    <row r="390" spans="3:13" x14ac:dyDescent="0.25">
      <c r="C390" s="357" t="str">
        <f t="shared" si="5"/>
        <v/>
      </c>
      <c r="D390" s="26"/>
      <c r="E390" s="325"/>
      <c r="F390" s="118"/>
      <c r="G390" s="390">
        <v>0</v>
      </c>
      <c r="H390" s="390"/>
      <c r="I390" s="390"/>
      <c r="J390" s="390" t="s">
        <v>499</v>
      </c>
      <c r="K390" s="390">
        <v>0</v>
      </c>
      <c r="L390" s="376" t="str">
        <f>IFERROR(VLOOKUP(E390,'Measures cat'!$A$2:$B$19,2,0),"")</f>
        <v/>
      </c>
      <c r="M390" s="123"/>
    </row>
    <row r="391" spans="3:13" x14ac:dyDescent="0.25">
      <c r="C391" s="357" t="str">
        <f t="shared" si="5"/>
        <v/>
      </c>
      <c r="D391" s="26"/>
      <c r="E391" s="325"/>
      <c r="F391" s="118"/>
      <c r="G391" s="390">
        <v>0</v>
      </c>
      <c r="H391" s="390"/>
      <c r="I391" s="390"/>
      <c r="J391" s="390" t="s">
        <v>499</v>
      </c>
      <c r="K391" s="390">
        <v>0</v>
      </c>
      <c r="L391" s="376" t="str">
        <f>IFERROR(VLOOKUP(E391,'Measures cat'!$A$2:$B$19,2,0),"")</f>
        <v/>
      </c>
      <c r="M391" s="123"/>
    </row>
    <row r="392" spans="3:13" x14ac:dyDescent="0.25">
      <c r="C392" s="357" t="str">
        <f t="shared" si="5"/>
        <v/>
      </c>
      <c r="D392" s="26"/>
      <c r="E392" s="325"/>
      <c r="F392" s="118"/>
      <c r="G392" s="390">
        <v>0</v>
      </c>
      <c r="H392" s="390"/>
      <c r="I392" s="390"/>
      <c r="J392" s="390" t="s">
        <v>499</v>
      </c>
      <c r="K392" s="390">
        <v>0</v>
      </c>
      <c r="L392" s="376" t="str">
        <f>IFERROR(VLOOKUP(E392,'Measures cat'!$A$2:$B$19,2,0),"")</f>
        <v/>
      </c>
      <c r="M392" s="123"/>
    </row>
    <row r="393" spans="3:13" x14ac:dyDescent="0.25">
      <c r="C393" s="357" t="str">
        <f t="shared" si="5"/>
        <v/>
      </c>
      <c r="D393" s="26"/>
      <c r="E393" s="325"/>
      <c r="F393" s="118"/>
      <c r="G393" s="390">
        <v>0</v>
      </c>
      <c r="H393" s="390"/>
      <c r="I393" s="390"/>
      <c r="J393" s="390" t="s">
        <v>499</v>
      </c>
      <c r="K393" s="390">
        <v>0</v>
      </c>
      <c r="L393" s="376" t="str">
        <f>IFERROR(VLOOKUP(E393,'Measures cat'!$A$2:$B$19,2,0),"")</f>
        <v/>
      </c>
      <c r="M393" s="123"/>
    </row>
    <row r="394" spans="3:13" x14ac:dyDescent="0.25">
      <c r="C394" s="357" t="str">
        <f t="shared" ref="C394:C457" si="6">IF(D394&lt;&gt;"",CONCATENATE("M",TEXT(ROW()-6,"000")),"")</f>
        <v/>
      </c>
      <c r="D394" s="26"/>
      <c r="E394" s="325"/>
      <c r="F394" s="118"/>
      <c r="G394" s="390">
        <v>0</v>
      </c>
      <c r="H394" s="390"/>
      <c r="I394" s="390"/>
      <c r="J394" s="390" t="s">
        <v>499</v>
      </c>
      <c r="K394" s="390">
        <v>0</v>
      </c>
      <c r="L394" s="376" t="str">
        <f>IFERROR(VLOOKUP(E394,'Measures cat'!$A$2:$B$19,2,0),"")</f>
        <v/>
      </c>
      <c r="M394" s="123"/>
    </row>
    <row r="395" spans="3:13" x14ac:dyDescent="0.25">
      <c r="C395" s="357" t="str">
        <f t="shared" si="6"/>
        <v/>
      </c>
      <c r="D395" s="26"/>
      <c r="E395" s="325"/>
      <c r="F395" s="118"/>
      <c r="G395" s="390">
        <v>0</v>
      </c>
      <c r="H395" s="390"/>
      <c r="I395" s="390"/>
      <c r="J395" s="390" t="s">
        <v>499</v>
      </c>
      <c r="K395" s="390">
        <v>0</v>
      </c>
      <c r="L395" s="376" t="str">
        <f>IFERROR(VLOOKUP(E395,'Measures cat'!$A$2:$B$19,2,0),"")</f>
        <v/>
      </c>
      <c r="M395" s="123"/>
    </row>
    <row r="396" spans="3:13" x14ac:dyDescent="0.25">
      <c r="C396" s="357" t="str">
        <f t="shared" si="6"/>
        <v/>
      </c>
      <c r="D396" s="26"/>
      <c r="E396" s="325"/>
      <c r="F396" s="118"/>
      <c r="G396" s="390">
        <v>0</v>
      </c>
      <c r="H396" s="390"/>
      <c r="I396" s="390"/>
      <c r="J396" s="390" t="s">
        <v>499</v>
      </c>
      <c r="K396" s="390">
        <v>0</v>
      </c>
      <c r="L396" s="376" t="str">
        <f>IFERROR(VLOOKUP(E396,'Measures cat'!$A$2:$B$19,2,0),"")</f>
        <v/>
      </c>
      <c r="M396" s="123"/>
    </row>
    <row r="397" spans="3:13" x14ac:dyDescent="0.25">
      <c r="C397" s="357" t="str">
        <f t="shared" si="6"/>
        <v/>
      </c>
      <c r="D397" s="26"/>
      <c r="E397" s="325"/>
      <c r="F397" s="118"/>
      <c r="G397" s="390">
        <v>0</v>
      </c>
      <c r="H397" s="390"/>
      <c r="I397" s="390"/>
      <c r="J397" s="390" t="s">
        <v>499</v>
      </c>
      <c r="K397" s="390">
        <v>0</v>
      </c>
      <c r="L397" s="376" t="str">
        <f>IFERROR(VLOOKUP(E397,'Measures cat'!$A$2:$B$19,2,0),"")</f>
        <v/>
      </c>
      <c r="M397" s="123"/>
    </row>
    <row r="398" spans="3:13" x14ac:dyDescent="0.25">
      <c r="C398" s="357" t="str">
        <f t="shared" si="6"/>
        <v/>
      </c>
      <c r="D398" s="26"/>
      <c r="E398" s="325"/>
      <c r="F398" s="118"/>
      <c r="G398" s="390">
        <v>0</v>
      </c>
      <c r="H398" s="390"/>
      <c r="I398" s="390"/>
      <c r="J398" s="390" t="s">
        <v>499</v>
      </c>
      <c r="K398" s="390">
        <v>0</v>
      </c>
      <c r="L398" s="376" t="str">
        <f>IFERROR(VLOOKUP(E398,'Measures cat'!$A$2:$B$19,2,0),"")</f>
        <v/>
      </c>
      <c r="M398" s="123"/>
    </row>
    <row r="399" spans="3:13" x14ac:dyDescent="0.25">
      <c r="C399" s="357" t="str">
        <f t="shared" si="6"/>
        <v/>
      </c>
      <c r="D399" s="26"/>
      <c r="E399" s="325"/>
      <c r="F399" s="118"/>
      <c r="G399" s="390">
        <v>0</v>
      </c>
      <c r="H399" s="390"/>
      <c r="I399" s="390"/>
      <c r="J399" s="390" t="s">
        <v>499</v>
      </c>
      <c r="K399" s="390">
        <v>0</v>
      </c>
      <c r="L399" s="376" t="str">
        <f>IFERROR(VLOOKUP(E399,'Measures cat'!$A$2:$B$19,2,0),"")</f>
        <v/>
      </c>
      <c r="M399" s="123"/>
    </row>
    <row r="400" spans="3:13" x14ac:dyDescent="0.25">
      <c r="C400" s="357" t="str">
        <f t="shared" si="6"/>
        <v/>
      </c>
      <c r="D400" s="26"/>
      <c r="E400" s="325"/>
      <c r="F400" s="118"/>
      <c r="G400" s="390">
        <v>0</v>
      </c>
      <c r="H400" s="390"/>
      <c r="I400" s="390"/>
      <c r="J400" s="390" t="s">
        <v>499</v>
      </c>
      <c r="K400" s="390">
        <v>0</v>
      </c>
      <c r="L400" s="376" t="str">
        <f>IFERROR(VLOOKUP(E400,'Measures cat'!$A$2:$B$19,2,0),"")</f>
        <v/>
      </c>
      <c r="M400" s="123"/>
    </row>
    <row r="401" spans="3:13" x14ac:dyDescent="0.25">
      <c r="C401" s="357" t="str">
        <f t="shared" si="6"/>
        <v/>
      </c>
      <c r="D401" s="26"/>
      <c r="E401" s="325"/>
      <c r="F401" s="118"/>
      <c r="G401" s="390">
        <v>0</v>
      </c>
      <c r="H401" s="390"/>
      <c r="I401" s="390"/>
      <c r="J401" s="390" t="s">
        <v>499</v>
      </c>
      <c r="K401" s="390">
        <v>0</v>
      </c>
      <c r="L401" s="376" t="str">
        <f>IFERROR(VLOOKUP(E401,'Measures cat'!$A$2:$B$19,2,0),"")</f>
        <v/>
      </c>
      <c r="M401" s="123"/>
    </row>
    <row r="402" spans="3:13" x14ac:dyDescent="0.25">
      <c r="C402" s="357" t="str">
        <f t="shared" si="6"/>
        <v/>
      </c>
      <c r="D402" s="26"/>
      <c r="E402" s="325"/>
      <c r="F402" s="118"/>
      <c r="G402" s="390">
        <v>0</v>
      </c>
      <c r="H402" s="390"/>
      <c r="I402" s="390"/>
      <c r="J402" s="390" t="s">
        <v>499</v>
      </c>
      <c r="K402" s="390">
        <v>0</v>
      </c>
      <c r="L402" s="376" t="str">
        <f>IFERROR(VLOOKUP(E402,'Measures cat'!$A$2:$B$19,2,0),"")</f>
        <v/>
      </c>
      <c r="M402" s="123"/>
    </row>
    <row r="403" spans="3:13" x14ac:dyDescent="0.25">
      <c r="C403" s="357" t="str">
        <f t="shared" si="6"/>
        <v/>
      </c>
      <c r="D403" s="26"/>
      <c r="E403" s="325"/>
      <c r="F403" s="118"/>
      <c r="G403" s="390">
        <v>0</v>
      </c>
      <c r="H403" s="390"/>
      <c r="I403" s="390"/>
      <c r="J403" s="390" t="s">
        <v>499</v>
      </c>
      <c r="K403" s="390">
        <v>0</v>
      </c>
      <c r="L403" s="376" t="str">
        <f>IFERROR(VLOOKUP(E403,'Measures cat'!$A$2:$B$19,2,0),"")</f>
        <v/>
      </c>
      <c r="M403" s="123"/>
    </row>
    <row r="404" spans="3:13" x14ac:dyDescent="0.25">
      <c r="C404" s="357" t="str">
        <f t="shared" si="6"/>
        <v/>
      </c>
      <c r="D404" s="26"/>
      <c r="E404" s="325"/>
      <c r="F404" s="118"/>
      <c r="G404" s="390">
        <v>0</v>
      </c>
      <c r="H404" s="390"/>
      <c r="I404" s="390"/>
      <c r="J404" s="390" t="s">
        <v>499</v>
      </c>
      <c r="K404" s="390">
        <v>0</v>
      </c>
      <c r="L404" s="376" t="str">
        <f>IFERROR(VLOOKUP(E404,'Measures cat'!$A$2:$B$19,2,0),"")</f>
        <v/>
      </c>
      <c r="M404" s="123"/>
    </row>
    <row r="405" spans="3:13" x14ac:dyDescent="0.25">
      <c r="C405" s="357" t="str">
        <f t="shared" si="6"/>
        <v/>
      </c>
      <c r="D405" s="26"/>
      <c r="E405" s="325"/>
      <c r="F405" s="118"/>
      <c r="G405" s="390">
        <v>0</v>
      </c>
      <c r="H405" s="390"/>
      <c r="I405" s="390"/>
      <c r="J405" s="390" t="s">
        <v>499</v>
      </c>
      <c r="K405" s="390">
        <v>0</v>
      </c>
      <c r="L405" s="376" t="str">
        <f>IFERROR(VLOOKUP(E405,'Measures cat'!$A$2:$B$19,2,0),"")</f>
        <v/>
      </c>
      <c r="M405" s="123"/>
    </row>
    <row r="406" spans="3:13" x14ac:dyDescent="0.25">
      <c r="C406" s="357" t="str">
        <f t="shared" si="6"/>
        <v/>
      </c>
      <c r="D406" s="26"/>
      <c r="E406" s="325"/>
      <c r="F406" s="118"/>
      <c r="G406" s="390">
        <v>0</v>
      </c>
      <c r="H406" s="390"/>
      <c r="I406" s="390"/>
      <c r="J406" s="390" t="s">
        <v>499</v>
      </c>
      <c r="K406" s="390">
        <v>0</v>
      </c>
      <c r="L406" s="376" t="str">
        <f>IFERROR(VLOOKUP(E406,'Measures cat'!$A$2:$B$19,2,0),"")</f>
        <v/>
      </c>
      <c r="M406" s="123"/>
    </row>
    <row r="407" spans="3:13" x14ac:dyDescent="0.25">
      <c r="C407" s="357" t="str">
        <f t="shared" si="6"/>
        <v/>
      </c>
      <c r="D407" s="26"/>
      <c r="E407" s="325"/>
      <c r="F407" s="118"/>
      <c r="G407" s="390">
        <v>0</v>
      </c>
      <c r="H407" s="390"/>
      <c r="I407" s="390"/>
      <c r="J407" s="390" t="s">
        <v>499</v>
      </c>
      <c r="K407" s="390">
        <v>0</v>
      </c>
      <c r="L407" s="376" t="str">
        <f>IFERROR(VLOOKUP(E407,'Measures cat'!$A$2:$B$19,2,0),"")</f>
        <v/>
      </c>
      <c r="M407" s="123"/>
    </row>
    <row r="408" spans="3:13" x14ac:dyDescent="0.25">
      <c r="C408" s="357" t="str">
        <f t="shared" si="6"/>
        <v/>
      </c>
      <c r="D408" s="26"/>
      <c r="E408" s="325"/>
      <c r="F408" s="118"/>
      <c r="G408" s="390">
        <v>0</v>
      </c>
      <c r="H408" s="390"/>
      <c r="I408" s="390"/>
      <c r="J408" s="390" t="s">
        <v>499</v>
      </c>
      <c r="K408" s="390">
        <v>0</v>
      </c>
      <c r="L408" s="376" t="str">
        <f>IFERROR(VLOOKUP(E408,'Measures cat'!$A$2:$B$19,2,0),"")</f>
        <v/>
      </c>
      <c r="M408" s="123"/>
    </row>
    <row r="409" spans="3:13" x14ac:dyDescent="0.25">
      <c r="C409" s="357" t="str">
        <f t="shared" si="6"/>
        <v/>
      </c>
      <c r="D409" s="26"/>
      <c r="E409" s="325"/>
      <c r="F409" s="118"/>
      <c r="G409" s="390">
        <v>0</v>
      </c>
      <c r="H409" s="390"/>
      <c r="I409" s="390"/>
      <c r="J409" s="390" t="s">
        <v>499</v>
      </c>
      <c r="K409" s="390">
        <v>0</v>
      </c>
      <c r="L409" s="376" t="str">
        <f>IFERROR(VLOOKUP(E409,'Measures cat'!$A$2:$B$19,2,0),"")</f>
        <v/>
      </c>
      <c r="M409" s="123"/>
    </row>
    <row r="410" spans="3:13" x14ac:dyDescent="0.25">
      <c r="C410" s="357" t="str">
        <f t="shared" si="6"/>
        <v/>
      </c>
      <c r="D410" s="26"/>
      <c r="E410" s="325"/>
      <c r="F410" s="118"/>
      <c r="G410" s="390">
        <v>0</v>
      </c>
      <c r="H410" s="390"/>
      <c r="I410" s="390"/>
      <c r="J410" s="390" t="s">
        <v>499</v>
      </c>
      <c r="K410" s="390">
        <v>0</v>
      </c>
      <c r="L410" s="376" t="str">
        <f>IFERROR(VLOOKUP(E410,'Measures cat'!$A$2:$B$19,2,0),"")</f>
        <v/>
      </c>
      <c r="M410" s="123"/>
    </row>
    <row r="411" spans="3:13" x14ac:dyDescent="0.25">
      <c r="C411" s="357" t="str">
        <f t="shared" si="6"/>
        <v/>
      </c>
      <c r="D411" s="26"/>
      <c r="E411" s="325"/>
      <c r="F411" s="118"/>
      <c r="G411" s="390">
        <v>0</v>
      </c>
      <c r="H411" s="390"/>
      <c r="I411" s="390"/>
      <c r="J411" s="390" t="s">
        <v>499</v>
      </c>
      <c r="K411" s="390">
        <v>0</v>
      </c>
      <c r="L411" s="376" t="str">
        <f>IFERROR(VLOOKUP(E411,'Measures cat'!$A$2:$B$19,2,0),"")</f>
        <v/>
      </c>
      <c r="M411" s="123"/>
    </row>
    <row r="412" spans="3:13" x14ac:dyDescent="0.25">
      <c r="C412" s="357" t="str">
        <f t="shared" si="6"/>
        <v/>
      </c>
      <c r="D412" s="26"/>
      <c r="E412" s="325"/>
      <c r="F412" s="118"/>
      <c r="G412" s="390">
        <v>0</v>
      </c>
      <c r="H412" s="390"/>
      <c r="I412" s="390"/>
      <c r="J412" s="390" t="s">
        <v>499</v>
      </c>
      <c r="K412" s="390">
        <v>0</v>
      </c>
      <c r="L412" s="376" t="str">
        <f>IFERROR(VLOOKUP(E412,'Measures cat'!$A$2:$B$19,2,0),"")</f>
        <v/>
      </c>
      <c r="M412" s="123"/>
    </row>
    <row r="413" spans="3:13" x14ac:dyDescent="0.25">
      <c r="C413" s="357" t="str">
        <f t="shared" si="6"/>
        <v/>
      </c>
      <c r="D413" s="26"/>
      <c r="E413" s="325"/>
      <c r="F413" s="118"/>
      <c r="G413" s="390">
        <v>0</v>
      </c>
      <c r="H413" s="390"/>
      <c r="I413" s="390"/>
      <c r="J413" s="390" t="s">
        <v>499</v>
      </c>
      <c r="K413" s="390">
        <v>0</v>
      </c>
      <c r="L413" s="376" t="str">
        <f>IFERROR(VLOOKUP(E413,'Measures cat'!$A$2:$B$19,2,0),"")</f>
        <v/>
      </c>
      <c r="M413" s="123"/>
    </row>
    <row r="414" spans="3:13" x14ac:dyDescent="0.25">
      <c r="C414" s="357" t="str">
        <f t="shared" si="6"/>
        <v/>
      </c>
      <c r="D414" s="26"/>
      <c r="E414" s="325"/>
      <c r="F414" s="118"/>
      <c r="G414" s="390">
        <v>0</v>
      </c>
      <c r="H414" s="390"/>
      <c r="I414" s="390"/>
      <c r="J414" s="390" t="s">
        <v>499</v>
      </c>
      <c r="K414" s="390">
        <v>0</v>
      </c>
      <c r="L414" s="376" t="str">
        <f>IFERROR(VLOOKUP(E414,'Measures cat'!$A$2:$B$19,2,0),"")</f>
        <v/>
      </c>
      <c r="M414" s="123"/>
    </row>
    <row r="415" spans="3:13" x14ac:dyDescent="0.25">
      <c r="C415" s="357" t="str">
        <f t="shared" si="6"/>
        <v/>
      </c>
      <c r="D415" s="26"/>
      <c r="E415" s="325"/>
      <c r="F415" s="118"/>
      <c r="G415" s="390">
        <v>0</v>
      </c>
      <c r="H415" s="390"/>
      <c r="I415" s="390"/>
      <c r="J415" s="390" t="s">
        <v>499</v>
      </c>
      <c r="K415" s="390">
        <v>0</v>
      </c>
      <c r="L415" s="376" t="str">
        <f>IFERROR(VLOOKUP(E415,'Measures cat'!$A$2:$B$19,2,0),"")</f>
        <v/>
      </c>
      <c r="M415" s="123"/>
    </row>
    <row r="416" spans="3:13" x14ac:dyDescent="0.25">
      <c r="C416" s="357" t="str">
        <f t="shared" si="6"/>
        <v/>
      </c>
      <c r="D416" s="26"/>
      <c r="E416" s="325"/>
      <c r="F416" s="118"/>
      <c r="G416" s="390">
        <v>0</v>
      </c>
      <c r="H416" s="390"/>
      <c r="I416" s="390"/>
      <c r="J416" s="390" t="s">
        <v>499</v>
      </c>
      <c r="K416" s="390">
        <v>0</v>
      </c>
      <c r="L416" s="376" t="str">
        <f>IFERROR(VLOOKUP(E416,'Measures cat'!$A$2:$B$19,2,0),"")</f>
        <v/>
      </c>
      <c r="M416" s="123"/>
    </row>
    <row r="417" spans="3:13" x14ac:dyDescent="0.25">
      <c r="C417" s="357" t="str">
        <f t="shared" si="6"/>
        <v/>
      </c>
      <c r="D417" s="26"/>
      <c r="E417" s="325"/>
      <c r="F417" s="118"/>
      <c r="G417" s="390">
        <v>0</v>
      </c>
      <c r="H417" s="390"/>
      <c r="I417" s="390"/>
      <c r="J417" s="390" t="s">
        <v>499</v>
      </c>
      <c r="K417" s="390">
        <v>0</v>
      </c>
      <c r="L417" s="376" t="str">
        <f>IFERROR(VLOOKUP(E417,'Measures cat'!$A$2:$B$19,2,0),"")</f>
        <v/>
      </c>
      <c r="M417" s="123"/>
    </row>
    <row r="418" spans="3:13" x14ac:dyDescent="0.25">
      <c r="C418" s="357" t="str">
        <f t="shared" si="6"/>
        <v/>
      </c>
      <c r="D418" s="26"/>
      <c r="E418" s="325"/>
      <c r="F418" s="118"/>
      <c r="G418" s="390">
        <v>0</v>
      </c>
      <c r="H418" s="390"/>
      <c r="I418" s="390"/>
      <c r="J418" s="390" t="s">
        <v>499</v>
      </c>
      <c r="K418" s="390">
        <v>0</v>
      </c>
      <c r="L418" s="376" t="str">
        <f>IFERROR(VLOOKUP(E418,'Measures cat'!$A$2:$B$19,2,0),"")</f>
        <v/>
      </c>
      <c r="M418" s="123"/>
    </row>
    <row r="419" spans="3:13" x14ac:dyDescent="0.25">
      <c r="C419" s="357" t="str">
        <f t="shared" si="6"/>
        <v/>
      </c>
      <c r="D419" s="26"/>
      <c r="E419" s="325"/>
      <c r="F419" s="118"/>
      <c r="G419" s="390">
        <v>0</v>
      </c>
      <c r="H419" s="390"/>
      <c r="I419" s="390"/>
      <c r="J419" s="390" t="s">
        <v>499</v>
      </c>
      <c r="K419" s="390">
        <v>0</v>
      </c>
      <c r="L419" s="376" t="str">
        <f>IFERROR(VLOOKUP(E419,'Measures cat'!$A$2:$B$19,2,0),"")</f>
        <v/>
      </c>
      <c r="M419" s="123"/>
    </row>
    <row r="420" spans="3:13" x14ac:dyDescent="0.25">
      <c r="C420" s="357" t="str">
        <f t="shared" si="6"/>
        <v/>
      </c>
      <c r="D420" s="26"/>
      <c r="E420" s="325"/>
      <c r="F420" s="118"/>
      <c r="G420" s="390">
        <v>0</v>
      </c>
      <c r="H420" s="390"/>
      <c r="I420" s="390"/>
      <c r="J420" s="390" t="s">
        <v>499</v>
      </c>
      <c r="K420" s="390">
        <v>0</v>
      </c>
      <c r="L420" s="376" t="str">
        <f>IFERROR(VLOOKUP(E420,'Measures cat'!$A$2:$B$19,2,0),"")</f>
        <v/>
      </c>
      <c r="M420" s="123"/>
    </row>
    <row r="421" spans="3:13" x14ac:dyDescent="0.25">
      <c r="C421" s="357" t="str">
        <f t="shared" si="6"/>
        <v/>
      </c>
      <c r="D421" s="26"/>
      <c r="E421" s="325"/>
      <c r="F421" s="118"/>
      <c r="G421" s="390">
        <v>0</v>
      </c>
      <c r="H421" s="390"/>
      <c r="I421" s="390"/>
      <c r="J421" s="390" t="s">
        <v>499</v>
      </c>
      <c r="K421" s="390">
        <v>0</v>
      </c>
      <c r="L421" s="376" t="str">
        <f>IFERROR(VLOOKUP(E421,'Measures cat'!$A$2:$B$19,2,0),"")</f>
        <v/>
      </c>
      <c r="M421" s="123"/>
    </row>
    <row r="422" spans="3:13" x14ac:dyDescent="0.25">
      <c r="C422" s="357" t="str">
        <f t="shared" si="6"/>
        <v/>
      </c>
      <c r="D422" s="26"/>
      <c r="E422" s="325"/>
      <c r="F422" s="118"/>
      <c r="G422" s="390">
        <v>0</v>
      </c>
      <c r="H422" s="390"/>
      <c r="I422" s="390"/>
      <c r="J422" s="390" t="s">
        <v>499</v>
      </c>
      <c r="K422" s="390">
        <v>0</v>
      </c>
      <c r="L422" s="376" t="str">
        <f>IFERROR(VLOOKUP(E422,'Measures cat'!$A$2:$B$19,2,0),"")</f>
        <v/>
      </c>
      <c r="M422" s="123"/>
    </row>
    <row r="423" spans="3:13" x14ac:dyDescent="0.25">
      <c r="C423" s="357" t="str">
        <f t="shared" si="6"/>
        <v/>
      </c>
      <c r="D423" s="26"/>
      <c r="E423" s="325"/>
      <c r="F423" s="118"/>
      <c r="G423" s="390">
        <v>0</v>
      </c>
      <c r="H423" s="390"/>
      <c r="I423" s="390"/>
      <c r="J423" s="390" t="s">
        <v>499</v>
      </c>
      <c r="K423" s="390">
        <v>0</v>
      </c>
      <c r="L423" s="376" t="str">
        <f>IFERROR(VLOOKUP(E423,'Measures cat'!$A$2:$B$19,2,0),"")</f>
        <v/>
      </c>
      <c r="M423" s="123"/>
    </row>
    <row r="424" spans="3:13" x14ac:dyDescent="0.25">
      <c r="C424" s="357" t="str">
        <f t="shared" si="6"/>
        <v/>
      </c>
      <c r="D424" s="26"/>
      <c r="E424" s="325"/>
      <c r="F424" s="118"/>
      <c r="G424" s="390">
        <v>0</v>
      </c>
      <c r="H424" s="390"/>
      <c r="I424" s="390"/>
      <c r="J424" s="390" t="s">
        <v>499</v>
      </c>
      <c r="K424" s="390">
        <v>0</v>
      </c>
      <c r="L424" s="376" t="str">
        <f>IFERROR(VLOOKUP(E424,'Measures cat'!$A$2:$B$19,2,0),"")</f>
        <v/>
      </c>
      <c r="M424" s="123"/>
    </row>
    <row r="425" spans="3:13" x14ac:dyDescent="0.25">
      <c r="C425" s="357" t="str">
        <f t="shared" si="6"/>
        <v/>
      </c>
      <c r="D425" s="26"/>
      <c r="E425" s="325"/>
      <c r="F425" s="118"/>
      <c r="G425" s="390">
        <v>0</v>
      </c>
      <c r="H425" s="390"/>
      <c r="I425" s="390"/>
      <c r="J425" s="390" t="s">
        <v>499</v>
      </c>
      <c r="K425" s="390">
        <v>0</v>
      </c>
      <c r="L425" s="376" t="str">
        <f>IFERROR(VLOOKUP(E425,'Measures cat'!$A$2:$B$19,2,0),"")</f>
        <v/>
      </c>
      <c r="M425" s="123"/>
    </row>
    <row r="426" spans="3:13" x14ac:dyDescent="0.25">
      <c r="C426" s="357" t="str">
        <f t="shared" si="6"/>
        <v/>
      </c>
      <c r="D426" s="26"/>
      <c r="E426" s="325"/>
      <c r="F426" s="118"/>
      <c r="G426" s="390">
        <v>0</v>
      </c>
      <c r="H426" s="390"/>
      <c r="I426" s="390"/>
      <c r="J426" s="390" t="s">
        <v>499</v>
      </c>
      <c r="K426" s="390">
        <v>0</v>
      </c>
      <c r="L426" s="376" t="str">
        <f>IFERROR(VLOOKUP(E426,'Measures cat'!$A$2:$B$19,2,0),"")</f>
        <v/>
      </c>
      <c r="M426" s="123"/>
    </row>
    <row r="427" spans="3:13" x14ac:dyDescent="0.25">
      <c r="C427" s="357" t="str">
        <f t="shared" si="6"/>
        <v/>
      </c>
      <c r="D427" s="26"/>
      <c r="E427" s="325"/>
      <c r="F427" s="118"/>
      <c r="G427" s="390">
        <v>0</v>
      </c>
      <c r="H427" s="390"/>
      <c r="I427" s="390"/>
      <c r="J427" s="390" t="s">
        <v>499</v>
      </c>
      <c r="K427" s="390">
        <v>0</v>
      </c>
      <c r="L427" s="376" t="str">
        <f>IFERROR(VLOOKUP(E427,'Measures cat'!$A$2:$B$19,2,0),"")</f>
        <v/>
      </c>
      <c r="M427" s="123"/>
    </row>
    <row r="428" spans="3:13" x14ac:dyDescent="0.25">
      <c r="C428" s="357" t="str">
        <f t="shared" si="6"/>
        <v/>
      </c>
      <c r="D428" s="26"/>
      <c r="E428" s="325"/>
      <c r="F428" s="118"/>
      <c r="G428" s="390">
        <v>0</v>
      </c>
      <c r="H428" s="390"/>
      <c r="I428" s="390"/>
      <c r="J428" s="390" t="s">
        <v>499</v>
      </c>
      <c r="K428" s="390">
        <v>0</v>
      </c>
      <c r="L428" s="376" t="str">
        <f>IFERROR(VLOOKUP(E428,'Measures cat'!$A$2:$B$19,2,0),"")</f>
        <v/>
      </c>
      <c r="M428" s="123"/>
    </row>
    <row r="429" spans="3:13" x14ac:dyDescent="0.25">
      <c r="C429" s="357" t="str">
        <f t="shared" si="6"/>
        <v/>
      </c>
      <c r="D429" s="26"/>
      <c r="E429" s="325"/>
      <c r="F429" s="118"/>
      <c r="G429" s="390">
        <v>0</v>
      </c>
      <c r="H429" s="390"/>
      <c r="I429" s="390"/>
      <c r="J429" s="390" t="s">
        <v>499</v>
      </c>
      <c r="K429" s="390">
        <v>0</v>
      </c>
      <c r="L429" s="376" t="str">
        <f>IFERROR(VLOOKUP(E429,'Measures cat'!$A$2:$B$19,2,0),"")</f>
        <v/>
      </c>
      <c r="M429" s="123"/>
    </row>
    <row r="430" spans="3:13" x14ac:dyDescent="0.25">
      <c r="C430" s="357" t="str">
        <f t="shared" si="6"/>
        <v/>
      </c>
      <c r="D430" s="26"/>
      <c r="E430" s="325"/>
      <c r="F430" s="118"/>
      <c r="G430" s="390">
        <v>0</v>
      </c>
      <c r="H430" s="390"/>
      <c r="I430" s="390"/>
      <c r="J430" s="390" t="s">
        <v>499</v>
      </c>
      <c r="K430" s="390">
        <v>0</v>
      </c>
      <c r="L430" s="376" t="str">
        <f>IFERROR(VLOOKUP(E430,'Measures cat'!$A$2:$B$19,2,0),"")</f>
        <v/>
      </c>
      <c r="M430" s="123"/>
    </row>
    <row r="431" spans="3:13" x14ac:dyDescent="0.25">
      <c r="C431" s="357" t="str">
        <f t="shared" si="6"/>
        <v/>
      </c>
      <c r="D431" s="26"/>
      <c r="E431" s="325"/>
      <c r="F431" s="118"/>
      <c r="G431" s="390">
        <v>0</v>
      </c>
      <c r="H431" s="390"/>
      <c r="I431" s="390"/>
      <c r="J431" s="390" t="s">
        <v>499</v>
      </c>
      <c r="K431" s="390">
        <v>0</v>
      </c>
      <c r="L431" s="376" t="str">
        <f>IFERROR(VLOOKUP(E431,'Measures cat'!$A$2:$B$19,2,0),"")</f>
        <v/>
      </c>
      <c r="M431" s="123"/>
    </row>
    <row r="432" spans="3:13" x14ac:dyDescent="0.25">
      <c r="C432" s="357" t="str">
        <f t="shared" si="6"/>
        <v/>
      </c>
      <c r="D432" s="26"/>
      <c r="E432" s="325"/>
      <c r="F432" s="118"/>
      <c r="G432" s="390">
        <v>0</v>
      </c>
      <c r="H432" s="390"/>
      <c r="I432" s="390"/>
      <c r="J432" s="390" t="s">
        <v>499</v>
      </c>
      <c r="K432" s="390">
        <v>0</v>
      </c>
      <c r="L432" s="376" t="str">
        <f>IFERROR(VLOOKUP(E432,'Measures cat'!$A$2:$B$19,2,0),"")</f>
        <v/>
      </c>
      <c r="M432" s="123"/>
    </row>
    <row r="433" spans="3:13" x14ac:dyDescent="0.25">
      <c r="C433" s="357" t="str">
        <f t="shared" si="6"/>
        <v/>
      </c>
      <c r="D433" s="26"/>
      <c r="E433" s="325"/>
      <c r="F433" s="118"/>
      <c r="G433" s="390">
        <v>0</v>
      </c>
      <c r="H433" s="390"/>
      <c r="I433" s="390"/>
      <c r="J433" s="390" t="s">
        <v>499</v>
      </c>
      <c r="K433" s="390">
        <v>0</v>
      </c>
      <c r="L433" s="376" t="str">
        <f>IFERROR(VLOOKUP(E433,'Measures cat'!$A$2:$B$19,2,0),"")</f>
        <v/>
      </c>
      <c r="M433" s="123"/>
    </row>
    <row r="434" spans="3:13" x14ac:dyDescent="0.25">
      <c r="C434" s="357" t="str">
        <f t="shared" si="6"/>
        <v/>
      </c>
      <c r="D434" s="26"/>
      <c r="E434" s="325"/>
      <c r="F434" s="118"/>
      <c r="G434" s="390">
        <v>0</v>
      </c>
      <c r="H434" s="390"/>
      <c r="I434" s="390"/>
      <c r="J434" s="390" t="s">
        <v>499</v>
      </c>
      <c r="K434" s="390">
        <v>0</v>
      </c>
      <c r="L434" s="376" t="str">
        <f>IFERROR(VLOOKUP(E434,'Measures cat'!$A$2:$B$19,2,0),"")</f>
        <v/>
      </c>
      <c r="M434" s="123"/>
    </row>
    <row r="435" spans="3:13" x14ac:dyDescent="0.25">
      <c r="C435" s="357" t="str">
        <f t="shared" si="6"/>
        <v/>
      </c>
      <c r="D435" s="26"/>
      <c r="E435" s="325"/>
      <c r="F435" s="118"/>
      <c r="G435" s="390">
        <v>0</v>
      </c>
      <c r="H435" s="390"/>
      <c r="I435" s="390"/>
      <c r="J435" s="390" t="s">
        <v>499</v>
      </c>
      <c r="K435" s="390">
        <v>0</v>
      </c>
      <c r="L435" s="376" t="str">
        <f>IFERROR(VLOOKUP(E435,'Measures cat'!$A$2:$B$19,2,0),"")</f>
        <v/>
      </c>
      <c r="M435" s="123"/>
    </row>
    <row r="436" spans="3:13" x14ac:dyDescent="0.25">
      <c r="C436" s="357" t="str">
        <f t="shared" si="6"/>
        <v/>
      </c>
      <c r="D436" s="26"/>
      <c r="E436" s="325"/>
      <c r="F436" s="118"/>
      <c r="G436" s="390">
        <v>0</v>
      </c>
      <c r="H436" s="390"/>
      <c r="I436" s="390"/>
      <c r="J436" s="390" t="s">
        <v>499</v>
      </c>
      <c r="K436" s="390">
        <v>0</v>
      </c>
      <c r="L436" s="376" t="str">
        <f>IFERROR(VLOOKUP(E436,'Measures cat'!$A$2:$B$19,2,0),"")</f>
        <v/>
      </c>
      <c r="M436" s="123"/>
    </row>
    <row r="437" spans="3:13" x14ac:dyDescent="0.25">
      <c r="C437" s="357" t="str">
        <f t="shared" si="6"/>
        <v/>
      </c>
      <c r="D437" s="26"/>
      <c r="E437" s="325"/>
      <c r="F437" s="118"/>
      <c r="G437" s="390">
        <v>0</v>
      </c>
      <c r="H437" s="390"/>
      <c r="I437" s="390"/>
      <c r="J437" s="390" t="s">
        <v>499</v>
      </c>
      <c r="K437" s="390">
        <v>0</v>
      </c>
      <c r="L437" s="376" t="str">
        <f>IFERROR(VLOOKUP(E437,'Measures cat'!$A$2:$B$19,2,0),"")</f>
        <v/>
      </c>
      <c r="M437" s="123"/>
    </row>
    <row r="438" spans="3:13" x14ac:dyDescent="0.25">
      <c r="C438" s="357" t="str">
        <f t="shared" si="6"/>
        <v/>
      </c>
      <c r="D438" s="26"/>
      <c r="E438" s="325"/>
      <c r="F438" s="118"/>
      <c r="G438" s="390">
        <v>0</v>
      </c>
      <c r="H438" s="390"/>
      <c r="I438" s="390"/>
      <c r="J438" s="390" t="s">
        <v>499</v>
      </c>
      <c r="K438" s="390">
        <v>0</v>
      </c>
      <c r="L438" s="376" t="str">
        <f>IFERROR(VLOOKUP(E438,'Measures cat'!$A$2:$B$19,2,0),"")</f>
        <v/>
      </c>
      <c r="M438" s="123"/>
    </row>
    <row r="439" spans="3:13" x14ac:dyDescent="0.25">
      <c r="C439" s="357" t="str">
        <f t="shared" si="6"/>
        <v/>
      </c>
      <c r="D439" s="26"/>
      <c r="E439" s="325"/>
      <c r="F439" s="118"/>
      <c r="G439" s="390">
        <v>0</v>
      </c>
      <c r="H439" s="390"/>
      <c r="I439" s="390"/>
      <c r="J439" s="390" t="s">
        <v>499</v>
      </c>
      <c r="K439" s="390">
        <v>0</v>
      </c>
      <c r="L439" s="376" t="str">
        <f>IFERROR(VLOOKUP(E439,'Measures cat'!$A$2:$B$19,2,0),"")</f>
        <v/>
      </c>
      <c r="M439" s="123"/>
    </row>
    <row r="440" spans="3:13" x14ac:dyDescent="0.25">
      <c r="C440" s="357" t="str">
        <f t="shared" si="6"/>
        <v/>
      </c>
      <c r="D440" s="26"/>
      <c r="E440" s="325"/>
      <c r="F440" s="118"/>
      <c r="G440" s="390">
        <v>0</v>
      </c>
      <c r="H440" s="390"/>
      <c r="I440" s="390"/>
      <c r="J440" s="390" t="s">
        <v>499</v>
      </c>
      <c r="K440" s="390">
        <v>0</v>
      </c>
      <c r="L440" s="376" t="str">
        <f>IFERROR(VLOOKUP(E440,'Measures cat'!$A$2:$B$19,2,0),"")</f>
        <v/>
      </c>
      <c r="M440" s="123"/>
    </row>
    <row r="441" spans="3:13" x14ac:dyDescent="0.25">
      <c r="C441" s="357" t="str">
        <f t="shared" si="6"/>
        <v/>
      </c>
      <c r="D441" s="26"/>
      <c r="E441" s="325"/>
      <c r="F441" s="118"/>
      <c r="G441" s="390">
        <v>0</v>
      </c>
      <c r="H441" s="390"/>
      <c r="I441" s="390"/>
      <c r="J441" s="390" t="s">
        <v>499</v>
      </c>
      <c r="K441" s="390">
        <v>0</v>
      </c>
      <c r="L441" s="376" t="str">
        <f>IFERROR(VLOOKUP(E441,'Measures cat'!$A$2:$B$19,2,0),"")</f>
        <v/>
      </c>
      <c r="M441" s="123"/>
    </row>
    <row r="442" spans="3:13" x14ac:dyDescent="0.25">
      <c r="C442" s="357" t="str">
        <f t="shared" si="6"/>
        <v/>
      </c>
      <c r="D442" s="26"/>
      <c r="E442" s="325"/>
      <c r="F442" s="118"/>
      <c r="G442" s="390">
        <v>0</v>
      </c>
      <c r="H442" s="390"/>
      <c r="I442" s="390"/>
      <c r="J442" s="390" t="s">
        <v>499</v>
      </c>
      <c r="K442" s="390">
        <v>0</v>
      </c>
      <c r="L442" s="376" t="str">
        <f>IFERROR(VLOOKUP(E442,'Measures cat'!$A$2:$B$19,2,0),"")</f>
        <v/>
      </c>
      <c r="M442" s="123"/>
    </row>
    <row r="443" spans="3:13" x14ac:dyDescent="0.25">
      <c r="C443" s="357" t="str">
        <f t="shared" si="6"/>
        <v/>
      </c>
      <c r="D443" s="26"/>
      <c r="E443" s="325"/>
      <c r="F443" s="118"/>
      <c r="G443" s="390">
        <v>0</v>
      </c>
      <c r="H443" s="390"/>
      <c r="I443" s="390"/>
      <c r="J443" s="390" t="s">
        <v>499</v>
      </c>
      <c r="K443" s="390">
        <v>0</v>
      </c>
      <c r="L443" s="376" t="str">
        <f>IFERROR(VLOOKUP(E443,'Measures cat'!$A$2:$B$19,2,0),"")</f>
        <v/>
      </c>
      <c r="M443" s="123"/>
    </row>
    <row r="444" spans="3:13" x14ac:dyDescent="0.25">
      <c r="C444" s="357" t="str">
        <f t="shared" si="6"/>
        <v/>
      </c>
      <c r="D444" s="26"/>
      <c r="E444" s="325"/>
      <c r="F444" s="118"/>
      <c r="G444" s="390">
        <v>0</v>
      </c>
      <c r="H444" s="390"/>
      <c r="I444" s="390"/>
      <c r="J444" s="390" t="s">
        <v>499</v>
      </c>
      <c r="K444" s="390">
        <v>0</v>
      </c>
      <c r="L444" s="376" t="str">
        <f>IFERROR(VLOOKUP(E444,'Measures cat'!$A$2:$B$19,2,0),"")</f>
        <v/>
      </c>
      <c r="M444" s="123"/>
    </row>
    <row r="445" spans="3:13" x14ac:dyDescent="0.25">
      <c r="C445" s="357" t="str">
        <f t="shared" si="6"/>
        <v/>
      </c>
      <c r="D445" s="26"/>
      <c r="E445" s="325"/>
      <c r="F445" s="118"/>
      <c r="G445" s="390">
        <v>0</v>
      </c>
      <c r="H445" s="390"/>
      <c r="I445" s="390"/>
      <c r="J445" s="390" t="s">
        <v>499</v>
      </c>
      <c r="K445" s="390">
        <v>0</v>
      </c>
      <c r="L445" s="376" t="str">
        <f>IFERROR(VLOOKUP(E445,'Measures cat'!$A$2:$B$19,2,0),"")</f>
        <v/>
      </c>
      <c r="M445" s="123"/>
    </row>
    <row r="446" spans="3:13" x14ac:dyDescent="0.25">
      <c r="C446" s="357" t="str">
        <f t="shared" si="6"/>
        <v/>
      </c>
      <c r="D446" s="26"/>
      <c r="E446" s="325"/>
      <c r="F446" s="118"/>
      <c r="G446" s="390">
        <v>0</v>
      </c>
      <c r="H446" s="390"/>
      <c r="I446" s="390"/>
      <c r="J446" s="390" t="s">
        <v>499</v>
      </c>
      <c r="K446" s="390">
        <v>0</v>
      </c>
      <c r="L446" s="376" t="str">
        <f>IFERROR(VLOOKUP(E446,'Measures cat'!$A$2:$B$19,2,0),"")</f>
        <v/>
      </c>
      <c r="M446" s="123"/>
    </row>
    <row r="447" spans="3:13" x14ac:dyDescent="0.25">
      <c r="C447" s="357" t="str">
        <f t="shared" si="6"/>
        <v/>
      </c>
      <c r="D447" s="26"/>
      <c r="E447" s="325"/>
      <c r="F447" s="118"/>
      <c r="G447" s="390">
        <v>0</v>
      </c>
      <c r="H447" s="390"/>
      <c r="I447" s="390"/>
      <c r="J447" s="390" t="s">
        <v>499</v>
      </c>
      <c r="K447" s="390">
        <v>0</v>
      </c>
      <c r="L447" s="376" t="str">
        <f>IFERROR(VLOOKUP(E447,'Measures cat'!$A$2:$B$19,2,0),"")</f>
        <v/>
      </c>
      <c r="M447" s="123"/>
    </row>
    <row r="448" spans="3:13" x14ac:dyDescent="0.25">
      <c r="C448" s="357" t="str">
        <f t="shared" si="6"/>
        <v/>
      </c>
      <c r="D448" s="26"/>
      <c r="E448" s="325"/>
      <c r="F448" s="118"/>
      <c r="G448" s="390">
        <v>0</v>
      </c>
      <c r="H448" s="390"/>
      <c r="I448" s="390"/>
      <c r="J448" s="390" t="s">
        <v>499</v>
      </c>
      <c r="K448" s="390">
        <v>0</v>
      </c>
      <c r="L448" s="376" t="str">
        <f>IFERROR(VLOOKUP(E448,'Measures cat'!$A$2:$B$19,2,0),"")</f>
        <v/>
      </c>
      <c r="M448" s="123"/>
    </row>
    <row r="449" spans="3:13" x14ac:dyDescent="0.25">
      <c r="C449" s="357" t="str">
        <f t="shared" si="6"/>
        <v/>
      </c>
      <c r="D449" s="26"/>
      <c r="E449" s="325"/>
      <c r="F449" s="118"/>
      <c r="G449" s="390">
        <v>0</v>
      </c>
      <c r="H449" s="390"/>
      <c r="I449" s="390"/>
      <c r="J449" s="390" t="s">
        <v>499</v>
      </c>
      <c r="K449" s="390">
        <v>0</v>
      </c>
      <c r="L449" s="376" t="str">
        <f>IFERROR(VLOOKUP(E449,'Measures cat'!$A$2:$B$19,2,0),"")</f>
        <v/>
      </c>
      <c r="M449" s="123"/>
    </row>
    <row r="450" spans="3:13" x14ac:dyDescent="0.25">
      <c r="C450" s="357" t="str">
        <f t="shared" si="6"/>
        <v/>
      </c>
      <c r="D450" s="26"/>
      <c r="E450" s="325"/>
      <c r="F450" s="118"/>
      <c r="G450" s="390">
        <v>0</v>
      </c>
      <c r="H450" s="390"/>
      <c r="I450" s="390"/>
      <c r="J450" s="390" t="s">
        <v>499</v>
      </c>
      <c r="K450" s="390">
        <v>0</v>
      </c>
      <c r="L450" s="376" t="str">
        <f>IFERROR(VLOOKUP(E450,'Measures cat'!$A$2:$B$19,2,0),"")</f>
        <v/>
      </c>
      <c r="M450" s="123"/>
    </row>
    <row r="451" spans="3:13" x14ac:dyDescent="0.25">
      <c r="C451" s="357" t="str">
        <f t="shared" si="6"/>
        <v/>
      </c>
      <c r="D451" s="26"/>
      <c r="E451" s="325"/>
      <c r="F451" s="118"/>
      <c r="G451" s="390">
        <v>0</v>
      </c>
      <c r="H451" s="390"/>
      <c r="I451" s="390"/>
      <c r="J451" s="390" t="s">
        <v>499</v>
      </c>
      <c r="K451" s="390">
        <v>0</v>
      </c>
      <c r="L451" s="376" t="str">
        <f>IFERROR(VLOOKUP(E451,'Measures cat'!$A$2:$B$19,2,0),"")</f>
        <v/>
      </c>
      <c r="M451" s="123"/>
    </row>
    <row r="452" spans="3:13" x14ac:dyDescent="0.25">
      <c r="C452" s="357" t="str">
        <f t="shared" si="6"/>
        <v/>
      </c>
      <c r="D452" s="26"/>
      <c r="E452" s="325"/>
      <c r="F452" s="118"/>
      <c r="G452" s="390">
        <v>0</v>
      </c>
      <c r="H452" s="390"/>
      <c r="I452" s="390"/>
      <c r="J452" s="390" t="s">
        <v>499</v>
      </c>
      <c r="K452" s="390">
        <v>0</v>
      </c>
      <c r="L452" s="376" t="str">
        <f>IFERROR(VLOOKUP(E452,'Measures cat'!$A$2:$B$19,2,0),"")</f>
        <v/>
      </c>
      <c r="M452" s="123"/>
    </row>
    <row r="453" spans="3:13" x14ac:dyDescent="0.25">
      <c r="C453" s="357" t="str">
        <f t="shared" si="6"/>
        <v/>
      </c>
      <c r="D453" s="26"/>
      <c r="E453" s="325"/>
      <c r="F453" s="118"/>
      <c r="G453" s="390">
        <v>0</v>
      </c>
      <c r="H453" s="390"/>
      <c r="I453" s="390"/>
      <c r="J453" s="390" t="s">
        <v>499</v>
      </c>
      <c r="K453" s="390">
        <v>0</v>
      </c>
      <c r="L453" s="376" t="str">
        <f>IFERROR(VLOOKUP(E453,'Measures cat'!$A$2:$B$19,2,0),"")</f>
        <v/>
      </c>
      <c r="M453" s="123"/>
    </row>
    <row r="454" spans="3:13" x14ac:dyDescent="0.25">
      <c r="C454" s="357" t="str">
        <f t="shared" si="6"/>
        <v/>
      </c>
      <c r="D454" s="26"/>
      <c r="E454" s="325"/>
      <c r="F454" s="118"/>
      <c r="G454" s="390">
        <v>0</v>
      </c>
      <c r="H454" s="390"/>
      <c r="I454" s="390"/>
      <c r="J454" s="390" t="s">
        <v>499</v>
      </c>
      <c r="K454" s="390">
        <v>0</v>
      </c>
      <c r="L454" s="376" t="str">
        <f>IFERROR(VLOOKUP(E454,'Measures cat'!$A$2:$B$19,2,0),"")</f>
        <v/>
      </c>
      <c r="M454" s="123"/>
    </row>
    <row r="455" spans="3:13" x14ac:dyDescent="0.25">
      <c r="C455" s="357" t="str">
        <f t="shared" si="6"/>
        <v/>
      </c>
      <c r="D455" s="26"/>
      <c r="E455" s="325"/>
      <c r="F455" s="118"/>
      <c r="G455" s="390">
        <v>0</v>
      </c>
      <c r="H455" s="390"/>
      <c r="I455" s="390"/>
      <c r="J455" s="390" t="s">
        <v>499</v>
      </c>
      <c r="K455" s="390">
        <v>0</v>
      </c>
      <c r="L455" s="376" t="str">
        <f>IFERROR(VLOOKUP(E455,'Measures cat'!$A$2:$B$19,2,0),"")</f>
        <v/>
      </c>
      <c r="M455" s="123"/>
    </row>
    <row r="456" spans="3:13" x14ac:dyDescent="0.25">
      <c r="C456" s="357" t="str">
        <f t="shared" si="6"/>
        <v/>
      </c>
      <c r="D456" s="26"/>
      <c r="E456" s="325"/>
      <c r="F456" s="118"/>
      <c r="G456" s="390">
        <v>0</v>
      </c>
      <c r="H456" s="390"/>
      <c r="I456" s="390"/>
      <c r="J456" s="390" t="s">
        <v>499</v>
      </c>
      <c r="K456" s="390">
        <v>0</v>
      </c>
      <c r="L456" s="376" t="str">
        <f>IFERROR(VLOOKUP(E456,'Measures cat'!$A$2:$B$19,2,0),"")</f>
        <v/>
      </c>
      <c r="M456" s="123"/>
    </row>
    <row r="457" spans="3:13" x14ac:dyDescent="0.25">
      <c r="C457" s="357" t="str">
        <f t="shared" si="6"/>
        <v/>
      </c>
      <c r="D457" s="26"/>
      <c r="E457" s="325"/>
      <c r="F457" s="118"/>
      <c r="G457" s="390">
        <v>0</v>
      </c>
      <c r="H457" s="390"/>
      <c r="I457" s="390"/>
      <c r="J457" s="390" t="s">
        <v>499</v>
      </c>
      <c r="K457" s="390">
        <v>0</v>
      </c>
      <c r="L457" s="376" t="str">
        <f>IFERROR(VLOOKUP(E457,'Measures cat'!$A$2:$B$19,2,0),"")</f>
        <v/>
      </c>
      <c r="M457" s="123"/>
    </row>
    <row r="458" spans="3:13" x14ac:dyDescent="0.25">
      <c r="C458" s="357" t="str">
        <f t="shared" ref="C458:C521" si="7">IF(D458&lt;&gt;"",CONCATENATE("M",TEXT(ROW()-6,"000")),"")</f>
        <v/>
      </c>
      <c r="D458" s="26"/>
      <c r="E458" s="325"/>
      <c r="F458" s="118"/>
      <c r="G458" s="390">
        <v>0</v>
      </c>
      <c r="H458" s="390"/>
      <c r="I458" s="390"/>
      <c r="J458" s="390" t="s">
        <v>499</v>
      </c>
      <c r="K458" s="390">
        <v>0</v>
      </c>
      <c r="L458" s="376" t="str">
        <f>IFERROR(VLOOKUP(E458,'Measures cat'!$A$2:$B$19,2,0),"")</f>
        <v/>
      </c>
      <c r="M458" s="123"/>
    </row>
    <row r="459" spans="3:13" x14ac:dyDescent="0.25">
      <c r="C459" s="357" t="str">
        <f t="shared" si="7"/>
        <v/>
      </c>
      <c r="D459" s="26"/>
      <c r="E459" s="325"/>
      <c r="F459" s="118"/>
      <c r="G459" s="390">
        <v>0</v>
      </c>
      <c r="H459" s="390"/>
      <c r="I459" s="390"/>
      <c r="J459" s="390" t="s">
        <v>499</v>
      </c>
      <c r="K459" s="390">
        <v>0</v>
      </c>
      <c r="L459" s="376" t="str">
        <f>IFERROR(VLOOKUP(E459,'Measures cat'!$A$2:$B$19,2,0),"")</f>
        <v/>
      </c>
      <c r="M459" s="123"/>
    </row>
    <row r="460" spans="3:13" x14ac:dyDescent="0.25">
      <c r="C460" s="357" t="str">
        <f t="shared" si="7"/>
        <v/>
      </c>
      <c r="D460" s="26"/>
      <c r="E460" s="325"/>
      <c r="F460" s="118"/>
      <c r="G460" s="390">
        <v>0</v>
      </c>
      <c r="H460" s="390"/>
      <c r="I460" s="390"/>
      <c r="J460" s="390" t="s">
        <v>499</v>
      </c>
      <c r="K460" s="390">
        <v>0</v>
      </c>
      <c r="L460" s="376" t="str">
        <f>IFERROR(VLOOKUP(E460,'Measures cat'!$A$2:$B$19,2,0),"")</f>
        <v/>
      </c>
      <c r="M460" s="123"/>
    </row>
    <row r="461" spans="3:13" x14ac:dyDescent="0.25">
      <c r="C461" s="357" t="str">
        <f t="shared" si="7"/>
        <v/>
      </c>
      <c r="D461" s="26"/>
      <c r="E461" s="325"/>
      <c r="F461" s="118"/>
      <c r="G461" s="390">
        <v>0</v>
      </c>
      <c r="H461" s="390"/>
      <c r="I461" s="390"/>
      <c r="J461" s="390" t="s">
        <v>499</v>
      </c>
      <c r="K461" s="390">
        <v>0</v>
      </c>
      <c r="L461" s="376" t="str">
        <f>IFERROR(VLOOKUP(E461,'Measures cat'!$A$2:$B$19,2,0),"")</f>
        <v/>
      </c>
      <c r="M461" s="123"/>
    </row>
    <row r="462" spans="3:13" x14ac:dyDescent="0.25">
      <c r="C462" s="357" t="str">
        <f t="shared" si="7"/>
        <v/>
      </c>
      <c r="D462" s="26"/>
      <c r="E462" s="325"/>
      <c r="F462" s="118"/>
      <c r="G462" s="390">
        <v>0</v>
      </c>
      <c r="H462" s="390"/>
      <c r="I462" s="390"/>
      <c r="J462" s="390" t="s">
        <v>499</v>
      </c>
      <c r="K462" s="390">
        <v>0</v>
      </c>
      <c r="L462" s="376" t="str">
        <f>IFERROR(VLOOKUP(E462,'Measures cat'!$A$2:$B$19,2,0),"")</f>
        <v/>
      </c>
      <c r="M462" s="123"/>
    </row>
    <row r="463" spans="3:13" x14ac:dyDescent="0.25">
      <c r="C463" s="357" t="str">
        <f t="shared" si="7"/>
        <v/>
      </c>
      <c r="D463" s="26"/>
      <c r="E463" s="325"/>
      <c r="F463" s="118"/>
      <c r="G463" s="390">
        <v>0</v>
      </c>
      <c r="H463" s="390"/>
      <c r="I463" s="390"/>
      <c r="J463" s="390" t="s">
        <v>499</v>
      </c>
      <c r="K463" s="390">
        <v>0</v>
      </c>
      <c r="L463" s="376" t="str">
        <f>IFERROR(VLOOKUP(E463,'Measures cat'!$A$2:$B$19,2,0),"")</f>
        <v/>
      </c>
      <c r="M463" s="123"/>
    </row>
    <row r="464" spans="3:13" x14ac:dyDescent="0.25">
      <c r="C464" s="357" t="str">
        <f t="shared" si="7"/>
        <v/>
      </c>
      <c r="D464" s="26"/>
      <c r="E464" s="325"/>
      <c r="F464" s="118"/>
      <c r="G464" s="390">
        <v>0</v>
      </c>
      <c r="H464" s="390"/>
      <c r="I464" s="390"/>
      <c r="J464" s="390" t="s">
        <v>499</v>
      </c>
      <c r="K464" s="390">
        <v>0</v>
      </c>
      <c r="L464" s="376" t="str">
        <f>IFERROR(VLOOKUP(E464,'Measures cat'!$A$2:$B$19,2,0),"")</f>
        <v/>
      </c>
      <c r="M464" s="123"/>
    </row>
    <row r="465" spans="3:13" x14ac:dyDescent="0.25">
      <c r="C465" s="357" t="str">
        <f t="shared" si="7"/>
        <v/>
      </c>
      <c r="D465" s="26"/>
      <c r="E465" s="325"/>
      <c r="F465" s="118"/>
      <c r="G465" s="390">
        <v>0</v>
      </c>
      <c r="H465" s="390"/>
      <c r="I465" s="390"/>
      <c r="J465" s="390" t="s">
        <v>499</v>
      </c>
      <c r="K465" s="390">
        <v>0</v>
      </c>
      <c r="L465" s="376" t="str">
        <f>IFERROR(VLOOKUP(E465,'Measures cat'!$A$2:$B$19,2,0),"")</f>
        <v/>
      </c>
      <c r="M465" s="123"/>
    </row>
    <row r="466" spans="3:13" x14ac:dyDescent="0.25">
      <c r="C466" s="357" t="str">
        <f t="shared" si="7"/>
        <v/>
      </c>
      <c r="D466" s="26"/>
      <c r="E466" s="325"/>
      <c r="F466" s="118"/>
      <c r="G466" s="390">
        <v>0</v>
      </c>
      <c r="H466" s="390"/>
      <c r="I466" s="390"/>
      <c r="J466" s="390" t="s">
        <v>499</v>
      </c>
      <c r="K466" s="390">
        <v>0</v>
      </c>
      <c r="L466" s="376" t="str">
        <f>IFERROR(VLOOKUP(E466,'Measures cat'!$A$2:$B$19,2,0),"")</f>
        <v/>
      </c>
      <c r="M466" s="123"/>
    </row>
    <row r="467" spans="3:13" x14ac:dyDescent="0.25">
      <c r="C467" s="357" t="str">
        <f t="shared" si="7"/>
        <v/>
      </c>
      <c r="D467" s="26"/>
      <c r="E467" s="325"/>
      <c r="F467" s="118"/>
      <c r="G467" s="390">
        <v>0</v>
      </c>
      <c r="H467" s="390"/>
      <c r="I467" s="390"/>
      <c r="J467" s="390" t="s">
        <v>499</v>
      </c>
      <c r="K467" s="390">
        <v>0</v>
      </c>
      <c r="L467" s="376" t="str">
        <f>IFERROR(VLOOKUP(E467,'Measures cat'!$A$2:$B$19,2,0),"")</f>
        <v/>
      </c>
      <c r="M467" s="123"/>
    </row>
    <row r="468" spans="3:13" x14ac:dyDescent="0.25">
      <c r="C468" s="357" t="str">
        <f t="shared" si="7"/>
        <v/>
      </c>
      <c r="D468" s="26"/>
      <c r="E468" s="325"/>
      <c r="F468" s="118"/>
      <c r="G468" s="390">
        <v>0</v>
      </c>
      <c r="H468" s="390"/>
      <c r="I468" s="390"/>
      <c r="J468" s="390" t="s">
        <v>499</v>
      </c>
      <c r="K468" s="390">
        <v>0</v>
      </c>
      <c r="L468" s="376" t="str">
        <f>IFERROR(VLOOKUP(E468,'Measures cat'!$A$2:$B$19,2,0),"")</f>
        <v/>
      </c>
      <c r="M468" s="123"/>
    </row>
    <row r="469" spans="3:13" x14ac:dyDescent="0.25">
      <c r="C469" s="357" t="str">
        <f t="shared" si="7"/>
        <v/>
      </c>
      <c r="D469" s="26"/>
      <c r="E469" s="325"/>
      <c r="F469" s="118"/>
      <c r="G469" s="390">
        <v>0</v>
      </c>
      <c r="H469" s="390"/>
      <c r="I469" s="390"/>
      <c r="J469" s="390" t="s">
        <v>499</v>
      </c>
      <c r="K469" s="390">
        <v>0</v>
      </c>
      <c r="L469" s="376" t="str">
        <f>IFERROR(VLOOKUP(E469,'Measures cat'!$A$2:$B$19,2,0),"")</f>
        <v/>
      </c>
      <c r="M469" s="123"/>
    </row>
    <row r="470" spans="3:13" x14ac:dyDescent="0.25">
      <c r="C470" s="357" t="str">
        <f t="shared" si="7"/>
        <v/>
      </c>
      <c r="D470" s="26"/>
      <c r="E470" s="325"/>
      <c r="F470" s="118"/>
      <c r="G470" s="390">
        <v>0</v>
      </c>
      <c r="H470" s="390"/>
      <c r="I470" s="390"/>
      <c r="J470" s="390" t="s">
        <v>499</v>
      </c>
      <c r="K470" s="390">
        <v>0</v>
      </c>
      <c r="L470" s="376" t="str">
        <f>IFERROR(VLOOKUP(E470,'Measures cat'!$A$2:$B$19,2,0),"")</f>
        <v/>
      </c>
      <c r="M470" s="123"/>
    </row>
    <row r="471" spans="3:13" x14ac:dyDescent="0.25">
      <c r="C471" s="357" t="str">
        <f t="shared" si="7"/>
        <v/>
      </c>
      <c r="D471" s="26"/>
      <c r="E471" s="325"/>
      <c r="F471" s="118"/>
      <c r="G471" s="390">
        <v>0</v>
      </c>
      <c r="H471" s="390"/>
      <c r="I471" s="390"/>
      <c r="J471" s="390" t="s">
        <v>499</v>
      </c>
      <c r="K471" s="390">
        <v>0</v>
      </c>
      <c r="L471" s="376" t="str">
        <f>IFERROR(VLOOKUP(E471,'Measures cat'!$A$2:$B$19,2,0),"")</f>
        <v/>
      </c>
      <c r="M471" s="123"/>
    </row>
    <row r="472" spans="3:13" x14ac:dyDescent="0.25">
      <c r="C472" s="357" t="str">
        <f t="shared" si="7"/>
        <v/>
      </c>
      <c r="D472" s="26"/>
      <c r="E472" s="325"/>
      <c r="F472" s="118"/>
      <c r="G472" s="390">
        <v>0</v>
      </c>
      <c r="H472" s="390"/>
      <c r="I472" s="390"/>
      <c r="J472" s="390" t="s">
        <v>499</v>
      </c>
      <c r="K472" s="390">
        <v>0</v>
      </c>
      <c r="L472" s="376" t="str">
        <f>IFERROR(VLOOKUP(E472,'Measures cat'!$A$2:$B$19,2,0),"")</f>
        <v/>
      </c>
      <c r="M472" s="123"/>
    </row>
    <row r="473" spans="3:13" x14ac:dyDescent="0.25">
      <c r="C473" s="357" t="str">
        <f t="shared" si="7"/>
        <v/>
      </c>
      <c r="D473" s="26"/>
      <c r="E473" s="325"/>
      <c r="F473" s="118"/>
      <c r="G473" s="390">
        <v>0</v>
      </c>
      <c r="H473" s="390"/>
      <c r="I473" s="390"/>
      <c r="J473" s="390" t="s">
        <v>499</v>
      </c>
      <c r="K473" s="390">
        <v>0</v>
      </c>
      <c r="L473" s="376" t="str">
        <f>IFERROR(VLOOKUP(E473,'Measures cat'!$A$2:$B$19,2,0),"")</f>
        <v/>
      </c>
      <c r="M473" s="123"/>
    </row>
    <row r="474" spans="3:13" x14ac:dyDescent="0.25">
      <c r="C474" s="357" t="str">
        <f t="shared" si="7"/>
        <v/>
      </c>
      <c r="D474" s="26"/>
      <c r="E474" s="325"/>
      <c r="F474" s="118"/>
      <c r="G474" s="390">
        <v>0</v>
      </c>
      <c r="H474" s="390"/>
      <c r="I474" s="390"/>
      <c r="J474" s="390" t="s">
        <v>499</v>
      </c>
      <c r="K474" s="390">
        <v>0</v>
      </c>
      <c r="L474" s="376" t="str">
        <f>IFERROR(VLOOKUP(E474,'Measures cat'!$A$2:$B$19,2,0),"")</f>
        <v/>
      </c>
      <c r="M474" s="123"/>
    </row>
    <row r="475" spans="3:13" x14ac:dyDescent="0.25">
      <c r="C475" s="357" t="str">
        <f t="shared" si="7"/>
        <v/>
      </c>
      <c r="D475" s="26"/>
      <c r="E475" s="325"/>
      <c r="F475" s="118"/>
      <c r="G475" s="390">
        <v>0</v>
      </c>
      <c r="H475" s="390"/>
      <c r="I475" s="390"/>
      <c r="J475" s="390" t="s">
        <v>499</v>
      </c>
      <c r="K475" s="390">
        <v>0</v>
      </c>
      <c r="L475" s="376" t="str">
        <f>IFERROR(VLOOKUP(E475,'Measures cat'!$A$2:$B$19,2,0),"")</f>
        <v/>
      </c>
      <c r="M475" s="123"/>
    </row>
    <row r="476" spans="3:13" x14ac:dyDescent="0.25">
      <c r="C476" s="357" t="str">
        <f t="shared" si="7"/>
        <v/>
      </c>
      <c r="D476" s="26"/>
      <c r="E476" s="325"/>
      <c r="F476" s="118"/>
      <c r="G476" s="390">
        <v>0</v>
      </c>
      <c r="H476" s="390"/>
      <c r="I476" s="390"/>
      <c r="J476" s="390" t="s">
        <v>499</v>
      </c>
      <c r="K476" s="390">
        <v>0</v>
      </c>
      <c r="L476" s="376" t="str">
        <f>IFERROR(VLOOKUP(E476,'Measures cat'!$A$2:$B$19,2,0),"")</f>
        <v/>
      </c>
      <c r="M476" s="123"/>
    </row>
    <row r="477" spans="3:13" x14ac:dyDescent="0.25">
      <c r="C477" s="357" t="str">
        <f t="shared" si="7"/>
        <v/>
      </c>
      <c r="D477" s="26"/>
      <c r="E477" s="325"/>
      <c r="F477" s="118"/>
      <c r="G477" s="390">
        <v>0</v>
      </c>
      <c r="H477" s="390"/>
      <c r="I477" s="390"/>
      <c r="J477" s="390" t="s">
        <v>499</v>
      </c>
      <c r="K477" s="390">
        <v>0</v>
      </c>
      <c r="L477" s="376" t="str">
        <f>IFERROR(VLOOKUP(E477,'Measures cat'!$A$2:$B$19,2,0),"")</f>
        <v/>
      </c>
      <c r="M477" s="123"/>
    </row>
    <row r="478" spans="3:13" x14ac:dyDescent="0.25">
      <c r="C478" s="357" t="str">
        <f t="shared" si="7"/>
        <v/>
      </c>
      <c r="D478" s="26"/>
      <c r="E478" s="325"/>
      <c r="F478" s="118"/>
      <c r="G478" s="390">
        <v>0</v>
      </c>
      <c r="H478" s="390"/>
      <c r="I478" s="390"/>
      <c r="J478" s="390" t="s">
        <v>499</v>
      </c>
      <c r="K478" s="390">
        <v>0</v>
      </c>
      <c r="L478" s="376" t="str">
        <f>IFERROR(VLOOKUP(E478,'Measures cat'!$A$2:$B$19,2,0),"")</f>
        <v/>
      </c>
      <c r="M478" s="123"/>
    </row>
    <row r="479" spans="3:13" x14ac:dyDescent="0.25">
      <c r="C479" s="357" t="str">
        <f t="shared" si="7"/>
        <v/>
      </c>
      <c r="D479" s="26"/>
      <c r="E479" s="325"/>
      <c r="F479" s="118"/>
      <c r="G479" s="390">
        <v>0</v>
      </c>
      <c r="H479" s="390"/>
      <c r="I479" s="390"/>
      <c r="J479" s="390" t="s">
        <v>499</v>
      </c>
      <c r="K479" s="390">
        <v>0</v>
      </c>
      <c r="L479" s="376" t="str">
        <f>IFERROR(VLOOKUP(E479,'Measures cat'!$A$2:$B$19,2,0),"")</f>
        <v/>
      </c>
      <c r="M479" s="123"/>
    </row>
    <row r="480" spans="3:13" x14ac:dyDescent="0.25">
      <c r="C480" s="357" t="str">
        <f t="shared" si="7"/>
        <v/>
      </c>
      <c r="D480" s="26"/>
      <c r="E480" s="325"/>
      <c r="F480" s="118"/>
      <c r="G480" s="390">
        <v>0</v>
      </c>
      <c r="H480" s="390"/>
      <c r="I480" s="390"/>
      <c r="J480" s="390" t="s">
        <v>499</v>
      </c>
      <c r="K480" s="390">
        <v>0</v>
      </c>
      <c r="L480" s="376" t="str">
        <f>IFERROR(VLOOKUP(E480,'Measures cat'!$A$2:$B$19,2,0),"")</f>
        <v/>
      </c>
      <c r="M480" s="123"/>
    </row>
    <row r="481" spans="3:13" x14ac:dyDescent="0.25">
      <c r="C481" s="357" t="str">
        <f t="shared" si="7"/>
        <v/>
      </c>
      <c r="D481" s="26"/>
      <c r="E481" s="325"/>
      <c r="F481" s="118"/>
      <c r="G481" s="390">
        <v>0</v>
      </c>
      <c r="H481" s="390"/>
      <c r="I481" s="390"/>
      <c r="J481" s="390" t="s">
        <v>499</v>
      </c>
      <c r="K481" s="390">
        <v>0</v>
      </c>
      <c r="L481" s="376" t="str">
        <f>IFERROR(VLOOKUP(E481,'Measures cat'!$A$2:$B$19,2,0),"")</f>
        <v/>
      </c>
      <c r="M481" s="123"/>
    </row>
    <row r="482" spans="3:13" x14ac:dyDescent="0.25">
      <c r="C482" s="357" t="str">
        <f t="shared" si="7"/>
        <v/>
      </c>
      <c r="D482" s="26"/>
      <c r="E482" s="325"/>
      <c r="F482" s="118"/>
      <c r="G482" s="390">
        <v>0</v>
      </c>
      <c r="H482" s="390"/>
      <c r="I482" s="390"/>
      <c r="J482" s="390" t="s">
        <v>499</v>
      </c>
      <c r="K482" s="390">
        <v>0</v>
      </c>
      <c r="L482" s="376" t="str">
        <f>IFERROR(VLOOKUP(E482,'Measures cat'!$A$2:$B$19,2,0),"")</f>
        <v/>
      </c>
      <c r="M482" s="123"/>
    </row>
    <row r="483" spans="3:13" x14ac:dyDescent="0.25">
      <c r="C483" s="357" t="str">
        <f t="shared" si="7"/>
        <v/>
      </c>
      <c r="D483" s="26"/>
      <c r="E483" s="325"/>
      <c r="F483" s="118"/>
      <c r="G483" s="390">
        <v>0</v>
      </c>
      <c r="H483" s="390"/>
      <c r="I483" s="390"/>
      <c r="J483" s="390" t="s">
        <v>499</v>
      </c>
      <c r="K483" s="390">
        <v>0</v>
      </c>
      <c r="L483" s="376" t="str">
        <f>IFERROR(VLOOKUP(E483,'Measures cat'!$A$2:$B$19,2,0),"")</f>
        <v/>
      </c>
      <c r="M483" s="123"/>
    </row>
    <row r="484" spans="3:13" x14ac:dyDescent="0.25">
      <c r="C484" s="357" t="str">
        <f t="shared" si="7"/>
        <v/>
      </c>
      <c r="D484" s="26"/>
      <c r="E484" s="325"/>
      <c r="F484" s="118"/>
      <c r="G484" s="390">
        <v>0</v>
      </c>
      <c r="H484" s="390"/>
      <c r="I484" s="390"/>
      <c r="J484" s="390" t="s">
        <v>499</v>
      </c>
      <c r="K484" s="390">
        <v>0</v>
      </c>
      <c r="L484" s="376" t="str">
        <f>IFERROR(VLOOKUP(E484,'Measures cat'!$A$2:$B$19,2,0),"")</f>
        <v/>
      </c>
      <c r="M484" s="123"/>
    </row>
    <row r="485" spans="3:13" x14ac:dyDescent="0.25">
      <c r="C485" s="357" t="str">
        <f t="shared" si="7"/>
        <v/>
      </c>
      <c r="D485" s="26"/>
      <c r="E485" s="325"/>
      <c r="F485" s="118"/>
      <c r="G485" s="390">
        <v>0</v>
      </c>
      <c r="H485" s="390"/>
      <c r="I485" s="390"/>
      <c r="J485" s="390" t="s">
        <v>499</v>
      </c>
      <c r="K485" s="390">
        <v>0</v>
      </c>
      <c r="L485" s="376" t="str">
        <f>IFERROR(VLOOKUP(E485,'Measures cat'!$A$2:$B$19,2,0),"")</f>
        <v/>
      </c>
      <c r="M485" s="123"/>
    </row>
    <row r="486" spans="3:13" x14ac:dyDescent="0.25">
      <c r="C486" s="357" t="str">
        <f t="shared" si="7"/>
        <v/>
      </c>
      <c r="D486" s="26"/>
      <c r="E486" s="325"/>
      <c r="F486" s="118"/>
      <c r="G486" s="390">
        <v>0</v>
      </c>
      <c r="H486" s="390"/>
      <c r="I486" s="390"/>
      <c r="J486" s="390" t="s">
        <v>499</v>
      </c>
      <c r="K486" s="390">
        <v>0</v>
      </c>
      <c r="L486" s="376" t="str">
        <f>IFERROR(VLOOKUP(E486,'Measures cat'!$A$2:$B$19,2,0),"")</f>
        <v/>
      </c>
      <c r="M486" s="123"/>
    </row>
    <row r="487" spans="3:13" x14ac:dyDescent="0.25">
      <c r="C487" s="357" t="str">
        <f t="shared" si="7"/>
        <v/>
      </c>
      <c r="D487" s="26"/>
      <c r="E487" s="325"/>
      <c r="F487" s="118"/>
      <c r="G487" s="390">
        <v>0</v>
      </c>
      <c r="H487" s="390"/>
      <c r="I487" s="390"/>
      <c r="J487" s="390" t="s">
        <v>499</v>
      </c>
      <c r="K487" s="390">
        <v>0</v>
      </c>
      <c r="L487" s="376" t="str">
        <f>IFERROR(VLOOKUP(E487,'Measures cat'!$A$2:$B$19,2,0),"")</f>
        <v/>
      </c>
      <c r="M487" s="123"/>
    </row>
    <row r="488" spans="3:13" x14ac:dyDescent="0.25">
      <c r="C488" s="357" t="str">
        <f t="shared" si="7"/>
        <v/>
      </c>
      <c r="D488" s="26"/>
      <c r="E488" s="325"/>
      <c r="F488" s="118"/>
      <c r="G488" s="390">
        <v>0</v>
      </c>
      <c r="H488" s="390"/>
      <c r="I488" s="390"/>
      <c r="J488" s="390" t="s">
        <v>499</v>
      </c>
      <c r="K488" s="390">
        <v>0</v>
      </c>
      <c r="L488" s="376" t="str">
        <f>IFERROR(VLOOKUP(E488,'Measures cat'!$A$2:$B$19,2,0),"")</f>
        <v/>
      </c>
      <c r="M488" s="123"/>
    </row>
    <row r="489" spans="3:13" x14ac:dyDescent="0.25">
      <c r="C489" s="357" t="str">
        <f t="shared" si="7"/>
        <v/>
      </c>
      <c r="D489" s="26"/>
      <c r="E489" s="325"/>
      <c r="F489" s="118"/>
      <c r="G489" s="390">
        <v>0</v>
      </c>
      <c r="H489" s="390"/>
      <c r="I489" s="390"/>
      <c r="J489" s="390" t="s">
        <v>499</v>
      </c>
      <c r="K489" s="390">
        <v>0</v>
      </c>
      <c r="L489" s="376" t="str">
        <f>IFERROR(VLOOKUP(E489,'Measures cat'!$A$2:$B$19,2,0),"")</f>
        <v/>
      </c>
      <c r="M489" s="123"/>
    </row>
    <row r="490" spans="3:13" x14ac:dyDescent="0.25">
      <c r="C490" s="357" t="str">
        <f t="shared" si="7"/>
        <v/>
      </c>
      <c r="D490" s="26"/>
      <c r="E490" s="325"/>
      <c r="F490" s="118"/>
      <c r="G490" s="390">
        <v>0</v>
      </c>
      <c r="H490" s="390"/>
      <c r="I490" s="390"/>
      <c r="J490" s="390" t="s">
        <v>499</v>
      </c>
      <c r="K490" s="390">
        <v>0</v>
      </c>
      <c r="L490" s="376" t="str">
        <f>IFERROR(VLOOKUP(E490,'Measures cat'!$A$2:$B$19,2,0),"")</f>
        <v/>
      </c>
      <c r="M490" s="123"/>
    </row>
    <row r="491" spans="3:13" x14ac:dyDescent="0.25">
      <c r="C491" s="357" t="str">
        <f t="shared" si="7"/>
        <v/>
      </c>
      <c r="D491" s="26"/>
      <c r="E491" s="325"/>
      <c r="F491" s="118"/>
      <c r="G491" s="390">
        <v>0</v>
      </c>
      <c r="H491" s="390"/>
      <c r="I491" s="390"/>
      <c r="J491" s="390" t="s">
        <v>499</v>
      </c>
      <c r="K491" s="390">
        <v>0</v>
      </c>
      <c r="L491" s="376" t="str">
        <f>IFERROR(VLOOKUP(E491,'Measures cat'!$A$2:$B$19,2,0),"")</f>
        <v/>
      </c>
      <c r="M491" s="123"/>
    </row>
    <row r="492" spans="3:13" x14ac:dyDescent="0.25">
      <c r="C492" s="357" t="str">
        <f t="shared" si="7"/>
        <v/>
      </c>
      <c r="D492" s="26"/>
      <c r="E492" s="325"/>
      <c r="F492" s="118"/>
      <c r="G492" s="390">
        <v>0</v>
      </c>
      <c r="H492" s="390"/>
      <c r="I492" s="390"/>
      <c r="J492" s="390" t="s">
        <v>499</v>
      </c>
      <c r="K492" s="390">
        <v>0</v>
      </c>
      <c r="L492" s="376" t="str">
        <f>IFERROR(VLOOKUP(E492,'Measures cat'!$A$2:$B$19,2,0),"")</f>
        <v/>
      </c>
      <c r="M492" s="123"/>
    </row>
    <row r="493" spans="3:13" x14ac:dyDescent="0.25">
      <c r="C493" s="357" t="str">
        <f t="shared" si="7"/>
        <v/>
      </c>
      <c r="D493" s="26"/>
      <c r="E493" s="325"/>
      <c r="F493" s="118"/>
      <c r="G493" s="390">
        <v>0</v>
      </c>
      <c r="H493" s="390"/>
      <c r="I493" s="390"/>
      <c r="J493" s="390" t="s">
        <v>499</v>
      </c>
      <c r="K493" s="390">
        <v>0</v>
      </c>
      <c r="L493" s="376" t="str">
        <f>IFERROR(VLOOKUP(E493,'Measures cat'!$A$2:$B$19,2,0),"")</f>
        <v/>
      </c>
      <c r="M493" s="123"/>
    </row>
    <row r="494" spans="3:13" x14ac:dyDescent="0.25">
      <c r="C494" s="357" t="str">
        <f t="shared" si="7"/>
        <v/>
      </c>
      <c r="D494" s="26"/>
      <c r="E494" s="325"/>
      <c r="F494" s="118"/>
      <c r="G494" s="390">
        <v>0</v>
      </c>
      <c r="H494" s="390"/>
      <c r="I494" s="390"/>
      <c r="J494" s="390" t="s">
        <v>499</v>
      </c>
      <c r="K494" s="390">
        <v>0</v>
      </c>
      <c r="L494" s="376" t="str">
        <f>IFERROR(VLOOKUP(E494,'Measures cat'!$A$2:$B$19,2,0),"")</f>
        <v/>
      </c>
      <c r="M494" s="123"/>
    </row>
    <row r="495" spans="3:13" x14ac:dyDescent="0.25">
      <c r="C495" s="357" t="str">
        <f t="shared" si="7"/>
        <v/>
      </c>
      <c r="D495" s="26"/>
      <c r="E495" s="325"/>
      <c r="F495" s="118"/>
      <c r="G495" s="390">
        <v>0</v>
      </c>
      <c r="H495" s="390"/>
      <c r="I495" s="390"/>
      <c r="J495" s="390" t="s">
        <v>499</v>
      </c>
      <c r="K495" s="390">
        <v>0</v>
      </c>
      <c r="L495" s="376" t="str">
        <f>IFERROR(VLOOKUP(E495,'Measures cat'!$A$2:$B$19,2,0),"")</f>
        <v/>
      </c>
      <c r="M495" s="123"/>
    </row>
    <row r="496" spans="3:13" x14ac:dyDescent="0.25">
      <c r="C496" s="357" t="str">
        <f t="shared" si="7"/>
        <v/>
      </c>
      <c r="D496" s="26"/>
      <c r="E496" s="325"/>
      <c r="F496" s="118"/>
      <c r="G496" s="390">
        <v>0</v>
      </c>
      <c r="H496" s="390"/>
      <c r="I496" s="390"/>
      <c r="J496" s="390" t="s">
        <v>499</v>
      </c>
      <c r="K496" s="390">
        <v>0</v>
      </c>
      <c r="L496" s="376" t="str">
        <f>IFERROR(VLOOKUP(E496,'Measures cat'!$A$2:$B$19,2,0),"")</f>
        <v/>
      </c>
      <c r="M496" s="123"/>
    </row>
    <row r="497" spans="3:13" x14ac:dyDescent="0.25">
      <c r="C497" s="357" t="str">
        <f t="shared" si="7"/>
        <v/>
      </c>
      <c r="D497" s="26"/>
      <c r="E497" s="325"/>
      <c r="F497" s="118"/>
      <c r="G497" s="390">
        <v>0</v>
      </c>
      <c r="H497" s="390"/>
      <c r="I497" s="390"/>
      <c r="J497" s="390" t="s">
        <v>499</v>
      </c>
      <c r="K497" s="390">
        <v>0</v>
      </c>
      <c r="L497" s="376" t="str">
        <f>IFERROR(VLOOKUP(E497,'Measures cat'!$A$2:$B$19,2,0),"")</f>
        <v/>
      </c>
      <c r="M497" s="123"/>
    </row>
    <row r="498" spans="3:13" x14ac:dyDescent="0.25">
      <c r="C498" s="357" t="str">
        <f t="shared" si="7"/>
        <v/>
      </c>
      <c r="D498" s="26"/>
      <c r="E498" s="325"/>
      <c r="F498" s="118"/>
      <c r="G498" s="390">
        <v>0</v>
      </c>
      <c r="H498" s="390"/>
      <c r="I498" s="390"/>
      <c r="J498" s="390" t="s">
        <v>499</v>
      </c>
      <c r="K498" s="390">
        <v>0</v>
      </c>
      <c r="L498" s="376" t="str">
        <f>IFERROR(VLOOKUP(E498,'Measures cat'!$A$2:$B$19,2,0),"")</f>
        <v/>
      </c>
      <c r="M498" s="123"/>
    </row>
    <row r="499" spans="3:13" x14ac:dyDescent="0.25">
      <c r="C499" s="357" t="str">
        <f t="shared" si="7"/>
        <v/>
      </c>
      <c r="D499" s="26"/>
      <c r="E499" s="325"/>
      <c r="F499" s="118"/>
      <c r="G499" s="390">
        <v>0</v>
      </c>
      <c r="H499" s="390"/>
      <c r="I499" s="390"/>
      <c r="J499" s="390" t="s">
        <v>499</v>
      </c>
      <c r="K499" s="390">
        <v>0</v>
      </c>
      <c r="L499" s="376" t="str">
        <f>IFERROR(VLOOKUP(E499,'Measures cat'!$A$2:$B$19,2,0),"")</f>
        <v/>
      </c>
      <c r="M499" s="123"/>
    </row>
    <row r="500" spans="3:13" x14ac:dyDescent="0.25">
      <c r="C500" s="357" t="str">
        <f t="shared" si="7"/>
        <v/>
      </c>
      <c r="D500" s="26"/>
      <c r="E500" s="325"/>
      <c r="F500" s="118"/>
      <c r="G500" s="390">
        <v>0</v>
      </c>
      <c r="H500" s="390"/>
      <c r="I500" s="390"/>
      <c r="J500" s="390" t="s">
        <v>499</v>
      </c>
      <c r="K500" s="390">
        <v>0</v>
      </c>
      <c r="L500" s="376" t="str">
        <f>IFERROR(VLOOKUP(E500,'Measures cat'!$A$2:$B$19,2,0),"")</f>
        <v/>
      </c>
      <c r="M500" s="123"/>
    </row>
    <row r="501" spans="3:13" x14ac:dyDescent="0.25">
      <c r="C501" s="357" t="str">
        <f t="shared" si="7"/>
        <v/>
      </c>
      <c r="D501" s="26"/>
      <c r="E501" s="325"/>
      <c r="F501" s="118"/>
      <c r="G501" s="390">
        <v>0</v>
      </c>
      <c r="H501" s="390"/>
      <c r="I501" s="390"/>
      <c r="J501" s="390" t="s">
        <v>499</v>
      </c>
      <c r="K501" s="390">
        <v>0</v>
      </c>
      <c r="L501" s="376" t="str">
        <f>IFERROR(VLOOKUP(E501,'Measures cat'!$A$2:$B$19,2,0),"")</f>
        <v/>
      </c>
      <c r="M501" s="123"/>
    </row>
    <row r="502" spans="3:13" x14ac:dyDescent="0.25">
      <c r="C502" s="357" t="str">
        <f t="shared" si="7"/>
        <v/>
      </c>
      <c r="D502" s="26"/>
      <c r="E502" s="325"/>
      <c r="F502" s="118"/>
      <c r="G502" s="390">
        <v>0</v>
      </c>
      <c r="H502" s="390"/>
      <c r="I502" s="390"/>
      <c r="J502" s="390" t="s">
        <v>499</v>
      </c>
      <c r="K502" s="390">
        <v>0</v>
      </c>
      <c r="L502" s="376" t="str">
        <f>IFERROR(VLOOKUP(E502,'Measures cat'!$A$2:$B$19,2,0),"")</f>
        <v/>
      </c>
      <c r="M502" s="123"/>
    </row>
    <row r="503" spans="3:13" x14ac:dyDescent="0.25">
      <c r="C503" s="357" t="str">
        <f t="shared" si="7"/>
        <v/>
      </c>
      <c r="D503" s="26"/>
      <c r="E503" s="325"/>
      <c r="F503" s="118"/>
      <c r="G503" s="390">
        <v>0</v>
      </c>
      <c r="H503" s="390"/>
      <c r="I503" s="390"/>
      <c r="J503" s="390" t="s">
        <v>499</v>
      </c>
      <c r="K503" s="390">
        <v>0</v>
      </c>
      <c r="L503" s="376" t="str">
        <f>IFERROR(VLOOKUP(E503,'Measures cat'!$A$2:$B$19,2,0),"")</f>
        <v/>
      </c>
      <c r="M503" s="123"/>
    </row>
    <row r="504" spans="3:13" x14ac:dyDescent="0.25">
      <c r="C504" s="357" t="str">
        <f t="shared" si="7"/>
        <v/>
      </c>
      <c r="D504" s="26"/>
      <c r="E504" s="325"/>
      <c r="F504" s="118"/>
      <c r="G504" s="390">
        <v>0</v>
      </c>
      <c r="H504" s="390"/>
      <c r="I504" s="390"/>
      <c r="J504" s="390" t="s">
        <v>499</v>
      </c>
      <c r="K504" s="390">
        <v>0</v>
      </c>
      <c r="L504" s="376" t="str">
        <f>IFERROR(VLOOKUP(E504,'Measures cat'!$A$2:$B$19,2,0),"")</f>
        <v/>
      </c>
      <c r="M504" s="123"/>
    </row>
    <row r="505" spans="3:13" x14ac:dyDescent="0.25">
      <c r="C505" s="357" t="str">
        <f t="shared" si="7"/>
        <v/>
      </c>
      <c r="D505" s="26"/>
      <c r="E505" s="325"/>
      <c r="F505" s="118"/>
      <c r="G505" s="390">
        <v>0</v>
      </c>
      <c r="H505" s="390"/>
      <c r="I505" s="390"/>
      <c r="J505" s="390" t="s">
        <v>499</v>
      </c>
      <c r="K505" s="390">
        <v>0</v>
      </c>
      <c r="L505" s="376" t="str">
        <f>IFERROR(VLOOKUP(E505,'Measures cat'!$A$2:$B$19,2,0),"")</f>
        <v/>
      </c>
      <c r="M505" s="123"/>
    </row>
    <row r="506" spans="3:13" x14ac:dyDescent="0.25">
      <c r="C506" s="357" t="str">
        <f t="shared" si="7"/>
        <v/>
      </c>
      <c r="D506" s="26"/>
      <c r="E506" s="325"/>
      <c r="F506" s="118"/>
      <c r="G506" s="390">
        <v>0</v>
      </c>
      <c r="H506" s="390"/>
      <c r="I506" s="390"/>
      <c r="J506" s="390" t="s">
        <v>499</v>
      </c>
      <c r="K506" s="390">
        <v>0</v>
      </c>
      <c r="L506" s="376" t="str">
        <f>IFERROR(VLOOKUP(E506,'Measures cat'!$A$2:$B$19,2,0),"")</f>
        <v/>
      </c>
      <c r="M506" s="123"/>
    </row>
    <row r="507" spans="3:13" x14ac:dyDescent="0.25">
      <c r="C507" s="357" t="str">
        <f t="shared" si="7"/>
        <v/>
      </c>
      <c r="D507" s="26"/>
      <c r="E507" s="325"/>
      <c r="F507" s="118"/>
      <c r="G507" s="390">
        <v>0</v>
      </c>
      <c r="H507" s="390"/>
      <c r="I507" s="390"/>
      <c r="J507" s="390" t="s">
        <v>499</v>
      </c>
      <c r="K507" s="390">
        <v>0</v>
      </c>
      <c r="L507" s="376" t="str">
        <f>IFERROR(VLOOKUP(E507,'Measures cat'!$A$2:$B$19,2,0),"")</f>
        <v/>
      </c>
      <c r="M507" s="123"/>
    </row>
    <row r="508" spans="3:13" x14ac:dyDescent="0.25">
      <c r="C508" s="357" t="str">
        <f t="shared" si="7"/>
        <v/>
      </c>
      <c r="D508" s="26"/>
      <c r="E508" s="325"/>
      <c r="F508" s="118"/>
      <c r="G508" s="390">
        <v>0</v>
      </c>
      <c r="H508" s="390"/>
      <c r="I508" s="390"/>
      <c r="J508" s="390" t="s">
        <v>499</v>
      </c>
      <c r="K508" s="390">
        <v>0</v>
      </c>
      <c r="L508" s="376" t="str">
        <f>IFERROR(VLOOKUP(E508,'Measures cat'!$A$2:$B$19,2,0),"")</f>
        <v/>
      </c>
      <c r="M508" s="123"/>
    </row>
    <row r="509" spans="3:13" x14ac:dyDescent="0.25">
      <c r="C509" s="357" t="str">
        <f t="shared" si="7"/>
        <v/>
      </c>
      <c r="D509" s="26"/>
      <c r="E509" s="325"/>
      <c r="F509" s="118"/>
      <c r="G509" s="390">
        <v>0</v>
      </c>
      <c r="H509" s="390"/>
      <c r="I509" s="390"/>
      <c r="J509" s="390" t="s">
        <v>499</v>
      </c>
      <c r="K509" s="390">
        <v>0</v>
      </c>
      <c r="L509" s="376" t="str">
        <f>IFERROR(VLOOKUP(E509,'Measures cat'!$A$2:$B$19,2,0),"")</f>
        <v/>
      </c>
      <c r="M509" s="123"/>
    </row>
    <row r="510" spans="3:13" x14ac:dyDescent="0.25">
      <c r="C510" s="357" t="str">
        <f t="shared" si="7"/>
        <v/>
      </c>
      <c r="D510" s="26"/>
      <c r="E510" s="325"/>
      <c r="F510" s="118"/>
      <c r="G510" s="390">
        <v>0</v>
      </c>
      <c r="H510" s="390"/>
      <c r="I510" s="390"/>
      <c r="J510" s="390" t="s">
        <v>499</v>
      </c>
      <c r="K510" s="390">
        <v>0</v>
      </c>
      <c r="L510" s="376" t="str">
        <f>IFERROR(VLOOKUP(E510,'Measures cat'!$A$2:$B$19,2,0),"")</f>
        <v/>
      </c>
      <c r="M510" s="123"/>
    </row>
    <row r="511" spans="3:13" x14ac:dyDescent="0.25">
      <c r="C511" s="357" t="str">
        <f t="shared" si="7"/>
        <v/>
      </c>
      <c r="D511" s="26"/>
      <c r="E511" s="325"/>
      <c r="F511" s="118"/>
      <c r="G511" s="390">
        <v>0</v>
      </c>
      <c r="H511" s="390"/>
      <c r="I511" s="390"/>
      <c r="J511" s="390" t="s">
        <v>499</v>
      </c>
      <c r="K511" s="390">
        <v>0</v>
      </c>
      <c r="L511" s="376" t="str">
        <f>IFERROR(VLOOKUP(E511,'Measures cat'!$A$2:$B$19,2,0),"")</f>
        <v/>
      </c>
      <c r="M511" s="123"/>
    </row>
    <row r="512" spans="3:13" x14ac:dyDescent="0.25">
      <c r="C512" s="357" t="str">
        <f t="shared" si="7"/>
        <v/>
      </c>
      <c r="D512" s="26"/>
      <c r="E512" s="325"/>
      <c r="F512" s="118"/>
      <c r="G512" s="390">
        <v>0</v>
      </c>
      <c r="H512" s="390"/>
      <c r="I512" s="390"/>
      <c r="J512" s="390" t="s">
        <v>499</v>
      </c>
      <c r="K512" s="390">
        <v>0</v>
      </c>
      <c r="L512" s="376" t="str">
        <f>IFERROR(VLOOKUP(E512,'Measures cat'!$A$2:$B$19,2,0),"")</f>
        <v/>
      </c>
      <c r="M512" s="123"/>
    </row>
    <row r="513" spans="3:13" x14ac:dyDescent="0.25">
      <c r="C513" s="357" t="str">
        <f t="shared" si="7"/>
        <v/>
      </c>
      <c r="D513" s="26"/>
      <c r="E513" s="325"/>
      <c r="F513" s="118"/>
      <c r="G513" s="390">
        <v>0</v>
      </c>
      <c r="H513" s="390"/>
      <c r="I513" s="390"/>
      <c r="J513" s="390" t="s">
        <v>499</v>
      </c>
      <c r="K513" s="390">
        <v>0</v>
      </c>
      <c r="L513" s="376" t="str">
        <f>IFERROR(VLOOKUP(E513,'Measures cat'!$A$2:$B$19,2,0),"")</f>
        <v/>
      </c>
      <c r="M513" s="123"/>
    </row>
    <row r="514" spans="3:13" x14ac:dyDescent="0.25">
      <c r="C514" s="357" t="str">
        <f t="shared" si="7"/>
        <v/>
      </c>
      <c r="D514" s="26"/>
      <c r="E514" s="325"/>
      <c r="F514" s="118"/>
      <c r="G514" s="390">
        <v>0</v>
      </c>
      <c r="H514" s="390"/>
      <c r="I514" s="390"/>
      <c r="J514" s="390" t="s">
        <v>499</v>
      </c>
      <c r="K514" s="390">
        <v>0</v>
      </c>
      <c r="L514" s="376" t="str">
        <f>IFERROR(VLOOKUP(E514,'Measures cat'!$A$2:$B$19,2,0),"")</f>
        <v/>
      </c>
      <c r="M514" s="123"/>
    </row>
    <row r="515" spans="3:13" x14ac:dyDescent="0.25">
      <c r="C515" s="357" t="str">
        <f t="shared" si="7"/>
        <v/>
      </c>
      <c r="D515" s="26"/>
      <c r="E515" s="325"/>
      <c r="F515" s="118"/>
      <c r="G515" s="390">
        <v>0</v>
      </c>
      <c r="H515" s="390"/>
      <c r="I515" s="390"/>
      <c r="J515" s="390" t="s">
        <v>499</v>
      </c>
      <c r="K515" s="390">
        <v>0</v>
      </c>
      <c r="L515" s="376" t="str">
        <f>IFERROR(VLOOKUP(E515,'Measures cat'!$A$2:$B$19,2,0),"")</f>
        <v/>
      </c>
      <c r="M515" s="123"/>
    </row>
    <row r="516" spans="3:13" x14ac:dyDescent="0.25">
      <c r="C516" s="357" t="str">
        <f t="shared" si="7"/>
        <v/>
      </c>
      <c r="D516" s="26"/>
      <c r="E516" s="325"/>
      <c r="F516" s="118"/>
      <c r="G516" s="390">
        <v>0</v>
      </c>
      <c r="H516" s="390"/>
      <c r="I516" s="390"/>
      <c r="J516" s="390" t="s">
        <v>499</v>
      </c>
      <c r="K516" s="390">
        <v>0</v>
      </c>
      <c r="L516" s="376" t="str">
        <f>IFERROR(VLOOKUP(E516,'Measures cat'!$A$2:$B$19,2,0),"")</f>
        <v/>
      </c>
      <c r="M516" s="123"/>
    </row>
    <row r="517" spans="3:13" x14ac:dyDescent="0.25">
      <c r="C517" s="357" t="str">
        <f t="shared" si="7"/>
        <v/>
      </c>
      <c r="D517" s="26"/>
      <c r="E517" s="325"/>
      <c r="F517" s="118"/>
      <c r="G517" s="390">
        <v>0</v>
      </c>
      <c r="H517" s="390"/>
      <c r="I517" s="390"/>
      <c r="J517" s="390" t="s">
        <v>499</v>
      </c>
      <c r="K517" s="390">
        <v>0</v>
      </c>
      <c r="L517" s="376" t="str">
        <f>IFERROR(VLOOKUP(E517,'Measures cat'!$A$2:$B$19,2,0),"")</f>
        <v/>
      </c>
      <c r="M517" s="123"/>
    </row>
    <row r="518" spans="3:13" x14ac:dyDescent="0.25">
      <c r="C518" s="357" t="str">
        <f t="shared" si="7"/>
        <v/>
      </c>
      <c r="D518" s="26"/>
      <c r="E518" s="325"/>
      <c r="F518" s="118"/>
      <c r="G518" s="390">
        <v>0</v>
      </c>
      <c r="H518" s="390"/>
      <c r="I518" s="390"/>
      <c r="J518" s="390" t="s">
        <v>499</v>
      </c>
      <c r="K518" s="390">
        <v>0</v>
      </c>
      <c r="L518" s="376" t="str">
        <f>IFERROR(VLOOKUP(E518,'Measures cat'!$A$2:$B$19,2,0),"")</f>
        <v/>
      </c>
      <c r="M518" s="123"/>
    </row>
    <row r="519" spans="3:13" x14ac:dyDescent="0.25">
      <c r="C519" s="357" t="str">
        <f t="shared" si="7"/>
        <v/>
      </c>
      <c r="D519" s="26"/>
      <c r="E519" s="325"/>
      <c r="F519" s="118"/>
      <c r="G519" s="390">
        <v>0</v>
      </c>
      <c r="H519" s="390"/>
      <c r="I519" s="390"/>
      <c r="J519" s="390" t="s">
        <v>499</v>
      </c>
      <c r="K519" s="390">
        <v>0</v>
      </c>
      <c r="L519" s="376" t="str">
        <f>IFERROR(VLOOKUP(E519,'Measures cat'!$A$2:$B$19,2,0),"")</f>
        <v/>
      </c>
      <c r="M519" s="123"/>
    </row>
    <row r="520" spans="3:13" x14ac:dyDescent="0.25">
      <c r="C520" s="357" t="str">
        <f t="shared" si="7"/>
        <v/>
      </c>
      <c r="D520" s="26"/>
      <c r="E520" s="325"/>
      <c r="F520" s="118"/>
      <c r="G520" s="390">
        <v>0</v>
      </c>
      <c r="H520" s="390"/>
      <c r="I520" s="390"/>
      <c r="J520" s="390" t="s">
        <v>499</v>
      </c>
      <c r="K520" s="390">
        <v>0</v>
      </c>
      <c r="L520" s="376" t="str">
        <f>IFERROR(VLOOKUP(E520,'Measures cat'!$A$2:$B$19,2,0),"")</f>
        <v/>
      </c>
      <c r="M520" s="123"/>
    </row>
    <row r="521" spans="3:13" x14ac:dyDescent="0.25">
      <c r="C521" s="357" t="str">
        <f t="shared" si="7"/>
        <v/>
      </c>
      <c r="D521" s="26"/>
      <c r="E521" s="325"/>
      <c r="F521" s="118"/>
      <c r="G521" s="390">
        <v>0</v>
      </c>
      <c r="H521" s="390"/>
      <c r="I521" s="390"/>
      <c r="J521" s="390" t="s">
        <v>499</v>
      </c>
      <c r="K521" s="390">
        <v>0</v>
      </c>
      <c r="L521" s="376" t="str">
        <f>IFERROR(VLOOKUP(E521,'Measures cat'!$A$2:$B$19,2,0),"")</f>
        <v/>
      </c>
      <c r="M521" s="123"/>
    </row>
    <row r="522" spans="3:13" x14ac:dyDescent="0.25">
      <c r="C522" s="357" t="str">
        <f t="shared" ref="C522:C585" si="8">IF(D522&lt;&gt;"",CONCATENATE("M",TEXT(ROW()-6,"000")),"")</f>
        <v/>
      </c>
      <c r="D522" s="26"/>
      <c r="E522" s="325"/>
      <c r="F522" s="118"/>
      <c r="G522" s="390">
        <v>0</v>
      </c>
      <c r="H522" s="390"/>
      <c r="I522" s="390"/>
      <c r="J522" s="390" t="s">
        <v>499</v>
      </c>
      <c r="K522" s="390">
        <v>0</v>
      </c>
      <c r="L522" s="376" t="str">
        <f>IFERROR(VLOOKUP(E522,'Measures cat'!$A$2:$B$19,2,0),"")</f>
        <v/>
      </c>
      <c r="M522" s="123"/>
    </row>
    <row r="523" spans="3:13" x14ac:dyDescent="0.25">
      <c r="C523" s="357" t="str">
        <f t="shared" si="8"/>
        <v/>
      </c>
      <c r="D523" s="26"/>
      <c r="E523" s="325"/>
      <c r="F523" s="118"/>
      <c r="G523" s="390">
        <v>0</v>
      </c>
      <c r="H523" s="390"/>
      <c r="I523" s="390"/>
      <c r="J523" s="390" t="s">
        <v>499</v>
      </c>
      <c r="K523" s="390">
        <v>0</v>
      </c>
      <c r="L523" s="376" t="str">
        <f>IFERROR(VLOOKUP(E523,'Measures cat'!$A$2:$B$19,2,0),"")</f>
        <v/>
      </c>
      <c r="M523" s="123"/>
    </row>
    <row r="524" spans="3:13" x14ac:dyDescent="0.25">
      <c r="C524" s="357" t="str">
        <f t="shared" si="8"/>
        <v/>
      </c>
      <c r="D524" s="26"/>
      <c r="E524" s="325"/>
      <c r="F524" s="118"/>
      <c r="G524" s="390">
        <v>0</v>
      </c>
      <c r="H524" s="390"/>
      <c r="I524" s="390"/>
      <c r="J524" s="390" t="s">
        <v>499</v>
      </c>
      <c r="K524" s="390">
        <v>0</v>
      </c>
      <c r="L524" s="376" t="str">
        <f>IFERROR(VLOOKUP(E524,'Measures cat'!$A$2:$B$19,2,0),"")</f>
        <v/>
      </c>
      <c r="M524" s="123"/>
    </row>
    <row r="525" spans="3:13" x14ac:dyDescent="0.25">
      <c r="C525" s="357" t="str">
        <f t="shared" si="8"/>
        <v/>
      </c>
      <c r="D525" s="26"/>
      <c r="E525" s="325"/>
      <c r="F525" s="118"/>
      <c r="G525" s="390">
        <v>0</v>
      </c>
      <c r="H525" s="390"/>
      <c r="I525" s="390"/>
      <c r="J525" s="390" t="s">
        <v>499</v>
      </c>
      <c r="K525" s="390">
        <v>0</v>
      </c>
      <c r="L525" s="376" t="str">
        <f>IFERROR(VLOOKUP(E525,'Measures cat'!$A$2:$B$19,2,0),"")</f>
        <v/>
      </c>
      <c r="M525" s="123"/>
    </row>
    <row r="526" spans="3:13" x14ac:dyDescent="0.25">
      <c r="C526" s="357" t="str">
        <f t="shared" si="8"/>
        <v/>
      </c>
      <c r="D526" s="26"/>
      <c r="E526" s="325"/>
      <c r="F526" s="118"/>
      <c r="G526" s="390">
        <v>0</v>
      </c>
      <c r="H526" s="390"/>
      <c r="I526" s="390"/>
      <c r="J526" s="390" t="s">
        <v>499</v>
      </c>
      <c r="K526" s="390">
        <v>0</v>
      </c>
      <c r="L526" s="376" t="str">
        <f>IFERROR(VLOOKUP(E526,'Measures cat'!$A$2:$B$19,2,0),"")</f>
        <v/>
      </c>
      <c r="M526" s="123"/>
    </row>
    <row r="527" spans="3:13" x14ac:dyDescent="0.25">
      <c r="C527" s="357" t="str">
        <f t="shared" si="8"/>
        <v/>
      </c>
      <c r="D527" s="26"/>
      <c r="E527" s="325"/>
      <c r="F527" s="118"/>
      <c r="G527" s="390">
        <v>0</v>
      </c>
      <c r="H527" s="390"/>
      <c r="I527" s="390"/>
      <c r="J527" s="390" t="s">
        <v>499</v>
      </c>
      <c r="K527" s="390">
        <v>0</v>
      </c>
      <c r="L527" s="376" t="str">
        <f>IFERROR(VLOOKUP(E527,'Measures cat'!$A$2:$B$19,2,0),"")</f>
        <v/>
      </c>
      <c r="M527" s="123"/>
    </row>
    <row r="528" spans="3:13" x14ac:dyDescent="0.25">
      <c r="C528" s="357" t="str">
        <f t="shared" si="8"/>
        <v/>
      </c>
      <c r="D528" s="26"/>
      <c r="E528" s="325"/>
      <c r="F528" s="118"/>
      <c r="G528" s="390">
        <v>0</v>
      </c>
      <c r="H528" s="390"/>
      <c r="I528" s="390"/>
      <c r="J528" s="390" t="s">
        <v>499</v>
      </c>
      <c r="K528" s="390">
        <v>0</v>
      </c>
      <c r="L528" s="376" t="str">
        <f>IFERROR(VLOOKUP(E528,'Measures cat'!$A$2:$B$19,2,0),"")</f>
        <v/>
      </c>
      <c r="M528" s="123"/>
    </row>
    <row r="529" spans="3:13" x14ac:dyDescent="0.25">
      <c r="C529" s="357" t="str">
        <f t="shared" si="8"/>
        <v/>
      </c>
      <c r="D529" s="26"/>
      <c r="E529" s="325"/>
      <c r="F529" s="118"/>
      <c r="G529" s="390">
        <v>0</v>
      </c>
      <c r="H529" s="390"/>
      <c r="I529" s="390"/>
      <c r="J529" s="390" t="s">
        <v>499</v>
      </c>
      <c r="K529" s="390">
        <v>0</v>
      </c>
      <c r="L529" s="376" t="str">
        <f>IFERROR(VLOOKUP(E529,'Measures cat'!$A$2:$B$19,2,0),"")</f>
        <v/>
      </c>
      <c r="M529" s="123"/>
    </row>
    <row r="530" spans="3:13" x14ac:dyDescent="0.25">
      <c r="C530" s="357" t="str">
        <f t="shared" si="8"/>
        <v/>
      </c>
      <c r="D530" s="26"/>
      <c r="E530" s="325"/>
      <c r="F530" s="118"/>
      <c r="G530" s="390">
        <v>0</v>
      </c>
      <c r="H530" s="390"/>
      <c r="I530" s="390"/>
      <c r="J530" s="390" t="s">
        <v>499</v>
      </c>
      <c r="K530" s="390">
        <v>0</v>
      </c>
      <c r="L530" s="376" t="str">
        <f>IFERROR(VLOOKUP(E530,'Measures cat'!$A$2:$B$19,2,0),"")</f>
        <v/>
      </c>
      <c r="M530" s="123"/>
    </row>
    <row r="531" spans="3:13" x14ac:dyDescent="0.25">
      <c r="C531" s="357" t="str">
        <f t="shared" si="8"/>
        <v/>
      </c>
      <c r="D531" s="26"/>
      <c r="E531" s="325"/>
      <c r="F531" s="118"/>
      <c r="G531" s="390">
        <v>0</v>
      </c>
      <c r="H531" s="390"/>
      <c r="I531" s="390"/>
      <c r="J531" s="390" t="s">
        <v>499</v>
      </c>
      <c r="K531" s="390">
        <v>0</v>
      </c>
      <c r="L531" s="376" t="str">
        <f>IFERROR(VLOOKUP(E531,'Measures cat'!$A$2:$B$19,2,0),"")</f>
        <v/>
      </c>
      <c r="M531" s="123"/>
    </row>
    <row r="532" spans="3:13" x14ac:dyDescent="0.25">
      <c r="C532" s="357" t="str">
        <f t="shared" si="8"/>
        <v/>
      </c>
      <c r="D532" s="26"/>
      <c r="E532" s="325"/>
      <c r="F532" s="118"/>
      <c r="G532" s="390">
        <v>0</v>
      </c>
      <c r="H532" s="390"/>
      <c r="I532" s="390"/>
      <c r="J532" s="390" t="s">
        <v>499</v>
      </c>
      <c r="K532" s="390">
        <v>0</v>
      </c>
      <c r="L532" s="376" t="str">
        <f>IFERROR(VLOOKUP(E532,'Measures cat'!$A$2:$B$19,2,0),"")</f>
        <v/>
      </c>
      <c r="M532" s="123"/>
    </row>
    <row r="533" spans="3:13" x14ac:dyDescent="0.25">
      <c r="C533" s="357" t="str">
        <f t="shared" si="8"/>
        <v/>
      </c>
      <c r="D533" s="26"/>
      <c r="E533" s="325"/>
      <c r="F533" s="118"/>
      <c r="G533" s="390">
        <v>0</v>
      </c>
      <c r="H533" s="390"/>
      <c r="I533" s="390"/>
      <c r="J533" s="390" t="s">
        <v>499</v>
      </c>
      <c r="K533" s="390">
        <v>0</v>
      </c>
      <c r="L533" s="376" t="str">
        <f>IFERROR(VLOOKUP(E533,'Measures cat'!$A$2:$B$19,2,0),"")</f>
        <v/>
      </c>
      <c r="M533" s="123"/>
    </row>
    <row r="534" spans="3:13" x14ac:dyDescent="0.25">
      <c r="C534" s="357" t="str">
        <f t="shared" si="8"/>
        <v/>
      </c>
      <c r="D534" s="26"/>
      <c r="E534" s="325"/>
      <c r="F534" s="118"/>
      <c r="G534" s="390">
        <v>0</v>
      </c>
      <c r="H534" s="390"/>
      <c r="I534" s="390"/>
      <c r="J534" s="390" t="s">
        <v>499</v>
      </c>
      <c r="K534" s="390">
        <v>0</v>
      </c>
      <c r="L534" s="376" t="str">
        <f>IFERROR(VLOOKUP(E534,'Measures cat'!$A$2:$B$19,2,0),"")</f>
        <v/>
      </c>
      <c r="M534" s="123"/>
    </row>
    <row r="535" spans="3:13" x14ac:dyDescent="0.25">
      <c r="C535" s="357" t="str">
        <f t="shared" si="8"/>
        <v/>
      </c>
      <c r="D535" s="26"/>
      <c r="E535" s="325"/>
      <c r="F535" s="118"/>
      <c r="G535" s="390">
        <v>0</v>
      </c>
      <c r="H535" s="390"/>
      <c r="I535" s="390"/>
      <c r="J535" s="390" t="s">
        <v>499</v>
      </c>
      <c r="K535" s="390">
        <v>0</v>
      </c>
      <c r="L535" s="376" t="str">
        <f>IFERROR(VLOOKUP(E535,'Measures cat'!$A$2:$B$19,2,0),"")</f>
        <v/>
      </c>
      <c r="M535" s="123"/>
    </row>
    <row r="536" spans="3:13" x14ac:dyDescent="0.25">
      <c r="C536" s="357" t="str">
        <f t="shared" si="8"/>
        <v/>
      </c>
      <c r="D536" s="26"/>
      <c r="E536" s="325"/>
      <c r="F536" s="118"/>
      <c r="G536" s="390">
        <v>0</v>
      </c>
      <c r="H536" s="390"/>
      <c r="I536" s="390"/>
      <c r="J536" s="390" t="s">
        <v>499</v>
      </c>
      <c r="K536" s="390">
        <v>0</v>
      </c>
      <c r="L536" s="376" t="str">
        <f>IFERROR(VLOOKUP(E536,'Measures cat'!$A$2:$B$19,2,0),"")</f>
        <v/>
      </c>
      <c r="M536" s="123"/>
    </row>
    <row r="537" spans="3:13" x14ac:dyDescent="0.25">
      <c r="C537" s="357" t="str">
        <f t="shared" si="8"/>
        <v/>
      </c>
      <c r="D537" s="26"/>
      <c r="E537" s="325"/>
      <c r="F537" s="118"/>
      <c r="G537" s="390">
        <v>0</v>
      </c>
      <c r="H537" s="390"/>
      <c r="I537" s="390"/>
      <c r="J537" s="390" t="s">
        <v>499</v>
      </c>
      <c r="K537" s="390">
        <v>0</v>
      </c>
      <c r="L537" s="376" t="str">
        <f>IFERROR(VLOOKUP(E537,'Measures cat'!$A$2:$B$19,2,0),"")</f>
        <v/>
      </c>
      <c r="M537" s="123"/>
    </row>
    <row r="538" spans="3:13" x14ac:dyDescent="0.25">
      <c r="C538" s="357" t="str">
        <f t="shared" si="8"/>
        <v/>
      </c>
      <c r="D538" s="26"/>
      <c r="E538" s="325"/>
      <c r="F538" s="118"/>
      <c r="G538" s="390">
        <v>0</v>
      </c>
      <c r="H538" s="390"/>
      <c r="I538" s="390"/>
      <c r="J538" s="390" t="s">
        <v>499</v>
      </c>
      <c r="K538" s="390">
        <v>0</v>
      </c>
      <c r="L538" s="376" t="str">
        <f>IFERROR(VLOOKUP(E538,'Measures cat'!$A$2:$B$19,2,0),"")</f>
        <v/>
      </c>
      <c r="M538" s="123"/>
    </row>
    <row r="539" spans="3:13" x14ac:dyDescent="0.25">
      <c r="C539" s="357" t="str">
        <f t="shared" si="8"/>
        <v/>
      </c>
      <c r="D539" s="26"/>
      <c r="E539" s="325"/>
      <c r="F539" s="118"/>
      <c r="G539" s="390">
        <v>0</v>
      </c>
      <c r="H539" s="390"/>
      <c r="I539" s="390"/>
      <c r="J539" s="390" t="s">
        <v>499</v>
      </c>
      <c r="K539" s="390">
        <v>0</v>
      </c>
      <c r="L539" s="376" t="str">
        <f>IFERROR(VLOOKUP(E539,'Measures cat'!$A$2:$B$19,2,0),"")</f>
        <v/>
      </c>
      <c r="M539" s="123"/>
    </row>
    <row r="540" spans="3:13" x14ac:dyDescent="0.25">
      <c r="C540" s="357" t="str">
        <f t="shared" si="8"/>
        <v/>
      </c>
      <c r="D540" s="26"/>
      <c r="E540" s="325"/>
      <c r="F540" s="118"/>
      <c r="G540" s="390">
        <v>0</v>
      </c>
      <c r="H540" s="390"/>
      <c r="I540" s="390"/>
      <c r="J540" s="390" t="s">
        <v>499</v>
      </c>
      <c r="K540" s="390">
        <v>0</v>
      </c>
      <c r="L540" s="376" t="str">
        <f>IFERROR(VLOOKUP(E540,'Measures cat'!$A$2:$B$19,2,0),"")</f>
        <v/>
      </c>
      <c r="M540" s="123"/>
    </row>
    <row r="541" spans="3:13" x14ac:dyDescent="0.25">
      <c r="C541" s="357" t="str">
        <f t="shared" si="8"/>
        <v/>
      </c>
      <c r="D541" s="26"/>
      <c r="E541" s="325"/>
      <c r="F541" s="118"/>
      <c r="G541" s="390">
        <v>0</v>
      </c>
      <c r="H541" s="390"/>
      <c r="I541" s="390"/>
      <c r="J541" s="390" t="s">
        <v>499</v>
      </c>
      <c r="K541" s="390">
        <v>0</v>
      </c>
      <c r="L541" s="376" t="str">
        <f>IFERROR(VLOOKUP(E541,'Measures cat'!$A$2:$B$19,2,0),"")</f>
        <v/>
      </c>
      <c r="M541" s="123"/>
    </row>
    <row r="542" spans="3:13" x14ac:dyDescent="0.25">
      <c r="C542" s="357" t="str">
        <f t="shared" si="8"/>
        <v/>
      </c>
      <c r="D542" s="26"/>
      <c r="E542" s="325"/>
      <c r="F542" s="118"/>
      <c r="G542" s="390">
        <v>0</v>
      </c>
      <c r="H542" s="390"/>
      <c r="I542" s="390"/>
      <c r="J542" s="390" t="s">
        <v>499</v>
      </c>
      <c r="K542" s="390">
        <v>0</v>
      </c>
      <c r="L542" s="376" t="str">
        <f>IFERROR(VLOOKUP(E542,'Measures cat'!$A$2:$B$19,2,0),"")</f>
        <v/>
      </c>
      <c r="M542" s="123"/>
    </row>
    <row r="543" spans="3:13" x14ac:dyDescent="0.25">
      <c r="C543" s="357" t="str">
        <f t="shared" si="8"/>
        <v/>
      </c>
      <c r="D543" s="26"/>
      <c r="E543" s="325"/>
      <c r="F543" s="118"/>
      <c r="G543" s="390">
        <v>0</v>
      </c>
      <c r="H543" s="390"/>
      <c r="I543" s="390"/>
      <c r="J543" s="390" t="s">
        <v>499</v>
      </c>
      <c r="K543" s="390">
        <v>0</v>
      </c>
      <c r="L543" s="376" t="str">
        <f>IFERROR(VLOOKUP(E543,'Measures cat'!$A$2:$B$19,2,0),"")</f>
        <v/>
      </c>
      <c r="M543" s="123"/>
    </row>
    <row r="544" spans="3:13" x14ac:dyDescent="0.25">
      <c r="C544" s="357" t="str">
        <f t="shared" si="8"/>
        <v/>
      </c>
      <c r="D544" s="26"/>
      <c r="E544" s="325"/>
      <c r="F544" s="118"/>
      <c r="G544" s="390">
        <v>0</v>
      </c>
      <c r="H544" s="390"/>
      <c r="I544" s="390"/>
      <c r="J544" s="390" t="s">
        <v>499</v>
      </c>
      <c r="K544" s="390">
        <v>0</v>
      </c>
      <c r="L544" s="376" t="str">
        <f>IFERROR(VLOOKUP(E544,'Measures cat'!$A$2:$B$19,2,0),"")</f>
        <v/>
      </c>
      <c r="M544" s="123"/>
    </row>
    <row r="545" spans="3:13" x14ac:dyDescent="0.25">
      <c r="C545" s="357" t="str">
        <f t="shared" si="8"/>
        <v/>
      </c>
      <c r="D545" s="26"/>
      <c r="E545" s="325"/>
      <c r="F545" s="118"/>
      <c r="G545" s="390">
        <v>0</v>
      </c>
      <c r="H545" s="390"/>
      <c r="I545" s="390"/>
      <c r="J545" s="390" t="s">
        <v>499</v>
      </c>
      <c r="K545" s="390">
        <v>0</v>
      </c>
      <c r="L545" s="376" t="str">
        <f>IFERROR(VLOOKUP(E545,'Measures cat'!$A$2:$B$19,2,0),"")</f>
        <v/>
      </c>
      <c r="M545" s="123"/>
    </row>
    <row r="546" spans="3:13" x14ac:dyDescent="0.25">
      <c r="C546" s="357" t="str">
        <f t="shared" si="8"/>
        <v/>
      </c>
      <c r="D546" s="26"/>
      <c r="E546" s="325"/>
      <c r="F546" s="118"/>
      <c r="G546" s="390">
        <v>0</v>
      </c>
      <c r="H546" s="390"/>
      <c r="I546" s="390"/>
      <c r="J546" s="390" t="s">
        <v>499</v>
      </c>
      <c r="K546" s="390">
        <v>0</v>
      </c>
      <c r="L546" s="376" t="str">
        <f>IFERROR(VLOOKUP(E546,'Measures cat'!$A$2:$B$19,2,0),"")</f>
        <v/>
      </c>
      <c r="M546" s="123"/>
    </row>
    <row r="547" spans="3:13" x14ac:dyDescent="0.25">
      <c r="C547" s="357" t="str">
        <f t="shared" si="8"/>
        <v/>
      </c>
      <c r="D547" s="26"/>
      <c r="E547" s="325"/>
      <c r="F547" s="118"/>
      <c r="G547" s="390">
        <v>0</v>
      </c>
      <c r="H547" s="390"/>
      <c r="I547" s="390"/>
      <c r="J547" s="390" t="s">
        <v>499</v>
      </c>
      <c r="K547" s="390">
        <v>0</v>
      </c>
      <c r="L547" s="376" t="str">
        <f>IFERROR(VLOOKUP(E547,'Measures cat'!$A$2:$B$19,2,0),"")</f>
        <v/>
      </c>
      <c r="M547" s="123"/>
    </row>
    <row r="548" spans="3:13" x14ac:dyDescent="0.25">
      <c r="C548" s="357" t="str">
        <f t="shared" si="8"/>
        <v/>
      </c>
      <c r="D548" s="26"/>
      <c r="E548" s="325"/>
      <c r="F548" s="118"/>
      <c r="G548" s="390">
        <v>0</v>
      </c>
      <c r="H548" s="390"/>
      <c r="I548" s="390"/>
      <c r="J548" s="390" t="s">
        <v>499</v>
      </c>
      <c r="K548" s="390">
        <v>0</v>
      </c>
      <c r="L548" s="376" t="str">
        <f>IFERROR(VLOOKUP(E548,'Measures cat'!$A$2:$B$19,2,0),"")</f>
        <v/>
      </c>
      <c r="M548" s="123"/>
    </row>
    <row r="549" spans="3:13" x14ac:dyDescent="0.25">
      <c r="C549" s="357" t="str">
        <f t="shared" si="8"/>
        <v/>
      </c>
      <c r="D549" s="26"/>
      <c r="E549" s="325"/>
      <c r="F549" s="118"/>
      <c r="G549" s="390">
        <v>0</v>
      </c>
      <c r="H549" s="390"/>
      <c r="I549" s="390"/>
      <c r="J549" s="390" t="s">
        <v>499</v>
      </c>
      <c r="K549" s="390">
        <v>0</v>
      </c>
      <c r="L549" s="376" t="str">
        <f>IFERROR(VLOOKUP(E549,'Measures cat'!$A$2:$B$19,2,0),"")</f>
        <v/>
      </c>
      <c r="M549" s="123"/>
    </row>
    <row r="550" spans="3:13" x14ac:dyDescent="0.25">
      <c r="C550" s="357" t="str">
        <f t="shared" si="8"/>
        <v/>
      </c>
      <c r="D550" s="26"/>
      <c r="E550" s="325"/>
      <c r="F550" s="118"/>
      <c r="G550" s="390">
        <v>0</v>
      </c>
      <c r="H550" s="390"/>
      <c r="I550" s="390"/>
      <c r="J550" s="390" t="s">
        <v>499</v>
      </c>
      <c r="K550" s="390">
        <v>0</v>
      </c>
      <c r="L550" s="376" t="str">
        <f>IFERROR(VLOOKUP(E550,'Measures cat'!$A$2:$B$19,2,0),"")</f>
        <v/>
      </c>
      <c r="M550" s="123"/>
    </row>
    <row r="551" spans="3:13" x14ac:dyDescent="0.25">
      <c r="C551" s="357" t="str">
        <f t="shared" si="8"/>
        <v/>
      </c>
      <c r="D551" s="26"/>
      <c r="E551" s="325"/>
      <c r="F551" s="118"/>
      <c r="G551" s="390">
        <v>0</v>
      </c>
      <c r="H551" s="390"/>
      <c r="I551" s="390"/>
      <c r="J551" s="390" t="s">
        <v>499</v>
      </c>
      <c r="K551" s="390">
        <v>0</v>
      </c>
      <c r="L551" s="376" t="str">
        <f>IFERROR(VLOOKUP(E551,'Measures cat'!$A$2:$B$19,2,0),"")</f>
        <v/>
      </c>
      <c r="M551" s="123"/>
    </row>
    <row r="552" spans="3:13" x14ac:dyDescent="0.25">
      <c r="C552" s="357" t="str">
        <f t="shared" si="8"/>
        <v/>
      </c>
      <c r="D552" s="26"/>
      <c r="E552" s="325"/>
      <c r="F552" s="118"/>
      <c r="G552" s="390">
        <v>0</v>
      </c>
      <c r="H552" s="390"/>
      <c r="I552" s="390"/>
      <c r="J552" s="390" t="s">
        <v>499</v>
      </c>
      <c r="K552" s="390">
        <v>0</v>
      </c>
      <c r="L552" s="376" t="str">
        <f>IFERROR(VLOOKUP(E552,'Measures cat'!$A$2:$B$19,2,0),"")</f>
        <v/>
      </c>
      <c r="M552" s="123"/>
    </row>
    <row r="553" spans="3:13" x14ac:dyDescent="0.25">
      <c r="C553" s="357" t="str">
        <f t="shared" si="8"/>
        <v/>
      </c>
      <c r="D553" s="26"/>
      <c r="E553" s="325"/>
      <c r="F553" s="118"/>
      <c r="G553" s="390">
        <v>0</v>
      </c>
      <c r="H553" s="390"/>
      <c r="I553" s="390"/>
      <c r="J553" s="390" t="s">
        <v>499</v>
      </c>
      <c r="K553" s="390">
        <v>0</v>
      </c>
      <c r="L553" s="376" t="str">
        <f>IFERROR(VLOOKUP(E553,'Measures cat'!$A$2:$B$19,2,0),"")</f>
        <v/>
      </c>
      <c r="M553" s="123"/>
    </row>
    <row r="554" spans="3:13" x14ac:dyDescent="0.25">
      <c r="C554" s="357" t="str">
        <f t="shared" si="8"/>
        <v/>
      </c>
      <c r="D554" s="26"/>
      <c r="E554" s="325"/>
      <c r="F554" s="118"/>
      <c r="G554" s="390">
        <v>0</v>
      </c>
      <c r="H554" s="390"/>
      <c r="I554" s="390"/>
      <c r="J554" s="390" t="s">
        <v>499</v>
      </c>
      <c r="K554" s="390">
        <v>0</v>
      </c>
      <c r="L554" s="376" t="str">
        <f>IFERROR(VLOOKUP(E554,'Measures cat'!$A$2:$B$19,2,0),"")</f>
        <v/>
      </c>
      <c r="M554" s="123"/>
    </row>
    <row r="555" spans="3:13" x14ac:dyDescent="0.25">
      <c r="C555" s="357" t="str">
        <f t="shared" si="8"/>
        <v/>
      </c>
      <c r="D555" s="26"/>
      <c r="E555" s="325"/>
      <c r="F555" s="118"/>
      <c r="G555" s="390">
        <v>0</v>
      </c>
      <c r="H555" s="390"/>
      <c r="I555" s="390"/>
      <c r="J555" s="390" t="s">
        <v>499</v>
      </c>
      <c r="K555" s="390">
        <v>0</v>
      </c>
      <c r="L555" s="376" t="str">
        <f>IFERROR(VLOOKUP(E555,'Measures cat'!$A$2:$B$19,2,0),"")</f>
        <v/>
      </c>
      <c r="M555" s="123"/>
    </row>
    <row r="556" spans="3:13" x14ac:dyDescent="0.25">
      <c r="C556" s="357" t="str">
        <f t="shared" si="8"/>
        <v/>
      </c>
      <c r="D556" s="26"/>
      <c r="E556" s="325"/>
      <c r="F556" s="118"/>
      <c r="G556" s="390">
        <v>0</v>
      </c>
      <c r="H556" s="390"/>
      <c r="I556" s="390"/>
      <c r="J556" s="390" t="s">
        <v>499</v>
      </c>
      <c r="K556" s="390">
        <v>0</v>
      </c>
      <c r="L556" s="376" t="str">
        <f>IFERROR(VLOOKUP(E556,'Measures cat'!$A$2:$B$19,2,0),"")</f>
        <v/>
      </c>
      <c r="M556" s="123"/>
    </row>
    <row r="557" spans="3:13" x14ac:dyDescent="0.25">
      <c r="C557" s="357" t="str">
        <f t="shared" si="8"/>
        <v/>
      </c>
      <c r="D557" s="26"/>
      <c r="E557" s="325"/>
      <c r="F557" s="118"/>
      <c r="G557" s="390">
        <v>0</v>
      </c>
      <c r="H557" s="390"/>
      <c r="I557" s="390"/>
      <c r="J557" s="390" t="s">
        <v>499</v>
      </c>
      <c r="K557" s="390">
        <v>0</v>
      </c>
      <c r="L557" s="376" t="str">
        <f>IFERROR(VLOOKUP(E557,'Measures cat'!$A$2:$B$19,2,0),"")</f>
        <v/>
      </c>
      <c r="M557" s="123"/>
    </row>
    <row r="558" spans="3:13" x14ac:dyDescent="0.25">
      <c r="C558" s="357" t="str">
        <f t="shared" si="8"/>
        <v/>
      </c>
      <c r="D558" s="26"/>
      <c r="E558" s="325"/>
      <c r="F558" s="118"/>
      <c r="G558" s="390">
        <v>0</v>
      </c>
      <c r="H558" s="390"/>
      <c r="I558" s="390"/>
      <c r="J558" s="390" t="s">
        <v>499</v>
      </c>
      <c r="K558" s="390">
        <v>0</v>
      </c>
      <c r="L558" s="376" t="str">
        <f>IFERROR(VLOOKUP(E558,'Measures cat'!$A$2:$B$19,2,0),"")</f>
        <v/>
      </c>
      <c r="M558" s="123"/>
    </row>
    <row r="559" spans="3:13" x14ac:dyDescent="0.25">
      <c r="C559" s="357" t="str">
        <f t="shared" si="8"/>
        <v/>
      </c>
      <c r="D559" s="26"/>
      <c r="E559" s="325"/>
      <c r="F559" s="118"/>
      <c r="G559" s="390">
        <v>0</v>
      </c>
      <c r="H559" s="390"/>
      <c r="I559" s="390"/>
      <c r="J559" s="390" t="s">
        <v>499</v>
      </c>
      <c r="K559" s="390">
        <v>0</v>
      </c>
      <c r="L559" s="376" t="str">
        <f>IFERROR(VLOOKUP(E559,'Measures cat'!$A$2:$B$19,2,0),"")</f>
        <v/>
      </c>
      <c r="M559" s="123"/>
    </row>
    <row r="560" spans="3:13" x14ac:dyDescent="0.25">
      <c r="C560" s="357" t="str">
        <f t="shared" si="8"/>
        <v/>
      </c>
      <c r="D560" s="26"/>
      <c r="E560" s="325"/>
      <c r="F560" s="118"/>
      <c r="G560" s="390">
        <v>0</v>
      </c>
      <c r="H560" s="390"/>
      <c r="I560" s="390"/>
      <c r="J560" s="390" t="s">
        <v>499</v>
      </c>
      <c r="K560" s="390">
        <v>0</v>
      </c>
      <c r="L560" s="376" t="str">
        <f>IFERROR(VLOOKUP(E560,'Measures cat'!$A$2:$B$19,2,0),"")</f>
        <v/>
      </c>
      <c r="M560" s="123"/>
    </row>
    <row r="561" spans="3:13" x14ac:dyDescent="0.25">
      <c r="C561" s="357" t="str">
        <f t="shared" si="8"/>
        <v/>
      </c>
      <c r="D561" s="26"/>
      <c r="E561" s="325"/>
      <c r="F561" s="118"/>
      <c r="G561" s="390">
        <v>0</v>
      </c>
      <c r="H561" s="390"/>
      <c r="I561" s="390"/>
      <c r="J561" s="390" t="s">
        <v>499</v>
      </c>
      <c r="K561" s="390">
        <v>0</v>
      </c>
      <c r="L561" s="376" t="str">
        <f>IFERROR(VLOOKUP(E561,'Measures cat'!$A$2:$B$19,2,0),"")</f>
        <v/>
      </c>
      <c r="M561" s="123"/>
    </row>
    <row r="562" spans="3:13" x14ac:dyDescent="0.25">
      <c r="C562" s="357" t="str">
        <f t="shared" si="8"/>
        <v/>
      </c>
      <c r="D562" s="26"/>
      <c r="E562" s="325"/>
      <c r="F562" s="118"/>
      <c r="G562" s="390">
        <v>0</v>
      </c>
      <c r="H562" s="390"/>
      <c r="I562" s="390"/>
      <c r="J562" s="390" t="s">
        <v>499</v>
      </c>
      <c r="K562" s="390">
        <v>0</v>
      </c>
      <c r="L562" s="376" t="str">
        <f>IFERROR(VLOOKUP(E562,'Measures cat'!$A$2:$B$19,2,0),"")</f>
        <v/>
      </c>
      <c r="M562" s="123"/>
    </row>
    <row r="563" spans="3:13" x14ac:dyDescent="0.25">
      <c r="C563" s="357" t="str">
        <f t="shared" si="8"/>
        <v/>
      </c>
      <c r="D563" s="26"/>
      <c r="E563" s="325"/>
      <c r="F563" s="118"/>
      <c r="G563" s="390">
        <v>0</v>
      </c>
      <c r="H563" s="390"/>
      <c r="I563" s="390"/>
      <c r="J563" s="390" t="s">
        <v>499</v>
      </c>
      <c r="K563" s="390">
        <v>0</v>
      </c>
      <c r="L563" s="376" t="str">
        <f>IFERROR(VLOOKUP(E563,'Measures cat'!$A$2:$B$19,2,0),"")</f>
        <v/>
      </c>
      <c r="M563" s="123"/>
    </row>
    <row r="564" spans="3:13" x14ac:dyDescent="0.25">
      <c r="C564" s="357" t="str">
        <f t="shared" si="8"/>
        <v/>
      </c>
      <c r="D564" s="26"/>
      <c r="E564" s="325"/>
      <c r="F564" s="118"/>
      <c r="G564" s="390">
        <v>0</v>
      </c>
      <c r="H564" s="390"/>
      <c r="I564" s="390"/>
      <c r="J564" s="390" t="s">
        <v>499</v>
      </c>
      <c r="K564" s="390">
        <v>0</v>
      </c>
      <c r="L564" s="376" t="str">
        <f>IFERROR(VLOOKUP(E564,'Measures cat'!$A$2:$B$19,2,0),"")</f>
        <v/>
      </c>
      <c r="M564" s="123"/>
    </row>
    <row r="565" spans="3:13" x14ac:dyDescent="0.25">
      <c r="C565" s="357" t="str">
        <f t="shared" si="8"/>
        <v/>
      </c>
      <c r="D565" s="26"/>
      <c r="E565" s="325"/>
      <c r="F565" s="118"/>
      <c r="G565" s="390">
        <v>0</v>
      </c>
      <c r="H565" s="390"/>
      <c r="I565" s="390"/>
      <c r="J565" s="390" t="s">
        <v>499</v>
      </c>
      <c r="K565" s="390">
        <v>0</v>
      </c>
      <c r="L565" s="376" t="str">
        <f>IFERROR(VLOOKUP(E565,'Measures cat'!$A$2:$B$19,2,0),"")</f>
        <v/>
      </c>
      <c r="M565" s="123"/>
    </row>
    <row r="566" spans="3:13" x14ac:dyDescent="0.25">
      <c r="C566" s="357" t="str">
        <f t="shared" si="8"/>
        <v/>
      </c>
      <c r="D566" s="26"/>
      <c r="E566" s="325"/>
      <c r="F566" s="118"/>
      <c r="G566" s="390">
        <v>0</v>
      </c>
      <c r="H566" s="390"/>
      <c r="I566" s="390"/>
      <c r="J566" s="390" t="s">
        <v>499</v>
      </c>
      <c r="K566" s="390">
        <v>0</v>
      </c>
      <c r="L566" s="376" t="str">
        <f>IFERROR(VLOOKUP(E566,'Measures cat'!$A$2:$B$19,2,0),"")</f>
        <v/>
      </c>
      <c r="M566" s="123"/>
    </row>
    <row r="567" spans="3:13" x14ac:dyDescent="0.25">
      <c r="C567" s="357" t="str">
        <f t="shared" si="8"/>
        <v/>
      </c>
      <c r="D567" s="26"/>
      <c r="E567" s="325"/>
      <c r="F567" s="118"/>
      <c r="G567" s="390">
        <v>0</v>
      </c>
      <c r="H567" s="390"/>
      <c r="I567" s="390"/>
      <c r="J567" s="390" t="s">
        <v>499</v>
      </c>
      <c r="K567" s="390">
        <v>0</v>
      </c>
      <c r="L567" s="376" t="str">
        <f>IFERROR(VLOOKUP(E567,'Measures cat'!$A$2:$B$19,2,0),"")</f>
        <v/>
      </c>
      <c r="M567" s="123"/>
    </row>
    <row r="568" spans="3:13" x14ac:dyDescent="0.25">
      <c r="C568" s="357" t="str">
        <f t="shared" si="8"/>
        <v/>
      </c>
      <c r="D568" s="26"/>
      <c r="E568" s="325"/>
      <c r="F568" s="118"/>
      <c r="G568" s="390">
        <v>0</v>
      </c>
      <c r="H568" s="390"/>
      <c r="I568" s="390"/>
      <c r="J568" s="390" t="s">
        <v>499</v>
      </c>
      <c r="K568" s="390">
        <v>0</v>
      </c>
      <c r="L568" s="376" t="str">
        <f>IFERROR(VLOOKUP(E568,'Measures cat'!$A$2:$B$19,2,0),"")</f>
        <v/>
      </c>
      <c r="M568" s="123"/>
    </row>
    <row r="569" spans="3:13" x14ac:dyDescent="0.25">
      <c r="C569" s="357" t="str">
        <f t="shared" si="8"/>
        <v/>
      </c>
      <c r="D569" s="26"/>
      <c r="E569" s="325"/>
      <c r="F569" s="118"/>
      <c r="G569" s="390">
        <v>0</v>
      </c>
      <c r="H569" s="390"/>
      <c r="I569" s="390"/>
      <c r="J569" s="390" t="s">
        <v>499</v>
      </c>
      <c r="K569" s="390">
        <v>0</v>
      </c>
      <c r="L569" s="376" t="str">
        <f>IFERROR(VLOOKUP(E569,'Measures cat'!$A$2:$B$19,2,0),"")</f>
        <v/>
      </c>
      <c r="M569" s="123"/>
    </row>
    <row r="570" spans="3:13" x14ac:dyDescent="0.25">
      <c r="C570" s="357" t="str">
        <f t="shared" si="8"/>
        <v/>
      </c>
      <c r="D570" s="26"/>
      <c r="E570" s="325"/>
      <c r="F570" s="118"/>
      <c r="G570" s="390">
        <v>0</v>
      </c>
      <c r="H570" s="390"/>
      <c r="I570" s="390"/>
      <c r="J570" s="390" t="s">
        <v>499</v>
      </c>
      <c r="K570" s="390">
        <v>0</v>
      </c>
      <c r="L570" s="376" t="str">
        <f>IFERROR(VLOOKUP(E570,'Measures cat'!$A$2:$B$19,2,0),"")</f>
        <v/>
      </c>
      <c r="M570" s="123"/>
    </row>
    <row r="571" spans="3:13" x14ac:dyDescent="0.25">
      <c r="C571" s="357" t="str">
        <f t="shared" si="8"/>
        <v/>
      </c>
      <c r="D571" s="26"/>
      <c r="E571" s="325"/>
      <c r="F571" s="118"/>
      <c r="G571" s="390">
        <v>0</v>
      </c>
      <c r="H571" s="390"/>
      <c r="I571" s="390"/>
      <c r="J571" s="390" t="s">
        <v>499</v>
      </c>
      <c r="K571" s="390">
        <v>0</v>
      </c>
      <c r="L571" s="376" t="str">
        <f>IFERROR(VLOOKUP(E571,'Measures cat'!$A$2:$B$19,2,0),"")</f>
        <v/>
      </c>
      <c r="M571" s="123"/>
    </row>
    <row r="572" spans="3:13" x14ac:dyDescent="0.25">
      <c r="C572" s="357" t="str">
        <f t="shared" si="8"/>
        <v/>
      </c>
      <c r="D572" s="26"/>
      <c r="E572" s="325"/>
      <c r="F572" s="118"/>
      <c r="G572" s="390">
        <v>0</v>
      </c>
      <c r="H572" s="390"/>
      <c r="I572" s="390"/>
      <c r="J572" s="390" t="s">
        <v>499</v>
      </c>
      <c r="K572" s="390">
        <v>0</v>
      </c>
      <c r="L572" s="376" t="str">
        <f>IFERROR(VLOOKUP(E572,'Measures cat'!$A$2:$B$19,2,0),"")</f>
        <v/>
      </c>
      <c r="M572" s="123"/>
    </row>
    <row r="573" spans="3:13" x14ac:dyDescent="0.25">
      <c r="C573" s="357" t="str">
        <f t="shared" si="8"/>
        <v/>
      </c>
      <c r="D573" s="26"/>
      <c r="E573" s="325"/>
      <c r="F573" s="118"/>
      <c r="G573" s="390">
        <v>0</v>
      </c>
      <c r="H573" s="390"/>
      <c r="I573" s="390"/>
      <c r="J573" s="390" t="s">
        <v>499</v>
      </c>
      <c r="K573" s="390">
        <v>0</v>
      </c>
      <c r="L573" s="376" t="str">
        <f>IFERROR(VLOOKUP(E573,'Measures cat'!$A$2:$B$19,2,0),"")</f>
        <v/>
      </c>
      <c r="M573" s="123"/>
    </row>
    <row r="574" spans="3:13" x14ac:dyDescent="0.25">
      <c r="C574" s="357" t="str">
        <f t="shared" si="8"/>
        <v/>
      </c>
      <c r="D574" s="26"/>
      <c r="E574" s="325"/>
      <c r="F574" s="118"/>
      <c r="G574" s="390">
        <v>0</v>
      </c>
      <c r="H574" s="390"/>
      <c r="I574" s="390"/>
      <c r="J574" s="390" t="s">
        <v>499</v>
      </c>
      <c r="K574" s="390">
        <v>0</v>
      </c>
      <c r="L574" s="376" t="str">
        <f>IFERROR(VLOOKUP(E574,'Measures cat'!$A$2:$B$19,2,0),"")</f>
        <v/>
      </c>
      <c r="M574" s="123"/>
    </row>
    <row r="575" spans="3:13" x14ac:dyDescent="0.25">
      <c r="C575" s="357" t="str">
        <f t="shared" si="8"/>
        <v/>
      </c>
      <c r="D575" s="26"/>
      <c r="E575" s="325"/>
      <c r="F575" s="118"/>
      <c r="G575" s="390">
        <v>0</v>
      </c>
      <c r="H575" s="390"/>
      <c r="I575" s="390"/>
      <c r="J575" s="390" t="s">
        <v>499</v>
      </c>
      <c r="K575" s="390">
        <v>0</v>
      </c>
      <c r="L575" s="376" t="str">
        <f>IFERROR(VLOOKUP(E575,'Measures cat'!$A$2:$B$19,2,0),"")</f>
        <v/>
      </c>
      <c r="M575" s="123"/>
    </row>
    <row r="576" spans="3:13" x14ac:dyDescent="0.25">
      <c r="C576" s="357" t="str">
        <f t="shared" si="8"/>
        <v/>
      </c>
      <c r="D576" s="26"/>
      <c r="E576" s="325"/>
      <c r="F576" s="118"/>
      <c r="G576" s="390">
        <v>0</v>
      </c>
      <c r="H576" s="390"/>
      <c r="I576" s="390"/>
      <c r="J576" s="390" t="s">
        <v>499</v>
      </c>
      <c r="K576" s="390">
        <v>0</v>
      </c>
      <c r="L576" s="376" t="str">
        <f>IFERROR(VLOOKUP(E576,'Measures cat'!$A$2:$B$19,2,0),"")</f>
        <v/>
      </c>
      <c r="M576" s="123"/>
    </row>
    <row r="577" spans="3:13" x14ac:dyDescent="0.25">
      <c r="C577" s="357" t="str">
        <f t="shared" si="8"/>
        <v/>
      </c>
      <c r="D577" s="26"/>
      <c r="E577" s="325"/>
      <c r="F577" s="118"/>
      <c r="G577" s="390">
        <v>0</v>
      </c>
      <c r="H577" s="390"/>
      <c r="I577" s="390"/>
      <c r="J577" s="390" t="s">
        <v>499</v>
      </c>
      <c r="K577" s="390">
        <v>0</v>
      </c>
      <c r="L577" s="376" t="str">
        <f>IFERROR(VLOOKUP(E577,'Measures cat'!$A$2:$B$19,2,0),"")</f>
        <v/>
      </c>
      <c r="M577" s="123"/>
    </row>
    <row r="578" spans="3:13" x14ac:dyDescent="0.25">
      <c r="C578" s="357" t="str">
        <f t="shared" si="8"/>
        <v/>
      </c>
      <c r="D578" s="26"/>
      <c r="E578" s="325"/>
      <c r="F578" s="118"/>
      <c r="G578" s="390">
        <v>0</v>
      </c>
      <c r="H578" s="390"/>
      <c r="I578" s="390"/>
      <c r="J578" s="390" t="s">
        <v>499</v>
      </c>
      <c r="K578" s="390">
        <v>0</v>
      </c>
      <c r="L578" s="376" t="str">
        <f>IFERROR(VLOOKUP(E578,'Measures cat'!$A$2:$B$19,2,0),"")</f>
        <v/>
      </c>
      <c r="M578" s="123"/>
    </row>
    <row r="579" spans="3:13" x14ac:dyDescent="0.25">
      <c r="C579" s="357" t="str">
        <f t="shared" si="8"/>
        <v/>
      </c>
      <c r="D579" s="26"/>
      <c r="E579" s="325"/>
      <c r="F579" s="118"/>
      <c r="G579" s="390">
        <v>0</v>
      </c>
      <c r="H579" s="390"/>
      <c r="I579" s="390"/>
      <c r="J579" s="390" t="s">
        <v>499</v>
      </c>
      <c r="K579" s="390">
        <v>0</v>
      </c>
      <c r="L579" s="376" t="str">
        <f>IFERROR(VLOOKUP(E579,'Measures cat'!$A$2:$B$19,2,0),"")</f>
        <v/>
      </c>
      <c r="M579" s="123"/>
    </row>
    <row r="580" spans="3:13" x14ac:dyDescent="0.25">
      <c r="C580" s="357" t="str">
        <f t="shared" si="8"/>
        <v/>
      </c>
      <c r="D580" s="26"/>
      <c r="E580" s="325"/>
      <c r="F580" s="118"/>
      <c r="G580" s="390">
        <v>0</v>
      </c>
      <c r="H580" s="390"/>
      <c r="I580" s="390"/>
      <c r="J580" s="390" t="s">
        <v>499</v>
      </c>
      <c r="K580" s="390">
        <v>0</v>
      </c>
      <c r="L580" s="376" t="str">
        <f>IFERROR(VLOOKUP(E580,'Measures cat'!$A$2:$B$19,2,0),"")</f>
        <v/>
      </c>
      <c r="M580" s="123"/>
    </row>
    <row r="581" spans="3:13" x14ac:dyDescent="0.25">
      <c r="C581" s="357" t="str">
        <f t="shared" si="8"/>
        <v/>
      </c>
      <c r="D581" s="26"/>
      <c r="E581" s="325"/>
      <c r="F581" s="118"/>
      <c r="G581" s="390">
        <v>0</v>
      </c>
      <c r="H581" s="390"/>
      <c r="I581" s="390"/>
      <c r="J581" s="390" t="s">
        <v>499</v>
      </c>
      <c r="K581" s="390">
        <v>0</v>
      </c>
      <c r="L581" s="376" t="str">
        <f>IFERROR(VLOOKUP(E581,'Measures cat'!$A$2:$B$19,2,0),"")</f>
        <v/>
      </c>
      <c r="M581" s="123"/>
    </row>
    <row r="582" spans="3:13" x14ac:dyDescent="0.25">
      <c r="C582" s="357" t="str">
        <f t="shared" si="8"/>
        <v/>
      </c>
      <c r="D582" s="26"/>
      <c r="E582" s="325"/>
      <c r="F582" s="118"/>
      <c r="G582" s="390">
        <v>0</v>
      </c>
      <c r="H582" s="390"/>
      <c r="I582" s="390"/>
      <c r="J582" s="390" t="s">
        <v>499</v>
      </c>
      <c r="K582" s="390">
        <v>0</v>
      </c>
      <c r="L582" s="376" t="str">
        <f>IFERROR(VLOOKUP(E582,'Measures cat'!$A$2:$B$19,2,0),"")</f>
        <v/>
      </c>
      <c r="M582" s="123"/>
    </row>
    <row r="583" spans="3:13" x14ac:dyDescent="0.25">
      <c r="C583" s="357" t="str">
        <f t="shared" si="8"/>
        <v/>
      </c>
      <c r="D583" s="26"/>
      <c r="E583" s="325"/>
      <c r="F583" s="118"/>
      <c r="G583" s="390">
        <v>0</v>
      </c>
      <c r="H583" s="390"/>
      <c r="I583" s="390"/>
      <c r="J583" s="390" t="s">
        <v>499</v>
      </c>
      <c r="K583" s="390">
        <v>0</v>
      </c>
      <c r="L583" s="376" t="str">
        <f>IFERROR(VLOOKUP(E583,'Measures cat'!$A$2:$B$19,2,0),"")</f>
        <v/>
      </c>
      <c r="M583" s="123"/>
    </row>
    <row r="584" spans="3:13" x14ac:dyDescent="0.25">
      <c r="C584" s="357" t="str">
        <f t="shared" si="8"/>
        <v/>
      </c>
      <c r="D584" s="26"/>
      <c r="E584" s="325"/>
      <c r="F584" s="118"/>
      <c r="G584" s="390">
        <v>0</v>
      </c>
      <c r="H584" s="390"/>
      <c r="I584" s="390"/>
      <c r="J584" s="390" t="s">
        <v>499</v>
      </c>
      <c r="K584" s="390">
        <v>0</v>
      </c>
      <c r="L584" s="376" t="str">
        <f>IFERROR(VLOOKUP(E584,'Measures cat'!$A$2:$B$19,2,0),"")</f>
        <v/>
      </c>
      <c r="M584" s="123"/>
    </row>
    <row r="585" spans="3:13" x14ac:dyDescent="0.25">
      <c r="C585" s="357" t="str">
        <f t="shared" si="8"/>
        <v/>
      </c>
      <c r="D585" s="26"/>
      <c r="E585" s="325"/>
      <c r="F585" s="118"/>
      <c r="G585" s="390">
        <v>0</v>
      </c>
      <c r="H585" s="390"/>
      <c r="I585" s="390"/>
      <c r="J585" s="390" t="s">
        <v>499</v>
      </c>
      <c r="K585" s="390">
        <v>0</v>
      </c>
      <c r="L585" s="376" t="str">
        <f>IFERROR(VLOOKUP(E585,'Measures cat'!$A$2:$B$19,2,0),"")</f>
        <v/>
      </c>
      <c r="M585" s="123"/>
    </row>
    <row r="586" spans="3:13" x14ac:dyDescent="0.25">
      <c r="C586" s="357" t="str">
        <f t="shared" ref="C586:C649" si="9">IF(D586&lt;&gt;"",CONCATENATE("M",TEXT(ROW()-6,"000")),"")</f>
        <v/>
      </c>
      <c r="D586" s="26"/>
      <c r="E586" s="325"/>
      <c r="F586" s="118"/>
      <c r="G586" s="390">
        <v>0</v>
      </c>
      <c r="H586" s="390"/>
      <c r="I586" s="390"/>
      <c r="J586" s="390" t="s">
        <v>499</v>
      </c>
      <c r="K586" s="390">
        <v>0</v>
      </c>
      <c r="L586" s="376" t="str">
        <f>IFERROR(VLOOKUP(E586,'Measures cat'!$A$2:$B$19,2,0),"")</f>
        <v/>
      </c>
      <c r="M586" s="123"/>
    </row>
    <row r="587" spans="3:13" x14ac:dyDescent="0.25">
      <c r="C587" s="357" t="str">
        <f t="shared" si="9"/>
        <v/>
      </c>
      <c r="D587" s="26"/>
      <c r="E587" s="325"/>
      <c r="F587" s="118"/>
      <c r="G587" s="390">
        <v>0</v>
      </c>
      <c r="H587" s="390"/>
      <c r="I587" s="390"/>
      <c r="J587" s="390" t="s">
        <v>499</v>
      </c>
      <c r="K587" s="390">
        <v>0</v>
      </c>
      <c r="L587" s="376" t="str">
        <f>IFERROR(VLOOKUP(E587,'Measures cat'!$A$2:$B$19,2,0),"")</f>
        <v/>
      </c>
      <c r="M587" s="123"/>
    </row>
    <row r="588" spans="3:13" x14ac:dyDescent="0.25">
      <c r="C588" s="357" t="str">
        <f t="shared" si="9"/>
        <v/>
      </c>
      <c r="D588" s="26"/>
      <c r="E588" s="325"/>
      <c r="F588" s="118"/>
      <c r="G588" s="390">
        <v>0</v>
      </c>
      <c r="H588" s="390"/>
      <c r="I588" s="390"/>
      <c r="J588" s="390" t="s">
        <v>499</v>
      </c>
      <c r="K588" s="390">
        <v>0</v>
      </c>
      <c r="L588" s="376" t="str">
        <f>IFERROR(VLOOKUP(E588,'Measures cat'!$A$2:$B$19,2,0),"")</f>
        <v/>
      </c>
      <c r="M588" s="123"/>
    </row>
    <row r="589" spans="3:13" x14ac:dyDescent="0.25">
      <c r="C589" s="357" t="str">
        <f t="shared" si="9"/>
        <v/>
      </c>
      <c r="D589" s="26"/>
      <c r="E589" s="325"/>
      <c r="F589" s="118"/>
      <c r="G589" s="390">
        <v>0</v>
      </c>
      <c r="H589" s="390"/>
      <c r="I589" s="390"/>
      <c r="J589" s="390" t="s">
        <v>499</v>
      </c>
      <c r="K589" s="390">
        <v>0</v>
      </c>
      <c r="L589" s="376" t="str">
        <f>IFERROR(VLOOKUP(E589,'Measures cat'!$A$2:$B$19,2,0),"")</f>
        <v/>
      </c>
      <c r="M589" s="123"/>
    </row>
    <row r="590" spans="3:13" x14ac:dyDescent="0.25">
      <c r="C590" s="357" t="str">
        <f t="shared" si="9"/>
        <v/>
      </c>
      <c r="D590" s="26"/>
      <c r="E590" s="325"/>
      <c r="F590" s="118"/>
      <c r="G590" s="390">
        <v>0</v>
      </c>
      <c r="H590" s="390"/>
      <c r="I590" s="390"/>
      <c r="J590" s="390" t="s">
        <v>499</v>
      </c>
      <c r="K590" s="390">
        <v>0</v>
      </c>
      <c r="L590" s="376" t="str">
        <f>IFERROR(VLOOKUP(E590,'Measures cat'!$A$2:$B$19,2,0),"")</f>
        <v/>
      </c>
      <c r="M590" s="123"/>
    </row>
    <row r="591" spans="3:13" x14ac:dyDescent="0.25">
      <c r="C591" s="357" t="str">
        <f t="shared" si="9"/>
        <v/>
      </c>
      <c r="D591" s="26"/>
      <c r="E591" s="325"/>
      <c r="F591" s="118"/>
      <c r="G591" s="390">
        <v>0</v>
      </c>
      <c r="H591" s="390"/>
      <c r="I591" s="390"/>
      <c r="J591" s="390" t="s">
        <v>499</v>
      </c>
      <c r="K591" s="390">
        <v>0</v>
      </c>
      <c r="L591" s="376" t="str">
        <f>IFERROR(VLOOKUP(E591,'Measures cat'!$A$2:$B$19,2,0),"")</f>
        <v/>
      </c>
      <c r="M591" s="123"/>
    </row>
    <row r="592" spans="3:13" x14ac:dyDescent="0.25">
      <c r="C592" s="357" t="str">
        <f t="shared" si="9"/>
        <v/>
      </c>
      <c r="D592" s="26"/>
      <c r="E592" s="325"/>
      <c r="F592" s="118"/>
      <c r="G592" s="390">
        <v>0</v>
      </c>
      <c r="H592" s="390"/>
      <c r="I592" s="390"/>
      <c r="J592" s="390" t="s">
        <v>499</v>
      </c>
      <c r="K592" s="390">
        <v>0</v>
      </c>
      <c r="L592" s="376" t="str">
        <f>IFERROR(VLOOKUP(E592,'Measures cat'!$A$2:$B$19,2,0),"")</f>
        <v/>
      </c>
      <c r="M592" s="123"/>
    </row>
    <row r="593" spans="3:13" x14ac:dyDescent="0.25">
      <c r="C593" s="357" t="str">
        <f t="shared" si="9"/>
        <v/>
      </c>
      <c r="D593" s="26"/>
      <c r="E593" s="325"/>
      <c r="F593" s="118"/>
      <c r="G593" s="390">
        <v>0</v>
      </c>
      <c r="H593" s="390"/>
      <c r="I593" s="390"/>
      <c r="J593" s="390" t="s">
        <v>499</v>
      </c>
      <c r="K593" s="390">
        <v>0</v>
      </c>
      <c r="L593" s="376" t="str">
        <f>IFERROR(VLOOKUP(E593,'Measures cat'!$A$2:$B$19,2,0),"")</f>
        <v/>
      </c>
      <c r="M593" s="123"/>
    </row>
    <row r="594" spans="3:13" x14ac:dyDescent="0.25">
      <c r="C594" s="357" t="str">
        <f t="shared" si="9"/>
        <v/>
      </c>
      <c r="D594" s="26"/>
      <c r="E594" s="325"/>
      <c r="F594" s="118"/>
      <c r="G594" s="390">
        <v>0</v>
      </c>
      <c r="H594" s="390"/>
      <c r="I594" s="390"/>
      <c r="J594" s="390" t="s">
        <v>499</v>
      </c>
      <c r="K594" s="390">
        <v>0</v>
      </c>
      <c r="L594" s="376" t="str">
        <f>IFERROR(VLOOKUP(E594,'Measures cat'!$A$2:$B$19,2,0),"")</f>
        <v/>
      </c>
      <c r="M594" s="123"/>
    </row>
    <row r="595" spans="3:13" x14ac:dyDescent="0.25">
      <c r="C595" s="357" t="str">
        <f t="shared" si="9"/>
        <v/>
      </c>
      <c r="D595" s="26"/>
      <c r="E595" s="325"/>
      <c r="F595" s="118"/>
      <c r="G595" s="390">
        <v>0</v>
      </c>
      <c r="H595" s="390"/>
      <c r="I595" s="390"/>
      <c r="J595" s="390" t="s">
        <v>499</v>
      </c>
      <c r="K595" s="390">
        <v>0</v>
      </c>
      <c r="L595" s="376" t="str">
        <f>IFERROR(VLOOKUP(E595,'Measures cat'!$A$2:$B$19,2,0),"")</f>
        <v/>
      </c>
      <c r="M595" s="123"/>
    </row>
    <row r="596" spans="3:13" x14ac:dyDescent="0.25">
      <c r="C596" s="357" t="str">
        <f t="shared" si="9"/>
        <v/>
      </c>
      <c r="D596" s="26"/>
      <c r="E596" s="325"/>
      <c r="F596" s="118"/>
      <c r="G596" s="390">
        <v>0</v>
      </c>
      <c r="H596" s="390"/>
      <c r="I596" s="390"/>
      <c r="J596" s="390" t="s">
        <v>499</v>
      </c>
      <c r="K596" s="390">
        <v>0</v>
      </c>
      <c r="L596" s="376" t="str">
        <f>IFERROR(VLOOKUP(E596,'Measures cat'!$A$2:$B$19,2,0),"")</f>
        <v/>
      </c>
      <c r="M596" s="123"/>
    </row>
    <row r="597" spans="3:13" x14ac:dyDescent="0.25">
      <c r="C597" s="357" t="str">
        <f t="shared" si="9"/>
        <v/>
      </c>
      <c r="D597" s="26"/>
      <c r="E597" s="325"/>
      <c r="F597" s="118"/>
      <c r="G597" s="390">
        <v>0</v>
      </c>
      <c r="H597" s="390"/>
      <c r="I597" s="390"/>
      <c r="J597" s="390" t="s">
        <v>499</v>
      </c>
      <c r="K597" s="390">
        <v>0</v>
      </c>
      <c r="L597" s="376" t="str">
        <f>IFERROR(VLOOKUP(E597,'Measures cat'!$A$2:$B$19,2,0),"")</f>
        <v/>
      </c>
      <c r="M597" s="123"/>
    </row>
    <row r="598" spans="3:13" x14ac:dyDescent="0.25">
      <c r="C598" s="357" t="str">
        <f t="shared" si="9"/>
        <v/>
      </c>
      <c r="D598" s="26"/>
      <c r="E598" s="325"/>
      <c r="F598" s="118"/>
      <c r="G598" s="390">
        <v>0</v>
      </c>
      <c r="H598" s="390"/>
      <c r="I598" s="390"/>
      <c r="J598" s="390" t="s">
        <v>499</v>
      </c>
      <c r="K598" s="390">
        <v>0</v>
      </c>
      <c r="L598" s="376" t="str">
        <f>IFERROR(VLOOKUP(E598,'Measures cat'!$A$2:$B$19,2,0),"")</f>
        <v/>
      </c>
      <c r="M598" s="123"/>
    </row>
    <row r="599" spans="3:13" x14ac:dyDescent="0.25">
      <c r="C599" s="357" t="str">
        <f t="shared" si="9"/>
        <v/>
      </c>
      <c r="D599" s="26"/>
      <c r="E599" s="325"/>
      <c r="F599" s="118"/>
      <c r="G599" s="390">
        <v>0</v>
      </c>
      <c r="H599" s="390"/>
      <c r="I599" s="390"/>
      <c r="J599" s="390" t="s">
        <v>499</v>
      </c>
      <c r="K599" s="390">
        <v>0</v>
      </c>
      <c r="L599" s="376" t="str">
        <f>IFERROR(VLOOKUP(E599,'Measures cat'!$A$2:$B$19,2,0),"")</f>
        <v/>
      </c>
      <c r="M599" s="123"/>
    </row>
    <row r="600" spans="3:13" x14ac:dyDescent="0.25">
      <c r="C600" s="357" t="str">
        <f t="shared" si="9"/>
        <v/>
      </c>
      <c r="D600" s="26"/>
      <c r="E600" s="325"/>
      <c r="F600" s="118"/>
      <c r="G600" s="390">
        <v>0</v>
      </c>
      <c r="H600" s="390"/>
      <c r="I600" s="390"/>
      <c r="J600" s="390" t="s">
        <v>499</v>
      </c>
      <c r="K600" s="390">
        <v>0</v>
      </c>
      <c r="L600" s="376" t="str">
        <f>IFERROR(VLOOKUP(E600,'Measures cat'!$A$2:$B$19,2,0),"")</f>
        <v/>
      </c>
      <c r="M600" s="123"/>
    </row>
    <row r="601" spans="3:13" x14ac:dyDescent="0.25">
      <c r="C601" s="357" t="str">
        <f t="shared" si="9"/>
        <v/>
      </c>
      <c r="D601" s="26"/>
      <c r="E601" s="325"/>
      <c r="F601" s="118"/>
      <c r="G601" s="390">
        <v>0</v>
      </c>
      <c r="H601" s="390"/>
      <c r="I601" s="390"/>
      <c r="J601" s="390" t="s">
        <v>499</v>
      </c>
      <c r="K601" s="390">
        <v>0</v>
      </c>
      <c r="L601" s="376" t="str">
        <f>IFERROR(VLOOKUP(E601,'Measures cat'!$A$2:$B$19,2,0),"")</f>
        <v/>
      </c>
      <c r="M601" s="123"/>
    </row>
    <row r="602" spans="3:13" x14ac:dyDescent="0.25">
      <c r="C602" s="357" t="str">
        <f t="shared" si="9"/>
        <v/>
      </c>
      <c r="D602" s="26"/>
      <c r="E602" s="325"/>
      <c r="F602" s="118"/>
      <c r="G602" s="390">
        <v>0</v>
      </c>
      <c r="H602" s="390"/>
      <c r="I602" s="390"/>
      <c r="J602" s="390" t="s">
        <v>499</v>
      </c>
      <c r="K602" s="390">
        <v>0</v>
      </c>
      <c r="L602" s="376" t="str">
        <f>IFERROR(VLOOKUP(E602,'Measures cat'!$A$2:$B$19,2,0),"")</f>
        <v/>
      </c>
      <c r="M602" s="123"/>
    </row>
    <row r="603" spans="3:13" x14ac:dyDescent="0.25">
      <c r="C603" s="357" t="str">
        <f t="shared" si="9"/>
        <v/>
      </c>
      <c r="D603" s="26"/>
      <c r="E603" s="325"/>
      <c r="F603" s="118"/>
      <c r="G603" s="390">
        <v>0</v>
      </c>
      <c r="H603" s="390"/>
      <c r="I603" s="390"/>
      <c r="J603" s="390" t="s">
        <v>499</v>
      </c>
      <c r="K603" s="390">
        <v>0</v>
      </c>
      <c r="L603" s="376" t="str">
        <f>IFERROR(VLOOKUP(E603,'Measures cat'!$A$2:$B$19,2,0),"")</f>
        <v/>
      </c>
      <c r="M603" s="123"/>
    </row>
    <row r="604" spans="3:13" x14ac:dyDescent="0.25">
      <c r="C604" s="357" t="str">
        <f t="shared" si="9"/>
        <v/>
      </c>
      <c r="D604" s="26"/>
      <c r="E604" s="325"/>
      <c r="F604" s="118"/>
      <c r="G604" s="390">
        <v>0</v>
      </c>
      <c r="H604" s="390"/>
      <c r="I604" s="390"/>
      <c r="J604" s="390" t="s">
        <v>499</v>
      </c>
      <c r="K604" s="390">
        <v>0</v>
      </c>
      <c r="L604" s="376" t="str">
        <f>IFERROR(VLOOKUP(E604,'Measures cat'!$A$2:$B$19,2,0),"")</f>
        <v/>
      </c>
      <c r="M604" s="123"/>
    </row>
    <row r="605" spans="3:13" x14ac:dyDescent="0.25">
      <c r="C605" s="357" t="str">
        <f t="shared" si="9"/>
        <v/>
      </c>
      <c r="D605" s="26"/>
      <c r="E605" s="325"/>
      <c r="F605" s="118"/>
      <c r="G605" s="390">
        <v>0</v>
      </c>
      <c r="H605" s="390"/>
      <c r="I605" s="390"/>
      <c r="J605" s="390" t="s">
        <v>499</v>
      </c>
      <c r="K605" s="390">
        <v>0</v>
      </c>
      <c r="L605" s="376" t="str">
        <f>IFERROR(VLOOKUP(E605,'Measures cat'!$A$2:$B$19,2,0),"")</f>
        <v/>
      </c>
      <c r="M605" s="123"/>
    </row>
    <row r="606" spans="3:13" x14ac:dyDescent="0.25">
      <c r="C606" s="357" t="str">
        <f t="shared" si="9"/>
        <v/>
      </c>
      <c r="D606" s="26"/>
      <c r="E606" s="325"/>
      <c r="F606" s="118"/>
      <c r="G606" s="390">
        <v>0</v>
      </c>
      <c r="H606" s="390"/>
      <c r="I606" s="390"/>
      <c r="J606" s="390" t="s">
        <v>499</v>
      </c>
      <c r="K606" s="390">
        <v>0</v>
      </c>
      <c r="L606" s="376" t="str">
        <f>IFERROR(VLOOKUP(E606,'Measures cat'!$A$2:$B$19,2,0),"")</f>
        <v/>
      </c>
      <c r="M606" s="123"/>
    </row>
    <row r="607" spans="3:13" x14ac:dyDescent="0.25">
      <c r="C607" s="357" t="str">
        <f t="shared" si="9"/>
        <v/>
      </c>
      <c r="D607" s="26"/>
      <c r="E607" s="325"/>
      <c r="F607" s="118"/>
      <c r="G607" s="390">
        <v>0</v>
      </c>
      <c r="H607" s="390"/>
      <c r="I607" s="390"/>
      <c r="J607" s="390" t="s">
        <v>499</v>
      </c>
      <c r="K607" s="390">
        <v>0</v>
      </c>
      <c r="L607" s="376" t="str">
        <f>IFERROR(VLOOKUP(E607,'Measures cat'!$A$2:$B$19,2,0),"")</f>
        <v/>
      </c>
      <c r="M607" s="123"/>
    </row>
    <row r="608" spans="3:13" x14ac:dyDescent="0.25">
      <c r="C608" s="357" t="str">
        <f t="shared" si="9"/>
        <v/>
      </c>
      <c r="D608" s="26"/>
      <c r="E608" s="325"/>
      <c r="F608" s="118"/>
      <c r="G608" s="390">
        <v>0</v>
      </c>
      <c r="H608" s="390"/>
      <c r="I608" s="390"/>
      <c r="J608" s="390" t="s">
        <v>499</v>
      </c>
      <c r="K608" s="390">
        <v>0</v>
      </c>
      <c r="L608" s="376" t="str">
        <f>IFERROR(VLOOKUP(E608,'Measures cat'!$A$2:$B$19,2,0),"")</f>
        <v/>
      </c>
      <c r="M608" s="123"/>
    </row>
    <row r="609" spans="3:13" x14ac:dyDescent="0.25">
      <c r="C609" s="357" t="str">
        <f t="shared" si="9"/>
        <v/>
      </c>
      <c r="D609" s="26"/>
      <c r="E609" s="325"/>
      <c r="F609" s="118"/>
      <c r="G609" s="390">
        <v>0</v>
      </c>
      <c r="H609" s="390"/>
      <c r="I609" s="390"/>
      <c r="J609" s="390" t="s">
        <v>499</v>
      </c>
      <c r="K609" s="390">
        <v>0</v>
      </c>
      <c r="L609" s="376" t="str">
        <f>IFERROR(VLOOKUP(E609,'Measures cat'!$A$2:$B$19,2,0),"")</f>
        <v/>
      </c>
      <c r="M609" s="123"/>
    </row>
    <row r="610" spans="3:13" x14ac:dyDescent="0.25">
      <c r="C610" s="357" t="str">
        <f t="shared" si="9"/>
        <v/>
      </c>
      <c r="D610" s="26"/>
      <c r="E610" s="325"/>
      <c r="F610" s="118"/>
      <c r="G610" s="390">
        <v>0</v>
      </c>
      <c r="H610" s="390"/>
      <c r="I610" s="390"/>
      <c r="J610" s="390" t="s">
        <v>499</v>
      </c>
      <c r="K610" s="390">
        <v>0</v>
      </c>
      <c r="L610" s="376" t="str">
        <f>IFERROR(VLOOKUP(E610,'Measures cat'!$A$2:$B$19,2,0),"")</f>
        <v/>
      </c>
      <c r="M610" s="123"/>
    </row>
    <row r="611" spans="3:13" x14ac:dyDescent="0.25">
      <c r="C611" s="357" t="str">
        <f t="shared" si="9"/>
        <v/>
      </c>
      <c r="D611" s="26"/>
      <c r="E611" s="325"/>
      <c r="F611" s="118"/>
      <c r="G611" s="390">
        <v>0</v>
      </c>
      <c r="H611" s="390"/>
      <c r="I611" s="390"/>
      <c r="J611" s="390" t="s">
        <v>499</v>
      </c>
      <c r="K611" s="390">
        <v>0</v>
      </c>
      <c r="L611" s="376" t="str">
        <f>IFERROR(VLOOKUP(E611,'Measures cat'!$A$2:$B$19,2,0),"")</f>
        <v/>
      </c>
      <c r="M611" s="123"/>
    </row>
    <row r="612" spans="3:13" x14ac:dyDescent="0.25">
      <c r="C612" s="357" t="str">
        <f t="shared" si="9"/>
        <v/>
      </c>
      <c r="D612" s="26"/>
      <c r="E612" s="325"/>
      <c r="F612" s="118"/>
      <c r="G612" s="390">
        <v>0</v>
      </c>
      <c r="H612" s="390"/>
      <c r="I612" s="390"/>
      <c r="J612" s="390" t="s">
        <v>499</v>
      </c>
      <c r="K612" s="390">
        <v>0</v>
      </c>
      <c r="L612" s="376" t="str">
        <f>IFERROR(VLOOKUP(E612,'Measures cat'!$A$2:$B$19,2,0),"")</f>
        <v/>
      </c>
      <c r="M612" s="123"/>
    </row>
    <row r="613" spans="3:13" x14ac:dyDescent="0.25">
      <c r="C613" s="357" t="str">
        <f t="shared" si="9"/>
        <v/>
      </c>
      <c r="D613" s="26"/>
      <c r="E613" s="325"/>
      <c r="F613" s="118"/>
      <c r="G613" s="390">
        <v>0</v>
      </c>
      <c r="H613" s="390"/>
      <c r="I613" s="390"/>
      <c r="J613" s="390" t="s">
        <v>499</v>
      </c>
      <c r="K613" s="390">
        <v>0</v>
      </c>
      <c r="L613" s="376" t="str">
        <f>IFERROR(VLOOKUP(E613,'Measures cat'!$A$2:$B$19,2,0),"")</f>
        <v/>
      </c>
      <c r="M613" s="123"/>
    </row>
    <row r="614" spans="3:13" x14ac:dyDescent="0.25">
      <c r="C614" s="357" t="str">
        <f t="shared" si="9"/>
        <v/>
      </c>
      <c r="D614" s="26"/>
      <c r="E614" s="325"/>
      <c r="F614" s="118"/>
      <c r="G614" s="390">
        <v>0</v>
      </c>
      <c r="H614" s="390"/>
      <c r="I614" s="390"/>
      <c r="J614" s="390" t="s">
        <v>499</v>
      </c>
      <c r="K614" s="390">
        <v>0</v>
      </c>
      <c r="L614" s="376" t="str">
        <f>IFERROR(VLOOKUP(E614,'Measures cat'!$A$2:$B$19,2,0),"")</f>
        <v/>
      </c>
      <c r="M614" s="123"/>
    </row>
    <row r="615" spans="3:13" x14ac:dyDescent="0.25">
      <c r="C615" s="357" t="str">
        <f t="shared" si="9"/>
        <v/>
      </c>
      <c r="D615" s="26"/>
      <c r="E615" s="325"/>
      <c r="F615" s="118"/>
      <c r="G615" s="390">
        <v>0</v>
      </c>
      <c r="H615" s="390"/>
      <c r="I615" s="390"/>
      <c r="J615" s="390" t="s">
        <v>499</v>
      </c>
      <c r="K615" s="390">
        <v>0</v>
      </c>
      <c r="L615" s="376" t="str">
        <f>IFERROR(VLOOKUP(E615,'Measures cat'!$A$2:$B$19,2,0),"")</f>
        <v/>
      </c>
      <c r="M615" s="123"/>
    </row>
    <row r="616" spans="3:13" x14ac:dyDescent="0.25">
      <c r="C616" s="357" t="str">
        <f t="shared" si="9"/>
        <v/>
      </c>
      <c r="D616" s="26"/>
      <c r="E616" s="325"/>
      <c r="F616" s="118"/>
      <c r="G616" s="390">
        <v>0</v>
      </c>
      <c r="H616" s="390"/>
      <c r="I616" s="390"/>
      <c r="J616" s="390" t="s">
        <v>499</v>
      </c>
      <c r="K616" s="390">
        <v>0</v>
      </c>
      <c r="L616" s="376" t="str">
        <f>IFERROR(VLOOKUP(E616,'Measures cat'!$A$2:$B$19,2,0),"")</f>
        <v/>
      </c>
      <c r="M616" s="123"/>
    </row>
    <row r="617" spans="3:13" x14ac:dyDescent="0.25">
      <c r="C617" s="357" t="str">
        <f t="shared" si="9"/>
        <v/>
      </c>
      <c r="D617" s="26"/>
      <c r="E617" s="325"/>
      <c r="F617" s="118"/>
      <c r="G617" s="390">
        <v>0</v>
      </c>
      <c r="H617" s="390"/>
      <c r="I617" s="390"/>
      <c r="J617" s="390" t="s">
        <v>499</v>
      </c>
      <c r="K617" s="390">
        <v>0</v>
      </c>
      <c r="L617" s="376" t="str">
        <f>IFERROR(VLOOKUP(E617,'Measures cat'!$A$2:$B$19,2,0),"")</f>
        <v/>
      </c>
      <c r="M617" s="123"/>
    </row>
    <row r="618" spans="3:13" x14ac:dyDescent="0.25">
      <c r="C618" s="357" t="str">
        <f t="shared" si="9"/>
        <v/>
      </c>
      <c r="D618" s="26"/>
      <c r="E618" s="325"/>
      <c r="F618" s="118"/>
      <c r="G618" s="390">
        <v>0</v>
      </c>
      <c r="H618" s="390"/>
      <c r="I618" s="390"/>
      <c r="J618" s="390" t="s">
        <v>499</v>
      </c>
      <c r="K618" s="390">
        <v>0</v>
      </c>
      <c r="L618" s="376" t="str">
        <f>IFERROR(VLOOKUP(E618,'Measures cat'!$A$2:$B$19,2,0),"")</f>
        <v/>
      </c>
      <c r="M618" s="123"/>
    </row>
    <row r="619" spans="3:13" x14ac:dyDescent="0.25">
      <c r="C619" s="357" t="str">
        <f t="shared" si="9"/>
        <v/>
      </c>
      <c r="D619" s="26"/>
      <c r="E619" s="325"/>
      <c r="F619" s="118"/>
      <c r="G619" s="390">
        <v>0</v>
      </c>
      <c r="H619" s="390"/>
      <c r="I619" s="390"/>
      <c r="J619" s="390" t="s">
        <v>499</v>
      </c>
      <c r="K619" s="390">
        <v>0</v>
      </c>
      <c r="L619" s="376" t="str">
        <f>IFERROR(VLOOKUP(E619,'Measures cat'!$A$2:$B$19,2,0),"")</f>
        <v/>
      </c>
      <c r="M619" s="123"/>
    </row>
    <row r="620" spans="3:13" x14ac:dyDescent="0.25">
      <c r="C620" s="357" t="str">
        <f t="shared" si="9"/>
        <v/>
      </c>
      <c r="D620" s="26"/>
      <c r="E620" s="325"/>
      <c r="F620" s="118"/>
      <c r="G620" s="390">
        <v>0</v>
      </c>
      <c r="H620" s="390"/>
      <c r="I620" s="390"/>
      <c r="J620" s="390" t="s">
        <v>499</v>
      </c>
      <c r="K620" s="390">
        <v>0</v>
      </c>
      <c r="L620" s="376" t="str">
        <f>IFERROR(VLOOKUP(E620,'Measures cat'!$A$2:$B$19,2,0),"")</f>
        <v/>
      </c>
      <c r="M620" s="123"/>
    </row>
    <row r="621" spans="3:13" x14ac:dyDescent="0.25">
      <c r="C621" s="357" t="str">
        <f t="shared" si="9"/>
        <v/>
      </c>
      <c r="D621" s="26"/>
      <c r="E621" s="325"/>
      <c r="F621" s="118"/>
      <c r="G621" s="390">
        <v>0</v>
      </c>
      <c r="H621" s="390"/>
      <c r="I621" s="390"/>
      <c r="J621" s="390" t="s">
        <v>499</v>
      </c>
      <c r="K621" s="390">
        <v>0</v>
      </c>
      <c r="L621" s="376" t="str">
        <f>IFERROR(VLOOKUP(E621,'Measures cat'!$A$2:$B$19,2,0),"")</f>
        <v/>
      </c>
      <c r="M621" s="123"/>
    </row>
    <row r="622" spans="3:13" x14ac:dyDescent="0.25">
      <c r="C622" s="357" t="str">
        <f t="shared" si="9"/>
        <v/>
      </c>
      <c r="D622" s="26"/>
      <c r="E622" s="325"/>
      <c r="F622" s="118"/>
      <c r="G622" s="390">
        <v>0</v>
      </c>
      <c r="H622" s="390"/>
      <c r="I622" s="390"/>
      <c r="J622" s="390" t="s">
        <v>499</v>
      </c>
      <c r="K622" s="390">
        <v>0</v>
      </c>
      <c r="L622" s="376" t="str">
        <f>IFERROR(VLOOKUP(E622,'Measures cat'!$A$2:$B$19,2,0),"")</f>
        <v/>
      </c>
      <c r="M622" s="123"/>
    </row>
    <row r="623" spans="3:13" x14ac:dyDescent="0.25">
      <c r="C623" s="357" t="str">
        <f t="shared" si="9"/>
        <v/>
      </c>
      <c r="D623" s="26"/>
      <c r="E623" s="325"/>
      <c r="F623" s="118"/>
      <c r="G623" s="390">
        <v>0</v>
      </c>
      <c r="H623" s="390"/>
      <c r="I623" s="390"/>
      <c r="J623" s="390" t="s">
        <v>499</v>
      </c>
      <c r="K623" s="390">
        <v>0</v>
      </c>
      <c r="L623" s="376" t="str">
        <f>IFERROR(VLOOKUP(E623,'Measures cat'!$A$2:$B$19,2,0),"")</f>
        <v/>
      </c>
      <c r="M623" s="123"/>
    </row>
    <row r="624" spans="3:13" x14ac:dyDescent="0.25">
      <c r="C624" s="357" t="str">
        <f t="shared" si="9"/>
        <v/>
      </c>
      <c r="D624" s="26"/>
      <c r="E624" s="325"/>
      <c r="F624" s="118"/>
      <c r="G624" s="390">
        <v>0</v>
      </c>
      <c r="H624" s="390"/>
      <c r="I624" s="390"/>
      <c r="J624" s="390" t="s">
        <v>499</v>
      </c>
      <c r="K624" s="390">
        <v>0</v>
      </c>
      <c r="L624" s="376" t="str">
        <f>IFERROR(VLOOKUP(E624,'Measures cat'!$A$2:$B$19,2,0),"")</f>
        <v/>
      </c>
      <c r="M624" s="123"/>
    </row>
    <row r="625" spans="3:13" x14ac:dyDescent="0.25">
      <c r="C625" s="357" t="str">
        <f t="shared" si="9"/>
        <v/>
      </c>
      <c r="D625" s="26"/>
      <c r="E625" s="325"/>
      <c r="F625" s="118"/>
      <c r="G625" s="390">
        <v>0</v>
      </c>
      <c r="H625" s="390"/>
      <c r="I625" s="390"/>
      <c r="J625" s="390" t="s">
        <v>499</v>
      </c>
      <c r="K625" s="390">
        <v>0</v>
      </c>
      <c r="L625" s="376" t="str">
        <f>IFERROR(VLOOKUP(E625,'Measures cat'!$A$2:$B$19,2,0),"")</f>
        <v/>
      </c>
      <c r="M625" s="123"/>
    </row>
    <row r="626" spans="3:13" x14ac:dyDescent="0.25">
      <c r="C626" s="357" t="str">
        <f t="shared" si="9"/>
        <v/>
      </c>
      <c r="D626" s="26"/>
      <c r="E626" s="325"/>
      <c r="F626" s="118"/>
      <c r="G626" s="390">
        <v>0</v>
      </c>
      <c r="H626" s="390"/>
      <c r="I626" s="390"/>
      <c r="J626" s="390" t="s">
        <v>499</v>
      </c>
      <c r="K626" s="390">
        <v>0</v>
      </c>
      <c r="L626" s="376" t="str">
        <f>IFERROR(VLOOKUP(E626,'Measures cat'!$A$2:$B$19,2,0),"")</f>
        <v/>
      </c>
      <c r="M626" s="123"/>
    </row>
    <row r="627" spans="3:13" x14ac:dyDescent="0.25">
      <c r="C627" s="357" t="str">
        <f t="shared" si="9"/>
        <v/>
      </c>
      <c r="D627" s="26"/>
      <c r="E627" s="325"/>
      <c r="F627" s="118"/>
      <c r="G627" s="390">
        <v>0</v>
      </c>
      <c r="H627" s="390"/>
      <c r="I627" s="390"/>
      <c r="J627" s="390" t="s">
        <v>499</v>
      </c>
      <c r="K627" s="390">
        <v>0</v>
      </c>
      <c r="L627" s="376" t="str">
        <f>IFERROR(VLOOKUP(E627,'Measures cat'!$A$2:$B$19,2,0),"")</f>
        <v/>
      </c>
      <c r="M627" s="123"/>
    </row>
    <row r="628" spans="3:13" x14ac:dyDescent="0.25">
      <c r="C628" s="357" t="str">
        <f t="shared" si="9"/>
        <v/>
      </c>
      <c r="D628" s="26"/>
      <c r="E628" s="325"/>
      <c r="F628" s="118"/>
      <c r="G628" s="390">
        <v>0</v>
      </c>
      <c r="H628" s="390"/>
      <c r="I628" s="390"/>
      <c r="J628" s="390" t="s">
        <v>499</v>
      </c>
      <c r="K628" s="390">
        <v>0</v>
      </c>
      <c r="L628" s="376" t="str">
        <f>IFERROR(VLOOKUP(E628,'Measures cat'!$A$2:$B$19,2,0),"")</f>
        <v/>
      </c>
      <c r="M628" s="123"/>
    </row>
    <row r="629" spans="3:13" x14ac:dyDescent="0.25">
      <c r="C629" s="357" t="str">
        <f t="shared" si="9"/>
        <v/>
      </c>
      <c r="D629" s="26"/>
      <c r="E629" s="325"/>
      <c r="F629" s="118"/>
      <c r="G629" s="390">
        <v>0</v>
      </c>
      <c r="H629" s="390"/>
      <c r="I629" s="390"/>
      <c r="J629" s="390" t="s">
        <v>499</v>
      </c>
      <c r="K629" s="390">
        <v>0</v>
      </c>
      <c r="L629" s="376" t="str">
        <f>IFERROR(VLOOKUP(E629,'Measures cat'!$A$2:$B$19,2,0),"")</f>
        <v/>
      </c>
      <c r="M629" s="123"/>
    </row>
    <row r="630" spans="3:13" x14ac:dyDescent="0.25">
      <c r="C630" s="357" t="str">
        <f t="shared" si="9"/>
        <v/>
      </c>
      <c r="D630" s="26"/>
      <c r="E630" s="325"/>
      <c r="F630" s="118"/>
      <c r="G630" s="390">
        <v>0</v>
      </c>
      <c r="H630" s="390"/>
      <c r="I630" s="390"/>
      <c r="J630" s="390" t="s">
        <v>499</v>
      </c>
      <c r="K630" s="390">
        <v>0</v>
      </c>
      <c r="L630" s="376" t="str">
        <f>IFERROR(VLOOKUP(E630,'Measures cat'!$A$2:$B$19,2,0),"")</f>
        <v/>
      </c>
      <c r="M630" s="123"/>
    </row>
    <row r="631" spans="3:13" x14ac:dyDescent="0.25">
      <c r="C631" s="357" t="str">
        <f t="shared" si="9"/>
        <v/>
      </c>
      <c r="D631" s="26"/>
      <c r="E631" s="325"/>
      <c r="F631" s="118"/>
      <c r="G631" s="390">
        <v>0</v>
      </c>
      <c r="H631" s="390"/>
      <c r="I631" s="390"/>
      <c r="J631" s="390" t="s">
        <v>499</v>
      </c>
      <c r="K631" s="390">
        <v>0</v>
      </c>
      <c r="L631" s="376" t="str">
        <f>IFERROR(VLOOKUP(E631,'Measures cat'!$A$2:$B$19,2,0),"")</f>
        <v/>
      </c>
      <c r="M631" s="123"/>
    </row>
    <row r="632" spans="3:13" x14ac:dyDescent="0.25">
      <c r="C632" s="357" t="str">
        <f t="shared" si="9"/>
        <v/>
      </c>
      <c r="D632" s="26"/>
      <c r="E632" s="325"/>
      <c r="F632" s="118"/>
      <c r="G632" s="390">
        <v>0</v>
      </c>
      <c r="H632" s="390"/>
      <c r="I632" s="390"/>
      <c r="J632" s="390" t="s">
        <v>499</v>
      </c>
      <c r="K632" s="390">
        <v>0</v>
      </c>
      <c r="L632" s="376" t="str">
        <f>IFERROR(VLOOKUP(E632,'Measures cat'!$A$2:$B$19,2,0),"")</f>
        <v/>
      </c>
      <c r="M632" s="123"/>
    </row>
    <row r="633" spans="3:13" x14ac:dyDescent="0.25">
      <c r="C633" s="357" t="str">
        <f t="shared" si="9"/>
        <v/>
      </c>
      <c r="D633" s="26"/>
      <c r="E633" s="325"/>
      <c r="F633" s="118"/>
      <c r="G633" s="390">
        <v>0</v>
      </c>
      <c r="H633" s="390"/>
      <c r="I633" s="390"/>
      <c r="J633" s="390" t="s">
        <v>499</v>
      </c>
      <c r="K633" s="390">
        <v>0</v>
      </c>
      <c r="L633" s="376" t="str">
        <f>IFERROR(VLOOKUP(E633,'Measures cat'!$A$2:$B$19,2,0),"")</f>
        <v/>
      </c>
      <c r="M633" s="123"/>
    </row>
    <row r="634" spans="3:13" x14ac:dyDescent="0.25">
      <c r="C634" s="357" t="str">
        <f t="shared" si="9"/>
        <v/>
      </c>
      <c r="D634" s="26"/>
      <c r="E634" s="325"/>
      <c r="F634" s="118"/>
      <c r="G634" s="390">
        <v>0</v>
      </c>
      <c r="H634" s="390"/>
      <c r="I634" s="390"/>
      <c r="J634" s="390" t="s">
        <v>499</v>
      </c>
      <c r="K634" s="390">
        <v>0</v>
      </c>
      <c r="L634" s="376" t="str">
        <f>IFERROR(VLOOKUP(E634,'Measures cat'!$A$2:$B$19,2,0),"")</f>
        <v/>
      </c>
      <c r="M634" s="123"/>
    </row>
    <row r="635" spans="3:13" x14ac:dyDescent="0.25">
      <c r="C635" s="357" t="str">
        <f t="shared" si="9"/>
        <v/>
      </c>
      <c r="D635" s="26"/>
      <c r="E635" s="325"/>
      <c r="F635" s="118"/>
      <c r="G635" s="390">
        <v>0</v>
      </c>
      <c r="H635" s="390"/>
      <c r="I635" s="390"/>
      <c r="J635" s="390" t="s">
        <v>499</v>
      </c>
      <c r="K635" s="390">
        <v>0</v>
      </c>
      <c r="L635" s="376" t="str">
        <f>IFERROR(VLOOKUP(E635,'Measures cat'!$A$2:$B$19,2,0),"")</f>
        <v/>
      </c>
      <c r="M635" s="123"/>
    </row>
    <row r="636" spans="3:13" x14ac:dyDescent="0.25">
      <c r="C636" s="357" t="str">
        <f t="shared" si="9"/>
        <v/>
      </c>
      <c r="D636" s="26"/>
      <c r="E636" s="325"/>
      <c r="F636" s="118"/>
      <c r="G636" s="390">
        <v>0</v>
      </c>
      <c r="H636" s="390"/>
      <c r="I636" s="390"/>
      <c r="J636" s="390" t="s">
        <v>499</v>
      </c>
      <c r="K636" s="390">
        <v>0</v>
      </c>
      <c r="L636" s="376" t="str">
        <f>IFERROR(VLOOKUP(E636,'Measures cat'!$A$2:$B$19,2,0),"")</f>
        <v/>
      </c>
      <c r="M636" s="123"/>
    </row>
    <row r="637" spans="3:13" x14ac:dyDescent="0.25">
      <c r="C637" s="357" t="str">
        <f t="shared" si="9"/>
        <v/>
      </c>
      <c r="D637" s="26"/>
      <c r="E637" s="325"/>
      <c r="F637" s="118"/>
      <c r="G637" s="390">
        <v>0</v>
      </c>
      <c r="H637" s="390"/>
      <c r="I637" s="390"/>
      <c r="J637" s="390" t="s">
        <v>499</v>
      </c>
      <c r="K637" s="390">
        <v>0</v>
      </c>
      <c r="L637" s="376" t="str">
        <f>IFERROR(VLOOKUP(E637,'Measures cat'!$A$2:$B$19,2,0),"")</f>
        <v/>
      </c>
      <c r="M637" s="123"/>
    </row>
    <row r="638" spans="3:13" x14ac:dyDescent="0.25">
      <c r="C638" s="357" t="str">
        <f t="shared" si="9"/>
        <v/>
      </c>
      <c r="D638" s="26"/>
      <c r="E638" s="325"/>
      <c r="F638" s="118"/>
      <c r="G638" s="390">
        <v>0</v>
      </c>
      <c r="H638" s="390"/>
      <c r="I638" s="390"/>
      <c r="J638" s="390" t="s">
        <v>499</v>
      </c>
      <c r="K638" s="390">
        <v>0</v>
      </c>
      <c r="L638" s="376" t="str">
        <f>IFERROR(VLOOKUP(E638,'Measures cat'!$A$2:$B$19,2,0),"")</f>
        <v/>
      </c>
      <c r="M638" s="123"/>
    </row>
    <row r="639" spans="3:13" x14ac:dyDescent="0.25">
      <c r="C639" s="357" t="str">
        <f t="shared" si="9"/>
        <v/>
      </c>
      <c r="D639" s="26"/>
      <c r="E639" s="325"/>
      <c r="F639" s="118"/>
      <c r="G639" s="390">
        <v>0</v>
      </c>
      <c r="H639" s="390"/>
      <c r="I639" s="390"/>
      <c r="J639" s="390" t="s">
        <v>499</v>
      </c>
      <c r="K639" s="390">
        <v>0</v>
      </c>
      <c r="L639" s="376" t="str">
        <f>IFERROR(VLOOKUP(E639,'Measures cat'!$A$2:$B$19,2,0),"")</f>
        <v/>
      </c>
      <c r="M639" s="123"/>
    </row>
    <row r="640" spans="3:13" x14ac:dyDescent="0.25">
      <c r="C640" s="357" t="str">
        <f t="shared" si="9"/>
        <v/>
      </c>
      <c r="D640" s="26"/>
      <c r="E640" s="325"/>
      <c r="F640" s="118"/>
      <c r="G640" s="390">
        <v>0</v>
      </c>
      <c r="H640" s="390"/>
      <c r="I640" s="390"/>
      <c r="J640" s="390" t="s">
        <v>499</v>
      </c>
      <c r="K640" s="390">
        <v>0</v>
      </c>
      <c r="L640" s="376" t="str">
        <f>IFERROR(VLOOKUP(E640,'Measures cat'!$A$2:$B$19,2,0),"")</f>
        <v/>
      </c>
      <c r="M640" s="123"/>
    </row>
    <row r="641" spans="3:13" x14ac:dyDescent="0.25">
      <c r="C641" s="357" t="str">
        <f t="shared" si="9"/>
        <v/>
      </c>
      <c r="D641" s="26"/>
      <c r="E641" s="325"/>
      <c r="F641" s="118"/>
      <c r="G641" s="390">
        <v>0</v>
      </c>
      <c r="H641" s="390"/>
      <c r="I641" s="390"/>
      <c r="J641" s="390" t="s">
        <v>499</v>
      </c>
      <c r="K641" s="390">
        <v>0</v>
      </c>
      <c r="L641" s="376" t="str">
        <f>IFERROR(VLOOKUP(E641,'Measures cat'!$A$2:$B$19,2,0),"")</f>
        <v/>
      </c>
      <c r="M641" s="123"/>
    </row>
    <row r="642" spans="3:13" x14ac:dyDescent="0.25">
      <c r="C642" s="357" t="str">
        <f t="shared" si="9"/>
        <v/>
      </c>
      <c r="D642" s="26"/>
      <c r="E642" s="325"/>
      <c r="F642" s="118"/>
      <c r="G642" s="390">
        <v>0</v>
      </c>
      <c r="H642" s="390"/>
      <c r="I642" s="390"/>
      <c r="J642" s="390" t="s">
        <v>499</v>
      </c>
      <c r="K642" s="390">
        <v>0</v>
      </c>
      <c r="L642" s="376" t="str">
        <f>IFERROR(VLOOKUP(E642,'Measures cat'!$A$2:$B$19,2,0),"")</f>
        <v/>
      </c>
      <c r="M642" s="123"/>
    </row>
    <row r="643" spans="3:13" x14ac:dyDescent="0.25">
      <c r="C643" s="357" t="str">
        <f t="shared" si="9"/>
        <v/>
      </c>
      <c r="D643" s="26"/>
      <c r="E643" s="325"/>
      <c r="F643" s="118"/>
      <c r="G643" s="390">
        <v>0</v>
      </c>
      <c r="H643" s="390"/>
      <c r="I643" s="390"/>
      <c r="J643" s="390" t="s">
        <v>499</v>
      </c>
      <c r="K643" s="390">
        <v>0</v>
      </c>
      <c r="L643" s="376" t="str">
        <f>IFERROR(VLOOKUP(E643,'Measures cat'!$A$2:$B$19,2,0),"")</f>
        <v/>
      </c>
      <c r="M643" s="123"/>
    </row>
    <row r="644" spans="3:13" x14ac:dyDescent="0.25">
      <c r="C644" s="357" t="str">
        <f t="shared" si="9"/>
        <v/>
      </c>
      <c r="D644" s="26"/>
      <c r="E644" s="325"/>
      <c r="F644" s="118"/>
      <c r="G644" s="390">
        <v>0</v>
      </c>
      <c r="H644" s="390"/>
      <c r="I644" s="390"/>
      <c r="J644" s="390" t="s">
        <v>499</v>
      </c>
      <c r="K644" s="390">
        <v>0</v>
      </c>
      <c r="L644" s="376" t="str">
        <f>IFERROR(VLOOKUP(E644,'Measures cat'!$A$2:$B$19,2,0),"")</f>
        <v/>
      </c>
      <c r="M644" s="123"/>
    </row>
    <row r="645" spans="3:13" x14ac:dyDescent="0.25">
      <c r="C645" s="357" t="str">
        <f t="shared" si="9"/>
        <v/>
      </c>
      <c r="D645" s="26"/>
      <c r="E645" s="325"/>
      <c r="F645" s="118"/>
      <c r="G645" s="390">
        <v>0</v>
      </c>
      <c r="H645" s="390"/>
      <c r="I645" s="390"/>
      <c r="J645" s="390" t="s">
        <v>499</v>
      </c>
      <c r="K645" s="390">
        <v>0</v>
      </c>
      <c r="L645" s="376" t="str">
        <f>IFERROR(VLOOKUP(E645,'Measures cat'!$A$2:$B$19,2,0),"")</f>
        <v/>
      </c>
      <c r="M645" s="123"/>
    </row>
    <row r="646" spans="3:13" x14ac:dyDescent="0.25">
      <c r="C646" s="357" t="str">
        <f t="shared" si="9"/>
        <v/>
      </c>
      <c r="D646" s="26"/>
      <c r="E646" s="325"/>
      <c r="F646" s="118"/>
      <c r="G646" s="390">
        <v>0</v>
      </c>
      <c r="H646" s="390"/>
      <c r="I646" s="390"/>
      <c r="J646" s="390" t="s">
        <v>499</v>
      </c>
      <c r="K646" s="390">
        <v>0</v>
      </c>
      <c r="L646" s="376" t="str">
        <f>IFERROR(VLOOKUP(E646,'Measures cat'!$A$2:$B$19,2,0),"")</f>
        <v/>
      </c>
      <c r="M646" s="123"/>
    </row>
    <row r="647" spans="3:13" x14ac:dyDescent="0.25">
      <c r="C647" s="357" t="str">
        <f t="shared" si="9"/>
        <v/>
      </c>
      <c r="D647" s="26"/>
      <c r="E647" s="325"/>
      <c r="F647" s="118"/>
      <c r="G647" s="390">
        <v>0</v>
      </c>
      <c r="H647" s="390"/>
      <c r="I647" s="390"/>
      <c r="J647" s="390" t="s">
        <v>499</v>
      </c>
      <c r="K647" s="390">
        <v>0</v>
      </c>
      <c r="L647" s="376" t="str">
        <f>IFERROR(VLOOKUP(E647,'Measures cat'!$A$2:$B$19,2,0),"")</f>
        <v/>
      </c>
      <c r="M647" s="123"/>
    </row>
    <row r="648" spans="3:13" x14ac:dyDescent="0.25">
      <c r="C648" s="357" t="str">
        <f t="shared" si="9"/>
        <v/>
      </c>
      <c r="D648" s="26"/>
      <c r="E648" s="325"/>
      <c r="F648" s="118"/>
      <c r="G648" s="390">
        <v>0</v>
      </c>
      <c r="H648" s="390"/>
      <c r="I648" s="390"/>
      <c r="J648" s="390" t="s">
        <v>499</v>
      </c>
      <c r="K648" s="390">
        <v>0</v>
      </c>
      <c r="L648" s="376" t="str">
        <f>IFERROR(VLOOKUP(E648,'Measures cat'!$A$2:$B$19,2,0),"")</f>
        <v/>
      </c>
      <c r="M648" s="123"/>
    </row>
    <row r="649" spans="3:13" x14ac:dyDescent="0.25">
      <c r="C649" s="357" t="str">
        <f t="shared" si="9"/>
        <v/>
      </c>
      <c r="D649" s="26"/>
      <c r="E649" s="325"/>
      <c r="F649" s="118"/>
      <c r="G649" s="390">
        <v>0</v>
      </c>
      <c r="H649" s="390"/>
      <c r="I649" s="390"/>
      <c r="J649" s="390" t="s">
        <v>499</v>
      </c>
      <c r="K649" s="390">
        <v>0</v>
      </c>
      <c r="L649" s="376" t="str">
        <f>IFERROR(VLOOKUP(E649,'Measures cat'!$A$2:$B$19,2,0),"")</f>
        <v/>
      </c>
      <c r="M649" s="123"/>
    </row>
    <row r="650" spans="3:13" x14ac:dyDescent="0.25">
      <c r="C650" s="357" t="str">
        <f t="shared" ref="C650:C713" si="10">IF(D650&lt;&gt;"",CONCATENATE("M",TEXT(ROW()-6,"000")),"")</f>
        <v/>
      </c>
      <c r="D650" s="26"/>
      <c r="E650" s="325"/>
      <c r="F650" s="118"/>
      <c r="G650" s="390">
        <v>0</v>
      </c>
      <c r="H650" s="390"/>
      <c r="I650" s="390"/>
      <c r="J650" s="390" t="s">
        <v>499</v>
      </c>
      <c r="K650" s="390">
        <v>0</v>
      </c>
      <c r="L650" s="376" t="str">
        <f>IFERROR(VLOOKUP(E650,'Measures cat'!$A$2:$B$19,2,0),"")</f>
        <v/>
      </c>
      <c r="M650" s="123"/>
    </row>
    <row r="651" spans="3:13" x14ac:dyDescent="0.25">
      <c r="C651" s="357" t="str">
        <f t="shared" si="10"/>
        <v/>
      </c>
      <c r="D651" s="26"/>
      <c r="E651" s="325"/>
      <c r="F651" s="118"/>
      <c r="G651" s="390">
        <v>0</v>
      </c>
      <c r="H651" s="390"/>
      <c r="I651" s="390"/>
      <c r="J651" s="390" t="s">
        <v>499</v>
      </c>
      <c r="K651" s="390">
        <v>0</v>
      </c>
      <c r="L651" s="376" t="str">
        <f>IFERROR(VLOOKUP(E651,'Measures cat'!$A$2:$B$19,2,0),"")</f>
        <v/>
      </c>
      <c r="M651" s="123"/>
    </row>
    <row r="652" spans="3:13" x14ac:dyDescent="0.25">
      <c r="C652" s="357" t="str">
        <f t="shared" si="10"/>
        <v/>
      </c>
      <c r="D652" s="26"/>
      <c r="E652" s="325"/>
      <c r="F652" s="118"/>
      <c r="G652" s="390">
        <v>0</v>
      </c>
      <c r="H652" s="390"/>
      <c r="I652" s="390"/>
      <c r="J652" s="390" t="s">
        <v>499</v>
      </c>
      <c r="K652" s="390">
        <v>0</v>
      </c>
      <c r="L652" s="376" t="str">
        <f>IFERROR(VLOOKUP(E652,'Measures cat'!$A$2:$B$19,2,0),"")</f>
        <v/>
      </c>
      <c r="M652" s="123"/>
    </row>
    <row r="653" spans="3:13" x14ac:dyDescent="0.25">
      <c r="C653" s="357" t="str">
        <f t="shared" si="10"/>
        <v/>
      </c>
      <c r="D653" s="26"/>
      <c r="E653" s="325"/>
      <c r="F653" s="118"/>
      <c r="G653" s="390">
        <v>0</v>
      </c>
      <c r="H653" s="390"/>
      <c r="I653" s="390"/>
      <c r="J653" s="390" t="s">
        <v>499</v>
      </c>
      <c r="K653" s="390">
        <v>0</v>
      </c>
      <c r="L653" s="376" t="str">
        <f>IFERROR(VLOOKUP(E653,'Measures cat'!$A$2:$B$19,2,0),"")</f>
        <v/>
      </c>
      <c r="M653" s="123"/>
    </row>
    <row r="654" spans="3:13" x14ac:dyDescent="0.25">
      <c r="C654" s="357" t="str">
        <f t="shared" si="10"/>
        <v/>
      </c>
      <c r="D654" s="26"/>
      <c r="E654" s="325"/>
      <c r="F654" s="118"/>
      <c r="G654" s="390">
        <v>0</v>
      </c>
      <c r="H654" s="390"/>
      <c r="I654" s="390"/>
      <c r="J654" s="390" t="s">
        <v>499</v>
      </c>
      <c r="K654" s="390">
        <v>0</v>
      </c>
      <c r="L654" s="376" t="str">
        <f>IFERROR(VLOOKUP(E654,'Measures cat'!$A$2:$B$19,2,0),"")</f>
        <v/>
      </c>
      <c r="M654" s="123"/>
    </row>
    <row r="655" spans="3:13" x14ac:dyDescent="0.25">
      <c r="C655" s="357" t="str">
        <f t="shared" si="10"/>
        <v/>
      </c>
      <c r="D655" s="26"/>
      <c r="E655" s="325"/>
      <c r="F655" s="118"/>
      <c r="G655" s="390">
        <v>0</v>
      </c>
      <c r="H655" s="390"/>
      <c r="I655" s="390"/>
      <c r="J655" s="390" t="s">
        <v>499</v>
      </c>
      <c r="K655" s="390">
        <v>0</v>
      </c>
      <c r="L655" s="376" t="str">
        <f>IFERROR(VLOOKUP(E655,'Measures cat'!$A$2:$B$19,2,0),"")</f>
        <v/>
      </c>
      <c r="M655" s="123"/>
    </row>
    <row r="656" spans="3:13" x14ac:dyDescent="0.25">
      <c r="C656" s="357" t="str">
        <f t="shared" si="10"/>
        <v/>
      </c>
      <c r="D656" s="26"/>
      <c r="E656" s="325"/>
      <c r="F656" s="118"/>
      <c r="G656" s="390">
        <v>0</v>
      </c>
      <c r="H656" s="390"/>
      <c r="I656" s="390"/>
      <c r="J656" s="390" t="s">
        <v>499</v>
      </c>
      <c r="K656" s="390">
        <v>0</v>
      </c>
      <c r="L656" s="376" t="str">
        <f>IFERROR(VLOOKUP(E656,'Measures cat'!$A$2:$B$19,2,0),"")</f>
        <v/>
      </c>
      <c r="M656" s="123"/>
    </row>
    <row r="657" spans="3:13" x14ac:dyDescent="0.25">
      <c r="C657" s="357" t="str">
        <f t="shared" si="10"/>
        <v/>
      </c>
      <c r="D657" s="26"/>
      <c r="E657" s="325"/>
      <c r="F657" s="118"/>
      <c r="G657" s="390">
        <v>0</v>
      </c>
      <c r="H657" s="390"/>
      <c r="I657" s="390"/>
      <c r="J657" s="390" t="s">
        <v>499</v>
      </c>
      <c r="K657" s="390">
        <v>0</v>
      </c>
      <c r="L657" s="376" t="str">
        <f>IFERROR(VLOOKUP(E657,'Measures cat'!$A$2:$B$19,2,0),"")</f>
        <v/>
      </c>
      <c r="M657" s="123"/>
    </row>
    <row r="658" spans="3:13" x14ac:dyDescent="0.25">
      <c r="C658" s="357" t="str">
        <f t="shared" si="10"/>
        <v/>
      </c>
      <c r="D658" s="26"/>
      <c r="E658" s="325"/>
      <c r="F658" s="118"/>
      <c r="G658" s="390">
        <v>0</v>
      </c>
      <c r="H658" s="390"/>
      <c r="I658" s="390"/>
      <c r="J658" s="390" t="s">
        <v>499</v>
      </c>
      <c r="K658" s="390">
        <v>0</v>
      </c>
      <c r="L658" s="376" t="str">
        <f>IFERROR(VLOOKUP(E658,'Measures cat'!$A$2:$B$19,2,0),"")</f>
        <v/>
      </c>
      <c r="M658" s="123"/>
    </row>
    <row r="659" spans="3:13" x14ac:dyDescent="0.25">
      <c r="C659" s="357" t="str">
        <f t="shared" si="10"/>
        <v/>
      </c>
      <c r="D659" s="26"/>
      <c r="E659" s="325"/>
      <c r="F659" s="118"/>
      <c r="G659" s="390">
        <v>0</v>
      </c>
      <c r="H659" s="390"/>
      <c r="I659" s="390"/>
      <c r="J659" s="390" t="s">
        <v>499</v>
      </c>
      <c r="K659" s="390">
        <v>0</v>
      </c>
      <c r="L659" s="376" t="str">
        <f>IFERROR(VLOOKUP(E659,'Measures cat'!$A$2:$B$19,2,0),"")</f>
        <v/>
      </c>
      <c r="M659" s="123"/>
    </row>
    <row r="660" spans="3:13" x14ac:dyDescent="0.25">
      <c r="C660" s="357" t="str">
        <f t="shared" si="10"/>
        <v/>
      </c>
      <c r="D660" s="26"/>
      <c r="E660" s="325"/>
      <c r="F660" s="118"/>
      <c r="G660" s="390">
        <v>0</v>
      </c>
      <c r="H660" s="390"/>
      <c r="I660" s="390"/>
      <c r="J660" s="390" t="s">
        <v>499</v>
      </c>
      <c r="K660" s="390">
        <v>0</v>
      </c>
      <c r="L660" s="376" t="str">
        <f>IFERROR(VLOOKUP(E660,'Measures cat'!$A$2:$B$19,2,0),"")</f>
        <v/>
      </c>
      <c r="M660" s="123"/>
    </row>
    <row r="661" spans="3:13" x14ac:dyDescent="0.25">
      <c r="C661" s="357" t="str">
        <f t="shared" si="10"/>
        <v/>
      </c>
      <c r="D661" s="26"/>
      <c r="E661" s="325"/>
      <c r="F661" s="118"/>
      <c r="G661" s="390">
        <v>0</v>
      </c>
      <c r="H661" s="390"/>
      <c r="I661" s="390"/>
      <c r="J661" s="390" t="s">
        <v>499</v>
      </c>
      <c r="K661" s="390">
        <v>0</v>
      </c>
      <c r="L661" s="376" t="str">
        <f>IFERROR(VLOOKUP(E661,'Measures cat'!$A$2:$B$19,2,0),"")</f>
        <v/>
      </c>
      <c r="M661" s="123"/>
    </row>
    <row r="662" spans="3:13" x14ac:dyDescent="0.25">
      <c r="C662" s="357" t="str">
        <f t="shared" si="10"/>
        <v/>
      </c>
      <c r="D662" s="26"/>
      <c r="E662" s="325"/>
      <c r="F662" s="118"/>
      <c r="G662" s="390">
        <v>0</v>
      </c>
      <c r="H662" s="390"/>
      <c r="I662" s="390"/>
      <c r="J662" s="390" t="s">
        <v>499</v>
      </c>
      <c r="K662" s="390">
        <v>0</v>
      </c>
      <c r="L662" s="376" t="str">
        <f>IFERROR(VLOOKUP(E662,'Measures cat'!$A$2:$B$19,2,0),"")</f>
        <v/>
      </c>
      <c r="M662" s="123"/>
    </row>
    <row r="663" spans="3:13" x14ac:dyDescent="0.25">
      <c r="C663" s="357" t="str">
        <f t="shared" si="10"/>
        <v/>
      </c>
      <c r="D663" s="26"/>
      <c r="E663" s="325"/>
      <c r="F663" s="118"/>
      <c r="G663" s="390">
        <v>0</v>
      </c>
      <c r="H663" s="390"/>
      <c r="I663" s="390"/>
      <c r="J663" s="390" t="s">
        <v>499</v>
      </c>
      <c r="K663" s="390">
        <v>0</v>
      </c>
      <c r="L663" s="376" t="str">
        <f>IFERROR(VLOOKUP(E663,'Measures cat'!$A$2:$B$19,2,0),"")</f>
        <v/>
      </c>
      <c r="M663" s="123"/>
    </row>
    <row r="664" spans="3:13" x14ac:dyDescent="0.25">
      <c r="C664" s="357" t="str">
        <f t="shared" si="10"/>
        <v/>
      </c>
      <c r="D664" s="26"/>
      <c r="E664" s="325"/>
      <c r="F664" s="118"/>
      <c r="G664" s="390">
        <v>0</v>
      </c>
      <c r="H664" s="390"/>
      <c r="I664" s="390"/>
      <c r="J664" s="390" t="s">
        <v>499</v>
      </c>
      <c r="K664" s="390">
        <v>0</v>
      </c>
      <c r="L664" s="376" t="str">
        <f>IFERROR(VLOOKUP(E664,'Measures cat'!$A$2:$B$19,2,0),"")</f>
        <v/>
      </c>
      <c r="M664" s="123"/>
    </row>
    <row r="665" spans="3:13" x14ac:dyDescent="0.25">
      <c r="C665" s="357" t="str">
        <f t="shared" si="10"/>
        <v/>
      </c>
      <c r="D665" s="26"/>
      <c r="E665" s="325"/>
      <c r="F665" s="118"/>
      <c r="G665" s="390">
        <v>0</v>
      </c>
      <c r="H665" s="390"/>
      <c r="I665" s="390"/>
      <c r="J665" s="390" t="s">
        <v>499</v>
      </c>
      <c r="K665" s="390">
        <v>0</v>
      </c>
      <c r="L665" s="376" t="str">
        <f>IFERROR(VLOOKUP(E665,'Measures cat'!$A$2:$B$19,2,0),"")</f>
        <v/>
      </c>
      <c r="M665" s="123"/>
    </row>
    <row r="666" spans="3:13" x14ac:dyDescent="0.25">
      <c r="C666" s="357" t="str">
        <f t="shared" si="10"/>
        <v/>
      </c>
      <c r="D666" s="26"/>
      <c r="E666" s="325"/>
      <c r="F666" s="118"/>
      <c r="G666" s="390">
        <v>0</v>
      </c>
      <c r="H666" s="390"/>
      <c r="I666" s="390"/>
      <c r="J666" s="390" t="s">
        <v>499</v>
      </c>
      <c r="K666" s="390">
        <v>0</v>
      </c>
      <c r="L666" s="376" t="str">
        <f>IFERROR(VLOOKUP(E666,'Measures cat'!$A$2:$B$19,2,0),"")</f>
        <v/>
      </c>
      <c r="M666" s="123"/>
    </row>
    <row r="667" spans="3:13" x14ac:dyDescent="0.25">
      <c r="C667" s="357" t="str">
        <f t="shared" si="10"/>
        <v/>
      </c>
      <c r="D667" s="26"/>
      <c r="E667" s="325"/>
      <c r="F667" s="118"/>
      <c r="G667" s="390">
        <v>0</v>
      </c>
      <c r="H667" s="390"/>
      <c r="I667" s="390"/>
      <c r="J667" s="390" t="s">
        <v>499</v>
      </c>
      <c r="K667" s="390">
        <v>0</v>
      </c>
      <c r="L667" s="376" t="str">
        <f>IFERROR(VLOOKUP(E667,'Measures cat'!$A$2:$B$19,2,0),"")</f>
        <v/>
      </c>
      <c r="M667" s="123"/>
    </row>
    <row r="668" spans="3:13" x14ac:dyDescent="0.25">
      <c r="C668" s="357" t="str">
        <f t="shared" si="10"/>
        <v/>
      </c>
      <c r="D668" s="26"/>
      <c r="E668" s="325"/>
      <c r="F668" s="118"/>
      <c r="G668" s="390">
        <v>0</v>
      </c>
      <c r="H668" s="390"/>
      <c r="I668" s="390"/>
      <c r="J668" s="390" t="s">
        <v>499</v>
      </c>
      <c r="K668" s="390">
        <v>0</v>
      </c>
      <c r="L668" s="376" t="str">
        <f>IFERROR(VLOOKUP(E668,'Measures cat'!$A$2:$B$19,2,0),"")</f>
        <v/>
      </c>
      <c r="M668" s="123"/>
    </row>
    <row r="669" spans="3:13" x14ac:dyDescent="0.25">
      <c r="C669" s="357" t="str">
        <f t="shared" si="10"/>
        <v/>
      </c>
      <c r="D669" s="26"/>
      <c r="E669" s="325"/>
      <c r="F669" s="118"/>
      <c r="G669" s="390">
        <v>0</v>
      </c>
      <c r="H669" s="390"/>
      <c r="I669" s="390"/>
      <c r="J669" s="390" t="s">
        <v>499</v>
      </c>
      <c r="K669" s="390">
        <v>0</v>
      </c>
      <c r="L669" s="376" t="str">
        <f>IFERROR(VLOOKUP(E669,'Measures cat'!$A$2:$B$19,2,0),"")</f>
        <v/>
      </c>
      <c r="M669" s="123"/>
    </row>
    <row r="670" spans="3:13" x14ac:dyDescent="0.25">
      <c r="C670" s="357" t="str">
        <f t="shared" si="10"/>
        <v/>
      </c>
      <c r="D670" s="26"/>
      <c r="E670" s="325"/>
      <c r="F670" s="118"/>
      <c r="G670" s="390">
        <v>0</v>
      </c>
      <c r="H670" s="390"/>
      <c r="I670" s="390"/>
      <c r="J670" s="390" t="s">
        <v>499</v>
      </c>
      <c r="K670" s="390">
        <v>0</v>
      </c>
      <c r="L670" s="376" t="str">
        <f>IFERROR(VLOOKUP(E670,'Measures cat'!$A$2:$B$19,2,0),"")</f>
        <v/>
      </c>
      <c r="M670" s="123"/>
    </row>
    <row r="671" spans="3:13" x14ac:dyDescent="0.25">
      <c r="C671" s="357" t="str">
        <f t="shared" si="10"/>
        <v/>
      </c>
      <c r="D671" s="26"/>
      <c r="E671" s="325"/>
      <c r="F671" s="118"/>
      <c r="G671" s="390">
        <v>0</v>
      </c>
      <c r="H671" s="390"/>
      <c r="I671" s="390"/>
      <c r="J671" s="390" t="s">
        <v>499</v>
      </c>
      <c r="K671" s="390">
        <v>0</v>
      </c>
      <c r="L671" s="376" t="str">
        <f>IFERROR(VLOOKUP(E671,'Measures cat'!$A$2:$B$19,2,0),"")</f>
        <v/>
      </c>
      <c r="M671" s="123"/>
    </row>
    <row r="672" spans="3:13" x14ac:dyDescent="0.25">
      <c r="C672" s="357" t="str">
        <f t="shared" si="10"/>
        <v/>
      </c>
      <c r="D672" s="26"/>
      <c r="E672" s="325"/>
      <c r="F672" s="118"/>
      <c r="G672" s="390">
        <v>0</v>
      </c>
      <c r="H672" s="390"/>
      <c r="I672" s="390"/>
      <c r="J672" s="390" t="s">
        <v>499</v>
      </c>
      <c r="K672" s="390">
        <v>0</v>
      </c>
      <c r="L672" s="376" t="str">
        <f>IFERROR(VLOOKUP(E672,'Measures cat'!$A$2:$B$19,2,0),"")</f>
        <v/>
      </c>
      <c r="M672" s="123"/>
    </row>
    <row r="673" spans="3:13" x14ac:dyDescent="0.25">
      <c r="C673" s="357" t="str">
        <f t="shared" si="10"/>
        <v/>
      </c>
      <c r="D673" s="26"/>
      <c r="E673" s="325"/>
      <c r="F673" s="118"/>
      <c r="G673" s="390">
        <v>0</v>
      </c>
      <c r="H673" s="390"/>
      <c r="I673" s="390"/>
      <c r="J673" s="390" t="s">
        <v>499</v>
      </c>
      <c r="K673" s="390">
        <v>0</v>
      </c>
      <c r="L673" s="376" t="str">
        <f>IFERROR(VLOOKUP(E673,'Measures cat'!$A$2:$B$19,2,0),"")</f>
        <v/>
      </c>
      <c r="M673" s="123"/>
    </row>
    <row r="674" spans="3:13" x14ac:dyDescent="0.25">
      <c r="C674" s="357" t="str">
        <f t="shared" si="10"/>
        <v/>
      </c>
      <c r="D674" s="26"/>
      <c r="E674" s="325"/>
      <c r="F674" s="118"/>
      <c r="G674" s="390">
        <v>0</v>
      </c>
      <c r="H674" s="390"/>
      <c r="I674" s="390"/>
      <c r="J674" s="390" t="s">
        <v>499</v>
      </c>
      <c r="K674" s="390">
        <v>0</v>
      </c>
      <c r="L674" s="376" t="str">
        <f>IFERROR(VLOOKUP(E674,'Measures cat'!$A$2:$B$19,2,0),"")</f>
        <v/>
      </c>
      <c r="M674" s="123"/>
    </row>
    <row r="675" spans="3:13" x14ac:dyDescent="0.25">
      <c r="C675" s="357" t="str">
        <f t="shared" si="10"/>
        <v/>
      </c>
      <c r="D675" s="26"/>
      <c r="E675" s="325"/>
      <c r="F675" s="118"/>
      <c r="G675" s="390">
        <v>0</v>
      </c>
      <c r="H675" s="390"/>
      <c r="I675" s="390"/>
      <c r="J675" s="390" t="s">
        <v>499</v>
      </c>
      <c r="K675" s="390">
        <v>0</v>
      </c>
      <c r="L675" s="376" t="str">
        <f>IFERROR(VLOOKUP(E675,'Measures cat'!$A$2:$B$19,2,0),"")</f>
        <v/>
      </c>
      <c r="M675" s="123"/>
    </row>
    <row r="676" spans="3:13" x14ac:dyDescent="0.25">
      <c r="C676" s="357" t="str">
        <f t="shared" si="10"/>
        <v/>
      </c>
      <c r="D676" s="26"/>
      <c r="E676" s="325"/>
      <c r="F676" s="118"/>
      <c r="G676" s="390">
        <v>0</v>
      </c>
      <c r="H676" s="390"/>
      <c r="I676" s="390"/>
      <c r="J676" s="390" t="s">
        <v>499</v>
      </c>
      <c r="K676" s="390">
        <v>0</v>
      </c>
      <c r="L676" s="376" t="str">
        <f>IFERROR(VLOOKUP(E676,'Measures cat'!$A$2:$B$19,2,0),"")</f>
        <v/>
      </c>
      <c r="M676" s="123"/>
    </row>
    <row r="677" spans="3:13" x14ac:dyDescent="0.25">
      <c r="C677" s="357" t="str">
        <f t="shared" si="10"/>
        <v/>
      </c>
      <c r="D677" s="26"/>
      <c r="E677" s="325"/>
      <c r="F677" s="118"/>
      <c r="G677" s="390">
        <v>0</v>
      </c>
      <c r="H677" s="390"/>
      <c r="I677" s="390"/>
      <c r="J677" s="390" t="s">
        <v>499</v>
      </c>
      <c r="K677" s="390">
        <v>0</v>
      </c>
      <c r="L677" s="376" t="str">
        <f>IFERROR(VLOOKUP(E677,'Measures cat'!$A$2:$B$19,2,0),"")</f>
        <v/>
      </c>
      <c r="M677" s="123"/>
    </row>
    <row r="678" spans="3:13" x14ac:dyDescent="0.25">
      <c r="C678" s="357" t="str">
        <f t="shared" si="10"/>
        <v/>
      </c>
      <c r="D678" s="26"/>
      <c r="E678" s="325"/>
      <c r="F678" s="118"/>
      <c r="G678" s="390">
        <v>0</v>
      </c>
      <c r="H678" s="390"/>
      <c r="I678" s="390"/>
      <c r="J678" s="390" t="s">
        <v>499</v>
      </c>
      <c r="K678" s="390">
        <v>0</v>
      </c>
      <c r="L678" s="376" t="str">
        <f>IFERROR(VLOOKUP(E678,'Measures cat'!$A$2:$B$19,2,0),"")</f>
        <v/>
      </c>
      <c r="M678" s="123"/>
    </row>
    <row r="679" spans="3:13" x14ac:dyDescent="0.25">
      <c r="C679" s="357" t="str">
        <f t="shared" si="10"/>
        <v/>
      </c>
      <c r="D679" s="26"/>
      <c r="E679" s="325"/>
      <c r="F679" s="118"/>
      <c r="G679" s="390">
        <v>0</v>
      </c>
      <c r="H679" s="390"/>
      <c r="I679" s="390"/>
      <c r="J679" s="390" t="s">
        <v>499</v>
      </c>
      <c r="K679" s="390">
        <v>0</v>
      </c>
      <c r="L679" s="376" t="str">
        <f>IFERROR(VLOOKUP(E679,'Measures cat'!$A$2:$B$19,2,0),"")</f>
        <v/>
      </c>
      <c r="M679" s="123"/>
    </row>
    <row r="680" spans="3:13" x14ac:dyDescent="0.25">
      <c r="C680" s="357" t="str">
        <f t="shared" si="10"/>
        <v/>
      </c>
      <c r="D680" s="26"/>
      <c r="E680" s="325"/>
      <c r="F680" s="118"/>
      <c r="G680" s="390">
        <v>0</v>
      </c>
      <c r="H680" s="390"/>
      <c r="I680" s="390"/>
      <c r="J680" s="390" t="s">
        <v>499</v>
      </c>
      <c r="K680" s="390">
        <v>0</v>
      </c>
      <c r="L680" s="376" t="str">
        <f>IFERROR(VLOOKUP(E680,'Measures cat'!$A$2:$B$19,2,0),"")</f>
        <v/>
      </c>
      <c r="M680" s="123"/>
    </row>
    <row r="681" spans="3:13" x14ac:dyDescent="0.25">
      <c r="C681" s="357" t="str">
        <f t="shared" si="10"/>
        <v/>
      </c>
      <c r="D681" s="26"/>
      <c r="E681" s="325"/>
      <c r="F681" s="118"/>
      <c r="G681" s="390">
        <v>0</v>
      </c>
      <c r="H681" s="390"/>
      <c r="I681" s="390"/>
      <c r="J681" s="390" t="s">
        <v>499</v>
      </c>
      <c r="K681" s="390">
        <v>0</v>
      </c>
      <c r="L681" s="376" t="str">
        <f>IFERROR(VLOOKUP(E681,'Measures cat'!$A$2:$B$19,2,0),"")</f>
        <v/>
      </c>
      <c r="M681" s="123"/>
    </row>
    <row r="682" spans="3:13" x14ac:dyDescent="0.25">
      <c r="C682" s="357" t="str">
        <f t="shared" si="10"/>
        <v/>
      </c>
      <c r="D682" s="26"/>
      <c r="E682" s="325"/>
      <c r="F682" s="118"/>
      <c r="G682" s="390">
        <v>0</v>
      </c>
      <c r="H682" s="390"/>
      <c r="I682" s="390"/>
      <c r="J682" s="390" t="s">
        <v>499</v>
      </c>
      <c r="K682" s="390">
        <v>0</v>
      </c>
      <c r="L682" s="376" t="str">
        <f>IFERROR(VLOOKUP(E682,'Measures cat'!$A$2:$B$19,2,0),"")</f>
        <v/>
      </c>
      <c r="M682" s="123"/>
    </row>
    <row r="683" spans="3:13" x14ac:dyDescent="0.25">
      <c r="C683" s="357" t="str">
        <f t="shared" si="10"/>
        <v/>
      </c>
      <c r="D683" s="26"/>
      <c r="E683" s="325"/>
      <c r="F683" s="118"/>
      <c r="G683" s="390">
        <v>0</v>
      </c>
      <c r="H683" s="390"/>
      <c r="I683" s="390"/>
      <c r="J683" s="390" t="s">
        <v>499</v>
      </c>
      <c r="K683" s="390">
        <v>0</v>
      </c>
      <c r="L683" s="376" t="str">
        <f>IFERROR(VLOOKUP(E683,'Measures cat'!$A$2:$B$19,2,0),"")</f>
        <v/>
      </c>
      <c r="M683" s="123"/>
    </row>
    <row r="684" spans="3:13" x14ac:dyDescent="0.25">
      <c r="C684" s="357" t="str">
        <f t="shared" si="10"/>
        <v/>
      </c>
      <c r="D684" s="26"/>
      <c r="E684" s="325"/>
      <c r="F684" s="118"/>
      <c r="G684" s="390">
        <v>0</v>
      </c>
      <c r="H684" s="390"/>
      <c r="I684" s="390"/>
      <c r="J684" s="390" t="s">
        <v>499</v>
      </c>
      <c r="K684" s="390">
        <v>0</v>
      </c>
      <c r="L684" s="376" t="str">
        <f>IFERROR(VLOOKUP(E684,'Measures cat'!$A$2:$B$19,2,0),"")</f>
        <v/>
      </c>
      <c r="M684" s="123"/>
    </row>
    <row r="685" spans="3:13" x14ac:dyDescent="0.25">
      <c r="C685" s="357" t="str">
        <f t="shared" si="10"/>
        <v/>
      </c>
      <c r="D685" s="26"/>
      <c r="E685" s="325"/>
      <c r="F685" s="118"/>
      <c r="G685" s="390">
        <v>0</v>
      </c>
      <c r="H685" s="390"/>
      <c r="I685" s="390"/>
      <c r="J685" s="390" t="s">
        <v>499</v>
      </c>
      <c r="K685" s="390">
        <v>0</v>
      </c>
      <c r="L685" s="376" t="str">
        <f>IFERROR(VLOOKUP(E685,'Measures cat'!$A$2:$B$19,2,0),"")</f>
        <v/>
      </c>
      <c r="M685" s="123"/>
    </row>
    <row r="686" spans="3:13" x14ac:dyDescent="0.25">
      <c r="C686" s="357" t="str">
        <f t="shared" si="10"/>
        <v/>
      </c>
      <c r="D686" s="26"/>
      <c r="E686" s="325"/>
      <c r="F686" s="118"/>
      <c r="G686" s="390">
        <v>0</v>
      </c>
      <c r="H686" s="390"/>
      <c r="I686" s="390"/>
      <c r="J686" s="390" t="s">
        <v>499</v>
      </c>
      <c r="K686" s="390">
        <v>0</v>
      </c>
      <c r="L686" s="376" t="str">
        <f>IFERROR(VLOOKUP(E686,'Measures cat'!$A$2:$B$19,2,0),"")</f>
        <v/>
      </c>
      <c r="M686" s="123"/>
    </row>
    <row r="687" spans="3:13" x14ac:dyDescent="0.25">
      <c r="C687" s="357" t="str">
        <f t="shared" si="10"/>
        <v/>
      </c>
      <c r="D687" s="26"/>
      <c r="E687" s="325"/>
      <c r="F687" s="118"/>
      <c r="G687" s="390">
        <v>0</v>
      </c>
      <c r="H687" s="390"/>
      <c r="I687" s="390"/>
      <c r="J687" s="390" t="s">
        <v>499</v>
      </c>
      <c r="K687" s="390">
        <v>0</v>
      </c>
      <c r="L687" s="376" t="str">
        <f>IFERROR(VLOOKUP(E687,'Measures cat'!$A$2:$B$19,2,0),"")</f>
        <v/>
      </c>
      <c r="M687" s="123"/>
    </row>
    <row r="688" spans="3:13" x14ac:dyDescent="0.25">
      <c r="C688" s="357" t="str">
        <f t="shared" si="10"/>
        <v/>
      </c>
      <c r="D688" s="26"/>
      <c r="E688" s="325"/>
      <c r="F688" s="118"/>
      <c r="G688" s="390">
        <v>0</v>
      </c>
      <c r="H688" s="390"/>
      <c r="I688" s="390"/>
      <c r="J688" s="390" t="s">
        <v>499</v>
      </c>
      <c r="K688" s="390">
        <v>0</v>
      </c>
      <c r="L688" s="376" t="str">
        <f>IFERROR(VLOOKUP(E688,'Measures cat'!$A$2:$B$19,2,0),"")</f>
        <v/>
      </c>
      <c r="M688" s="123"/>
    </row>
    <row r="689" spans="3:13" x14ac:dyDescent="0.25">
      <c r="C689" s="357" t="str">
        <f t="shared" si="10"/>
        <v/>
      </c>
      <c r="D689" s="26"/>
      <c r="E689" s="325"/>
      <c r="F689" s="118"/>
      <c r="G689" s="390">
        <v>0</v>
      </c>
      <c r="H689" s="390"/>
      <c r="I689" s="390"/>
      <c r="J689" s="390" t="s">
        <v>499</v>
      </c>
      <c r="K689" s="390">
        <v>0</v>
      </c>
      <c r="L689" s="376" t="str">
        <f>IFERROR(VLOOKUP(E689,'Measures cat'!$A$2:$B$19,2,0),"")</f>
        <v/>
      </c>
      <c r="M689" s="123"/>
    </row>
    <row r="690" spans="3:13" x14ac:dyDescent="0.25">
      <c r="C690" s="357" t="str">
        <f t="shared" si="10"/>
        <v/>
      </c>
      <c r="D690" s="26"/>
      <c r="E690" s="325"/>
      <c r="F690" s="118"/>
      <c r="G690" s="390">
        <v>0</v>
      </c>
      <c r="H690" s="390"/>
      <c r="I690" s="390"/>
      <c r="J690" s="390" t="s">
        <v>499</v>
      </c>
      <c r="K690" s="390">
        <v>0</v>
      </c>
      <c r="L690" s="376" t="str">
        <f>IFERROR(VLOOKUP(E690,'Measures cat'!$A$2:$B$19,2,0),"")</f>
        <v/>
      </c>
      <c r="M690" s="123"/>
    </row>
    <row r="691" spans="3:13" x14ac:dyDescent="0.25">
      <c r="C691" s="357" t="str">
        <f t="shared" si="10"/>
        <v/>
      </c>
      <c r="D691" s="26"/>
      <c r="E691" s="325"/>
      <c r="F691" s="118"/>
      <c r="G691" s="390">
        <v>0</v>
      </c>
      <c r="H691" s="390"/>
      <c r="I691" s="390"/>
      <c r="J691" s="390" t="s">
        <v>499</v>
      </c>
      <c r="K691" s="390">
        <v>0</v>
      </c>
      <c r="L691" s="376" t="str">
        <f>IFERROR(VLOOKUP(E691,'Measures cat'!$A$2:$B$19,2,0),"")</f>
        <v/>
      </c>
      <c r="M691" s="123"/>
    </row>
    <row r="692" spans="3:13" x14ac:dyDescent="0.25">
      <c r="C692" s="357" t="str">
        <f t="shared" si="10"/>
        <v/>
      </c>
      <c r="D692" s="26"/>
      <c r="E692" s="325"/>
      <c r="F692" s="118"/>
      <c r="G692" s="390">
        <v>0</v>
      </c>
      <c r="H692" s="390"/>
      <c r="I692" s="390"/>
      <c r="J692" s="390" t="s">
        <v>499</v>
      </c>
      <c r="K692" s="390">
        <v>0</v>
      </c>
      <c r="L692" s="376" t="str">
        <f>IFERROR(VLOOKUP(E692,'Measures cat'!$A$2:$B$19,2,0),"")</f>
        <v/>
      </c>
      <c r="M692" s="123"/>
    </row>
    <row r="693" spans="3:13" x14ac:dyDescent="0.25">
      <c r="C693" s="357" t="str">
        <f t="shared" si="10"/>
        <v/>
      </c>
      <c r="D693" s="26"/>
      <c r="E693" s="325"/>
      <c r="F693" s="118"/>
      <c r="G693" s="390">
        <v>0</v>
      </c>
      <c r="H693" s="390"/>
      <c r="I693" s="390"/>
      <c r="J693" s="390" t="s">
        <v>499</v>
      </c>
      <c r="K693" s="390">
        <v>0</v>
      </c>
      <c r="L693" s="376" t="str">
        <f>IFERROR(VLOOKUP(E693,'Measures cat'!$A$2:$B$19,2,0),"")</f>
        <v/>
      </c>
      <c r="M693" s="123"/>
    </row>
    <row r="694" spans="3:13" x14ac:dyDescent="0.25">
      <c r="C694" s="357" t="str">
        <f t="shared" si="10"/>
        <v/>
      </c>
      <c r="D694" s="26"/>
      <c r="E694" s="325"/>
      <c r="F694" s="118"/>
      <c r="G694" s="390">
        <v>0</v>
      </c>
      <c r="H694" s="390"/>
      <c r="I694" s="390"/>
      <c r="J694" s="390" t="s">
        <v>499</v>
      </c>
      <c r="K694" s="390">
        <v>0</v>
      </c>
      <c r="L694" s="376" t="str">
        <f>IFERROR(VLOOKUP(E694,'Measures cat'!$A$2:$B$19,2,0),"")</f>
        <v/>
      </c>
      <c r="M694" s="123"/>
    </row>
    <row r="695" spans="3:13" x14ac:dyDescent="0.25">
      <c r="C695" s="357" t="str">
        <f t="shared" si="10"/>
        <v/>
      </c>
      <c r="D695" s="26"/>
      <c r="E695" s="325"/>
      <c r="F695" s="118"/>
      <c r="G695" s="390">
        <v>0</v>
      </c>
      <c r="H695" s="390"/>
      <c r="I695" s="390"/>
      <c r="J695" s="390" t="s">
        <v>499</v>
      </c>
      <c r="K695" s="390">
        <v>0</v>
      </c>
      <c r="L695" s="376" t="str">
        <f>IFERROR(VLOOKUP(E695,'Measures cat'!$A$2:$B$19,2,0),"")</f>
        <v/>
      </c>
      <c r="M695" s="123"/>
    </row>
    <row r="696" spans="3:13" x14ac:dyDescent="0.25">
      <c r="C696" s="357" t="str">
        <f t="shared" si="10"/>
        <v/>
      </c>
      <c r="D696" s="26"/>
      <c r="E696" s="325"/>
      <c r="F696" s="118"/>
      <c r="G696" s="390">
        <v>0</v>
      </c>
      <c r="H696" s="390"/>
      <c r="I696" s="390"/>
      <c r="J696" s="390" t="s">
        <v>499</v>
      </c>
      <c r="K696" s="390">
        <v>0</v>
      </c>
      <c r="L696" s="376" t="str">
        <f>IFERROR(VLOOKUP(E696,'Measures cat'!$A$2:$B$19,2,0),"")</f>
        <v/>
      </c>
      <c r="M696" s="123"/>
    </row>
    <row r="697" spans="3:13" x14ac:dyDescent="0.25">
      <c r="C697" s="357" t="str">
        <f t="shared" si="10"/>
        <v/>
      </c>
      <c r="D697" s="26"/>
      <c r="E697" s="325"/>
      <c r="F697" s="118"/>
      <c r="G697" s="390">
        <v>0</v>
      </c>
      <c r="H697" s="390"/>
      <c r="I697" s="390"/>
      <c r="J697" s="390" t="s">
        <v>499</v>
      </c>
      <c r="K697" s="390">
        <v>0</v>
      </c>
      <c r="L697" s="376" t="str">
        <f>IFERROR(VLOOKUP(E697,'Measures cat'!$A$2:$B$19,2,0),"")</f>
        <v/>
      </c>
      <c r="M697" s="123"/>
    </row>
    <row r="698" spans="3:13" x14ac:dyDescent="0.25">
      <c r="C698" s="357" t="str">
        <f t="shared" si="10"/>
        <v/>
      </c>
      <c r="D698" s="26"/>
      <c r="E698" s="325"/>
      <c r="F698" s="118"/>
      <c r="G698" s="390">
        <v>0</v>
      </c>
      <c r="H698" s="390"/>
      <c r="I698" s="390"/>
      <c r="J698" s="390" t="s">
        <v>499</v>
      </c>
      <c r="K698" s="390">
        <v>0</v>
      </c>
      <c r="L698" s="376" t="str">
        <f>IFERROR(VLOOKUP(E698,'Measures cat'!$A$2:$B$19,2,0),"")</f>
        <v/>
      </c>
      <c r="M698" s="123"/>
    </row>
    <row r="699" spans="3:13" x14ac:dyDescent="0.25">
      <c r="C699" s="357" t="str">
        <f t="shared" si="10"/>
        <v/>
      </c>
      <c r="D699" s="26"/>
      <c r="E699" s="325"/>
      <c r="F699" s="118"/>
      <c r="G699" s="390">
        <v>0</v>
      </c>
      <c r="H699" s="390"/>
      <c r="I699" s="390"/>
      <c r="J699" s="390" t="s">
        <v>499</v>
      </c>
      <c r="K699" s="390">
        <v>0</v>
      </c>
      <c r="L699" s="376" t="str">
        <f>IFERROR(VLOOKUP(E699,'Measures cat'!$A$2:$B$19,2,0),"")</f>
        <v/>
      </c>
      <c r="M699" s="123"/>
    </row>
    <row r="700" spans="3:13" x14ac:dyDescent="0.25">
      <c r="C700" s="357" t="str">
        <f t="shared" si="10"/>
        <v/>
      </c>
      <c r="D700" s="26"/>
      <c r="E700" s="325"/>
      <c r="F700" s="118"/>
      <c r="G700" s="390">
        <v>0</v>
      </c>
      <c r="H700" s="390"/>
      <c r="I700" s="390"/>
      <c r="J700" s="390" t="s">
        <v>499</v>
      </c>
      <c r="K700" s="390">
        <v>0</v>
      </c>
      <c r="L700" s="376" t="str">
        <f>IFERROR(VLOOKUP(E700,'Measures cat'!$A$2:$B$19,2,0),"")</f>
        <v/>
      </c>
      <c r="M700" s="123"/>
    </row>
    <row r="701" spans="3:13" x14ac:dyDescent="0.25">
      <c r="C701" s="357" t="str">
        <f t="shared" si="10"/>
        <v/>
      </c>
      <c r="D701" s="26"/>
      <c r="E701" s="325"/>
      <c r="F701" s="118"/>
      <c r="G701" s="390">
        <v>0</v>
      </c>
      <c r="H701" s="390"/>
      <c r="I701" s="390"/>
      <c r="J701" s="390" t="s">
        <v>499</v>
      </c>
      <c r="K701" s="390">
        <v>0</v>
      </c>
      <c r="L701" s="376" t="str">
        <f>IFERROR(VLOOKUP(E701,'Measures cat'!$A$2:$B$19,2,0),"")</f>
        <v/>
      </c>
      <c r="M701" s="123"/>
    </row>
    <row r="702" spans="3:13" x14ac:dyDescent="0.25">
      <c r="C702" s="357" t="str">
        <f t="shared" si="10"/>
        <v/>
      </c>
      <c r="D702" s="26"/>
      <c r="E702" s="325"/>
      <c r="F702" s="118"/>
      <c r="G702" s="390">
        <v>0</v>
      </c>
      <c r="H702" s="390"/>
      <c r="I702" s="390"/>
      <c r="J702" s="390" t="s">
        <v>499</v>
      </c>
      <c r="K702" s="390">
        <v>0</v>
      </c>
      <c r="L702" s="376" t="str">
        <f>IFERROR(VLOOKUP(E702,'Measures cat'!$A$2:$B$19,2,0),"")</f>
        <v/>
      </c>
      <c r="M702" s="123"/>
    </row>
    <row r="703" spans="3:13" x14ac:dyDescent="0.25">
      <c r="C703" s="357" t="str">
        <f t="shared" si="10"/>
        <v/>
      </c>
      <c r="D703" s="26"/>
      <c r="E703" s="325"/>
      <c r="F703" s="118"/>
      <c r="G703" s="390">
        <v>0</v>
      </c>
      <c r="H703" s="390"/>
      <c r="I703" s="390"/>
      <c r="J703" s="390" t="s">
        <v>499</v>
      </c>
      <c r="K703" s="390">
        <v>0</v>
      </c>
      <c r="L703" s="376" t="str">
        <f>IFERROR(VLOOKUP(E703,'Measures cat'!$A$2:$B$19,2,0),"")</f>
        <v/>
      </c>
      <c r="M703" s="123"/>
    </row>
    <row r="704" spans="3:13" x14ac:dyDescent="0.25">
      <c r="C704" s="357" t="str">
        <f t="shared" si="10"/>
        <v/>
      </c>
      <c r="D704" s="26"/>
      <c r="E704" s="325"/>
      <c r="F704" s="118"/>
      <c r="G704" s="390">
        <v>0</v>
      </c>
      <c r="H704" s="390"/>
      <c r="I704" s="390"/>
      <c r="J704" s="390" t="s">
        <v>499</v>
      </c>
      <c r="K704" s="390">
        <v>0</v>
      </c>
      <c r="L704" s="376" t="str">
        <f>IFERROR(VLOOKUP(E704,'Measures cat'!$A$2:$B$19,2,0),"")</f>
        <v/>
      </c>
      <c r="M704" s="123"/>
    </row>
    <row r="705" spans="3:13" x14ac:dyDescent="0.25">
      <c r="C705" s="357" t="str">
        <f t="shared" si="10"/>
        <v/>
      </c>
      <c r="D705" s="26"/>
      <c r="E705" s="325"/>
      <c r="F705" s="118"/>
      <c r="G705" s="390">
        <v>0</v>
      </c>
      <c r="H705" s="390"/>
      <c r="I705" s="390"/>
      <c r="J705" s="390" t="s">
        <v>499</v>
      </c>
      <c r="K705" s="390">
        <v>0</v>
      </c>
      <c r="L705" s="376" t="str">
        <f>IFERROR(VLOOKUP(E705,'Measures cat'!$A$2:$B$19,2,0),"")</f>
        <v/>
      </c>
      <c r="M705" s="123"/>
    </row>
    <row r="706" spans="3:13" x14ac:dyDescent="0.25">
      <c r="C706" s="357" t="str">
        <f t="shared" si="10"/>
        <v/>
      </c>
      <c r="D706" s="26"/>
      <c r="E706" s="325"/>
      <c r="F706" s="118"/>
      <c r="G706" s="390">
        <v>0</v>
      </c>
      <c r="H706" s="390"/>
      <c r="I706" s="390"/>
      <c r="J706" s="390" t="s">
        <v>499</v>
      </c>
      <c r="K706" s="390">
        <v>0</v>
      </c>
      <c r="L706" s="376" t="str">
        <f>IFERROR(VLOOKUP(E706,'Measures cat'!$A$2:$B$19,2,0),"")</f>
        <v/>
      </c>
      <c r="M706" s="123"/>
    </row>
    <row r="707" spans="3:13" x14ac:dyDescent="0.25">
      <c r="C707" s="357" t="str">
        <f t="shared" si="10"/>
        <v/>
      </c>
      <c r="D707" s="26"/>
      <c r="E707" s="325"/>
      <c r="F707" s="118"/>
      <c r="G707" s="390">
        <v>0</v>
      </c>
      <c r="H707" s="390"/>
      <c r="I707" s="390"/>
      <c r="J707" s="390" t="s">
        <v>499</v>
      </c>
      <c r="K707" s="390">
        <v>0</v>
      </c>
      <c r="L707" s="376" t="str">
        <f>IFERROR(VLOOKUP(E707,'Measures cat'!$A$2:$B$19,2,0),"")</f>
        <v/>
      </c>
      <c r="M707" s="123"/>
    </row>
    <row r="708" spans="3:13" x14ac:dyDescent="0.25">
      <c r="C708" s="357" t="str">
        <f t="shared" si="10"/>
        <v/>
      </c>
      <c r="D708" s="26"/>
      <c r="E708" s="325"/>
      <c r="F708" s="118"/>
      <c r="G708" s="390">
        <v>0</v>
      </c>
      <c r="H708" s="390"/>
      <c r="I708" s="390"/>
      <c r="J708" s="390" t="s">
        <v>499</v>
      </c>
      <c r="K708" s="390">
        <v>0</v>
      </c>
      <c r="L708" s="376" t="str">
        <f>IFERROR(VLOOKUP(E708,'Measures cat'!$A$2:$B$19,2,0),"")</f>
        <v/>
      </c>
      <c r="M708" s="123"/>
    </row>
    <row r="709" spans="3:13" x14ac:dyDescent="0.25">
      <c r="C709" s="357" t="str">
        <f t="shared" si="10"/>
        <v/>
      </c>
      <c r="D709" s="26"/>
      <c r="E709" s="325"/>
      <c r="F709" s="118"/>
      <c r="G709" s="390">
        <v>0</v>
      </c>
      <c r="H709" s="390"/>
      <c r="I709" s="390"/>
      <c r="J709" s="390" t="s">
        <v>499</v>
      </c>
      <c r="K709" s="390">
        <v>0</v>
      </c>
      <c r="L709" s="376" t="str">
        <f>IFERROR(VLOOKUP(E709,'Measures cat'!$A$2:$B$19,2,0),"")</f>
        <v/>
      </c>
      <c r="M709" s="123"/>
    </row>
    <row r="710" spans="3:13" x14ac:dyDescent="0.25">
      <c r="C710" s="357" t="str">
        <f t="shared" si="10"/>
        <v/>
      </c>
      <c r="D710" s="26"/>
      <c r="E710" s="325"/>
      <c r="F710" s="118"/>
      <c r="G710" s="390">
        <v>0</v>
      </c>
      <c r="H710" s="390"/>
      <c r="I710" s="390"/>
      <c r="J710" s="390" t="s">
        <v>499</v>
      </c>
      <c r="K710" s="390">
        <v>0</v>
      </c>
      <c r="L710" s="376" t="str">
        <f>IFERROR(VLOOKUP(E710,'Measures cat'!$A$2:$B$19,2,0),"")</f>
        <v/>
      </c>
      <c r="M710" s="123"/>
    </row>
    <row r="711" spans="3:13" x14ac:dyDescent="0.25">
      <c r="C711" s="357" t="str">
        <f t="shared" si="10"/>
        <v/>
      </c>
      <c r="D711" s="26"/>
      <c r="E711" s="325"/>
      <c r="F711" s="118"/>
      <c r="G711" s="390">
        <v>0</v>
      </c>
      <c r="H711" s="390"/>
      <c r="I711" s="390"/>
      <c r="J711" s="390" t="s">
        <v>499</v>
      </c>
      <c r="K711" s="390">
        <v>0</v>
      </c>
      <c r="L711" s="376" t="str">
        <f>IFERROR(VLOOKUP(E711,'Measures cat'!$A$2:$B$19,2,0),"")</f>
        <v/>
      </c>
      <c r="M711" s="123"/>
    </row>
    <row r="712" spans="3:13" x14ac:dyDescent="0.25">
      <c r="C712" s="357" t="str">
        <f t="shared" si="10"/>
        <v/>
      </c>
      <c r="D712" s="26"/>
      <c r="E712" s="325"/>
      <c r="F712" s="118"/>
      <c r="G712" s="390">
        <v>0</v>
      </c>
      <c r="H712" s="390"/>
      <c r="I712" s="390"/>
      <c r="J712" s="390" t="s">
        <v>499</v>
      </c>
      <c r="K712" s="390">
        <v>0</v>
      </c>
      <c r="L712" s="376" t="str">
        <f>IFERROR(VLOOKUP(E712,'Measures cat'!$A$2:$B$19,2,0),"")</f>
        <v/>
      </c>
      <c r="M712" s="123"/>
    </row>
    <row r="713" spans="3:13" x14ac:dyDescent="0.25">
      <c r="C713" s="357" t="str">
        <f t="shared" si="10"/>
        <v/>
      </c>
      <c r="D713" s="26"/>
      <c r="E713" s="325"/>
      <c r="F713" s="118"/>
      <c r="G713" s="390">
        <v>0</v>
      </c>
      <c r="H713" s="390"/>
      <c r="I713" s="390"/>
      <c r="J713" s="390" t="s">
        <v>499</v>
      </c>
      <c r="K713" s="390">
        <v>0</v>
      </c>
      <c r="L713" s="376" t="str">
        <f>IFERROR(VLOOKUP(E713,'Measures cat'!$A$2:$B$19,2,0),"")</f>
        <v/>
      </c>
      <c r="M713" s="123"/>
    </row>
    <row r="714" spans="3:13" x14ac:dyDescent="0.25">
      <c r="C714" s="357" t="str">
        <f t="shared" ref="C714:C777" si="11">IF(D714&lt;&gt;"",CONCATENATE("M",TEXT(ROW()-6,"000")),"")</f>
        <v/>
      </c>
      <c r="D714" s="26"/>
      <c r="E714" s="325"/>
      <c r="F714" s="118"/>
      <c r="G714" s="390">
        <v>0</v>
      </c>
      <c r="H714" s="390"/>
      <c r="I714" s="390"/>
      <c r="J714" s="390" t="s">
        <v>499</v>
      </c>
      <c r="K714" s="390">
        <v>0</v>
      </c>
      <c r="L714" s="376" t="str">
        <f>IFERROR(VLOOKUP(E714,'Measures cat'!$A$2:$B$19,2,0),"")</f>
        <v/>
      </c>
      <c r="M714" s="123"/>
    </row>
    <row r="715" spans="3:13" x14ac:dyDescent="0.25">
      <c r="C715" s="357" t="str">
        <f t="shared" si="11"/>
        <v/>
      </c>
      <c r="D715" s="26"/>
      <c r="E715" s="325"/>
      <c r="F715" s="118"/>
      <c r="G715" s="390">
        <v>0</v>
      </c>
      <c r="H715" s="390"/>
      <c r="I715" s="390"/>
      <c r="J715" s="390" t="s">
        <v>499</v>
      </c>
      <c r="K715" s="390">
        <v>0</v>
      </c>
      <c r="L715" s="376" t="str">
        <f>IFERROR(VLOOKUP(E715,'Measures cat'!$A$2:$B$19,2,0),"")</f>
        <v/>
      </c>
      <c r="M715" s="123"/>
    </row>
    <row r="716" spans="3:13" x14ac:dyDescent="0.25">
      <c r="C716" s="357" t="str">
        <f t="shared" si="11"/>
        <v/>
      </c>
      <c r="D716" s="26"/>
      <c r="E716" s="325"/>
      <c r="F716" s="118"/>
      <c r="G716" s="390">
        <v>0</v>
      </c>
      <c r="H716" s="390"/>
      <c r="I716" s="390"/>
      <c r="J716" s="390" t="s">
        <v>499</v>
      </c>
      <c r="K716" s="390">
        <v>0</v>
      </c>
      <c r="L716" s="376" t="str">
        <f>IFERROR(VLOOKUP(E716,'Measures cat'!$A$2:$B$19,2,0),"")</f>
        <v/>
      </c>
      <c r="M716" s="123"/>
    </row>
    <row r="717" spans="3:13" x14ac:dyDescent="0.25">
      <c r="C717" s="357" t="str">
        <f t="shared" si="11"/>
        <v/>
      </c>
      <c r="D717" s="26"/>
      <c r="E717" s="325"/>
      <c r="F717" s="118"/>
      <c r="G717" s="390">
        <v>0</v>
      </c>
      <c r="H717" s="390"/>
      <c r="I717" s="390"/>
      <c r="J717" s="390" t="s">
        <v>499</v>
      </c>
      <c r="K717" s="390">
        <v>0</v>
      </c>
      <c r="L717" s="376" t="str">
        <f>IFERROR(VLOOKUP(E717,'Measures cat'!$A$2:$B$19,2,0),"")</f>
        <v/>
      </c>
      <c r="M717" s="123"/>
    </row>
    <row r="718" spans="3:13" x14ac:dyDescent="0.25">
      <c r="C718" s="357" t="str">
        <f t="shared" si="11"/>
        <v/>
      </c>
      <c r="D718" s="26"/>
      <c r="E718" s="325"/>
      <c r="F718" s="118"/>
      <c r="G718" s="390">
        <v>0</v>
      </c>
      <c r="H718" s="390"/>
      <c r="I718" s="390"/>
      <c r="J718" s="390" t="s">
        <v>499</v>
      </c>
      <c r="K718" s="390">
        <v>0</v>
      </c>
      <c r="L718" s="376" t="str">
        <f>IFERROR(VLOOKUP(E718,'Measures cat'!$A$2:$B$19,2,0),"")</f>
        <v/>
      </c>
      <c r="M718" s="123"/>
    </row>
    <row r="719" spans="3:13" x14ac:dyDescent="0.25">
      <c r="C719" s="357" t="str">
        <f t="shared" si="11"/>
        <v/>
      </c>
      <c r="D719" s="26"/>
      <c r="E719" s="325"/>
      <c r="F719" s="118"/>
      <c r="G719" s="390">
        <v>0</v>
      </c>
      <c r="H719" s="390"/>
      <c r="I719" s="390"/>
      <c r="J719" s="390" t="s">
        <v>499</v>
      </c>
      <c r="K719" s="390">
        <v>0</v>
      </c>
      <c r="L719" s="376" t="str">
        <f>IFERROR(VLOOKUP(E719,'Measures cat'!$A$2:$B$19,2,0),"")</f>
        <v/>
      </c>
      <c r="M719" s="123"/>
    </row>
    <row r="720" spans="3:13" x14ac:dyDescent="0.25">
      <c r="C720" s="357" t="str">
        <f t="shared" si="11"/>
        <v/>
      </c>
      <c r="D720" s="26"/>
      <c r="E720" s="325"/>
      <c r="F720" s="118"/>
      <c r="G720" s="390">
        <v>0</v>
      </c>
      <c r="H720" s="390"/>
      <c r="I720" s="390"/>
      <c r="J720" s="390" t="s">
        <v>499</v>
      </c>
      <c r="K720" s="390">
        <v>0</v>
      </c>
      <c r="L720" s="376" t="str">
        <f>IFERROR(VLOOKUP(E720,'Measures cat'!$A$2:$B$19,2,0),"")</f>
        <v/>
      </c>
      <c r="M720" s="123"/>
    </row>
    <row r="721" spans="3:13" x14ac:dyDescent="0.25">
      <c r="C721" s="357" t="str">
        <f t="shared" si="11"/>
        <v/>
      </c>
      <c r="D721" s="26"/>
      <c r="E721" s="325"/>
      <c r="F721" s="118"/>
      <c r="G721" s="390">
        <v>0</v>
      </c>
      <c r="H721" s="390"/>
      <c r="I721" s="390"/>
      <c r="J721" s="390" t="s">
        <v>499</v>
      </c>
      <c r="K721" s="390">
        <v>0</v>
      </c>
      <c r="L721" s="376" t="str">
        <f>IFERROR(VLOOKUP(E721,'Measures cat'!$A$2:$B$19,2,0),"")</f>
        <v/>
      </c>
      <c r="M721" s="123"/>
    </row>
    <row r="722" spans="3:13" x14ac:dyDescent="0.25">
      <c r="C722" s="357" t="str">
        <f t="shared" si="11"/>
        <v/>
      </c>
      <c r="D722" s="26"/>
      <c r="E722" s="325"/>
      <c r="F722" s="118"/>
      <c r="G722" s="390">
        <v>0</v>
      </c>
      <c r="H722" s="390"/>
      <c r="I722" s="390"/>
      <c r="J722" s="390" t="s">
        <v>499</v>
      </c>
      <c r="K722" s="390">
        <v>0</v>
      </c>
      <c r="L722" s="376" t="str">
        <f>IFERROR(VLOOKUP(E722,'Measures cat'!$A$2:$B$19,2,0),"")</f>
        <v/>
      </c>
      <c r="M722" s="123"/>
    </row>
    <row r="723" spans="3:13" x14ac:dyDescent="0.25">
      <c r="C723" s="357" t="str">
        <f t="shared" si="11"/>
        <v/>
      </c>
      <c r="D723" s="26"/>
      <c r="E723" s="325"/>
      <c r="F723" s="118"/>
      <c r="G723" s="390">
        <v>0</v>
      </c>
      <c r="H723" s="390"/>
      <c r="I723" s="390"/>
      <c r="J723" s="390" t="s">
        <v>499</v>
      </c>
      <c r="K723" s="390">
        <v>0</v>
      </c>
      <c r="L723" s="376" t="str">
        <f>IFERROR(VLOOKUP(E723,'Measures cat'!$A$2:$B$19,2,0),"")</f>
        <v/>
      </c>
      <c r="M723" s="123"/>
    </row>
    <row r="724" spans="3:13" x14ac:dyDescent="0.25">
      <c r="C724" s="357" t="str">
        <f t="shared" si="11"/>
        <v/>
      </c>
      <c r="D724" s="26"/>
      <c r="E724" s="325"/>
      <c r="F724" s="118"/>
      <c r="G724" s="390">
        <v>0</v>
      </c>
      <c r="H724" s="390"/>
      <c r="I724" s="390"/>
      <c r="J724" s="390" t="s">
        <v>499</v>
      </c>
      <c r="K724" s="390">
        <v>0</v>
      </c>
      <c r="L724" s="376" t="str">
        <f>IFERROR(VLOOKUP(E724,'Measures cat'!$A$2:$B$19,2,0),"")</f>
        <v/>
      </c>
      <c r="M724" s="123"/>
    </row>
    <row r="725" spans="3:13" x14ac:dyDescent="0.25">
      <c r="C725" s="357" t="str">
        <f t="shared" si="11"/>
        <v/>
      </c>
      <c r="D725" s="26"/>
      <c r="E725" s="325"/>
      <c r="F725" s="118"/>
      <c r="G725" s="390">
        <v>0</v>
      </c>
      <c r="H725" s="390"/>
      <c r="I725" s="390"/>
      <c r="J725" s="390" t="s">
        <v>499</v>
      </c>
      <c r="K725" s="390">
        <v>0</v>
      </c>
      <c r="L725" s="376" t="str">
        <f>IFERROR(VLOOKUP(E725,'Measures cat'!$A$2:$B$19,2,0),"")</f>
        <v/>
      </c>
      <c r="M725" s="123"/>
    </row>
    <row r="726" spans="3:13" x14ac:dyDescent="0.25">
      <c r="C726" s="357" t="str">
        <f t="shared" si="11"/>
        <v/>
      </c>
      <c r="D726" s="26"/>
      <c r="E726" s="325"/>
      <c r="F726" s="118"/>
      <c r="G726" s="390">
        <v>0</v>
      </c>
      <c r="H726" s="390"/>
      <c r="I726" s="390"/>
      <c r="J726" s="390" t="s">
        <v>499</v>
      </c>
      <c r="K726" s="390">
        <v>0</v>
      </c>
      <c r="L726" s="376" t="str">
        <f>IFERROR(VLOOKUP(E726,'Measures cat'!$A$2:$B$19,2,0),"")</f>
        <v/>
      </c>
      <c r="M726" s="123"/>
    </row>
    <row r="727" spans="3:13" x14ac:dyDescent="0.25">
      <c r="C727" s="357" t="str">
        <f t="shared" si="11"/>
        <v/>
      </c>
      <c r="D727" s="26"/>
      <c r="E727" s="325"/>
      <c r="F727" s="118"/>
      <c r="G727" s="390">
        <v>0</v>
      </c>
      <c r="H727" s="390"/>
      <c r="I727" s="390"/>
      <c r="J727" s="390" t="s">
        <v>499</v>
      </c>
      <c r="K727" s="390">
        <v>0</v>
      </c>
      <c r="L727" s="376" t="str">
        <f>IFERROR(VLOOKUP(E727,'Measures cat'!$A$2:$B$19,2,0),"")</f>
        <v/>
      </c>
      <c r="M727" s="123"/>
    </row>
    <row r="728" spans="3:13" x14ac:dyDescent="0.25">
      <c r="C728" s="357" t="str">
        <f t="shared" si="11"/>
        <v/>
      </c>
      <c r="D728" s="26"/>
      <c r="E728" s="325"/>
      <c r="F728" s="118"/>
      <c r="G728" s="390">
        <v>0</v>
      </c>
      <c r="H728" s="390"/>
      <c r="I728" s="390"/>
      <c r="J728" s="390" t="s">
        <v>499</v>
      </c>
      <c r="K728" s="390">
        <v>0</v>
      </c>
      <c r="L728" s="376" t="str">
        <f>IFERROR(VLOOKUP(E728,'Measures cat'!$A$2:$B$19,2,0),"")</f>
        <v/>
      </c>
      <c r="M728" s="123"/>
    </row>
    <row r="729" spans="3:13" x14ac:dyDescent="0.25">
      <c r="C729" s="357" t="str">
        <f t="shared" si="11"/>
        <v/>
      </c>
      <c r="D729" s="26"/>
      <c r="E729" s="325"/>
      <c r="F729" s="118"/>
      <c r="G729" s="390">
        <v>0</v>
      </c>
      <c r="H729" s="390"/>
      <c r="I729" s="390"/>
      <c r="J729" s="390" t="s">
        <v>499</v>
      </c>
      <c r="K729" s="390">
        <v>0</v>
      </c>
      <c r="L729" s="376" t="str">
        <f>IFERROR(VLOOKUP(E729,'Measures cat'!$A$2:$B$19,2,0),"")</f>
        <v/>
      </c>
      <c r="M729" s="123"/>
    </row>
    <row r="730" spans="3:13" x14ac:dyDescent="0.25">
      <c r="C730" s="357" t="str">
        <f t="shared" si="11"/>
        <v/>
      </c>
      <c r="D730" s="26"/>
      <c r="E730" s="325"/>
      <c r="F730" s="118"/>
      <c r="G730" s="390">
        <v>0</v>
      </c>
      <c r="H730" s="390"/>
      <c r="I730" s="390"/>
      <c r="J730" s="390" t="s">
        <v>499</v>
      </c>
      <c r="K730" s="390">
        <v>0</v>
      </c>
      <c r="L730" s="376" t="str">
        <f>IFERROR(VLOOKUP(E730,'Measures cat'!$A$2:$B$19,2,0),"")</f>
        <v/>
      </c>
      <c r="M730" s="123"/>
    </row>
    <row r="731" spans="3:13" x14ac:dyDescent="0.25">
      <c r="C731" s="357" t="str">
        <f t="shared" si="11"/>
        <v/>
      </c>
      <c r="D731" s="26"/>
      <c r="E731" s="325"/>
      <c r="F731" s="118"/>
      <c r="G731" s="390">
        <v>0</v>
      </c>
      <c r="H731" s="390"/>
      <c r="I731" s="390"/>
      <c r="J731" s="390" t="s">
        <v>499</v>
      </c>
      <c r="K731" s="390">
        <v>0</v>
      </c>
      <c r="L731" s="376" t="str">
        <f>IFERROR(VLOOKUP(E731,'Measures cat'!$A$2:$B$19,2,0),"")</f>
        <v/>
      </c>
      <c r="M731" s="123"/>
    </row>
    <row r="732" spans="3:13" x14ac:dyDescent="0.25">
      <c r="C732" s="357" t="str">
        <f t="shared" si="11"/>
        <v/>
      </c>
      <c r="D732" s="26"/>
      <c r="E732" s="325"/>
      <c r="F732" s="118"/>
      <c r="G732" s="390">
        <v>0</v>
      </c>
      <c r="H732" s="390"/>
      <c r="I732" s="390"/>
      <c r="J732" s="390" t="s">
        <v>499</v>
      </c>
      <c r="K732" s="390">
        <v>0</v>
      </c>
      <c r="L732" s="376" t="str">
        <f>IFERROR(VLOOKUP(E732,'Measures cat'!$A$2:$B$19,2,0),"")</f>
        <v/>
      </c>
      <c r="M732" s="123"/>
    </row>
    <row r="733" spans="3:13" x14ac:dyDescent="0.25">
      <c r="C733" s="357" t="str">
        <f t="shared" si="11"/>
        <v/>
      </c>
      <c r="D733" s="26"/>
      <c r="E733" s="325"/>
      <c r="F733" s="118"/>
      <c r="G733" s="390">
        <v>0</v>
      </c>
      <c r="H733" s="390"/>
      <c r="I733" s="390"/>
      <c r="J733" s="390" t="s">
        <v>499</v>
      </c>
      <c r="K733" s="390">
        <v>0</v>
      </c>
      <c r="L733" s="376" t="str">
        <f>IFERROR(VLOOKUP(E733,'Measures cat'!$A$2:$B$19,2,0),"")</f>
        <v/>
      </c>
      <c r="M733" s="123"/>
    </row>
    <row r="734" spans="3:13" x14ac:dyDescent="0.25">
      <c r="C734" s="357" t="str">
        <f t="shared" si="11"/>
        <v/>
      </c>
      <c r="D734" s="26"/>
      <c r="E734" s="325"/>
      <c r="F734" s="118"/>
      <c r="G734" s="390">
        <v>0</v>
      </c>
      <c r="H734" s="390"/>
      <c r="I734" s="390"/>
      <c r="J734" s="390" t="s">
        <v>499</v>
      </c>
      <c r="K734" s="390">
        <v>0</v>
      </c>
      <c r="L734" s="376" t="str">
        <f>IFERROR(VLOOKUP(E734,'Measures cat'!$A$2:$B$19,2,0),"")</f>
        <v/>
      </c>
      <c r="M734" s="123"/>
    </row>
    <row r="735" spans="3:13" x14ac:dyDescent="0.25">
      <c r="C735" s="357" t="str">
        <f t="shared" si="11"/>
        <v/>
      </c>
      <c r="D735" s="26"/>
      <c r="E735" s="325"/>
      <c r="F735" s="118"/>
      <c r="G735" s="390">
        <v>0</v>
      </c>
      <c r="H735" s="390"/>
      <c r="I735" s="390"/>
      <c r="J735" s="390" t="s">
        <v>499</v>
      </c>
      <c r="K735" s="390">
        <v>0</v>
      </c>
      <c r="L735" s="376" t="str">
        <f>IFERROR(VLOOKUP(E735,'Measures cat'!$A$2:$B$19,2,0),"")</f>
        <v/>
      </c>
      <c r="M735" s="123"/>
    </row>
    <row r="736" spans="3:13" x14ac:dyDescent="0.25">
      <c r="C736" s="357" t="str">
        <f t="shared" si="11"/>
        <v/>
      </c>
      <c r="D736" s="26"/>
      <c r="E736" s="325"/>
      <c r="F736" s="118"/>
      <c r="G736" s="390">
        <v>0</v>
      </c>
      <c r="H736" s="390"/>
      <c r="I736" s="390"/>
      <c r="J736" s="390" t="s">
        <v>499</v>
      </c>
      <c r="K736" s="390">
        <v>0</v>
      </c>
      <c r="L736" s="376" t="str">
        <f>IFERROR(VLOOKUP(E736,'Measures cat'!$A$2:$B$19,2,0),"")</f>
        <v/>
      </c>
      <c r="M736" s="123"/>
    </row>
    <row r="737" spans="3:13" x14ac:dyDescent="0.25">
      <c r="C737" s="357" t="str">
        <f t="shared" si="11"/>
        <v/>
      </c>
      <c r="D737" s="26"/>
      <c r="E737" s="325"/>
      <c r="F737" s="118"/>
      <c r="G737" s="390">
        <v>0</v>
      </c>
      <c r="H737" s="390"/>
      <c r="I737" s="390"/>
      <c r="J737" s="390" t="s">
        <v>499</v>
      </c>
      <c r="K737" s="390">
        <v>0</v>
      </c>
      <c r="L737" s="376" t="str">
        <f>IFERROR(VLOOKUP(E737,'Measures cat'!$A$2:$B$19,2,0),"")</f>
        <v/>
      </c>
      <c r="M737" s="123"/>
    </row>
    <row r="738" spans="3:13" x14ac:dyDescent="0.25">
      <c r="C738" s="357" t="str">
        <f t="shared" si="11"/>
        <v/>
      </c>
      <c r="D738" s="26"/>
      <c r="E738" s="325"/>
      <c r="F738" s="118"/>
      <c r="G738" s="390">
        <v>0</v>
      </c>
      <c r="H738" s="390"/>
      <c r="I738" s="390"/>
      <c r="J738" s="390" t="s">
        <v>499</v>
      </c>
      <c r="K738" s="390">
        <v>0</v>
      </c>
      <c r="L738" s="376" t="str">
        <f>IFERROR(VLOOKUP(E738,'Measures cat'!$A$2:$B$19,2,0),"")</f>
        <v/>
      </c>
      <c r="M738" s="123"/>
    </row>
    <row r="739" spans="3:13" x14ac:dyDescent="0.25">
      <c r="C739" s="357" t="str">
        <f t="shared" si="11"/>
        <v/>
      </c>
      <c r="D739" s="26"/>
      <c r="E739" s="325"/>
      <c r="F739" s="118"/>
      <c r="G739" s="390">
        <v>0</v>
      </c>
      <c r="H739" s="390"/>
      <c r="I739" s="390"/>
      <c r="J739" s="390" t="s">
        <v>499</v>
      </c>
      <c r="K739" s="390">
        <v>0</v>
      </c>
      <c r="L739" s="376" t="str">
        <f>IFERROR(VLOOKUP(E739,'Measures cat'!$A$2:$B$19,2,0),"")</f>
        <v/>
      </c>
      <c r="M739" s="123"/>
    </row>
    <row r="740" spans="3:13" x14ac:dyDescent="0.25">
      <c r="C740" s="357" t="str">
        <f t="shared" si="11"/>
        <v/>
      </c>
      <c r="D740" s="26"/>
      <c r="E740" s="325"/>
      <c r="F740" s="118"/>
      <c r="G740" s="390">
        <v>0</v>
      </c>
      <c r="H740" s="390"/>
      <c r="I740" s="390"/>
      <c r="J740" s="390" t="s">
        <v>499</v>
      </c>
      <c r="K740" s="390">
        <v>0</v>
      </c>
      <c r="L740" s="376" t="str">
        <f>IFERROR(VLOOKUP(E740,'Measures cat'!$A$2:$B$19,2,0),"")</f>
        <v/>
      </c>
      <c r="M740" s="123"/>
    </row>
    <row r="741" spans="3:13" x14ac:dyDescent="0.25">
      <c r="C741" s="357" t="str">
        <f t="shared" si="11"/>
        <v/>
      </c>
      <c r="D741" s="26"/>
      <c r="E741" s="325"/>
      <c r="F741" s="118"/>
      <c r="G741" s="390">
        <v>0</v>
      </c>
      <c r="H741" s="390"/>
      <c r="I741" s="390"/>
      <c r="J741" s="390" t="s">
        <v>499</v>
      </c>
      <c r="K741" s="390">
        <v>0</v>
      </c>
      <c r="L741" s="376" t="str">
        <f>IFERROR(VLOOKUP(E741,'Measures cat'!$A$2:$B$19,2,0),"")</f>
        <v/>
      </c>
      <c r="M741" s="123"/>
    </row>
    <row r="742" spans="3:13" x14ac:dyDescent="0.25">
      <c r="C742" s="357" t="str">
        <f t="shared" si="11"/>
        <v/>
      </c>
      <c r="D742" s="26"/>
      <c r="E742" s="325"/>
      <c r="F742" s="118"/>
      <c r="G742" s="390">
        <v>0</v>
      </c>
      <c r="H742" s="390"/>
      <c r="I742" s="390"/>
      <c r="J742" s="390" t="s">
        <v>499</v>
      </c>
      <c r="K742" s="390">
        <v>0</v>
      </c>
      <c r="L742" s="376" t="str">
        <f>IFERROR(VLOOKUP(E742,'Measures cat'!$A$2:$B$19,2,0),"")</f>
        <v/>
      </c>
      <c r="M742" s="123"/>
    </row>
    <row r="743" spans="3:13" x14ac:dyDescent="0.25">
      <c r="C743" s="357" t="str">
        <f t="shared" si="11"/>
        <v/>
      </c>
      <c r="D743" s="26"/>
      <c r="E743" s="325"/>
      <c r="F743" s="118"/>
      <c r="G743" s="390">
        <v>0</v>
      </c>
      <c r="H743" s="390"/>
      <c r="I743" s="390"/>
      <c r="J743" s="390" t="s">
        <v>499</v>
      </c>
      <c r="K743" s="390">
        <v>0</v>
      </c>
      <c r="L743" s="376" t="str">
        <f>IFERROR(VLOOKUP(E743,'Measures cat'!$A$2:$B$19,2,0),"")</f>
        <v/>
      </c>
      <c r="M743" s="123"/>
    </row>
    <row r="744" spans="3:13" x14ac:dyDescent="0.25">
      <c r="C744" s="357" t="str">
        <f t="shared" si="11"/>
        <v/>
      </c>
      <c r="D744" s="26"/>
      <c r="E744" s="325"/>
      <c r="F744" s="118"/>
      <c r="G744" s="390">
        <v>0</v>
      </c>
      <c r="H744" s="390"/>
      <c r="I744" s="390"/>
      <c r="J744" s="390" t="s">
        <v>499</v>
      </c>
      <c r="K744" s="390">
        <v>0</v>
      </c>
      <c r="L744" s="376" t="str">
        <f>IFERROR(VLOOKUP(E744,'Measures cat'!$A$2:$B$19,2,0),"")</f>
        <v/>
      </c>
      <c r="M744" s="123"/>
    </row>
    <row r="745" spans="3:13" x14ac:dyDescent="0.25">
      <c r="C745" s="357" t="str">
        <f t="shared" si="11"/>
        <v/>
      </c>
      <c r="D745" s="26"/>
      <c r="E745" s="325"/>
      <c r="F745" s="118"/>
      <c r="G745" s="390">
        <v>0</v>
      </c>
      <c r="H745" s="390"/>
      <c r="I745" s="390"/>
      <c r="J745" s="390" t="s">
        <v>499</v>
      </c>
      <c r="K745" s="390">
        <v>0</v>
      </c>
      <c r="L745" s="376" t="str">
        <f>IFERROR(VLOOKUP(E745,'Measures cat'!$A$2:$B$19,2,0),"")</f>
        <v/>
      </c>
      <c r="M745" s="123"/>
    </row>
    <row r="746" spans="3:13" x14ac:dyDescent="0.25">
      <c r="C746" s="357" t="str">
        <f t="shared" si="11"/>
        <v/>
      </c>
      <c r="D746" s="26"/>
      <c r="E746" s="325"/>
      <c r="F746" s="118"/>
      <c r="G746" s="390">
        <v>0</v>
      </c>
      <c r="H746" s="390"/>
      <c r="I746" s="390"/>
      <c r="J746" s="390" t="s">
        <v>499</v>
      </c>
      <c r="K746" s="390">
        <v>0</v>
      </c>
      <c r="L746" s="376" t="str">
        <f>IFERROR(VLOOKUP(E746,'Measures cat'!$A$2:$B$19,2,0),"")</f>
        <v/>
      </c>
      <c r="M746" s="123"/>
    </row>
    <row r="747" spans="3:13" x14ac:dyDescent="0.25">
      <c r="C747" s="357" t="str">
        <f t="shared" si="11"/>
        <v/>
      </c>
      <c r="D747" s="26"/>
      <c r="E747" s="325"/>
      <c r="F747" s="118"/>
      <c r="G747" s="390">
        <v>0</v>
      </c>
      <c r="H747" s="390"/>
      <c r="I747" s="390"/>
      <c r="J747" s="390" t="s">
        <v>499</v>
      </c>
      <c r="K747" s="390">
        <v>0</v>
      </c>
      <c r="L747" s="376" t="str">
        <f>IFERROR(VLOOKUP(E747,'Measures cat'!$A$2:$B$19,2,0),"")</f>
        <v/>
      </c>
      <c r="M747" s="123"/>
    </row>
    <row r="748" spans="3:13" x14ac:dyDescent="0.25">
      <c r="C748" s="357" t="str">
        <f t="shared" si="11"/>
        <v/>
      </c>
      <c r="D748" s="26"/>
      <c r="E748" s="325"/>
      <c r="F748" s="118"/>
      <c r="G748" s="390">
        <v>0</v>
      </c>
      <c r="H748" s="390"/>
      <c r="I748" s="390"/>
      <c r="J748" s="390" t="s">
        <v>499</v>
      </c>
      <c r="K748" s="390">
        <v>0</v>
      </c>
      <c r="L748" s="376" t="str">
        <f>IFERROR(VLOOKUP(E748,'Measures cat'!$A$2:$B$19,2,0),"")</f>
        <v/>
      </c>
      <c r="M748" s="123"/>
    </row>
    <row r="749" spans="3:13" x14ac:dyDescent="0.25">
      <c r="C749" s="357" t="str">
        <f t="shared" si="11"/>
        <v/>
      </c>
      <c r="D749" s="26"/>
      <c r="E749" s="325"/>
      <c r="F749" s="118"/>
      <c r="G749" s="390">
        <v>0</v>
      </c>
      <c r="H749" s="390"/>
      <c r="I749" s="390"/>
      <c r="J749" s="390" t="s">
        <v>499</v>
      </c>
      <c r="K749" s="390">
        <v>0</v>
      </c>
      <c r="L749" s="376" t="str">
        <f>IFERROR(VLOOKUP(E749,'Measures cat'!$A$2:$B$19,2,0),"")</f>
        <v/>
      </c>
      <c r="M749" s="123"/>
    </row>
    <row r="750" spans="3:13" x14ac:dyDescent="0.25">
      <c r="C750" s="357" t="str">
        <f t="shared" si="11"/>
        <v/>
      </c>
      <c r="D750" s="26"/>
      <c r="E750" s="325"/>
      <c r="F750" s="118"/>
      <c r="G750" s="390">
        <v>0</v>
      </c>
      <c r="H750" s="390"/>
      <c r="I750" s="390"/>
      <c r="J750" s="390" t="s">
        <v>499</v>
      </c>
      <c r="K750" s="390">
        <v>0</v>
      </c>
      <c r="L750" s="376" t="str">
        <f>IFERROR(VLOOKUP(E750,'Measures cat'!$A$2:$B$19,2,0),"")</f>
        <v/>
      </c>
      <c r="M750" s="123"/>
    </row>
    <row r="751" spans="3:13" x14ac:dyDescent="0.25">
      <c r="C751" s="357" t="str">
        <f t="shared" si="11"/>
        <v/>
      </c>
      <c r="D751" s="26"/>
      <c r="E751" s="325"/>
      <c r="F751" s="118"/>
      <c r="G751" s="390">
        <v>0</v>
      </c>
      <c r="H751" s="390"/>
      <c r="I751" s="390"/>
      <c r="J751" s="390" t="s">
        <v>499</v>
      </c>
      <c r="K751" s="390">
        <v>0</v>
      </c>
      <c r="L751" s="376" t="str">
        <f>IFERROR(VLOOKUP(E751,'Measures cat'!$A$2:$B$19,2,0),"")</f>
        <v/>
      </c>
      <c r="M751" s="123"/>
    </row>
    <row r="752" spans="3:13" x14ac:dyDescent="0.25">
      <c r="C752" s="357" t="str">
        <f t="shared" si="11"/>
        <v/>
      </c>
      <c r="D752" s="26"/>
      <c r="E752" s="325"/>
      <c r="F752" s="118"/>
      <c r="G752" s="390">
        <v>0</v>
      </c>
      <c r="H752" s="390"/>
      <c r="I752" s="390"/>
      <c r="J752" s="390" t="s">
        <v>499</v>
      </c>
      <c r="K752" s="390">
        <v>0</v>
      </c>
      <c r="L752" s="376" t="str">
        <f>IFERROR(VLOOKUP(E752,'Measures cat'!$A$2:$B$19,2,0),"")</f>
        <v/>
      </c>
      <c r="M752" s="123"/>
    </row>
    <row r="753" spans="3:13" x14ac:dyDescent="0.25">
      <c r="C753" s="357" t="str">
        <f t="shared" si="11"/>
        <v/>
      </c>
      <c r="D753" s="26"/>
      <c r="E753" s="325"/>
      <c r="F753" s="118"/>
      <c r="G753" s="390">
        <v>0</v>
      </c>
      <c r="H753" s="390"/>
      <c r="I753" s="390"/>
      <c r="J753" s="390" t="s">
        <v>499</v>
      </c>
      <c r="K753" s="390">
        <v>0</v>
      </c>
      <c r="L753" s="376" t="str">
        <f>IFERROR(VLOOKUP(E753,'Measures cat'!$A$2:$B$19,2,0),"")</f>
        <v/>
      </c>
      <c r="M753" s="123"/>
    </row>
    <row r="754" spans="3:13" x14ac:dyDescent="0.25">
      <c r="C754" s="357" t="str">
        <f t="shared" si="11"/>
        <v/>
      </c>
      <c r="D754" s="26"/>
      <c r="E754" s="325"/>
      <c r="F754" s="118"/>
      <c r="G754" s="390">
        <v>0</v>
      </c>
      <c r="H754" s="390"/>
      <c r="I754" s="390"/>
      <c r="J754" s="390" t="s">
        <v>499</v>
      </c>
      <c r="K754" s="390">
        <v>0</v>
      </c>
      <c r="L754" s="376" t="str">
        <f>IFERROR(VLOOKUP(E754,'Measures cat'!$A$2:$B$19,2,0),"")</f>
        <v/>
      </c>
      <c r="M754" s="123"/>
    </row>
    <row r="755" spans="3:13" x14ac:dyDescent="0.25">
      <c r="C755" s="357" t="str">
        <f t="shared" si="11"/>
        <v/>
      </c>
      <c r="D755" s="26"/>
      <c r="E755" s="325"/>
      <c r="F755" s="118"/>
      <c r="G755" s="390">
        <v>0</v>
      </c>
      <c r="H755" s="390"/>
      <c r="I755" s="390"/>
      <c r="J755" s="390" t="s">
        <v>499</v>
      </c>
      <c r="K755" s="390">
        <v>0</v>
      </c>
      <c r="L755" s="376" t="str">
        <f>IFERROR(VLOOKUP(E755,'Measures cat'!$A$2:$B$19,2,0),"")</f>
        <v/>
      </c>
      <c r="M755" s="123"/>
    </row>
    <row r="756" spans="3:13" x14ac:dyDescent="0.25">
      <c r="C756" s="357" t="str">
        <f t="shared" si="11"/>
        <v/>
      </c>
      <c r="D756" s="26"/>
      <c r="E756" s="325"/>
      <c r="F756" s="118"/>
      <c r="G756" s="390">
        <v>0</v>
      </c>
      <c r="H756" s="390"/>
      <c r="I756" s="390"/>
      <c r="J756" s="390" t="s">
        <v>499</v>
      </c>
      <c r="K756" s="390">
        <v>0</v>
      </c>
      <c r="L756" s="376" t="str">
        <f>IFERROR(VLOOKUP(E756,'Measures cat'!$A$2:$B$19,2,0),"")</f>
        <v/>
      </c>
      <c r="M756" s="123"/>
    </row>
    <row r="757" spans="3:13" x14ac:dyDescent="0.25">
      <c r="C757" s="357" t="str">
        <f t="shared" si="11"/>
        <v/>
      </c>
      <c r="D757" s="26"/>
      <c r="E757" s="325"/>
      <c r="F757" s="118"/>
      <c r="G757" s="390">
        <v>0</v>
      </c>
      <c r="H757" s="390"/>
      <c r="I757" s="390"/>
      <c r="J757" s="390" t="s">
        <v>499</v>
      </c>
      <c r="K757" s="390">
        <v>0</v>
      </c>
      <c r="L757" s="376" t="str">
        <f>IFERROR(VLOOKUP(E757,'Measures cat'!$A$2:$B$19,2,0),"")</f>
        <v/>
      </c>
      <c r="M757" s="123"/>
    </row>
    <row r="758" spans="3:13" x14ac:dyDescent="0.25">
      <c r="C758" s="357" t="str">
        <f t="shared" si="11"/>
        <v/>
      </c>
      <c r="D758" s="26"/>
      <c r="E758" s="325"/>
      <c r="F758" s="118"/>
      <c r="G758" s="390">
        <v>0</v>
      </c>
      <c r="H758" s="390"/>
      <c r="I758" s="390"/>
      <c r="J758" s="390" t="s">
        <v>499</v>
      </c>
      <c r="K758" s="390">
        <v>0</v>
      </c>
      <c r="L758" s="376" t="str">
        <f>IFERROR(VLOOKUP(E758,'Measures cat'!$A$2:$B$19,2,0),"")</f>
        <v/>
      </c>
      <c r="M758" s="123"/>
    </row>
    <row r="759" spans="3:13" x14ac:dyDescent="0.25">
      <c r="C759" s="357" t="str">
        <f t="shared" si="11"/>
        <v/>
      </c>
      <c r="D759" s="26"/>
      <c r="E759" s="325"/>
      <c r="F759" s="118"/>
      <c r="G759" s="390">
        <v>0</v>
      </c>
      <c r="H759" s="390"/>
      <c r="I759" s="390"/>
      <c r="J759" s="390" t="s">
        <v>499</v>
      </c>
      <c r="K759" s="390">
        <v>0</v>
      </c>
      <c r="L759" s="376" t="str">
        <f>IFERROR(VLOOKUP(E759,'Measures cat'!$A$2:$B$19,2,0),"")</f>
        <v/>
      </c>
      <c r="M759" s="123"/>
    </row>
    <row r="760" spans="3:13" x14ac:dyDescent="0.25">
      <c r="C760" s="357" t="str">
        <f t="shared" si="11"/>
        <v/>
      </c>
      <c r="D760" s="26"/>
      <c r="E760" s="325"/>
      <c r="F760" s="118"/>
      <c r="G760" s="390">
        <v>0</v>
      </c>
      <c r="H760" s="390"/>
      <c r="I760" s="390"/>
      <c r="J760" s="390" t="s">
        <v>499</v>
      </c>
      <c r="K760" s="390">
        <v>0</v>
      </c>
      <c r="L760" s="376" t="str">
        <f>IFERROR(VLOOKUP(E760,'Measures cat'!$A$2:$B$19,2,0),"")</f>
        <v/>
      </c>
      <c r="M760" s="123"/>
    </row>
    <row r="761" spans="3:13" x14ac:dyDescent="0.25">
      <c r="C761" s="357" t="str">
        <f t="shared" si="11"/>
        <v/>
      </c>
      <c r="D761" s="26"/>
      <c r="E761" s="325"/>
      <c r="F761" s="118"/>
      <c r="G761" s="390">
        <v>0</v>
      </c>
      <c r="H761" s="390"/>
      <c r="I761" s="390"/>
      <c r="J761" s="390" t="s">
        <v>499</v>
      </c>
      <c r="K761" s="390">
        <v>0</v>
      </c>
      <c r="L761" s="376" t="str">
        <f>IFERROR(VLOOKUP(E761,'Measures cat'!$A$2:$B$19,2,0),"")</f>
        <v/>
      </c>
      <c r="M761" s="123"/>
    </row>
    <row r="762" spans="3:13" x14ac:dyDescent="0.25">
      <c r="C762" s="357" t="str">
        <f t="shared" si="11"/>
        <v/>
      </c>
      <c r="D762" s="26"/>
      <c r="E762" s="325"/>
      <c r="F762" s="118"/>
      <c r="G762" s="390">
        <v>0</v>
      </c>
      <c r="H762" s="390"/>
      <c r="I762" s="390"/>
      <c r="J762" s="390" t="s">
        <v>499</v>
      </c>
      <c r="K762" s="390">
        <v>0</v>
      </c>
      <c r="L762" s="376" t="str">
        <f>IFERROR(VLOOKUP(E762,'Measures cat'!$A$2:$B$19,2,0),"")</f>
        <v/>
      </c>
      <c r="M762" s="123"/>
    </row>
    <row r="763" spans="3:13" x14ac:dyDescent="0.25">
      <c r="C763" s="357" t="str">
        <f t="shared" si="11"/>
        <v/>
      </c>
      <c r="D763" s="26"/>
      <c r="E763" s="325"/>
      <c r="F763" s="118"/>
      <c r="G763" s="390">
        <v>0</v>
      </c>
      <c r="H763" s="390"/>
      <c r="I763" s="390"/>
      <c r="J763" s="390" t="s">
        <v>499</v>
      </c>
      <c r="K763" s="390">
        <v>0</v>
      </c>
      <c r="L763" s="376" t="str">
        <f>IFERROR(VLOOKUP(E763,'Measures cat'!$A$2:$B$19,2,0),"")</f>
        <v/>
      </c>
      <c r="M763" s="123"/>
    </row>
    <row r="764" spans="3:13" x14ac:dyDescent="0.25">
      <c r="C764" s="357" t="str">
        <f t="shared" si="11"/>
        <v/>
      </c>
      <c r="D764" s="26"/>
      <c r="E764" s="325"/>
      <c r="F764" s="118"/>
      <c r="G764" s="390">
        <v>0</v>
      </c>
      <c r="H764" s="390"/>
      <c r="I764" s="390"/>
      <c r="J764" s="390" t="s">
        <v>499</v>
      </c>
      <c r="K764" s="390">
        <v>0</v>
      </c>
      <c r="L764" s="376" t="str">
        <f>IFERROR(VLOOKUP(E764,'Measures cat'!$A$2:$B$19,2,0),"")</f>
        <v/>
      </c>
      <c r="M764" s="123"/>
    </row>
    <row r="765" spans="3:13" x14ac:dyDescent="0.25">
      <c r="C765" s="357" t="str">
        <f t="shared" si="11"/>
        <v/>
      </c>
      <c r="D765" s="26"/>
      <c r="E765" s="325"/>
      <c r="F765" s="118"/>
      <c r="G765" s="390">
        <v>0</v>
      </c>
      <c r="H765" s="390"/>
      <c r="I765" s="390"/>
      <c r="J765" s="390" t="s">
        <v>499</v>
      </c>
      <c r="K765" s="390">
        <v>0</v>
      </c>
      <c r="L765" s="376" t="str">
        <f>IFERROR(VLOOKUP(E765,'Measures cat'!$A$2:$B$19,2,0),"")</f>
        <v/>
      </c>
      <c r="M765" s="123"/>
    </row>
    <row r="766" spans="3:13" x14ac:dyDescent="0.25">
      <c r="C766" s="357" t="str">
        <f t="shared" si="11"/>
        <v/>
      </c>
      <c r="D766" s="26"/>
      <c r="E766" s="325"/>
      <c r="F766" s="118"/>
      <c r="G766" s="390">
        <v>0</v>
      </c>
      <c r="H766" s="390"/>
      <c r="I766" s="390"/>
      <c r="J766" s="390" t="s">
        <v>499</v>
      </c>
      <c r="K766" s="390">
        <v>0</v>
      </c>
      <c r="L766" s="376" t="str">
        <f>IFERROR(VLOOKUP(E766,'Measures cat'!$A$2:$B$19,2,0),"")</f>
        <v/>
      </c>
      <c r="M766" s="123"/>
    </row>
    <row r="767" spans="3:13" x14ac:dyDescent="0.25">
      <c r="C767" s="357" t="str">
        <f t="shared" si="11"/>
        <v/>
      </c>
      <c r="D767" s="26"/>
      <c r="E767" s="325"/>
      <c r="F767" s="118"/>
      <c r="G767" s="390">
        <v>0</v>
      </c>
      <c r="H767" s="390"/>
      <c r="I767" s="390"/>
      <c r="J767" s="390" t="s">
        <v>499</v>
      </c>
      <c r="K767" s="390">
        <v>0</v>
      </c>
      <c r="L767" s="376" t="str">
        <f>IFERROR(VLOOKUP(E767,'Measures cat'!$A$2:$B$19,2,0),"")</f>
        <v/>
      </c>
      <c r="M767" s="123"/>
    </row>
    <row r="768" spans="3:13" x14ac:dyDescent="0.25">
      <c r="C768" s="357" t="str">
        <f t="shared" si="11"/>
        <v/>
      </c>
      <c r="D768" s="26"/>
      <c r="E768" s="325"/>
      <c r="F768" s="118"/>
      <c r="G768" s="390">
        <v>0</v>
      </c>
      <c r="H768" s="390"/>
      <c r="I768" s="390"/>
      <c r="J768" s="390" t="s">
        <v>499</v>
      </c>
      <c r="K768" s="390">
        <v>0</v>
      </c>
      <c r="L768" s="376" t="str">
        <f>IFERROR(VLOOKUP(E768,'Measures cat'!$A$2:$B$19,2,0),"")</f>
        <v/>
      </c>
      <c r="M768" s="123"/>
    </row>
    <row r="769" spans="3:13" x14ac:dyDescent="0.25">
      <c r="C769" s="357" t="str">
        <f t="shared" si="11"/>
        <v/>
      </c>
      <c r="D769" s="26"/>
      <c r="E769" s="325"/>
      <c r="F769" s="118"/>
      <c r="G769" s="390">
        <v>0</v>
      </c>
      <c r="H769" s="390"/>
      <c r="I769" s="390"/>
      <c r="J769" s="390" t="s">
        <v>499</v>
      </c>
      <c r="K769" s="390">
        <v>0</v>
      </c>
      <c r="L769" s="376" t="str">
        <f>IFERROR(VLOOKUP(E769,'Measures cat'!$A$2:$B$19,2,0),"")</f>
        <v/>
      </c>
      <c r="M769" s="123"/>
    </row>
    <row r="770" spans="3:13" x14ac:dyDescent="0.25">
      <c r="C770" s="357" t="str">
        <f t="shared" si="11"/>
        <v/>
      </c>
      <c r="D770" s="26"/>
      <c r="E770" s="325"/>
      <c r="F770" s="118"/>
      <c r="G770" s="390">
        <v>0</v>
      </c>
      <c r="H770" s="390"/>
      <c r="I770" s="390"/>
      <c r="J770" s="390" t="s">
        <v>499</v>
      </c>
      <c r="K770" s="390">
        <v>0</v>
      </c>
      <c r="L770" s="376" t="str">
        <f>IFERROR(VLOOKUP(E770,'Measures cat'!$A$2:$B$19,2,0),"")</f>
        <v/>
      </c>
      <c r="M770" s="123"/>
    </row>
    <row r="771" spans="3:13" x14ac:dyDescent="0.25">
      <c r="C771" s="357" t="str">
        <f t="shared" si="11"/>
        <v/>
      </c>
      <c r="D771" s="26"/>
      <c r="E771" s="325"/>
      <c r="F771" s="118"/>
      <c r="G771" s="390">
        <v>0</v>
      </c>
      <c r="H771" s="390"/>
      <c r="I771" s="390"/>
      <c r="J771" s="390" t="s">
        <v>499</v>
      </c>
      <c r="K771" s="390">
        <v>0</v>
      </c>
      <c r="L771" s="376" t="str">
        <f>IFERROR(VLOOKUP(E771,'Measures cat'!$A$2:$B$19,2,0),"")</f>
        <v/>
      </c>
      <c r="M771" s="123"/>
    </row>
    <row r="772" spans="3:13" x14ac:dyDescent="0.25">
      <c r="C772" s="357" t="str">
        <f t="shared" si="11"/>
        <v/>
      </c>
      <c r="D772" s="26"/>
      <c r="E772" s="325"/>
      <c r="F772" s="118"/>
      <c r="G772" s="390">
        <v>0</v>
      </c>
      <c r="H772" s="390"/>
      <c r="I772" s="390"/>
      <c r="J772" s="390" t="s">
        <v>499</v>
      </c>
      <c r="K772" s="390">
        <v>0</v>
      </c>
      <c r="L772" s="376" t="str">
        <f>IFERROR(VLOOKUP(E772,'Measures cat'!$A$2:$B$19,2,0),"")</f>
        <v/>
      </c>
      <c r="M772" s="123"/>
    </row>
    <row r="773" spans="3:13" x14ac:dyDescent="0.25">
      <c r="C773" s="357" t="str">
        <f t="shared" si="11"/>
        <v/>
      </c>
      <c r="D773" s="26"/>
      <c r="E773" s="325"/>
      <c r="F773" s="118"/>
      <c r="G773" s="390">
        <v>0</v>
      </c>
      <c r="H773" s="390"/>
      <c r="I773" s="390"/>
      <c r="J773" s="390" t="s">
        <v>499</v>
      </c>
      <c r="K773" s="390">
        <v>0</v>
      </c>
      <c r="L773" s="376" t="str">
        <f>IFERROR(VLOOKUP(E773,'Measures cat'!$A$2:$B$19,2,0),"")</f>
        <v/>
      </c>
      <c r="M773" s="123"/>
    </row>
    <row r="774" spans="3:13" x14ac:dyDescent="0.25">
      <c r="C774" s="357" t="str">
        <f t="shared" si="11"/>
        <v/>
      </c>
      <c r="D774" s="26"/>
      <c r="E774" s="325"/>
      <c r="F774" s="118"/>
      <c r="G774" s="390">
        <v>0</v>
      </c>
      <c r="H774" s="390"/>
      <c r="I774" s="390"/>
      <c r="J774" s="390" t="s">
        <v>499</v>
      </c>
      <c r="K774" s="390">
        <v>0</v>
      </c>
      <c r="L774" s="376" t="str">
        <f>IFERROR(VLOOKUP(E774,'Measures cat'!$A$2:$B$19,2,0),"")</f>
        <v/>
      </c>
      <c r="M774" s="123"/>
    </row>
    <row r="775" spans="3:13" x14ac:dyDescent="0.25">
      <c r="C775" s="357" t="str">
        <f t="shared" si="11"/>
        <v/>
      </c>
      <c r="D775" s="26"/>
      <c r="E775" s="325"/>
      <c r="F775" s="118"/>
      <c r="G775" s="390">
        <v>0</v>
      </c>
      <c r="H775" s="390"/>
      <c r="I775" s="390"/>
      <c r="J775" s="390" t="s">
        <v>499</v>
      </c>
      <c r="K775" s="390">
        <v>0</v>
      </c>
      <c r="L775" s="376" t="str">
        <f>IFERROR(VLOOKUP(E775,'Measures cat'!$A$2:$B$19,2,0),"")</f>
        <v/>
      </c>
      <c r="M775" s="123"/>
    </row>
    <row r="776" spans="3:13" x14ac:dyDescent="0.25">
      <c r="C776" s="357" t="str">
        <f t="shared" si="11"/>
        <v/>
      </c>
      <c r="D776" s="26"/>
      <c r="E776" s="325"/>
      <c r="F776" s="118"/>
      <c r="G776" s="390">
        <v>0</v>
      </c>
      <c r="H776" s="390"/>
      <c r="I776" s="390"/>
      <c r="J776" s="390" t="s">
        <v>499</v>
      </c>
      <c r="K776" s="390">
        <v>0</v>
      </c>
      <c r="L776" s="376" t="str">
        <f>IFERROR(VLOOKUP(E776,'Measures cat'!$A$2:$B$19,2,0),"")</f>
        <v/>
      </c>
      <c r="M776" s="123"/>
    </row>
    <row r="777" spans="3:13" x14ac:dyDescent="0.25">
      <c r="C777" s="357" t="str">
        <f t="shared" si="11"/>
        <v/>
      </c>
      <c r="D777" s="26"/>
      <c r="E777" s="325"/>
      <c r="F777" s="118"/>
      <c r="G777" s="390">
        <v>0</v>
      </c>
      <c r="H777" s="390"/>
      <c r="I777" s="390"/>
      <c r="J777" s="390" t="s">
        <v>499</v>
      </c>
      <c r="K777" s="390">
        <v>0</v>
      </c>
      <c r="L777" s="376" t="str">
        <f>IFERROR(VLOOKUP(E777,'Measures cat'!$A$2:$B$19,2,0),"")</f>
        <v/>
      </c>
      <c r="M777" s="123"/>
    </row>
    <row r="778" spans="3:13" x14ac:dyDescent="0.25">
      <c r="C778" s="357" t="str">
        <f t="shared" ref="C778:C841" si="12">IF(D778&lt;&gt;"",CONCATENATE("M",TEXT(ROW()-6,"000")),"")</f>
        <v/>
      </c>
      <c r="D778" s="26"/>
      <c r="E778" s="325"/>
      <c r="F778" s="118"/>
      <c r="G778" s="390">
        <v>0</v>
      </c>
      <c r="H778" s="390"/>
      <c r="I778" s="390"/>
      <c r="J778" s="390" t="s">
        <v>499</v>
      </c>
      <c r="K778" s="390">
        <v>0</v>
      </c>
      <c r="L778" s="376" t="str">
        <f>IFERROR(VLOOKUP(E778,'Measures cat'!$A$2:$B$19,2,0),"")</f>
        <v/>
      </c>
      <c r="M778" s="123"/>
    </row>
    <row r="779" spans="3:13" x14ac:dyDescent="0.25">
      <c r="C779" s="357" t="str">
        <f t="shared" si="12"/>
        <v/>
      </c>
      <c r="D779" s="26"/>
      <c r="E779" s="325"/>
      <c r="F779" s="118"/>
      <c r="G779" s="390">
        <v>0</v>
      </c>
      <c r="H779" s="390"/>
      <c r="I779" s="390"/>
      <c r="J779" s="390" t="s">
        <v>499</v>
      </c>
      <c r="K779" s="390">
        <v>0</v>
      </c>
      <c r="L779" s="376" t="str">
        <f>IFERROR(VLOOKUP(E779,'Measures cat'!$A$2:$B$19,2,0),"")</f>
        <v/>
      </c>
      <c r="M779" s="123"/>
    </row>
    <row r="780" spans="3:13" x14ac:dyDescent="0.25">
      <c r="C780" s="357" t="str">
        <f t="shared" si="12"/>
        <v/>
      </c>
      <c r="D780" s="26"/>
      <c r="E780" s="325"/>
      <c r="F780" s="118"/>
      <c r="G780" s="390">
        <v>0</v>
      </c>
      <c r="H780" s="390"/>
      <c r="I780" s="390"/>
      <c r="J780" s="390" t="s">
        <v>499</v>
      </c>
      <c r="K780" s="390">
        <v>0</v>
      </c>
      <c r="L780" s="376" t="str">
        <f>IFERROR(VLOOKUP(E780,'Measures cat'!$A$2:$B$19,2,0),"")</f>
        <v/>
      </c>
      <c r="M780" s="123"/>
    </row>
    <row r="781" spans="3:13" x14ac:dyDescent="0.25">
      <c r="C781" s="357" t="str">
        <f t="shared" si="12"/>
        <v/>
      </c>
      <c r="D781" s="26"/>
      <c r="E781" s="325"/>
      <c r="F781" s="118"/>
      <c r="G781" s="390">
        <v>0</v>
      </c>
      <c r="H781" s="390"/>
      <c r="I781" s="390"/>
      <c r="J781" s="390" t="s">
        <v>499</v>
      </c>
      <c r="K781" s="390">
        <v>0</v>
      </c>
      <c r="L781" s="376" t="str">
        <f>IFERROR(VLOOKUP(E781,'Measures cat'!$A$2:$B$19,2,0),"")</f>
        <v/>
      </c>
      <c r="M781" s="123"/>
    </row>
    <row r="782" spans="3:13" x14ac:dyDescent="0.25">
      <c r="C782" s="357" t="str">
        <f t="shared" si="12"/>
        <v/>
      </c>
      <c r="D782" s="26"/>
      <c r="E782" s="325"/>
      <c r="F782" s="118"/>
      <c r="G782" s="390">
        <v>0</v>
      </c>
      <c r="H782" s="390"/>
      <c r="I782" s="390"/>
      <c r="J782" s="390" t="s">
        <v>499</v>
      </c>
      <c r="K782" s="390">
        <v>0</v>
      </c>
      <c r="L782" s="376" t="str">
        <f>IFERROR(VLOOKUP(E782,'Measures cat'!$A$2:$B$19,2,0),"")</f>
        <v/>
      </c>
      <c r="M782" s="123"/>
    </row>
    <row r="783" spans="3:13" x14ac:dyDescent="0.25">
      <c r="C783" s="357" t="str">
        <f t="shared" si="12"/>
        <v/>
      </c>
      <c r="D783" s="26"/>
      <c r="E783" s="325"/>
      <c r="F783" s="118"/>
      <c r="G783" s="390">
        <v>0</v>
      </c>
      <c r="H783" s="390"/>
      <c r="I783" s="390"/>
      <c r="J783" s="390" t="s">
        <v>499</v>
      </c>
      <c r="K783" s="390">
        <v>0</v>
      </c>
      <c r="L783" s="376" t="str">
        <f>IFERROR(VLOOKUP(E783,'Measures cat'!$A$2:$B$19,2,0),"")</f>
        <v/>
      </c>
      <c r="M783" s="123"/>
    </row>
    <row r="784" spans="3:13" x14ac:dyDescent="0.25">
      <c r="C784" s="357" t="str">
        <f t="shared" si="12"/>
        <v/>
      </c>
      <c r="D784" s="26"/>
      <c r="E784" s="325"/>
      <c r="F784" s="118"/>
      <c r="G784" s="390">
        <v>0</v>
      </c>
      <c r="H784" s="390"/>
      <c r="I784" s="390"/>
      <c r="J784" s="390" t="s">
        <v>499</v>
      </c>
      <c r="K784" s="390">
        <v>0</v>
      </c>
      <c r="L784" s="376" t="str">
        <f>IFERROR(VLOOKUP(E784,'Measures cat'!$A$2:$B$19,2,0),"")</f>
        <v/>
      </c>
      <c r="M784" s="123"/>
    </row>
    <row r="785" spans="3:13" x14ac:dyDescent="0.25">
      <c r="C785" s="357" t="str">
        <f t="shared" si="12"/>
        <v/>
      </c>
      <c r="D785" s="26"/>
      <c r="E785" s="325"/>
      <c r="F785" s="118"/>
      <c r="G785" s="390">
        <v>0</v>
      </c>
      <c r="H785" s="390"/>
      <c r="I785" s="390"/>
      <c r="J785" s="390" t="s">
        <v>499</v>
      </c>
      <c r="K785" s="390">
        <v>0</v>
      </c>
      <c r="L785" s="376" t="str">
        <f>IFERROR(VLOOKUP(E785,'Measures cat'!$A$2:$B$19,2,0),"")</f>
        <v/>
      </c>
      <c r="M785" s="123"/>
    </row>
    <row r="786" spans="3:13" x14ac:dyDescent="0.25">
      <c r="C786" s="357" t="str">
        <f t="shared" si="12"/>
        <v/>
      </c>
      <c r="D786" s="26"/>
      <c r="E786" s="325"/>
      <c r="F786" s="118"/>
      <c r="G786" s="390">
        <v>0</v>
      </c>
      <c r="H786" s="390"/>
      <c r="I786" s="390"/>
      <c r="J786" s="390" t="s">
        <v>499</v>
      </c>
      <c r="K786" s="390">
        <v>0</v>
      </c>
      <c r="L786" s="376" t="str">
        <f>IFERROR(VLOOKUP(E786,'Measures cat'!$A$2:$B$19,2,0),"")</f>
        <v/>
      </c>
      <c r="M786" s="123"/>
    </row>
    <row r="787" spans="3:13" x14ac:dyDescent="0.25">
      <c r="C787" s="357" t="str">
        <f t="shared" si="12"/>
        <v/>
      </c>
      <c r="D787" s="26"/>
      <c r="E787" s="325"/>
      <c r="F787" s="118"/>
      <c r="G787" s="390">
        <v>0</v>
      </c>
      <c r="H787" s="390"/>
      <c r="I787" s="390"/>
      <c r="J787" s="390" t="s">
        <v>499</v>
      </c>
      <c r="K787" s="390">
        <v>0</v>
      </c>
      <c r="L787" s="376" t="str">
        <f>IFERROR(VLOOKUP(E787,'Measures cat'!$A$2:$B$19,2,0),"")</f>
        <v/>
      </c>
      <c r="M787" s="123"/>
    </row>
    <row r="788" spans="3:13" x14ac:dyDescent="0.25">
      <c r="C788" s="357" t="str">
        <f t="shared" si="12"/>
        <v/>
      </c>
      <c r="D788" s="26"/>
      <c r="E788" s="325"/>
      <c r="F788" s="118"/>
      <c r="G788" s="390">
        <v>0</v>
      </c>
      <c r="H788" s="390"/>
      <c r="I788" s="390"/>
      <c r="J788" s="390" t="s">
        <v>499</v>
      </c>
      <c r="K788" s="390">
        <v>0</v>
      </c>
      <c r="L788" s="376" t="str">
        <f>IFERROR(VLOOKUP(E788,'Measures cat'!$A$2:$B$19,2,0),"")</f>
        <v/>
      </c>
      <c r="M788" s="123"/>
    </row>
    <row r="789" spans="3:13" x14ac:dyDescent="0.25">
      <c r="C789" s="357" t="str">
        <f t="shared" si="12"/>
        <v/>
      </c>
      <c r="D789" s="26"/>
      <c r="E789" s="325"/>
      <c r="F789" s="118"/>
      <c r="G789" s="390">
        <v>0</v>
      </c>
      <c r="H789" s="390"/>
      <c r="I789" s="390"/>
      <c r="J789" s="390" t="s">
        <v>499</v>
      </c>
      <c r="K789" s="390">
        <v>0</v>
      </c>
      <c r="L789" s="376" t="str">
        <f>IFERROR(VLOOKUP(E789,'Measures cat'!$A$2:$B$19,2,0),"")</f>
        <v/>
      </c>
      <c r="M789" s="123"/>
    </row>
    <row r="790" spans="3:13" x14ac:dyDescent="0.25">
      <c r="C790" s="357" t="str">
        <f t="shared" si="12"/>
        <v/>
      </c>
      <c r="D790" s="26"/>
      <c r="E790" s="325"/>
      <c r="F790" s="118"/>
      <c r="G790" s="390">
        <v>0</v>
      </c>
      <c r="H790" s="390"/>
      <c r="I790" s="390"/>
      <c r="J790" s="390" t="s">
        <v>499</v>
      </c>
      <c r="K790" s="390">
        <v>0</v>
      </c>
      <c r="L790" s="376" t="str">
        <f>IFERROR(VLOOKUP(E790,'Measures cat'!$A$2:$B$19,2,0),"")</f>
        <v/>
      </c>
      <c r="M790" s="123"/>
    </row>
    <row r="791" spans="3:13" x14ac:dyDescent="0.25">
      <c r="C791" s="357" t="str">
        <f t="shared" si="12"/>
        <v/>
      </c>
      <c r="D791" s="26"/>
      <c r="E791" s="325"/>
      <c r="F791" s="118"/>
      <c r="G791" s="390">
        <v>0</v>
      </c>
      <c r="H791" s="390"/>
      <c r="I791" s="390"/>
      <c r="J791" s="390" t="s">
        <v>499</v>
      </c>
      <c r="K791" s="390">
        <v>0</v>
      </c>
      <c r="L791" s="376" t="str">
        <f>IFERROR(VLOOKUP(E791,'Measures cat'!$A$2:$B$19,2,0),"")</f>
        <v/>
      </c>
      <c r="M791" s="123"/>
    </row>
    <row r="792" spans="3:13" x14ac:dyDescent="0.25">
      <c r="C792" s="357" t="str">
        <f t="shared" si="12"/>
        <v/>
      </c>
      <c r="D792" s="26"/>
      <c r="E792" s="325"/>
      <c r="F792" s="118"/>
      <c r="G792" s="390">
        <v>0</v>
      </c>
      <c r="H792" s="390"/>
      <c r="I792" s="390"/>
      <c r="J792" s="390" t="s">
        <v>499</v>
      </c>
      <c r="K792" s="390">
        <v>0</v>
      </c>
      <c r="L792" s="376" t="str">
        <f>IFERROR(VLOOKUP(E792,'Measures cat'!$A$2:$B$19,2,0),"")</f>
        <v/>
      </c>
      <c r="M792" s="123"/>
    </row>
    <row r="793" spans="3:13" x14ac:dyDescent="0.25">
      <c r="C793" s="357" t="str">
        <f t="shared" si="12"/>
        <v/>
      </c>
      <c r="D793" s="26"/>
      <c r="E793" s="325"/>
      <c r="F793" s="118"/>
      <c r="G793" s="390">
        <v>0</v>
      </c>
      <c r="H793" s="390"/>
      <c r="I793" s="390"/>
      <c r="J793" s="390" t="s">
        <v>499</v>
      </c>
      <c r="K793" s="390">
        <v>0</v>
      </c>
      <c r="L793" s="376" t="str">
        <f>IFERROR(VLOOKUP(E793,'Measures cat'!$A$2:$B$19,2,0),"")</f>
        <v/>
      </c>
      <c r="M793" s="123"/>
    </row>
    <row r="794" spans="3:13" x14ac:dyDescent="0.25">
      <c r="C794" s="357" t="str">
        <f t="shared" si="12"/>
        <v/>
      </c>
      <c r="D794" s="26"/>
      <c r="E794" s="325"/>
      <c r="F794" s="118"/>
      <c r="G794" s="390">
        <v>0</v>
      </c>
      <c r="H794" s="390"/>
      <c r="I794" s="390"/>
      <c r="J794" s="390" t="s">
        <v>499</v>
      </c>
      <c r="K794" s="390">
        <v>0</v>
      </c>
      <c r="L794" s="376" t="str">
        <f>IFERROR(VLOOKUP(E794,'Measures cat'!$A$2:$B$19,2,0),"")</f>
        <v/>
      </c>
      <c r="M794" s="123"/>
    </row>
    <row r="795" spans="3:13" x14ac:dyDescent="0.25">
      <c r="C795" s="357" t="str">
        <f t="shared" si="12"/>
        <v/>
      </c>
      <c r="D795" s="26"/>
      <c r="E795" s="325"/>
      <c r="F795" s="118"/>
      <c r="G795" s="390">
        <v>0</v>
      </c>
      <c r="H795" s="390"/>
      <c r="I795" s="390"/>
      <c r="J795" s="390" t="s">
        <v>499</v>
      </c>
      <c r="K795" s="390">
        <v>0</v>
      </c>
      <c r="L795" s="376" t="str">
        <f>IFERROR(VLOOKUP(E795,'Measures cat'!$A$2:$B$19,2,0),"")</f>
        <v/>
      </c>
      <c r="M795" s="123"/>
    </row>
    <row r="796" spans="3:13" x14ac:dyDescent="0.25">
      <c r="C796" s="357" t="str">
        <f t="shared" si="12"/>
        <v/>
      </c>
      <c r="D796" s="26"/>
      <c r="E796" s="325"/>
      <c r="F796" s="118"/>
      <c r="G796" s="390">
        <v>0</v>
      </c>
      <c r="H796" s="390"/>
      <c r="I796" s="390"/>
      <c r="J796" s="390" t="s">
        <v>499</v>
      </c>
      <c r="K796" s="390">
        <v>0</v>
      </c>
      <c r="L796" s="376" t="str">
        <f>IFERROR(VLOOKUP(E796,'Measures cat'!$A$2:$B$19,2,0),"")</f>
        <v/>
      </c>
      <c r="M796" s="123"/>
    </row>
    <row r="797" spans="3:13" x14ac:dyDescent="0.25">
      <c r="C797" s="357" t="str">
        <f t="shared" si="12"/>
        <v/>
      </c>
      <c r="D797" s="26"/>
      <c r="E797" s="325"/>
      <c r="F797" s="118"/>
      <c r="G797" s="390">
        <v>0</v>
      </c>
      <c r="H797" s="390"/>
      <c r="I797" s="390"/>
      <c r="J797" s="390" t="s">
        <v>499</v>
      </c>
      <c r="K797" s="390">
        <v>0</v>
      </c>
      <c r="L797" s="376" t="str">
        <f>IFERROR(VLOOKUP(E797,'Measures cat'!$A$2:$B$19,2,0),"")</f>
        <v/>
      </c>
      <c r="M797" s="123"/>
    </row>
    <row r="798" spans="3:13" x14ac:dyDescent="0.25">
      <c r="C798" s="357" t="str">
        <f t="shared" si="12"/>
        <v/>
      </c>
      <c r="D798" s="26"/>
      <c r="E798" s="325"/>
      <c r="F798" s="118"/>
      <c r="G798" s="390">
        <v>0</v>
      </c>
      <c r="H798" s="390"/>
      <c r="I798" s="390"/>
      <c r="J798" s="390" t="s">
        <v>499</v>
      </c>
      <c r="K798" s="390">
        <v>0</v>
      </c>
      <c r="L798" s="376" t="str">
        <f>IFERROR(VLOOKUP(E798,'Measures cat'!$A$2:$B$19,2,0),"")</f>
        <v/>
      </c>
      <c r="M798" s="123"/>
    </row>
    <row r="799" spans="3:13" x14ac:dyDescent="0.25">
      <c r="C799" s="357" t="str">
        <f t="shared" si="12"/>
        <v/>
      </c>
      <c r="D799" s="26"/>
      <c r="E799" s="325"/>
      <c r="F799" s="118"/>
      <c r="G799" s="390">
        <v>0</v>
      </c>
      <c r="H799" s="390"/>
      <c r="I799" s="390"/>
      <c r="J799" s="390" t="s">
        <v>499</v>
      </c>
      <c r="K799" s="390">
        <v>0</v>
      </c>
      <c r="L799" s="376" t="str">
        <f>IFERROR(VLOOKUP(E799,'Measures cat'!$A$2:$B$19,2,0),"")</f>
        <v/>
      </c>
      <c r="M799" s="123"/>
    </row>
    <row r="800" spans="3:13" x14ac:dyDescent="0.25">
      <c r="C800" s="357" t="str">
        <f t="shared" si="12"/>
        <v/>
      </c>
      <c r="D800" s="26"/>
      <c r="E800" s="325"/>
      <c r="F800" s="118"/>
      <c r="G800" s="390">
        <v>0</v>
      </c>
      <c r="H800" s="390"/>
      <c r="I800" s="390"/>
      <c r="J800" s="390" t="s">
        <v>499</v>
      </c>
      <c r="K800" s="390">
        <v>0</v>
      </c>
      <c r="L800" s="376" t="str">
        <f>IFERROR(VLOOKUP(E800,'Measures cat'!$A$2:$B$19,2,0),"")</f>
        <v/>
      </c>
      <c r="M800" s="123"/>
    </row>
    <row r="801" spans="3:13" x14ac:dyDescent="0.25">
      <c r="C801" s="357" t="str">
        <f t="shared" si="12"/>
        <v/>
      </c>
      <c r="D801" s="26"/>
      <c r="E801" s="325"/>
      <c r="F801" s="118"/>
      <c r="G801" s="390">
        <v>0</v>
      </c>
      <c r="H801" s="390"/>
      <c r="I801" s="390"/>
      <c r="J801" s="390" t="s">
        <v>499</v>
      </c>
      <c r="K801" s="390">
        <v>0</v>
      </c>
      <c r="L801" s="376" t="str">
        <f>IFERROR(VLOOKUP(E801,'Measures cat'!$A$2:$B$19,2,0),"")</f>
        <v/>
      </c>
      <c r="M801" s="123"/>
    </row>
    <row r="802" spans="3:13" x14ac:dyDescent="0.25">
      <c r="C802" s="357" t="str">
        <f t="shared" si="12"/>
        <v/>
      </c>
      <c r="D802" s="26"/>
      <c r="E802" s="325"/>
      <c r="F802" s="118"/>
      <c r="G802" s="390">
        <v>0</v>
      </c>
      <c r="H802" s="390"/>
      <c r="I802" s="390"/>
      <c r="J802" s="390" t="s">
        <v>499</v>
      </c>
      <c r="K802" s="390">
        <v>0</v>
      </c>
      <c r="L802" s="376" t="str">
        <f>IFERROR(VLOOKUP(E802,'Measures cat'!$A$2:$B$19,2,0),"")</f>
        <v/>
      </c>
      <c r="M802" s="123"/>
    </row>
    <row r="803" spans="3:13" x14ac:dyDescent="0.25">
      <c r="C803" s="357" t="str">
        <f t="shared" si="12"/>
        <v/>
      </c>
      <c r="D803" s="26"/>
      <c r="E803" s="325"/>
      <c r="F803" s="118"/>
      <c r="G803" s="390">
        <v>0</v>
      </c>
      <c r="H803" s="390"/>
      <c r="I803" s="390"/>
      <c r="J803" s="390" t="s">
        <v>499</v>
      </c>
      <c r="K803" s="390">
        <v>0</v>
      </c>
      <c r="L803" s="376" t="str">
        <f>IFERROR(VLOOKUP(E803,'Measures cat'!$A$2:$B$19,2,0),"")</f>
        <v/>
      </c>
      <c r="M803" s="123"/>
    </row>
    <row r="804" spans="3:13" x14ac:dyDescent="0.25">
      <c r="C804" s="357" t="str">
        <f t="shared" si="12"/>
        <v/>
      </c>
      <c r="D804" s="26"/>
      <c r="E804" s="325"/>
      <c r="F804" s="118"/>
      <c r="G804" s="390">
        <v>0</v>
      </c>
      <c r="H804" s="390"/>
      <c r="I804" s="390"/>
      <c r="J804" s="390" t="s">
        <v>499</v>
      </c>
      <c r="K804" s="390">
        <v>0</v>
      </c>
      <c r="L804" s="376" t="str">
        <f>IFERROR(VLOOKUP(E804,'Measures cat'!$A$2:$B$19,2,0),"")</f>
        <v/>
      </c>
      <c r="M804" s="123"/>
    </row>
    <row r="805" spans="3:13" x14ac:dyDescent="0.25">
      <c r="C805" s="357" t="str">
        <f t="shared" si="12"/>
        <v/>
      </c>
      <c r="D805" s="26"/>
      <c r="E805" s="325"/>
      <c r="F805" s="118"/>
      <c r="G805" s="390">
        <v>0</v>
      </c>
      <c r="H805" s="390"/>
      <c r="I805" s="390"/>
      <c r="J805" s="390" t="s">
        <v>499</v>
      </c>
      <c r="K805" s="390">
        <v>0</v>
      </c>
      <c r="L805" s="376" t="str">
        <f>IFERROR(VLOOKUP(E805,'Measures cat'!$A$2:$B$19,2,0),"")</f>
        <v/>
      </c>
      <c r="M805" s="123"/>
    </row>
    <row r="806" spans="3:13" x14ac:dyDescent="0.25">
      <c r="C806" s="357" t="str">
        <f t="shared" si="12"/>
        <v/>
      </c>
      <c r="D806" s="26"/>
      <c r="E806" s="325"/>
      <c r="F806" s="118"/>
      <c r="G806" s="390">
        <v>0</v>
      </c>
      <c r="H806" s="390"/>
      <c r="I806" s="390"/>
      <c r="J806" s="390" t="s">
        <v>499</v>
      </c>
      <c r="K806" s="390">
        <v>0</v>
      </c>
      <c r="L806" s="376" t="str">
        <f>IFERROR(VLOOKUP(E806,'Measures cat'!$A$2:$B$19,2,0),"")</f>
        <v/>
      </c>
      <c r="M806" s="123"/>
    </row>
    <row r="807" spans="3:13" x14ac:dyDescent="0.25">
      <c r="C807" s="357" t="str">
        <f t="shared" si="12"/>
        <v/>
      </c>
      <c r="D807" s="26"/>
      <c r="E807" s="325"/>
      <c r="F807" s="118"/>
      <c r="G807" s="390">
        <v>0</v>
      </c>
      <c r="H807" s="390"/>
      <c r="I807" s="390"/>
      <c r="J807" s="390" t="s">
        <v>499</v>
      </c>
      <c r="K807" s="390">
        <v>0</v>
      </c>
      <c r="L807" s="376" t="str">
        <f>IFERROR(VLOOKUP(E807,'Measures cat'!$A$2:$B$19,2,0),"")</f>
        <v/>
      </c>
      <c r="M807" s="123"/>
    </row>
    <row r="808" spans="3:13" x14ac:dyDescent="0.25">
      <c r="C808" s="357" t="str">
        <f t="shared" si="12"/>
        <v/>
      </c>
      <c r="D808" s="26"/>
      <c r="E808" s="325"/>
      <c r="F808" s="118"/>
      <c r="G808" s="390">
        <v>0</v>
      </c>
      <c r="H808" s="390"/>
      <c r="I808" s="390"/>
      <c r="J808" s="390" t="s">
        <v>499</v>
      </c>
      <c r="K808" s="390">
        <v>0</v>
      </c>
      <c r="L808" s="376" t="str">
        <f>IFERROR(VLOOKUP(E808,'Measures cat'!$A$2:$B$19,2,0),"")</f>
        <v/>
      </c>
      <c r="M808" s="123"/>
    </row>
    <row r="809" spans="3:13" x14ac:dyDescent="0.25">
      <c r="C809" s="357" t="str">
        <f t="shared" si="12"/>
        <v/>
      </c>
      <c r="D809" s="26"/>
      <c r="E809" s="325"/>
      <c r="F809" s="118"/>
      <c r="G809" s="390">
        <v>0</v>
      </c>
      <c r="H809" s="390"/>
      <c r="I809" s="390"/>
      <c r="J809" s="390" t="s">
        <v>499</v>
      </c>
      <c r="K809" s="390">
        <v>0</v>
      </c>
      <c r="L809" s="376" t="str">
        <f>IFERROR(VLOOKUP(E809,'Measures cat'!$A$2:$B$19,2,0),"")</f>
        <v/>
      </c>
      <c r="M809" s="123"/>
    </row>
    <row r="810" spans="3:13" x14ac:dyDescent="0.25">
      <c r="C810" s="357" t="str">
        <f t="shared" si="12"/>
        <v/>
      </c>
      <c r="D810" s="26"/>
      <c r="E810" s="325"/>
      <c r="F810" s="118"/>
      <c r="G810" s="390">
        <v>0</v>
      </c>
      <c r="H810" s="390"/>
      <c r="I810" s="390"/>
      <c r="J810" s="390" t="s">
        <v>499</v>
      </c>
      <c r="K810" s="390">
        <v>0</v>
      </c>
      <c r="L810" s="376" t="str">
        <f>IFERROR(VLOOKUP(E810,'Measures cat'!$A$2:$B$19,2,0),"")</f>
        <v/>
      </c>
      <c r="M810" s="123"/>
    </row>
    <row r="811" spans="3:13" x14ac:dyDescent="0.25">
      <c r="C811" s="357" t="str">
        <f t="shared" si="12"/>
        <v/>
      </c>
      <c r="D811" s="26"/>
      <c r="E811" s="325"/>
      <c r="F811" s="118"/>
      <c r="G811" s="390">
        <v>0</v>
      </c>
      <c r="H811" s="390"/>
      <c r="I811" s="390"/>
      <c r="J811" s="390" t="s">
        <v>499</v>
      </c>
      <c r="K811" s="390">
        <v>0</v>
      </c>
      <c r="L811" s="376" t="str">
        <f>IFERROR(VLOOKUP(E811,'Measures cat'!$A$2:$B$19,2,0),"")</f>
        <v/>
      </c>
      <c r="M811" s="123"/>
    </row>
    <row r="812" spans="3:13" x14ac:dyDescent="0.25">
      <c r="C812" s="357" t="str">
        <f t="shared" si="12"/>
        <v/>
      </c>
      <c r="D812" s="26"/>
      <c r="E812" s="325"/>
      <c r="F812" s="118"/>
      <c r="G812" s="390">
        <v>0</v>
      </c>
      <c r="H812" s="390"/>
      <c r="I812" s="390"/>
      <c r="J812" s="390" t="s">
        <v>499</v>
      </c>
      <c r="K812" s="390">
        <v>0</v>
      </c>
      <c r="L812" s="376" t="str">
        <f>IFERROR(VLOOKUP(E812,'Measures cat'!$A$2:$B$19,2,0),"")</f>
        <v/>
      </c>
      <c r="M812" s="123"/>
    </row>
    <row r="813" spans="3:13" x14ac:dyDescent="0.25">
      <c r="C813" s="357" t="str">
        <f t="shared" si="12"/>
        <v/>
      </c>
      <c r="D813" s="26"/>
      <c r="E813" s="325"/>
      <c r="F813" s="118"/>
      <c r="G813" s="390">
        <v>0</v>
      </c>
      <c r="H813" s="390"/>
      <c r="I813" s="390"/>
      <c r="J813" s="390" t="s">
        <v>499</v>
      </c>
      <c r="K813" s="390">
        <v>0</v>
      </c>
      <c r="L813" s="376" t="str">
        <f>IFERROR(VLOOKUP(E813,'Measures cat'!$A$2:$B$19,2,0),"")</f>
        <v/>
      </c>
      <c r="M813" s="123"/>
    </row>
    <row r="814" spans="3:13" x14ac:dyDescent="0.25">
      <c r="C814" s="357" t="str">
        <f t="shared" si="12"/>
        <v/>
      </c>
      <c r="D814" s="26"/>
      <c r="E814" s="325"/>
      <c r="F814" s="118"/>
      <c r="G814" s="390">
        <v>0</v>
      </c>
      <c r="H814" s="390"/>
      <c r="I814" s="390"/>
      <c r="J814" s="390" t="s">
        <v>499</v>
      </c>
      <c r="K814" s="390">
        <v>0</v>
      </c>
      <c r="L814" s="376" t="str">
        <f>IFERROR(VLOOKUP(E814,'Measures cat'!$A$2:$B$19,2,0),"")</f>
        <v/>
      </c>
      <c r="M814" s="123"/>
    </row>
    <row r="815" spans="3:13" x14ac:dyDescent="0.25">
      <c r="C815" s="357" t="str">
        <f t="shared" si="12"/>
        <v/>
      </c>
      <c r="D815" s="26"/>
      <c r="E815" s="325"/>
      <c r="F815" s="118"/>
      <c r="G815" s="390">
        <v>0</v>
      </c>
      <c r="H815" s="390"/>
      <c r="I815" s="390"/>
      <c r="J815" s="390" t="s">
        <v>499</v>
      </c>
      <c r="K815" s="390">
        <v>0</v>
      </c>
      <c r="L815" s="376" t="str">
        <f>IFERROR(VLOOKUP(E815,'Measures cat'!$A$2:$B$19,2,0),"")</f>
        <v/>
      </c>
      <c r="M815" s="123"/>
    </row>
    <row r="816" spans="3:13" x14ac:dyDescent="0.25">
      <c r="C816" s="357" t="str">
        <f t="shared" si="12"/>
        <v/>
      </c>
      <c r="D816" s="26"/>
      <c r="E816" s="325"/>
      <c r="F816" s="118"/>
      <c r="G816" s="390">
        <v>0</v>
      </c>
      <c r="H816" s="390"/>
      <c r="I816" s="390"/>
      <c r="J816" s="390" t="s">
        <v>499</v>
      </c>
      <c r="K816" s="390">
        <v>0</v>
      </c>
      <c r="L816" s="376" t="str">
        <f>IFERROR(VLOOKUP(E816,'Measures cat'!$A$2:$B$19,2,0),"")</f>
        <v/>
      </c>
      <c r="M816" s="123"/>
    </row>
    <row r="817" spans="3:13" x14ac:dyDescent="0.25">
      <c r="C817" s="357" t="str">
        <f t="shared" si="12"/>
        <v/>
      </c>
      <c r="D817" s="26"/>
      <c r="E817" s="325"/>
      <c r="F817" s="118"/>
      <c r="G817" s="390">
        <v>0</v>
      </c>
      <c r="H817" s="390"/>
      <c r="I817" s="390"/>
      <c r="J817" s="390" t="s">
        <v>499</v>
      </c>
      <c r="K817" s="390">
        <v>0</v>
      </c>
      <c r="L817" s="376" t="str">
        <f>IFERROR(VLOOKUP(E817,'Measures cat'!$A$2:$B$19,2,0),"")</f>
        <v/>
      </c>
      <c r="M817" s="123"/>
    </row>
    <row r="818" spans="3:13" x14ac:dyDescent="0.25">
      <c r="C818" s="357" t="str">
        <f t="shared" si="12"/>
        <v/>
      </c>
      <c r="D818" s="26"/>
      <c r="E818" s="325"/>
      <c r="F818" s="118"/>
      <c r="G818" s="390">
        <v>0</v>
      </c>
      <c r="H818" s="390"/>
      <c r="I818" s="390"/>
      <c r="J818" s="390" t="s">
        <v>499</v>
      </c>
      <c r="K818" s="390">
        <v>0</v>
      </c>
      <c r="L818" s="376" t="str">
        <f>IFERROR(VLOOKUP(E818,'Measures cat'!$A$2:$B$19,2,0),"")</f>
        <v/>
      </c>
      <c r="M818" s="123"/>
    </row>
    <row r="819" spans="3:13" x14ac:dyDescent="0.25">
      <c r="C819" s="357" t="str">
        <f t="shared" si="12"/>
        <v/>
      </c>
      <c r="D819" s="26"/>
      <c r="E819" s="325"/>
      <c r="F819" s="118"/>
      <c r="G819" s="390">
        <v>0</v>
      </c>
      <c r="H819" s="390"/>
      <c r="I819" s="390"/>
      <c r="J819" s="390" t="s">
        <v>499</v>
      </c>
      <c r="K819" s="390">
        <v>0</v>
      </c>
      <c r="L819" s="376" t="str">
        <f>IFERROR(VLOOKUP(E819,'Measures cat'!$A$2:$B$19,2,0),"")</f>
        <v/>
      </c>
      <c r="M819" s="123"/>
    </row>
    <row r="820" spans="3:13" x14ac:dyDescent="0.25">
      <c r="C820" s="357" t="str">
        <f t="shared" si="12"/>
        <v/>
      </c>
      <c r="D820" s="26"/>
      <c r="E820" s="325"/>
      <c r="F820" s="118"/>
      <c r="G820" s="390">
        <v>0</v>
      </c>
      <c r="H820" s="390"/>
      <c r="I820" s="390"/>
      <c r="J820" s="390" t="s">
        <v>499</v>
      </c>
      <c r="K820" s="390">
        <v>0</v>
      </c>
      <c r="L820" s="376" t="str">
        <f>IFERROR(VLOOKUP(E820,'Measures cat'!$A$2:$B$19,2,0),"")</f>
        <v/>
      </c>
      <c r="M820" s="123"/>
    </row>
    <row r="821" spans="3:13" x14ac:dyDescent="0.25">
      <c r="C821" s="357" t="str">
        <f t="shared" si="12"/>
        <v/>
      </c>
      <c r="D821" s="26"/>
      <c r="E821" s="325"/>
      <c r="F821" s="118"/>
      <c r="G821" s="390">
        <v>0</v>
      </c>
      <c r="H821" s="390"/>
      <c r="I821" s="390"/>
      <c r="J821" s="390" t="s">
        <v>499</v>
      </c>
      <c r="K821" s="390">
        <v>0</v>
      </c>
      <c r="L821" s="376" t="str">
        <f>IFERROR(VLOOKUP(E821,'Measures cat'!$A$2:$B$19,2,0),"")</f>
        <v/>
      </c>
      <c r="M821" s="123"/>
    </row>
    <row r="822" spans="3:13" x14ac:dyDescent="0.25">
      <c r="C822" s="357" t="str">
        <f t="shared" si="12"/>
        <v/>
      </c>
      <c r="D822" s="26"/>
      <c r="E822" s="325"/>
      <c r="F822" s="118"/>
      <c r="G822" s="390">
        <v>0</v>
      </c>
      <c r="H822" s="390"/>
      <c r="I822" s="390"/>
      <c r="J822" s="390" t="s">
        <v>499</v>
      </c>
      <c r="K822" s="390">
        <v>0</v>
      </c>
      <c r="L822" s="376" t="str">
        <f>IFERROR(VLOOKUP(E822,'Measures cat'!$A$2:$B$19,2,0),"")</f>
        <v/>
      </c>
      <c r="M822" s="123"/>
    </row>
    <row r="823" spans="3:13" x14ac:dyDescent="0.25">
      <c r="C823" s="357" t="str">
        <f t="shared" si="12"/>
        <v/>
      </c>
      <c r="D823" s="26"/>
      <c r="E823" s="325"/>
      <c r="F823" s="118"/>
      <c r="G823" s="390">
        <v>0</v>
      </c>
      <c r="H823" s="390"/>
      <c r="I823" s="390"/>
      <c r="J823" s="390" t="s">
        <v>499</v>
      </c>
      <c r="K823" s="390">
        <v>0</v>
      </c>
      <c r="L823" s="376" t="str">
        <f>IFERROR(VLOOKUP(E823,'Measures cat'!$A$2:$B$19,2,0),"")</f>
        <v/>
      </c>
      <c r="M823" s="123"/>
    </row>
    <row r="824" spans="3:13" x14ac:dyDescent="0.25">
      <c r="C824" s="357" t="str">
        <f t="shared" si="12"/>
        <v/>
      </c>
      <c r="D824" s="26"/>
      <c r="E824" s="325"/>
      <c r="F824" s="118"/>
      <c r="G824" s="390">
        <v>0</v>
      </c>
      <c r="H824" s="390"/>
      <c r="I824" s="390"/>
      <c r="J824" s="390" t="s">
        <v>499</v>
      </c>
      <c r="K824" s="390">
        <v>0</v>
      </c>
      <c r="L824" s="376" t="str">
        <f>IFERROR(VLOOKUP(E824,'Measures cat'!$A$2:$B$19,2,0),"")</f>
        <v/>
      </c>
      <c r="M824" s="123"/>
    </row>
    <row r="825" spans="3:13" x14ac:dyDescent="0.25">
      <c r="C825" s="357" t="str">
        <f t="shared" si="12"/>
        <v/>
      </c>
      <c r="D825" s="26"/>
      <c r="E825" s="325"/>
      <c r="F825" s="118"/>
      <c r="G825" s="390">
        <v>0</v>
      </c>
      <c r="H825" s="390"/>
      <c r="I825" s="390"/>
      <c r="J825" s="390" t="s">
        <v>499</v>
      </c>
      <c r="K825" s="390">
        <v>0</v>
      </c>
      <c r="L825" s="376" t="str">
        <f>IFERROR(VLOOKUP(E825,'Measures cat'!$A$2:$B$19,2,0),"")</f>
        <v/>
      </c>
      <c r="M825" s="123"/>
    </row>
    <row r="826" spans="3:13" x14ac:dyDescent="0.25">
      <c r="C826" s="357" t="str">
        <f t="shared" si="12"/>
        <v/>
      </c>
      <c r="D826" s="26"/>
      <c r="E826" s="325"/>
      <c r="F826" s="118"/>
      <c r="G826" s="390">
        <v>0</v>
      </c>
      <c r="H826" s="390"/>
      <c r="I826" s="390"/>
      <c r="J826" s="390" t="s">
        <v>499</v>
      </c>
      <c r="K826" s="390">
        <v>0</v>
      </c>
      <c r="L826" s="376" t="str">
        <f>IFERROR(VLOOKUP(E826,'Measures cat'!$A$2:$B$19,2,0),"")</f>
        <v/>
      </c>
      <c r="M826" s="123"/>
    </row>
    <row r="827" spans="3:13" x14ac:dyDescent="0.25">
      <c r="C827" s="357" t="str">
        <f t="shared" si="12"/>
        <v/>
      </c>
      <c r="D827" s="26"/>
      <c r="E827" s="325"/>
      <c r="F827" s="118"/>
      <c r="G827" s="390">
        <v>0</v>
      </c>
      <c r="H827" s="390"/>
      <c r="I827" s="390"/>
      <c r="J827" s="390" t="s">
        <v>499</v>
      </c>
      <c r="K827" s="390">
        <v>0</v>
      </c>
      <c r="L827" s="376" t="str">
        <f>IFERROR(VLOOKUP(E827,'Measures cat'!$A$2:$B$19,2,0),"")</f>
        <v/>
      </c>
      <c r="M827" s="123"/>
    </row>
    <row r="828" spans="3:13" x14ac:dyDescent="0.25">
      <c r="C828" s="357" t="str">
        <f t="shared" si="12"/>
        <v/>
      </c>
      <c r="D828" s="26"/>
      <c r="E828" s="325"/>
      <c r="F828" s="118"/>
      <c r="G828" s="390">
        <v>0</v>
      </c>
      <c r="H828" s="390"/>
      <c r="I828" s="390"/>
      <c r="J828" s="390" t="s">
        <v>499</v>
      </c>
      <c r="K828" s="390">
        <v>0</v>
      </c>
      <c r="L828" s="376" t="str">
        <f>IFERROR(VLOOKUP(E828,'Measures cat'!$A$2:$B$19,2,0),"")</f>
        <v/>
      </c>
      <c r="M828" s="123"/>
    </row>
    <row r="829" spans="3:13" x14ac:dyDescent="0.25">
      <c r="C829" s="357" t="str">
        <f t="shared" si="12"/>
        <v/>
      </c>
      <c r="D829" s="26"/>
      <c r="E829" s="325"/>
      <c r="F829" s="118"/>
      <c r="G829" s="390">
        <v>0</v>
      </c>
      <c r="H829" s="390"/>
      <c r="I829" s="390"/>
      <c r="J829" s="390" t="s">
        <v>499</v>
      </c>
      <c r="K829" s="390">
        <v>0</v>
      </c>
      <c r="L829" s="376" t="str">
        <f>IFERROR(VLOOKUP(E829,'Measures cat'!$A$2:$B$19,2,0),"")</f>
        <v/>
      </c>
      <c r="M829" s="123"/>
    </row>
    <row r="830" spans="3:13" x14ac:dyDescent="0.25">
      <c r="C830" s="357" t="str">
        <f t="shared" si="12"/>
        <v/>
      </c>
      <c r="D830" s="26"/>
      <c r="E830" s="325"/>
      <c r="F830" s="118"/>
      <c r="G830" s="390">
        <v>0</v>
      </c>
      <c r="H830" s="390"/>
      <c r="I830" s="390"/>
      <c r="J830" s="390" t="s">
        <v>499</v>
      </c>
      <c r="K830" s="390">
        <v>0</v>
      </c>
      <c r="L830" s="376" t="str">
        <f>IFERROR(VLOOKUP(E830,'Measures cat'!$A$2:$B$19,2,0),"")</f>
        <v/>
      </c>
      <c r="M830" s="123"/>
    </row>
    <row r="831" spans="3:13" x14ac:dyDescent="0.25">
      <c r="C831" s="357" t="str">
        <f t="shared" si="12"/>
        <v/>
      </c>
      <c r="D831" s="26"/>
      <c r="E831" s="325"/>
      <c r="F831" s="118"/>
      <c r="G831" s="390">
        <v>0</v>
      </c>
      <c r="H831" s="390"/>
      <c r="I831" s="390"/>
      <c r="J831" s="390" t="s">
        <v>499</v>
      </c>
      <c r="K831" s="390">
        <v>0</v>
      </c>
      <c r="L831" s="376" t="str">
        <f>IFERROR(VLOOKUP(E831,'Measures cat'!$A$2:$B$19,2,0),"")</f>
        <v/>
      </c>
      <c r="M831" s="123"/>
    </row>
    <row r="832" spans="3:13" x14ac:dyDescent="0.25">
      <c r="C832" s="357" t="str">
        <f t="shared" si="12"/>
        <v/>
      </c>
      <c r="D832" s="26"/>
      <c r="E832" s="325"/>
      <c r="F832" s="118"/>
      <c r="G832" s="390">
        <v>0</v>
      </c>
      <c r="H832" s="390"/>
      <c r="I832" s="390"/>
      <c r="J832" s="390" t="s">
        <v>499</v>
      </c>
      <c r="K832" s="390">
        <v>0</v>
      </c>
      <c r="L832" s="376" t="str">
        <f>IFERROR(VLOOKUP(E832,'Measures cat'!$A$2:$B$19,2,0),"")</f>
        <v/>
      </c>
      <c r="M832" s="123"/>
    </row>
    <row r="833" spans="3:13" x14ac:dyDescent="0.25">
      <c r="C833" s="357" t="str">
        <f t="shared" si="12"/>
        <v/>
      </c>
      <c r="D833" s="26"/>
      <c r="E833" s="325"/>
      <c r="F833" s="118"/>
      <c r="G833" s="390">
        <v>0</v>
      </c>
      <c r="H833" s="390"/>
      <c r="I833" s="390"/>
      <c r="J833" s="390" t="s">
        <v>499</v>
      </c>
      <c r="K833" s="390">
        <v>0</v>
      </c>
      <c r="L833" s="376" t="str">
        <f>IFERROR(VLOOKUP(E833,'Measures cat'!$A$2:$B$19,2,0),"")</f>
        <v/>
      </c>
      <c r="M833" s="123"/>
    </row>
    <row r="834" spans="3:13" x14ac:dyDescent="0.25">
      <c r="C834" s="357" t="str">
        <f t="shared" si="12"/>
        <v/>
      </c>
      <c r="D834" s="26"/>
      <c r="E834" s="325"/>
      <c r="F834" s="118"/>
      <c r="G834" s="390">
        <v>0</v>
      </c>
      <c r="H834" s="390"/>
      <c r="I834" s="390"/>
      <c r="J834" s="390" t="s">
        <v>499</v>
      </c>
      <c r="K834" s="390">
        <v>0</v>
      </c>
      <c r="L834" s="376" t="str">
        <f>IFERROR(VLOOKUP(E834,'Measures cat'!$A$2:$B$19,2,0),"")</f>
        <v/>
      </c>
      <c r="M834" s="123"/>
    </row>
    <row r="835" spans="3:13" x14ac:dyDescent="0.25">
      <c r="C835" s="357" t="str">
        <f t="shared" si="12"/>
        <v/>
      </c>
      <c r="D835" s="26"/>
      <c r="E835" s="325"/>
      <c r="F835" s="118"/>
      <c r="G835" s="390">
        <v>0</v>
      </c>
      <c r="H835" s="390"/>
      <c r="I835" s="390"/>
      <c r="J835" s="390" t="s">
        <v>499</v>
      </c>
      <c r="K835" s="390">
        <v>0</v>
      </c>
      <c r="L835" s="376" t="str">
        <f>IFERROR(VLOOKUP(E835,'Measures cat'!$A$2:$B$19,2,0),"")</f>
        <v/>
      </c>
      <c r="M835" s="123"/>
    </row>
    <row r="836" spans="3:13" x14ac:dyDescent="0.25">
      <c r="C836" s="357" t="str">
        <f t="shared" si="12"/>
        <v/>
      </c>
      <c r="D836" s="26"/>
      <c r="E836" s="325"/>
      <c r="F836" s="118"/>
      <c r="G836" s="390">
        <v>0</v>
      </c>
      <c r="H836" s="390"/>
      <c r="I836" s="390"/>
      <c r="J836" s="390" t="s">
        <v>499</v>
      </c>
      <c r="K836" s="390">
        <v>0</v>
      </c>
      <c r="L836" s="376" t="str">
        <f>IFERROR(VLOOKUP(E836,'Measures cat'!$A$2:$B$19,2,0),"")</f>
        <v/>
      </c>
      <c r="M836" s="123"/>
    </row>
    <row r="837" spans="3:13" x14ac:dyDescent="0.25">
      <c r="C837" s="357" t="str">
        <f t="shared" si="12"/>
        <v/>
      </c>
      <c r="D837" s="26"/>
      <c r="E837" s="325"/>
      <c r="F837" s="118"/>
      <c r="G837" s="390">
        <v>0</v>
      </c>
      <c r="H837" s="390"/>
      <c r="I837" s="390"/>
      <c r="J837" s="390" t="s">
        <v>499</v>
      </c>
      <c r="K837" s="390">
        <v>0</v>
      </c>
      <c r="L837" s="376" t="str">
        <f>IFERROR(VLOOKUP(E837,'Measures cat'!$A$2:$B$19,2,0),"")</f>
        <v/>
      </c>
      <c r="M837" s="123"/>
    </row>
    <row r="838" spans="3:13" x14ac:dyDescent="0.25">
      <c r="C838" s="357" t="str">
        <f t="shared" si="12"/>
        <v/>
      </c>
      <c r="D838" s="26"/>
      <c r="E838" s="325"/>
      <c r="F838" s="118"/>
      <c r="G838" s="390">
        <v>0</v>
      </c>
      <c r="H838" s="390"/>
      <c r="I838" s="390"/>
      <c r="J838" s="390" t="s">
        <v>499</v>
      </c>
      <c r="K838" s="390">
        <v>0</v>
      </c>
      <c r="L838" s="376" t="str">
        <f>IFERROR(VLOOKUP(E838,'Measures cat'!$A$2:$B$19,2,0),"")</f>
        <v/>
      </c>
      <c r="M838" s="123"/>
    </row>
    <row r="839" spans="3:13" x14ac:dyDescent="0.25">
      <c r="C839" s="357" t="str">
        <f t="shared" si="12"/>
        <v/>
      </c>
      <c r="D839" s="26"/>
      <c r="E839" s="325"/>
      <c r="F839" s="118"/>
      <c r="G839" s="390">
        <v>0</v>
      </c>
      <c r="H839" s="390"/>
      <c r="I839" s="390"/>
      <c r="J839" s="390" t="s">
        <v>499</v>
      </c>
      <c r="K839" s="390">
        <v>0</v>
      </c>
      <c r="L839" s="376" t="str">
        <f>IFERROR(VLOOKUP(E839,'Measures cat'!$A$2:$B$19,2,0),"")</f>
        <v/>
      </c>
      <c r="M839" s="123"/>
    </row>
    <row r="840" spans="3:13" x14ac:dyDescent="0.25">
      <c r="C840" s="357" t="str">
        <f t="shared" si="12"/>
        <v/>
      </c>
      <c r="D840" s="26"/>
      <c r="E840" s="325"/>
      <c r="F840" s="118"/>
      <c r="G840" s="390">
        <v>0</v>
      </c>
      <c r="H840" s="390"/>
      <c r="I840" s="390"/>
      <c r="J840" s="390" t="s">
        <v>499</v>
      </c>
      <c r="K840" s="390">
        <v>0</v>
      </c>
      <c r="L840" s="376" t="str">
        <f>IFERROR(VLOOKUP(E840,'Measures cat'!$A$2:$B$19,2,0),"")</f>
        <v/>
      </c>
      <c r="M840" s="123"/>
    </row>
    <row r="841" spans="3:13" x14ac:dyDescent="0.25">
      <c r="C841" s="357" t="str">
        <f t="shared" si="12"/>
        <v/>
      </c>
      <c r="D841" s="26"/>
      <c r="E841" s="325"/>
      <c r="F841" s="118"/>
      <c r="G841" s="390">
        <v>0</v>
      </c>
      <c r="H841" s="390"/>
      <c r="I841" s="390"/>
      <c r="J841" s="390" t="s">
        <v>499</v>
      </c>
      <c r="K841" s="390">
        <v>0</v>
      </c>
      <c r="L841" s="376" t="str">
        <f>IFERROR(VLOOKUP(E841,'Measures cat'!$A$2:$B$19,2,0),"")</f>
        <v/>
      </c>
      <c r="M841" s="123"/>
    </row>
    <row r="842" spans="3:13" x14ac:dyDescent="0.25">
      <c r="C842" s="357" t="str">
        <f t="shared" ref="C842:C905" si="13">IF(D842&lt;&gt;"",CONCATENATE("M",TEXT(ROW()-6,"000")),"")</f>
        <v/>
      </c>
      <c r="D842" s="26"/>
      <c r="E842" s="325"/>
      <c r="F842" s="118"/>
      <c r="G842" s="390">
        <v>0</v>
      </c>
      <c r="H842" s="390"/>
      <c r="I842" s="390"/>
      <c r="J842" s="390" t="s">
        <v>499</v>
      </c>
      <c r="K842" s="390">
        <v>0</v>
      </c>
      <c r="L842" s="376" t="str">
        <f>IFERROR(VLOOKUP(E842,'Measures cat'!$A$2:$B$19,2,0),"")</f>
        <v/>
      </c>
      <c r="M842" s="123"/>
    </row>
    <row r="843" spans="3:13" x14ac:dyDescent="0.25">
      <c r="C843" s="357" t="str">
        <f t="shared" si="13"/>
        <v/>
      </c>
      <c r="D843" s="26"/>
      <c r="E843" s="325"/>
      <c r="F843" s="118"/>
      <c r="G843" s="390">
        <v>0</v>
      </c>
      <c r="H843" s="390"/>
      <c r="I843" s="390"/>
      <c r="J843" s="390" t="s">
        <v>499</v>
      </c>
      <c r="K843" s="390">
        <v>0</v>
      </c>
      <c r="L843" s="376" t="str">
        <f>IFERROR(VLOOKUP(E843,'Measures cat'!$A$2:$B$19,2,0),"")</f>
        <v/>
      </c>
      <c r="M843" s="123"/>
    </row>
    <row r="844" spans="3:13" x14ac:dyDescent="0.25">
      <c r="C844" s="357" t="str">
        <f t="shared" si="13"/>
        <v/>
      </c>
      <c r="D844" s="26"/>
      <c r="E844" s="325"/>
      <c r="F844" s="118"/>
      <c r="G844" s="390">
        <v>0</v>
      </c>
      <c r="H844" s="390"/>
      <c r="I844" s="390"/>
      <c r="J844" s="390" t="s">
        <v>499</v>
      </c>
      <c r="K844" s="390">
        <v>0</v>
      </c>
      <c r="L844" s="376" t="str">
        <f>IFERROR(VLOOKUP(E844,'Measures cat'!$A$2:$B$19,2,0),"")</f>
        <v/>
      </c>
      <c r="M844" s="123"/>
    </row>
    <row r="845" spans="3:13" x14ac:dyDescent="0.25">
      <c r="C845" s="357" t="str">
        <f t="shared" si="13"/>
        <v/>
      </c>
      <c r="D845" s="26"/>
      <c r="E845" s="325"/>
      <c r="F845" s="118"/>
      <c r="G845" s="390">
        <v>0</v>
      </c>
      <c r="H845" s="390"/>
      <c r="I845" s="390"/>
      <c r="J845" s="390" t="s">
        <v>499</v>
      </c>
      <c r="K845" s="390">
        <v>0</v>
      </c>
      <c r="L845" s="376" t="str">
        <f>IFERROR(VLOOKUP(E845,'Measures cat'!$A$2:$B$19,2,0),"")</f>
        <v/>
      </c>
      <c r="M845" s="123"/>
    </row>
    <row r="846" spans="3:13" x14ac:dyDescent="0.25">
      <c r="C846" s="357" t="str">
        <f t="shared" si="13"/>
        <v/>
      </c>
      <c r="D846" s="26"/>
      <c r="E846" s="325"/>
      <c r="F846" s="118"/>
      <c r="G846" s="390">
        <v>0</v>
      </c>
      <c r="H846" s="390"/>
      <c r="I846" s="390"/>
      <c r="J846" s="390" t="s">
        <v>499</v>
      </c>
      <c r="K846" s="390">
        <v>0</v>
      </c>
      <c r="L846" s="376" t="str">
        <f>IFERROR(VLOOKUP(E846,'Measures cat'!$A$2:$B$19,2,0),"")</f>
        <v/>
      </c>
      <c r="M846" s="123"/>
    </row>
    <row r="847" spans="3:13" x14ac:dyDescent="0.25">
      <c r="C847" s="357" t="str">
        <f t="shared" si="13"/>
        <v/>
      </c>
      <c r="D847" s="26"/>
      <c r="E847" s="325"/>
      <c r="F847" s="118"/>
      <c r="G847" s="390">
        <v>0</v>
      </c>
      <c r="H847" s="390"/>
      <c r="I847" s="390"/>
      <c r="J847" s="390" t="s">
        <v>499</v>
      </c>
      <c r="K847" s="390">
        <v>0</v>
      </c>
      <c r="L847" s="376" t="str">
        <f>IFERROR(VLOOKUP(E847,'Measures cat'!$A$2:$B$19,2,0),"")</f>
        <v/>
      </c>
      <c r="M847" s="123"/>
    </row>
    <row r="848" spans="3:13" x14ac:dyDescent="0.25">
      <c r="C848" s="357" t="str">
        <f t="shared" si="13"/>
        <v/>
      </c>
      <c r="D848" s="26"/>
      <c r="E848" s="325"/>
      <c r="F848" s="118"/>
      <c r="G848" s="390">
        <v>0</v>
      </c>
      <c r="H848" s="390"/>
      <c r="I848" s="390"/>
      <c r="J848" s="390" t="s">
        <v>499</v>
      </c>
      <c r="K848" s="390">
        <v>0</v>
      </c>
      <c r="L848" s="376" t="str">
        <f>IFERROR(VLOOKUP(E848,'Measures cat'!$A$2:$B$19,2,0),"")</f>
        <v/>
      </c>
      <c r="M848" s="123"/>
    </row>
    <row r="849" spans="3:13" x14ac:dyDescent="0.25">
      <c r="C849" s="357" t="str">
        <f t="shared" si="13"/>
        <v/>
      </c>
      <c r="D849" s="26"/>
      <c r="E849" s="325"/>
      <c r="F849" s="118"/>
      <c r="G849" s="390">
        <v>0</v>
      </c>
      <c r="H849" s="390"/>
      <c r="I849" s="390"/>
      <c r="J849" s="390" t="s">
        <v>499</v>
      </c>
      <c r="K849" s="390">
        <v>0</v>
      </c>
      <c r="L849" s="376" t="str">
        <f>IFERROR(VLOOKUP(E849,'Measures cat'!$A$2:$B$19,2,0),"")</f>
        <v/>
      </c>
      <c r="M849" s="123"/>
    </row>
    <row r="850" spans="3:13" x14ac:dyDescent="0.25">
      <c r="C850" s="357" t="str">
        <f t="shared" si="13"/>
        <v/>
      </c>
      <c r="D850" s="26"/>
      <c r="E850" s="325"/>
      <c r="F850" s="118"/>
      <c r="G850" s="390">
        <v>0</v>
      </c>
      <c r="H850" s="390"/>
      <c r="I850" s="390"/>
      <c r="J850" s="390" t="s">
        <v>499</v>
      </c>
      <c r="K850" s="390">
        <v>0</v>
      </c>
      <c r="L850" s="376" t="str">
        <f>IFERROR(VLOOKUP(E850,'Measures cat'!$A$2:$B$19,2,0),"")</f>
        <v/>
      </c>
      <c r="M850" s="123"/>
    </row>
    <row r="851" spans="3:13" x14ac:dyDescent="0.25">
      <c r="C851" s="357" t="str">
        <f t="shared" si="13"/>
        <v/>
      </c>
      <c r="D851" s="26"/>
      <c r="E851" s="325"/>
      <c r="F851" s="118"/>
      <c r="G851" s="390">
        <v>0</v>
      </c>
      <c r="H851" s="390"/>
      <c r="I851" s="390"/>
      <c r="J851" s="390" t="s">
        <v>499</v>
      </c>
      <c r="K851" s="390">
        <v>0</v>
      </c>
      <c r="L851" s="376" t="str">
        <f>IFERROR(VLOOKUP(E851,'Measures cat'!$A$2:$B$19,2,0),"")</f>
        <v/>
      </c>
      <c r="M851" s="123"/>
    </row>
    <row r="852" spans="3:13" x14ac:dyDescent="0.25">
      <c r="C852" s="357" t="str">
        <f t="shared" si="13"/>
        <v/>
      </c>
      <c r="D852" s="26"/>
      <c r="E852" s="325"/>
      <c r="F852" s="118"/>
      <c r="G852" s="390">
        <v>0</v>
      </c>
      <c r="H852" s="390"/>
      <c r="I852" s="390"/>
      <c r="J852" s="390" t="s">
        <v>499</v>
      </c>
      <c r="K852" s="390">
        <v>0</v>
      </c>
      <c r="L852" s="376" t="str">
        <f>IFERROR(VLOOKUP(E852,'Measures cat'!$A$2:$B$19,2,0),"")</f>
        <v/>
      </c>
      <c r="M852" s="123"/>
    </row>
    <row r="853" spans="3:13" x14ac:dyDescent="0.25">
      <c r="C853" s="357" t="str">
        <f t="shared" si="13"/>
        <v/>
      </c>
      <c r="D853" s="26"/>
      <c r="E853" s="325"/>
      <c r="F853" s="118"/>
      <c r="G853" s="390">
        <v>0</v>
      </c>
      <c r="H853" s="390"/>
      <c r="I853" s="390"/>
      <c r="J853" s="390" t="s">
        <v>499</v>
      </c>
      <c r="K853" s="390">
        <v>0</v>
      </c>
      <c r="L853" s="376" t="str">
        <f>IFERROR(VLOOKUP(E853,'Measures cat'!$A$2:$B$19,2,0),"")</f>
        <v/>
      </c>
      <c r="M853" s="123"/>
    </row>
    <row r="854" spans="3:13" x14ac:dyDescent="0.25">
      <c r="C854" s="357" t="str">
        <f t="shared" si="13"/>
        <v/>
      </c>
      <c r="D854" s="26"/>
      <c r="E854" s="325"/>
      <c r="F854" s="118"/>
      <c r="G854" s="390">
        <v>0</v>
      </c>
      <c r="H854" s="390"/>
      <c r="I854" s="390"/>
      <c r="J854" s="390" t="s">
        <v>499</v>
      </c>
      <c r="K854" s="390">
        <v>0</v>
      </c>
      <c r="L854" s="376" t="str">
        <f>IFERROR(VLOOKUP(E854,'Measures cat'!$A$2:$B$19,2,0),"")</f>
        <v/>
      </c>
      <c r="M854" s="123"/>
    </row>
    <row r="855" spans="3:13" x14ac:dyDescent="0.25">
      <c r="C855" s="357" t="str">
        <f t="shared" si="13"/>
        <v/>
      </c>
      <c r="D855" s="26"/>
      <c r="E855" s="325"/>
      <c r="F855" s="118"/>
      <c r="G855" s="390">
        <v>0</v>
      </c>
      <c r="H855" s="390"/>
      <c r="I855" s="390"/>
      <c r="J855" s="390" t="s">
        <v>499</v>
      </c>
      <c r="K855" s="390">
        <v>0</v>
      </c>
      <c r="L855" s="376" t="str">
        <f>IFERROR(VLOOKUP(E855,'Measures cat'!$A$2:$B$19,2,0),"")</f>
        <v/>
      </c>
      <c r="M855" s="123"/>
    </row>
    <row r="856" spans="3:13" x14ac:dyDescent="0.25">
      <c r="C856" s="357" t="str">
        <f t="shared" si="13"/>
        <v/>
      </c>
      <c r="D856" s="26"/>
      <c r="E856" s="325"/>
      <c r="F856" s="118"/>
      <c r="G856" s="390">
        <v>0</v>
      </c>
      <c r="H856" s="390"/>
      <c r="I856" s="390"/>
      <c r="J856" s="390" t="s">
        <v>499</v>
      </c>
      <c r="K856" s="390">
        <v>0</v>
      </c>
      <c r="L856" s="376" t="str">
        <f>IFERROR(VLOOKUP(E856,'Measures cat'!$A$2:$B$19,2,0),"")</f>
        <v/>
      </c>
      <c r="M856" s="123"/>
    </row>
    <row r="857" spans="3:13" x14ac:dyDescent="0.25">
      <c r="C857" s="357" t="str">
        <f t="shared" si="13"/>
        <v/>
      </c>
      <c r="D857" s="26"/>
      <c r="E857" s="325"/>
      <c r="F857" s="118"/>
      <c r="G857" s="390">
        <v>0</v>
      </c>
      <c r="H857" s="390"/>
      <c r="I857" s="390"/>
      <c r="J857" s="390" t="s">
        <v>499</v>
      </c>
      <c r="K857" s="390">
        <v>0</v>
      </c>
      <c r="L857" s="376" t="str">
        <f>IFERROR(VLOOKUP(E857,'Measures cat'!$A$2:$B$19,2,0),"")</f>
        <v/>
      </c>
      <c r="M857" s="123"/>
    </row>
    <row r="858" spans="3:13" x14ac:dyDescent="0.25">
      <c r="C858" s="357" t="str">
        <f t="shared" si="13"/>
        <v/>
      </c>
      <c r="D858" s="26"/>
      <c r="E858" s="325"/>
      <c r="F858" s="118"/>
      <c r="G858" s="390">
        <v>0</v>
      </c>
      <c r="H858" s="390"/>
      <c r="I858" s="390"/>
      <c r="J858" s="390" t="s">
        <v>499</v>
      </c>
      <c r="K858" s="390">
        <v>0</v>
      </c>
      <c r="L858" s="376" t="str">
        <f>IFERROR(VLOOKUP(E858,'Measures cat'!$A$2:$B$19,2,0),"")</f>
        <v/>
      </c>
      <c r="M858" s="123"/>
    </row>
    <row r="859" spans="3:13" x14ac:dyDescent="0.25">
      <c r="C859" s="357" t="str">
        <f t="shared" si="13"/>
        <v/>
      </c>
      <c r="D859" s="26"/>
      <c r="E859" s="325"/>
      <c r="F859" s="118"/>
      <c r="G859" s="390">
        <v>0</v>
      </c>
      <c r="H859" s="390"/>
      <c r="I859" s="390"/>
      <c r="J859" s="390" t="s">
        <v>499</v>
      </c>
      <c r="K859" s="390">
        <v>0</v>
      </c>
      <c r="L859" s="376" t="str">
        <f>IFERROR(VLOOKUP(E859,'Measures cat'!$A$2:$B$19,2,0),"")</f>
        <v/>
      </c>
      <c r="M859" s="123"/>
    </row>
    <row r="860" spans="3:13" x14ac:dyDescent="0.25">
      <c r="C860" s="357" t="str">
        <f t="shared" si="13"/>
        <v/>
      </c>
      <c r="D860" s="26"/>
      <c r="E860" s="325"/>
      <c r="F860" s="118"/>
      <c r="G860" s="390">
        <v>0</v>
      </c>
      <c r="H860" s="390"/>
      <c r="I860" s="390"/>
      <c r="J860" s="390" t="s">
        <v>499</v>
      </c>
      <c r="K860" s="390">
        <v>0</v>
      </c>
      <c r="L860" s="376" t="str">
        <f>IFERROR(VLOOKUP(E860,'Measures cat'!$A$2:$B$19,2,0),"")</f>
        <v/>
      </c>
      <c r="M860" s="123"/>
    </row>
    <row r="861" spans="3:13" x14ac:dyDescent="0.25">
      <c r="C861" s="357" t="str">
        <f t="shared" si="13"/>
        <v/>
      </c>
      <c r="D861" s="26"/>
      <c r="E861" s="325"/>
      <c r="F861" s="118"/>
      <c r="G861" s="390">
        <v>0</v>
      </c>
      <c r="H861" s="390"/>
      <c r="I861" s="390"/>
      <c r="J861" s="390" t="s">
        <v>499</v>
      </c>
      <c r="K861" s="390">
        <v>0</v>
      </c>
      <c r="L861" s="376" t="str">
        <f>IFERROR(VLOOKUP(E861,'Measures cat'!$A$2:$B$19,2,0),"")</f>
        <v/>
      </c>
      <c r="M861" s="123"/>
    </row>
    <row r="862" spans="3:13" x14ac:dyDescent="0.25">
      <c r="C862" s="357" t="str">
        <f t="shared" si="13"/>
        <v/>
      </c>
      <c r="D862" s="26"/>
      <c r="E862" s="325"/>
      <c r="F862" s="118"/>
      <c r="G862" s="390">
        <v>0</v>
      </c>
      <c r="H862" s="390"/>
      <c r="I862" s="390"/>
      <c r="J862" s="390" t="s">
        <v>499</v>
      </c>
      <c r="K862" s="390">
        <v>0</v>
      </c>
      <c r="L862" s="376" t="str">
        <f>IFERROR(VLOOKUP(E862,'Measures cat'!$A$2:$B$19,2,0),"")</f>
        <v/>
      </c>
      <c r="M862" s="123"/>
    </row>
    <row r="863" spans="3:13" x14ac:dyDescent="0.25">
      <c r="C863" s="357" t="str">
        <f t="shared" si="13"/>
        <v/>
      </c>
      <c r="D863" s="26"/>
      <c r="E863" s="325"/>
      <c r="F863" s="118"/>
      <c r="G863" s="390">
        <v>0</v>
      </c>
      <c r="H863" s="390"/>
      <c r="I863" s="390"/>
      <c r="J863" s="390" t="s">
        <v>499</v>
      </c>
      <c r="K863" s="390">
        <v>0</v>
      </c>
      <c r="L863" s="376" t="str">
        <f>IFERROR(VLOOKUP(E863,'Measures cat'!$A$2:$B$19,2,0),"")</f>
        <v/>
      </c>
      <c r="M863" s="123"/>
    </row>
    <row r="864" spans="3:13" x14ac:dyDescent="0.25">
      <c r="C864" s="357" t="str">
        <f t="shared" si="13"/>
        <v/>
      </c>
      <c r="D864" s="26"/>
      <c r="E864" s="325"/>
      <c r="F864" s="118"/>
      <c r="G864" s="390">
        <v>0</v>
      </c>
      <c r="H864" s="390"/>
      <c r="I864" s="390"/>
      <c r="J864" s="390" t="s">
        <v>499</v>
      </c>
      <c r="K864" s="390">
        <v>0</v>
      </c>
      <c r="L864" s="376" t="str">
        <f>IFERROR(VLOOKUP(E864,'Measures cat'!$A$2:$B$19,2,0),"")</f>
        <v/>
      </c>
      <c r="M864" s="123"/>
    </row>
    <row r="865" spans="3:13" x14ac:dyDescent="0.25">
      <c r="C865" s="357" t="str">
        <f t="shared" si="13"/>
        <v/>
      </c>
      <c r="D865" s="26"/>
      <c r="E865" s="325"/>
      <c r="F865" s="118"/>
      <c r="G865" s="390">
        <v>0</v>
      </c>
      <c r="H865" s="390"/>
      <c r="I865" s="390"/>
      <c r="J865" s="390" t="s">
        <v>499</v>
      </c>
      <c r="K865" s="390">
        <v>0</v>
      </c>
      <c r="L865" s="376" t="str">
        <f>IFERROR(VLOOKUP(E865,'Measures cat'!$A$2:$B$19,2,0),"")</f>
        <v/>
      </c>
      <c r="M865" s="123"/>
    </row>
    <row r="866" spans="3:13" x14ac:dyDescent="0.25">
      <c r="C866" s="357" t="str">
        <f t="shared" si="13"/>
        <v/>
      </c>
      <c r="D866" s="26"/>
      <c r="E866" s="325"/>
      <c r="F866" s="118"/>
      <c r="G866" s="390">
        <v>0</v>
      </c>
      <c r="H866" s="390"/>
      <c r="I866" s="390"/>
      <c r="J866" s="390" t="s">
        <v>499</v>
      </c>
      <c r="K866" s="390">
        <v>0</v>
      </c>
      <c r="L866" s="376" t="str">
        <f>IFERROR(VLOOKUP(E866,'Measures cat'!$A$2:$B$19,2,0),"")</f>
        <v/>
      </c>
      <c r="M866" s="123"/>
    </row>
    <row r="867" spans="3:13" x14ac:dyDescent="0.25">
      <c r="C867" s="357" t="str">
        <f t="shared" si="13"/>
        <v/>
      </c>
      <c r="D867" s="26"/>
      <c r="E867" s="325"/>
      <c r="F867" s="118"/>
      <c r="G867" s="390">
        <v>0</v>
      </c>
      <c r="H867" s="390"/>
      <c r="I867" s="390"/>
      <c r="J867" s="390" t="s">
        <v>499</v>
      </c>
      <c r="K867" s="390">
        <v>0</v>
      </c>
      <c r="L867" s="376" t="str">
        <f>IFERROR(VLOOKUP(E867,'Measures cat'!$A$2:$B$19,2,0),"")</f>
        <v/>
      </c>
      <c r="M867" s="123"/>
    </row>
    <row r="868" spans="3:13" x14ac:dyDescent="0.25">
      <c r="C868" s="357" t="str">
        <f t="shared" si="13"/>
        <v/>
      </c>
      <c r="D868" s="26"/>
      <c r="E868" s="325"/>
      <c r="F868" s="118"/>
      <c r="G868" s="390">
        <v>0</v>
      </c>
      <c r="H868" s="390"/>
      <c r="I868" s="390"/>
      <c r="J868" s="390" t="s">
        <v>499</v>
      </c>
      <c r="K868" s="390">
        <v>0</v>
      </c>
      <c r="L868" s="376" t="str">
        <f>IFERROR(VLOOKUP(E868,'Measures cat'!$A$2:$B$19,2,0),"")</f>
        <v/>
      </c>
      <c r="M868" s="123"/>
    </row>
    <row r="869" spans="3:13" x14ac:dyDescent="0.25">
      <c r="C869" s="357" t="str">
        <f t="shared" si="13"/>
        <v/>
      </c>
      <c r="D869" s="26"/>
      <c r="E869" s="325"/>
      <c r="F869" s="118"/>
      <c r="G869" s="390">
        <v>0</v>
      </c>
      <c r="H869" s="390"/>
      <c r="I869" s="390"/>
      <c r="J869" s="390" t="s">
        <v>499</v>
      </c>
      <c r="K869" s="390">
        <v>0</v>
      </c>
      <c r="L869" s="376" t="str">
        <f>IFERROR(VLOOKUP(E869,'Measures cat'!$A$2:$B$19,2,0),"")</f>
        <v/>
      </c>
      <c r="M869" s="123"/>
    </row>
    <row r="870" spans="3:13" x14ac:dyDescent="0.25">
      <c r="C870" s="357" t="str">
        <f t="shared" si="13"/>
        <v/>
      </c>
      <c r="D870" s="26"/>
      <c r="E870" s="325"/>
      <c r="F870" s="118"/>
      <c r="G870" s="390">
        <v>0</v>
      </c>
      <c r="H870" s="390"/>
      <c r="I870" s="390"/>
      <c r="J870" s="390" t="s">
        <v>499</v>
      </c>
      <c r="K870" s="390">
        <v>0</v>
      </c>
      <c r="L870" s="376" t="str">
        <f>IFERROR(VLOOKUP(E870,'Measures cat'!$A$2:$B$19,2,0),"")</f>
        <v/>
      </c>
      <c r="M870" s="123"/>
    </row>
    <row r="871" spans="3:13" x14ac:dyDescent="0.25">
      <c r="C871" s="357" t="str">
        <f t="shared" si="13"/>
        <v/>
      </c>
      <c r="D871" s="26"/>
      <c r="E871" s="325"/>
      <c r="F871" s="118"/>
      <c r="G871" s="390">
        <v>0</v>
      </c>
      <c r="H871" s="390"/>
      <c r="I871" s="390"/>
      <c r="J871" s="390" t="s">
        <v>499</v>
      </c>
      <c r="K871" s="390">
        <v>0</v>
      </c>
      <c r="L871" s="376" t="str">
        <f>IFERROR(VLOOKUP(E871,'Measures cat'!$A$2:$B$19,2,0),"")</f>
        <v/>
      </c>
      <c r="M871" s="123"/>
    </row>
    <row r="872" spans="3:13" x14ac:dyDescent="0.25">
      <c r="C872" s="357" t="str">
        <f t="shared" si="13"/>
        <v/>
      </c>
      <c r="D872" s="26"/>
      <c r="E872" s="325"/>
      <c r="F872" s="118"/>
      <c r="G872" s="390">
        <v>0</v>
      </c>
      <c r="H872" s="390"/>
      <c r="I872" s="390"/>
      <c r="J872" s="390" t="s">
        <v>499</v>
      </c>
      <c r="K872" s="390">
        <v>0</v>
      </c>
      <c r="L872" s="376" t="str">
        <f>IFERROR(VLOOKUP(E872,'Measures cat'!$A$2:$B$19,2,0),"")</f>
        <v/>
      </c>
      <c r="M872" s="123"/>
    </row>
    <row r="873" spans="3:13" x14ac:dyDescent="0.25">
      <c r="C873" s="357" t="str">
        <f t="shared" si="13"/>
        <v/>
      </c>
      <c r="D873" s="26"/>
      <c r="E873" s="325"/>
      <c r="F873" s="118"/>
      <c r="G873" s="390">
        <v>0</v>
      </c>
      <c r="H873" s="390"/>
      <c r="I873" s="390"/>
      <c r="J873" s="390" t="s">
        <v>499</v>
      </c>
      <c r="K873" s="390">
        <v>0</v>
      </c>
      <c r="L873" s="376" t="str">
        <f>IFERROR(VLOOKUP(E873,'Measures cat'!$A$2:$B$19,2,0),"")</f>
        <v/>
      </c>
      <c r="M873" s="123"/>
    </row>
    <row r="874" spans="3:13" x14ac:dyDescent="0.25">
      <c r="C874" s="357" t="str">
        <f t="shared" si="13"/>
        <v/>
      </c>
      <c r="D874" s="26"/>
      <c r="E874" s="325"/>
      <c r="F874" s="118"/>
      <c r="G874" s="390">
        <v>0</v>
      </c>
      <c r="H874" s="390"/>
      <c r="I874" s="390"/>
      <c r="J874" s="390" t="s">
        <v>499</v>
      </c>
      <c r="K874" s="390">
        <v>0</v>
      </c>
      <c r="L874" s="376" t="str">
        <f>IFERROR(VLOOKUP(E874,'Measures cat'!$A$2:$B$19,2,0),"")</f>
        <v/>
      </c>
      <c r="M874" s="123"/>
    </row>
    <row r="875" spans="3:13" x14ac:dyDescent="0.25">
      <c r="C875" s="357" t="str">
        <f t="shared" si="13"/>
        <v/>
      </c>
      <c r="D875" s="26"/>
      <c r="E875" s="325"/>
      <c r="F875" s="118"/>
      <c r="G875" s="390">
        <v>0</v>
      </c>
      <c r="H875" s="390"/>
      <c r="I875" s="390"/>
      <c r="J875" s="390" t="s">
        <v>499</v>
      </c>
      <c r="K875" s="390">
        <v>0</v>
      </c>
      <c r="L875" s="376" t="str">
        <f>IFERROR(VLOOKUP(E875,'Measures cat'!$A$2:$B$19,2,0),"")</f>
        <v/>
      </c>
      <c r="M875" s="123"/>
    </row>
    <row r="876" spans="3:13" x14ac:dyDescent="0.25">
      <c r="C876" s="357" t="str">
        <f t="shared" si="13"/>
        <v/>
      </c>
      <c r="D876" s="26"/>
      <c r="E876" s="325"/>
      <c r="F876" s="118"/>
      <c r="G876" s="390">
        <v>0</v>
      </c>
      <c r="H876" s="390"/>
      <c r="I876" s="390"/>
      <c r="J876" s="390" t="s">
        <v>499</v>
      </c>
      <c r="K876" s="390">
        <v>0</v>
      </c>
      <c r="L876" s="376" t="str">
        <f>IFERROR(VLOOKUP(E876,'Measures cat'!$A$2:$B$19,2,0),"")</f>
        <v/>
      </c>
      <c r="M876" s="123"/>
    </row>
    <row r="877" spans="3:13" x14ac:dyDescent="0.25">
      <c r="C877" s="357" t="str">
        <f t="shared" si="13"/>
        <v/>
      </c>
      <c r="D877" s="26"/>
      <c r="E877" s="325"/>
      <c r="F877" s="118"/>
      <c r="G877" s="390">
        <v>0</v>
      </c>
      <c r="H877" s="390"/>
      <c r="I877" s="390"/>
      <c r="J877" s="390" t="s">
        <v>499</v>
      </c>
      <c r="K877" s="390">
        <v>0</v>
      </c>
      <c r="L877" s="376" t="str">
        <f>IFERROR(VLOOKUP(E877,'Measures cat'!$A$2:$B$19,2,0),"")</f>
        <v/>
      </c>
      <c r="M877" s="123"/>
    </row>
    <row r="878" spans="3:13" x14ac:dyDescent="0.25">
      <c r="C878" s="357" t="str">
        <f t="shared" si="13"/>
        <v/>
      </c>
      <c r="D878" s="26"/>
      <c r="E878" s="325"/>
      <c r="F878" s="118"/>
      <c r="G878" s="390">
        <v>0</v>
      </c>
      <c r="H878" s="390"/>
      <c r="I878" s="390"/>
      <c r="J878" s="390" t="s">
        <v>499</v>
      </c>
      <c r="K878" s="390">
        <v>0</v>
      </c>
      <c r="L878" s="376" t="str">
        <f>IFERROR(VLOOKUP(E878,'Measures cat'!$A$2:$B$19,2,0),"")</f>
        <v/>
      </c>
      <c r="M878" s="123"/>
    </row>
    <row r="879" spans="3:13" x14ac:dyDescent="0.25">
      <c r="C879" s="357" t="str">
        <f t="shared" si="13"/>
        <v/>
      </c>
      <c r="D879" s="26"/>
      <c r="E879" s="325"/>
      <c r="F879" s="118"/>
      <c r="G879" s="390">
        <v>0</v>
      </c>
      <c r="H879" s="390"/>
      <c r="I879" s="390"/>
      <c r="J879" s="390" t="s">
        <v>499</v>
      </c>
      <c r="K879" s="390">
        <v>0</v>
      </c>
      <c r="L879" s="376" t="str">
        <f>IFERROR(VLOOKUP(E879,'Measures cat'!$A$2:$B$19,2,0),"")</f>
        <v/>
      </c>
      <c r="M879" s="123"/>
    </row>
    <row r="880" spans="3:13" x14ac:dyDescent="0.25">
      <c r="C880" s="357" t="str">
        <f t="shared" si="13"/>
        <v/>
      </c>
      <c r="D880" s="26"/>
      <c r="E880" s="325"/>
      <c r="F880" s="118"/>
      <c r="G880" s="390">
        <v>0</v>
      </c>
      <c r="H880" s="390"/>
      <c r="I880" s="390"/>
      <c r="J880" s="390" t="s">
        <v>499</v>
      </c>
      <c r="K880" s="390">
        <v>0</v>
      </c>
      <c r="L880" s="376" t="str">
        <f>IFERROR(VLOOKUP(E880,'Measures cat'!$A$2:$B$19,2,0),"")</f>
        <v/>
      </c>
      <c r="M880" s="123"/>
    </row>
    <row r="881" spans="3:13" x14ac:dyDescent="0.25">
      <c r="C881" s="357" t="str">
        <f t="shared" si="13"/>
        <v/>
      </c>
      <c r="D881" s="26"/>
      <c r="E881" s="325"/>
      <c r="F881" s="118"/>
      <c r="G881" s="390">
        <v>0</v>
      </c>
      <c r="H881" s="390"/>
      <c r="I881" s="390"/>
      <c r="J881" s="390" t="s">
        <v>499</v>
      </c>
      <c r="K881" s="390">
        <v>0</v>
      </c>
      <c r="L881" s="376" t="str">
        <f>IFERROR(VLOOKUP(E881,'Measures cat'!$A$2:$B$19,2,0),"")</f>
        <v/>
      </c>
      <c r="M881" s="123"/>
    </row>
    <row r="882" spans="3:13" x14ac:dyDescent="0.25">
      <c r="C882" s="357" t="str">
        <f t="shared" si="13"/>
        <v/>
      </c>
      <c r="D882" s="26"/>
      <c r="E882" s="325"/>
      <c r="F882" s="118"/>
      <c r="G882" s="390">
        <v>0</v>
      </c>
      <c r="H882" s="390"/>
      <c r="I882" s="390"/>
      <c r="J882" s="390" t="s">
        <v>499</v>
      </c>
      <c r="K882" s="390">
        <v>0</v>
      </c>
      <c r="L882" s="376" t="str">
        <f>IFERROR(VLOOKUP(E882,'Measures cat'!$A$2:$B$19,2,0),"")</f>
        <v/>
      </c>
      <c r="M882" s="123"/>
    </row>
    <row r="883" spans="3:13" x14ac:dyDescent="0.25">
      <c r="C883" s="357" t="str">
        <f t="shared" si="13"/>
        <v/>
      </c>
      <c r="D883" s="26"/>
      <c r="E883" s="325"/>
      <c r="F883" s="118"/>
      <c r="G883" s="390">
        <v>0</v>
      </c>
      <c r="H883" s="390"/>
      <c r="I883" s="390"/>
      <c r="J883" s="390" t="s">
        <v>499</v>
      </c>
      <c r="K883" s="390">
        <v>0</v>
      </c>
      <c r="L883" s="376" t="str">
        <f>IFERROR(VLOOKUP(E883,'Measures cat'!$A$2:$B$19,2,0),"")</f>
        <v/>
      </c>
      <c r="M883" s="123"/>
    </row>
    <row r="884" spans="3:13" x14ac:dyDescent="0.25">
      <c r="C884" s="357" t="str">
        <f t="shared" si="13"/>
        <v/>
      </c>
      <c r="D884" s="26"/>
      <c r="E884" s="325"/>
      <c r="F884" s="118"/>
      <c r="G884" s="390">
        <v>0</v>
      </c>
      <c r="H884" s="390"/>
      <c r="I884" s="390"/>
      <c r="J884" s="390" t="s">
        <v>499</v>
      </c>
      <c r="K884" s="390">
        <v>0</v>
      </c>
      <c r="L884" s="376" t="str">
        <f>IFERROR(VLOOKUP(E884,'Measures cat'!$A$2:$B$19,2,0),"")</f>
        <v/>
      </c>
      <c r="M884" s="123"/>
    </row>
    <row r="885" spans="3:13" x14ac:dyDescent="0.25">
      <c r="C885" s="357" t="str">
        <f t="shared" si="13"/>
        <v/>
      </c>
      <c r="D885" s="26"/>
      <c r="E885" s="325"/>
      <c r="F885" s="118"/>
      <c r="G885" s="390">
        <v>0</v>
      </c>
      <c r="H885" s="390"/>
      <c r="I885" s="390"/>
      <c r="J885" s="390" t="s">
        <v>499</v>
      </c>
      <c r="K885" s="390">
        <v>0</v>
      </c>
      <c r="L885" s="376" t="str">
        <f>IFERROR(VLOOKUP(E885,'Measures cat'!$A$2:$B$19,2,0),"")</f>
        <v/>
      </c>
      <c r="M885" s="123"/>
    </row>
    <row r="886" spans="3:13" x14ac:dyDescent="0.25">
      <c r="C886" s="357" t="str">
        <f t="shared" si="13"/>
        <v/>
      </c>
      <c r="D886" s="26"/>
      <c r="E886" s="325"/>
      <c r="F886" s="118"/>
      <c r="G886" s="390">
        <v>0</v>
      </c>
      <c r="H886" s="390"/>
      <c r="I886" s="390"/>
      <c r="J886" s="390" t="s">
        <v>499</v>
      </c>
      <c r="K886" s="390">
        <v>0</v>
      </c>
      <c r="L886" s="376" t="str">
        <f>IFERROR(VLOOKUP(E886,'Measures cat'!$A$2:$B$19,2,0),"")</f>
        <v/>
      </c>
      <c r="M886" s="123"/>
    </row>
    <row r="887" spans="3:13" x14ac:dyDescent="0.25">
      <c r="C887" s="357" t="str">
        <f t="shared" si="13"/>
        <v/>
      </c>
      <c r="D887" s="26"/>
      <c r="E887" s="325"/>
      <c r="F887" s="118"/>
      <c r="G887" s="390">
        <v>0</v>
      </c>
      <c r="H887" s="390"/>
      <c r="I887" s="390"/>
      <c r="J887" s="390" t="s">
        <v>499</v>
      </c>
      <c r="K887" s="390">
        <v>0</v>
      </c>
      <c r="L887" s="376" t="str">
        <f>IFERROR(VLOOKUP(E887,'Measures cat'!$A$2:$B$19,2,0),"")</f>
        <v/>
      </c>
      <c r="M887" s="123"/>
    </row>
    <row r="888" spans="3:13" x14ac:dyDescent="0.25">
      <c r="C888" s="357" t="str">
        <f t="shared" si="13"/>
        <v/>
      </c>
      <c r="D888" s="26"/>
      <c r="E888" s="325"/>
      <c r="F888" s="118"/>
      <c r="G888" s="390">
        <v>0</v>
      </c>
      <c r="H888" s="390"/>
      <c r="I888" s="390"/>
      <c r="J888" s="390" t="s">
        <v>499</v>
      </c>
      <c r="K888" s="390">
        <v>0</v>
      </c>
      <c r="L888" s="376" t="str">
        <f>IFERROR(VLOOKUP(E888,'Measures cat'!$A$2:$B$19,2,0),"")</f>
        <v/>
      </c>
      <c r="M888" s="123"/>
    </row>
    <row r="889" spans="3:13" x14ac:dyDescent="0.25">
      <c r="C889" s="357" t="str">
        <f t="shared" si="13"/>
        <v/>
      </c>
      <c r="D889" s="26"/>
      <c r="E889" s="325"/>
      <c r="F889" s="118"/>
      <c r="G889" s="390">
        <v>0</v>
      </c>
      <c r="H889" s="390"/>
      <c r="I889" s="390"/>
      <c r="J889" s="390" t="s">
        <v>499</v>
      </c>
      <c r="K889" s="390">
        <v>0</v>
      </c>
      <c r="L889" s="376" t="str">
        <f>IFERROR(VLOOKUP(E889,'Measures cat'!$A$2:$B$19,2,0),"")</f>
        <v/>
      </c>
      <c r="M889" s="123"/>
    </row>
    <row r="890" spans="3:13" x14ac:dyDescent="0.25">
      <c r="C890" s="357" t="str">
        <f t="shared" si="13"/>
        <v/>
      </c>
      <c r="D890" s="26"/>
      <c r="E890" s="325"/>
      <c r="F890" s="118"/>
      <c r="G890" s="390">
        <v>0</v>
      </c>
      <c r="H890" s="390"/>
      <c r="I890" s="390"/>
      <c r="J890" s="390" t="s">
        <v>499</v>
      </c>
      <c r="K890" s="390">
        <v>0</v>
      </c>
      <c r="L890" s="376" t="str">
        <f>IFERROR(VLOOKUP(E890,'Measures cat'!$A$2:$B$19,2,0),"")</f>
        <v/>
      </c>
      <c r="M890" s="123"/>
    </row>
    <row r="891" spans="3:13" x14ac:dyDescent="0.25">
      <c r="C891" s="357" t="str">
        <f t="shared" si="13"/>
        <v/>
      </c>
      <c r="D891" s="26"/>
      <c r="E891" s="325"/>
      <c r="F891" s="118"/>
      <c r="G891" s="390">
        <v>0</v>
      </c>
      <c r="H891" s="390"/>
      <c r="I891" s="390"/>
      <c r="J891" s="390" t="s">
        <v>499</v>
      </c>
      <c r="K891" s="390">
        <v>0</v>
      </c>
      <c r="L891" s="376" t="str">
        <f>IFERROR(VLOOKUP(E891,'Measures cat'!$A$2:$B$19,2,0),"")</f>
        <v/>
      </c>
      <c r="M891" s="123"/>
    </row>
    <row r="892" spans="3:13" x14ac:dyDescent="0.25">
      <c r="C892" s="357" t="str">
        <f t="shared" si="13"/>
        <v/>
      </c>
      <c r="D892" s="26"/>
      <c r="E892" s="325"/>
      <c r="F892" s="118"/>
      <c r="G892" s="390">
        <v>0</v>
      </c>
      <c r="H892" s="390"/>
      <c r="I892" s="390"/>
      <c r="J892" s="390" t="s">
        <v>499</v>
      </c>
      <c r="K892" s="390">
        <v>0</v>
      </c>
      <c r="L892" s="376" t="str">
        <f>IFERROR(VLOOKUP(E892,'Measures cat'!$A$2:$B$19,2,0),"")</f>
        <v/>
      </c>
      <c r="M892" s="123"/>
    </row>
    <row r="893" spans="3:13" x14ac:dyDescent="0.25">
      <c r="C893" s="357" t="str">
        <f t="shared" si="13"/>
        <v/>
      </c>
      <c r="D893" s="26"/>
      <c r="E893" s="325"/>
      <c r="F893" s="118"/>
      <c r="G893" s="390">
        <v>0</v>
      </c>
      <c r="H893" s="390"/>
      <c r="I893" s="390"/>
      <c r="J893" s="390" t="s">
        <v>499</v>
      </c>
      <c r="K893" s="390">
        <v>0</v>
      </c>
      <c r="L893" s="376" t="str">
        <f>IFERROR(VLOOKUP(E893,'Measures cat'!$A$2:$B$19,2,0),"")</f>
        <v/>
      </c>
      <c r="M893" s="123"/>
    </row>
    <row r="894" spans="3:13" x14ac:dyDescent="0.25">
      <c r="C894" s="357" t="str">
        <f t="shared" si="13"/>
        <v/>
      </c>
      <c r="D894" s="26"/>
      <c r="E894" s="325"/>
      <c r="F894" s="118"/>
      <c r="G894" s="390">
        <v>0</v>
      </c>
      <c r="H894" s="390"/>
      <c r="I894" s="390"/>
      <c r="J894" s="390" t="s">
        <v>499</v>
      </c>
      <c r="K894" s="390">
        <v>0</v>
      </c>
      <c r="L894" s="376" t="str">
        <f>IFERROR(VLOOKUP(E894,'Measures cat'!$A$2:$B$19,2,0),"")</f>
        <v/>
      </c>
      <c r="M894" s="123"/>
    </row>
    <row r="895" spans="3:13" x14ac:dyDescent="0.25">
      <c r="C895" s="357" t="str">
        <f t="shared" si="13"/>
        <v/>
      </c>
      <c r="D895" s="26"/>
      <c r="E895" s="325"/>
      <c r="F895" s="118"/>
      <c r="G895" s="390">
        <v>0</v>
      </c>
      <c r="H895" s="390"/>
      <c r="I895" s="390"/>
      <c r="J895" s="390" t="s">
        <v>499</v>
      </c>
      <c r="K895" s="390">
        <v>0</v>
      </c>
      <c r="L895" s="376" t="str">
        <f>IFERROR(VLOOKUP(E895,'Measures cat'!$A$2:$B$19,2,0),"")</f>
        <v/>
      </c>
      <c r="M895" s="123"/>
    </row>
    <row r="896" spans="3:13" x14ac:dyDescent="0.25">
      <c r="C896" s="357" t="str">
        <f t="shared" si="13"/>
        <v/>
      </c>
      <c r="D896" s="26"/>
      <c r="E896" s="325"/>
      <c r="F896" s="118"/>
      <c r="G896" s="390">
        <v>0</v>
      </c>
      <c r="H896" s="390"/>
      <c r="I896" s="390"/>
      <c r="J896" s="390" t="s">
        <v>499</v>
      </c>
      <c r="K896" s="390">
        <v>0</v>
      </c>
      <c r="L896" s="376" t="str">
        <f>IFERROR(VLOOKUP(E896,'Measures cat'!$A$2:$B$19,2,0),"")</f>
        <v/>
      </c>
      <c r="M896" s="123"/>
    </row>
    <row r="897" spans="3:13" x14ac:dyDescent="0.25">
      <c r="C897" s="357" t="str">
        <f t="shared" si="13"/>
        <v/>
      </c>
      <c r="D897" s="26"/>
      <c r="E897" s="325"/>
      <c r="F897" s="118"/>
      <c r="G897" s="390">
        <v>0</v>
      </c>
      <c r="H897" s="390"/>
      <c r="I897" s="390"/>
      <c r="J897" s="390" t="s">
        <v>499</v>
      </c>
      <c r="K897" s="390">
        <v>0</v>
      </c>
      <c r="L897" s="376" t="str">
        <f>IFERROR(VLOOKUP(E897,'Measures cat'!$A$2:$B$19,2,0),"")</f>
        <v/>
      </c>
      <c r="M897" s="123"/>
    </row>
    <row r="898" spans="3:13" x14ac:dyDescent="0.25">
      <c r="C898" s="357" t="str">
        <f t="shared" si="13"/>
        <v/>
      </c>
      <c r="D898" s="26"/>
      <c r="E898" s="325"/>
      <c r="F898" s="118"/>
      <c r="G898" s="390">
        <v>0</v>
      </c>
      <c r="H898" s="390"/>
      <c r="I898" s="390"/>
      <c r="J898" s="390" t="s">
        <v>499</v>
      </c>
      <c r="K898" s="390">
        <v>0</v>
      </c>
      <c r="L898" s="376" t="str">
        <f>IFERROR(VLOOKUP(E898,'Measures cat'!$A$2:$B$19,2,0),"")</f>
        <v/>
      </c>
      <c r="M898" s="123"/>
    </row>
    <row r="899" spans="3:13" x14ac:dyDescent="0.25">
      <c r="C899" s="357" t="str">
        <f t="shared" si="13"/>
        <v/>
      </c>
      <c r="D899" s="26"/>
      <c r="E899" s="325"/>
      <c r="F899" s="118"/>
      <c r="G899" s="390">
        <v>0</v>
      </c>
      <c r="H899" s="390"/>
      <c r="I899" s="390"/>
      <c r="J899" s="390" t="s">
        <v>499</v>
      </c>
      <c r="K899" s="390">
        <v>0</v>
      </c>
      <c r="L899" s="376" t="str">
        <f>IFERROR(VLOOKUP(E899,'Measures cat'!$A$2:$B$19,2,0),"")</f>
        <v/>
      </c>
      <c r="M899" s="123"/>
    </row>
    <row r="900" spans="3:13" x14ac:dyDescent="0.25">
      <c r="C900" s="357" t="str">
        <f t="shared" si="13"/>
        <v/>
      </c>
      <c r="D900" s="26"/>
      <c r="E900" s="325"/>
      <c r="F900" s="118"/>
      <c r="G900" s="390">
        <v>0</v>
      </c>
      <c r="H900" s="390"/>
      <c r="I900" s="390"/>
      <c r="J900" s="390" t="s">
        <v>499</v>
      </c>
      <c r="K900" s="390">
        <v>0</v>
      </c>
      <c r="L900" s="376" t="str">
        <f>IFERROR(VLOOKUP(E900,'Measures cat'!$A$2:$B$19,2,0),"")</f>
        <v/>
      </c>
      <c r="M900" s="123"/>
    </row>
    <row r="901" spans="3:13" x14ac:dyDescent="0.25">
      <c r="C901" s="357" t="str">
        <f t="shared" si="13"/>
        <v/>
      </c>
      <c r="D901" s="26"/>
      <c r="E901" s="325"/>
      <c r="F901" s="118"/>
      <c r="G901" s="390">
        <v>0</v>
      </c>
      <c r="H901" s="390"/>
      <c r="I901" s="390"/>
      <c r="J901" s="390" t="s">
        <v>499</v>
      </c>
      <c r="K901" s="390">
        <v>0</v>
      </c>
      <c r="L901" s="376" t="str">
        <f>IFERROR(VLOOKUP(E901,'Measures cat'!$A$2:$B$19,2,0),"")</f>
        <v/>
      </c>
      <c r="M901" s="123"/>
    </row>
    <row r="902" spans="3:13" x14ac:dyDescent="0.25">
      <c r="C902" s="357" t="str">
        <f t="shared" si="13"/>
        <v/>
      </c>
      <c r="D902" s="26"/>
      <c r="E902" s="325"/>
      <c r="F902" s="118"/>
      <c r="G902" s="390">
        <v>0</v>
      </c>
      <c r="H902" s="390"/>
      <c r="I902" s="390"/>
      <c r="J902" s="390" t="s">
        <v>499</v>
      </c>
      <c r="K902" s="390">
        <v>0</v>
      </c>
      <c r="L902" s="376" t="str">
        <f>IFERROR(VLOOKUP(E902,'Measures cat'!$A$2:$B$19,2,0),"")</f>
        <v/>
      </c>
      <c r="M902" s="123"/>
    </row>
    <row r="903" spans="3:13" x14ac:dyDescent="0.25">
      <c r="C903" s="357" t="str">
        <f t="shared" si="13"/>
        <v/>
      </c>
      <c r="D903" s="26"/>
      <c r="E903" s="325"/>
      <c r="F903" s="118"/>
      <c r="G903" s="390">
        <v>0</v>
      </c>
      <c r="H903" s="390"/>
      <c r="I903" s="390"/>
      <c r="J903" s="390" t="s">
        <v>499</v>
      </c>
      <c r="K903" s="390">
        <v>0</v>
      </c>
      <c r="L903" s="376" t="str">
        <f>IFERROR(VLOOKUP(E903,'Measures cat'!$A$2:$B$19,2,0),"")</f>
        <v/>
      </c>
      <c r="M903" s="123"/>
    </row>
    <row r="904" spans="3:13" x14ac:dyDescent="0.25">
      <c r="C904" s="357" t="str">
        <f t="shared" si="13"/>
        <v/>
      </c>
      <c r="D904" s="26"/>
      <c r="E904" s="325"/>
      <c r="F904" s="118"/>
      <c r="G904" s="390">
        <v>0</v>
      </c>
      <c r="H904" s="390"/>
      <c r="I904" s="390"/>
      <c r="J904" s="390" t="s">
        <v>499</v>
      </c>
      <c r="K904" s="390">
        <v>0</v>
      </c>
      <c r="L904" s="376" t="str">
        <f>IFERROR(VLOOKUP(E904,'Measures cat'!$A$2:$B$19,2,0),"")</f>
        <v/>
      </c>
      <c r="M904" s="123"/>
    </row>
    <row r="905" spans="3:13" x14ac:dyDescent="0.25">
      <c r="C905" s="357" t="str">
        <f t="shared" si="13"/>
        <v/>
      </c>
      <c r="D905" s="26"/>
      <c r="E905" s="325"/>
      <c r="F905" s="118"/>
      <c r="G905" s="390">
        <v>0</v>
      </c>
      <c r="H905" s="390"/>
      <c r="I905" s="390"/>
      <c r="J905" s="390" t="s">
        <v>499</v>
      </c>
      <c r="K905" s="390">
        <v>0</v>
      </c>
      <c r="L905" s="376" t="str">
        <f>IFERROR(VLOOKUP(E905,'Measures cat'!$A$2:$B$19,2,0),"")</f>
        <v/>
      </c>
      <c r="M905" s="123"/>
    </row>
    <row r="906" spans="3:13" x14ac:dyDescent="0.25">
      <c r="C906" s="357" t="str">
        <f t="shared" ref="C906:C969" si="14">IF(D906&lt;&gt;"",CONCATENATE("M",TEXT(ROW()-6,"000")),"")</f>
        <v/>
      </c>
      <c r="D906" s="26"/>
      <c r="E906" s="325"/>
      <c r="F906" s="118"/>
      <c r="G906" s="390">
        <v>0</v>
      </c>
      <c r="H906" s="390"/>
      <c r="I906" s="390"/>
      <c r="J906" s="390" t="s">
        <v>499</v>
      </c>
      <c r="K906" s="390">
        <v>0</v>
      </c>
      <c r="L906" s="376" t="str">
        <f>IFERROR(VLOOKUP(E906,'Measures cat'!$A$2:$B$19,2,0),"")</f>
        <v/>
      </c>
      <c r="M906" s="123"/>
    </row>
    <row r="907" spans="3:13" x14ac:dyDescent="0.25">
      <c r="C907" s="357" t="str">
        <f t="shared" si="14"/>
        <v/>
      </c>
      <c r="D907" s="26"/>
      <c r="E907" s="325"/>
      <c r="F907" s="118"/>
      <c r="G907" s="390">
        <v>0</v>
      </c>
      <c r="H907" s="390"/>
      <c r="I907" s="390"/>
      <c r="J907" s="390" t="s">
        <v>499</v>
      </c>
      <c r="K907" s="390">
        <v>0</v>
      </c>
      <c r="L907" s="376" t="str">
        <f>IFERROR(VLOOKUP(E907,'Measures cat'!$A$2:$B$19,2,0),"")</f>
        <v/>
      </c>
      <c r="M907" s="123"/>
    </row>
    <row r="908" spans="3:13" x14ac:dyDescent="0.25">
      <c r="C908" s="357" t="str">
        <f t="shared" si="14"/>
        <v/>
      </c>
      <c r="D908" s="26"/>
      <c r="E908" s="325"/>
      <c r="F908" s="118"/>
      <c r="G908" s="390">
        <v>0</v>
      </c>
      <c r="H908" s="390"/>
      <c r="I908" s="390"/>
      <c r="J908" s="390" t="s">
        <v>499</v>
      </c>
      <c r="K908" s="390">
        <v>0</v>
      </c>
      <c r="L908" s="376" t="str">
        <f>IFERROR(VLOOKUP(E908,'Measures cat'!$A$2:$B$19,2,0),"")</f>
        <v/>
      </c>
      <c r="M908" s="123"/>
    </row>
    <row r="909" spans="3:13" x14ac:dyDescent="0.25">
      <c r="C909" s="357" t="str">
        <f t="shared" si="14"/>
        <v/>
      </c>
      <c r="D909" s="26"/>
      <c r="E909" s="325"/>
      <c r="F909" s="118"/>
      <c r="G909" s="390">
        <v>0</v>
      </c>
      <c r="H909" s="390"/>
      <c r="I909" s="390"/>
      <c r="J909" s="390" t="s">
        <v>499</v>
      </c>
      <c r="K909" s="390">
        <v>0</v>
      </c>
      <c r="L909" s="376" t="str">
        <f>IFERROR(VLOOKUP(E909,'Measures cat'!$A$2:$B$19,2,0),"")</f>
        <v/>
      </c>
      <c r="M909" s="123"/>
    </row>
    <row r="910" spans="3:13" x14ac:dyDescent="0.25">
      <c r="C910" s="357" t="str">
        <f t="shared" si="14"/>
        <v/>
      </c>
      <c r="D910" s="26"/>
      <c r="E910" s="325"/>
      <c r="F910" s="118"/>
      <c r="G910" s="390">
        <v>0</v>
      </c>
      <c r="H910" s="390"/>
      <c r="I910" s="390"/>
      <c r="J910" s="390" t="s">
        <v>499</v>
      </c>
      <c r="K910" s="390">
        <v>0</v>
      </c>
      <c r="L910" s="376" t="str">
        <f>IFERROR(VLOOKUP(E910,'Measures cat'!$A$2:$B$19,2,0),"")</f>
        <v/>
      </c>
      <c r="M910" s="123"/>
    </row>
    <row r="911" spans="3:13" x14ac:dyDescent="0.25">
      <c r="C911" s="357" t="str">
        <f t="shared" si="14"/>
        <v/>
      </c>
      <c r="D911" s="26"/>
      <c r="E911" s="325"/>
      <c r="F911" s="118"/>
      <c r="G911" s="390">
        <v>0</v>
      </c>
      <c r="H911" s="390"/>
      <c r="I911" s="390"/>
      <c r="J911" s="390" t="s">
        <v>499</v>
      </c>
      <c r="K911" s="390">
        <v>0</v>
      </c>
      <c r="L911" s="376" t="str">
        <f>IFERROR(VLOOKUP(E911,'Measures cat'!$A$2:$B$19,2,0),"")</f>
        <v/>
      </c>
      <c r="M911" s="123"/>
    </row>
    <row r="912" spans="3:13" x14ac:dyDescent="0.25">
      <c r="C912" s="357" t="str">
        <f t="shared" si="14"/>
        <v/>
      </c>
      <c r="D912" s="26"/>
      <c r="E912" s="325"/>
      <c r="F912" s="118"/>
      <c r="G912" s="390">
        <v>0</v>
      </c>
      <c r="H912" s="390"/>
      <c r="I912" s="390"/>
      <c r="J912" s="390" t="s">
        <v>499</v>
      </c>
      <c r="K912" s="390">
        <v>0</v>
      </c>
      <c r="L912" s="376" t="str">
        <f>IFERROR(VLOOKUP(E912,'Measures cat'!$A$2:$B$19,2,0),"")</f>
        <v/>
      </c>
      <c r="M912" s="123"/>
    </row>
    <row r="913" spans="3:13" x14ac:dyDescent="0.25">
      <c r="C913" s="357" t="str">
        <f t="shared" si="14"/>
        <v/>
      </c>
      <c r="D913" s="26"/>
      <c r="E913" s="325"/>
      <c r="F913" s="118"/>
      <c r="G913" s="390">
        <v>0</v>
      </c>
      <c r="H913" s="390"/>
      <c r="I913" s="390"/>
      <c r="J913" s="390" t="s">
        <v>499</v>
      </c>
      <c r="K913" s="390">
        <v>0</v>
      </c>
      <c r="L913" s="376" t="str">
        <f>IFERROR(VLOOKUP(E913,'Measures cat'!$A$2:$B$19,2,0),"")</f>
        <v/>
      </c>
      <c r="M913" s="123"/>
    </row>
    <row r="914" spans="3:13" x14ac:dyDescent="0.25">
      <c r="C914" s="357" t="str">
        <f t="shared" si="14"/>
        <v/>
      </c>
      <c r="D914" s="26"/>
      <c r="E914" s="325"/>
      <c r="F914" s="118"/>
      <c r="G914" s="390">
        <v>0</v>
      </c>
      <c r="H914" s="390"/>
      <c r="I914" s="390"/>
      <c r="J914" s="390" t="s">
        <v>499</v>
      </c>
      <c r="K914" s="390">
        <v>0</v>
      </c>
      <c r="L914" s="376" t="str">
        <f>IFERROR(VLOOKUP(E914,'Measures cat'!$A$2:$B$19,2,0),"")</f>
        <v/>
      </c>
      <c r="M914" s="123"/>
    </row>
    <row r="915" spans="3:13" x14ac:dyDescent="0.25">
      <c r="C915" s="357" t="str">
        <f t="shared" si="14"/>
        <v/>
      </c>
      <c r="D915" s="26"/>
      <c r="E915" s="325"/>
      <c r="F915" s="118"/>
      <c r="G915" s="390">
        <v>0</v>
      </c>
      <c r="H915" s="390"/>
      <c r="I915" s="390"/>
      <c r="J915" s="390" t="s">
        <v>499</v>
      </c>
      <c r="K915" s="390">
        <v>0</v>
      </c>
      <c r="L915" s="376" t="str">
        <f>IFERROR(VLOOKUP(E915,'Measures cat'!$A$2:$B$19,2,0),"")</f>
        <v/>
      </c>
      <c r="M915" s="123"/>
    </row>
    <row r="916" spans="3:13" x14ac:dyDescent="0.25">
      <c r="C916" s="357" t="str">
        <f t="shared" si="14"/>
        <v/>
      </c>
      <c r="D916" s="26"/>
      <c r="E916" s="325"/>
      <c r="F916" s="118"/>
      <c r="G916" s="390">
        <v>0</v>
      </c>
      <c r="H916" s="390"/>
      <c r="I916" s="390"/>
      <c r="J916" s="390" t="s">
        <v>499</v>
      </c>
      <c r="K916" s="390">
        <v>0</v>
      </c>
      <c r="L916" s="376" t="str">
        <f>IFERROR(VLOOKUP(E916,'Measures cat'!$A$2:$B$19,2,0),"")</f>
        <v/>
      </c>
      <c r="M916" s="123"/>
    </row>
    <row r="917" spans="3:13" x14ac:dyDescent="0.25">
      <c r="C917" s="357" t="str">
        <f t="shared" si="14"/>
        <v/>
      </c>
      <c r="D917" s="26"/>
      <c r="E917" s="325"/>
      <c r="F917" s="118"/>
      <c r="G917" s="390">
        <v>0</v>
      </c>
      <c r="H917" s="390"/>
      <c r="I917" s="390"/>
      <c r="J917" s="390" t="s">
        <v>499</v>
      </c>
      <c r="K917" s="390">
        <v>0</v>
      </c>
      <c r="L917" s="376" t="str">
        <f>IFERROR(VLOOKUP(E917,'Measures cat'!$A$2:$B$19,2,0),"")</f>
        <v/>
      </c>
      <c r="M917" s="123"/>
    </row>
    <row r="918" spans="3:13" x14ac:dyDescent="0.25">
      <c r="C918" s="357" t="str">
        <f t="shared" si="14"/>
        <v/>
      </c>
      <c r="D918" s="26"/>
      <c r="E918" s="325"/>
      <c r="F918" s="118"/>
      <c r="G918" s="390">
        <v>0</v>
      </c>
      <c r="H918" s="390"/>
      <c r="I918" s="390"/>
      <c r="J918" s="390" t="s">
        <v>499</v>
      </c>
      <c r="K918" s="390">
        <v>0</v>
      </c>
      <c r="L918" s="376" t="str">
        <f>IFERROR(VLOOKUP(E918,'Measures cat'!$A$2:$B$19,2,0),"")</f>
        <v/>
      </c>
      <c r="M918" s="123"/>
    </row>
    <row r="919" spans="3:13" x14ac:dyDescent="0.25">
      <c r="C919" s="357" t="str">
        <f t="shared" si="14"/>
        <v/>
      </c>
      <c r="D919" s="26"/>
      <c r="E919" s="325"/>
      <c r="F919" s="118"/>
      <c r="G919" s="390">
        <v>0</v>
      </c>
      <c r="H919" s="390"/>
      <c r="I919" s="390"/>
      <c r="J919" s="390" t="s">
        <v>499</v>
      </c>
      <c r="K919" s="390">
        <v>0</v>
      </c>
      <c r="L919" s="376" t="str">
        <f>IFERROR(VLOOKUP(E919,'Measures cat'!$A$2:$B$19,2,0),"")</f>
        <v/>
      </c>
      <c r="M919" s="123"/>
    </row>
    <row r="920" spans="3:13" x14ac:dyDescent="0.25">
      <c r="C920" s="357" t="str">
        <f t="shared" si="14"/>
        <v/>
      </c>
      <c r="D920" s="26"/>
      <c r="E920" s="325"/>
      <c r="F920" s="118"/>
      <c r="G920" s="390">
        <v>0</v>
      </c>
      <c r="H920" s="390"/>
      <c r="I920" s="390"/>
      <c r="J920" s="390" t="s">
        <v>499</v>
      </c>
      <c r="K920" s="390">
        <v>0</v>
      </c>
      <c r="L920" s="376" t="str">
        <f>IFERROR(VLOOKUP(E920,'Measures cat'!$A$2:$B$19,2,0),"")</f>
        <v/>
      </c>
      <c r="M920" s="123"/>
    </row>
    <row r="921" spans="3:13" x14ac:dyDescent="0.25">
      <c r="C921" s="357" t="str">
        <f t="shared" si="14"/>
        <v/>
      </c>
      <c r="D921" s="26"/>
      <c r="E921" s="325"/>
      <c r="F921" s="118"/>
      <c r="G921" s="390">
        <v>0</v>
      </c>
      <c r="H921" s="390"/>
      <c r="I921" s="390"/>
      <c r="J921" s="390" t="s">
        <v>499</v>
      </c>
      <c r="K921" s="390">
        <v>0</v>
      </c>
      <c r="L921" s="376" t="str">
        <f>IFERROR(VLOOKUP(E921,'Measures cat'!$A$2:$B$19,2,0),"")</f>
        <v/>
      </c>
      <c r="M921" s="123"/>
    </row>
    <row r="922" spans="3:13" x14ac:dyDescent="0.25">
      <c r="C922" s="357" t="str">
        <f t="shared" si="14"/>
        <v/>
      </c>
      <c r="D922" s="26"/>
      <c r="E922" s="325"/>
      <c r="F922" s="118"/>
      <c r="G922" s="390">
        <v>0</v>
      </c>
      <c r="H922" s="390"/>
      <c r="I922" s="390"/>
      <c r="J922" s="390" t="s">
        <v>499</v>
      </c>
      <c r="K922" s="390">
        <v>0</v>
      </c>
      <c r="L922" s="376" t="str">
        <f>IFERROR(VLOOKUP(E922,'Measures cat'!$A$2:$B$19,2,0),"")</f>
        <v/>
      </c>
      <c r="M922" s="123"/>
    </row>
    <row r="923" spans="3:13" x14ac:dyDescent="0.25">
      <c r="C923" s="357" t="str">
        <f t="shared" si="14"/>
        <v/>
      </c>
      <c r="D923" s="26"/>
      <c r="E923" s="325"/>
      <c r="F923" s="118"/>
      <c r="G923" s="390">
        <v>0</v>
      </c>
      <c r="H923" s="390"/>
      <c r="I923" s="390"/>
      <c r="J923" s="390" t="s">
        <v>499</v>
      </c>
      <c r="K923" s="390">
        <v>0</v>
      </c>
      <c r="L923" s="376" t="str">
        <f>IFERROR(VLOOKUP(E923,'Measures cat'!$A$2:$B$19,2,0),"")</f>
        <v/>
      </c>
      <c r="M923" s="123"/>
    </row>
    <row r="924" spans="3:13" x14ac:dyDescent="0.25">
      <c r="C924" s="357" t="str">
        <f t="shared" si="14"/>
        <v/>
      </c>
      <c r="D924" s="26"/>
      <c r="E924" s="325"/>
      <c r="F924" s="118"/>
      <c r="G924" s="390">
        <v>0</v>
      </c>
      <c r="H924" s="390"/>
      <c r="I924" s="390"/>
      <c r="J924" s="390" t="s">
        <v>499</v>
      </c>
      <c r="K924" s="390">
        <v>0</v>
      </c>
      <c r="L924" s="376" t="str">
        <f>IFERROR(VLOOKUP(E924,'Measures cat'!$A$2:$B$19,2,0),"")</f>
        <v/>
      </c>
      <c r="M924" s="123"/>
    </row>
    <row r="925" spans="3:13" x14ac:dyDescent="0.25">
      <c r="C925" s="357" t="str">
        <f t="shared" si="14"/>
        <v/>
      </c>
      <c r="D925" s="26"/>
      <c r="E925" s="325"/>
      <c r="F925" s="118"/>
      <c r="G925" s="390">
        <v>0</v>
      </c>
      <c r="H925" s="390"/>
      <c r="I925" s="390"/>
      <c r="J925" s="390" t="s">
        <v>499</v>
      </c>
      <c r="K925" s="390">
        <v>0</v>
      </c>
      <c r="L925" s="376" t="str">
        <f>IFERROR(VLOOKUP(E925,'Measures cat'!$A$2:$B$19,2,0),"")</f>
        <v/>
      </c>
      <c r="M925" s="123"/>
    </row>
    <row r="926" spans="3:13" x14ac:dyDescent="0.25">
      <c r="C926" s="357" t="str">
        <f t="shared" si="14"/>
        <v/>
      </c>
      <c r="D926" s="26"/>
      <c r="E926" s="325"/>
      <c r="F926" s="118"/>
      <c r="G926" s="390">
        <v>0</v>
      </c>
      <c r="H926" s="390"/>
      <c r="I926" s="390"/>
      <c r="J926" s="390" t="s">
        <v>499</v>
      </c>
      <c r="K926" s="390">
        <v>0</v>
      </c>
      <c r="L926" s="376" t="str">
        <f>IFERROR(VLOOKUP(E926,'Measures cat'!$A$2:$B$19,2,0),"")</f>
        <v/>
      </c>
      <c r="M926" s="123"/>
    </row>
    <row r="927" spans="3:13" x14ac:dyDescent="0.25">
      <c r="C927" s="357" t="str">
        <f t="shared" si="14"/>
        <v/>
      </c>
      <c r="D927" s="26"/>
      <c r="E927" s="325"/>
      <c r="F927" s="118"/>
      <c r="G927" s="390">
        <v>0</v>
      </c>
      <c r="H927" s="390"/>
      <c r="I927" s="390"/>
      <c r="J927" s="390" t="s">
        <v>499</v>
      </c>
      <c r="K927" s="390">
        <v>0</v>
      </c>
      <c r="L927" s="376" t="str">
        <f>IFERROR(VLOOKUP(E927,'Measures cat'!$A$2:$B$19,2,0),"")</f>
        <v/>
      </c>
      <c r="M927" s="123"/>
    </row>
    <row r="928" spans="3:13" x14ac:dyDescent="0.25">
      <c r="C928" s="357" t="str">
        <f t="shared" si="14"/>
        <v/>
      </c>
      <c r="D928" s="26"/>
      <c r="E928" s="325"/>
      <c r="F928" s="118"/>
      <c r="G928" s="390">
        <v>0</v>
      </c>
      <c r="H928" s="390"/>
      <c r="I928" s="390"/>
      <c r="J928" s="390" t="s">
        <v>499</v>
      </c>
      <c r="K928" s="390">
        <v>0</v>
      </c>
      <c r="L928" s="376" t="str">
        <f>IFERROR(VLOOKUP(E928,'Measures cat'!$A$2:$B$19,2,0),"")</f>
        <v/>
      </c>
      <c r="M928" s="123"/>
    </row>
    <row r="929" spans="3:13" x14ac:dyDescent="0.25">
      <c r="C929" s="357" t="str">
        <f t="shared" si="14"/>
        <v/>
      </c>
      <c r="D929" s="26"/>
      <c r="E929" s="325"/>
      <c r="F929" s="118"/>
      <c r="G929" s="390">
        <v>0</v>
      </c>
      <c r="H929" s="390"/>
      <c r="I929" s="390"/>
      <c r="J929" s="390" t="s">
        <v>499</v>
      </c>
      <c r="K929" s="390">
        <v>0</v>
      </c>
      <c r="L929" s="376" t="str">
        <f>IFERROR(VLOOKUP(E929,'Measures cat'!$A$2:$B$19,2,0),"")</f>
        <v/>
      </c>
      <c r="M929" s="123"/>
    </row>
    <row r="930" spans="3:13" x14ac:dyDescent="0.25">
      <c r="C930" s="357" t="str">
        <f t="shared" si="14"/>
        <v/>
      </c>
      <c r="D930" s="26"/>
      <c r="E930" s="325"/>
      <c r="F930" s="118"/>
      <c r="G930" s="390">
        <v>0</v>
      </c>
      <c r="H930" s="390"/>
      <c r="I930" s="390"/>
      <c r="J930" s="390" t="s">
        <v>499</v>
      </c>
      <c r="K930" s="390">
        <v>0</v>
      </c>
      <c r="L930" s="376" t="str">
        <f>IFERROR(VLOOKUP(E930,'Measures cat'!$A$2:$B$19,2,0),"")</f>
        <v/>
      </c>
    </row>
    <row r="931" spans="3:13" x14ac:dyDescent="0.25">
      <c r="C931" s="357" t="str">
        <f t="shared" si="14"/>
        <v/>
      </c>
      <c r="D931" s="26"/>
      <c r="E931" s="325"/>
      <c r="F931" s="118"/>
      <c r="G931" s="390">
        <v>0</v>
      </c>
      <c r="H931" s="390"/>
      <c r="I931" s="390"/>
      <c r="J931" s="390" t="s">
        <v>499</v>
      </c>
      <c r="K931" s="390">
        <v>0</v>
      </c>
      <c r="L931" s="376" t="str">
        <f>IFERROR(VLOOKUP(E931,'Measures cat'!$A$2:$B$19,2,0),"")</f>
        <v/>
      </c>
    </row>
    <row r="932" spans="3:13" x14ac:dyDescent="0.25">
      <c r="C932" s="357" t="str">
        <f t="shared" si="14"/>
        <v/>
      </c>
      <c r="D932" s="26"/>
      <c r="E932" s="325"/>
      <c r="F932" s="118"/>
      <c r="G932" s="390">
        <v>0</v>
      </c>
      <c r="H932" s="390"/>
      <c r="I932" s="390"/>
      <c r="J932" s="390" t="s">
        <v>499</v>
      </c>
      <c r="K932" s="390">
        <v>0</v>
      </c>
      <c r="L932" s="376" t="str">
        <f>IFERROR(VLOOKUP(E932,'Measures cat'!$A$2:$B$19,2,0),"")</f>
        <v/>
      </c>
    </row>
    <row r="933" spans="3:13" x14ac:dyDescent="0.25">
      <c r="C933" s="357" t="str">
        <f t="shared" si="14"/>
        <v/>
      </c>
      <c r="D933" s="26"/>
      <c r="E933" s="325"/>
      <c r="F933" s="118"/>
      <c r="G933" s="390">
        <v>0</v>
      </c>
      <c r="H933" s="390"/>
      <c r="I933" s="390"/>
      <c r="J933" s="390" t="s">
        <v>499</v>
      </c>
      <c r="K933" s="390">
        <v>0</v>
      </c>
      <c r="L933" s="376" t="str">
        <f>IFERROR(VLOOKUP(E933,'Measures cat'!$A$2:$B$19,2,0),"")</f>
        <v/>
      </c>
    </row>
    <row r="934" spans="3:13" x14ac:dyDescent="0.25">
      <c r="C934" s="357" t="str">
        <f t="shared" si="14"/>
        <v/>
      </c>
      <c r="D934" s="26"/>
      <c r="E934" s="325"/>
      <c r="F934" s="118"/>
      <c r="G934" s="390">
        <v>0</v>
      </c>
      <c r="H934" s="390"/>
      <c r="I934" s="390"/>
      <c r="J934" s="390" t="s">
        <v>499</v>
      </c>
      <c r="K934" s="390">
        <v>0</v>
      </c>
      <c r="L934" s="376" t="str">
        <f>IFERROR(VLOOKUP(E934,'Measures cat'!$A$2:$B$19,2,0),"")</f>
        <v/>
      </c>
    </row>
    <row r="935" spans="3:13" x14ac:dyDescent="0.25">
      <c r="C935" s="357" t="str">
        <f t="shared" si="14"/>
        <v/>
      </c>
      <c r="D935" s="26"/>
      <c r="E935" s="325"/>
      <c r="F935" s="118"/>
      <c r="G935" s="390">
        <v>0</v>
      </c>
      <c r="H935" s="390"/>
      <c r="I935" s="390"/>
      <c r="J935" s="390" t="s">
        <v>499</v>
      </c>
      <c r="K935" s="390">
        <v>0</v>
      </c>
      <c r="L935" s="376" t="str">
        <f>IFERROR(VLOOKUP(E935,'Measures cat'!$A$2:$B$19,2,0),"")</f>
        <v/>
      </c>
    </row>
    <row r="936" spans="3:13" x14ac:dyDescent="0.25">
      <c r="C936" s="357" t="str">
        <f t="shared" si="14"/>
        <v/>
      </c>
      <c r="D936" s="26"/>
      <c r="E936" s="325"/>
      <c r="F936" s="118"/>
      <c r="G936" s="390">
        <v>0</v>
      </c>
      <c r="H936" s="390"/>
      <c r="I936" s="390"/>
      <c r="J936" s="390" t="s">
        <v>499</v>
      </c>
      <c r="K936" s="390">
        <v>0</v>
      </c>
      <c r="L936" s="376" t="str">
        <f>IFERROR(VLOOKUP(E936,'Measures cat'!$A$2:$B$19,2,0),"")</f>
        <v/>
      </c>
    </row>
    <row r="937" spans="3:13" x14ac:dyDescent="0.25">
      <c r="C937" s="357" t="str">
        <f t="shared" si="14"/>
        <v/>
      </c>
      <c r="D937" s="26"/>
      <c r="E937" s="325"/>
      <c r="F937" s="118"/>
      <c r="G937" s="390">
        <v>0</v>
      </c>
      <c r="H937" s="390"/>
      <c r="I937" s="390"/>
      <c r="J937" s="390" t="s">
        <v>499</v>
      </c>
      <c r="K937" s="390">
        <v>0</v>
      </c>
      <c r="L937" s="376" t="str">
        <f>IFERROR(VLOOKUP(E937,'Measures cat'!$A$2:$B$19,2,0),"")</f>
        <v/>
      </c>
    </row>
    <row r="938" spans="3:13" x14ac:dyDescent="0.25">
      <c r="C938" s="357" t="str">
        <f t="shared" si="14"/>
        <v/>
      </c>
      <c r="D938" s="26"/>
      <c r="E938" s="325"/>
      <c r="F938" s="118"/>
      <c r="G938" s="390">
        <v>0</v>
      </c>
      <c r="H938" s="390"/>
      <c r="I938" s="390"/>
      <c r="J938" s="390" t="s">
        <v>499</v>
      </c>
      <c r="K938" s="390">
        <v>0</v>
      </c>
      <c r="L938" s="376" t="str">
        <f>IFERROR(VLOOKUP(E938,'Measures cat'!$A$2:$B$19,2,0),"")</f>
        <v/>
      </c>
    </row>
    <row r="939" spans="3:13" x14ac:dyDescent="0.25">
      <c r="C939" s="357" t="str">
        <f t="shared" si="14"/>
        <v/>
      </c>
      <c r="D939" s="26"/>
      <c r="E939" s="325"/>
      <c r="F939" s="118"/>
      <c r="G939" s="390">
        <v>0</v>
      </c>
      <c r="H939" s="390"/>
      <c r="I939" s="390"/>
      <c r="J939" s="390" t="s">
        <v>499</v>
      </c>
      <c r="K939" s="390">
        <v>0</v>
      </c>
      <c r="L939" s="376" t="str">
        <f>IFERROR(VLOOKUP(E939,'Measures cat'!$A$2:$B$19,2,0),"")</f>
        <v/>
      </c>
    </row>
    <row r="940" spans="3:13" x14ac:dyDescent="0.25">
      <c r="C940" s="357" t="str">
        <f t="shared" si="14"/>
        <v/>
      </c>
      <c r="D940" s="26"/>
      <c r="E940" s="325"/>
      <c r="F940" s="118"/>
      <c r="G940" s="390">
        <v>0</v>
      </c>
      <c r="H940" s="390"/>
      <c r="I940" s="390"/>
      <c r="J940" s="390" t="s">
        <v>499</v>
      </c>
      <c r="K940" s="390">
        <v>0</v>
      </c>
      <c r="L940" s="376" t="str">
        <f>IFERROR(VLOOKUP(E940,'Measures cat'!$A$2:$B$19,2,0),"")</f>
        <v/>
      </c>
    </row>
    <row r="941" spans="3:13" x14ac:dyDescent="0.25">
      <c r="C941" s="357" t="str">
        <f t="shared" si="14"/>
        <v/>
      </c>
      <c r="D941" s="26"/>
      <c r="E941" s="325"/>
      <c r="F941" s="118"/>
      <c r="G941" s="390">
        <v>0</v>
      </c>
      <c r="H941" s="390"/>
      <c r="I941" s="390"/>
      <c r="J941" s="390" t="s">
        <v>499</v>
      </c>
      <c r="K941" s="390">
        <v>0</v>
      </c>
      <c r="L941" s="376" t="str">
        <f>IFERROR(VLOOKUP(E941,'Measures cat'!$A$2:$B$19,2,0),"")</f>
        <v/>
      </c>
    </row>
    <row r="942" spans="3:13" x14ac:dyDescent="0.25">
      <c r="C942" s="357" t="str">
        <f t="shared" si="14"/>
        <v/>
      </c>
      <c r="D942" s="26"/>
      <c r="E942" s="325"/>
      <c r="F942" s="118"/>
      <c r="G942" s="390">
        <v>0</v>
      </c>
      <c r="H942" s="390"/>
      <c r="I942" s="390"/>
      <c r="J942" s="390" t="s">
        <v>499</v>
      </c>
      <c r="K942" s="390">
        <v>0</v>
      </c>
      <c r="L942" s="376" t="str">
        <f>IFERROR(VLOOKUP(E942,'Measures cat'!$A$2:$B$19,2,0),"")</f>
        <v/>
      </c>
    </row>
    <row r="943" spans="3:13" x14ac:dyDescent="0.25">
      <c r="C943" s="357" t="str">
        <f t="shared" si="14"/>
        <v/>
      </c>
      <c r="D943" s="26"/>
      <c r="E943" s="325"/>
      <c r="F943" s="118"/>
      <c r="G943" s="390">
        <v>0</v>
      </c>
      <c r="H943" s="390"/>
      <c r="I943" s="390"/>
      <c r="J943" s="390" t="s">
        <v>499</v>
      </c>
      <c r="K943" s="390">
        <v>0</v>
      </c>
      <c r="L943" s="376" t="str">
        <f>IFERROR(VLOOKUP(E943,'Measures cat'!$A$2:$B$19,2,0),"")</f>
        <v/>
      </c>
    </row>
    <row r="944" spans="3:13" x14ac:dyDescent="0.25">
      <c r="C944" s="357" t="str">
        <f t="shared" si="14"/>
        <v/>
      </c>
      <c r="D944" s="26"/>
      <c r="E944" s="325"/>
      <c r="F944" s="118"/>
      <c r="G944" s="390">
        <v>0</v>
      </c>
      <c r="H944" s="390"/>
      <c r="I944" s="390"/>
      <c r="J944" s="390" t="s">
        <v>499</v>
      </c>
      <c r="K944" s="390">
        <v>0</v>
      </c>
      <c r="L944" s="376" t="str">
        <f>IFERROR(VLOOKUP(E944,'Measures cat'!$A$2:$B$19,2,0),"")</f>
        <v/>
      </c>
    </row>
    <row r="945" spans="3:12" x14ac:dyDescent="0.25">
      <c r="C945" s="357" t="str">
        <f t="shared" si="14"/>
        <v/>
      </c>
      <c r="D945" s="26"/>
      <c r="E945" s="325"/>
      <c r="F945" s="118"/>
      <c r="G945" s="390">
        <v>0</v>
      </c>
      <c r="H945" s="390"/>
      <c r="I945" s="390"/>
      <c r="J945" s="390" t="s">
        <v>499</v>
      </c>
      <c r="K945" s="390">
        <v>0</v>
      </c>
      <c r="L945" s="376" t="str">
        <f>IFERROR(VLOOKUP(E945,'Measures cat'!$A$2:$B$19,2,0),"")</f>
        <v/>
      </c>
    </row>
    <row r="946" spans="3:12" x14ac:dyDescent="0.25">
      <c r="C946" s="357" t="str">
        <f t="shared" si="14"/>
        <v/>
      </c>
      <c r="D946" s="26"/>
      <c r="E946" s="325"/>
      <c r="F946" s="118"/>
      <c r="G946" s="390">
        <v>0</v>
      </c>
      <c r="H946" s="390"/>
      <c r="I946" s="390"/>
      <c r="J946" s="390" t="s">
        <v>499</v>
      </c>
      <c r="K946" s="390">
        <v>0</v>
      </c>
      <c r="L946" s="376" t="str">
        <f>IFERROR(VLOOKUP(E946,'Measures cat'!$A$2:$B$19,2,0),"")</f>
        <v/>
      </c>
    </row>
    <row r="947" spans="3:12" x14ac:dyDescent="0.25">
      <c r="C947" s="357" t="str">
        <f t="shared" si="14"/>
        <v/>
      </c>
      <c r="D947" s="26"/>
      <c r="E947" s="325"/>
      <c r="F947" s="118"/>
      <c r="G947" s="390">
        <v>0</v>
      </c>
      <c r="H947" s="390"/>
      <c r="I947" s="390"/>
      <c r="J947" s="390" t="s">
        <v>499</v>
      </c>
      <c r="K947" s="390">
        <v>0</v>
      </c>
      <c r="L947" s="376" t="str">
        <f>IFERROR(VLOOKUP(E947,'Measures cat'!$A$2:$B$19,2,0),"")</f>
        <v/>
      </c>
    </row>
    <row r="948" spans="3:12" x14ac:dyDescent="0.25">
      <c r="C948" s="357" t="str">
        <f t="shared" si="14"/>
        <v/>
      </c>
      <c r="D948" s="26"/>
      <c r="E948" s="325"/>
      <c r="F948" s="118"/>
      <c r="G948" s="390">
        <v>0</v>
      </c>
      <c r="H948" s="390"/>
      <c r="I948" s="390"/>
      <c r="J948" s="390" t="s">
        <v>499</v>
      </c>
      <c r="K948" s="390">
        <v>0</v>
      </c>
      <c r="L948" s="376" t="str">
        <f>IFERROR(VLOOKUP(E948,'Measures cat'!$A$2:$B$19,2,0),"")</f>
        <v/>
      </c>
    </row>
    <row r="949" spans="3:12" x14ac:dyDescent="0.25">
      <c r="C949" s="357" t="str">
        <f t="shared" si="14"/>
        <v/>
      </c>
      <c r="D949" s="26"/>
      <c r="E949" s="325"/>
      <c r="F949" s="118"/>
      <c r="G949" s="390">
        <v>0</v>
      </c>
      <c r="H949" s="390"/>
      <c r="I949" s="390"/>
      <c r="J949" s="390" t="s">
        <v>499</v>
      </c>
      <c r="K949" s="390">
        <v>0</v>
      </c>
      <c r="L949" s="376" t="str">
        <f>IFERROR(VLOOKUP(E949,'Measures cat'!$A$2:$B$19,2,0),"")</f>
        <v/>
      </c>
    </row>
    <row r="950" spans="3:12" x14ac:dyDescent="0.25">
      <c r="C950" s="357" t="str">
        <f t="shared" si="14"/>
        <v/>
      </c>
      <c r="D950" s="26"/>
      <c r="E950" s="325"/>
      <c r="F950" s="118"/>
      <c r="G950" s="390">
        <v>0</v>
      </c>
      <c r="H950" s="390"/>
      <c r="I950" s="390"/>
      <c r="J950" s="390" t="s">
        <v>499</v>
      </c>
      <c r="K950" s="390">
        <v>0</v>
      </c>
      <c r="L950" s="376" t="str">
        <f>IFERROR(VLOOKUP(E950,'Measures cat'!$A$2:$B$19,2,0),"")</f>
        <v/>
      </c>
    </row>
    <row r="951" spans="3:12" x14ac:dyDescent="0.25">
      <c r="C951" s="357" t="str">
        <f t="shared" si="14"/>
        <v/>
      </c>
      <c r="D951" s="26"/>
      <c r="E951" s="325"/>
      <c r="F951" s="118"/>
      <c r="G951" s="390">
        <v>0</v>
      </c>
      <c r="H951" s="390"/>
      <c r="I951" s="390"/>
      <c r="J951" s="390" t="s">
        <v>499</v>
      </c>
      <c r="K951" s="390">
        <v>0</v>
      </c>
      <c r="L951" s="376" t="str">
        <f>IFERROR(VLOOKUP(E951,'Measures cat'!$A$2:$B$19,2,0),"")</f>
        <v/>
      </c>
    </row>
    <row r="952" spans="3:12" x14ac:dyDescent="0.25">
      <c r="C952" s="357" t="str">
        <f t="shared" si="14"/>
        <v/>
      </c>
      <c r="D952" s="26"/>
      <c r="E952" s="325"/>
      <c r="F952" s="118"/>
      <c r="G952" s="390">
        <v>0</v>
      </c>
      <c r="H952" s="390"/>
      <c r="I952" s="390"/>
      <c r="J952" s="390" t="s">
        <v>499</v>
      </c>
      <c r="K952" s="390">
        <v>0</v>
      </c>
      <c r="L952" s="376" t="str">
        <f>IFERROR(VLOOKUP(E952,'Measures cat'!$A$2:$B$19,2,0),"")</f>
        <v/>
      </c>
    </row>
    <row r="953" spans="3:12" x14ac:dyDescent="0.25">
      <c r="C953" s="357" t="str">
        <f t="shared" si="14"/>
        <v/>
      </c>
      <c r="D953" s="26"/>
      <c r="E953" s="325"/>
      <c r="F953" s="118"/>
      <c r="G953" s="390">
        <v>0</v>
      </c>
      <c r="H953" s="390"/>
      <c r="I953" s="390"/>
      <c r="J953" s="390" t="s">
        <v>499</v>
      </c>
      <c r="K953" s="390">
        <v>0</v>
      </c>
      <c r="L953" s="376" t="str">
        <f>IFERROR(VLOOKUP(E953,'Measures cat'!$A$2:$B$19,2,0),"")</f>
        <v/>
      </c>
    </row>
    <row r="954" spans="3:12" x14ac:dyDescent="0.25">
      <c r="C954" s="357" t="str">
        <f t="shared" si="14"/>
        <v/>
      </c>
      <c r="D954" s="26"/>
      <c r="E954" s="325"/>
      <c r="F954" s="118"/>
      <c r="G954" s="390">
        <v>0</v>
      </c>
      <c r="H954" s="390"/>
      <c r="I954" s="390"/>
      <c r="J954" s="390" t="s">
        <v>499</v>
      </c>
      <c r="K954" s="390">
        <v>0</v>
      </c>
      <c r="L954" s="376" t="str">
        <f>IFERROR(VLOOKUP(E954,'Measures cat'!$A$2:$B$19,2,0),"")</f>
        <v/>
      </c>
    </row>
    <row r="955" spans="3:12" x14ac:dyDescent="0.25">
      <c r="C955" s="357" t="str">
        <f t="shared" si="14"/>
        <v/>
      </c>
      <c r="D955" s="26"/>
      <c r="E955" s="325"/>
      <c r="F955" s="118"/>
      <c r="G955" s="390">
        <v>0</v>
      </c>
      <c r="H955" s="390"/>
      <c r="I955" s="390"/>
      <c r="J955" s="390" t="s">
        <v>499</v>
      </c>
      <c r="K955" s="390">
        <v>0</v>
      </c>
      <c r="L955" s="376" t="str">
        <f>IFERROR(VLOOKUP(E955,'Measures cat'!$A$2:$B$19,2,0),"")</f>
        <v/>
      </c>
    </row>
    <row r="956" spans="3:12" x14ac:dyDescent="0.25">
      <c r="C956" s="357" t="str">
        <f t="shared" si="14"/>
        <v/>
      </c>
      <c r="D956" s="26"/>
      <c r="E956" s="325"/>
      <c r="F956" s="118"/>
      <c r="G956" s="390">
        <v>0</v>
      </c>
      <c r="H956" s="390"/>
      <c r="I956" s="390"/>
      <c r="J956" s="390" t="s">
        <v>499</v>
      </c>
      <c r="K956" s="390">
        <v>0</v>
      </c>
      <c r="L956" s="376" t="str">
        <f>IFERROR(VLOOKUP(E956,'Measures cat'!$A$2:$B$19,2,0),"")</f>
        <v/>
      </c>
    </row>
    <row r="957" spans="3:12" x14ac:dyDescent="0.25">
      <c r="C957" s="357" t="str">
        <f t="shared" si="14"/>
        <v/>
      </c>
      <c r="D957" s="26"/>
      <c r="E957" s="325"/>
      <c r="F957" s="118"/>
      <c r="G957" s="390">
        <v>0</v>
      </c>
      <c r="H957" s="390"/>
      <c r="I957" s="390"/>
      <c r="J957" s="390" t="s">
        <v>499</v>
      </c>
      <c r="K957" s="390">
        <v>0</v>
      </c>
      <c r="L957" s="376" t="str">
        <f>IFERROR(VLOOKUP(E957,'Measures cat'!$A$2:$B$19,2,0),"")</f>
        <v/>
      </c>
    </row>
    <row r="958" spans="3:12" x14ac:dyDescent="0.25">
      <c r="C958" s="357" t="str">
        <f t="shared" si="14"/>
        <v/>
      </c>
      <c r="D958" s="26"/>
      <c r="E958" s="325"/>
      <c r="F958" s="118"/>
      <c r="G958" s="390">
        <v>0</v>
      </c>
      <c r="H958" s="390"/>
      <c r="I958" s="390"/>
      <c r="J958" s="390" t="s">
        <v>499</v>
      </c>
      <c r="K958" s="390">
        <v>0</v>
      </c>
      <c r="L958" s="376" t="str">
        <f>IFERROR(VLOOKUP(E958,'Measures cat'!$A$2:$B$19,2,0),"")</f>
        <v/>
      </c>
    </row>
    <row r="959" spans="3:12" x14ac:dyDescent="0.25">
      <c r="C959" s="357" t="str">
        <f t="shared" si="14"/>
        <v/>
      </c>
      <c r="D959" s="26"/>
      <c r="E959" s="325"/>
      <c r="F959" s="118"/>
      <c r="G959" s="390">
        <v>0</v>
      </c>
      <c r="H959" s="390"/>
      <c r="I959" s="390"/>
      <c r="J959" s="390" t="s">
        <v>499</v>
      </c>
      <c r="K959" s="390">
        <v>0</v>
      </c>
      <c r="L959" s="376" t="str">
        <f>IFERROR(VLOOKUP(E959,'Measures cat'!$A$2:$B$19,2,0),"")</f>
        <v/>
      </c>
    </row>
    <row r="960" spans="3:12" x14ac:dyDescent="0.25">
      <c r="C960" s="357" t="str">
        <f t="shared" si="14"/>
        <v/>
      </c>
      <c r="D960" s="26"/>
      <c r="E960" s="325"/>
      <c r="F960" s="118"/>
      <c r="G960" s="390">
        <v>0</v>
      </c>
      <c r="H960" s="390"/>
      <c r="I960" s="390"/>
      <c r="J960" s="390" t="s">
        <v>499</v>
      </c>
      <c r="K960" s="390">
        <v>0</v>
      </c>
      <c r="L960" s="376" t="str">
        <f>IFERROR(VLOOKUP(E960,'Measures cat'!$A$2:$B$19,2,0),"")</f>
        <v/>
      </c>
    </row>
    <row r="961" spans="3:12" x14ac:dyDescent="0.25">
      <c r="C961" s="357" t="str">
        <f t="shared" si="14"/>
        <v/>
      </c>
      <c r="D961" s="26"/>
      <c r="E961" s="325"/>
      <c r="F961" s="118"/>
      <c r="G961" s="390">
        <v>0</v>
      </c>
      <c r="H961" s="390"/>
      <c r="I961" s="390"/>
      <c r="J961" s="390" t="s">
        <v>499</v>
      </c>
      <c r="K961" s="390">
        <v>0</v>
      </c>
      <c r="L961" s="376" t="str">
        <f>IFERROR(VLOOKUP(E961,'Measures cat'!$A$2:$B$19,2,0),"")</f>
        <v/>
      </c>
    </row>
    <row r="962" spans="3:12" x14ac:dyDescent="0.25">
      <c r="C962" s="357" t="str">
        <f t="shared" si="14"/>
        <v/>
      </c>
      <c r="D962" s="26"/>
      <c r="E962" s="325"/>
      <c r="F962" s="118"/>
      <c r="G962" s="390">
        <v>0</v>
      </c>
      <c r="H962" s="390"/>
      <c r="I962" s="390"/>
      <c r="J962" s="390" t="s">
        <v>499</v>
      </c>
      <c r="K962" s="390">
        <v>0</v>
      </c>
      <c r="L962" s="376" t="str">
        <f>IFERROR(VLOOKUP(E962,'Measures cat'!$A$2:$B$19,2,0),"")</f>
        <v/>
      </c>
    </row>
    <row r="963" spans="3:12" x14ac:dyDescent="0.25">
      <c r="C963" s="357" t="str">
        <f t="shared" si="14"/>
        <v/>
      </c>
      <c r="D963" s="26"/>
      <c r="E963" s="325"/>
      <c r="F963" s="118"/>
      <c r="G963" s="390">
        <v>0</v>
      </c>
      <c r="H963" s="390"/>
      <c r="I963" s="390"/>
      <c r="J963" s="390" t="s">
        <v>499</v>
      </c>
      <c r="K963" s="390">
        <v>0</v>
      </c>
      <c r="L963" s="376" t="str">
        <f>IFERROR(VLOOKUP(E963,'Measures cat'!$A$2:$B$19,2,0),"")</f>
        <v/>
      </c>
    </row>
    <row r="964" spans="3:12" x14ac:dyDescent="0.25">
      <c r="C964" s="357" t="str">
        <f t="shared" si="14"/>
        <v/>
      </c>
      <c r="D964" s="26"/>
      <c r="E964" s="325"/>
      <c r="F964" s="118"/>
      <c r="G964" s="390">
        <v>0</v>
      </c>
      <c r="H964" s="390"/>
      <c r="I964" s="390"/>
      <c r="J964" s="390" t="s">
        <v>499</v>
      </c>
      <c r="K964" s="390">
        <v>0</v>
      </c>
      <c r="L964" s="376" t="str">
        <f>IFERROR(VLOOKUP(E964,'Measures cat'!$A$2:$B$19,2,0),"")</f>
        <v/>
      </c>
    </row>
    <row r="965" spans="3:12" x14ac:dyDescent="0.25">
      <c r="C965" s="357" t="str">
        <f t="shared" si="14"/>
        <v/>
      </c>
      <c r="D965" s="26"/>
      <c r="E965" s="325"/>
      <c r="F965" s="118"/>
      <c r="G965" s="390">
        <v>0</v>
      </c>
      <c r="H965" s="390"/>
      <c r="I965" s="390"/>
      <c r="J965" s="390" t="s">
        <v>499</v>
      </c>
      <c r="K965" s="390">
        <v>0</v>
      </c>
      <c r="L965" s="376" t="str">
        <f>IFERROR(VLOOKUP(E965,'Measures cat'!$A$2:$B$19,2,0),"")</f>
        <v/>
      </c>
    </row>
    <row r="966" spans="3:12" x14ac:dyDescent="0.25">
      <c r="C966" s="357" t="str">
        <f t="shared" si="14"/>
        <v/>
      </c>
      <c r="D966" s="26"/>
      <c r="E966" s="325"/>
      <c r="F966" s="118"/>
      <c r="G966" s="390">
        <v>0</v>
      </c>
      <c r="H966" s="390"/>
      <c r="I966" s="390"/>
      <c r="J966" s="390" t="s">
        <v>499</v>
      </c>
      <c r="K966" s="390">
        <v>0</v>
      </c>
      <c r="L966" s="376" t="str">
        <f>IFERROR(VLOOKUP(E966,'Measures cat'!$A$2:$B$19,2,0),"")</f>
        <v/>
      </c>
    </row>
    <row r="967" spans="3:12" x14ac:dyDescent="0.25">
      <c r="C967" s="357" t="str">
        <f t="shared" si="14"/>
        <v/>
      </c>
      <c r="D967" s="26"/>
      <c r="E967" s="325"/>
      <c r="F967" s="118"/>
      <c r="G967" s="390">
        <v>0</v>
      </c>
      <c r="H967" s="390"/>
      <c r="I967" s="390"/>
      <c r="J967" s="390" t="s">
        <v>499</v>
      </c>
      <c r="K967" s="390">
        <v>0</v>
      </c>
      <c r="L967" s="376" t="str">
        <f>IFERROR(VLOOKUP(E967,'Measures cat'!$A$2:$B$19,2,0),"")</f>
        <v/>
      </c>
    </row>
    <row r="968" spans="3:12" x14ac:dyDescent="0.25">
      <c r="C968" s="357" t="str">
        <f t="shared" si="14"/>
        <v/>
      </c>
      <c r="D968" s="26"/>
      <c r="E968" s="325"/>
      <c r="F968" s="118"/>
      <c r="G968" s="390">
        <v>0</v>
      </c>
      <c r="H968" s="390"/>
      <c r="I968" s="390"/>
      <c r="J968" s="390" t="s">
        <v>499</v>
      </c>
      <c r="K968" s="390">
        <v>0</v>
      </c>
      <c r="L968" s="376" t="str">
        <f>IFERROR(VLOOKUP(E968,'Measures cat'!$A$2:$B$19,2,0),"")</f>
        <v/>
      </c>
    </row>
    <row r="969" spans="3:12" x14ac:dyDescent="0.25">
      <c r="C969" s="357" t="str">
        <f t="shared" si="14"/>
        <v/>
      </c>
      <c r="D969" s="26"/>
      <c r="E969" s="325"/>
      <c r="F969" s="118"/>
      <c r="G969" s="390">
        <v>0</v>
      </c>
      <c r="H969" s="390"/>
      <c r="I969" s="390"/>
      <c r="J969" s="390" t="s">
        <v>499</v>
      </c>
      <c r="K969" s="390">
        <v>0</v>
      </c>
      <c r="L969" s="376" t="str">
        <f>IFERROR(VLOOKUP(E969,'Measures cat'!$A$2:$B$19,2,0),"")</f>
        <v/>
      </c>
    </row>
    <row r="970" spans="3:12" x14ac:dyDescent="0.25">
      <c r="C970" s="357" t="str">
        <f t="shared" ref="C970:C1007" si="15">IF(D970&lt;&gt;"",CONCATENATE("M",TEXT(ROW()-6,"000")),"")</f>
        <v/>
      </c>
      <c r="D970" s="26"/>
      <c r="E970" s="325"/>
      <c r="F970" s="118"/>
      <c r="G970" s="390">
        <v>0</v>
      </c>
      <c r="H970" s="390"/>
      <c r="I970" s="390"/>
      <c r="J970" s="390" t="s">
        <v>499</v>
      </c>
      <c r="K970" s="390">
        <v>0</v>
      </c>
      <c r="L970" s="376" t="str">
        <f>IFERROR(VLOOKUP(E970,'Measures cat'!$A$2:$B$19,2,0),"")</f>
        <v/>
      </c>
    </row>
    <row r="971" spans="3:12" x14ac:dyDescent="0.25">
      <c r="C971" s="357" t="str">
        <f t="shared" si="15"/>
        <v/>
      </c>
      <c r="D971" s="26"/>
      <c r="E971" s="325"/>
      <c r="F971" s="118"/>
      <c r="G971" s="390">
        <v>0</v>
      </c>
      <c r="H971" s="390"/>
      <c r="I971" s="390"/>
      <c r="J971" s="390" t="s">
        <v>499</v>
      </c>
      <c r="K971" s="390">
        <v>0</v>
      </c>
      <c r="L971" s="376" t="str">
        <f>IFERROR(VLOOKUP(E971,'Measures cat'!$A$2:$B$19,2,0),"")</f>
        <v/>
      </c>
    </row>
    <row r="972" spans="3:12" x14ac:dyDescent="0.25">
      <c r="C972" s="357" t="str">
        <f t="shared" si="15"/>
        <v/>
      </c>
      <c r="D972" s="26"/>
      <c r="E972" s="325"/>
      <c r="F972" s="118"/>
      <c r="G972" s="390">
        <v>0</v>
      </c>
      <c r="H972" s="390"/>
      <c r="I972" s="390"/>
      <c r="J972" s="390" t="s">
        <v>499</v>
      </c>
      <c r="K972" s="390">
        <v>0</v>
      </c>
      <c r="L972" s="376" t="str">
        <f>IFERROR(VLOOKUP(E972,'Measures cat'!$A$2:$B$19,2,0),"")</f>
        <v/>
      </c>
    </row>
    <row r="973" spans="3:12" x14ac:dyDescent="0.25">
      <c r="C973" s="357" t="str">
        <f t="shared" si="15"/>
        <v/>
      </c>
      <c r="D973" s="26"/>
      <c r="E973" s="325"/>
      <c r="F973" s="118"/>
      <c r="G973" s="390">
        <v>0</v>
      </c>
      <c r="H973" s="390"/>
      <c r="I973" s="390"/>
      <c r="J973" s="390" t="s">
        <v>499</v>
      </c>
      <c r="K973" s="390">
        <v>0</v>
      </c>
      <c r="L973" s="376" t="str">
        <f>IFERROR(VLOOKUP(E973,'Measures cat'!$A$2:$B$19,2,0),"")</f>
        <v/>
      </c>
    </row>
    <row r="974" spans="3:12" x14ac:dyDescent="0.25">
      <c r="C974" s="357" t="str">
        <f t="shared" si="15"/>
        <v/>
      </c>
      <c r="D974" s="26"/>
      <c r="E974" s="325"/>
      <c r="F974" s="118"/>
      <c r="G974" s="390">
        <v>0</v>
      </c>
      <c r="H974" s="390"/>
      <c r="I974" s="390"/>
      <c r="J974" s="390" t="s">
        <v>499</v>
      </c>
      <c r="K974" s="390">
        <v>0</v>
      </c>
      <c r="L974" s="376" t="str">
        <f>IFERROR(VLOOKUP(E974,'Measures cat'!$A$2:$B$19,2,0),"")</f>
        <v/>
      </c>
    </row>
    <row r="975" spans="3:12" x14ac:dyDescent="0.25">
      <c r="C975" s="357" t="str">
        <f t="shared" si="15"/>
        <v/>
      </c>
      <c r="D975" s="26"/>
      <c r="E975" s="325"/>
      <c r="F975" s="118"/>
      <c r="G975" s="390">
        <v>0</v>
      </c>
      <c r="H975" s="390"/>
      <c r="I975" s="390"/>
      <c r="J975" s="390" t="s">
        <v>499</v>
      </c>
      <c r="K975" s="390">
        <v>0</v>
      </c>
      <c r="L975" s="376" t="str">
        <f>IFERROR(VLOOKUP(E975,'Measures cat'!$A$2:$B$19,2,0),"")</f>
        <v/>
      </c>
    </row>
    <row r="976" spans="3:12" x14ac:dyDescent="0.25">
      <c r="C976" s="357" t="str">
        <f t="shared" si="15"/>
        <v/>
      </c>
      <c r="D976" s="26"/>
      <c r="E976" s="325"/>
      <c r="F976" s="118"/>
      <c r="G976" s="390">
        <v>0</v>
      </c>
      <c r="H976" s="390"/>
      <c r="I976" s="390"/>
      <c r="J976" s="390" t="s">
        <v>499</v>
      </c>
      <c r="K976" s="390">
        <v>0</v>
      </c>
      <c r="L976" s="376" t="str">
        <f>IFERROR(VLOOKUP(E976,'Measures cat'!$A$2:$B$19,2,0),"")</f>
        <v/>
      </c>
    </row>
    <row r="977" spans="3:12" x14ac:dyDescent="0.25">
      <c r="C977" s="357" t="str">
        <f t="shared" si="15"/>
        <v/>
      </c>
      <c r="D977" s="26"/>
      <c r="E977" s="325"/>
      <c r="F977" s="118"/>
      <c r="G977" s="390">
        <v>0</v>
      </c>
      <c r="H977" s="390"/>
      <c r="I977" s="390"/>
      <c r="J977" s="390" t="s">
        <v>499</v>
      </c>
      <c r="K977" s="390">
        <v>0</v>
      </c>
      <c r="L977" s="376" t="str">
        <f>IFERROR(VLOOKUP(E977,'Measures cat'!$A$2:$B$19,2,0),"")</f>
        <v/>
      </c>
    </row>
    <row r="978" spans="3:12" x14ac:dyDescent="0.25">
      <c r="C978" s="357" t="str">
        <f t="shared" si="15"/>
        <v/>
      </c>
      <c r="D978" s="26"/>
      <c r="E978" s="325"/>
      <c r="F978" s="118"/>
      <c r="G978" s="390">
        <v>0</v>
      </c>
      <c r="H978" s="390"/>
      <c r="I978" s="390"/>
      <c r="J978" s="390" t="s">
        <v>499</v>
      </c>
      <c r="K978" s="390">
        <v>0</v>
      </c>
      <c r="L978" s="376" t="str">
        <f>IFERROR(VLOOKUP(E978,'Measures cat'!$A$2:$B$19,2,0),"")</f>
        <v/>
      </c>
    </row>
    <row r="979" spans="3:12" x14ac:dyDescent="0.25">
      <c r="C979" s="357" t="str">
        <f t="shared" si="15"/>
        <v/>
      </c>
      <c r="D979" s="26"/>
      <c r="E979" s="325"/>
      <c r="F979" s="118"/>
      <c r="G979" s="390">
        <v>0</v>
      </c>
      <c r="H979" s="390"/>
      <c r="I979" s="390"/>
      <c r="J979" s="390" t="s">
        <v>499</v>
      </c>
      <c r="K979" s="390">
        <v>0</v>
      </c>
      <c r="L979" s="376" t="str">
        <f>IFERROR(VLOOKUP(E979,'Measures cat'!$A$2:$B$19,2,0),"")</f>
        <v/>
      </c>
    </row>
    <row r="980" spans="3:12" x14ac:dyDescent="0.25">
      <c r="C980" s="357" t="str">
        <f t="shared" si="15"/>
        <v/>
      </c>
      <c r="D980" s="26"/>
      <c r="E980" s="325"/>
      <c r="F980" s="118"/>
      <c r="G980" s="390">
        <v>0</v>
      </c>
      <c r="H980" s="390"/>
      <c r="I980" s="390"/>
      <c r="J980" s="390" t="s">
        <v>499</v>
      </c>
      <c r="K980" s="390">
        <v>0</v>
      </c>
      <c r="L980" s="376" t="str">
        <f>IFERROR(VLOOKUP(E980,'Measures cat'!$A$2:$B$19,2,0),"")</f>
        <v/>
      </c>
    </row>
    <row r="981" spans="3:12" x14ac:dyDescent="0.25">
      <c r="C981" s="357" t="str">
        <f t="shared" si="15"/>
        <v/>
      </c>
      <c r="D981" s="26"/>
      <c r="E981" s="325"/>
      <c r="F981" s="118"/>
      <c r="G981" s="390">
        <v>0</v>
      </c>
      <c r="H981" s="390"/>
      <c r="I981" s="390"/>
      <c r="J981" s="390" t="s">
        <v>499</v>
      </c>
      <c r="K981" s="390">
        <v>0</v>
      </c>
      <c r="L981" s="376" t="str">
        <f>IFERROR(VLOOKUP(E981,'Measures cat'!$A$2:$B$19,2,0),"")</f>
        <v/>
      </c>
    </row>
    <row r="982" spans="3:12" x14ac:dyDescent="0.25">
      <c r="C982" s="357" t="str">
        <f t="shared" si="15"/>
        <v/>
      </c>
      <c r="D982" s="26"/>
      <c r="E982" s="325"/>
      <c r="F982" s="118"/>
      <c r="G982" s="390">
        <v>0</v>
      </c>
      <c r="H982" s="390"/>
      <c r="I982" s="390"/>
      <c r="J982" s="390" t="s">
        <v>499</v>
      </c>
      <c r="K982" s="390">
        <v>0</v>
      </c>
      <c r="L982" s="376" t="str">
        <f>IFERROR(VLOOKUP(E982,'Measures cat'!$A$2:$B$19,2,0),"")</f>
        <v/>
      </c>
    </row>
    <row r="983" spans="3:12" x14ac:dyDescent="0.25">
      <c r="C983" s="357" t="str">
        <f t="shared" si="15"/>
        <v/>
      </c>
      <c r="D983" s="26"/>
      <c r="E983" s="325"/>
      <c r="F983" s="118"/>
      <c r="G983" s="390">
        <v>0</v>
      </c>
      <c r="H983" s="390"/>
      <c r="I983" s="390"/>
      <c r="J983" s="390" t="s">
        <v>499</v>
      </c>
      <c r="K983" s="390">
        <v>0</v>
      </c>
      <c r="L983" s="376" t="str">
        <f>IFERROR(VLOOKUP(E983,'Measures cat'!$A$2:$B$19,2,0),"")</f>
        <v/>
      </c>
    </row>
    <row r="984" spans="3:12" x14ac:dyDescent="0.25">
      <c r="C984" s="357" t="str">
        <f t="shared" si="15"/>
        <v/>
      </c>
      <c r="D984" s="26"/>
      <c r="E984" s="325"/>
      <c r="F984" s="118"/>
      <c r="G984" s="390">
        <v>0</v>
      </c>
      <c r="H984" s="390"/>
      <c r="I984" s="390"/>
      <c r="J984" s="390" t="s">
        <v>499</v>
      </c>
      <c r="K984" s="390">
        <v>0</v>
      </c>
      <c r="L984" s="376" t="str">
        <f>IFERROR(VLOOKUP(E984,'Measures cat'!$A$2:$B$19,2,0),"")</f>
        <v/>
      </c>
    </row>
    <row r="985" spans="3:12" x14ac:dyDescent="0.25">
      <c r="C985" s="357" t="str">
        <f t="shared" si="15"/>
        <v/>
      </c>
      <c r="D985" s="26"/>
      <c r="E985" s="325"/>
      <c r="F985" s="118"/>
      <c r="G985" s="390">
        <v>0</v>
      </c>
      <c r="H985" s="390"/>
      <c r="I985" s="390"/>
      <c r="J985" s="390" t="s">
        <v>499</v>
      </c>
      <c r="K985" s="390">
        <v>0</v>
      </c>
      <c r="L985" s="376" t="str">
        <f>IFERROR(VLOOKUP(E985,'Measures cat'!$A$2:$B$19,2,0),"")</f>
        <v/>
      </c>
    </row>
    <row r="986" spans="3:12" x14ac:dyDescent="0.25">
      <c r="C986" s="357" t="str">
        <f t="shared" si="15"/>
        <v/>
      </c>
      <c r="D986" s="26"/>
      <c r="E986" s="325"/>
      <c r="F986" s="118"/>
      <c r="G986" s="390">
        <v>0</v>
      </c>
      <c r="H986" s="390"/>
      <c r="I986" s="390"/>
      <c r="J986" s="390" t="s">
        <v>499</v>
      </c>
      <c r="K986" s="390">
        <v>0</v>
      </c>
      <c r="L986" s="376" t="str">
        <f>IFERROR(VLOOKUP(E986,'Measures cat'!$A$2:$B$19,2,0),"")</f>
        <v/>
      </c>
    </row>
    <row r="987" spans="3:12" x14ac:dyDescent="0.25">
      <c r="C987" s="357" t="str">
        <f t="shared" si="15"/>
        <v/>
      </c>
      <c r="D987" s="26"/>
      <c r="E987" s="325"/>
      <c r="F987" s="118"/>
      <c r="G987" s="390">
        <v>0</v>
      </c>
      <c r="H987" s="390"/>
      <c r="I987" s="390"/>
      <c r="J987" s="390" t="s">
        <v>499</v>
      </c>
      <c r="K987" s="390">
        <v>0</v>
      </c>
      <c r="L987" s="376" t="str">
        <f>IFERROR(VLOOKUP(E987,'Measures cat'!$A$2:$B$19,2,0),"")</f>
        <v/>
      </c>
    </row>
    <row r="988" spans="3:12" x14ac:dyDescent="0.25">
      <c r="C988" s="357" t="str">
        <f t="shared" si="15"/>
        <v/>
      </c>
      <c r="D988" s="26"/>
      <c r="E988" s="325"/>
      <c r="F988" s="118"/>
      <c r="G988" s="390">
        <v>0</v>
      </c>
      <c r="H988" s="390"/>
      <c r="I988" s="390"/>
      <c r="J988" s="390" t="s">
        <v>499</v>
      </c>
      <c r="K988" s="390">
        <v>0</v>
      </c>
      <c r="L988" s="376" t="str">
        <f>IFERROR(VLOOKUP(E988,'Measures cat'!$A$2:$B$19,2,0),"")</f>
        <v/>
      </c>
    </row>
    <row r="989" spans="3:12" x14ac:dyDescent="0.25">
      <c r="C989" s="357" t="str">
        <f t="shared" si="15"/>
        <v/>
      </c>
      <c r="D989" s="26"/>
      <c r="E989" s="325"/>
      <c r="F989" s="118"/>
      <c r="G989" s="390">
        <v>0</v>
      </c>
      <c r="H989" s="390"/>
      <c r="I989" s="390"/>
      <c r="J989" s="390" t="s">
        <v>499</v>
      </c>
      <c r="K989" s="390">
        <v>0</v>
      </c>
      <c r="L989" s="376" t="str">
        <f>IFERROR(VLOOKUP(E989,'Measures cat'!$A$2:$B$19,2,0),"")</f>
        <v/>
      </c>
    </row>
    <row r="990" spans="3:12" x14ac:dyDescent="0.25">
      <c r="C990" s="357" t="str">
        <f t="shared" si="15"/>
        <v/>
      </c>
      <c r="D990" s="26"/>
      <c r="E990" s="325"/>
      <c r="F990" s="118"/>
      <c r="G990" s="390">
        <v>0</v>
      </c>
      <c r="H990" s="390"/>
      <c r="I990" s="390"/>
      <c r="J990" s="390" t="s">
        <v>499</v>
      </c>
      <c r="K990" s="390">
        <v>0</v>
      </c>
      <c r="L990" s="376" t="str">
        <f>IFERROR(VLOOKUP(E990,'Measures cat'!$A$2:$B$19,2,0),"")</f>
        <v/>
      </c>
    </row>
    <row r="991" spans="3:12" x14ac:dyDescent="0.25">
      <c r="C991" s="357" t="str">
        <f t="shared" si="15"/>
        <v/>
      </c>
      <c r="D991" s="26"/>
      <c r="E991" s="325"/>
      <c r="F991" s="118"/>
      <c r="G991" s="390">
        <v>0</v>
      </c>
      <c r="H991" s="390"/>
      <c r="I991" s="390"/>
      <c r="J991" s="390" t="s">
        <v>499</v>
      </c>
      <c r="K991" s="390">
        <v>0</v>
      </c>
      <c r="L991" s="376" t="str">
        <f>IFERROR(VLOOKUP(E991,'Measures cat'!$A$2:$B$19,2,0),"")</f>
        <v/>
      </c>
    </row>
    <row r="992" spans="3:12" x14ac:dyDescent="0.25">
      <c r="C992" s="357" t="str">
        <f t="shared" si="15"/>
        <v/>
      </c>
      <c r="D992" s="26"/>
      <c r="E992" s="325"/>
      <c r="F992" s="118"/>
      <c r="G992" s="390">
        <v>0</v>
      </c>
      <c r="H992" s="390"/>
      <c r="I992" s="390"/>
      <c r="J992" s="390" t="s">
        <v>499</v>
      </c>
      <c r="K992" s="390">
        <v>0</v>
      </c>
      <c r="L992" s="376" t="str">
        <f>IFERROR(VLOOKUP(E992,'Measures cat'!$A$2:$B$19,2,0),"")</f>
        <v/>
      </c>
    </row>
    <row r="993" spans="3:12" x14ac:dyDescent="0.25">
      <c r="C993" s="357" t="str">
        <f t="shared" si="15"/>
        <v/>
      </c>
      <c r="D993" s="26"/>
      <c r="E993" s="325"/>
      <c r="F993" s="118"/>
      <c r="G993" s="390">
        <v>0</v>
      </c>
      <c r="H993" s="390"/>
      <c r="I993" s="390"/>
      <c r="J993" s="390" t="s">
        <v>499</v>
      </c>
      <c r="K993" s="390">
        <v>0</v>
      </c>
      <c r="L993" s="376" t="str">
        <f>IFERROR(VLOOKUP(E993,'Measures cat'!$A$2:$B$19,2,0),"")</f>
        <v/>
      </c>
    </row>
    <row r="994" spans="3:12" x14ac:dyDescent="0.25">
      <c r="C994" s="357" t="str">
        <f t="shared" si="15"/>
        <v/>
      </c>
      <c r="D994" s="26"/>
      <c r="E994" s="325"/>
      <c r="F994" s="118"/>
      <c r="G994" s="390">
        <v>0</v>
      </c>
      <c r="H994" s="390"/>
      <c r="I994" s="390"/>
      <c r="J994" s="390" t="s">
        <v>499</v>
      </c>
      <c r="K994" s="390">
        <v>0</v>
      </c>
      <c r="L994" s="376" t="str">
        <f>IFERROR(VLOOKUP(E994,'Measures cat'!$A$2:$B$19,2,0),"")</f>
        <v/>
      </c>
    </row>
    <row r="995" spans="3:12" x14ac:dyDescent="0.25">
      <c r="C995" s="357" t="str">
        <f t="shared" si="15"/>
        <v/>
      </c>
      <c r="D995" s="26"/>
      <c r="E995" s="325"/>
      <c r="F995" s="118"/>
      <c r="G995" s="390">
        <v>0</v>
      </c>
      <c r="H995" s="390"/>
      <c r="I995" s="390"/>
      <c r="J995" s="390" t="s">
        <v>499</v>
      </c>
      <c r="K995" s="390">
        <v>0</v>
      </c>
      <c r="L995" s="376" t="str">
        <f>IFERROR(VLOOKUP(E995,'Measures cat'!$A$2:$B$19,2,0),"")</f>
        <v/>
      </c>
    </row>
    <row r="996" spans="3:12" x14ac:dyDescent="0.25">
      <c r="C996" s="357" t="str">
        <f t="shared" si="15"/>
        <v/>
      </c>
      <c r="D996" s="26"/>
      <c r="E996" s="325"/>
      <c r="F996" s="118"/>
      <c r="G996" s="390">
        <v>0</v>
      </c>
      <c r="H996" s="390"/>
      <c r="I996" s="390"/>
      <c r="J996" s="390" t="s">
        <v>499</v>
      </c>
      <c r="K996" s="390">
        <v>0</v>
      </c>
      <c r="L996" s="376" t="str">
        <f>IFERROR(VLOOKUP(E996,'Measures cat'!$A$2:$B$19,2,0),"")</f>
        <v/>
      </c>
    </row>
    <row r="997" spans="3:12" x14ac:dyDescent="0.25">
      <c r="C997" s="357" t="str">
        <f t="shared" si="15"/>
        <v/>
      </c>
      <c r="D997" s="26"/>
      <c r="E997" s="325"/>
      <c r="F997" s="118"/>
      <c r="G997" s="390">
        <v>0</v>
      </c>
      <c r="H997" s="390"/>
      <c r="I997" s="390"/>
      <c r="J997" s="390" t="s">
        <v>499</v>
      </c>
      <c r="K997" s="390">
        <v>0</v>
      </c>
      <c r="L997" s="376" t="str">
        <f>IFERROR(VLOOKUP(E997,'Measures cat'!$A$2:$B$19,2,0),"")</f>
        <v/>
      </c>
    </row>
    <row r="998" spans="3:12" x14ac:dyDescent="0.25">
      <c r="C998" s="357" t="str">
        <f t="shared" si="15"/>
        <v/>
      </c>
      <c r="D998" s="26"/>
      <c r="E998" s="325"/>
      <c r="F998" s="118"/>
      <c r="G998" s="390">
        <v>0</v>
      </c>
      <c r="H998" s="390"/>
      <c r="I998" s="390"/>
      <c r="J998" s="390" t="s">
        <v>499</v>
      </c>
      <c r="K998" s="390">
        <v>0</v>
      </c>
      <c r="L998" s="376" t="str">
        <f>IFERROR(VLOOKUP(E998,'Measures cat'!$A$2:$B$19,2,0),"")</f>
        <v/>
      </c>
    </row>
    <row r="999" spans="3:12" x14ac:dyDescent="0.25">
      <c r="C999" s="357" t="str">
        <f t="shared" si="15"/>
        <v/>
      </c>
      <c r="D999" s="26"/>
      <c r="E999" s="325"/>
      <c r="F999" s="118"/>
      <c r="G999" s="390">
        <v>0</v>
      </c>
      <c r="H999" s="390"/>
      <c r="I999" s="390"/>
      <c r="J999" s="390" t="s">
        <v>499</v>
      </c>
      <c r="K999" s="390">
        <v>0</v>
      </c>
      <c r="L999" s="376" t="str">
        <f>IFERROR(VLOOKUP(E999,'Measures cat'!$A$2:$B$19,2,0),"")</f>
        <v/>
      </c>
    </row>
    <row r="1000" spans="3:12" x14ac:dyDescent="0.25">
      <c r="C1000" s="357" t="str">
        <f t="shared" si="15"/>
        <v/>
      </c>
      <c r="D1000" s="26"/>
      <c r="E1000" s="325"/>
      <c r="F1000" s="118"/>
      <c r="G1000" s="390">
        <v>0</v>
      </c>
      <c r="H1000" s="390"/>
      <c r="I1000" s="390"/>
      <c r="J1000" s="390" t="s">
        <v>499</v>
      </c>
      <c r="K1000" s="390">
        <v>0</v>
      </c>
      <c r="L1000" s="376" t="str">
        <f>IFERROR(VLOOKUP(E1000,'Measures cat'!$A$2:$B$19,2,0),"")</f>
        <v/>
      </c>
    </row>
    <row r="1001" spans="3:12" x14ac:dyDescent="0.25">
      <c r="C1001" s="357" t="str">
        <f t="shared" si="15"/>
        <v/>
      </c>
      <c r="D1001" s="26"/>
      <c r="E1001" s="325"/>
      <c r="F1001" s="118"/>
      <c r="G1001" s="390">
        <v>0</v>
      </c>
      <c r="H1001" s="390"/>
      <c r="I1001" s="390"/>
      <c r="J1001" s="390" t="s">
        <v>499</v>
      </c>
      <c r="K1001" s="390">
        <v>0</v>
      </c>
      <c r="L1001" s="376" t="str">
        <f>IFERROR(VLOOKUP(E1001,'Measures cat'!$A$2:$B$19,2,0),"")</f>
        <v/>
      </c>
    </row>
    <row r="1002" spans="3:12" x14ac:dyDescent="0.25">
      <c r="C1002" s="357" t="str">
        <f t="shared" si="15"/>
        <v/>
      </c>
      <c r="D1002" s="26"/>
      <c r="E1002" s="325"/>
      <c r="F1002" s="118"/>
      <c r="G1002" s="390">
        <v>0</v>
      </c>
      <c r="H1002" s="390"/>
      <c r="I1002" s="390"/>
      <c r="J1002" s="390" t="s">
        <v>499</v>
      </c>
      <c r="K1002" s="390">
        <v>0</v>
      </c>
      <c r="L1002" s="376" t="str">
        <f>IFERROR(VLOOKUP(E1002,'Measures cat'!$A$2:$B$19,2,0),"")</f>
        <v/>
      </c>
    </row>
    <row r="1003" spans="3:12" x14ac:dyDescent="0.25">
      <c r="C1003" s="357" t="str">
        <f t="shared" si="15"/>
        <v/>
      </c>
      <c r="D1003" s="26"/>
      <c r="E1003" s="325"/>
      <c r="F1003" s="118"/>
      <c r="G1003" s="390">
        <v>0</v>
      </c>
      <c r="H1003" s="390"/>
      <c r="I1003" s="390"/>
      <c r="J1003" s="390" t="s">
        <v>499</v>
      </c>
      <c r="K1003" s="390">
        <v>0</v>
      </c>
      <c r="L1003" s="376" t="str">
        <f>IFERROR(VLOOKUP(E1003,'Measures cat'!$A$2:$B$19,2,0),"")</f>
        <v/>
      </c>
    </row>
    <row r="1004" spans="3:12" x14ac:dyDescent="0.25">
      <c r="C1004" s="357" t="str">
        <f t="shared" si="15"/>
        <v/>
      </c>
      <c r="D1004" s="26"/>
      <c r="E1004" s="325"/>
      <c r="F1004" s="118"/>
      <c r="G1004" s="390">
        <v>0</v>
      </c>
      <c r="H1004" s="390"/>
      <c r="I1004" s="390"/>
      <c r="J1004" s="390" t="s">
        <v>499</v>
      </c>
      <c r="K1004" s="390">
        <v>0</v>
      </c>
      <c r="L1004" s="376" t="str">
        <f>IFERROR(VLOOKUP(E1004,'Measures cat'!$A$2:$B$19,2,0),"")</f>
        <v/>
      </c>
    </row>
    <row r="1005" spans="3:12" x14ac:dyDescent="0.25">
      <c r="C1005" s="357" t="str">
        <f t="shared" si="15"/>
        <v/>
      </c>
      <c r="D1005" s="26"/>
      <c r="E1005" s="325"/>
      <c r="F1005" s="118"/>
      <c r="G1005" s="390">
        <v>0</v>
      </c>
      <c r="H1005" s="390"/>
      <c r="I1005" s="390"/>
      <c r="J1005" s="390" t="s">
        <v>499</v>
      </c>
      <c r="K1005" s="390">
        <v>0</v>
      </c>
      <c r="L1005" s="376" t="str">
        <f>IFERROR(VLOOKUP(E1005,'Measures cat'!$A$2:$B$19,2,0),"")</f>
        <v/>
      </c>
    </row>
    <row r="1006" spans="3:12" x14ac:dyDescent="0.25">
      <c r="C1006" s="357" t="str">
        <f t="shared" si="15"/>
        <v/>
      </c>
      <c r="D1006" s="26"/>
      <c r="E1006" s="325"/>
      <c r="F1006" s="118"/>
      <c r="G1006" s="390">
        <v>0</v>
      </c>
      <c r="H1006" s="390"/>
      <c r="I1006" s="390"/>
      <c r="J1006" s="390" t="s">
        <v>499</v>
      </c>
      <c r="K1006" s="390">
        <v>0</v>
      </c>
      <c r="L1006" s="376" t="str">
        <f>IFERROR(VLOOKUP(E1006,'Measures cat'!$A$2:$B$19,2,0),"")</f>
        <v/>
      </c>
    </row>
    <row r="1007" spans="3:12" ht="15.75" thickBot="1" x14ac:dyDescent="0.3">
      <c r="C1007" s="358" t="str">
        <f t="shared" si="15"/>
        <v/>
      </c>
      <c r="D1007" s="27"/>
      <c r="E1007" s="349"/>
      <c r="F1007" s="382"/>
      <c r="G1007" s="392">
        <v>0</v>
      </c>
      <c r="H1007" s="392"/>
      <c r="I1007" s="392"/>
      <c r="J1007" s="392" t="s">
        <v>499</v>
      </c>
      <c r="K1007" s="392">
        <v>0</v>
      </c>
      <c r="L1007" s="384" t="str">
        <f>IFERROR(VLOOKUP(E1007,'Measures cat'!$A$2:$B$19,2,0),"")</f>
        <v/>
      </c>
    </row>
  </sheetData>
  <sheetProtection formatCells="0" formatColumns="0" formatRows="0" insertColumns="0" insertRows="0" insertHyperlinks="0" deleteColumns="0" deleteRows="0" sort="0" pivotTables="0"/>
  <mergeCells count="3">
    <mergeCell ref="B4:D5"/>
    <mergeCell ref="D6:I6"/>
    <mergeCell ref="D7:J7"/>
  </mergeCells>
  <conditionalFormatting sqref="E10:E23 E24:F1007">
    <cfRule type="expression" dxfId="3" priority="27">
      <formula>#REF!&lt;&gt;""</formula>
    </cfRule>
  </conditionalFormatting>
  <conditionalFormatting sqref="E9:F9">
    <cfRule type="expression" dxfId="2" priority="39">
      <formula>#REF!&lt;&gt;""</formula>
    </cfRule>
  </conditionalFormatting>
  <conditionalFormatting sqref="F10:F23">
    <cfRule type="expression" dxfId="1" priority="1">
      <formula>#REF!&lt;&gt;""</formula>
    </cfRule>
  </conditionalFormatting>
  <conditionalFormatting sqref="G9:L1007">
    <cfRule type="expression" dxfId="0" priority="5">
      <formula>#REF!&lt;&gt;""</formula>
    </cfRule>
  </conditionalFormatting>
  <dataValidations count="6">
    <dataValidation errorStyle="warning" allowBlank="1" showInputMessage="1" showErrorMessage="1" sqref="G9:G1007 K9:L1007 H1007:J1007" xr:uid="{00000000-0002-0000-1400-000000000000}"/>
    <dataValidation type="whole" allowBlank="1" showInputMessage="1" showErrorMessage="1" sqref="G1008:K1048576" xr:uid="{00000000-0002-0000-1400-000001000000}">
      <formula1>0</formula1>
      <formula2>100</formula2>
    </dataValidation>
    <dataValidation type="list" operator="notBetween" allowBlank="1" showInputMessage="1" showErrorMessage="1" sqref="F24:F1007" xr:uid="{00000000-0002-0000-1400-000002000000}">
      <formula1>INDIRECT(#REF!)</formula1>
    </dataValidation>
    <dataValidation type="list" operator="notBetween" allowBlank="1" showInputMessage="1" showErrorMessage="1" sqref="F20:F23" xr:uid="{00000000-0002-0000-1400-000003000000}">
      <formula1>INDIRECT($L$9)</formula1>
    </dataValidation>
    <dataValidation type="list" operator="notBetween" allowBlank="1" showInputMessage="1" showErrorMessage="1" sqref="F9:F19" xr:uid="{00000000-0002-0000-1400-000004000000}">
      <formula1>INDIRECT(L9)</formula1>
    </dataValidation>
    <dataValidation type="list" errorStyle="warning" allowBlank="1" showInputMessage="1" showErrorMessage="1" sqref="J9:J1006" xr:uid="{00000000-0002-0000-1400-000005000000}">
      <formula1>RiskList</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3">
        <x14:dataValidation type="list" operator="notBetween" allowBlank="1" showInputMessage="1" showErrorMessage="1" xr:uid="{00000000-0002-0000-1400-000006000000}">
          <x14:formula1>
            <xm:f>'Measures cat'!$A$2:$A$19</xm:f>
          </x14:formula1>
          <xm:sqref>E9:E1007</xm:sqref>
        </x14:dataValidation>
        <x14:dataValidation type="list" allowBlank="1" showInputMessage="1" showErrorMessage="1" xr:uid="{00000000-0002-0000-1400-000007000000}">
          <x14:formula1>
            <xm:f>OFFSET('P3-Supporting assets'!$D$6,1,,COUNTA('P3-Supporting assets'!$D$6:$D$1006),)</xm:f>
          </x14:formula1>
          <xm:sqref>D9:D1007</xm:sqref>
        </x14:dataValidation>
        <x14:dataValidation type="list" errorStyle="warning" allowBlank="1" showInputMessage="1" showErrorMessage="1" xr:uid="{00000000-0002-0000-1400-000008000000}">
          <x14:formula1>
            <xm:f>'Auxiliary data'!$B$276:$B$277</xm:f>
          </x14:formula1>
          <xm:sqref>H9:I1006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9" filterMode="1">
    <tabColor theme="4" tint="0.59999389629810485"/>
  </sheetPr>
  <dimension ref="A1:N2201"/>
  <sheetViews>
    <sheetView showGridLines="0" zoomScaleNormal="100" workbookViewId="0">
      <pane xSplit="2" ySplit="5" topLeftCell="C1052" activePane="bottomRight" state="frozen"/>
      <selection pane="topRight" activeCell="C1" sqref="C1"/>
      <selection pane="bottomLeft" activeCell="A6" sqref="A6"/>
      <selection pane="bottomRight" activeCell="I389" sqref="I389"/>
    </sheetView>
  </sheetViews>
  <sheetFormatPr defaultColWidth="11.42578125" defaultRowHeight="15" x14ac:dyDescent="0.25"/>
  <cols>
    <col min="1" max="1" width="2.140625" style="6" customWidth="1"/>
    <col min="2" max="2" width="1.7109375" style="6" customWidth="1"/>
    <col min="3" max="3" width="15" style="6" bestFit="1" customWidth="1"/>
    <col min="4" max="4" width="12.140625" style="352" customWidth="1"/>
    <col min="5" max="5" width="25.7109375" style="6" customWidth="1"/>
    <col min="6" max="6" width="25.7109375" style="352" customWidth="1"/>
    <col min="7" max="7" width="10.140625" style="6" customWidth="1"/>
    <col min="8" max="9" width="25.7109375" style="6" customWidth="1"/>
    <col min="10" max="10" width="16.42578125" style="6" bestFit="1" customWidth="1"/>
    <col min="11" max="11" width="10.7109375" style="351" hidden="1" customWidth="1"/>
    <col min="12" max="12" width="10.7109375" style="351" customWidth="1"/>
    <col min="13" max="13" width="10.7109375" style="351" hidden="1" customWidth="1"/>
    <col min="14" max="14" width="32.140625" style="133" customWidth="1"/>
    <col min="15" max="16384" width="11.42578125" style="6"/>
  </cols>
  <sheetData>
    <row r="1" spans="1:14" ht="75" customHeight="1" x14ac:dyDescent="0.25">
      <c r="A1" s="6" t="s">
        <v>217</v>
      </c>
    </row>
    <row r="2" spans="1:14" ht="16.5" customHeight="1" x14ac:dyDescent="0.25"/>
    <row r="3" spans="1:14" ht="16.5" hidden="1" customHeight="1" x14ac:dyDescent="0.25"/>
    <row r="4" spans="1:14" ht="16.5" customHeight="1" x14ac:dyDescent="0.25">
      <c r="C4" s="523" t="s">
        <v>121</v>
      </c>
      <c r="D4" s="523" t="s">
        <v>1376</v>
      </c>
      <c r="E4" s="523" t="s">
        <v>218</v>
      </c>
      <c r="F4" s="523" t="s">
        <v>132</v>
      </c>
      <c r="G4" s="523" t="s">
        <v>1377</v>
      </c>
      <c r="H4" s="523" t="s">
        <v>1441</v>
      </c>
      <c r="I4" s="523" t="s">
        <v>1375</v>
      </c>
      <c r="J4" s="523" t="s">
        <v>1442</v>
      </c>
      <c r="K4" s="523" t="s">
        <v>1443</v>
      </c>
      <c r="L4" s="523"/>
      <c r="M4" s="523"/>
      <c r="N4" s="523" t="s">
        <v>1437</v>
      </c>
    </row>
    <row r="5" spans="1:14" ht="31.5" hidden="1" customHeight="1" x14ac:dyDescent="0.25">
      <c r="C5" s="523"/>
      <c r="D5" s="523"/>
      <c r="E5" s="523"/>
      <c r="F5" s="523"/>
      <c r="G5" s="523"/>
      <c r="H5" s="523"/>
      <c r="I5" s="523"/>
      <c r="J5" s="523"/>
      <c r="K5" s="361" t="s">
        <v>9</v>
      </c>
      <c r="L5" s="361" t="s">
        <v>10</v>
      </c>
      <c r="M5" s="361" t="s">
        <v>11</v>
      </c>
      <c r="N5" s="523"/>
    </row>
    <row r="6" spans="1:14" ht="30" hidden="1" x14ac:dyDescent="0.25">
      <c r="C6" s="386" t="s">
        <v>74</v>
      </c>
      <c r="D6" s="387" t="s">
        <v>1244</v>
      </c>
      <c r="E6" s="386" t="s">
        <v>1024</v>
      </c>
      <c r="F6" s="387" t="s">
        <v>1044</v>
      </c>
      <c r="G6" s="386" t="s">
        <v>1292</v>
      </c>
      <c r="H6" s="386" t="s">
        <v>1112</v>
      </c>
      <c r="I6" s="386" t="s">
        <v>1119</v>
      </c>
      <c r="J6" s="386" t="s">
        <v>141</v>
      </c>
      <c r="K6" s="388">
        <v>0.63</v>
      </c>
      <c r="L6" s="388">
        <v>0.72000000000000008</v>
      </c>
      <c r="M6" s="388">
        <v>0.81</v>
      </c>
      <c r="N6" s="389"/>
    </row>
    <row r="7" spans="1:14" ht="30" hidden="1" x14ac:dyDescent="0.25">
      <c r="C7" s="386" t="s">
        <v>74</v>
      </c>
      <c r="D7" s="387" t="s">
        <v>1244</v>
      </c>
      <c r="E7" s="386" t="s">
        <v>1024</v>
      </c>
      <c r="F7" s="387" t="s">
        <v>1044</v>
      </c>
      <c r="G7" s="386" t="s">
        <v>1297</v>
      </c>
      <c r="H7" s="386" t="s">
        <v>1128</v>
      </c>
      <c r="I7" s="386" t="s">
        <v>1129</v>
      </c>
      <c r="J7" s="386" t="s">
        <v>141</v>
      </c>
      <c r="K7" s="388">
        <v>3.4999999999999996E-2</v>
      </c>
      <c r="L7" s="388">
        <v>4.0000000000000008E-2</v>
      </c>
      <c r="M7" s="388">
        <v>4.5000000000000005E-2</v>
      </c>
      <c r="N7" s="389"/>
    </row>
    <row r="8" spans="1:14" ht="30" hidden="1" x14ac:dyDescent="0.25">
      <c r="C8" s="386" t="s">
        <v>74</v>
      </c>
      <c r="D8" s="387" t="s">
        <v>1244</v>
      </c>
      <c r="E8" s="386" t="s">
        <v>1024</v>
      </c>
      <c r="F8" s="387" t="s">
        <v>1044</v>
      </c>
      <c r="G8" s="386" t="s">
        <v>1300</v>
      </c>
      <c r="H8" s="386" t="s">
        <v>1128</v>
      </c>
      <c r="I8" s="386" t="s">
        <v>1132</v>
      </c>
      <c r="J8" s="386" t="s">
        <v>141</v>
      </c>
      <c r="K8" s="388">
        <v>0.63</v>
      </c>
      <c r="L8" s="388">
        <v>0.72000000000000008</v>
      </c>
      <c r="M8" s="388">
        <v>0.81</v>
      </c>
      <c r="N8" s="389"/>
    </row>
    <row r="9" spans="1:14" ht="30" hidden="1" x14ac:dyDescent="0.25">
      <c r="C9" s="386" t="s">
        <v>74</v>
      </c>
      <c r="D9" s="387" t="s">
        <v>1244</v>
      </c>
      <c r="E9" s="386" t="s">
        <v>1024</v>
      </c>
      <c r="F9" s="387" t="s">
        <v>1044</v>
      </c>
      <c r="G9" s="386" t="s">
        <v>1305</v>
      </c>
      <c r="H9" s="386" t="s">
        <v>1138</v>
      </c>
      <c r="I9" s="386" t="s">
        <v>1139</v>
      </c>
      <c r="J9" s="386" t="s">
        <v>1373</v>
      </c>
      <c r="K9" s="388">
        <v>3.4999999999999996E-2</v>
      </c>
      <c r="L9" s="388">
        <v>4.0000000000000008E-2</v>
      </c>
      <c r="M9" s="388">
        <v>4.5000000000000005E-2</v>
      </c>
      <c r="N9" s="389"/>
    </row>
    <row r="10" spans="1:14" ht="45" hidden="1" x14ac:dyDescent="0.25">
      <c r="C10" s="386" t="s">
        <v>74</v>
      </c>
      <c r="D10" s="387" t="s">
        <v>1244</v>
      </c>
      <c r="E10" s="386" t="s">
        <v>1024</v>
      </c>
      <c r="F10" s="387" t="s">
        <v>1044</v>
      </c>
      <c r="G10" s="386" t="s">
        <v>1315</v>
      </c>
      <c r="H10" s="386" t="s">
        <v>1160</v>
      </c>
      <c r="I10" s="386" t="s">
        <v>1162</v>
      </c>
      <c r="J10" s="386" t="s">
        <v>141</v>
      </c>
      <c r="K10" s="388">
        <v>0.63</v>
      </c>
      <c r="L10" s="388">
        <v>0.72000000000000008</v>
      </c>
      <c r="M10" s="388">
        <v>0.81</v>
      </c>
      <c r="N10" s="389"/>
    </row>
    <row r="11" spans="1:14" ht="45" hidden="1" x14ac:dyDescent="0.25">
      <c r="C11" s="386" t="s">
        <v>74</v>
      </c>
      <c r="D11" s="387" t="s">
        <v>1244</v>
      </c>
      <c r="E11" s="386" t="s">
        <v>1024</v>
      </c>
      <c r="F11" s="387" t="s">
        <v>1044</v>
      </c>
      <c r="G11" s="386" t="s">
        <v>1315</v>
      </c>
      <c r="H11" s="386" t="s">
        <v>1160</v>
      </c>
      <c r="I11" s="386" t="s">
        <v>1162</v>
      </c>
      <c r="J11" s="386" t="s">
        <v>1373</v>
      </c>
      <c r="K11" s="388">
        <v>0.63</v>
      </c>
      <c r="L11" s="388">
        <v>0.72000000000000008</v>
      </c>
      <c r="M11" s="388">
        <v>0.81</v>
      </c>
      <c r="N11" s="389"/>
    </row>
    <row r="12" spans="1:14" ht="45" hidden="1" x14ac:dyDescent="0.25">
      <c r="C12" s="386" t="s">
        <v>74</v>
      </c>
      <c r="D12" s="387" t="s">
        <v>1244</v>
      </c>
      <c r="E12" s="386" t="s">
        <v>1024</v>
      </c>
      <c r="F12" s="387" t="s">
        <v>1044</v>
      </c>
      <c r="G12" s="386" t="s">
        <v>1317</v>
      </c>
      <c r="H12" s="386" t="s">
        <v>1160</v>
      </c>
      <c r="I12" s="386" t="s">
        <v>1169</v>
      </c>
      <c r="J12" s="386" t="s">
        <v>141</v>
      </c>
      <c r="K12" s="388">
        <v>0.63</v>
      </c>
      <c r="L12" s="388">
        <v>0.72000000000000008</v>
      </c>
      <c r="M12" s="388">
        <v>0.81</v>
      </c>
      <c r="N12" s="389"/>
    </row>
    <row r="13" spans="1:14" ht="45" hidden="1" x14ac:dyDescent="0.25">
      <c r="C13" s="386" t="s">
        <v>74</v>
      </c>
      <c r="D13" s="387" t="s">
        <v>1244</v>
      </c>
      <c r="E13" s="386" t="s">
        <v>1024</v>
      </c>
      <c r="F13" s="387" t="s">
        <v>1044</v>
      </c>
      <c r="G13" s="386" t="s">
        <v>1317</v>
      </c>
      <c r="H13" s="386" t="s">
        <v>1160</v>
      </c>
      <c r="I13" s="386" t="s">
        <v>1169</v>
      </c>
      <c r="J13" s="386" t="s">
        <v>1373</v>
      </c>
      <c r="K13" s="388">
        <v>0.63</v>
      </c>
      <c r="L13" s="388">
        <v>0.72000000000000008</v>
      </c>
      <c r="M13" s="388">
        <v>0.81</v>
      </c>
      <c r="N13" s="389"/>
    </row>
    <row r="14" spans="1:14" ht="45" hidden="1" x14ac:dyDescent="0.25">
      <c r="C14" s="386" t="s">
        <v>74</v>
      </c>
      <c r="D14" s="387" t="s">
        <v>1244</v>
      </c>
      <c r="E14" s="386" t="s">
        <v>1024</v>
      </c>
      <c r="F14" s="387" t="s">
        <v>1044</v>
      </c>
      <c r="G14" s="386" t="s">
        <v>1318</v>
      </c>
      <c r="H14" s="386" t="s">
        <v>1160</v>
      </c>
      <c r="I14" s="386" t="s">
        <v>1170</v>
      </c>
      <c r="J14" s="386" t="s">
        <v>141</v>
      </c>
      <c r="K14" s="388">
        <v>0.63</v>
      </c>
      <c r="L14" s="388">
        <v>0.72000000000000008</v>
      </c>
      <c r="M14" s="388">
        <v>0.81</v>
      </c>
      <c r="N14" s="389"/>
    </row>
    <row r="15" spans="1:14" ht="45" hidden="1" x14ac:dyDescent="0.25">
      <c r="C15" s="386" t="s">
        <v>74</v>
      </c>
      <c r="D15" s="387" t="s">
        <v>1244</v>
      </c>
      <c r="E15" s="386" t="s">
        <v>1024</v>
      </c>
      <c r="F15" s="387" t="s">
        <v>1044</v>
      </c>
      <c r="G15" s="386" t="s">
        <v>1318</v>
      </c>
      <c r="H15" s="386" t="s">
        <v>1160</v>
      </c>
      <c r="I15" s="386" t="s">
        <v>1170</v>
      </c>
      <c r="J15" s="386" t="s">
        <v>1373</v>
      </c>
      <c r="K15" s="388">
        <v>0.63</v>
      </c>
      <c r="L15" s="388">
        <v>0.72000000000000008</v>
      </c>
      <c r="M15" s="388">
        <v>0.81</v>
      </c>
      <c r="N15" s="389"/>
    </row>
    <row r="16" spans="1:14" ht="30" hidden="1" x14ac:dyDescent="0.25">
      <c r="C16" s="386" t="s">
        <v>74</v>
      </c>
      <c r="D16" s="387" t="s">
        <v>1244</v>
      </c>
      <c r="E16" s="386" t="s">
        <v>1024</v>
      </c>
      <c r="F16" s="387" t="s">
        <v>1044</v>
      </c>
      <c r="G16" s="386" t="s">
        <v>1326</v>
      </c>
      <c r="H16" s="386" t="s">
        <v>1180</v>
      </c>
      <c r="I16" s="386" t="s">
        <v>1181</v>
      </c>
      <c r="J16" s="386" t="s">
        <v>141</v>
      </c>
      <c r="K16" s="388">
        <v>3.4999999999999996E-2</v>
      </c>
      <c r="L16" s="388">
        <v>4.0000000000000008E-2</v>
      </c>
      <c r="M16" s="388">
        <v>4.5000000000000005E-2</v>
      </c>
      <c r="N16" s="389"/>
    </row>
    <row r="17" spans="3:14" ht="45" hidden="1" x14ac:dyDescent="0.25">
      <c r="C17" s="386" t="s">
        <v>74</v>
      </c>
      <c r="D17" s="387" t="s">
        <v>1244</v>
      </c>
      <c r="E17" s="386" t="s">
        <v>1024</v>
      </c>
      <c r="F17" s="387" t="s">
        <v>1044</v>
      </c>
      <c r="G17" s="386" t="s">
        <v>1336</v>
      </c>
      <c r="H17" s="386" t="s">
        <v>1190</v>
      </c>
      <c r="I17" s="386" t="s">
        <v>1196</v>
      </c>
      <c r="J17" s="386" t="s">
        <v>141</v>
      </c>
      <c r="K17" s="388">
        <v>0.63</v>
      </c>
      <c r="L17" s="388">
        <v>0.72000000000000008</v>
      </c>
      <c r="M17" s="388">
        <v>0.81</v>
      </c>
      <c r="N17" s="389"/>
    </row>
    <row r="18" spans="3:14" ht="45" hidden="1" x14ac:dyDescent="0.25">
      <c r="C18" s="386" t="s">
        <v>74</v>
      </c>
      <c r="D18" s="387" t="s">
        <v>1244</v>
      </c>
      <c r="E18" s="386" t="s">
        <v>1024</v>
      </c>
      <c r="F18" s="387" t="s">
        <v>1044</v>
      </c>
      <c r="G18" s="386" t="s">
        <v>1347</v>
      </c>
      <c r="H18" s="386" t="s">
        <v>1190</v>
      </c>
      <c r="I18" s="386" t="s">
        <v>1209</v>
      </c>
      <c r="J18" s="386" t="s">
        <v>141</v>
      </c>
      <c r="K18" s="388">
        <v>0.63</v>
      </c>
      <c r="L18" s="388">
        <v>0.72000000000000008</v>
      </c>
      <c r="M18" s="388">
        <v>0.81</v>
      </c>
      <c r="N18" s="389"/>
    </row>
    <row r="19" spans="3:14" ht="30" hidden="1" x14ac:dyDescent="0.25">
      <c r="C19" s="386" t="s">
        <v>74</v>
      </c>
      <c r="D19" s="387" t="s">
        <v>1245</v>
      </c>
      <c r="E19" s="386" t="s">
        <v>1025</v>
      </c>
      <c r="F19" s="387" t="s">
        <v>1045</v>
      </c>
      <c r="G19" s="386" t="s">
        <v>1286</v>
      </c>
      <c r="H19" s="386" t="s">
        <v>1112</v>
      </c>
      <c r="I19" s="386" t="s">
        <v>1113</v>
      </c>
      <c r="J19" s="386" t="s">
        <v>141</v>
      </c>
      <c r="K19" s="388">
        <v>0.63</v>
      </c>
      <c r="L19" s="388">
        <v>0.72000000000000008</v>
      </c>
      <c r="M19" s="388">
        <v>0.81</v>
      </c>
      <c r="N19" s="389"/>
    </row>
    <row r="20" spans="3:14" ht="30" hidden="1" x14ac:dyDescent="0.25">
      <c r="C20" s="386" t="s">
        <v>74</v>
      </c>
      <c r="D20" s="387" t="s">
        <v>1245</v>
      </c>
      <c r="E20" s="386" t="s">
        <v>1025</v>
      </c>
      <c r="F20" s="387" t="s">
        <v>1045</v>
      </c>
      <c r="G20" s="386" t="s">
        <v>1287</v>
      </c>
      <c r="H20" s="386" t="s">
        <v>1112</v>
      </c>
      <c r="I20" s="386" t="s">
        <v>1114</v>
      </c>
      <c r="J20" s="386" t="s">
        <v>141</v>
      </c>
      <c r="K20" s="388">
        <v>0.63</v>
      </c>
      <c r="L20" s="388">
        <v>0.72000000000000008</v>
      </c>
      <c r="M20" s="388">
        <v>0.81</v>
      </c>
      <c r="N20" s="389"/>
    </row>
    <row r="21" spans="3:14" ht="30" hidden="1" x14ac:dyDescent="0.25">
      <c r="C21" s="386" t="s">
        <v>74</v>
      </c>
      <c r="D21" s="387" t="s">
        <v>1245</v>
      </c>
      <c r="E21" s="386" t="s">
        <v>1025</v>
      </c>
      <c r="F21" s="387" t="s">
        <v>1045</v>
      </c>
      <c r="G21" s="386" t="s">
        <v>1290</v>
      </c>
      <c r="H21" s="386" t="s">
        <v>1112</v>
      </c>
      <c r="I21" s="386" t="s">
        <v>1117</v>
      </c>
      <c r="J21" s="386" t="s">
        <v>141</v>
      </c>
      <c r="K21" s="388">
        <v>0.63</v>
      </c>
      <c r="L21" s="388">
        <v>0.72000000000000008</v>
      </c>
      <c r="M21" s="388">
        <v>0.81</v>
      </c>
      <c r="N21" s="389"/>
    </row>
    <row r="22" spans="3:14" ht="30" hidden="1" x14ac:dyDescent="0.25">
      <c r="C22" s="386" t="s">
        <v>74</v>
      </c>
      <c r="D22" s="387" t="s">
        <v>1245</v>
      </c>
      <c r="E22" s="386" t="s">
        <v>1025</v>
      </c>
      <c r="F22" s="387" t="s">
        <v>1045</v>
      </c>
      <c r="G22" s="386" t="s">
        <v>1292</v>
      </c>
      <c r="H22" s="386" t="s">
        <v>1112</v>
      </c>
      <c r="I22" s="386" t="s">
        <v>1119</v>
      </c>
      <c r="J22" s="386" t="s">
        <v>141</v>
      </c>
      <c r="K22" s="388">
        <v>0.63</v>
      </c>
      <c r="L22" s="388">
        <v>0.72000000000000008</v>
      </c>
      <c r="M22" s="388">
        <v>0.81</v>
      </c>
      <c r="N22" s="389"/>
    </row>
    <row r="23" spans="3:14" ht="30" hidden="1" x14ac:dyDescent="0.25">
      <c r="C23" s="386" t="s">
        <v>74</v>
      </c>
      <c r="D23" s="387" t="s">
        <v>1245</v>
      </c>
      <c r="E23" s="386" t="s">
        <v>1025</v>
      </c>
      <c r="F23" s="387" t="s">
        <v>1045</v>
      </c>
      <c r="G23" s="386" t="s">
        <v>1293</v>
      </c>
      <c r="H23" s="386" t="s">
        <v>1112</v>
      </c>
      <c r="I23" s="386" t="s">
        <v>1120</v>
      </c>
      <c r="J23" s="386" t="s">
        <v>141</v>
      </c>
      <c r="K23" s="388">
        <v>0.63</v>
      </c>
      <c r="L23" s="388">
        <v>0.72000000000000008</v>
      </c>
      <c r="M23" s="388">
        <v>0.81</v>
      </c>
      <c r="N23" s="389"/>
    </row>
    <row r="24" spans="3:14" ht="30" hidden="1" x14ac:dyDescent="0.25">
      <c r="C24" s="386" t="s">
        <v>74</v>
      </c>
      <c r="D24" s="387" t="s">
        <v>1245</v>
      </c>
      <c r="E24" s="386" t="s">
        <v>1025</v>
      </c>
      <c r="F24" s="387" t="s">
        <v>1045</v>
      </c>
      <c r="G24" s="386" t="s">
        <v>1294</v>
      </c>
      <c r="H24" s="386" t="s">
        <v>1121</v>
      </c>
      <c r="I24" s="386" t="s">
        <v>1122</v>
      </c>
      <c r="J24" s="386" t="s">
        <v>141</v>
      </c>
      <c r="K24" s="388">
        <v>3.4999999999999996E-2</v>
      </c>
      <c r="L24" s="388">
        <v>4.0000000000000008E-2</v>
      </c>
      <c r="M24" s="388">
        <v>4.5000000000000005E-2</v>
      </c>
      <c r="N24" s="389"/>
    </row>
    <row r="25" spans="3:14" ht="30" hidden="1" x14ac:dyDescent="0.25">
      <c r="C25" s="386" t="s">
        <v>74</v>
      </c>
      <c r="D25" s="387" t="s">
        <v>1245</v>
      </c>
      <c r="E25" s="386" t="s">
        <v>1025</v>
      </c>
      <c r="F25" s="387" t="s">
        <v>1045</v>
      </c>
      <c r="G25" s="386" t="s">
        <v>1294</v>
      </c>
      <c r="H25" s="386" t="s">
        <v>1121</v>
      </c>
      <c r="I25" s="386" t="s">
        <v>1122</v>
      </c>
      <c r="J25" s="386" t="s">
        <v>1373</v>
      </c>
      <c r="K25" s="388">
        <v>3.4999999999999996E-2</v>
      </c>
      <c r="L25" s="388">
        <v>4.0000000000000008E-2</v>
      </c>
      <c r="M25" s="388">
        <v>4.5000000000000005E-2</v>
      </c>
      <c r="N25" s="389"/>
    </row>
    <row r="26" spans="3:14" ht="30" hidden="1" x14ac:dyDescent="0.25">
      <c r="C26" s="386" t="s">
        <v>74</v>
      </c>
      <c r="D26" s="387" t="s">
        <v>1245</v>
      </c>
      <c r="E26" s="386" t="s">
        <v>1025</v>
      </c>
      <c r="F26" s="387" t="s">
        <v>1045</v>
      </c>
      <c r="G26" s="386" t="s">
        <v>1295</v>
      </c>
      <c r="H26" s="386" t="s">
        <v>1121</v>
      </c>
      <c r="I26" s="386" t="s">
        <v>1123</v>
      </c>
      <c r="J26" s="386" t="s">
        <v>141</v>
      </c>
      <c r="K26" s="388">
        <v>6.9999999999999993E-2</v>
      </c>
      <c r="L26" s="388">
        <v>8.0000000000000016E-2</v>
      </c>
      <c r="M26" s="388">
        <v>9.0000000000000011E-2</v>
      </c>
      <c r="N26" s="389"/>
    </row>
    <row r="27" spans="3:14" ht="30" hidden="1" x14ac:dyDescent="0.25">
      <c r="C27" s="386" t="s">
        <v>74</v>
      </c>
      <c r="D27" s="387" t="s">
        <v>1245</v>
      </c>
      <c r="E27" s="386" t="s">
        <v>1025</v>
      </c>
      <c r="F27" s="387" t="s">
        <v>1045</v>
      </c>
      <c r="G27" s="386" t="s">
        <v>1295</v>
      </c>
      <c r="H27" s="386" t="s">
        <v>1121</v>
      </c>
      <c r="I27" s="386" t="s">
        <v>1123</v>
      </c>
      <c r="J27" s="386" t="s">
        <v>1373</v>
      </c>
      <c r="K27" s="388">
        <v>6.9999999999999993E-2</v>
      </c>
      <c r="L27" s="388">
        <v>8.0000000000000016E-2</v>
      </c>
      <c r="M27" s="388">
        <v>9.0000000000000011E-2</v>
      </c>
      <c r="N27" s="389"/>
    </row>
    <row r="28" spans="3:14" ht="30" hidden="1" x14ac:dyDescent="0.25">
      <c r="C28" s="386" t="s">
        <v>74</v>
      </c>
      <c r="D28" s="387" t="s">
        <v>1245</v>
      </c>
      <c r="E28" s="386" t="s">
        <v>1025</v>
      </c>
      <c r="F28" s="387" t="s">
        <v>1045</v>
      </c>
      <c r="G28" s="386" t="s">
        <v>1296</v>
      </c>
      <c r="H28" s="386" t="s">
        <v>1124</v>
      </c>
      <c r="I28" s="386" t="s">
        <v>1127</v>
      </c>
      <c r="J28" s="386" t="s">
        <v>1373</v>
      </c>
      <c r="K28" s="388">
        <v>0.63</v>
      </c>
      <c r="L28" s="388">
        <v>0.72000000000000008</v>
      </c>
      <c r="M28" s="388">
        <v>0.81</v>
      </c>
      <c r="N28" s="389"/>
    </row>
    <row r="29" spans="3:14" ht="30" hidden="1" x14ac:dyDescent="0.25">
      <c r="C29" s="386" t="s">
        <v>74</v>
      </c>
      <c r="D29" s="387" t="s">
        <v>1245</v>
      </c>
      <c r="E29" s="386" t="s">
        <v>1025</v>
      </c>
      <c r="F29" s="387" t="s">
        <v>1045</v>
      </c>
      <c r="G29" s="386" t="s">
        <v>1297</v>
      </c>
      <c r="H29" s="386" t="s">
        <v>1128</v>
      </c>
      <c r="I29" s="386" t="s">
        <v>1129</v>
      </c>
      <c r="J29" s="386" t="s">
        <v>141</v>
      </c>
      <c r="K29" s="388">
        <v>3.4999999999999996E-2</v>
      </c>
      <c r="L29" s="388">
        <v>4.0000000000000008E-2</v>
      </c>
      <c r="M29" s="388">
        <v>4.5000000000000005E-2</v>
      </c>
      <c r="N29" s="389"/>
    </row>
    <row r="30" spans="3:14" ht="30" hidden="1" x14ac:dyDescent="0.25">
      <c r="C30" s="386" t="s">
        <v>74</v>
      </c>
      <c r="D30" s="387" t="s">
        <v>1245</v>
      </c>
      <c r="E30" s="386" t="s">
        <v>1025</v>
      </c>
      <c r="F30" s="387" t="s">
        <v>1045</v>
      </c>
      <c r="G30" s="386" t="s">
        <v>1299</v>
      </c>
      <c r="H30" s="386" t="s">
        <v>1128</v>
      </c>
      <c r="I30" s="386" t="s">
        <v>1131</v>
      </c>
      <c r="J30" s="386" t="s">
        <v>141</v>
      </c>
      <c r="K30" s="388">
        <v>0.63</v>
      </c>
      <c r="L30" s="388">
        <v>0.72000000000000008</v>
      </c>
      <c r="M30" s="388">
        <v>0.81</v>
      </c>
      <c r="N30" s="389"/>
    </row>
    <row r="31" spans="3:14" ht="30" hidden="1" x14ac:dyDescent="0.25">
      <c r="C31" s="386" t="s">
        <v>74</v>
      </c>
      <c r="D31" s="387" t="s">
        <v>1245</v>
      </c>
      <c r="E31" s="386" t="s">
        <v>1025</v>
      </c>
      <c r="F31" s="387" t="s">
        <v>1045</v>
      </c>
      <c r="G31" s="386" t="s">
        <v>1300</v>
      </c>
      <c r="H31" s="386" t="s">
        <v>1128</v>
      </c>
      <c r="I31" s="386" t="s">
        <v>1132</v>
      </c>
      <c r="J31" s="386" t="s">
        <v>141</v>
      </c>
      <c r="K31" s="388">
        <v>0.63</v>
      </c>
      <c r="L31" s="388">
        <v>0.72000000000000008</v>
      </c>
      <c r="M31" s="388">
        <v>0.81</v>
      </c>
      <c r="N31" s="389"/>
    </row>
    <row r="32" spans="3:14" ht="30" hidden="1" x14ac:dyDescent="0.25">
      <c r="C32" s="386" t="s">
        <v>74</v>
      </c>
      <c r="D32" s="387" t="s">
        <v>1245</v>
      </c>
      <c r="E32" s="386" t="s">
        <v>1025</v>
      </c>
      <c r="F32" s="387" t="s">
        <v>1045</v>
      </c>
      <c r="G32" s="386" t="s">
        <v>1304</v>
      </c>
      <c r="H32" s="386" t="s">
        <v>1133</v>
      </c>
      <c r="I32" s="386" t="s">
        <v>1137</v>
      </c>
      <c r="J32" s="386" t="s">
        <v>141</v>
      </c>
      <c r="K32" s="388">
        <v>0.63</v>
      </c>
      <c r="L32" s="388">
        <v>0.72000000000000008</v>
      </c>
      <c r="M32" s="388">
        <v>0.81</v>
      </c>
      <c r="N32" s="389"/>
    </row>
    <row r="33" spans="3:14" ht="30" hidden="1" x14ac:dyDescent="0.25">
      <c r="C33" s="386" t="s">
        <v>74</v>
      </c>
      <c r="D33" s="387" t="s">
        <v>1245</v>
      </c>
      <c r="E33" s="386" t="s">
        <v>1025</v>
      </c>
      <c r="F33" s="387" t="s">
        <v>1045</v>
      </c>
      <c r="G33" s="386" t="s">
        <v>1320</v>
      </c>
      <c r="H33" s="386" t="s">
        <v>1172</v>
      </c>
      <c r="I33" s="386" t="s">
        <v>1173</v>
      </c>
      <c r="J33" s="386" t="s">
        <v>141</v>
      </c>
      <c r="K33" s="388">
        <v>3.4999999999999996E-2</v>
      </c>
      <c r="L33" s="388">
        <v>4.0000000000000008E-2</v>
      </c>
      <c r="M33" s="388">
        <v>4.5000000000000005E-2</v>
      </c>
      <c r="N33" s="389"/>
    </row>
    <row r="34" spans="3:14" ht="30" hidden="1" x14ac:dyDescent="0.25">
      <c r="C34" s="386" t="s">
        <v>74</v>
      </c>
      <c r="D34" s="387" t="s">
        <v>1245</v>
      </c>
      <c r="E34" s="386" t="s">
        <v>1025</v>
      </c>
      <c r="F34" s="387" t="s">
        <v>1045</v>
      </c>
      <c r="G34" s="386" t="s">
        <v>1326</v>
      </c>
      <c r="H34" s="386" t="s">
        <v>1180</v>
      </c>
      <c r="I34" s="386" t="s">
        <v>1181</v>
      </c>
      <c r="J34" s="386" t="s">
        <v>141</v>
      </c>
      <c r="K34" s="388">
        <v>3.4999999999999996E-2</v>
      </c>
      <c r="L34" s="388">
        <v>4.0000000000000008E-2</v>
      </c>
      <c r="M34" s="388">
        <v>4.5000000000000005E-2</v>
      </c>
      <c r="N34" s="389"/>
    </row>
    <row r="35" spans="3:14" ht="60" hidden="1" x14ac:dyDescent="0.25">
      <c r="C35" s="386" t="s">
        <v>74</v>
      </c>
      <c r="D35" s="387" t="s">
        <v>1245</v>
      </c>
      <c r="E35" s="386" t="s">
        <v>1025</v>
      </c>
      <c r="F35" s="387" t="s">
        <v>1045</v>
      </c>
      <c r="G35" s="386" t="s">
        <v>1329</v>
      </c>
      <c r="H35" s="386" t="s">
        <v>1184</v>
      </c>
      <c r="I35" s="386" t="s">
        <v>1185</v>
      </c>
      <c r="J35" s="386" t="s">
        <v>141</v>
      </c>
      <c r="K35" s="388">
        <v>0.63</v>
      </c>
      <c r="L35" s="388">
        <v>0.72000000000000008</v>
      </c>
      <c r="M35" s="388">
        <v>0.81</v>
      </c>
      <c r="N35" s="389"/>
    </row>
    <row r="36" spans="3:14" ht="45" hidden="1" x14ac:dyDescent="0.25">
      <c r="C36" s="386" t="s">
        <v>74</v>
      </c>
      <c r="D36" s="387" t="s">
        <v>1245</v>
      </c>
      <c r="E36" s="386" t="s">
        <v>1025</v>
      </c>
      <c r="F36" s="387" t="s">
        <v>1045</v>
      </c>
      <c r="G36" s="386" t="s">
        <v>1333</v>
      </c>
      <c r="H36" s="386" t="s">
        <v>1190</v>
      </c>
      <c r="I36" s="386" t="s">
        <v>1191</v>
      </c>
      <c r="J36" s="386" t="s">
        <v>141</v>
      </c>
      <c r="K36" s="388">
        <v>0.63</v>
      </c>
      <c r="L36" s="388">
        <v>0.72000000000000008</v>
      </c>
      <c r="M36" s="388">
        <v>0.81</v>
      </c>
      <c r="N36" s="389"/>
    </row>
    <row r="37" spans="3:14" ht="45" hidden="1" x14ac:dyDescent="0.25">
      <c r="C37" s="386" t="s">
        <v>74</v>
      </c>
      <c r="D37" s="387" t="s">
        <v>1245</v>
      </c>
      <c r="E37" s="386" t="s">
        <v>1025</v>
      </c>
      <c r="F37" s="387" t="s">
        <v>1045</v>
      </c>
      <c r="G37" s="386" t="s">
        <v>1334</v>
      </c>
      <c r="H37" s="386" t="s">
        <v>1190</v>
      </c>
      <c r="I37" s="386" t="s">
        <v>1192</v>
      </c>
      <c r="J37" s="386" t="s">
        <v>141</v>
      </c>
      <c r="K37" s="388">
        <v>0.63</v>
      </c>
      <c r="L37" s="388">
        <v>0.72000000000000008</v>
      </c>
      <c r="M37" s="388">
        <v>0.81</v>
      </c>
      <c r="N37" s="389"/>
    </row>
    <row r="38" spans="3:14" ht="30" hidden="1" x14ac:dyDescent="0.25">
      <c r="C38" s="386" t="s">
        <v>74</v>
      </c>
      <c r="D38" s="387" t="s">
        <v>1245</v>
      </c>
      <c r="E38" s="386" t="s">
        <v>1025</v>
      </c>
      <c r="F38" s="387" t="s">
        <v>1045</v>
      </c>
      <c r="G38" s="386" t="s">
        <v>1351</v>
      </c>
      <c r="H38" s="386" t="s">
        <v>1217</v>
      </c>
      <c r="I38" s="386" t="s">
        <v>1218</v>
      </c>
      <c r="J38" s="386" t="s">
        <v>141</v>
      </c>
      <c r="K38" s="388">
        <v>6.9999999999999993E-2</v>
      </c>
      <c r="L38" s="388">
        <v>8.0000000000000016E-2</v>
      </c>
      <c r="M38" s="388">
        <v>9.0000000000000011E-2</v>
      </c>
      <c r="N38" s="389"/>
    </row>
    <row r="39" spans="3:14" ht="30" hidden="1" x14ac:dyDescent="0.25">
      <c r="C39" s="386" t="s">
        <v>74</v>
      </c>
      <c r="D39" s="387" t="s">
        <v>1246</v>
      </c>
      <c r="E39" s="386" t="s">
        <v>1025</v>
      </c>
      <c r="F39" s="387" t="s">
        <v>1046</v>
      </c>
      <c r="G39" s="386" t="s">
        <v>1286</v>
      </c>
      <c r="H39" s="386" t="s">
        <v>1112</v>
      </c>
      <c r="I39" s="386" t="s">
        <v>1113</v>
      </c>
      <c r="J39" s="386" t="s">
        <v>141</v>
      </c>
      <c r="K39" s="388">
        <v>0.63</v>
      </c>
      <c r="L39" s="388">
        <v>0.72000000000000008</v>
      </c>
      <c r="M39" s="388">
        <v>0.81</v>
      </c>
      <c r="N39" s="389"/>
    </row>
    <row r="40" spans="3:14" ht="30" hidden="1" x14ac:dyDescent="0.25">
      <c r="C40" s="386" t="s">
        <v>74</v>
      </c>
      <c r="D40" s="387" t="s">
        <v>1246</v>
      </c>
      <c r="E40" s="386" t="s">
        <v>1025</v>
      </c>
      <c r="F40" s="387" t="s">
        <v>1046</v>
      </c>
      <c r="G40" s="386" t="s">
        <v>1287</v>
      </c>
      <c r="H40" s="386" t="s">
        <v>1112</v>
      </c>
      <c r="I40" s="386" t="s">
        <v>1114</v>
      </c>
      <c r="J40" s="386" t="s">
        <v>141</v>
      </c>
      <c r="K40" s="388">
        <v>0.63</v>
      </c>
      <c r="L40" s="388">
        <v>0.72000000000000008</v>
      </c>
      <c r="M40" s="388">
        <v>0.81</v>
      </c>
      <c r="N40" s="389"/>
    </row>
    <row r="41" spans="3:14" ht="30" hidden="1" x14ac:dyDescent="0.25">
      <c r="C41" s="386" t="s">
        <v>74</v>
      </c>
      <c r="D41" s="387" t="s">
        <v>1246</v>
      </c>
      <c r="E41" s="386" t="s">
        <v>1025</v>
      </c>
      <c r="F41" s="387" t="s">
        <v>1046</v>
      </c>
      <c r="G41" s="386" t="s">
        <v>1290</v>
      </c>
      <c r="H41" s="386" t="s">
        <v>1112</v>
      </c>
      <c r="I41" s="386" t="s">
        <v>1117</v>
      </c>
      <c r="J41" s="386" t="s">
        <v>141</v>
      </c>
      <c r="K41" s="388">
        <v>0.63</v>
      </c>
      <c r="L41" s="388">
        <v>0.72000000000000008</v>
      </c>
      <c r="M41" s="388">
        <v>0.81</v>
      </c>
      <c r="N41" s="389"/>
    </row>
    <row r="42" spans="3:14" ht="30" hidden="1" x14ac:dyDescent="0.25">
      <c r="C42" s="386" t="s">
        <v>74</v>
      </c>
      <c r="D42" s="387" t="s">
        <v>1246</v>
      </c>
      <c r="E42" s="386" t="s">
        <v>1025</v>
      </c>
      <c r="F42" s="387" t="s">
        <v>1046</v>
      </c>
      <c r="G42" s="386" t="s">
        <v>1292</v>
      </c>
      <c r="H42" s="386" t="s">
        <v>1112</v>
      </c>
      <c r="I42" s="386" t="s">
        <v>1119</v>
      </c>
      <c r="J42" s="386" t="s">
        <v>141</v>
      </c>
      <c r="K42" s="388">
        <v>0.63</v>
      </c>
      <c r="L42" s="388">
        <v>0.72000000000000008</v>
      </c>
      <c r="M42" s="388">
        <v>0.81</v>
      </c>
      <c r="N42" s="389"/>
    </row>
    <row r="43" spans="3:14" ht="30" hidden="1" x14ac:dyDescent="0.25">
      <c r="C43" s="386" t="s">
        <v>74</v>
      </c>
      <c r="D43" s="387" t="s">
        <v>1246</v>
      </c>
      <c r="E43" s="386" t="s">
        <v>1025</v>
      </c>
      <c r="F43" s="387" t="s">
        <v>1046</v>
      </c>
      <c r="G43" s="386" t="s">
        <v>1293</v>
      </c>
      <c r="H43" s="386" t="s">
        <v>1112</v>
      </c>
      <c r="I43" s="386" t="s">
        <v>1120</v>
      </c>
      <c r="J43" s="386" t="s">
        <v>141</v>
      </c>
      <c r="K43" s="388">
        <v>0.63</v>
      </c>
      <c r="L43" s="388">
        <v>0.72000000000000008</v>
      </c>
      <c r="M43" s="388">
        <v>0.81</v>
      </c>
      <c r="N43" s="389"/>
    </row>
    <row r="44" spans="3:14" ht="30" hidden="1" x14ac:dyDescent="0.25">
      <c r="C44" s="386" t="s">
        <v>74</v>
      </c>
      <c r="D44" s="387" t="s">
        <v>1246</v>
      </c>
      <c r="E44" s="386" t="s">
        <v>1025</v>
      </c>
      <c r="F44" s="387" t="s">
        <v>1046</v>
      </c>
      <c r="G44" s="386" t="s">
        <v>1294</v>
      </c>
      <c r="H44" s="386" t="s">
        <v>1121</v>
      </c>
      <c r="I44" s="386" t="s">
        <v>1122</v>
      </c>
      <c r="J44" s="386" t="s">
        <v>141</v>
      </c>
      <c r="K44" s="388">
        <v>3.4999999999999996E-2</v>
      </c>
      <c r="L44" s="388">
        <v>4.0000000000000008E-2</v>
      </c>
      <c r="M44" s="388">
        <v>4.5000000000000005E-2</v>
      </c>
      <c r="N44" s="389"/>
    </row>
    <row r="45" spans="3:14" ht="30" hidden="1" x14ac:dyDescent="0.25">
      <c r="C45" s="386" t="s">
        <v>74</v>
      </c>
      <c r="D45" s="387" t="s">
        <v>1246</v>
      </c>
      <c r="E45" s="386" t="s">
        <v>1025</v>
      </c>
      <c r="F45" s="387" t="s">
        <v>1046</v>
      </c>
      <c r="G45" s="386" t="s">
        <v>1294</v>
      </c>
      <c r="H45" s="386" t="s">
        <v>1121</v>
      </c>
      <c r="I45" s="386" t="s">
        <v>1122</v>
      </c>
      <c r="J45" s="386" t="s">
        <v>1373</v>
      </c>
      <c r="K45" s="388">
        <v>3.4999999999999996E-2</v>
      </c>
      <c r="L45" s="388">
        <v>4.0000000000000008E-2</v>
      </c>
      <c r="M45" s="388">
        <v>4.5000000000000005E-2</v>
      </c>
      <c r="N45" s="389"/>
    </row>
    <row r="46" spans="3:14" ht="30" hidden="1" x14ac:dyDescent="0.25">
      <c r="C46" s="386" t="s">
        <v>74</v>
      </c>
      <c r="D46" s="387" t="s">
        <v>1246</v>
      </c>
      <c r="E46" s="386" t="s">
        <v>1025</v>
      </c>
      <c r="F46" s="387" t="s">
        <v>1046</v>
      </c>
      <c r="G46" s="386" t="s">
        <v>1295</v>
      </c>
      <c r="H46" s="386" t="s">
        <v>1121</v>
      </c>
      <c r="I46" s="386" t="s">
        <v>1123</v>
      </c>
      <c r="J46" s="386" t="s">
        <v>141</v>
      </c>
      <c r="K46" s="388">
        <v>6.9999999999999993E-2</v>
      </c>
      <c r="L46" s="388">
        <v>8.0000000000000016E-2</v>
      </c>
      <c r="M46" s="388">
        <v>9.0000000000000011E-2</v>
      </c>
      <c r="N46" s="389"/>
    </row>
    <row r="47" spans="3:14" ht="30" hidden="1" x14ac:dyDescent="0.25">
      <c r="C47" s="386" t="s">
        <v>74</v>
      </c>
      <c r="D47" s="387" t="s">
        <v>1246</v>
      </c>
      <c r="E47" s="386" t="s">
        <v>1025</v>
      </c>
      <c r="F47" s="387" t="s">
        <v>1046</v>
      </c>
      <c r="G47" s="386" t="s">
        <v>1295</v>
      </c>
      <c r="H47" s="386" t="s">
        <v>1121</v>
      </c>
      <c r="I47" s="386" t="s">
        <v>1123</v>
      </c>
      <c r="J47" s="386" t="s">
        <v>1373</v>
      </c>
      <c r="K47" s="388">
        <v>6.9999999999999993E-2</v>
      </c>
      <c r="L47" s="388">
        <v>8.0000000000000016E-2</v>
      </c>
      <c r="M47" s="388">
        <v>9.0000000000000011E-2</v>
      </c>
      <c r="N47" s="389"/>
    </row>
    <row r="48" spans="3:14" ht="30" hidden="1" x14ac:dyDescent="0.25">
      <c r="C48" s="386" t="s">
        <v>74</v>
      </c>
      <c r="D48" s="387" t="s">
        <v>1246</v>
      </c>
      <c r="E48" s="386" t="s">
        <v>1025</v>
      </c>
      <c r="F48" s="387" t="s">
        <v>1046</v>
      </c>
      <c r="G48" s="386" t="s">
        <v>1296</v>
      </c>
      <c r="H48" s="386" t="s">
        <v>1124</v>
      </c>
      <c r="I48" s="386" t="s">
        <v>1127</v>
      </c>
      <c r="J48" s="386" t="s">
        <v>1373</v>
      </c>
      <c r="K48" s="388">
        <v>0.63</v>
      </c>
      <c r="L48" s="388">
        <v>0.72000000000000008</v>
      </c>
      <c r="M48" s="388">
        <v>0.81</v>
      </c>
      <c r="N48" s="389"/>
    </row>
    <row r="49" spans="3:14" ht="30" hidden="1" x14ac:dyDescent="0.25">
      <c r="C49" s="386" t="s">
        <v>74</v>
      </c>
      <c r="D49" s="387" t="s">
        <v>1246</v>
      </c>
      <c r="E49" s="386" t="s">
        <v>1025</v>
      </c>
      <c r="F49" s="387" t="s">
        <v>1046</v>
      </c>
      <c r="G49" s="386" t="s">
        <v>1297</v>
      </c>
      <c r="H49" s="386" t="s">
        <v>1128</v>
      </c>
      <c r="I49" s="386" t="s">
        <v>1129</v>
      </c>
      <c r="J49" s="386" t="s">
        <v>141</v>
      </c>
      <c r="K49" s="388">
        <v>3.4999999999999996E-2</v>
      </c>
      <c r="L49" s="388">
        <v>4.0000000000000008E-2</v>
      </c>
      <c r="M49" s="388">
        <v>4.5000000000000005E-2</v>
      </c>
      <c r="N49" s="389"/>
    </row>
    <row r="50" spans="3:14" ht="30" hidden="1" x14ac:dyDescent="0.25">
      <c r="C50" s="386" t="s">
        <v>74</v>
      </c>
      <c r="D50" s="387" t="s">
        <v>1246</v>
      </c>
      <c r="E50" s="386" t="s">
        <v>1025</v>
      </c>
      <c r="F50" s="387" t="s">
        <v>1046</v>
      </c>
      <c r="G50" s="386" t="s">
        <v>1299</v>
      </c>
      <c r="H50" s="386" t="s">
        <v>1128</v>
      </c>
      <c r="I50" s="386" t="s">
        <v>1131</v>
      </c>
      <c r="J50" s="386" t="s">
        <v>141</v>
      </c>
      <c r="K50" s="388">
        <v>0.63</v>
      </c>
      <c r="L50" s="388">
        <v>0.72000000000000008</v>
      </c>
      <c r="M50" s="388">
        <v>0.81</v>
      </c>
      <c r="N50" s="389"/>
    </row>
    <row r="51" spans="3:14" ht="30" hidden="1" x14ac:dyDescent="0.25">
      <c r="C51" s="386" t="s">
        <v>74</v>
      </c>
      <c r="D51" s="387" t="s">
        <v>1246</v>
      </c>
      <c r="E51" s="386" t="s">
        <v>1025</v>
      </c>
      <c r="F51" s="387" t="s">
        <v>1046</v>
      </c>
      <c r="G51" s="386" t="s">
        <v>1300</v>
      </c>
      <c r="H51" s="386" t="s">
        <v>1128</v>
      </c>
      <c r="I51" s="386" t="s">
        <v>1132</v>
      </c>
      <c r="J51" s="386" t="s">
        <v>141</v>
      </c>
      <c r="K51" s="388">
        <v>0.63</v>
      </c>
      <c r="L51" s="388">
        <v>0.72000000000000008</v>
      </c>
      <c r="M51" s="388">
        <v>0.81</v>
      </c>
      <c r="N51" s="389"/>
    </row>
    <row r="52" spans="3:14" ht="30" hidden="1" x14ac:dyDescent="0.25">
      <c r="C52" s="386" t="s">
        <v>74</v>
      </c>
      <c r="D52" s="387" t="s">
        <v>1246</v>
      </c>
      <c r="E52" s="386" t="s">
        <v>1025</v>
      </c>
      <c r="F52" s="387" t="s">
        <v>1046</v>
      </c>
      <c r="G52" s="386" t="s">
        <v>1301</v>
      </c>
      <c r="H52" s="386" t="s">
        <v>1133</v>
      </c>
      <c r="I52" s="386" t="s">
        <v>1134</v>
      </c>
      <c r="J52" s="386" t="s">
        <v>141</v>
      </c>
      <c r="K52" s="388">
        <v>0.63</v>
      </c>
      <c r="L52" s="388">
        <v>0.72000000000000008</v>
      </c>
      <c r="M52" s="388">
        <v>0.81</v>
      </c>
      <c r="N52" s="389"/>
    </row>
    <row r="53" spans="3:14" ht="30" hidden="1" x14ac:dyDescent="0.25">
      <c r="C53" s="386" t="s">
        <v>74</v>
      </c>
      <c r="D53" s="387" t="s">
        <v>1246</v>
      </c>
      <c r="E53" s="386" t="s">
        <v>1025</v>
      </c>
      <c r="F53" s="387" t="s">
        <v>1046</v>
      </c>
      <c r="G53" s="386" t="s">
        <v>1304</v>
      </c>
      <c r="H53" s="386" t="s">
        <v>1133</v>
      </c>
      <c r="I53" s="386" t="s">
        <v>1137</v>
      </c>
      <c r="J53" s="386" t="s">
        <v>141</v>
      </c>
      <c r="K53" s="388">
        <v>0.63</v>
      </c>
      <c r="L53" s="388">
        <v>0.72000000000000008</v>
      </c>
      <c r="M53" s="388">
        <v>0.81</v>
      </c>
      <c r="N53" s="389"/>
    </row>
    <row r="54" spans="3:14" ht="30" hidden="1" x14ac:dyDescent="0.25">
      <c r="C54" s="386" t="s">
        <v>74</v>
      </c>
      <c r="D54" s="387" t="s">
        <v>1246</v>
      </c>
      <c r="E54" s="386" t="s">
        <v>1025</v>
      </c>
      <c r="F54" s="387" t="s">
        <v>1046</v>
      </c>
      <c r="G54" s="386" t="s">
        <v>1320</v>
      </c>
      <c r="H54" s="386" t="s">
        <v>1172</v>
      </c>
      <c r="I54" s="386" t="s">
        <v>1173</v>
      </c>
      <c r="J54" s="386" t="s">
        <v>141</v>
      </c>
      <c r="K54" s="388">
        <v>3.4999999999999996E-2</v>
      </c>
      <c r="L54" s="388">
        <v>4.0000000000000008E-2</v>
      </c>
      <c r="M54" s="388">
        <v>4.5000000000000005E-2</v>
      </c>
      <c r="N54" s="389"/>
    </row>
    <row r="55" spans="3:14" ht="30" hidden="1" x14ac:dyDescent="0.25">
      <c r="C55" s="386" t="s">
        <v>74</v>
      </c>
      <c r="D55" s="387" t="s">
        <v>1246</v>
      </c>
      <c r="E55" s="386" t="s">
        <v>1025</v>
      </c>
      <c r="F55" s="387" t="s">
        <v>1046</v>
      </c>
      <c r="G55" s="386" t="s">
        <v>1326</v>
      </c>
      <c r="H55" s="386" t="s">
        <v>1180</v>
      </c>
      <c r="I55" s="386" t="s">
        <v>1181</v>
      </c>
      <c r="J55" s="386" t="s">
        <v>141</v>
      </c>
      <c r="K55" s="388">
        <v>3.4999999999999996E-2</v>
      </c>
      <c r="L55" s="388">
        <v>4.0000000000000008E-2</v>
      </c>
      <c r="M55" s="388">
        <v>4.5000000000000005E-2</v>
      </c>
      <c r="N55" s="389"/>
    </row>
    <row r="56" spans="3:14" ht="60" hidden="1" x14ac:dyDescent="0.25">
      <c r="C56" s="386" t="s">
        <v>74</v>
      </c>
      <c r="D56" s="387" t="s">
        <v>1246</v>
      </c>
      <c r="E56" s="386" t="s">
        <v>1025</v>
      </c>
      <c r="F56" s="387" t="s">
        <v>1046</v>
      </c>
      <c r="G56" s="386" t="s">
        <v>1329</v>
      </c>
      <c r="H56" s="386" t="s">
        <v>1184</v>
      </c>
      <c r="I56" s="386" t="s">
        <v>1185</v>
      </c>
      <c r="J56" s="386" t="s">
        <v>141</v>
      </c>
      <c r="K56" s="388">
        <v>0.63</v>
      </c>
      <c r="L56" s="388">
        <v>0.72000000000000008</v>
      </c>
      <c r="M56" s="388">
        <v>0.81</v>
      </c>
      <c r="N56" s="389"/>
    </row>
    <row r="57" spans="3:14" ht="45" hidden="1" x14ac:dyDescent="0.25">
      <c r="C57" s="386" t="s">
        <v>74</v>
      </c>
      <c r="D57" s="387" t="s">
        <v>1246</v>
      </c>
      <c r="E57" s="386" t="s">
        <v>1025</v>
      </c>
      <c r="F57" s="387" t="s">
        <v>1046</v>
      </c>
      <c r="G57" s="386" t="s">
        <v>1333</v>
      </c>
      <c r="H57" s="386" t="s">
        <v>1190</v>
      </c>
      <c r="I57" s="386" t="s">
        <v>1191</v>
      </c>
      <c r="J57" s="386" t="s">
        <v>141</v>
      </c>
      <c r="K57" s="388">
        <v>0.63</v>
      </c>
      <c r="L57" s="388">
        <v>0.72000000000000008</v>
      </c>
      <c r="M57" s="388">
        <v>0.81</v>
      </c>
      <c r="N57" s="389"/>
    </row>
    <row r="58" spans="3:14" ht="45" hidden="1" x14ac:dyDescent="0.25">
      <c r="C58" s="386" t="s">
        <v>74</v>
      </c>
      <c r="D58" s="387" t="s">
        <v>1246</v>
      </c>
      <c r="E58" s="386" t="s">
        <v>1025</v>
      </c>
      <c r="F58" s="387" t="s">
        <v>1046</v>
      </c>
      <c r="G58" s="386" t="s">
        <v>1334</v>
      </c>
      <c r="H58" s="386" t="s">
        <v>1190</v>
      </c>
      <c r="I58" s="386" t="s">
        <v>1192</v>
      </c>
      <c r="J58" s="386" t="s">
        <v>141</v>
      </c>
      <c r="K58" s="388">
        <v>0.63</v>
      </c>
      <c r="L58" s="388">
        <v>0.72000000000000008</v>
      </c>
      <c r="M58" s="388">
        <v>0.81</v>
      </c>
      <c r="N58" s="389"/>
    </row>
    <row r="59" spans="3:14" ht="45" hidden="1" x14ac:dyDescent="0.25">
      <c r="C59" s="386" t="s">
        <v>74</v>
      </c>
      <c r="D59" s="387" t="s">
        <v>1246</v>
      </c>
      <c r="E59" s="386" t="s">
        <v>1025</v>
      </c>
      <c r="F59" s="387" t="s">
        <v>1046</v>
      </c>
      <c r="G59" s="386" t="s">
        <v>1345</v>
      </c>
      <c r="H59" s="386" t="s">
        <v>1190</v>
      </c>
      <c r="I59" s="386" t="s">
        <v>1205</v>
      </c>
      <c r="J59" s="386" t="s">
        <v>141</v>
      </c>
      <c r="K59" s="388">
        <v>0.63</v>
      </c>
      <c r="L59" s="388">
        <v>0.72000000000000008</v>
      </c>
      <c r="M59" s="388">
        <v>0.81</v>
      </c>
      <c r="N59" s="389"/>
    </row>
    <row r="60" spans="3:14" ht="30" hidden="1" x14ac:dyDescent="0.25">
      <c r="C60" s="386" t="s">
        <v>74</v>
      </c>
      <c r="D60" s="387" t="s">
        <v>1246</v>
      </c>
      <c r="E60" s="386" t="s">
        <v>1025</v>
      </c>
      <c r="F60" s="387" t="s">
        <v>1046</v>
      </c>
      <c r="G60" s="386" t="s">
        <v>1351</v>
      </c>
      <c r="H60" s="386" t="s">
        <v>1217</v>
      </c>
      <c r="I60" s="386" t="s">
        <v>1218</v>
      </c>
      <c r="J60" s="386" t="s">
        <v>141</v>
      </c>
      <c r="K60" s="388">
        <v>6.9999999999999993E-2</v>
      </c>
      <c r="L60" s="388">
        <v>8.0000000000000016E-2</v>
      </c>
      <c r="M60" s="388">
        <v>9.0000000000000011E-2</v>
      </c>
      <c r="N60" s="389"/>
    </row>
    <row r="61" spans="3:14" ht="30" hidden="1" x14ac:dyDescent="0.25">
      <c r="C61" s="386" t="s">
        <v>74</v>
      </c>
      <c r="D61" s="387" t="s">
        <v>1247</v>
      </c>
      <c r="E61" s="386" t="s">
        <v>1025</v>
      </c>
      <c r="F61" s="387" t="s">
        <v>1050</v>
      </c>
      <c r="G61" s="386" t="s">
        <v>1290</v>
      </c>
      <c r="H61" s="386" t="s">
        <v>1112</v>
      </c>
      <c r="I61" s="386" t="s">
        <v>1117</v>
      </c>
      <c r="J61" s="386" t="s">
        <v>141</v>
      </c>
      <c r="K61" s="388">
        <v>0.63</v>
      </c>
      <c r="L61" s="388">
        <v>0.72000000000000008</v>
      </c>
      <c r="M61" s="388">
        <v>0.81</v>
      </c>
      <c r="N61" s="389"/>
    </row>
    <row r="62" spans="3:14" ht="30" hidden="1" x14ac:dyDescent="0.25">
      <c r="C62" s="386" t="s">
        <v>74</v>
      </c>
      <c r="D62" s="387" t="s">
        <v>1247</v>
      </c>
      <c r="E62" s="386" t="s">
        <v>1025</v>
      </c>
      <c r="F62" s="387" t="s">
        <v>1050</v>
      </c>
      <c r="G62" s="386" t="s">
        <v>1294</v>
      </c>
      <c r="H62" s="386" t="s">
        <v>1121</v>
      </c>
      <c r="I62" s="386" t="s">
        <v>1122</v>
      </c>
      <c r="J62" s="386" t="s">
        <v>141</v>
      </c>
      <c r="K62" s="388">
        <v>3.4999999999999996E-2</v>
      </c>
      <c r="L62" s="388">
        <v>4.0000000000000008E-2</v>
      </c>
      <c r="M62" s="388">
        <v>4.5000000000000005E-2</v>
      </c>
      <c r="N62" s="389"/>
    </row>
    <row r="63" spans="3:14" ht="30" hidden="1" x14ac:dyDescent="0.25">
      <c r="C63" s="386" t="s">
        <v>74</v>
      </c>
      <c r="D63" s="387" t="s">
        <v>1247</v>
      </c>
      <c r="E63" s="386" t="s">
        <v>1025</v>
      </c>
      <c r="F63" s="387" t="s">
        <v>1050</v>
      </c>
      <c r="G63" s="386" t="s">
        <v>1294</v>
      </c>
      <c r="H63" s="386" t="s">
        <v>1121</v>
      </c>
      <c r="I63" s="386" t="s">
        <v>1122</v>
      </c>
      <c r="J63" s="386" t="s">
        <v>1373</v>
      </c>
      <c r="K63" s="388">
        <v>3.4999999999999996E-2</v>
      </c>
      <c r="L63" s="388">
        <v>4.0000000000000008E-2</v>
      </c>
      <c r="M63" s="388">
        <v>4.5000000000000005E-2</v>
      </c>
      <c r="N63" s="389"/>
    </row>
    <row r="64" spans="3:14" ht="30" hidden="1" x14ac:dyDescent="0.25">
      <c r="C64" s="386" t="s">
        <v>74</v>
      </c>
      <c r="D64" s="387" t="s">
        <v>1247</v>
      </c>
      <c r="E64" s="386" t="s">
        <v>1025</v>
      </c>
      <c r="F64" s="387" t="s">
        <v>1050</v>
      </c>
      <c r="G64" s="386" t="s">
        <v>1296</v>
      </c>
      <c r="H64" s="386" t="s">
        <v>1124</v>
      </c>
      <c r="I64" s="386" t="s">
        <v>1127</v>
      </c>
      <c r="J64" s="386" t="s">
        <v>1373</v>
      </c>
      <c r="K64" s="388">
        <v>0.63</v>
      </c>
      <c r="L64" s="388">
        <v>0.72000000000000008</v>
      </c>
      <c r="M64" s="388">
        <v>0.81</v>
      </c>
      <c r="N64" s="389"/>
    </row>
    <row r="65" spans="3:14" ht="30" hidden="1" x14ac:dyDescent="0.25">
      <c r="C65" s="386" t="s">
        <v>74</v>
      </c>
      <c r="D65" s="387" t="s">
        <v>1247</v>
      </c>
      <c r="E65" s="386" t="s">
        <v>1025</v>
      </c>
      <c r="F65" s="387" t="s">
        <v>1050</v>
      </c>
      <c r="G65" s="386" t="s">
        <v>1297</v>
      </c>
      <c r="H65" s="386" t="s">
        <v>1128</v>
      </c>
      <c r="I65" s="386" t="s">
        <v>1129</v>
      </c>
      <c r="J65" s="386" t="s">
        <v>141</v>
      </c>
      <c r="K65" s="388">
        <v>3.4999999999999996E-2</v>
      </c>
      <c r="L65" s="388">
        <v>4.0000000000000008E-2</v>
      </c>
      <c r="M65" s="388">
        <v>4.5000000000000005E-2</v>
      </c>
      <c r="N65" s="389"/>
    </row>
    <row r="66" spans="3:14" ht="30" hidden="1" x14ac:dyDescent="0.25">
      <c r="C66" s="386" t="s">
        <v>74</v>
      </c>
      <c r="D66" s="387" t="s">
        <v>1247</v>
      </c>
      <c r="E66" s="386" t="s">
        <v>1025</v>
      </c>
      <c r="F66" s="387" t="s">
        <v>1050</v>
      </c>
      <c r="G66" s="386" t="s">
        <v>1298</v>
      </c>
      <c r="H66" s="386" t="s">
        <v>1128</v>
      </c>
      <c r="I66" s="386" t="s">
        <v>1130</v>
      </c>
      <c r="J66" s="386" t="s">
        <v>141</v>
      </c>
      <c r="K66" s="388">
        <v>0.63</v>
      </c>
      <c r="L66" s="388">
        <v>0.72000000000000008</v>
      </c>
      <c r="M66" s="388">
        <v>0.81</v>
      </c>
      <c r="N66" s="389"/>
    </row>
    <row r="67" spans="3:14" ht="30" hidden="1" x14ac:dyDescent="0.25">
      <c r="C67" s="386" t="s">
        <v>74</v>
      </c>
      <c r="D67" s="387" t="s">
        <v>1247</v>
      </c>
      <c r="E67" s="386" t="s">
        <v>1025</v>
      </c>
      <c r="F67" s="387" t="s">
        <v>1050</v>
      </c>
      <c r="G67" s="386" t="s">
        <v>1299</v>
      </c>
      <c r="H67" s="386" t="s">
        <v>1128</v>
      </c>
      <c r="I67" s="386" t="s">
        <v>1131</v>
      </c>
      <c r="J67" s="386" t="s">
        <v>141</v>
      </c>
      <c r="K67" s="388">
        <v>0.63</v>
      </c>
      <c r="L67" s="388">
        <v>0.72000000000000008</v>
      </c>
      <c r="M67" s="388">
        <v>0.81</v>
      </c>
      <c r="N67" s="389"/>
    </row>
    <row r="68" spans="3:14" ht="30" hidden="1" x14ac:dyDescent="0.25">
      <c r="C68" s="386" t="s">
        <v>74</v>
      </c>
      <c r="D68" s="387" t="s">
        <v>1247</v>
      </c>
      <c r="E68" s="386" t="s">
        <v>1025</v>
      </c>
      <c r="F68" s="387" t="s">
        <v>1050</v>
      </c>
      <c r="G68" s="386" t="s">
        <v>1300</v>
      </c>
      <c r="H68" s="386" t="s">
        <v>1128</v>
      </c>
      <c r="I68" s="386" t="s">
        <v>1132</v>
      </c>
      <c r="J68" s="386" t="s">
        <v>141</v>
      </c>
      <c r="K68" s="388">
        <v>0.63</v>
      </c>
      <c r="L68" s="388">
        <v>0.72000000000000008</v>
      </c>
      <c r="M68" s="388">
        <v>0.81</v>
      </c>
      <c r="N68" s="389"/>
    </row>
    <row r="69" spans="3:14" ht="30" hidden="1" x14ac:dyDescent="0.25">
      <c r="C69" s="386" t="s">
        <v>74</v>
      </c>
      <c r="D69" s="387" t="s">
        <v>1247</v>
      </c>
      <c r="E69" s="386" t="s">
        <v>1025</v>
      </c>
      <c r="F69" s="387" t="s">
        <v>1050</v>
      </c>
      <c r="G69" s="386" t="s">
        <v>1301</v>
      </c>
      <c r="H69" s="386" t="s">
        <v>1133</v>
      </c>
      <c r="I69" s="386" t="s">
        <v>1134</v>
      </c>
      <c r="J69" s="386" t="s">
        <v>141</v>
      </c>
      <c r="K69" s="388">
        <v>0.63</v>
      </c>
      <c r="L69" s="388">
        <v>0.72000000000000008</v>
      </c>
      <c r="M69" s="388">
        <v>0.81</v>
      </c>
      <c r="N69" s="389"/>
    </row>
    <row r="70" spans="3:14" ht="30" hidden="1" x14ac:dyDescent="0.25">
      <c r="C70" s="386" t="s">
        <v>74</v>
      </c>
      <c r="D70" s="387" t="s">
        <v>1247</v>
      </c>
      <c r="E70" s="386" t="s">
        <v>1025</v>
      </c>
      <c r="F70" s="387" t="s">
        <v>1050</v>
      </c>
      <c r="G70" s="386" t="s">
        <v>1304</v>
      </c>
      <c r="H70" s="386" t="s">
        <v>1133</v>
      </c>
      <c r="I70" s="386" t="s">
        <v>1137</v>
      </c>
      <c r="J70" s="386" t="s">
        <v>141</v>
      </c>
      <c r="K70" s="388">
        <v>0.63</v>
      </c>
      <c r="L70" s="388">
        <v>0.72000000000000008</v>
      </c>
      <c r="M70" s="388">
        <v>0.81</v>
      </c>
      <c r="N70" s="389"/>
    </row>
    <row r="71" spans="3:14" ht="30" hidden="1" x14ac:dyDescent="0.25">
      <c r="C71" s="386" t="s">
        <v>74</v>
      </c>
      <c r="D71" s="387" t="s">
        <v>1247</v>
      </c>
      <c r="E71" s="386" t="s">
        <v>1025</v>
      </c>
      <c r="F71" s="387" t="s">
        <v>1050</v>
      </c>
      <c r="G71" s="386" t="s">
        <v>1305</v>
      </c>
      <c r="H71" s="386" t="s">
        <v>1138</v>
      </c>
      <c r="I71" s="386" t="s">
        <v>1139</v>
      </c>
      <c r="J71" s="386" t="s">
        <v>1373</v>
      </c>
      <c r="K71" s="388">
        <v>3.4999999999999996E-2</v>
      </c>
      <c r="L71" s="388">
        <v>4.0000000000000008E-2</v>
      </c>
      <c r="M71" s="388">
        <v>4.5000000000000005E-2</v>
      </c>
      <c r="N71" s="389"/>
    </row>
    <row r="72" spans="3:14" ht="30" hidden="1" x14ac:dyDescent="0.25">
      <c r="C72" s="386" t="s">
        <v>74</v>
      </c>
      <c r="D72" s="387" t="s">
        <v>1247</v>
      </c>
      <c r="E72" s="386" t="s">
        <v>1025</v>
      </c>
      <c r="F72" s="387" t="s">
        <v>1050</v>
      </c>
      <c r="G72" s="386" t="s">
        <v>1310</v>
      </c>
      <c r="H72" s="386" t="s">
        <v>1152</v>
      </c>
      <c r="I72" s="386" t="s">
        <v>1153</v>
      </c>
      <c r="J72" s="386" t="s">
        <v>1373</v>
      </c>
      <c r="K72" s="388">
        <v>0.63</v>
      </c>
      <c r="L72" s="388">
        <v>0.72000000000000008</v>
      </c>
      <c r="M72" s="388">
        <v>0.81</v>
      </c>
      <c r="N72" s="389"/>
    </row>
    <row r="73" spans="3:14" ht="30" hidden="1" x14ac:dyDescent="0.25">
      <c r="C73" s="386" t="s">
        <v>74</v>
      </c>
      <c r="D73" s="387" t="s">
        <v>1247</v>
      </c>
      <c r="E73" s="386" t="s">
        <v>1025</v>
      </c>
      <c r="F73" s="387" t="s">
        <v>1050</v>
      </c>
      <c r="G73" s="386" t="s">
        <v>1313</v>
      </c>
      <c r="H73" s="386" t="s">
        <v>1156</v>
      </c>
      <c r="I73" s="386" t="s">
        <v>1159</v>
      </c>
      <c r="J73" s="386" t="s">
        <v>141</v>
      </c>
      <c r="K73" s="388">
        <v>0.63</v>
      </c>
      <c r="L73" s="388">
        <v>0.72000000000000008</v>
      </c>
      <c r="M73" s="388">
        <v>0.81</v>
      </c>
      <c r="N73" s="389"/>
    </row>
    <row r="74" spans="3:14" ht="30" hidden="1" x14ac:dyDescent="0.25">
      <c r="C74" s="386" t="s">
        <v>74</v>
      </c>
      <c r="D74" s="387" t="s">
        <v>1247</v>
      </c>
      <c r="E74" s="386" t="s">
        <v>1025</v>
      </c>
      <c r="F74" s="387" t="s">
        <v>1050</v>
      </c>
      <c r="G74" s="386" t="s">
        <v>1320</v>
      </c>
      <c r="H74" s="386" t="s">
        <v>1172</v>
      </c>
      <c r="I74" s="386" t="s">
        <v>1173</v>
      </c>
      <c r="J74" s="386" t="s">
        <v>141</v>
      </c>
      <c r="K74" s="388">
        <v>3.4999999999999996E-2</v>
      </c>
      <c r="L74" s="388">
        <v>4.0000000000000008E-2</v>
      </c>
      <c r="M74" s="388">
        <v>4.5000000000000005E-2</v>
      </c>
      <c r="N74" s="389"/>
    </row>
    <row r="75" spans="3:14" ht="30" hidden="1" x14ac:dyDescent="0.25">
      <c r="C75" s="386" t="s">
        <v>74</v>
      </c>
      <c r="D75" s="387" t="s">
        <v>1247</v>
      </c>
      <c r="E75" s="386" t="s">
        <v>1025</v>
      </c>
      <c r="F75" s="387" t="s">
        <v>1050</v>
      </c>
      <c r="G75" s="386" t="s">
        <v>1326</v>
      </c>
      <c r="H75" s="386" t="s">
        <v>1180</v>
      </c>
      <c r="I75" s="386" t="s">
        <v>1181</v>
      </c>
      <c r="J75" s="386" t="s">
        <v>141</v>
      </c>
      <c r="K75" s="388">
        <v>3.4999999999999996E-2</v>
      </c>
      <c r="L75" s="388">
        <v>4.0000000000000008E-2</v>
      </c>
      <c r="M75" s="388">
        <v>4.5000000000000005E-2</v>
      </c>
      <c r="N75" s="389"/>
    </row>
    <row r="76" spans="3:14" ht="30" hidden="1" x14ac:dyDescent="0.25">
      <c r="C76" s="386" t="s">
        <v>74</v>
      </c>
      <c r="D76" s="387" t="s">
        <v>1247</v>
      </c>
      <c r="E76" s="386" t="s">
        <v>1025</v>
      </c>
      <c r="F76" s="387" t="s">
        <v>1050</v>
      </c>
      <c r="G76" s="386" t="s">
        <v>1327</v>
      </c>
      <c r="H76" s="386" t="s">
        <v>1180</v>
      </c>
      <c r="I76" s="386" t="s">
        <v>1182</v>
      </c>
      <c r="J76" s="386" t="s">
        <v>141</v>
      </c>
      <c r="K76" s="388">
        <v>0.63</v>
      </c>
      <c r="L76" s="388">
        <v>0.72000000000000008</v>
      </c>
      <c r="M76" s="388">
        <v>0.81</v>
      </c>
      <c r="N76" s="389"/>
    </row>
    <row r="77" spans="3:14" ht="45" hidden="1" x14ac:dyDescent="0.25">
      <c r="C77" s="386" t="s">
        <v>74</v>
      </c>
      <c r="D77" s="387" t="s">
        <v>1247</v>
      </c>
      <c r="E77" s="386" t="s">
        <v>1025</v>
      </c>
      <c r="F77" s="387" t="s">
        <v>1050</v>
      </c>
      <c r="G77" s="386" t="s">
        <v>1328</v>
      </c>
      <c r="H77" s="386" t="s">
        <v>1180</v>
      </c>
      <c r="I77" s="386" t="s">
        <v>1183</v>
      </c>
      <c r="J77" s="386" t="s">
        <v>141</v>
      </c>
      <c r="K77" s="388">
        <v>6.9999999999999993E-2</v>
      </c>
      <c r="L77" s="388">
        <v>8.0000000000000016E-2</v>
      </c>
      <c r="M77" s="388">
        <v>9.0000000000000011E-2</v>
      </c>
      <c r="N77" s="389"/>
    </row>
    <row r="78" spans="3:14" ht="45" hidden="1" x14ac:dyDescent="0.25">
      <c r="C78" s="386" t="s">
        <v>74</v>
      </c>
      <c r="D78" s="387" t="s">
        <v>1247</v>
      </c>
      <c r="E78" s="386" t="s">
        <v>1025</v>
      </c>
      <c r="F78" s="387" t="s">
        <v>1050</v>
      </c>
      <c r="G78" s="386" t="s">
        <v>1336</v>
      </c>
      <c r="H78" s="386" t="s">
        <v>1190</v>
      </c>
      <c r="I78" s="386" t="s">
        <v>1196</v>
      </c>
      <c r="J78" s="386" t="s">
        <v>141</v>
      </c>
      <c r="K78" s="388">
        <v>0.63</v>
      </c>
      <c r="L78" s="388">
        <v>0.72000000000000008</v>
      </c>
      <c r="M78" s="388">
        <v>0.81</v>
      </c>
      <c r="N78" s="389"/>
    </row>
    <row r="79" spans="3:14" ht="45" hidden="1" x14ac:dyDescent="0.25">
      <c r="C79" s="386" t="s">
        <v>74</v>
      </c>
      <c r="D79" s="387" t="s">
        <v>1247</v>
      </c>
      <c r="E79" s="386" t="s">
        <v>1025</v>
      </c>
      <c r="F79" s="387" t="s">
        <v>1050</v>
      </c>
      <c r="G79" s="386" t="s">
        <v>1338</v>
      </c>
      <c r="H79" s="386" t="s">
        <v>1190</v>
      </c>
      <c r="I79" s="386" t="s">
        <v>1198</v>
      </c>
      <c r="J79" s="386" t="s">
        <v>141</v>
      </c>
      <c r="K79" s="388">
        <v>0.63</v>
      </c>
      <c r="L79" s="388">
        <v>0.72000000000000008</v>
      </c>
      <c r="M79" s="388">
        <v>0.81</v>
      </c>
      <c r="N79" s="389"/>
    </row>
    <row r="80" spans="3:14" ht="45" hidden="1" x14ac:dyDescent="0.25">
      <c r="C80" s="386" t="s">
        <v>74</v>
      </c>
      <c r="D80" s="387" t="s">
        <v>1247</v>
      </c>
      <c r="E80" s="386" t="s">
        <v>1025</v>
      </c>
      <c r="F80" s="387" t="s">
        <v>1050</v>
      </c>
      <c r="G80" s="386" t="s">
        <v>1341</v>
      </c>
      <c r="H80" s="386" t="s">
        <v>1190</v>
      </c>
      <c r="I80" s="386" t="s">
        <v>1201</v>
      </c>
      <c r="J80" s="386" t="s">
        <v>141</v>
      </c>
      <c r="K80" s="388">
        <v>0.63</v>
      </c>
      <c r="L80" s="388">
        <v>0.72000000000000008</v>
      </c>
      <c r="M80" s="388">
        <v>0.81</v>
      </c>
      <c r="N80" s="389"/>
    </row>
    <row r="81" spans="3:14" ht="45" hidden="1" x14ac:dyDescent="0.25">
      <c r="C81" s="386" t="s">
        <v>74</v>
      </c>
      <c r="D81" s="387" t="s">
        <v>1247</v>
      </c>
      <c r="E81" s="386" t="s">
        <v>1025</v>
      </c>
      <c r="F81" s="387" t="s">
        <v>1050</v>
      </c>
      <c r="G81" s="386" t="s">
        <v>1342</v>
      </c>
      <c r="H81" s="386" t="s">
        <v>1190</v>
      </c>
      <c r="I81" s="386" t="s">
        <v>1202</v>
      </c>
      <c r="J81" s="386" t="s">
        <v>141</v>
      </c>
      <c r="K81" s="388">
        <v>0.63</v>
      </c>
      <c r="L81" s="388">
        <v>0.72000000000000008</v>
      </c>
      <c r="M81" s="388">
        <v>0.81</v>
      </c>
      <c r="N81" s="389"/>
    </row>
    <row r="82" spans="3:14" ht="45" hidden="1" x14ac:dyDescent="0.25">
      <c r="C82" s="386" t="s">
        <v>74</v>
      </c>
      <c r="D82" s="387" t="s">
        <v>1247</v>
      </c>
      <c r="E82" s="386" t="s">
        <v>1025</v>
      </c>
      <c r="F82" s="387" t="s">
        <v>1050</v>
      </c>
      <c r="G82" s="386" t="s">
        <v>1343</v>
      </c>
      <c r="H82" s="386" t="s">
        <v>1190</v>
      </c>
      <c r="I82" s="386" t="s">
        <v>1203</v>
      </c>
      <c r="J82" s="386" t="s">
        <v>141</v>
      </c>
      <c r="K82" s="388">
        <v>0.63</v>
      </c>
      <c r="L82" s="388">
        <v>0.72000000000000008</v>
      </c>
      <c r="M82" s="388">
        <v>0.81</v>
      </c>
      <c r="N82" s="389"/>
    </row>
    <row r="83" spans="3:14" ht="45" hidden="1" x14ac:dyDescent="0.25">
      <c r="C83" s="386" t="s">
        <v>74</v>
      </c>
      <c r="D83" s="387" t="s">
        <v>1247</v>
      </c>
      <c r="E83" s="386" t="s">
        <v>1025</v>
      </c>
      <c r="F83" s="387" t="s">
        <v>1050</v>
      </c>
      <c r="G83" s="386" t="s">
        <v>1344</v>
      </c>
      <c r="H83" s="386" t="s">
        <v>1190</v>
      </c>
      <c r="I83" s="386" t="s">
        <v>1204</v>
      </c>
      <c r="J83" s="386" t="s">
        <v>141</v>
      </c>
      <c r="K83" s="388">
        <v>0.63</v>
      </c>
      <c r="L83" s="388">
        <v>0.72000000000000008</v>
      </c>
      <c r="M83" s="388">
        <v>0.81</v>
      </c>
      <c r="N83" s="389"/>
    </row>
    <row r="84" spans="3:14" ht="45" hidden="1" x14ac:dyDescent="0.25">
      <c r="C84" s="386" t="s">
        <v>74</v>
      </c>
      <c r="D84" s="387" t="s">
        <v>1247</v>
      </c>
      <c r="E84" s="386" t="s">
        <v>1025</v>
      </c>
      <c r="F84" s="387" t="s">
        <v>1050</v>
      </c>
      <c r="G84" s="386" t="s">
        <v>1346</v>
      </c>
      <c r="H84" s="386" t="s">
        <v>1190</v>
      </c>
      <c r="I84" s="386" t="s">
        <v>1206</v>
      </c>
      <c r="J84" s="386" t="s">
        <v>141</v>
      </c>
      <c r="K84" s="388">
        <v>0.63</v>
      </c>
      <c r="L84" s="388">
        <v>0.72000000000000008</v>
      </c>
      <c r="M84" s="388">
        <v>0.81</v>
      </c>
      <c r="N84" s="389"/>
    </row>
    <row r="85" spans="3:14" ht="45" hidden="1" x14ac:dyDescent="0.25">
      <c r="C85" s="386" t="s">
        <v>74</v>
      </c>
      <c r="D85" s="387" t="s">
        <v>1247</v>
      </c>
      <c r="E85" s="386" t="s">
        <v>1025</v>
      </c>
      <c r="F85" s="387" t="s">
        <v>1050</v>
      </c>
      <c r="G85" s="386" t="s">
        <v>1347</v>
      </c>
      <c r="H85" s="386" t="s">
        <v>1190</v>
      </c>
      <c r="I85" s="386" t="s">
        <v>1209</v>
      </c>
      <c r="J85" s="386" t="s">
        <v>141</v>
      </c>
      <c r="K85" s="388">
        <v>0.63</v>
      </c>
      <c r="L85" s="388">
        <v>0.72000000000000008</v>
      </c>
      <c r="M85" s="388">
        <v>0.81</v>
      </c>
      <c r="N85" s="389"/>
    </row>
    <row r="86" spans="3:14" ht="30" hidden="1" x14ac:dyDescent="0.25">
      <c r="C86" s="386" t="s">
        <v>74</v>
      </c>
      <c r="D86" s="387" t="s">
        <v>1247</v>
      </c>
      <c r="E86" s="386" t="s">
        <v>1025</v>
      </c>
      <c r="F86" s="387" t="s">
        <v>1050</v>
      </c>
      <c r="G86" s="386" t="s">
        <v>1348</v>
      </c>
      <c r="H86" s="386" t="s">
        <v>1210</v>
      </c>
      <c r="I86" s="386" t="s">
        <v>1211</v>
      </c>
      <c r="J86" s="386" t="s">
        <v>141</v>
      </c>
      <c r="K86" s="388">
        <v>0.63</v>
      </c>
      <c r="L86" s="388">
        <v>0.72000000000000008</v>
      </c>
      <c r="M86" s="388">
        <v>0.81</v>
      </c>
      <c r="N86" s="389"/>
    </row>
    <row r="87" spans="3:14" ht="45" hidden="1" x14ac:dyDescent="0.25">
      <c r="C87" s="386" t="s">
        <v>74</v>
      </c>
      <c r="D87" s="387" t="s">
        <v>1247</v>
      </c>
      <c r="E87" s="386" t="s">
        <v>1025</v>
      </c>
      <c r="F87" s="387" t="s">
        <v>1050</v>
      </c>
      <c r="G87" s="386" t="s">
        <v>1349</v>
      </c>
      <c r="H87" s="386" t="s">
        <v>1210</v>
      </c>
      <c r="I87" s="386" t="s">
        <v>1214</v>
      </c>
      <c r="J87" s="386" t="s">
        <v>141</v>
      </c>
      <c r="K87" s="388">
        <v>3.4999999999999996E-2</v>
      </c>
      <c r="L87" s="388">
        <v>4.0000000000000008E-2</v>
      </c>
      <c r="M87" s="388">
        <v>4.5000000000000005E-2</v>
      </c>
      <c r="N87" s="389"/>
    </row>
    <row r="88" spans="3:14" ht="30" hidden="1" x14ac:dyDescent="0.25">
      <c r="C88" s="386" t="s">
        <v>74</v>
      </c>
      <c r="D88" s="387" t="s">
        <v>1247</v>
      </c>
      <c r="E88" s="386" t="s">
        <v>1025</v>
      </c>
      <c r="F88" s="387" t="s">
        <v>1050</v>
      </c>
      <c r="G88" s="386" t="s">
        <v>1350</v>
      </c>
      <c r="H88" s="386" t="s">
        <v>1210</v>
      </c>
      <c r="I88" s="386" t="s">
        <v>1216</v>
      </c>
      <c r="J88" s="386" t="s">
        <v>141</v>
      </c>
      <c r="K88" s="388">
        <v>0.63</v>
      </c>
      <c r="L88" s="388">
        <v>0.72000000000000008</v>
      </c>
      <c r="M88" s="388">
        <v>0.81</v>
      </c>
      <c r="N88" s="389"/>
    </row>
    <row r="89" spans="3:14" ht="30" hidden="1" x14ac:dyDescent="0.25">
      <c r="C89" s="386" t="s">
        <v>74</v>
      </c>
      <c r="D89" s="387" t="s">
        <v>1247</v>
      </c>
      <c r="E89" s="386" t="s">
        <v>1025</v>
      </c>
      <c r="F89" s="387" t="s">
        <v>1050</v>
      </c>
      <c r="G89" s="386" t="s">
        <v>1351</v>
      </c>
      <c r="H89" s="386" t="s">
        <v>1217</v>
      </c>
      <c r="I89" s="386" t="s">
        <v>1218</v>
      </c>
      <c r="J89" s="386" t="s">
        <v>141</v>
      </c>
      <c r="K89" s="388">
        <v>6.9999999999999993E-2</v>
      </c>
      <c r="L89" s="388">
        <v>8.0000000000000016E-2</v>
      </c>
      <c r="M89" s="388">
        <v>9.0000000000000011E-2</v>
      </c>
      <c r="N89" s="389"/>
    </row>
    <row r="90" spans="3:14" ht="30" hidden="1" x14ac:dyDescent="0.25">
      <c r="C90" s="386" t="s">
        <v>74</v>
      </c>
      <c r="D90" s="387" t="s">
        <v>1248</v>
      </c>
      <c r="E90" s="386" t="s">
        <v>1025</v>
      </c>
      <c r="F90" s="387" t="s">
        <v>1051</v>
      </c>
      <c r="G90" s="386" t="s">
        <v>1287</v>
      </c>
      <c r="H90" s="386" t="s">
        <v>1112</v>
      </c>
      <c r="I90" s="386" t="s">
        <v>1114</v>
      </c>
      <c r="J90" s="386" t="s">
        <v>141</v>
      </c>
      <c r="K90" s="388">
        <v>0.63</v>
      </c>
      <c r="L90" s="388">
        <v>0.72000000000000008</v>
      </c>
      <c r="M90" s="388">
        <v>0.81</v>
      </c>
      <c r="N90" s="389"/>
    </row>
    <row r="91" spans="3:14" ht="30" hidden="1" x14ac:dyDescent="0.25">
      <c r="C91" s="386" t="s">
        <v>74</v>
      </c>
      <c r="D91" s="387" t="s">
        <v>1248</v>
      </c>
      <c r="E91" s="386" t="s">
        <v>1025</v>
      </c>
      <c r="F91" s="387" t="s">
        <v>1051</v>
      </c>
      <c r="G91" s="386" t="s">
        <v>1288</v>
      </c>
      <c r="H91" s="386" t="s">
        <v>1112</v>
      </c>
      <c r="I91" s="386" t="s">
        <v>1115</v>
      </c>
      <c r="J91" s="386" t="s">
        <v>141</v>
      </c>
      <c r="K91" s="388">
        <v>0.63</v>
      </c>
      <c r="L91" s="388">
        <v>0.72000000000000008</v>
      </c>
      <c r="M91" s="388">
        <v>0.81</v>
      </c>
      <c r="N91" s="389"/>
    </row>
    <row r="92" spans="3:14" ht="30" hidden="1" x14ac:dyDescent="0.25">
      <c r="C92" s="386" t="s">
        <v>74</v>
      </c>
      <c r="D92" s="387" t="s">
        <v>1248</v>
      </c>
      <c r="E92" s="386" t="s">
        <v>1025</v>
      </c>
      <c r="F92" s="387" t="s">
        <v>1051</v>
      </c>
      <c r="G92" s="386" t="s">
        <v>1289</v>
      </c>
      <c r="H92" s="386" t="s">
        <v>1112</v>
      </c>
      <c r="I92" s="386" t="s">
        <v>1116</v>
      </c>
      <c r="J92" s="386" t="s">
        <v>141</v>
      </c>
      <c r="K92" s="388">
        <v>0.63</v>
      </c>
      <c r="L92" s="388">
        <v>0.72000000000000008</v>
      </c>
      <c r="M92" s="388">
        <v>0.81</v>
      </c>
      <c r="N92" s="389"/>
    </row>
    <row r="93" spans="3:14" ht="30" hidden="1" x14ac:dyDescent="0.25">
      <c r="C93" s="386" t="s">
        <v>74</v>
      </c>
      <c r="D93" s="387" t="s">
        <v>1248</v>
      </c>
      <c r="E93" s="386" t="s">
        <v>1025</v>
      </c>
      <c r="F93" s="387" t="s">
        <v>1051</v>
      </c>
      <c r="G93" s="386" t="s">
        <v>1290</v>
      </c>
      <c r="H93" s="386" t="s">
        <v>1112</v>
      </c>
      <c r="I93" s="386" t="s">
        <v>1117</v>
      </c>
      <c r="J93" s="386" t="s">
        <v>141</v>
      </c>
      <c r="K93" s="388">
        <v>0.63</v>
      </c>
      <c r="L93" s="388">
        <v>0.72000000000000008</v>
      </c>
      <c r="M93" s="388">
        <v>0.81</v>
      </c>
      <c r="N93" s="389"/>
    </row>
    <row r="94" spans="3:14" ht="30" hidden="1" x14ac:dyDescent="0.25">
      <c r="C94" s="386" t="s">
        <v>74</v>
      </c>
      <c r="D94" s="387" t="s">
        <v>1248</v>
      </c>
      <c r="E94" s="386" t="s">
        <v>1025</v>
      </c>
      <c r="F94" s="387" t="s">
        <v>1051</v>
      </c>
      <c r="G94" s="386" t="s">
        <v>1292</v>
      </c>
      <c r="H94" s="386" t="s">
        <v>1112</v>
      </c>
      <c r="I94" s="386" t="s">
        <v>1119</v>
      </c>
      <c r="J94" s="386" t="s">
        <v>141</v>
      </c>
      <c r="K94" s="388">
        <v>0.63</v>
      </c>
      <c r="L94" s="388">
        <v>0.72000000000000008</v>
      </c>
      <c r="M94" s="388">
        <v>0.81</v>
      </c>
      <c r="N94" s="389"/>
    </row>
    <row r="95" spans="3:14" ht="30" hidden="1" x14ac:dyDescent="0.25">
      <c r="C95" s="386" t="s">
        <v>74</v>
      </c>
      <c r="D95" s="387" t="s">
        <v>1248</v>
      </c>
      <c r="E95" s="386" t="s">
        <v>1025</v>
      </c>
      <c r="F95" s="387" t="s">
        <v>1051</v>
      </c>
      <c r="G95" s="386" t="s">
        <v>1293</v>
      </c>
      <c r="H95" s="386" t="s">
        <v>1112</v>
      </c>
      <c r="I95" s="386" t="s">
        <v>1120</v>
      </c>
      <c r="J95" s="386" t="s">
        <v>141</v>
      </c>
      <c r="K95" s="388">
        <v>0.63</v>
      </c>
      <c r="L95" s="388">
        <v>0.72000000000000008</v>
      </c>
      <c r="M95" s="388">
        <v>0.81</v>
      </c>
      <c r="N95" s="389"/>
    </row>
    <row r="96" spans="3:14" ht="30" hidden="1" x14ac:dyDescent="0.25">
      <c r="C96" s="386" t="s">
        <v>74</v>
      </c>
      <c r="D96" s="387" t="s">
        <v>1248</v>
      </c>
      <c r="E96" s="386" t="s">
        <v>1025</v>
      </c>
      <c r="F96" s="387" t="s">
        <v>1051</v>
      </c>
      <c r="G96" s="386" t="s">
        <v>1296</v>
      </c>
      <c r="H96" s="386" t="s">
        <v>1124</v>
      </c>
      <c r="I96" s="386" t="s">
        <v>1127</v>
      </c>
      <c r="J96" s="386" t="s">
        <v>1373</v>
      </c>
      <c r="K96" s="388">
        <v>0.63</v>
      </c>
      <c r="L96" s="388">
        <v>0.72000000000000008</v>
      </c>
      <c r="M96" s="388">
        <v>0.81</v>
      </c>
      <c r="N96" s="389"/>
    </row>
    <row r="97" spans="3:14" ht="30" hidden="1" x14ac:dyDescent="0.25">
      <c r="C97" s="386" t="s">
        <v>74</v>
      </c>
      <c r="D97" s="387" t="s">
        <v>1248</v>
      </c>
      <c r="E97" s="386" t="s">
        <v>1025</v>
      </c>
      <c r="F97" s="387" t="s">
        <v>1051</v>
      </c>
      <c r="G97" s="386" t="s">
        <v>1297</v>
      </c>
      <c r="H97" s="386" t="s">
        <v>1128</v>
      </c>
      <c r="I97" s="386" t="s">
        <v>1129</v>
      </c>
      <c r="J97" s="386" t="s">
        <v>141</v>
      </c>
      <c r="K97" s="388">
        <v>3.4999999999999996E-2</v>
      </c>
      <c r="L97" s="388">
        <v>4.0000000000000008E-2</v>
      </c>
      <c r="M97" s="388">
        <v>4.5000000000000005E-2</v>
      </c>
      <c r="N97" s="389"/>
    </row>
    <row r="98" spans="3:14" ht="30" hidden="1" x14ac:dyDescent="0.25">
      <c r="C98" s="386" t="s">
        <v>74</v>
      </c>
      <c r="D98" s="387" t="s">
        <v>1248</v>
      </c>
      <c r="E98" s="386" t="s">
        <v>1025</v>
      </c>
      <c r="F98" s="387" t="s">
        <v>1051</v>
      </c>
      <c r="G98" s="386" t="s">
        <v>1298</v>
      </c>
      <c r="H98" s="386" t="s">
        <v>1128</v>
      </c>
      <c r="I98" s="386" t="s">
        <v>1130</v>
      </c>
      <c r="J98" s="386" t="s">
        <v>141</v>
      </c>
      <c r="K98" s="388">
        <v>0.63</v>
      </c>
      <c r="L98" s="388">
        <v>0.72000000000000008</v>
      </c>
      <c r="M98" s="388">
        <v>0.81</v>
      </c>
      <c r="N98" s="389"/>
    </row>
    <row r="99" spans="3:14" ht="30" hidden="1" x14ac:dyDescent="0.25">
      <c r="C99" s="386" t="s">
        <v>74</v>
      </c>
      <c r="D99" s="387" t="s">
        <v>1248</v>
      </c>
      <c r="E99" s="386" t="s">
        <v>1025</v>
      </c>
      <c r="F99" s="387" t="s">
        <v>1051</v>
      </c>
      <c r="G99" s="386" t="s">
        <v>1299</v>
      </c>
      <c r="H99" s="386" t="s">
        <v>1128</v>
      </c>
      <c r="I99" s="386" t="s">
        <v>1131</v>
      </c>
      <c r="J99" s="386" t="s">
        <v>141</v>
      </c>
      <c r="K99" s="388">
        <v>0.63</v>
      </c>
      <c r="L99" s="388">
        <v>0.72000000000000008</v>
      </c>
      <c r="M99" s="388">
        <v>0.81</v>
      </c>
      <c r="N99" s="389"/>
    </row>
    <row r="100" spans="3:14" ht="30" hidden="1" x14ac:dyDescent="0.25">
      <c r="C100" s="386" t="s">
        <v>74</v>
      </c>
      <c r="D100" s="387" t="s">
        <v>1248</v>
      </c>
      <c r="E100" s="386" t="s">
        <v>1025</v>
      </c>
      <c r="F100" s="387" t="s">
        <v>1051</v>
      </c>
      <c r="G100" s="386" t="s">
        <v>1300</v>
      </c>
      <c r="H100" s="386" t="s">
        <v>1128</v>
      </c>
      <c r="I100" s="386" t="s">
        <v>1132</v>
      </c>
      <c r="J100" s="386" t="s">
        <v>141</v>
      </c>
      <c r="K100" s="388">
        <v>0.63</v>
      </c>
      <c r="L100" s="388">
        <v>0.72000000000000008</v>
      </c>
      <c r="M100" s="388">
        <v>0.81</v>
      </c>
      <c r="N100" s="389"/>
    </row>
    <row r="101" spans="3:14" ht="30" hidden="1" x14ac:dyDescent="0.25">
      <c r="C101" s="386" t="s">
        <v>74</v>
      </c>
      <c r="D101" s="387" t="s">
        <v>1248</v>
      </c>
      <c r="E101" s="386" t="s">
        <v>1025</v>
      </c>
      <c r="F101" s="387" t="s">
        <v>1051</v>
      </c>
      <c r="G101" s="386" t="s">
        <v>1301</v>
      </c>
      <c r="H101" s="386" t="s">
        <v>1133</v>
      </c>
      <c r="I101" s="386" t="s">
        <v>1134</v>
      </c>
      <c r="J101" s="386" t="s">
        <v>141</v>
      </c>
      <c r="K101" s="388">
        <v>0.63</v>
      </c>
      <c r="L101" s="388">
        <v>0.72000000000000008</v>
      </c>
      <c r="M101" s="388">
        <v>0.81</v>
      </c>
      <c r="N101" s="389"/>
    </row>
    <row r="102" spans="3:14" ht="30" hidden="1" x14ac:dyDescent="0.25">
      <c r="C102" s="386" t="s">
        <v>74</v>
      </c>
      <c r="D102" s="387" t="s">
        <v>1248</v>
      </c>
      <c r="E102" s="386" t="s">
        <v>1025</v>
      </c>
      <c r="F102" s="387" t="s">
        <v>1051</v>
      </c>
      <c r="G102" s="386" t="s">
        <v>1307</v>
      </c>
      <c r="H102" s="386" t="s">
        <v>1147</v>
      </c>
      <c r="I102" s="386" t="s">
        <v>1149</v>
      </c>
      <c r="J102" s="386" t="s">
        <v>141</v>
      </c>
      <c r="K102" s="388">
        <v>0.63</v>
      </c>
      <c r="L102" s="388">
        <v>0.72000000000000008</v>
      </c>
      <c r="M102" s="388">
        <v>0.81</v>
      </c>
      <c r="N102" s="389"/>
    </row>
    <row r="103" spans="3:14" ht="30" hidden="1" x14ac:dyDescent="0.25">
      <c r="C103" s="386" t="s">
        <v>74</v>
      </c>
      <c r="D103" s="387" t="s">
        <v>1248</v>
      </c>
      <c r="E103" s="386" t="s">
        <v>1025</v>
      </c>
      <c r="F103" s="387" t="s">
        <v>1051</v>
      </c>
      <c r="G103" s="386" t="s">
        <v>1310</v>
      </c>
      <c r="H103" s="386" t="s">
        <v>1152</v>
      </c>
      <c r="I103" s="386" t="s">
        <v>1153</v>
      </c>
      <c r="J103" s="386" t="s">
        <v>1373</v>
      </c>
      <c r="K103" s="388">
        <v>0.63</v>
      </c>
      <c r="L103" s="388">
        <v>0.72000000000000008</v>
      </c>
      <c r="M103" s="388">
        <v>0.81</v>
      </c>
      <c r="N103" s="389"/>
    </row>
    <row r="104" spans="3:14" ht="30" hidden="1" x14ac:dyDescent="0.25">
      <c r="C104" s="386" t="s">
        <v>74</v>
      </c>
      <c r="D104" s="387" t="s">
        <v>1248</v>
      </c>
      <c r="E104" s="386" t="s">
        <v>1025</v>
      </c>
      <c r="F104" s="387" t="s">
        <v>1051</v>
      </c>
      <c r="G104" s="386" t="s">
        <v>1313</v>
      </c>
      <c r="H104" s="386" t="s">
        <v>1156</v>
      </c>
      <c r="I104" s="386" t="s">
        <v>1159</v>
      </c>
      <c r="J104" s="386" t="s">
        <v>141</v>
      </c>
      <c r="K104" s="388">
        <v>0.63</v>
      </c>
      <c r="L104" s="388">
        <v>0.72000000000000008</v>
      </c>
      <c r="M104" s="388">
        <v>0.81</v>
      </c>
      <c r="N104" s="389"/>
    </row>
    <row r="105" spans="3:14" ht="45" hidden="1" x14ac:dyDescent="0.25">
      <c r="C105" s="386" t="s">
        <v>74</v>
      </c>
      <c r="D105" s="387" t="s">
        <v>1248</v>
      </c>
      <c r="E105" s="386" t="s">
        <v>1025</v>
      </c>
      <c r="F105" s="387" t="s">
        <v>1051</v>
      </c>
      <c r="G105" s="386" t="s">
        <v>1315</v>
      </c>
      <c r="H105" s="386" t="s">
        <v>1160</v>
      </c>
      <c r="I105" s="386" t="s">
        <v>1162</v>
      </c>
      <c r="J105" s="386" t="s">
        <v>141</v>
      </c>
      <c r="K105" s="388">
        <v>0.63</v>
      </c>
      <c r="L105" s="388">
        <v>0.72000000000000008</v>
      </c>
      <c r="M105" s="388">
        <v>0.81</v>
      </c>
      <c r="N105" s="389"/>
    </row>
    <row r="106" spans="3:14" ht="45" hidden="1" x14ac:dyDescent="0.25">
      <c r="C106" s="386" t="s">
        <v>74</v>
      </c>
      <c r="D106" s="387" t="s">
        <v>1248</v>
      </c>
      <c r="E106" s="386" t="s">
        <v>1025</v>
      </c>
      <c r="F106" s="387" t="s">
        <v>1051</v>
      </c>
      <c r="G106" s="386" t="s">
        <v>1315</v>
      </c>
      <c r="H106" s="386" t="s">
        <v>1160</v>
      </c>
      <c r="I106" s="386" t="s">
        <v>1162</v>
      </c>
      <c r="J106" s="386" t="s">
        <v>1373</v>
      </c>
      <c r="K106" s="388">
        <v>0.63</v>
      </c>
      <c r="L106" s="388">
        <v>0.72000000000000008</v>
      </c>
      <c r="M106" s="388">
        <v>0.81</v>
      </c>
      <c r="N106" s="389"/>
    </row>
    <row r="107" spans="3:14" ht="30" hidden="1" x14ac:dyDescent="0.25">
      <c r="C107" s="386" t="s">
        <v>74</v>
      </c>
      <c r="D107" s="387" t="s">
        <v>1248</v>
      </c>
      <c r="E107" s="386" t="s">
        <v>1025</v>
      </c>
      <c r="F107" s="387" t="s">
        <v>1051</v>
      </c>
      <c r="G107" s="386" t="s">
        <v>1320</v>
      </c>
      <c r="H107" s="386" t="s">
        <v>1172</v>
      </c>
      <c r="I107" s="386" t="s">
        <v>1173</v>
      </c>
      <c r="J107" s="386" t="s">
        <v>141</v>
      </c>
      <c r="K107" s="388">
        <v>3.4999999999999996E-2</v>
      </c>
      <c r="L107" s="388">
        <v>4.0000000000000008E-2</v>
      </c>
      <c r="M107" s="388">
        <v>4.5000000000000005E-2</v>
      </c>
      <c r="N107" s="389"/>
    </row>
    <row r="108" spans="3:14" ht="30" hidden="1" x14ac:dyDescent="0.25">
      <c r="C108" s="386" t="s">
        <v>74</v>
      </c>
      <c r="D108" s="387" t="s">
        <v>1248</v>
      </c>
      <c r="E108" s="386" t="s">
        <v>1025</v>
      </c>
      <c r="F108" s="387" t="s">
        <v>1051</v>
      </c>
      <c r="G108" s="386" t="s">
        <v>1326</v>
      </c>
      <c r="H108" s="386" t="s">
        <v>1180</v>
      </c>
      <c r="I108" s="386" t="s">
        <v>1181</v>
      </c>
      <c r="J108" s="386" t="s">
        <v>141</v>
      </c>
      <c r="K108" s="388">
        <v>3.4999999999999996E-2</v>
      </c>
      <c r="L108" s="388">
        <v>4.0000000000000008E-2</v>
      </c>
      <c r="M108" s="388">
        <v>4.5000000000000005E-2</v>
      </c>
      <c r="N108" s="389"/>
    </row>
    <row r="109" spans="3:14" ht="30" hidden="1" x14ac:dyDescent="0.25">
      <c r="C109" s="386" t="s">
        <v>74</v>
      </c>
      <c r="D109" s="387" t="s">
        <v>1248</v>
      </c>
      <c r="E109" s="386" t="s">
        <v>1025</v>
      </c>
      <c r="F109" s="387" t="s">
        <v>1051</v>
      </c>
      <c r="G109" s="386" t="s">
        <v>1327</v>
      </c>
      <c r="H109" s="386" t="s">
        <v>1180</v>
      </c>
      <c r="I109" s="386" t="s">
        <v>1182</v>
      </c>
      <c r="J109" s="386" t="s">
        <v>141</v>
      </c>
      <c r="K109" s="388">
        <v>0.63</v>
      </c>
      <c r="L109" s="388">
        <v>0.72000000000000008</v>
      </c>
      <c r="M109" s="388">
        <v>0.81</v>
      </c>
      <c r="N109" s="389"/>
    </row>
    <row r="110" spans="3:14" ht="45" hidden="1" x14ac:dyDescent="0.25">
      <c r="C110" s="386" t="s">
        <v>74</v>
      </c>
      <c r="D110" s="387" t="s">
        <v>1248</v>
      </c>
      <c r="E110" s="386" t="s">
        <v>1025</v>
      </c>
      <c r="F110" s="387" t="s">
        <v>1051</v>
      </c>
      <c r="G110" s="386" t="s">
        <v>1328</v>
      </c>
      <c r="H110" s="386" t="s">
        <v>1180</v>
      </c>
      <c r="I110" s="386" t="s">
        <v>1183</v>
      </c>
      <c r="J110" s="386" t="s">
        <v>141</v>
      </c>
      <c r="K110" s="388">
        <v>6.9999999999999993E-2</v>
      </c>
      <c r="L110" s="388">
        <v>8.0000000000000016E-2</v>
      </c>
      <c r="M110" s="388">
        <v>9.0000000000000011E-2</v>
      </c>
      <c r="N110" s="389"/>
    </row>
    <row r="111" spans="3:14" ht="60" hidden="1" x14ac:dyDescent="0.25">
      <c r="C111" s="386" t="s">
        <v>74</v>
      </c>
      <c r="D111" s="387" t="s">
        <v>1248</v>
      </c>
      <c r="E111" s="386" t="s">
        <v>1025</v>
      </c>
      <c r="F111" s="387" t="s">
        <v>1051</v>
      </c>
      <c r="G111" s="386" t="s">
        <v>1329</v>
      </c>
      <c r="H111" s="386" t="s">
        <v>1184</v>
      </c>
      <c r="I111" s="386" t="s">
        <v>1185</v>
      </c>
      <c r="J111" s="386" t="s">
        <v>141</v>
      </c>
      <c r="K111" s="388">
        <v>0.63</v>
      </c>
      <c r="L111" s="388">
        <v>0.72000000000000008</v>
      </c>
      <c r="M111" s="388">
        <v>0.81</v>
      </c>
      <c r="N111" s="389"/>
    </row>
    <row r="112" spans="3:14" ht="60" hidden="1" x14ac:dyDescent="0.25">
      <c r="C112" s="386" t="s">
        <v>74</v>
      </c>
      <c r="D112" s="387" t="s">
        <v>1248</v>
      </c>
      <c r="E112" s="386" t="s">
        <v>1025</v>
      </c>
      <c r="F112" s="387" t="s">
        <v>1051</v>
      </c>
      <c r="G112" s="386" t="s">
        <v>1332</v>
      </c>
      <c r="H112" s="386" t="s">
        <v>1184</v>
      </c>
      <c r="I112" s="386" t="s">
        <v>1188</v>
      </c>
      <c r="J112" s="386" t="s">
        <v>141</v>
      </c>
      <c r="K112" s="388">
        <v>0.63</v>
      </c>
      <c r="L112" s="388">
        <v>0.72000000000000008</v>
      </c>
      <c r="M112" s="388">
        <v>0.81</v>
      </c>
      <c r="N112" s="389"/>
    </row>
    <row r="113" spans="3:14" ht="45" hidden="1" x14ac:dyDescent="0.25">
      <c r="C113" s="386" t="s">
        <v>74</v>
      </c>
      <c r="D113" s="387" t="s">
        <v>1248</v>
      </c>
      <c r="E113" s="386" t="s">
        <v>1025</v>
      </c>
      <c r="F113" s="387" t="s">
        <v>1051</v>
      </c>
      <c r="G113" s="386" t="s">
        <v>1334</v>
      </c>
      <c r="H113" s="386" t="s">
        <v>1190</v>
      </c>
      <c r="I113" s="386" t="s">
        <v>1192</v>
      </c>
      <c r="J113" s="386" t="s">
        <v>141</v>
      </c>
      <c r="K113" s="388">
        <v>0.63</v>
      </c>
      <c r="L113" s="388">
        <v>0.72000000000000008</v>
      </c>
      <c r="M113" s="388">
        <v>0.81</v>
      </c>
      <c r="N113" s="389"/>
    </row>
    <row r="114" spans="3:14" ht="45" hidden="1" x14ac:dyDescent="0.25">
      <c r="C114" s="386" t="s">
        <v>74</v>
      </c>
      <c r="D114" s="387" t="s">
        <v>1248</v>
      </c>
      <c r="E114" s="386" t="s">
        <v>1025</v>
      </c>
      <c r="F114" s="387" t="s">
        <v>1051</v>
      </c>
      <c r="G114" s="386" t="s">
        <v>1335</v>
      </c>
      <c r="H114" s="386" t="s">
        <v>1190</v>
      </c>
      <c r="I114" s="386" t="s">
        <v>1193</v>
      </c>
      <c r="J114" s="386" t="s">
        <v>141</v>
      </c>
      <c r="K114" s="388">
        <v>0.63</v>
      </c>
      <c r="L114" s="388">
        <v>0.72000000000000008</v>
      </c>
      <c r="M114" s="388">
        <v>0.81</v>
      </c>
      <c r="N114" s="389"/>
    </row>
    <row r="115" spans="3:14" ht="45" hidden="1" x14ac:dyDescent="0.25">
      <c r="C115" s="386" t="s">
        <v>74</v>
      </c>
      <c r="D115" s="387" t="s">
        <v>1248</v>
      </c>
      <c r="E115" s="386" t="s">
        <v>1025</v>
      </c>
      <c r="F115" s="387" t="s">
        <v>1051</v>
      </c>
      <c r="G115" s="386" t="s">
        <v>1336</v>
      </c>
      <c r="H115" s="386" t="s">
        <v>1190</v>
      </c>
      <c r="I115" s="386" t="s">
        <v>1196</v>
      </c>
      <c r="J115" s="386" t="s">
        <v>141</v>
      </c>
      <c r="K115" s="388">
        <v>0.63</v>
      </c>
      <c r="L115" s="388">
        <v>0.72000000000000008</v>
      </c>
      <c r="M115" s="388">
        <v>0.81</v>
      </c>
      <c r="N115" s="389"/>
    </row>
    <row r="116" spans="3:14" ht="45" hidden="1" x14ac:dyDescent="0.25">
      <c r="C116" s="386" t="s">
        <v>74</v>
      </c>
      <c r="D116" s="387" t="s">
        <v>1248</v>
      </c>
      <c r="E116" s="386" t="s">
        <v>1025</v>
      </c>
      <c r="F116" s="387" t="s">
        <v>1051</v>
      </c>
      <c r="G116" s="386" t="s">
        <v>1338</v>
      </c>
      <c r="H116" s="386" t="s">
        <v>1190</v>
      </c>
      <c r="I116" s="386" t="s">
        <v>1198</v>
      </c>
      <c r="J116" s="386" t="s">
        <v>141</v>
      </c>
      <c r="K116" s="388">
        <v>0.63</v>
      </c>
      <c r="L116" s="388">
        <v>0.72000000000000008</v>
      </c>
      <c r="M116" s="388">
        <v>0.81</v>
      </c>
      <c r="N116" s="389"/>
    </row>
    <row r="117" spans="3:14" ht="45" hidden="1" x14ac:dyDescent="0.25">
      <c r="C117" s="386" t="s">
        <v>74</v>
      </c>
      <c r="D117" s="387" t="s">
        <v>1248</v>
      </c>
      <c r="E117" s="386" t="s">
        <v>1025</v>
      </c>
      <c r="F117" s="387" t="s">
        <v>1051</v>
      </c>
      <c r="G117" s="386" t="s">
        <v>1341</v>
      </c>
      <c r="H117" s="386" t="s">
        <v>1190</v>
      </c>
      <c r="I117" s="386" t="s">
        <v>1201</v>
      </c>
      <c r="J117" s="386" t="s">
        <v>141</v>
      </c>
      <c r="K117" s="388">
        <v>0.63</v>
      </c>
      <c r="L117" s="388">
        <v>0.72000000000000008</v>
      </c>
      <c r="M117" s="388">
        <v>0.81</v>
      </c>
      <c r="N117" s="389"/>
    </row>
    <row r="118" spans="3:14" ht="45" hidden="1" x14ac:dyDescent="0.25">
      <c r="C118" s="386" t="s">
        <v>74</v>
      </c>
      <c r="D118" s="387" t="s">
        <v>1248</v>
      </c>
      <c r="E118" s="386" t="s">
        <v>1025</v>
      </c>
      <c r="F118" s="387" t="s">
        <v>1051</v>
      </c>
      <c r="G118" s="386" t="s">
        <v>1342</v>
      </c>
      <c r="H118" s="386" t="s">
        <v>1190</v>
      </c>
      <c r="I118" s="386" t="s">
        <v>1202</v>
      </c>
      <c r="J118" s="386" t="s">
        <v>141</v>
      </c>
      <c r="K118" s="388">
        <v>0.63</v>
      </c>
      <c r="L118" s="388">
        <v>0.72000000000000008</v>
      </c>
      <c r="M118" s="388">
        <v>0.81</v>
      </c>
      <c r="N118" s="389"/>
    </row>
    <row r="119" spans="3:14" ht="45" hidden="1" x14ac:dyDescent="0.25">
      <c r="C119" s="386" t="s">
        <v>74</v>
      </c>
      <c r="D119" s="387" t="s">
        <v>1248</v>
      </c>
      <c r="E119" s="386" t="s">
        <v>1025</v>
      </c>
      <c r="F119" s="387" t="s">
        <v>1051</v>
      </c>
      <c r="G119" s="386" t="s">
        <v>1344</v>
      </c>
      <c r="H119" s="386" t="s">
        <v>1190</v>
      </c>
      <c r="I119" s="386" t="s">
        <v>1204</v>
      </c>
      <c r="J119" s="386" t="s">
        <v>141</v>
      </c>
      <c r="K119" s="388">
        <v>0.63</v>
      </c>
      <c r="L119" s="388">
        <v>0.72000000000000008</v>
      </c>
      <c r="M119" s="388">
        <v>0.81</v>
      </c>
      <c r="N119" s="389"/>
    </row>
    <row r="120" spans="3:14" ht="45" hidden="1" x14ac:dyDescent="0.25">
      <c r="C120" s="386" t="s">
        <v>74</v>
      </c>
      <c r="D120" s="387" t="s">
        <v>1248</v>
      </c>
      <c r="E120" s="386" t="s">
        <v>1025</v>
      </c>
      <c r="F120" s="387" t="s">
        <v>1051</v>
      </c>
      <c r="G120" s="386" t="s">
        <v>1346</v>
      </c>
      <c r="H120" s="386" t="s">
        <v>1190</v>
      </c>
      <c r="I120" s="386" t="s">
        <v>1206</v>
      </c>
      <c r="J120" s="386" t="s">
        <v>141</v>
      </c>
      <c r="K120" s="388">
        <v>0.63</v>
      </c>
      <c r="L120" s="388">
        <v>0.72000000000000008</v>
      </c>
      <c r="M120" s="388">
        <v>0.81</v>
      </c>
      <c r="N120" s="389"/>
    </row>
    <row r="121" spans="3:14" ht="30" hidden="1" x14ac:dyDescent="0.25">
      <c r="C121" s="386" t="s">
        <v>74</v>
      </c>
      <c r="D121" s="387" t="s">
        <v>1248</v>
      </c>
      <c r="E121" s="386" t="s">
        <v>1025</v>
      </c>
      <c r="F121" s="387" t="s">
        <v>1051</v>
      </c>
      <c r="G121" s="386" t="s">
        <v>1348</v>
      </c>
      <c r="H121" s="386" t="s">
        <v>1210</v>
      </c>
      <c r="I121" s="386" t="s">
        <v>1211</v>
      </c>
      <c r="J121" s="386" t="s">
        <v>141</v>
      </c>
      <c r="K121" s="388">
        <v>0.63</v>
      </c>
      <c r="L121" s="388">
        <v>0.72000000000000008</v>
      </c>
      <c r="M121" s="388">
        <v>0.81</v>
      </c>
      <c r="N121" s="389"/>
    </row>
    <row r="122" spans="3:14" ht="45" hidden="1" x14ac:dyDescent="0.25">
      <c r="C122" s="386" t="s">
        <v>74</v>
      </c>
      <c r="D122" s="387" t="s">
        <v>1248</v>
      </c>
      <c r="E122" s="386" t="s">
        <v>1025</v>
      </c>
      <c r="F122" s="387" t="s">
        <v>1051</v>
      </c>
      <c r="G122" s="386" t="s">
        <v>1349</v>
      </c>
      <c r="H122" s="386" t="s">
        <v>1210</v>
      </c>
      <c r="I122" s="386" t="s">
        <v>1214</v>
      </c>
      <c r="J122" s="386" t="s">
        <v>141</v>
      </c>
      <c r="K122" s="388">
        <v>3.4999999999999996E-2</v>
      </c>
      <c r="L122" s="388">
        <v>4.0000000000000008E-2</v>
      </c>
      <c r="M122" s="388">
        <v>4.5000000000000005E-2</v>
      </c>
      <c r="N122" s="389"/>
    </row>
    <row r="123" spans="3:14" ht="30" hidden="1" x14ac:dyDescent="0.25">
      <c r="C123" s="386" t="s">
        <v>74</v>
      </c>
      <c r="D123" s="387" t="s">
        <v>1248</v>
      </c>
      <c r="E123" s="386" t="s">
        <v>1025</v>
      </c>
      <c r="F123" s="387" t="s">
        <v>1051</v>
      </c>
      <c r="G123" s="386" t="s">
        <v>1351</v>
      </c>
      <c r="H123" s="386" t="s">
        <v>1217</v>
      </c>
      <c r="I123" s="386" t="s">
        <v>1218</v>
      </c>
      <c r="J123" s="386" t="s">
        <v>141</v>
      </c>
      <c r="K123" s="388">
        <v>6.9999999999999993E-2</v>
      </c>
      <c r="L123" s="388">
        <v>8.0000000000000016E-2</v>
      </c>
      <c r="M123" s="388">
        <v>9.0000000000000011E-2</v>
      </c>
      <c r="N123" s="389"/>
    </row>
    <row r="124" spans="3:14" ht="30" hidden="1" x14ac:dyDescent="0.25">
      <c r="C124" s="386" t="s">
        <v>74</v>
      </c>
      <c r="D124" s="387" t="s">
        <v>1249</v>
      </c>
      <c r="E124" s="386" t="s">
        <v>1025</v>
      </c>
      <c r="F124" s="387" t="s">
        <v>1055</v>
      </c>
      <c r="G124" s="386" t="s">
        <v>1286</v>
      </c>
      <c r="H124" s="386" t="s">
        <v>1112</v>
      </c>
      <c r="I124" s="386" t="s">
        <v>1113</v>
      </c>
      <c r="J124" s="386" t="s">
        <v>141</v>
      </c>
      <c r="K124" s="388">
        <v>0.63</v>
      </c>
      <c r="L124" s="388">
        <v>0.72000000000000008</v>
      </c>
      <c r="M124" s="388">
        <v>0.81</v>
      </c>
      <c r="N124" s="389"/>
    </row>
    <row r="125" spans="3:14" ht="30" hidden="1" x14ac:dyDescent="0.25">
      <c r="C125" s="386" t="s">
        <v>74</v>
      </c>
      <c r="D125" s="387" t="s">
        <v>1249</v>
      </c>
      <c r="E125" s="386" t="s">
        <v>1025</v>
      </c>
      <c r="F125" s="387" t="s">
        <v>1055</v>
      </c>
      <c r="G125" s="386" t="s">
        <v>1287</v>
      </c>
      <c r="H125" s="386" t="s">
        <v>1112</v>
      </c>
      <c r="I125" s="386" t="s">
        <v>1114</v>
      </c>
      <c r="J125" s="386" t="s">
        <v>141</v>
      </c>
      <c r="K125" s="388">
        <v>0.63</v>
      </c>
      <c r="L125" s="388">
        <v>0.72000000000000008</v>
      </c>
      <c r="M125" s="388">
        <v>0.81</v>
      </c>
      <c r="N125" s="389"/>
    </row>
    <row r="126" spans="3:14" ht="30" hidden="1" x14ac:dyDescent="0.25">
      <c r="C126" s="386" t="s">
        <v>74</v>
      </c>
      <c r="D126" s="387" t="s">
        <v>1249</v>
      </c>
      <c r="E126" s="386" t="s">
        <v>1025</v>
      </c>
      <c r="F126" s="387" t="s">
        <v>1055</v>
      </c>
      <c r="G126" s="386" t="s">
        <v>1288</v>
      </c>
      <c r="H126" s="386" t="s">
        <v>1112</v>
      </c>
      <c r="I126" s="386" t="s">
        <v>1115</v>
      </c>
      <c r="J126" s="386" t="s">
        <v>141</v>
      </c>
      <c r="K126" s="388">
        <v>0.63</v>
      </c>
      <c r="L126" s="388">
        <v>0.72000000000000008</v>
      </c>
      <c r="M126" s="388">
        <v>0.81</v>
      </c>
      <c r="N126" s="389"/>
    </row>
    <row r="127" spans="3:14" ht="30" hidden="1" x14ac:dyDescent="0.25">
      <c r="C127" s="386" t="s">
        <v>74</v>
      </c>
      <c r="D127" s="387" t="s">
        <v>1249</v>
      </c>
      <c r="E127" s="386" t="s">
        <v>1025</v>
      </c>
      <c r="F127" s="387" t="s">
        <v>1055</v>
      </c>
      <c r="G127" s="386" t="s">
        <v>1289</v>
      </c>
      <c r="H127" s="386" t="s">
        <v>1112</v>
      </c>
      <c r="I127" s="386" t="s">
        <v>1116</v>
      </c>
      <c r="J127" s="386" t="s">
        <v>141</v>
      </c>
      <c r="K127" s="388">
        <v>0.63</v>
      </c>
      <c r="L127" s="388">
        <v>0.72000000000000008</v>
      </c>
      <c r="M127" s="388">
        <v>0.81</v>
      </c>
      <c r="N127" s="389"/>
    </row>
    <row r="128" spans="3:14" ht="30" hidden="1" x14ac:dyDescent="0.25">
      <c r="C128" s="386" t="s">
        <v>74</v>
      </c>
      <c r="D128" s="387" t="s">
        <v>1249</v>
      </c>
      <c r="E128" s="386" t="s">
        <v>1025</v>
      </c>
      <c r="F128" s="387" t="s">
        <v>1055</v>
      </c>
      <c r="G128" s="386" t="s">
        <v>1290</v>
      </c>
      <c r="H128" s="386" t="s">
        <v>1112</v>
      </c>
      <c r="I128" s="386" t="s">
        <v>1117</v>
      </c>
      <c r="J128" s="386" t="s">
        <v>141</v>
      </c>
      <c r="K128" s="388">
        <v>0.63</v>
      </c>
      <c r="L128" s="388">
        <v>0.72000000000000008</v>
      </c>
      <c r="M128" s="388">
        <v>0.81</v>
      </c>
      <c r="N128" s="389"/>
    </row>
    <row r="129" spans="3:14" ht="30" hidden="1" x14ac:dyDescent="0.25">
      <c r="C129" s="386" t="s">
        <v>74</v>
      </c>
      <c r="D129" s="387" t="s">
        <v>1249</v>
      </c>
      <c r="E129" s="386" t="s">
        <v>1025</v>
      </c>
      <c r="F129" s="387" t="s">
        <v>1055</v>
      </c>
      <c r="G129" s="386" t="s">
        <v>1291</v>
      </c>
      <c r="H129" s="386" t="s">
        <v>1112</v>
      </c>
      <c r="I129" s="386" t="s">
        <v>1118</v>
      </c>
      <c r="J129" s="386" t="s">
        <v>141</v>
      </c>
      <c r="K129" s="388">
        <v>3.4999999999999996E-2</v>
      </c>
      <c r="L129" s="388">
        <v>4.0000000000000008E-2</v>
      </c>
      <c r="M129" s="388">
        <v>4.5000000000000005E-2</v>
      </c>
      <c r="N129" s="389"/>
    </row>
    <row r="130" spans="3:14" ht="30" hidden="1" x14ac:dyDescent="0.25">
      <c r="C130" s="386" t="s">
        <v>74</v>
      </c>
      <c r="D130" s="387" t="s">
        <v>1249</v>
      </c>
      <c r="E130" s="386" t="s">
        <v>1025</v>
      </c>
      <c r="F130" s="387" t="s">
        <v>1055</v>
      </c>
      <c r="G130" s="386" t="s">
        <v>1292</v>
      </c>
      <c r="H130" s="386" t="s">
        <v>1112</v>
      </c>
      <c r="I130" s="386" t="s">
        <v>1119</v>
      </c>
      <c r="J130" s="386" t="s">
        <v>141</v>
      </c>
      <c r="K130" s="388">
        <v>0.63</v>
      </c>
      <c r="L130" s="388">
        <v>0.72000000000000008</v>
      </c>
      <c r="M130" s="388">
        <v>0.81</v>
      </c>
      <c r="N130" s="389"/>
    </row>
    <row r="131" spans="3:14" ht="30" hidden="1" x14ac:dyDescent="0.25">
      <c r="C131" s="386" t="s">
        <v>74</v>
      </c>
      <c r="D131" s="387" t="s">
        <v>1249</v>
      </c>
      <c r="E131" s="386" t="s">
        <v>1025</v>
      </c>
      <c r="F131" s="387" t="s">
        <v>1055</v>
      </c>
      <c r="G131" s="386" t="s">
        <v>1293</v>
      </c>
      <c r="H131" s="386" t="s">
        <v>1112</v>
      </c>
      <c r="I131" s="386" t="s">
        <v>1120</v>
      </c>
      <c r="J131" s="386" t="s">
        <v>141</v>
      </c>
      <c r="K131" s="388">
        <v>0.63</v>
      </c>
      <c r="L131" s="388">
        <v>0.72000000000000008</v>
      </c>
      <c r="M131" s="388">
        <v>0.81</v>
      </c>
      <c r="N131" s="389"/>
    </row>
    <row r="132" spans="3:14" ht="30" hidden="1" x14ac:dyDescent="0.25">
      <c r="C132" s="386" t="s">
        <v>74</v>
      </c>
      <c r="D132" s="387" t="s">
        <v>1249</v>
      </c>
      <c r="E132" s="386" t="s">
        <v>1025</v>
      </c>
      <c r="F132" s="387" t="s">
        <v>1055</v>
      </c>
      <c r="G132" s="386" t="s">
        <v>1294</v>
      </c>
      <c r="H132" s="386" t="s">
        <v>1121</v>
      </c>
      <c r="I132" s="386" t="s">
        <v>1122</v>
      </c>
      <c r="J132" s="386" t="s">
        <v>141</v>
      </c>
      <c r="K132" s="388">
        <v>3.4999999999999996E-2</v>
      </c>
      <c r="L132" s="388">
        <v>4.0000000000000008E-2</v>
      </c>
      <c r="M132" s="388">
        <v>4.5000000000000005E-2</v>
      </c>
      <c r="N132" s="389"/>
    </row>
    <row r="133" spans="3:14" ht="30" hidden="1" x14ac:dyDescent="0.25">
      <c r="C133" s="386" t="s">
        <v>74</v>
      </c>
      <c r="D133" s="387" t="s">
        <v>1249</v>
      </c>
      <c r="E133" s="386" t="s">
        <v>1025</v>
      </c>
      <c r="F133" s="387" t="s">
        <v>1055</v>
      </c>
      <c r="G133" s="386" t="s">
        <v>1294</v>
      </c>
      <c r="H133" s="386" t="s">
        <v>1121</v>
      </c>
      <c r="I133" s="386" t="s">
        <v>1122</v>
      </c>
      <c r="J133" s="386" t="s">
        <v>1373</v>
      </c>
      <c r="K133" s="388">
        <v>3.4999999999999996E-2</v>
      </c>
      <c r="L133" s="388">
        <v>4.0000000000000008E-2</v>
      </c>
      <c r="M133" s="388">
        <v>4.5000000000000005E-2</v>
      </c>
      <c r="N133" s="389"/>
    </row>
    <row r="134" spans="3:14" ht="30" hidden="1" x14ac:dyDescent="0.25">
      <c r="C134" s="386" t="s">
        <v>74</v>
      </c>
      <c r="D134" s="387" t="s">
        <v>1249</v>
      </c>
      <c r="E134" s="386" t="s">
        <v>1025</v>
      </c>
      <c r="F134" s="387" t="s">
        <v>1055</v>
      </c>
      <c r="G134" s="386" t="s">
        <v>1295</v>
      </c>
      <c r="H134" s="386" t="s">
        <v>1121</v>
      </c>
      <c r="I134" s="386" t="s">
        <v>1123</v>
      </c>
      <c r="J134" s="386" t="s">
        <v>141</v>
      </c>
      <c r="K134" s="388">
        <v>6.9999999999999993E-2</v>
      </c>
      <c r="L134" s="388">
        <v>8.0000000000000016E-2</v>
      </c>
      <c r="M134" s="388">
        <v>9.0000000000000011E-2</v>
      </c>
      <c r="N134" s="389"/>
    </row>
    <row r="135" spans="3:14" ht="30" hidden="1" x14ac:dyDescent="0.25">
      <c r="C135" s="386" t="s">
        <v>74</v>
      </c>
      <c r="D135" s="387" t="s">
        <v>1249</v>
      </c>
      <c r="E135" s="386" t="s">
        <v>1025</v>
      </c>
      <c r="F135" s="387" t="s">
        <v>1055</v>
      </c>
      <c r="G135" s="386" t="s">
        <v>1295</v>
      </c>
      <c r="H135" s="386" t="s">
        <v>1121</v>
      </c>
      <c r="I135" s="386" t="s">
        <v>1123</v>
      </c>
      <c r="J135" s="386" t="s">
        <v>1373</v>
      </c>
      <c r="K135" s="388">
        <v>6.9999999999999993E-2</v>
      </c>
      <c r="L135" s="388">
        <v>8.0000000000000016E-2</v>
      </c>
      <c r="M135" s="388">
        <v>9.0000000000000011E-2</v>
      </c>
      <c r="N135" s="389"/>
    </row>
    <row r="136" spans="3:14" ht="30" hidden="1" x14ac:dyDescent="0.25">
      <c r="C136" s="386" t="s">
        <v>74</v>
      </c>
      <c r="D136" s="387" t="s">
        <v>1249</v>
      </c>
      <c r="E136" s="386" t="s">
        <v>1025</v>
      </c>
      <c r="F136" s="387" t="s">
        <v>1055</v>
      </c>
      <c r="G136" s="386" t="s">
        <v>1296</v>
      </c>
      <c r="H136" s="386" t="s">
        <v>1124</v>
      </c>
      <c r="I136" s="386" t="s">
        <v>1127</v>
      </c>
      <c r="J136" s="386" t="s">
        <v>1373</v>
      </c>
      <c r="K136" s="388">
        <v>0.63</v>
      </c>
      <c r="L136" s="388">
        <v>0.72000000000000008</v>
      </c>
      <c r="M136" s="388">
        <v>0.81</v>
      </c>
      <c r="N136" s="389"/>
    </row>
    <row r="137" spans="3:14" ht="30" hidden="1" x14ac:dyDescent="0.25">
      <c r="C137" s="386" t="s">
        <v>74</v>
      </c>
      <c r="D137" s="387" t="s">
        <v>1249</v>
      </c>
      <c r="E137" s="386" t="s">
        <v>1025</v>
      </c>
      <c r="F137" s="387" t="s">
        <v>1055</v>
      </c>
      <c r="G137" s="386" t="s">
        <v>1297</v>
      </c>
      <c r="H137" s="386" t="s">
        <v>1128</v>
      </c>
      <c r="I137" s="386" t="s">
        <v>1129</v>
      </c>
      <c r="J137" s="386" t="s">
        <v>141</v>
      </c>
      <c r="K137" s="388">
        <v>3.4999999999999996E-2</v>
      </c>
      <c r="L137" s="388">
        <v>4.0000000000000008E-2</v>
      </c>
      <c r="M137" s="388">
        <v>4.5000000000000005E-2</v>
      </c>
      <c r="N137" s="389"/>
    </row>
    <row r="138" spans="3:14" ht="30" hidden="1" x14ac:dyDescent="0.25">
      <c r="C138" s="386" t="s">
        <v>74</v>
      </c>
      <c r="D138" s="387" t="s">
        <v>1249</v>
      </c>
      <c r="E138" s="386" t="s">
        <v>1025</v>
      </c>
      <c r="F138" s="387" t="s">
        <v>1055</v>
      </c>
      <c r="G138" s="386" t="s">
        <v>1298</v>
      </c>
      <c r="H138" s="386" t="s">
        <v>1128</v>
      </c>
      <c r="I138" s="386" t="s">
        <v>1130</v>
      </c>
      <c r="J138" s="386" t="s">
        <v>141</v>
      </c>
      <c r="K138" s="388">
        <v>0.63</v>
      </c>
      <c r="L138" s="388">
        <v>0.72000000000000008</v>
      </c>
      <c r="M138" s="388">
        <v>0.81</v>
      </c>
      <c r="N138" s="389"/>
    </row>
    <row r="139" spans="3:14" ht="30" hidden="1" x14ac:dyDescent="0.25">
      <c r="C139" s="386" t="s">
        <v>74</v>
      </c>
      <c r="D139" s="387" t="s">
        <v>1249</v>
      </c>
      <c r="E139" s="386" t="s">
        <v>1025</v>
      </c>
      <c r="F139" s="387" t="s">
        <v>1055</v>
      </c>
      <c r="G139" s="386" t="s">
        <v>1299</v>
      </c>
      <c r="H139" s="386" t="s">
        <v>1128</v>
      </c>
      <c r="I139" s="386" t="s">
        <v>1131</v>
      </c>
      <c r="J139" s="386" t="s">
        <v>141</v>
      </c>
      <c r="K139" s="388">
        <v>0.63</v>
      </c>
      <c r="L139" s="388">
        <v>0.72000000000000008</v>
      </c>
      <c r="M139" s="388">
        <v>0.81</v>
      </c>
      <c r="N139" s="389"/>
    </row>
    <row r="140" spans="3:14" ht="30" hidden="1" x14ac:dyDescent="0.25">
      <c r="C140" s="386" t="s">
        <v>74</v>
      </c>
      <c r="D140" s="387" t="s">
        <v>1249</v>
      </c>
      <c r="E140" s="386" t="s">
        <v>1025</v>
      </c>
      <c r="F140" s="387" t="s">
        <v>1055</v>
      </c>
      <c r="G140" s="386" t="s">
        <v>1300</v>
      </c>
      <c r="H140" s="386" t="s">
        <v>1128</v>
      </c>
      <c r="I140" s="386" t="s">
        <v>1132</v>
      </c>
      <c r="J140" s="386" t="s">
        <v>141</v>
      </c>
      <c r="K140" s="388">
        <v>0.63</v>
      </c>
      <c r="L140" s="388">
        <v>0.72000000000000008</v>
      </c>
      <c r="M140" s="388">
        <v>0.81</v>
      </c>
      <c r="N140" s="389"/>
    </row>
    <row r="141" spans="3:14" ht="45" hidden="1" x14ac:dyDescent="0.25">
      <c r="C141" s="386" t="s">
        <v>74</v>
      </c>
      <c r="D141" s="387" t="s">
        <v>1249</v>
      </c>
      <c r="E141" s="386" t="s">
        <v>1025</v>
      </c>
      <c r="F141" s="387" t="s">
        <v>1055</v>
      </c>
      <c r="G141" s="386" t="s">
        <v>1306</v>
      </c>
      <c r="H141" s="386" t="s">
        <v>1147</v>
      </c>
      <c r="I141" s="386" t="s">
        <v>1148</v>
      </c>
      <c r="J141" s="386" t="s">
        <v>141</v>
      </c>
      <c r="K141" s="388">
        <v>0.63</v>
      </c>
      <c r="L141" s="388">
        <v>0.72000000000000008</v>
      </c>
      <c r="M141" s="388">
        <v>0.81</v>
      </c>
      <c r="N141" s="389"/>
    </row>
    <row r="142" spans="3:14" ht="30" hidden="1" x14ac:dyDescent="0.25">
      <c r="C142" s="386" t="s">
        <v>74</v>
      </c>
      <c r="D142" s="387" t="s">
        <v>1249</v>
      </c>
      <c r="E142" s="386" t="s">
        <v>1025</v>
      </c>
      <c r="F142" s="387" t="s">
        <v>1055</v>
      </c>
      <c r="G142" s="386" t="s">
        <v>1307</v>
      </c>
      <c r="H142" s="386" t="s">
        <v>1147</v>
      </c>
      <c r="I142" s="386" t="s">
        <v>1149</v>
      </c>
      <c r="J142" s="386" t="s">
        <v>141</v>
      </c>
      <c r="K142" s="388">
        <v>0.63</v>
      </c>
      <c r="L142" s="388">
        <v>0.72000000000000008</v>
      </c>
      <c r="M142" s="388">
        <v>0.81</v>
      </c>
      <c r="N142" s="389"/>
    </row>
    <row r="143" spans="3:14" ht="45" hidden="1" x14ac:dyDescent="0.25">
      <c r="C143" s="386" t="s">
        <v>74</v>
      </c>
      <c r="D143" s="387" t="s">
        <v>1249</v>
      </c>
      <c r="E143" s="386" t="s">
        <v>1025</v>
      </c>
      <c r="F143" s="387" t="s">
        <v>1055</v>
      </c>
      <c r="G143" s="386" t="s">
        <v>1308</v>
      </c>
      <c r="H143" s="386" t="s">
        <v>1147</v>
      </c>
      <c r="I143" s="386" t="s">
        <v>1150</v>
      </c>
      <c r="J143" s="386" t="s">
        <v>141</v>
      </c>
      <c r="K143" s="388">
        <v>0.63</v>
      </c>
      <c r="L143" s="388">
        <v>0.72000000000000008</v>
      </c>
      <c r="M143" s="388">
        <v>0.81</v>
      </c>
      <c r="N143" s="389"/>
    </row>
    <row r="144" spans="3:14" ht="30" hidden="1" x14ac:dyDescent="0.25">
      <c r="C144" s="386" t="s">
        <v>74</v>
      </c>
      <c r="D144" s="387" t="s">
        <v>1249</v>
      </c>
      <c r="E144" s="386" t="s">
        <v>1025</v>
      </c>
      <c r="F144" s="387" t="s">
        <v>1055</v>
      </c>
      <c r="G144" s="386" t="s">
        <v>1309</v>
      </c>
      <c r="H144" s="386" t="s">
        <v>1147</v>
      </c>
      <c r="I144" s="386" t="s">
        <v>1151</v>
      </c>
      <c r="J144" s="386" t="s">
        <v>141</v>
      </c>
      <c r="K144" s="388">
        <v>0.63</v>
      </c>
      <c r="L144" s="388">
        <v>0.72000000000000008</v>
      </c>
      <c r="M144" s="388">
        <v>0.81</v>
      </c>
      <c r="N144" s="389"/>
    </row>
    <row r="145" spans="3:14" ht="30" hidden="1" x14ac:dyDescent="0.25">
      <c r="C145" s="386" t="s">
        <v>74</v>
      </c>
      <c r="D145" s="387" t="s">
        <v>1249</v>
      </c>
      <c r="E145" s="386" t="s">
        <v>1025</v>
      </c>
      <c r="F145" s="387" t="s">
        <v>1055</v>
      </c>
      <c r="G145" s="386" t="s">
        <v>1310</v>
      </c>
      <c r="H145" s="386" t="s">
        <v>1152</v>
      </c>
      <c r="I145" s="386" t="s">
        <v>1153</v>
      </c>
      <c r="J145" s="386" t="s">
        <v>1373</v>
      </c>
      <c r="K145" s="388">
        <v>0.63</v>
      </c>
      <c r="L145" s="388">
        <v>0.72000000000000008</v>
      </c>
      <c r="M145" s="388">
        <v>0.81</v>
      </c>
      <c r="N145" s="389"/>
    </row>
    <row r="146" spans="3:14" ht="30" hidden="1" x14ac:dyDescent="0.25">
      <c r="C146" s="386" t="s">
        <v>74</v>
      </c>
      <c r="D146" s="387" t="s">
        <v>1249</v>
      </c>
      <c r="E146" s="386" t="s">
        <v>1025</v>
      </c>
      <c r="F146" s="387" t="s">
        <v>1055</v>
      </c>
      <c r="G146" s="386" t="s">
        <v>1311</v>
      </c>
      <c r="H146" s="386" t="s">
        <v>1156</v>
      </c>
      <c r="I146" s="386" t="s">
        <v>1157</v>
      </c>
      <c r="J146" s="386" t="s">
        <v>141</v>
      </c>
      <c r="K146" s="388">
        <v>0.63</v>
      </c>
      <c r="L146" s="388">
        <v>0.72000000000000008</v>
      </c>
      <c r="M146" s="388">
        <v>0.81</v>
      </c>
      <c r="N146" s="389"/>
    </row>
    <row r="147" spans="3:14" ht="30" hidden="1" x14ac:dyDescent="0.25">
      <c r="C147" s="386" t="s">
        <v>74</v>
      </c>
      <c r="D147" s="387" t="s">
        <v>1249</v>
      </c>
      <c r="E147" s="386" t="s">
        <v>1025</v>
      </c>
      <c r="F147" s="387" t="s">
        <v>1055</v>
      </c>
      <c r="G147" s="386" t="s">
        <v>1312</v>
      </c>
      <c r="H147" s="386" t="s">
        <v>1156</v>
      </c>
      <c r="I147" s="386" t="s">
        <v>1158</v>
      </c>
      <c r="J147" s="386" t="s">
        <v>141</v>
      </c>
      <c r="K147" s="388">
        <v>0.63</v>
      </c>
      <c r="L147" s="388">
        <v>0.72000000000000008</v>
      </c>
      <c r="M147" s="388">
        <v>0.81</v>
      </c>
      <c r="N147" s="389"/>
    </row>
    <row r="148" spans="3:14" ht="30" hidden="1" x14ac:dyDescent="0.25">
      <c r="C148" s="386" t="s">
        <v>74</v>
      </c>
      <c r="D148" s="387" t="s">
        <v>1249</v>
      </c>
      <c r="E148" s="386" t="s">
        <v>1025</v>
      </c>
      <c r="F148" s="387" t="s">
        <v>1055</v>
      </c>
      <c r="G148" s="386" t="s">
        <v>1313</v>
      </c>
      <c r="H148" s="386" t="s">
        <v>1156</v>
      </c>
      <c r="I148" s="386" t="s">
        <v>1159</v>
      </c>
      <c r="J148" s="386" t="s">
        <v>141</v>
      </c>
      <c r="K148" s="388">
        <v>0.63</v>
      </c>
      <c r="L148" s="388">
        <v>0.72000000000000008</v>
      </c>
      <c r="M148" s="388">
        <v>0.81</v>
      </c>
      <c r="N148" s="389"/>
    </row>
    <row r="149" spans="3:14" ht="45" hidden="1" x14ac:dyDescent="0.25">
      <c r="C149" s="386" t="s">
        <v>74</v>
      </c>
      <c r="D149" s="387" t="s">
        <v>1249</v>
      </c>
      <c r="E149" s="386" t="s">
        <v>1025</v>
      </c>
      <c r="F149" s="387" t="s">
        <v>1055</v>
      </c>
      <c r="G149" s="386" t="s">
        <v>1314</v>
      </c>
      <c r="H149" s="386" t="s">
        <v>1160</v>
      </c>
      <c r="I149" s="386" t="s">
        <v>1161</v>
      </c>
      <c r="J149" s="386" t="s">
        <v>141</v>
      </c>
      <c r="K149" s="388">
        <v>0.63</v>
      </c>
      <c r="L149" s="388">
        <v>0.72000000000000008</v>
      </c>
      <c r="M149" s="388">
        <v>0.81</v>
      </c>
      <c r="N149" s="389"/>
    </row>
    <row r="150" spans="3:14" ht="45" hidden="1" x14ac:dyDescent="0.25">
      <c r="C150" s="386" t="s">
        <v>74</v>
      </c>
      <c r="D150" s="387" t="s">
        <v>1249</v>
      </c>
      <c r="E150" s="386" t="s">
        <v>1025</v>
      </c>
      <c r="F150" s="387" t="s">
        <v>1055</v>
      </c>
      <c r="G150" s="386" t="s">
        <v>1314</v>
      </c>
      <c r="H150" s="386" t="s">
        <v>1160</v>
      </c>
      <c r="I150" s="386" t="s">
        <v>1161</v>
      </c>
      <c r="J150" s="386" t="s">
        <v>1373</v>
      </c>
      <c r="K150" s="388">
        <v>0.63</v>
      </c>
      <c r="L150" s="388">
        <v>0.72000000000000008</v>
      </c>
      <c r="M150" s="388">
        <v>0.81</v>
      </c>
      <c r="N150" s="389"/>
    </row>
    <row r="151" spans="3:14" ht="45" hidden="1" x14ac:dyDescent="0.25">
      <c r="C151" s="386" t="s">
        <v>74</v>
      </c>
      <c r="D151" s="387" t="s">
        <v>1249</v>
      </c>
      <c r="E151" s="386" t="s">
        <v>1025</v>
      </c>
      <c r="F151" s="387" t="s">
        <v>1055</v>
      </c>
      <c r="G151" s="386" t="s">
        <v>1315</v>
      </c>
      <c r="H151" s="386" t="s">
        <v>1160</v>
      </c>
      <c r="I151" s="386" t="s">
        <v>1162</v>
      </c>
      <c r="J151" s="386" t="s">
        <v>141</v>
      </c>
      <c r="K151" s="388">
        <v>0.63</v>
      </c>
      <c r="L151" s="388">
        <v>0.72000000000000008</v>
      </c>
      <c r="M151" s="388">
        <v>0.81</v>
      </c>
      <c r="N151" s="389"/>
    </row>
    <row r="152" spans="3:14" ht="45" hidden="1" x14ac:dyDescent="0.25">
      <c r="C152" s="386" t="s">
        <v>74</v>
      </c>
      <c r="D152" s="387" t="s">
        <v>1249</v>
      </c>
      <c r="E152" s="386" t="s">
        <v>1025</v>
      </c>
      <c r="F152" s="387" t="s">
        <v>1055</v>
      </c>
      <c r="G152" s="386" t="s">
        <v>1315</v>
      </c>
      <c r="H152" s="386" t="s">
        <v>1160</v>
      </c>
      <c r="I152" s="386" t="s">
        <v>1162</v>
      </c>
      <c r="J152" s="386" t="s">
        <v>1373</v>
      </c>
      <c r="K152" s="388">
        <v>0.63</v>
      </c>
      <c r="L152" s="388">
        <v>0.72000000000000008</v>
      </c>
      <c r="M152" s="388">
        <v>0.81</v>
      </c>
      <c r="N152" s="389"/>
    </row>
    <row r="153" spans="3:14" ht="45" hidden="1" x14ac:dyDescent="0.25">
      <c r="C153" s="386" t="s">
        <v>74</v>
      </c>
      <c r="D153" s="387" t="s">
        <v>1249</v>
      </c>
      <c r="E153" s="386" t="s">
        <v>1025</v>
      </c>
      <c r="F153" s="387" t="s">
        <v>1055</v>
      </c>
      <c r="G153" s="386" t="s">
        <v>1316</v>
      </c>
      <c r="H153" s="386" t="s">
        <v>1160</v>
      </c>
      <c r="I153" s="386" t="s">
        <v>1163</v>
      </c>
      <c r="J153" s="386" t="s">
        <v>141</v>
      </c>
      <c r="K153" s="388">
        <v>0.63</v>
      </c>
      <c r="L153" s="388">
        <v>0.72000000000000008</v>
      </c>
      <c r="M153" s="388">
        <v>0.81</v>
      </c>
      <c r="N153" s="389"/>
    </row>
    <row r="154" spans="3:14" ht="45" hidden="1" x14ac:dyDescent="0.25">
      <c r="C154" s="386" t="s">
        <v>74</v>
      </c>
      <c r="D154" s="387" t="s">
        <v>1249</v>
      </c>
      <c r="E154" s="386" t="s">
        <v>1025</v>
      </c>
      <c r="F154" s="387" t="s">
        <v>1055</v>
      </c>
      <c r="G154" s="386" t="s">
        <v>1316</v>
      </c>
      <c r="H154" s="386" t="s">
        <v>1160</v>
      </c>
      <c r="I154" s="386" t="s">
        <v>1163</v>
      </c>
      <c r="J154" s="386" t="s">
        <v>1373</v>
      </c>
      <c r="K154" s="388">
        <v>0.63</v>
      </c>
      <c r="L154" s="388">
        <v>0.72000000000000008</v>
      </c>
      <c r="M154" s="388">
        <v>0.81</v>
      </c>
      <c r="N154" s="389"/>
    </row>
    <row r="155" spans="3:14" ht="45" hidden="1" x14ac:dyDescent="0.25">
      <c r="C155" s="386" t="s">
        <v>74</v>
      </c>
      <c r="D155" s="387" t="s">
        <v>1249</v>
      </c>
      <c r="E155" s="386" t="s">
        <v>1025</v>
      </c>
      <c r="F155" s="387" t="s">
        <v>1055</v>
      </c>
      <c r="G155" s="386" t="s">
        <v>1318</v>
      </c>
      <c r="H155" s="386" t="s">
        <v>1160</v>
      </c>
      <c r="I155" s="386" t="s">
        <v>1170</v>
      </c>
      <c r="J155" s="386" t="s">
        <v>141</v>
      </c>
      <c r="K155" s="388">
        <v>0.63</v>
      </c>
      <c r="L155" s="388">
        <v>0.72000000000000008</v>
      </c>
      <c r="M155" s="388">
        <v>0.81</v>
      </c>
      <c r="N155" s="389"/>
    </row>
    <row r="156" spans="3:14" ht="45" hidden="1" x14ac:dyDescent="0.25">
      <c r="C156" s="386" t="s">
        <v>74</v>
      </c>
      <c r="D156" s="387" t="s">
        <v>1249</v>
      </c>
      <c r="E156" s="386" t="s">
        <v>1025</v>
      </c>
      <c r="F156" s="387" t="s">
        <v>1055</v>
      </c>
      <c r="G156" s="386" t="s">
        <v>1318</v>
      </c>
      <c r="H156" s="386" t="s">
        <v>1160</v>
      </c>
      <c r="I156" s="386" t="s">
        <v>1170</v>
      </c>
      <c r="J156" s="386" t="s">
        <v>1373</v>
      </c>
      <c r="K156" s="388">
        <v>0.63</v>
      </c>
      <c r="L156" s="388">
        <v>0.72000000000000008</v>
      </c>
      <c r="M156" s="388">
        <v>0.81</v>
      </c>
      <c r="N156" s="389"/>
    </row>
    <row r="157" spans="3:14" ht="45" hidden="1" x14ac:dyDescent="0.25">
      <c r="C157" s="386" t="s">
        <v>74</v>
      </c>
      <c r="D157" s="387" t="s">
        <v>1249</v>
      </c>
      <c r="E157" s="386" t="s">
        <v>1025</v>
      </c>
      <c r="F157" s="387" t="s">
        <v>1055</v>
      </c>
      <c r="G157" s="386" t="s">
        <v>1319</v>
      </c>
      <c r="H157" s="386" t="s">
        <v>1160</v>
      </c>
      <c r="I157" s="386" t="s">
        <v>1171</v>
      </c>
      <c r="J157" s="386" t="s">
        <v>141</v>
      </c>
      <c r="K157" s="388">
        <v>0.63</v>
      </c>
      <c r="L157" s="388">
        <v>0.72000000000000008</v>
      </c>
      <c r="M157" s="388">
        <v>0.81</v>
      </c>
      <c r="N157" s="389"/>
    </row>
    <row r="158" spans="3:14" ht="45" hidden="1" x14ac:dyDescent="0.25">
      <c r="C158" s="386" t="s">
        <v>74</v>
      </c>
      <c r="D158" s="387" t="s">
        <v>1249</v>
      </c>
      <c r="E158" s="386" t="s">
        <v>1025</v>
      </c>
      <c r="F158" s="387" t="s">
        <v>1055</v>
      </c>
      <c r="G158" s="386" t="s">
        <v>1319</v>
      </c>
      <c r="H158" s="386" t="s">
        <v>1160</v>
      </c>
      <c r="I158" s="386" t="s">
        <v>1171</v>
      </c>
      <c r="J158" s="386" t="s">
        <v>1373</v>
      </c>
      <c r="K158" s="388">
        <v>0.63</v>
      </c>
      <c r="L158" s="388">
        <v>0.72000000000000008</v>
      </c>
      <c r="M158" s="388">
        <v>0.81</v>
      </c>
      <c r="N158" s="389"/>
    </row>
    <row r="159" spans="3:14" ht="30" hidden="1" x14ac:dyDescent="0.25">
      <c r="C159" s="386" t="s">
        <v>74</v>
      </c>
      <c r="D159" s="387" t="s">
        <v>1249</v>
      </c>
      <c r="E159" s="386" t="s">
        <v>1025</v>
      </c>
      <c r="F159" s="387" t="s">
        <v>1055</v>
      </c>
      <c r="G159" s="386" t="s">
        <v>1321</v>
      </c>
      <c r="H159" s="386" t="s">
        <v>1174</v>
      </c>
      <c r="I159" s="386" t="s">
        <v>1175</v>
      </c>
      <c r="J159" s="386" t="s">
        <v>1373</v>
      </c>
      <c r="K159" s="388">
        <v>3.4999999999999996E-2</v>
      </c>
      <c r="L159" s="388">
        <v>4.0000000000000008E-2</v>
      </c>
      <c r="M159" s="388">
        <v>4.5000000000000005E-2</v>
      </c>
      <c r="N159" s="389"/>
    </row>
    <row r="160" spans="3:14" ht="30" hidden="1" x14ac:dyDescent="0.25">
      <c r="C160" s="386" t="s">
        <v>74</v>
      </c>
      <c r="D160" s="387" t="s">
        <v>1249</v>
      </c>
      <c r="E160" s="386" t="s">
        <v>1025</v>
      </c>
      <c r="F160" s="387" t="s">
        <v>1055</v>
      </c>
      <c r="G160" s="386" t="s">
        <v>1322</v>
      </c>
      <c r="H160" s="386" t="s">
        <v>1174</v>
      </c>
      <c r="I160" s="386" t="s">
        <v>1176</v>
      </c>
      <c r="J160" s="386" t="s">
        <v>1373</v>
      </c>
      <c r="K160" s="388">
        <v>3.4999999999999996E-2</v>
      </c>
      <c r="L160" s="388">
        <v>4.0000000000000008E-2</v>
      </c>
      <c r="M160" s="388">
        <v>4.5000000000000005E-2</v>
      </c>
      <c r="N160" s="389"/>
    </row>
    <row r="161" spans="3:14" ht="30" hidden="1" x14ac:dyDescent="0.25">
      <c r="C161" s="386" t="s">
        <v>74</v>
      </c>
      <c r="D161" s="387" t="s">
        <v>1249</v>
      </c>
      <c r="E161" s="386" t="s">
        <v>1025</v>
      </c>
      <c r="F161" s="387" t="s">
        <v>1055</v>
      </c>
      <c r="G161" s="386" t="s">
        <v>1323</v>
      </c>
      <c r="H161" s="386" t="s">
        <v>1174</v>
      </c>
      <c r="I161" s="386" t="s">
        <v>1177</v>
      </c>
      <c r="J161" s="386" t="s">
        <v>1373</v>
      </c>
      <c r="K161" s="388">
        <v>3.4999999999999996E-2</v>
      </c>
      <c r="L161" s="388">
        <v>4.0000000000000008E-2</v>
      </c>
      <c r="M161" s="388">
        <v>4.5000000000000005E-2</v>
      </c>
      <c r="N161" s="389"/>
    </row>
    <row r="162" spans="3:14" ht="30" hidden="1" x14ac:dyDescent="0.25">
      <c r="C162" s="386" t="s">
        <v>74</v>
      </c>
      <c r="D162" s="387" t="s">
        <v>1249</v>
      </c>
      <c r="E162" s="386" t="s">
        <v>1025</v>
      </c>
      <c r="F162" s="387" t="s">
        <v>1055</v>
      </c>
      <c r="G162" s="386" t="s">
        <v>1324</v>
      </c>
      <c r="H162" s="386" t="s">
        <v>1174</v>
      </c>
      <c r="I162" s="386" t="s">
        <v>1178</v>
      </c>
      <c r="J162" s="386" t="s">
        <v>1373</v>
      </c>
      <c r="K162" s="388">
        <v>3.4999999999999996E-2</v>
      </c>
      <c r="L162" s="388">
        <v>4.0000000000000008E-2</v>
      </c>
      <c r="M162" s="388">
        <v>4.5000000000000005E-2</v>
      </c>
      <c r="N162" s="389"/>
    </row>
    <row r="163" spans="3:14" ht="30" hidden="1" x14ac:dyDescent="0.25">
      <c r="C163" s="386" t="s">
        <v>74</v>
      </c>
      <c r="D163" s="387" t="s">
        <v>1249</v>
      </c>
      <c r="E163" s="386" t="s">
        <v>1025</v>
      </c>
      <c r="F163" s="387" t="s">
        <v>1055</v>
      </c>
      <c r="G163" s="386" t="s">
        <v>1325</v>
      </c>
      <c r="H163" s="386" t="s">
        <v>1174</v>
      </c>
      <c r="I163" s="386" t="s">
        <v>1179</v>
      </c>
      <c r="J163" s="386" t="s">
        <v>1373</v>
      </c>
      <c r="K163" s="388">
        <v>3.4999999999999996E-2</v>
      </c>
      <c r="L163" s="388">
        <v>4.0000000000000008E-2</v>
      </c>
      <c r="M163" s="388">
        <v>4.5000000000000005E-2</v>
      </c>
      <c r="N163" s="389"/>
    </row>
    <row r="164" spans="3:14" ht="30" hidden="1" x14ac:dyDescent="0.25">
      <c r="C164" s="386" t="s">
        <v>74</v>
      </c>
      <c r="D164" s="387" t="s">
        <v>1249</v>
      </c>
      <c r="E164" s="386" t="s">
        <v>1025</v>
      </c>
      <c r="F164" s="387" t="s">
        <v>1055</v>
      </c>
      <c r="G164" s="386" t="s">
        <v>1326</v>
      </c>
      <c r="H164" s="386" t="s">
        <v>1180</v>
      </c>
      <c r="I164" s="386" t="s">
        <v>1181</v>
      </c>
      <c r="J164" s="386" t="s">
        <v>141</v>
      </c>
      <c r="K164" s="388">
        <v>3.4999999999999996E-2</v>
      </c>
      <c r="L164" s="388">
        <v>4.0000000000000008E-2</v>
      </c>
      <c r="M164" s="388">
        <v>4.5000000000000005E-2</v>
      </c>
      <c r="N164" s="389"/>
    </row>
    <row r="165" spans="3:14" ht="30" hidden="1" x14ac:dyDescent="0.25">
      <c r="C165" s="386" t="s">
        <v>74</v>
      </c>
      <c r="D165" s="387" t="s">
        <v>1249</v>
      </c>
      <c r="E165" s="386" t="s">
        <v>1025</v>
      </c>
      <c r="F165" s="387" t="s">
        <v>1055</v>
      </c>
      <c r="G165" s="386" t="s">
        <v>1327</v>
      </c>
      <c r="H165" s="386" t="s">
        <v>1180</v>
      </c>
      <c r="I165" s="386" t="s">
        <v>1182</v>
      </c>
      <c r="J165" s="386" t="s">
        <v>141</v>
      </c>
      <c r="K165" s="388">
        <v>0.63</v>
      </c>
      <c r="L165" s="388">
        <v>0.72000000000000008</v>
      </c>
      <c r="M165" s="388">
        <v>0.81</v>
      </c>
      <c r="N165" s="389"/>
    </row>
    <row r="166" spans="3:14" ht="45" hidden="1" x14ac:dyDescent="0.25">
      <c r="C166" s="386" t="s">
        <v>74</v>
      </c>
      <c r="D166" s="387" t="s">
        <v>1249</v>
      </c>
      <c r="E166" s="386" t="s">
        <v>1025</v>
      </c>
      <c r="F166" s="387" t="s">
        <v>1055</v>
      </c>
      <c r="G166" s="386" t="s">
        <v>1328</v>
      </c>
      <c r="H166" s="386" t="s">
        <v>1180</v>
      </c>
      <c r="I166" s="386" t="s">
        <v>1183</v>
      </c>
      <c r="J166" s="386" t="s">
        <v>141</v>
      </c>
      <c r="K166" s="388">
        <v>6.9999999999999993E-2</v>
      </c>
      <c r="L166" s="388">
        <v>8.0000000000000016E-2</v>
      </c>
      <c r="M166" s="388">
        <v>9.0000000000000011E-2</v>
      </c>
      <c r="N166" s="389"/>
    </row>
    <row r="167" spans="3:14" ht="60" hidden="1" x14ac:dyDescent="0.25">
      <c r="C167" s="386" t="s">
        <v>74</v>
      </c>
      <c r="D167" s="387" t="s">
        <v>1249</v>
      </c>
      <c r="E167" s="386" t="s">
        <v>1025</v>
      </c>
      <c r="F167" s="387" t="s">
        <v>1055</v>
      </c>
      <c r="G167" s="386" t="s">
        <v>1329</v>
      </c>
      <c r="H167" s="386" t="s">
        <v>1184</v>
      </c>
      <c r="I167" s="386" t="s">
        <v>1185</v>
      </c>
      <c r="J167" s="386" t="s">
        <v>141</v>
      </c>
      <c r="K167" s="388">
        <v>0.63</v>
      </c>
      <c r="L167" s="388">
        <v>0.72000000000000008</v>
      </c>
      <c r="M167" s="388">
        <v>0.81</v>
      </c>
      <c r="N167" s="389"/>
    </row>
    <row r="168" spans="3:14" ht="60" hidden="1" x14ac:dyDescent="0.25">
      <c r="C168" s="386" t="s">
        <v>74</v>
      </c>
      <c r="D168" s="387" t="s">
        <v>1249</v>
      </c>
      <c r="E168" s="386" t="s">
        <v>1025</v>
      </c>
      <c r="F168" s="387" t="s">
        <v>1055</v>
      </c>
      <c r="G168" s="386" t="s">
        <v>1332</v>
      </c>
      <c r="H168" s="386" t="s">
        <v>1184</v>
      </c>
      <c r="I168" s="386" t="s">
        <v>1188</v>
      </c>
      <c r="J168" s="386" t="s">
        <v>141</v>
      </c>
      <c r="K168" s="388">
        <v>0.63</v>
      </c>
      <c r="L168" s="388">
        <v>0.72000000000000008</v>
      </c>
      <c r="M168" s="388">
        <v>0.81</v>
      </c>
      <c r="N168" s="389"/>
    </row>
    <row r="169" spans="3:14" ht="45" hidden="1" x14ac:dyDescent="0.25">
      <c r="C169" s="386" t="s">
        <v>74</v>
      </c>
      <c r="D169" s="387" t="s">
        <v>1249</v>
      </c>
      <c r="E169" s="386" t="s">
        <v>1025</v>
      </c>
      <c r="F169" s="387" t="s">
        <v>1055</v>
      </c>
      <c r="G169" s="386" t="s">
        <v>1335</v>
      </c>
      <c r="H169" s="386" t="s">
        <v>1190</v>
      </c>
      <c r="I169" s="386" t="s">
        <v>1193</v>
      </c>
      <c r="J169" s="386" t="s">
        <v>141</v>
      </c>
      <c r="K169" s="388">
        <v>0.63</v>
      </c>
      <c r="L169" s="388">
        <v>0.72000000000000008</v>
      </c>
      <c r="M169" s="388">
        <v>0.81</v>
      </c>
      <c r="N169" s="389"/>
    </row>
    <row r="170" spans="3:14" ht="45" hidden="1" x14ac:dyDescent="0.25">
      <c r="C170" s="386" t="s">
        <v>74</v>
      </c>
      <c r="D170" s="387" t="s">
        <v>1249</v>
      </c>
      <c r="E170" s="386" t="s">
        <v>1025</v>
      </c>
      <c r="F170" s="387" t="s">
        <v>1055</v>
      </c>
      <c r="G170" s="386" t="s">
        <v>1337</v>
      </c>
      <c r="H170" s="386" t="s">
        <v>1190</v>
      </c>
      <c r="I170" s="386" t="s">
        <v>1197</v>
      </c>
      <c r="J170" s="386" t="s">
        <v>141</v>
      </c>
      <c r="K170" s="388">
        <v>0.63</v>
      </c>
      <c r="L170" s="388">
        <v>0.72000000000000008</v>
      </c>
      <c r="M170" s="388">
        <v>0.81</v>
      </c>
      <c r="N170" s="389"/>
    </row>
    <row r="171" spans="3:14" ht="45" hidden="1" x14ac:dyDescent="0.25">
      <c r="C171" s="386" t="s">
        <v>74</v>
      </c>
      <c r="D171" s="387" t="s">
        <v>1249</v>
      </c>
      <c r="E171" s="386" t="s">
        <v>1025</v>
      </c>
      <c r="F171" s="387" t="s">
        <v>1055</v>
      </c>
      <c r="G171" s="386" t="s">
        <v>1340</v>
      </c>
      <c r="H171" s="386" t="s">
        <v>1190</v>
      </c>
      <c r="I171" s="386" t="s">
        <v>1200</v>
      </c>
      <c r="J171" s="386" t="s">
        <v>141</v>
      </c>
      <c r="K171" s="388">
        <v>3.4999999999999996E-2</v>
      </c>
      <c r="L171" s="388">
        <v>4.0000000000000008E-2</v>
      </c>
      <c r="M171" s="388">
        <v>4.5000000000000005E-2</v>
      </c>
      <c r="N171" s="389"/>
    </row>
    <row r="172" spans="3:14" ht="45" hidden="1" x14ac:dyDescent="0.25">
      <c r="C172" s="386" t="s">
        <v>74</v>
      </c>
      <c r="D172" s="387" t="s">
        <v>1249</v>
      </c>
      <c r="E172" s="386" t="s">
        <v>1025</v>
      </c>
      <c r="F172" s="387" t="s">
        <v>1055</v>
      </c>
      <c r="G172" s="386" t="s">
        <v>1341</v>
      </c>
      <c r="H172" s="386" t="s">
        <v>1190</v>
      </c>
      <c r="I172" s="386" t="s">
        <v>1201</v>
      </c>
      <c r="J172" s="386" t="s">
        <v>141</v>
      </c>
      <c r="K172" s="388">
        <v>0.63</v>
      </c>
      <c r="L172" s="388">
        <v>0.72000000000000008</v>
      </c>
      <c r="M172" s="388">
        <v>0.81</v>
      </c>
      <c r="N172" s="389"/>
    </row>
    <row r="173" spans="3:14" ht="45" hidden="1" x14ac:dyDescent="0.25">
      <c r="C173" s="386" t="s">
        <v>74</v>
      </c>
      <c r="D173" s="387" t="s">
        <v>1249</v>
      </c>
      <c r="E173" s="386" t="s">
        <v>1025</v>
      </c>
      <c r="F173" s="387" t="s">
        <v>1055</v>
      </c>
      <c r="G173" s="386" t="s">
        <v>1342</v>
      </c>
      <c r="H173" s="386" t="s">
        <v>1190</v>
      </c>
      <c r="I173" s="386" t="s">
        <v>1202</v>
      </c>
      <c r="J173" s="386" t="s">
        <v>141</v>
      </c>
      <c r="K173" s="388">
        <v>0.63</v>
      </c>
      <c r="L173" s="388">
        <v>0.72000000000000008</v>
      </c>
      <c r="M173" s="388">
        <v>0.81</v>
      </c>
      <c r="N173" s="389"/>
    </row>
    <row r="174" spans="3:14" ht="45" hidden="1" x14ac:dyDescent="0.25">
      <c r="C174" s="386" t="s">
        <v>74</v>
      </c>
      <c r="D174" s="387" t="s">
        <v>1249</v>
      </c>
      <c r="E174" s="386" t="s">
        <v>1025</v>
      </c>
      <c r="F174" s="387" t="s">
        <v>1055</v>
      </c>
      <c r="G174" s="386" t="s">
        <v>1343</v>
      </c>
      <c r="H174" s="386" t="s">
        <v>1190</v>
      </c>
      <c r="I174" s="386" t="s">
        <v>1203</v>
      </c>
      <c r="J174" s="386" t="s">
        <v>141</v>
      </c>
      <c r="K174" s="388">
        <v>0.63</v>
      </c>
      <c r="L174" s="388">
        <v>0.72000000000000008</v>
      </c>
      <c r="M174" s="388">
        <v>0.81</v>
      </c>
      <c r="N174" s="389"/>
    </row>
    <row r="175" spans="3:14" ht="45" hidden="1" x14ac:dyDescent="0.25">
      <c r="C175" s="386" t="s">
        <v>74</v>
      </c>
      <c r="D175" s="387" t="s">
        <v>1249</v>
      </c>
      <c r="E175" s="386" t="s">
        <v>1025</v>
      </c>
      <c r="F175" s="387" t="s">
        <v>1055</v>
      </c>
      <c r="G175" s="386" t="s">
        <v>1345</v>
      </c>
      <c r="H175" s="386" t="s">
        <v>1190</v>
      </c>
      <c r="I175" s="386" t="s">
        <v>1205</v>
      </c>
      <c r="J175" s="386" t="s">
        <v>141</v>
      </c>
      <c r="K175" s="388">
        <v>0.63</v>
      </c>
      <c r="L175" s="388">
        <v>0.72000000000000008</v>
      </c>
      <c r="M175" s="388">
        <v>0.81</v>
      </c>
      <c r="N175" s="389"/>
    </row>
    <row r="176" spans="3:14" ht="30" hidden="1" x14ac:dyDescent="0.25">
      <c r="C176" s="386" t="s">
        <v>74</v>
      </c>
      <c r="D176" s="387" t="s">
        <v>1249</v>
      </c>
      <c r="E176" s="386" t="s">
        <v>1025</v>
      </c>
      <c r="F176" s="387" t="s">
        <v>1055</v>
      </c>
      <c r="G176" s="386" t="s">
        <v>1348</v>
      </c>
      <c r="H176" s="386" t="s">
        <v>1210</v>
      </c>
      <c r="I176" s="386" t="s">
        <v>1211</v>
      </c>
      <c r="J176" s="386" t="s">
        <v>141</v>
      </c>
      <c r="K176" s="388">
        <v>0.63</v>
      </c>
      <c r="L176" s="388">
        <v>0.72000000000000008</v>
      </c>
      <c r="M176" s="388">
        <v>0.81</v>
      </c>
      <c r="N176" s="389"/>
    </row>
    <row r="177" spans="3:14" ht="45" hidden="1" x14ac:dyDescent="0.25">
      <c r="C177" s="386" t="s">
        <v>74</v>
      </c>
      <c r="D177" s="387" t="s">
        <v>1249</v>
      </c>
      <c r="E177" s="386" t="s">
        <v>1025</v>
      </c>
      <c r="F177" s="387" t="s">
        <v>1055</v>
      </c>
      <c r="G177" s="386" t="s">
        <v>1349</v>
      </c>
      <c r="H177" s="386" t="s">
        <v>1210</v>
      </c>
      <c r="I177" s="386" t="s">
        <v>1214</v>
      </c>
      <c r="J177" s="386" t="s">
        <v>141</v>
      </c>
      <c r="K177" s="388">
        <v>3.4999999999999996E-2</v>
      </c>
      <c r="L177" s="388">
        <v>4.0000000000000008E-2</v>
      </c>
      <c r="M177" s="388">
        <v>4.5000000000000005E-2</v>
      </c>
      <c r="N177" s="389"/>
    </row>
    <row r="178" spans="3:14" ht="30" hidden="1" x14ac:dyDescent="0.25">
      <c r="C178" s="386" t="s">
        <v>74</v>
      </c>
      <c r="D178" s="387" t="s">
        <v>1250</v>
      </c>
      <c r="E178" s="386" t="s">
        <v>1025</v>
      </c>
      <c r="F178" s="387" t="s">
        <v>1056</v>
      </c>
      <c r="G178" s="386" t="s">
        <v>1290</v>
      </c>
      <c r="H178" s="386" t="s">
        <v>1112</v>
      </c>
      <c r="I178" s="386" t="s">
        <v>1117</v>
      </c>
      <c r="J178" s="386" t="s">
        <v>141</v>
      </c>
      <c r="K178" s="388">
        <v>0.63</v>
      </c>
      <c r="L178" s="388">
        <v>0.72000000000000008</v>
      </c>
      <c r="M178" s="388">
        <v>0.81</v>
      </c>
      <c r="N178" s="389"/>
    </row>
    <row r="179" spans="3:14" ht="30" hidden="1" x14ac:dyDescent="0.25">
      <c r="C179" s="386" t="s">
        <v>74</v>
      </c>
      <c r="D179" s="387" t="s">
        <v>1250</v>
      </c>
      <c r="E179" s="386" t="s">
        <v>1025</v>
      </c>
      <c r="F179" s="387" t="s">
        <v>1056</v>
      </c>
      <c r="G179" s="386" t="s">
        <v>1293</v>
      </c>
      <c r="H179" s="386" t="s">
        <v>1112</v>
      </c>
      <c r="I179" s="386" t="s">
        <v>1120</v>
      </c>
      <c r="J179" s="386" t="s">
        <v>141</v>
      </c>
      <c r="K179" s="388">
        <v>0.63</v>
      </c>
      <c r="L179" s="388">
        <v>0.72000000000000008</v>
      </c>
      <c r="M179" s="388">
        <v>0.81</v>
      </c>
      <c r="N179" s="389"/>
    </row>
    <row r="180" spans="3:14" ht="30" hidden="1" x14ac:dyDescent="0.25">
      <c r="C180" s="386" t="s">
        <v>74</v>
      </c>
      <c r="D180" s="387" t="s">
        <v>1250</v>
      </c>
      <c r="E180" s="386" t="s">
        <v>1025</v>
      </c>
      <c r="F180" s="387" t="s">
        <v>1056</v>
      </c>
      <c r="G180" s="386" t="s">
        <v>1295</v>
      </c>
      <c r="H180" s="386" t="s">
        <v>1121</v>
      </c>
      <c r="I180" s="386" t="s">
        <v>1123</v>
      </c>
      <c r="J180" s="386" t="s">
        <v>141</v>
      </c>
      <c r="K180" s="388">
        <v>6.9999999999999993E-2</v>
      </c>
      <c r="L180" s="388">
        <v>8.0000000000000016E-2</v>
      </c>
      <c r="M180" s="388">
        <v>9.0000000000000011E-2</v>
      </c>
      <c r="N180" s="389"/>
    </row>
    <row r="181" spans="3:14" ht="30" hidden="1" x14ac:dyDescent="0.25">
      <c r="C181" s="386" t="s">
        <v>74</v>
      </c>
      <c r="D181" s="387" t="s">
        <v>1250</v>
      </c>
      <c r="E181" s="386" t="s">
        <v>1025</v>
      </c>
      <c r="F181" s="387" t="s">
        <v>1056</v>
      </c>
      <c r="G181" s="386" t="s">
        <v>1295</v>
      </c>
      <c r="H181" s="386" t="s">
        <v>1121</v>
      </c>
      <c r="I181" s="386" t="s">
        <v>1123</v>
      </c>
      <c r="J181" s="386" t="s">
        <v>1373</v>
      </c>
      <c r="K181" s="388">
        <v>6.9999999999999993E-2</v>
      </c>
      <c r="L181" s="388">
        <v>8.0000000000000016E-2</v>
      </c>
      <c r="M181" s="388">
        <v>9.0000000000000011E-2</v>
      </c>
      <c r="N181" s="389"/>
    </row>
    <row r="182" spans="3:14" ht="30" hidden="1" x14ac:dyDescent="0.25">
      <c r="C182" s="386" t="s">
        <v>74</v>
      </c>
      <c r="D182" s="387" t="s">
        <v>1250</v>
      </c>
      <c r="E182" s="386" t="s">
        <v>1025</v>
      </c>
      <c r="F182" s="387" t="s">
        <v>1056</v>
      </c>
      <c r="G182" s="386" t="s">
        <v>1297</v>
      </c>
      <c r="H182" s="386" t="s">
        <v>1128</v>
      </c>
      <c r="I182" s="386" t="s">
        <v>1129</v>
      </c>
      <c r="J182" s="386" t="s">
        <v>141</v>
      </c>
      <c r="K182" s="388">
        <v>3.4999999999999996E-2</v>
      </c>
      <c r="L182" s="388">
        <v>4.0000000000000008E-2</v>
      </c>
      <c r="M182" s="388">
        <v>4.5000000000000005E-2</v>
      </c>
      <c r="N182" s="389"/>
    </row>
    <row r="183" spans="3:14" ht="30" hidden="1" x14ac:dyDescent="0.25">
      <c r="C183" s="386" t="s">
        <v>74</v>
      </c>
      <c r="D183" s="387" t="s">
        <v>1250</v>
      </c>
      <c r="E183" s="386" t="s">
        <v>1025</v>
      </c>
      <c r="F183" s="387" t="s">
        <v>1056</v>
      </c>
      <c r="G183" s="386" t="s">
        <v>1299</v>
      </c>
      <c r="H183" s="386" t="s">
        <v>1128</v>
      </c>
      <c r="I183" s="386" t="s">
        <v>1131</v>
      </c>
      <c r="J183" s="386" t="s">
        <v>141</v>
      </c>
      <c r="K183" s="388">
        <v>0.63</v>
      </c>
      <c r="L183" s="388">
        <v>0.72000000000000008</v>
      </c>
      <c r="M183" s="388">
        <v>0.81</v>
      </c>
      <c r="N183" s="389"/>
    </row>
    <row r="184" spans="3:14" ht="30" hidden="1" x14ac:dyDescent="0.25">
      <c r="C184" s="386" t="s">
        <v>74</v>
      </c>
      <c r="D184" s="387" t="s">
        <v>1250</v>
      </c>
      <c r="E184" s="386" t="s">
        <v>1025</v>
      </c>
      <c r="F184" s="387" t="s">
        <v>1056</v>
      </c>
      <c r="G184" s="386" t="s">
        <v>1301</v>
      </c>
      <c r="H184" s="386" t="s">
        <v>1133</v>
      </c>
      <c r="I184" s="386" t="s">
        <v>1134</v>
      </c>
      <c r="J184" s="386" t="s">
        <v>141</v>
      </c>
      <c r="K184" s="388">
        <v>0.63</v>
      </c>
      <c r="L184" s="388">
        <v>0.72000000000000008</v>
      </c>
      <c r="M184" s="388">
        <v>0.81</v>
      </c>
      <c r="N184" s="389"/>
    </row>
    <row r="185" spans="3:14" ht="30" hidden="1" x14ac:dyDescent="0.25">
      <c r="C185" s="386" t="s">
        <v>74</v>
      </c>
      <c r="D185" s="387" t="s">
        <v>1250</v>
      </c>
      <c r="E185" s="386" t="s">
        <v>1025</v>
      </c>
      <c r="F185" s="387" t="s">
        <v>1056</v>
      </c>
      <c r="G185" s="386" t="s">
        <v>1303</v>
      </c>
      <c r="H185" s="386" t="s">
        <v>1133</v>
      </c>
      <c r="I185" s="386" t="s">
        <v>1136</v>
      </c>
      <c r="J185" s="386" t="s">
        <v>141</v>
      </c>
      <c r="K185" s="388">
        <v>3.4999999999999996E-2</v>
      </c>
      <c r="L185" s="388">
        <v>4.0000000000000008E-2</v>
      </c>
      <c r="M185" s="388">
        <v>4.5000000000000005E-2</v>
      </c>
      <c r="N185" s="389"/>
    </row>
    <row r="186" spans="3:14" ht="30" hidden="1" x14ac:dyDescent="0.25">
      <c r="C186" s="386" t="s">
        <v>74</v>
      </c>
      <c r="D186" s="387" t="s">
        <v>1250</v>
      </c>
      <c r="E186" s="386" t="s">
        <v>1025</v>
      </c>
      <c r="F186" s="387" t="s">
        <v>1056</v>
      </c>
      <c r="G186" s="386" t="s">
        <v>1304</v>
      </c>
      <c r="H186" s="386" t="s">
        <v>1133</v>
      </c>
      <c r="I186" s="386" t="s">
        <v>1137</v>
      </c>
      <c r="J186" s="386" t="s">
        <v>141</v>
      </c>
      <c r="K186" s="388">
        <v>0.63</v>
      </c>
      <c r="L186" s="388">
        <v>0.72000000000000008</v>
      </c>
      <c r="M186" s="388">
        <v>0.81</v>
      </c>
      <c r="N186" s="389"/>
    </row>
    <row r="187" spans="3:14" ht="30" hidden="1" x14ac:dyDescent="0.25">
      <c r="C187" s="386" t="s">
        <v>74</v>
      </c>
      <c r="D187" s="387" t="s">
        <v>1250</v>
      </c>
      <c r="E187" s="386" t="s">
        <v>1025</v>
      </c>
      <c r="F187" s="387" t="s">
        <v>1056</v>
      </c>
      <c r="G187" s="386" t="s">
        <v>1307</v>
      </c>
      <c r="H187" s="386" t="s">
        <v>1147</v>
      </c>
      <c r="I187" s="386" t="s">
        <v>1149</v>
      </c>
      <c r="J187" s="386" t="s">
        <v>141</v>
      </c>
      <c r="K187" s="388">
        <v>0.63</v>
      </c>
      <c r="L187" s="388">
        <v>0.72000000000000008</v>
      </c>
      <c r="M187" s="388">
        <v>0.81</v>
      </c>
      <c r="N187" s="389"/>
    </row>
    <row r="188" spans="3:14" ht="30" hidden="1" x14ac:dyDescent="0.25">
      <c r="C188" s="386" t="s">
        <v>74</v>
      </c>
      <c r="D188" s="387" t="s">
        <v>1250</v>
      </c>
      <c r="E188" s="386" t="s">
        <v>1025</v>
      </c>
      <c r="F188" s="387" t="s">
        <v>1056</v>
      </c>
      <c r="G188" s="386" t="s">
        <v>1310</v>
      </c>
      <c r="H188" s="386" t="s">
        <v>1152</v>
      </c>
      <c r="I188" s="386" t="s">
        <v>1153</v>
      </c>
      <c r="J188" s="386" t="s">
        <v>1373</v>
      </c>
      <c r="K188" s="388">
        <v>0.63</v>
      </c>
      <c r="L188" s="388">
        <v>0.72000000000000008</v>
      </c>
      <c r="M188" s="388">
        <v>0.81</v>
      </c>
      <c r="N188" s="389"/>
    </row>
    <row r="189" spans="3:14" ht="30" hidden="1" x14ac:dyDescent="0.25">
      <c r="C189" s="386" t="s">
        <v>74</v>
      </c>
      <c r="D189" s="387" t="s">
        <v>1250</v>
      </c>
      <c r="E189" s="386" t="s">
        <v>1025</v>
      </c>
      <c r="F189" s="387" t="s">
        <v>1056</v>
      </c>
      <c r="G189" s="386" t="s">
        <v>1320</v>
      </c>
      <c r="H189" s="386" t="s">
        <v>1172</v>
      </c>
      <c r="I189" s="386" t="s">
        <v>1173</v>
      </c>
      <c r="J189" s="386" t="s">
        <v>141</v>
      </c>
      <c r="K189" s="388">
        <v>3.4999999999999996E-2</v>
      </c>
      <c r="L189" s="388">
        <v>4.0000000000000008E-2</v>
      </c>
      <c r="M189" s="388">
        <v>4.5000000000000005E-2</v>
      </c>
      <c r="N189" s="389"/>
    </row>
    <row r="190" spans="3:14" ht="30" hidden="1" x14ac:dyDescent="0.25">
      <c r="C190" s="386" t="s">
        <v>74</v>
      </c>
      <c r="D190" s="387" t="s">
        <v>1250</v>
      </c>
      <c r="E190" s="386" t="s">
        <v>1025</v>
      </c>
      <c r="F190" s="387" t="s">
        <v>1056</v>
      </c>
      <c r="G190" s="386" t="s">
        <v>1327</v>
      </c>
      <c r="H190" s="386" t="s">
        <v>1180</v>
      </c>
      <c r="I190" s="386" t="s">
        <v>1182</v>
      </c>
      <c r="J190" s="386" t="s">
        <v>141</v>
      </c>
      <c r="K190" s="388">
        <v>0.63</v>
      </c>
      <c r="L190" s="388">
        <v>0.72000000000000008</v>
      </c>
      <c r="M190" s="388">
        <v>0.81</v>
      </c>
      <c r="N190" s="389"/>
    </row>
    <row r="191" spans="3:14" ht="45" hidden="1" x14ac:dyDescent="0.25">
      <c r="C191" s="386" t="s">
        <v>74</v>
      </c>
      <c r="D191" s="387" t="s">
        <v>1250</v>
      </c>
      <c r="E191" s="386" t="s">
        <v>1025</v>
      </c>
      <c r="F191" s="387" t="s">
        <v>1056</v>
      </c>
      <c r="G191" s="386" t="s">
        <v>1328</v>
      </c>
      <c r="H191" s="386" t="s">
        <v>1180</v>
      </c>
      <c r="I191" s="386" t="s">
        <v>1183</v>
      </c>
      <c r="J191" s="386" t="s">
        <v>141</v>
      </c>
      <c r="K191" s="388">
        <v>6.9999999999999993E-2</v>
      </c>
      <c r="L191" s="388">
        <v>8.0000000000000016E-2</v>
      </c>
      <c r="M191" s="388">
        <v>9.0000000000000011E-2</v>
      </c>
      <c r="N191" s="389"/>
    </row>
    <row r="192" spans="3:14" ht="60" hidden="1" x14ac:dyDescent="0.25">
      <c r="C192" s="386" t="s">
        <v>74</v>
      </c>
      <c r="D192" s="387" t="s">
        <v>1250</v>
      </c>
      <c r="E192" s="386" t="s">
        <v>1025</v>
      </c>
      <c r="F192" s="387" t="s">
        <v>1056</v>
      </c>
      <c r="G192" s="386" t="s">
        <v>1330</v>
      </c>
      <c r="H192" s="386" t="s">
        <v>1184</v>
      </c>
      <c r="I192" s="386" t="s">
        <v>1186</v>
      </c>
      <c r="J192" s="386" t="s">
        <v>141</v>
      </c>
      <c r="K192" s="388">
        <v>3.4999999999999996E-2</v>
      </c>
      <c r="L192" s="388">
        <v>4.0000000000000008E-2</v>
      </c>
      <c r="M192" s="388">
        <v>4.5000000000000005E-2</v>
      </c>
      <c r="N192" s="389"/>
    </row>
    <row r="193" spans="3:14" ht="60" hidden="1" x14ac:dyDescent="0.25">
      <c r="C193" s="386" t="s">
        <v>74</v>
      </c>
      <c r="D193" s="387" t="s">
        <v>1250</v>
      </c>
      <c r="E193" s="386" t="s">
        <v>1025</v>
      </c>
      <c r="F193" s="387" t="s">
        <v>1056</v>
      </c>
      <c r="G193" s="386" t="s">
        <v>1332</v>
      </c>
      <c r="H193" s="386" t="s">
        <v>1184</v>
      </c>
      <c r="I193" s="386" t="s">
        <v>1188</v>
      </c>
      <c r="J193" s="386" t="s">
        <v>141</v>
      </c>
      <c r="K193" s="388">
        <v>0.63</v>
      </c>
      <c r="L193" s="388">
        <v>0.72000000000000008</v>
      </c>
      <c r="M193" s="388">
        <v>0.81</v>
      </c>
      <c r="N193" s="389"/>
    </row>
    <row r="194" spans="3:14" ht="45" hidden="1" x14ac:dyDescent="0.25">
      <c r="C194" s="386" t="s">
        <v>74</v>
      </c>
      <c r="D194" s="387" t="s">
        <v>1250</v>
      </c>
      <c r="E194" s="386" t="s">
        <v>1025</v>
      </c>
      <c r="F194" s="387" t="s">
        <v>1056</v>
      </c>
      <c r="G194" s="386" t="s">
        <v>1343</v>
      </c>
      <c r="H194" s="386" t="s">
        <v>1190</v>
      </c>
      <c r="I194" s="386" t="s">
        <v>1203</v>
      </c>
      <c r="J194" s="386" t="s">
        <v>141</v>
      </c>
      <c r="K194" s="388">
        <v>0.63</v>
      </c>
      <c r="L194" s="388">
        <v>0.72000000000000008</v>
      </c>
      <c r="M194" s="388">
        <v>0.81</v>
      </c>
      <c r="N194" s="389"/>
    </row>
    <row r="195" spans="3:14" ht="45" hidden="1" x14ac:dyDescent="0.25">
      <c r="C195" s="386" t="s">
        <v>74</v>
      </c>
      <c r="D195" s="387" t="s">
        <v>1250</v>
      </c>
      <c r="E195" s="386" t="s">
        <v>1025</v>
      </c>
      <c r="F195" s="387" t="s">
        <v>1056</v>
      </c>
      <c r="G195" s="386" t="s">
        <v>1346</v>
      </c>
      <c r="H195" s="386" t="s">
        <v>1190</v>
      </c>
      <c r="I195" s="386" t="s">
        <v>1206</v>
      </c>
      <c r="J195" s="386" t="s">
        <v>141</v>
      </c>
      <c r="K195" s="388">
        <v>0.63</v>
      </c>
      <c r="L195" s="388">
        <v>0.72000000000000008</v>
      </c>
      <c r="M195" s="388">
        <v>0.81</v>
      </c>
      <c r="N195" s="389"/>
    </row>
    <row r="196" spans="3:14" ht="30" hidden="1" x14ac:dyDescent="0.25">
      <c r="C196" s="386" t="s">
        <v>74</v>
      </c>
      <c r="D196" s="387" t="s">
        <v>1250</v>
      </c>
      <c r="E196" s="386" t="s">
        <v>1025</v>
      </c>
      <c r="F196" s="387" t="s">
        <v>1056</v>
      </c>
      <c r="G196" s="386" t="s">
        <v>1348</v>
      </c>
      <c r="H196" s="386" t="s">
        <v>1210</v>
      </c>
      <c r="I196" s="386" t="s">
        <v>1211</v>
      </c>
      <c r="J196" s="386" t="s">
        <v>141</v>
      </c>
      <c r="K196" s="388">
        <v>0.63</v>
      </c>
      <c r="L196" s="388">
        <v>0.72000000000000008</v>
      </c>
      <c r="M196" s="388">
        <v>0.81</v>
      </c>
      <c r="N196" s="389"/>
    </row>
    <row r="197" spans="3:14" ht="45" hidden="1" x14ac:dyDescent="0.25">
      <c r="C197" s="386" t="s">
        <v>74</v>
      </c>
      <c r="D197" s="387" t="s">
        <v>1250</v>
      </c>
      <c r="E197" s="386" t="s">
        <v>1025</v>
      </c>
      <c r="F197" s="387" t="s">
        <v>1056</v>
      </c>
      <c r="G197" s="386" t="s">
        <v>1349</v>
      </c>
      <c r="H197" s="386" t="s">
        <v>1210</v>
      </c>
      <c r="I197" s="386" t="s">
        <v>1214</v>
      </c>
      <c r="J197" s="386" t="s">
        <v>141</v>
      </c>
      <c r="K197" s="388">
        <v>3.4999999999999996E-2</v>
      </c>
      <c r="L197" s="388">
        <v>4.0000000000000008E-2</v>
      </c>
      <c r="M197" s="388">
        <v>4.5000000000000005E-2</v>
      </c>
      <c r="N197" s="389"/>
    </row>
    <row r="198" spans="3:14" ht="30" hidden="1" x14ac:dyDescent="0.25">
      <c r="C198" s="386" t="s">
        <v>74</v>
      </c>
      <c r="D198" s="387" t="s">
        <v>1250</v>
      </c>
      <c r="E198" s="386" t="s">
        <v>1025</v>
      </c>
      <c r="F198" s="387" t="s">
        <v>1056</v>
      </c>
      <c r="G198" s="386" t="s">
        <v>1350</v>
      </c>
      <c r="H198" s="386" t="s">
        <v>1210</v>
      </c>
      <c r="I198" s="386" t="s">
        <v>1216</v>
      </c>
      <c r="J198" s="386" t="s">
        <v>141</v>
      </c>
      <c r="K198" s="388">
        <v>0.63</v>
      </c>
      <c r="L198" s="388">
        <v>0.72000000000000008</v>
      </c>
      <c r="M198" s="388">
        <v>0.81</v>
      </c>
      <c r="N198" s="389"/>
    </row>
    <row r="199" spans="3:14" ht="30" hidden="1" x14ac:dyDescent="0.25">
      <c r="C199" s="386" t="s">
        <v>74</v>
      </c>
      <c r="D199" s="387" t="s">
        <v>1250</v>
      </c>
      <c r="E199" s="386" t="s">
        <v>1025</v>
      </c>
      <c r="F199" s="387" t="s">
        <v>1056</v>
      </c>
      <c r="G199" s="386" t="s">
        <v>1351</v>
      </c>
      <c r="H199" s="386" t="s">
        <v>1217</v>
      </c>
      <c r="I199" s="386" t="s">
        <v>1218</v>
      </c>
      <c r="J199" s="386" t="s">
        <v>141</v>
      </c>
      <c r="K199" s="388">
        <v>6.9999999999999993E-2</v>
      </c>
      <c r="L199" s="388">
        <v>8.0000000000000016E-2</v>
      </c>
      <c r="M199" s="388">
        <v>9.0000000000000011E-2</v>
      </c>
      <c r="N199" s="389"/>
    </row>
    <row r="200" spans="3:14" ht="30" hidden="1" x14ac:dyDescent="0.25">
      <c r="C200" s="386" t="s">
        <v>74</v>
      </c>
      <c r="D200" s="387" t="s">
        <v>1251</v>
      </c>
      <c r="E200" s="386" t="s">
        <v>1025</v>
      </c>
      <c r="F200" s="387" t="s">
        <v>1060</v>
      </c>
      <c r="G200" s="386" t="s">
        <v>1294</v>
      </c>
      <c r="H200" s="386" t="s">
        <v>1121</v>
      </c>
      <c r="I200" s="386" t="s">
        <v>1122</v>
      </c>
      <c r="J200" s="386" t="s">
        <v>141</v>
      </c>
      <c r="K200" s="388">
        <v>3.4999999999999996E-2</v>
      </c>
      <c r="L200" s="388">
        <v>4.0000000000000008E-2</v>
      </c>
      <c r="M200" s="388">
        <v>4.5000000000000005E-2</v>
      </c>
      <c r="N200" s="389"/>
    </row>
    <row r="201" spans="3:14" ht="30" hidden="1" x14ac:dyDescent="0.25">
      <c r="C201" s="386" t="s">
        <v>74</v>
      </c>
      <c r="D201" s="387" t="s">
        <v>1251</v>
      </c>
      <c r="E201" s="386" t="s">
        <v>1025</v>
      </c>
      <c r="F201" s="387" t="s">
        <v>1060</v>
      </c>
      <c r="G201" s="386" t="s">
        <v>1294</v>
      </c>
      <c r="H201" s="386" t="s">
        <v>1121</v>
      </c>
      <c r="I201" s="386" t="s">
        <v>1122</v>
      </c>
      <c r="J201" s="386" t="s">
        <v>1373</v>
      </c>
      <c r="K201" s="388">
        <v>3.4999999999999996E-2</v>
      </c>
      <c r="L201" s="388">
        <v>4.0000000000000008E-2</v>
      </c>
      <c r="M201" s="388">
        <v>4.5000000000000005E-2</v>
      </c>
      <c r="N201" s="389"/>
    </row>
    <row r="202" spans="3:14" ht="30" hidden="1" x14ac:dyDescent="0.25">
      <c r="C202" s="386" t="s">
        <v>74</v>
      </c>
      <c r="D202" s="387" t="s">
        <v>1251</v>
      </c>
      <c r="E202" s="386" t="s">
        <v>1025</v>
      </c>
      <c r="F202" s="387" t="s">
        <v>1060</v>
      </c>
      <c r="G202" s="386" t="s">
        <v>1295</v>
      </c>
      <c r="H202" s="386" t="s">
        <v>1121</v>
      </c>
      <c r="I202" s="386" t="s">
        <v>1123</v>
      </c>
      <c r="J202" s="386" t="s">
        <v>141</v>
      </c>
      <c r="K202" s="388">
        <v>6.9999999999999993E-2</v>
      </c>
      <c r="L202" s="388">
        <v>8.0000000000000016E-2</v>
      </c>
      <c r="M202" s="388">
        <v>9.0000000000000011E-2</v>
      </c>
      <c r="N202" s="389"/>
    </row>
    <row r="203" spans="3:14" ht="30" hidden="1" x14ac:dyDescent="0.25">
      <c r="C203" s="386" t="s">
        <v>74</v>
      </c>
      <c r="D203" s="387" t="s">
        <v>1251</v>
      </c>
      <c r="E203" s="386" t="s">
        <v>1025</v>
      </c>
      <c r="F203" s="387" t="s">
        <v>1060</v>
      </c>
      <c r="G203" s="386" t="s">
        <v>1295</v>
      </c>
      <c r="H203" s="386" t="s">
        <v>1121</v>
      </c>
      <c r="I203" s="386" t="s">
        <v>1123</v>
      </c>
      <c r="J203" s="386" t="s">
        <v>1373</v>
      </c>
      <c r="K203" s="388">
        <v>6.9999999999999993E-2</v>
      </c>
      <c r="L203" s="388">
        <v>8.0000000000000016E-2</v>
      </c>
      <c r="M203" s="388">
        <v>9.0000000000000011E-2</v>
      </c>
      <c r="N203" s="389"/>
    </row>
    <row r="204" spans="3:14" ht="30" hidden="1" x14ac:dyDescent="0.25">
      <c r="C204" s="386" t="s">
        <v>74</v>
      </c>
      <c r="D204" s="387" t="s">
        <v>1251</v>
      </c>
      <c r="E204" s="386" t="s">
        <v>1025</v>
      </c>
      <c r="F204" s="387" t="s">
        <v>1060</v>
      </c>
      <c r="G204" s="386" t="s">
        <v>1296</v>
      </c>
      <c r="H204" s="386" t="s">
        <v>1124</v>
      </c>
      <c r="I204" s="386" t="s">
        <v>1127</v>
      </c>
      <c r="J204" s="386" t="s">
        <v>1373</v>
      </c>
      <c r="K204" s="388">
        <v>0.63</v>
      </c>
      <c r="L204" s="388">
        <v>0.72000000000000008</v>
      </c>
      <c r="M204" s="388">
        <v>0.81</v>
      </c>
      <c r="N204" s="389"/>
    </row>
    <row r="205" spans="3:14" ht="30" hidden="1" x14ac:dyDescent="0.25">
      <c r="C205" s="386" t="s">
        <v>74</v>
      </c>
      <c r="D205" s="387" t="s">
        <v>1251</v>
      </c>
      <c r="E205" s="386" t="s">
        <v>1025</v>
      </c>
      <c r="F205" s="387" t="s">
        <v>1060</v>
      </c>
      <c r="G205" s="386" t="s">
        <v>1297</v>
      </c>
      <c r="H205" s="386" t="s">
        <v>1128</v>
      </c>
      <c r="I205" s="386" t="s">
        <v>1129</v>
      </c>
      <c r="J205" s="386" t="s">
        <v>141</v>
      </c>
      <c r="K205" s="388">
        <v>3.4999999999999996E-2</v>
      </c>
      <c r="L205" s="388">
        <v>4.0000000000000008E-2</v>
      </c>
      <c r="M205" s="388">
        <v>4.5000000000000005E-2</v>
      </c>
      <c r="N205" s="389"/>
    </row>
    <row r="206" spans="3:14" ht="30" hidden="1" x14ac:dyDescent="0.25">
      <c r="C206" s="386" t="s">
        <v>74</v>
      </c>
      <c r="D206" s="387" t="s">
        <v>1251</v>
      </c>
      <c r="E206" s="386" t="s">
        <v>1025</v>
      </c>
      <c r="F206" s="387" t="s">
        <v>1060</v>
      </c>
      <c r="G206" s="386" t="s">
        <v>1302</v>
      </c>
      <c r="H206" s="386" t="s">
        <v>1133</v>
      </c>
      <c r="I206" s="386" t="s">
        <v>1135</v>
      </c>
      <c r="J206" s="386" t="s">
        <v>141</v>
      </c>
      <c r="K206" s="388">
        <v>3.4999999999999996E-2</v>
      </c>
      <c r="L206" s="388">
        <v>4.0000000000000008E-2</v>
      </c>
      <c r="M206" s="388">
        <v>4.5000000000000005E-2</v>
      </c>
      <c r="N206" s="389"/>
    </row>
    <row r="207" spans="3:14" ht="30" hidden="1" x14ac:dyDescent="0.25">
      <c r="C207" s="386" t="s">
        <v>74</v>
      </c>
      <c r="D207" s="387" t="s">
        <v>1251</v>
      </c>
      <c r="E207" s="386" t="s">
        <v>1025</v>
      </c>
      <c r="F207" s="387" t="s">
        <v>1060</v>
      </c>
      <c r="G207" s="386" t="s">
        <v>1305</v>
      </c>
      <c r="H207" s="386" t="s">
        <v>1138</v>
      </c>
      <c r="I207" s="386" t="s">
        <v>1139</v>
      </c>
      <c r="J207" s="386" t="s">
        <v>1373</v>
      </c>
      <c r="K207" s="388">
        <v>3.4999999999999996E-2</v>
      </c>
      <c r="L207" s="388">
        <v>4.0000000000000008E-2</v>
      </c>
      <c r="M207" s="388">
        <v>4.5000000000000005E-2</v>
      </c>
      <c r="N207" s="389"/>
    </row>
    <row r="208" spans="3:14" ht="45" hidden="1" x14ac:dyDescent="0.25">
      <c r="C208" s="386" t="s">
        <v>74</v>
      </c>
      <c r="D208" s="387" t="s">
        <v>1251</v>
      </c>
      <c r="E208" s="386" t="s">
        <v>1025</v>
      </c>
      <c r="F208" s="387" t="s">
        <v>1060</v>
      </c>
      <c r="G208" s="386" t="s">
        <v>1308</v>
      </c>
      <c r="H208" s="386" t="s">
        <v>1147</v>
      </c>
      <c r="I208" s="386" t="s">
        <v>1150</v>
      </c>
      <c r="J208" s="386" t="s">
        <v>141</v>
      </c>
      <c r="K208" s="388">
        <v>0.63</v>
      </c>
      <c r="L208" s="388">
        <v>0.72000000000000008</v>
      </c>
      <c r="M208" s="388">
        <v>0.81</v>
      </c>
      <c r="N208" s="389"/>
    </row>
    <row r="209" spans="3:14" ht="30" hidden="1" x14ac:dyDescent="0.25">
      <c r="C209" s="386" t="s">
        <v>74</v>
      </c>
      <c r="D209" s="387" t="s">
        <v>1251</v>
      </c>
      <c r="E209" s="386" t="s">
        <v>1025</v>
      </c>
      <c r="F209" s="387" t="s">
        <v>1060</v>
      </c>
      <c r="G209" s="386" t="s">
        <v>1309</v>
      </c>
      <c r="H209" s="386" t="s">
        <v>1147</v>
      </c>
      <c r="I209" s="386" t="s">
        <v>1151</v>
      </c>
      <c r="J209" s="386" t="s">
        <v>141</v>
      </c>
      <c r="K209" s="388">
        <v>0.63</v>
      </c>
      <c r="L209" s="388">
        <v>0.72000000000000008</v>
      </c>
      <c r="M209" s="388">
        <v>0.81</v>
      </c>
      <c r="N209" s="389"/>
    </row>
    <row r="210" spans="3:14" ht="30" hidden="1" x14ac:dyDescent="0.25">
      <c r="C210" s="386" t="s">
        <v>74</v>
      </c>
      <c r="D210" s="387" t="s">
        <v>1251</v>
      </c>
      <c r="E210" s="386" t="s">
        <v>1025</v>
      </c>
      <c r="F210" s="387" t="s">
        <v>1060</v>
      </c>
      <c r="G210" s="386" t="s">
        <v>1310</v>
      </c>
      <c r="H210" s="386" t="s">
        <v>1152</v>
      </c>
      <c r="I210" s="386" t="s">
        <v>1153</v>
      </c>
      <c r="J210" s="386" t="s">
        <v>1373</v>
      </c>
      <c r="K210" s="388">
        <v>0.63</v>
      </c>
      <c r="L210" s="388">
        <v>0.72000000000000008</v>
      </c>
      <c r="M210" s="388">
        <v>0.81</v>
      </c>
      <c r="N210" s="389"/>
    </row>
    <row r="211" spans="3:14" ht="30" hidden="1" x14ac:dyDescent="0.25">
      <c r="C211" s="386" t="s">
        <v>74</v>
      </c>
      <c r="D211" s="387" t="s">
        <v>1251</v>
      </c>
      <c r="E211" s="386" t="s">
        <v>1025</v>
      </c>
      <c r="F211" s="387" t="s">
        <v>1060</v>
      </c>
      <c r="G211" s="386" t="s">
        <v>1311</v>
      </c>
      <c r="H211" s="386" t="s">
        <v>1156</v>
      </c>
      <c r="I211" s="386" t="s">
        <v>1157</v>
      </c>
      <c r="J211" s="386" t="s">
        <v>141</v>
      </c>
      <c r="K211" s="388">
        <v>0.63</v>
      </c>
      <c r="L211" s="388">
        <v>0.72000000000000008</v>
      </c>
      <c r="M211" s="388">
        <v>0.81</v>
      </c>
      <c r="N211" s="389"/>
    </row>
    <row r="212" spans="3:14" ht="30" hidden="1" x14ac:dyDescent="0.25">
      <c r="C212" s="386" t="s">
        <v>74</v>
      </c>
      <c r="D212" s="387" t="s">
        <v>1251</v>
      </c>
      <c r="E212" s="386" t="s">
        <v>1025</v>
      </c>
      <c r="F212" s="387" t="s">
        <v>1060</v>
      </c>
      <c r="G212" s="386" t="s">
        <v>1312</v>
      </c>
      <c r="H212" s="386" t="s">
        <v>1156</v>
      </c>
      <c r="I212" s="386" t="s">
        <v>1158</v>
      </c>
      <c r="J212" s="386" t="s">
        <v>141</v>
      </c>
      <c r="K212" s="388">
        <v>0.63</v>
      </c>
      <c r="L212" s="388">
        <v>0.72000000000000008</v>
      </c>
      <c r="M212" s="388">
        <v>0.81</v>
      </c>
      <c r="N212" s="389"/>
    </row>
    <row r="213" spans="3:14" ht="30" hidden="1" x14ac:dyDescent="0.25">
      <c r="C213" s="386" t="s">
        <v>74</v>
      </c>
      <c r="D213" s="387" t="s">
        <v>1251</v>
      </c>
      <c r="E213" s="386" t="s">
        <v>1025</v>
      </c>
      <c r="F213" s="387" t="s">
        <v>1060</v>
      </c>
      <c r="G213" s="386" t="s">
        <v>1313</v>
      </c>
      <c r="H213" s="386" t="s">
        <v>1156</v>
      </c>
      <c r="I213" s="386" t="s">
        <v>1159</v>
      </c>
      <c r="J213" s="386" t="s">
        <v>141</v>
      </c>
      <c r="K213" s="388">
        <v>0.63</v>
      </c>
      <c r="L213" s="388">
        <v>0.72000000000000008</v>
      </c>
      <c r="M213" s="388">
        <v>0.81</v>
      </c>
      <c r="N213" s="389"/>
    </row>
    <row r="214" spans="3:14" ht="45" hidden="1" x14ac:dyDescent="0.25">
      <c r="C214" s="386" t="s">
        <v>74</v>
      </c>
      <c r="D214" s="387" t="s">
        <v>1251</v>
      </c>
      <c r="E214" s="386" t="s">
        <v>1025</v>
      </c>
      <c r="F214" s="387" t="s">
        <v>1060</v>
      </c>
      <c r="G214" s="386" t="s">
        <v>1314</v>
      </c>
      <c r="H214" s="386" t="s">
        <v>1160</v>
      </c>
      <c r="I214" s="386" t="s">
        <v>1161</v>
      </c>
      <c r="J214" s="386" t="s">
        <v>141</v>
      </c>
      <c r="K214" s="388">
        <v>0.63</v>
      </c>
      <c r="L214" s="388">
        <v>0.72000000000000008</v>
      </c>
      <c r="M214" s="388">
        <v>0.81</v>
      </c>
      <c r="N214" s="389"/>
    </row>
    <row r="215" spans="3:14" ht="45" hidden="1" x14ac:dyDescent="0.25">
      <c r="C215" s="386" t="s">
        <v>74</v>
      </c>
      <c r="D215" s="387" t="s">
        <v>1251</v>
      </c>
      <c r="E215" s="386" t="s">
        <v>1025</v>
      </c>
      <c r="F215" s="387" t="s">
        <v>1060</v>
      </c>
      <c r="G215" s="386" t="s">
        <v>1314</v>
      </c>
      <c r="H215" s="386" t="s">
        <v>1160</v>
      </c>
      <c r="I215" s="386" t="s">
        <v>1161</v>
      </c>
      <c r="J215" s="386" t="s">
        <v>1373</v>
      </c>
      <c r="K215" s="388">
        <v>0.63</v>
      </c>
      <c r="L215" s="388">
        <v>0.72000000000000008</v>
      </c>
      <c r="M215" s="388">
        <v>0.81</v>
      </c>
      <c r="N215" s="389"/>
    </row>
    <row r="216" spans="3:14" ht="45" hidden="1" x14ac:dyDescent="0.25">
      <c r="C216" s="386" t="s">
        <v>74</v>
      </c>
      <c r="D216" s="387" t="s">
        <v>1251</v>
      </c>
      <c r="E216" s="386" t="s">
        <v>1025</v>
      </c>
      <c r="F216" s="387" t="s">
        <v>1060</v>
      </c>
      <c r="G216" s="386" t="s">
        <v>1316</v>
      </c>
      <c r="H216" s="386" t="s">
        <v>1160</v>
      </c>
      <c r="I216" s="386" t="s">
        <v>1163</v>
      </c>
      <c r="J216" s="386" t="s">
        <v>141</v>
      </c>
      <c r="K216" s="388">
        <v>0.63</v>
      </c>
      <c r="L216" s="388">
        <v>0.72000000000000008</v>
      </c>
      <c r="M216" s="388">
        <v>0.81</v>
      </c>
      <c r="N216" s="389"/>
    </row>
    <row r="217" spans="3:14" ht="45" hidden="1" x14ac:dyDescent="0.25">
      <c r="C217" s="386" t="s">
        <v>74</v>
      </c>
      <c r="D217" s="387" t="s">
        <v>1251</v>
      </c>
      <c r="E217" s="386" t="s">
        <v>1025</v>
      </c>
      <c r="F217" s="387" t="s">
        <v>1060</v>
      </c>
      <c r="G217" s="386" t="s">
        <v>1316</v>
      </c>
      <c r="H217" s="386" t="s">
        <v>1160</v>
      </c>
      <c r="I217" s="386" t="s">
        <v>1163</v>
      </c>
      <c r="J217" s="386" t="s">
        <v>1373</v>
      </c>
      <c r="K217" s="388">
        <v>0.63</v>
      </c>
      <c r="L217" s="388">
        <v>0.72000000000000008</v>
      </c>
      <c r="M217" s="388">
        <v>0.81</v>
      </c>
      <c r="N217" s="389"/>
    </row>
    <row r="218" spans="3:14" ht="45" hidden="1" x14ac:dyDescent="0.25">
      <c r="C218" s="386" t="s">
        <v>74</v>
      </c>
      <c r="D218" s="387" t="s">
        <v>1251</v>
      </c>
      <c r="E218" s="386" t="s">
        <v>1025</v>
      </c>
      <c r="F218" s="387" t="s">
        <v>1060</v>
      </c>
      <c r="G218" s="386" t="s">
        <v>1317</v>
      </c>
      <c r="H218" s="386" t="s">
        <v>1160</v>
      </c>
      <c r="I218" s="386" t="s">
        <v>1169</v>
      </c>
      <c r="J218" s="386" t="s">
        <v>141</v>
      </c>
      <c r="K218" s="388">
        <v>0.63</v>
      </c>
      <c r="L218" s="388">
        <v>0.72000000000000008</v>
      </c>
      <c r="M218" s="388">
        <v>0.81</v>
      </c>
      <c r="N218" s="389"/>
    </row>
    <row r="219" spans="3:14" ht="45" hidden="1" x14ac:dyDescent="0.25">
      <c r="C219" s="386" t="s">
        <v>74</v>
      </c>
      <c r="D219" s="387" t="s">
        <v>1251</v>
      </c>
      <c r="E219" s="386" t="s">
        <v>1025</v>
      </c>
      <c r="F219" s="387" t="s">
        <v>1060</v>
      </c>
      <c r="G219" s="386" t="s">
        <v>1317</v>
      </c>
      <c r="H219" s="386" t="s">
        <v>1160</v>
      </c>
      <c r="I219" s="386" t="s">
        <v>1169</v>
      </c>
      <c r="J219" s="386" t="s">
        <v>1373</v>
      </c>
      <c r="K219" s="388">
        <v>0.63</v>
      </c>
      <c r="L219" s="388">
        <v>0.72000000000000008</v>
      </c>
      <c r="M219" s="388">
        <v>0.81</v>
      </c>
      <c r="N219" s="389"/>
    </row>
    <row r="220" spans="3:14" ht="45" hidden="1" x14ac:dyDescent="0.25">
      <c r="C220" s="386" t="s">
        <v>74</v>
      </c>
      <c r="D220" s="387" t="s">
        <v>1251</v>
      </c>
      <c r="E220" s="386" t="s">
        <v>1025</v>
      </c>
      <c r="F220" s="387" t="s">
        <v>1060</v>
      </c>
      <c r="G220" s="386" t="s">
        <v>1319</v>
      </c>
      <c r="H220" s="386" t="s">
        <v>1160</v>
      </c>
      <c r="I220" s="386" t="s">
        <v>1171</v>
      </c>
      <c r="J220" s="386" t="s">
        <v>141</v>
      </c>
      <c r="K220" s="388">
        <v>0.63</v>
      </c>
      <c r="L220" s="388">
        <v>0.72000000000000008</v>
      </c>
      <c r="M220" s="388">
        <v>0.81</v>
      </c>
      <c r="N220" s="389"/>
    </row>
    <row r="221" spans="3:14" ht="45" hidden="1" x14ac:dyDescent="0.25">
      <c r="C221" s="386" t="s">
        <v>74</v>
      </c>
      <c r="D221" s="387" t="s">
        <v>1251</v>
      </c>
      <c r="E221" s="386" t="s">
        <v>1025</v>
      </c>
      <c r="F221" s="387" t="s">
        <v>1060</v>
      </c>
      <c r="G221" s="386" t="s">
        <v>1319</v>
      </c>
      <c r="H221" s="386" t="s">
        <v>1160</v>
      </c>
      <c r="I221" s="386" t="s">
        <v>1171</v>
      </c>
      <c r="J221" s="386" t="s">
        <v>1373</v>
      </c>
      <c r="K221" s="388">
        <v>0.63</v>
      </c>
      <c r="L221" s="388">
        <v>0.72000000000000008</v>
      </c>
      <c r="M221" s="388">
        <v>0.81</v>
      </c>
      <c r="N221" s="389"/>
    </row>
    <row r="222" spans="3:14" ht="30" hidden="1" x14ac:dyDescent="0.25">
      <c r="C222" s="386" t="s">
        <v>74</v>
      </c>
      <c r="D222" s="387" t="s">
        <v>1251</v>
      </c>
      <c r="E222" s="386" t="s">
        <v>1025</v>
      </c>
      <c r="F222" s="387" t="s">
        <v>1060</v>
      </c>
      <c r="G222" s="386" t="s">
        <v>1320</v>
      </c>
      <c r="H222" s="386" t="s">
        <v>1172</v>
      </c>
      <c r="I222" s="386" t="s">
        <v>1173</v>
      </c>
      <c r="J222" s="386" t="s">
        <v>141</v>
      </c>
      <c r="K222" s="388">
        <v>3.4999999999999996E-2</v>
      </c>
      <c r="L222" s="388">
        <v>4.0000000000000008E-2</v>
      </c>
      <c r="M222" s="388">
        <v>4.5000000000000005E-2</v>
      </c>
      <c r="N222" s="389"/>
    </row>
    <row r="223" spans="3:14" ht="30" hidden="1" x14ac:dyDescent="0.25">
      <c r="C223" s="386" t="s">
        <v>74</v>
      </c>
      <c r="D223" s="387" t="s">
        <v>1251</v>
      </c>
      <c r="E223" s="386" t="s">
        <v>1025</v>
      </c>
      <c r="F223" s="387" t="s">
        <v>1060</v>
      </c>
      <c r="G223" s="386" t="s">
        <v>1321</v>
      </c>
      <c r="H223" s="386" t="s">
        <v>1174</v>
      </c>
      <c r="I223" s="386" t="s">
        <v>1175</v>
      </c>
      <c r="J223" s="386" t="s">
        <v>1373</v>
      </c>
      <c r="K223" s="388">
        <v>3.4999999999999996E-2</v>
      </c>
      <c r="L223" s="388">
        <v>4.0000000000000008E-2</v>
      </c>
      <c r="M223" s="388">
        <v>4.5000000000000005E-2</v>
      </c>
      <c r="N223" s="389"/>
    </row>
    <row r="224" spans="3:14" ht="30" hidden="1" x14ac:dyDescent="0.25">
      <c r="C224" s="386" t="s">
        <v>74</v>
      </c>
      <c r="D224" s="387" t="s">
        <v>1251</v>
      </c>
      <c r="E224" s="386" t="s">
        <v>1025</v>
      </c>
      <c r="F224" s="387" t="s">
        <v>1060</v>
      </c>
      <c r="G224" s="386" t="s">
        <v>1323</v>
      </c>
      <c r="H224" s="386" t="s">
        <v>1174</v>
      </c>
      <c r="I224" s="386" t="s">
        <v>1177</v>
      </c>
      <c r="J224" s="386" t="s">
        <v>1373</v>
      </c>
      <c r="K224" s="388">
        <v>3.4999999999999996E-2</v>
      </c>
      <c r="L224" s="388">
        <v>4.0000000000000008E-2</v>
      </c>
      <c r="M224" s="388">
        <v>4.5000000000000005E-2</v>
      </c>
      <c r="N224" s="389"/>
    </row>
    <row r="225" spans="3:14" ht="30" hidden="1" x14ac:dyDescent="0.25">
      <c r="C225" s="386" t="s">
        <v>74</v>
      </c>
      <c r="D225" s="387" t="s">
        <v>1251</v>
      </c>
      <c r="E225" s="386" t="s">
        <v>1025</v>
      </c>
      <c r="F225" s="387" t="s">
        <v>1060</v>
      </c>
      <c r="G225" s="386" t="s">
        <v>1325</v>
      </c>
      <c r="H225" s="386" t="s">
        <v>1174</v>
      </c>
      <c r="I225" s="386" t="s">
        <v>1179</v>
      </c>
      <c r="J225" s="386" t="s">
        <v>1373</v>
      </c>
      <c r="K225" s="388">
        <v>3.4999999999999996E-2</v>
      </c>
      <c r="L225" s="388">
        <v>4.0000000000000008E-2</v>
      </c>
      <c r="M225" s="388">
        <v>4.5000000000000005E-2</v>
      </c>
      <c r="N225" s="389"/>
    </row>
    <row r="226" spans="3:14" ht="30" hidden="1" x14ac:dyDescent="0.25">
      <c r="C226" s="386" t="s">
        <v>74</v>
      </c>
      <c r="D226" s="387" t="s">
        <v>1251</v>
      </c>
      <c r="E226" s="386" t="s">
        <v>1025</v>
      </c>
      <c r="F226" s="387" t="s">
        <v>1060</v>
      </c>
      <c r="G226" s="386" t="s">
        <v>1326</v>
      </c>
      <c r="H226" s="386" t="s">
        <v>1180</v>
      </c>
      <c r="I226" s="386" t="s">
        <v>1181</v>
      </c>
      <c r="J226" s="386" t="s">
        <v>141</v>
      </c>
      <c r="K226" s="388">
        <v>3.4999999999999996E-2</v>
      </c>
      <c r="L226" s="388">
        <v>4.0000000000000008E-2</v>
      </c>
      <c r="M226" s="388">
        <v>4.5000000000000005E-2</v>
      </c>
      <c r="N226" s="389"/>
    </row>
    <row r="227" spans="3:14" ht="60" hidden="1" x14ac:dyDescent="0.25">
      <c r="C227" s="386" t="s">
        <v>74</v>
      </c>
      <c r="D227" s="387" t="s">
        <v>1251</v>
      </c>
      <c r="E227" s="386" t="s">
        <v>1025</v>
      </c>
      <c r="F227" s="387" t="s">
        <v>1060</v>
      </c>
      <c r="G227" s="386" t="s">
        <v>1330</v>
      </c>
      <c r="H227" s="386" t="s">
        <v>1184</v>
      </c>
      <c r="I227" s="386" t="s">
        <v>1186</v>
      </c>
      <c r="J227" s="386" t="s">
        <v>141</v>
      </c>
      <c r="K227" s="388">
        <v>3.4999999999999996E-2</v>
      </c>
      <c r="L227" s="388">
        <v>4.0000000000000008E-2</v>
      </c>
      <c r="M227" s="388">
        <v>4.5000000000000005E-2</v>
      </c>
      <c r="N227" s="389"/>
    </row>
    <row r="228" spans="3:14" ht="45" hidden="1" x14ac:dyDescent="0.25">
      <c r="C228" s="386" t="s">
        <v>74</v>
      </c>
      <c r="D228" s="387" t="s">
        <v>1251</v>
      </c>
      <c r="E228" s="386" t="s">
        <v>1025</v>
      </c>
      <c r="F228" s="387" t="s">
        <v>1060</v>
      </c>
      <c r="G228" s="386" t="s">
        <v>1337</v>
      </c>
      <c r="H228" s="386" t="s">
        <v>1190</v>
      </c>
      <c r="I228" s="386" t="s">
        <v>1197</v>
      </c>
      <c r="J228" s="386" t="s">
        <v>141</v>
      </c>
      <c r="K228" s="388">
        <v>0.63</v>
      </c>
      <c r="L228" s="388">
        <v>0.72000000000000008</v>
      </c>
      <c r="M228" s="388">
        <v>0.81</v>
      </c>
      <c r="N228" s="389"/>
    </row>
    <row r="229" spans="3:14" ht="45" hidden="1" x14ac:dyDescent="0.25">
      <c r="C229" s="386" t="s">
        <v>74</v>
      </c>
      <c r="D229" s="387" t="s">
        <v>1251</v>
      </c>
      <c r="E229" s="386" t="s">
        <v>1025</v>
      </c>
      <c r="F229" s="387" t="s">
        <v>1060</v>
      </c>
      <c r="G229" s="386" t="s">
        <v>1341</v>
      </c>
      <c r="H229" s="386" t="s">
        <v>1190</v>
      </c>
      <c r="I229" s="386" t="s">
        <v>1201</v>
      </c>
      <c r="J229" s="386" t="s">
        <v>141</v>
      </c>
      <c r="K229" s="388">
        <v>0.63</v>
      </c>
      <c r="L229" s="388">
        <v>0.72000000000000008</v>
      </c>
      <c r="M229" s="388">
        <v>0.81</v>
      </c>
      <c r="N229" s="389"/>
    </row>
    <row r="230" spans="3:14" ht="45" hidden="1" x14ac:dyDescent="0.25">
      <c r="C230" s="386" t="s">
        <v>74</v>
      </c>
      <c r="D230" s="387" t="s">
        <v>1251</v>
      </c>
      <c r="E230" s="386" t="s">
        <v>1025</v>
      </c>
      <c r="F230" s="387" t="s">
        <v>1060</v>
      </c>
      <c r="G230" s="386" t="s">
        <v>1342</v>
      </c>
      <c r="H230" s="386" t="s">
        <v>1190</v>
      </c>
      <c r="I230" s="386" t="s">
        <v>1202</v>
      </c>
      <c r="J230" s="386" t="s">
        <v>141</v>
      </c>
      <c r="K230" s="388">
        <v>0.63</v>
      </c>
      <c r="L230" s="388">
        <v>0.72000000000000008</v>
      </c>
      <c r="M230" s="388">
        <v>0.81</v>
      </c>
      <c r="N230" s="389"/>
    </row>
    <row r="231" spans="3:14" ht="30" hidden="1" x14ac:dyDescent="0.25">
      <c r="C231" s="386" t="s">
        <v>74</v>
      </c>
      <c r="D231" s="387" t="s">
        <v>1253</v>
      </c>
      <c r="E231" s="386" t="s">
        <v>1026</v>
      </c>
      <c r="F231" s="387" t="s">
        <v>1063</v>
      </c>
      <c r="G231" s="386" t="s">
        <v>1286</v>
      </c>
      <c r="H231" s="386" t="s">
        <v>1112</v>
      </c>
      <c r="I231" s="386" t="s">
        <v>1113</v>
      </c>
      <c r="J231" s="386" t="s">
        <v>141</v>
      </c>
      <c r="K231" s="388">
        <v>0.63</v>
      </c>
      <c r="L231" s="388">
        <v>0.72000000000000008</v>
      </c>
      <c r="M231" s="388">
        <v>0.81</v>
      </c>
      <c r="N231" s="389"/>
    </row>
    <row r="232" spans="3:14" ht="30" hidden="1" x14ac:dyDescent="0.25">
      <c r="C232" s="386" t="s">
        <v>74</v>
      </c>
      <c r="D232" s="387" t="s">
        <v>1253</v>
      </c>
      <c r="E232" s="386" t="s">
        <v>1026</v>
      </c>
      <c r="F232" s="387" t="s">
        <v>1063</v>
      </c>
      <c r="G232" s="386" t="s">
        <v>1287</v>
      </c>
      <c r="H232" s="386" t="s">
        <v>1112</v>
      </c>
      <c r="I232" s="386" t="s">
        <v>1114</v>
      </c>
      <c r="J232" s="386" t="s">
        <v>141</v>
      </c>
      <c r="K232" s="388">
        <v>0.63</v>
      </c>
      <c r="L232" s="388">
        <v>0.72000000000000008</v>
      </c>
      <c r="M232" s="388">
        <v>0.81</v>
      </c>
      <c r="N232" s="389"/>
    </row>
    <row r="233" spans="3:14" ht="30" hidden="1" x14ac:dyDescent="0.25">
      <c r="C233" s="386" t="s">
        <v>74</v>
      </c>
      <c r="D233" s="387" t="s">
        <v>1253</v>
      </c>
      <c r="E233" s="386" t="s">
        <v>1026</v>
      </c>
      <c r="F233" s="387" t="s">
        <v>1063</v>
      </c>
      <c r="G233" s="386" t="s">
        <v>1289</v>
      </c>
      <c r="H233" s="386" t="s">
        <v>1112</v>
      </c>
      <c r="I233" s="386" t="s">
        <v>1116</v>
      </c>
      <c r="J233" s="386" t="s">
        <v>141</v>
      </c>
      <c r="K233" s="388">
        <v>0.63</v>
      </c>
      <c r="L233" s="388">
        <v>0.72000000000000008</v>
      </c>
      <c r="M233" s="388">
        <v>0.81</v>
      </c>
      <c r="N233" s="389"/>
    </row>
    <row r="234" spans="3:14" ht="30" hidden="1" x14ac:dyDescent="0.25">
      <c r="C234" s="386" t="s">
        <v>74</v>
      </c>
      <c r="D234" s="387" t="s">
        <v>1253</v>
      </c>
      <c r="E234" s="386" t="s">
        <v>1026</v>
      </c>
      <c r="F234" s="387" t="s">
        <v>1063</v>
      </c>
      <c r="G234" s="386" t="s">
        <v>1290</v>
      </c>
      <c r="H234" s="386" t="s">
        <v>1112</v>
      </c>
      <c r="I234" s="386" t="s">
        <v>1117</v>
      </c>
      <c r="J234" s="386" t="s">
        <v>141</v>
      </c>
      <c r="K234" s="388">
        <v>0.63</v>
      </c>
      <c r="L234" s="388">
        <v>0.72000000000000008</v>
      </c>
      <c r="M234" s="388">
        <v>0.81</v>
      </c>
      <c r="N234" s="389"/>
    </row>
    <row r="235" spans="3:14" ht="30" hidden="1" x14ac:dyDescent="0.25">
      <c r="C235" s="386" t="s">
        <v>74</v>
      </c>
      <c r="D235" s="387" t="s">
        <v>1253</v>
      </c>
      <c r="E235" s="386" t="s">
        <v>1026</v>
      </c>
      <c r="F235" s="387" t="s">
        <v>1063</v>
      </c>
      <c r="G235" s="386" t="s">
        <v>1292</v>
      </c>
      <c r="H235" s="386" t="s">
        <v>1112</v>
      </c>
      <c r="I235" s="386" t="s">
        <v>1119</v>
      </c>
      <c r="J235" s="386" t="s">
        <v>141</v>
      </c>
      <c r="K235" s="388">
        <v>0.63</v>
      </c>
      <c r="L235" s="388">
        <v>0.72000000000000008</v>
      </c>
      <c r="M235" s="388">
        <v>0.81</v>
      </c>
      <c r="N235" s="389"/>
    </row>
    <row r="236" spans="3:14" ht="30" hidden="1" x14ac:dyDescent="0.25">
      <c r="C236" s="386" t="s">
        <v>74</v>
      </c>
      <c r="D236" s="387" t="s">
        <v>1253</v>
      </c>
      <c r="E236" s="386" t="s">
        <v>1026</v>
      </c>
      <c r="F236" s="387" t="s">
        <v>1063</v>
      </c>
      <c r="G236" s="386" t="s">
        <v>1295</v>
      </c>
      <c r="H236" s="386" t="s">
        <v>1121</v>
      </c>
      <c r="I236" s="386" t="s">
        <v>1123</v>
      </c>
      <c r="J236" s="386" t="s">
        <v>141</v>
      </c>
      <c r="K236" s="388">
        <v>6.9999999999999993E-2</v>
      </c>
      <c r="L236" s="388">
        <v>8.0000000000000016E-2</v>
      </c>
      <c r="M236" s="388">
        <v>9.0000000000000011E-2</v>
      </c>
      <c r="N236" s="389"/>
    </row>
    <row r="237" spans="3:14" ht="30" hidden="1" x14ac:dyDescent="0.25">
      <c r="C237" s="386" t="s">
        <v>74</v>
      </c>
      <c r="D237" s="387" t="s">
        <v>1253</v>
      </c>
      <c r="E237" s="386" t="s">
        <v>1026</v>
      </c>
      <c r="F237" s="387" t="s">
        <v>1063</v>
      </c>
      <c r="G237" s="386" t="s">
        <v>1295</v>
      </c>
      <c r="H237" s="386" t="s">
        <v>1121</v>
      </c>
      <c r="I237" s="386" t="s">
        <v>1123</v>
      </c>
      <c r="J237" s="386" t="s">
        <v>1373</v>
      </c>
      <c r="K237" s="388">
        <v>6.9999999999999993E-2</v>
      </c>
      <c r="L237" s="388">
        <v>8.0000000000000016E-2</v>
      </c>
      <c r="M237" s="388">
        <v>9.0000000000000011E-2</v>
      </c>
      <c r="N237" s="389"/>
    </row>
    <row r="238" spans="3:14" ht="30" hidden="1" x14ac:dyDescent="0.25">
      <c r="C238" s="386" t="s">
        <v>74</v>
      </c>
      <c r="D238" s="387" t="s">
        <v>1253</v>
      </c>
      <c r="E238" s="386" t="s">
        <v>1026</v>
      </c>
      <c r="F238" s="387" t="s">
        <v>1063</v>
      </c>
      <c r="G238" s="386" t="s">
        <v>1297</v>
      </c>
      <c r="H238" s="386" t="s">
        <v>1128</v>
      </c>
      <c r="I238" s="386" t="s">
        <v>1129</v>
      </c>
      <c r="J238" s="386" t="s">
        <v>141</v>
      </c>
      <c r="K238" s="388">
        <v>3.4999999999999996E-2</v>
      </c>
      <c r="L238" s="388">
        <v>4.0000000000000008E-2</v>
      </c>
      <c r="M238" s="388">
        <v>4.5000000000000005E-2</v>
      </c>
      <c r="N238" s="389"/>
    </row>
    <row r="239" spans="3:14" ht="30" hidden="1" x14ac:dyDescent="0.25">
      <c r="C239" s="386" t="s">
        <v>74</v>
      </c>
      <c r="D239" s="387" t="s">
        <v>1253</v>
      </c>
      <c r="E239" s="386" t="s">
        <v>1026</v>
      </c>
      <c r="F239" s="387" t="s">
        <v>1063</v>
      </c>
      <c r="G239" s="386" t="s">
        <v>1298</v>
      </c>
      <c r="H239" s="386" t="s">
        <v>1128</v>
      </c>
      <c r="I239" s="386" t="s">
        <v>1130</v>
      </c>
      <c r="J239" s="386" t="s">
        <v>141</v>
      </c>
      <c r="K239" s="388">
        <v>0.63</v>
      </c>
      <c r="L239" s="388">
        <v>0.72000000000000008</v>
      </c>
      <c r="M239" s="388">
        <v>0.81</v>
      </c>
      <c r="N239" s="389"/>
    </row>
    <row r="240" spans="3:14" ht="30" hidden="1" x14ac:dyDescent="0.25">
      <c r="C240" s="386" t="s">
        <v>74</v>
      </c>
      <c r="D240" s="387" t="s">
        <v>1253</v>
      </c>
      <c r="E240" s="386" t="s">
        <v>1026</v>
      </c>
      <c r="F240" s="387" t="s">
        <v>1063</v>
      </c>
      <c r="G240" s="386" t="s">
        <v>1299</v>
      </c>
      <c r="H240" s="386" t="s">
        <v>1128</v>
      </c>
      <c r="I240" s="386" t="s">
        <v>1131</v>
      </c>
      <c r="J240" s="386" t="s">
        <v>141</v>
      </c>
      <c r="K240" s="388">
        <v>0.63</v>
      </c>
      <c r="L240" s="388">
        <v>0.72000000000000008</v>
      </c>
      <c r="M240" s="388">
        <v>0.81</v>
      </c>
      <c r="N240" s="389"/>
    </row>
    <row r="241" spans="3:14" ht="30" hidden="1" x14ac:dyDescent="0.25">
      <c r="C241" s="386" t="s">
        <v>74</v>
      </c>
      <c r="D241" s="387" t="s">
        <v>1253</v>
      </c>
      <c r="E241" s="386" t="s">
        <v>1026</v>
      </c>
      <c r="F241" s="387" t="s">
        <v>1063</v>
      </c>
      <c r="G241" s="386" t="s">
        <v>1300</v>
      </c>
      <c r="H241" s="386" t="s">
        <v>1128</v>
      </c>
      <c r="I241" s="386" t="s">
        <v>1132</v>
      </c>
      <c r="J241" s="386" t="s">
        <v>141</v>
      </c>
      <c r="K241" s="388">
        <v>0.63</v>
      </c>
      <c r="L241" s="388">
        <v>0.72000000000000008</v>
      </c>
      <c r="M241" s="388">
        <v>0.81</v>
      </c>
      <c r="N241" s="389"/>
    </row>
    <row r="242" spans="3:14" ht="30" hidden="1" x14ac:dyDescent="0.25">
      <c r="C242" s="386" t="s">
        <v>74</v>
      </c>
      <c r="D242" s="387" t="s">
        <v>1253</v>
      </c>
      <c r="E242" s="386" t="s">
        <v>1026</v>
      </c>
      <c r="F242" s="387" t="s">
        <v>1063</v>
      </c>
      <c r="G242" s="386" t="s">
        <v>1304</v>
      </c>
      <c r="H242" s="386" t="s">
        <v>1133</v>
      </c>
      <c r="I242" s="386" t="s">
        <v>1137</v>
      </c>
      <c r="J242" s="386" t="s">
        <v>141</v>
      </c>
      <c r="K242" s="388">
        <v>0.63</v>
      </c>
      <c r="L242" s="388">
        <v>0.72000000000000008</v>
      </c>
      <c r="M242" s="388">
        <v>0.81</v>
      </c>
      <c r="N242" s="389"/>
    </row>
    <row r="243" spans="3:14" ht="30" hidden="1" x14ac:dyDescent="0.25">
      <c r="C243" s="386" t="s">
        <v>74</v>
      </c>
      <c r="D243" s="387" t="s">
        <v>1253</v>
      </c>
      <c r="E243" s="386" t="s">
        <v>1026</v>
      </c>
      <c r="F243" s="387" t="s">
        <v>1063</v>
      </c>
      <c r="G243" s="386" t="s">
        <v>1305</v>
      </c>
      <c r="H243" s="386" t="s">
        <v>1138</v>
      </c>
      <c r="I243" s="386" t="s">
        <v>1139</v>
      </c>
      <c r="J243" s="386" t="s">
        <v>1373</v>
      </c>
      <c r="K243" s="388">
        <v>3.4999999999999996E-2</v>
      </c>
      <c r="L243" s="388">
        <v>4.0000000000000008E-2</v>
      </c>
      <c r="M243" s="388">
        <v>4.5000000000000005E-2</v>
      </c>
      <c r="N243" s="389"/>
    </row>
    <row r="244" spans="3:14" ht="45" hidden="1" x14ac:dyDescent="0.25">
      <c r="C244" s="386" t="s">
        <v>74</v>
      </c>
      <c r="D244" s="387" t="s">
        <v>1253</v>
      </c>
      <c r="E244" s="386" t="s">
        <v>1026</v>
      </c>
      <c r="F244" s="387" t="s">
        <v>1063</v>
      </c>
      <c r="G244" s="386" t="s">
        <v>1306</v>
      </c>
      <c r="H244" s="386" t="s">
        <v>1147</v>
      </c>
      <c r="I244" s="386" t="s">
        <v>1148</v>
      </c>
      <c r="J244" s="386" t="s">
        <v>141</v>
      </c>
      <c r="K244" s="388">
        <v>0.63</v>
      </c>
      <c r="L244" s="388">
        <v>0.72000000000000008</v>
      </c>
      <c r="M244" s="388">
        <v>0.81</v>
      </c>
      <c r="N244" s="389"/>
    </row>
    <row r="245" spans="3:14" ht="30" hidden="1" x14ac:dyDescent="0.25">
      <c r="C245" s="386" t="s">
        <v>74</v>
      </c>
      <c r="D245" s="387" t="s">
        <v>1253</v>
      </c>
      <c r="E245" s="386" t="s">
        <v>1026</v>
      </c>
      <c r="F245" s="387" t="s">
        <v>1063</v>
      </c>
      <c r="G245" s="386" t="s">
        <v>1320</v>
      </c>
      <c r="H245" s="386" t="s">
        <v>1172</v>
      </c>
      <c r="I245" s="386" t="s">
        <v>1173</v>
      </c>
      <c r="J245" s="386" t="s">
        <v>141</v>
      </c>
      <c r="K245" s="388">
        <v>3.4999999999999996E-2</v>
      </c>
      <c r="L245" s="388">
        <v>4.0000000000000008E-2</v>
      </c>
      <c r="M245" s="388">
        <v>4.5000000000000005E-2</v>
      </c>
      <c r="N245" s="389"/>
    </row>
    <row r="246" spans="3:14" ht="30" hidden="1" x14ac:dyDescent="0.25">
      <c r="C246" s="386" t="s">
        <v>74</v>
      </c>
      <c r="D246" s="387" t="s">
        <v>1253</v>
      </c>
      <c r="E246" s="386" t="s">
        <v>1026</v>
      </c>
      <c r="F246" s="387" t="s">
        <v>1063</v>
      </c>
      <c r="G246" s="386" t="s">
        <v>1327</v>
      </c>
      <c r="H246" s="386" t="s">
        <v>1180</v>
      </c>
      <c r="I246" s="386" t="s">
        <v>1182</v>
      </c>
      <c r="J246" s="386" t="s">
        <v>141</v>
      </c>
      <c r="K246" s="388">
        <v>0.63</v>
      </c>
      <c r="L246" s="388">
        <v>0.72000000000000008</v>
      </c>
      <c r="M246" s="388">
        <v>0.81</v>
      </c>
      <c r="N246" s="389"/>
    </row>
    <row r="247" spans="3:14" ht="45" hidden="1" x14ac:dyDescent="0.25">
      <c r="C247" s="386" t="s">
        <v>74</v>
      </c>
      <c r="D247" s="387" t="s">
        <v>1253</v>
      </c>
      <c r="E247" s="386" t="s">
        <v>1026</v>
      </c>
      <c r="F247" s="387" t="s">
        <v>1063</v>
      </c>
      <c r="G247" s="386" t="s">
        <v>1328</v>
      </c>
      <c r="H247" s="386" t="s">
        <v>1180</v>
      </c>
      <c r="I247" s="386" t="s">
        <v>1183</v>
      </c>
      <c r="J247" s="386" t="s">
        <v>141</v>
      </c>
      <c r="K247" s="388">
        <v>6.9999999999999993E-2</v>
      </c>
      <c r="L247" s="388">
        <v>8.0000000000000016E-2</v>
      </c>
      <c r="M247" s="388">
        <v>9.0000000000000011E-2</v>
      </c>
      <c r="N247" s="389"/>
    </row>
    <row r="248" spans="3:14" ht="60" hidden="1" x14ac:dyDescent="0.25">
      <c r="C248" s="386" t="s">
        <v>74</v>
      </c>
      <c r="D248" s="387" t="s">
        <v>1253</v>
      </c>
      <c r="E248" s="386" t="s">
        <v>1026</v>
      </c>
      <c r="F248" s="387" t="s">
        <v>1063</v>
      </c>
      <c r="G248" s="386" t="s">
        <v>1329</v>
      </c>
      <c r="H248" s="386" t="s">
        <v>1184</v>
      </c>
      <c r="I248" s="386" t="s">
        <v>1185</v>
      </c>
      <c r="J248" s="386" t="s">
        <v>141</v>
      </c>
      <c r="K248" s="388">
        <v>0.63</v>
      </c>
      <c r="L248" s="388">
        <v>0.72000000000000008</v>
      </c>
      <c r="M248" s="388">
        <v>0.81</v>
      </c>
      <c r="N248" s="389"/>
    </row>
    <row r="249" spans="3:14" ht="60" hidden="1" x14ac:dyDescent="0.25">
      <c r="C249" s="386" t="s">
        <v>74</v>
      </c>
      <c r="D249" s="387" t="s">
        <v>1253</v>
      </c>
      <c r="E249" s="386" t="s">
        <v>1026</v>
      </c>
      <c r="F249" s="387" t="s">
        <v>1063</v>
      </c>
      <c r="G249" s="386" t="s">
        <v>1332</v>
      </c>
      <c r="H249" s="386" t="s">
        <v>1184</v>
      </c>
      <c r="I249" s="386" t="s">
        <v>1188</v>
      </c>
      <c r="J249" s="386" t="s">
        <v>141</v>
      </c>
      <c r="K249" s="388">
        <v>0.63</v>
      </c>
      <c r="L249" s="388">
        <v>0.72000000000000008</v>
      </c>
      <c r="M249" s="388">
        <v>0.81</v>
      </c>
      <c r="N249" s="389"/>
    </row>
    <row r="250" spans="3:14" ht="45" hidden="1" x14ac:dyDescent="0.25">
      <c r="C250" s="386" t="s">
        <v>74</v>
      </c>
      <c r="D250" s="387" t="s">
        <v>1253</v>
      </c>
      <c r="E250" s="386" t="s">
        <v>1026</v>
      </c>
      <c r="F250" s="387" t="s">
        <v>1063</v>
      </c>
      <c r="G250" s="386" t="s">
        <v>1333</v>
      </c>
      <c r="H250" s="386" t="s">
        <v>1190</v>
      </c>
      <c r="I250" s="386" t="s">
        <v>1191</v>
      </c>
      <c r="J250" s="386" t="s">
        <v>141</v>
      </c>
      <c r="K250" s="388">
        <v>0.63</v>
      </c>
      <c r="L250" s="388">
        <v>0.72000000000000008</v>
      </c>
      <c r="M250" s="388">
        <v>0.81</v>
      </c>
      <c r="N250" s="389"/>
    </row>
    <row r="251" spans="3:14" ht="45" hidden="1" x14ac:dyDescent="0.25">
      <c r="C251" s="386" t="s">
        <v>74</v>
      </c>
      <c r="D251" s="387" t="s">
        <v>1253</v>
      </c>
      <c r="E251" s="386" t="s">
        <v>1026</v>
      </c>
      <c r="F251" s="387" t="s">
        <v>1063</v>
      </c>
      <c r="G251" s="386" t="s">
        <v>1343</v>
      </c>
      <c r="H251" s="386" t="s">
        <v>1190</v>
      </c>
      <c r="I251" s="386" t="s">
        <v>1203</v>
      </c>
      <c r="J251" s="386" t="s">
        <v>141</v>
      </c>
      <c r="K251" s="388">
        <v>0.63</v>
      </c>
      <c r="L251" s="388">
        <v>0.72000000000000008</v>
      </c>
      <c r="M251" s="388">
        <v>0.81</v>
      </c>
      <c r="N251" s="389"/>
    </row>
    <row r="252" spans="3:14" ht="30" hidden="1" x14ac:dyDescent="0.25">
      <c r="C252" s="386" t="s">
        <v>74</v>
      </c>
      <c r="D252" s="387" t="s">
        <v>1253</v>
      </c>
      <c r="E252" s="386" t="s">
        <v>1026</v>
      </c>
      <c r="F252" s="387" t="s">
        <v>1063</v>
      </c>
      <c r="G252" s="386" t="s">
        <v>1351</v>
      </c>
      <c r="H252" s="386" t="s">
        <v>1217</v>
      </c>
      <c r="I252" s="386" t="s">
        <v>1218</v>
      </c>
      <c r="J252" s="386" t="s">
        <v>141</v>
      </c>
      <c r="K252" s="388">
        <v>6.9999999999999993E-2</v>
      </c>
      <c r="L252" s="388">
        <v>8.0000000000000016E-2</v>
      </c>
      <c r="M252" s="388">
        <v>9.0000000000000011E-2</v>
      </c>
      <c r="N252" s="389"/>
    </row>
    <row r="253" spans="3:14" hidden="1" x14ac:dyDescent="0.25">
      <c r="C253" s="386" t="s">
        <v>74</v>
      </c>
      <c r="D253" s="387" t="s">
        <v>1254</v>
      </c>
      <c r="E253" s="386" t="s">
        <v>1026</v>
      </c>
      <c r="F253" s="387" t="s">
        <v>1064</v>
      </c>
      <c r="G253" s="386" t="s">
        <v>1286</v>
      </c>
      <c r="H253" s="386" t="s">
        <v>1112</v>
      </c>
      <c r="I253" s="386" t="s">
        <v>1113</v>
      </c>
      <c r="J253" s="386" t="s">
        <v>141</v>
      </c>
      <c r="K253" s="388">
        <v>0.63</v>
      </c>
      <c r="L253" s="388">
        <v>0.72000000000000008</v>
      </c>
      <c r="M253" s="388">
        <v>0.81</v>
      </c>
      <c r="N253" s="389"/>
    </row>
    <row r="254" spans="3:14" hidden="1" x14ac:dyDescent="0.25">
      <c r="C254" s="386" t="s">
        <v>74</v>
      </c>
      <c r="D254" s="387" t="s">
        <v>1254</v>
      </c>
      <c r="E254" s="386" t="s">
        <v>1026</v>
      </c>
      <c r="F254" s="387" t="s">
        <v>1064</v>
      </c>
      <c r="G254" s="386" t="s">
        <v>1288</v>
      </c>
      <c r="H254" s="386" t="s">
        <v>1112</v>
      </c>
      <c r="I254" s="386" t="s">
        <v>1115</v>
      </c>
      <c r="J254" s="386" t="s">
        <v>141</v>
      </c>
      <c r="K254" s="388">
        <v>0.63</v>
      </c>
      <c r="L254" s="388">
        <v>0.72000000000000008</v>
      </c>
      <c r="M254" s="388">
        <v>0.81</v>
      </c>
      <c r="N254" s="389"/>
    </row>
    <row r="255" spans="3:14" hidden="1" x14ac:dyDescent="0.25">
      <c r="C255" s="386" t="s">
        <v>74</v>
      </c>
      <c r="D255" s="387" t="s">
        <v>1254</v>
      </c>
      <c r="E255" s="386" t="s">
        <v>1026</v>
      </c>
      <c r="F255" s="387" t="s">
        <v>1064</v>
      </c>
      <c r="G255" s="386" t="s">
        <v>1289</v>
      </c>
      <c r="H255" s="386" t="s">
        <v>1112</v>
      </c>
      <c r="I255" s="386" t="s">
        <v>1116</v>
      </c>
      <c r="J255" s="386" t="s">
        <v>141</v>
      </c>
      <c r="K255" s="388">
        <v>0.63</v>
      </c>
      <c r="L255" s="388">
        <v>0.72000000000000008</v>
      </c>
      <c r="M255" s="388">
        <v>0.81</v>
      </c>
      <c r="N255" s="389"/>
    </row>
    <row r="256" spans="3:14" ht="30" hidden="1" x14ac:dyDescent="0.25">
      <c r="C256" s="386" t="s">
        <v>74</v>
      </c>
      <c r="D256" s="387" t="s">
        <v>1254</v>
      </c>
      <c r="E256" s="386" t="s">
        <v>1026</v>
      </c>
      <c r="F256" s="387" t="s">
        <v>1064</v>
      </c>
      <c r="G256" s="386" t="s">
        <v>1290</v>
      </c>
      <c r="H256" s="386" t="s">
        <v>1112</v>
      </c>
      <c r="I256" s="386" t="s">
        <v>1117</v>
      </c>
      <c r="J256" s="386" t="s">
        <v>141</v>
      </c>
      <c r="K256" s="388">
        <v>0.63</v>
      </c>
      <c r="L256" s="388">
        <v>0.72000000000000008</v>
      </c>
      <c r="M256" s="388">
        <v>0.81</v>
      </c>
      <c r="N256" s="389"/>
    </row>
    <row r="257" spans="3:14" hidden="1" x14ac:dyDescent="0.25">
      <c r="C257" s="386" t="s">
        <v>74</v>
      </c>
      <c r="D257" s="387" t="s">
        <v>1254</v>
      </c>
      <c r="E257" s="386" t="s">
        <v>1026</v>
      </c>
      <c r="F257" s="387" t="s">
        <v>1064</v>
      </c>
      <c r="G257" s="386" t="s">
        <v>1292</v>
      </c>
      <c r="H257" s="386" t="s">
        <v>1112</v>
      </c>
      <c r="I257" s="386" t="s">
        <v>1119</v>
      </c>
      <c r="J257" s="386" t="s">
        <v>141</v>
      </c>
      <c r="K257" s="388">
        <v>0.63</v>
      </c>
      <c r="L257" s="388">
        <v>0.72000000000000008</v>
      </c>
      <c r="M257" s="388">
        <v>0.81</v>
      </c>
      <c r="N257" s="389"/>
    </row>
    <row r="258" spans="3:14" hidden="1" x14ac:dyDescent="0.25">
      <c r="C258" s="386" t="s">
        <v>74</v>
      </c>
      <c r="D258" s="387" t="s">
        <v>1254</v>
      </c>
      <c r="E258" s="386" t="s">
        <v>1026</v>
      </c>
      <c r="F258" s="387" t="s">
        <v>1064</v>
      </c>
      <c r="G258" s="386" t="s">
        <v>1293</v>
      </c>
      <c r="H258" s="386" t="s">
        <v>1112</v>
      </c>
      <c r="I258" s="386" t="s">
        <v>1120</v>
      </c>
      <c r="J258" s="386" t="s">
        <v>141</v>
      </c>
      <c r="K258" s="388">
        <v>0.63</v>
      </c>
      <c r="L258" s="388">
        <v>0.72000000000000008</v>
      </c>
      <c r="M258" s="388">
        <v>0.81</v>
      </c>
      <c r="N258" s="389"/>
    </row>
    <row r="259" spans="3:14" ht="30" hidden="1" x14ac:dyDescent="0.25">
      <c r="C259" s="386" t="s">
        <v>74</v>
      </c>
      <c r="D259" s="387" t="s">
        <v>1254</v>
      </c>
      <c r="E259" s="386" t="s">
        <v>1026</v>
      </c>
      <c r="F259" s="387" t="s">
        <v>1064</v>
      </c>
      <c r="G259" s="386" t="s">
        <v>1294</v>
      </c>
      <c r="H259" s="386" t="s">
        <v>1121</v>
      </c>
      <c r="I259" s="386" t="s">
        <v>1122</v>
      </c>
      <c r="J259" s="386" t="s">
        <v>141</v>
      </c>
      <c r="K259" s="388">
        <v>3.4999999999999996E-2</v>
      </c>
      <c r="L259" s="388">
        <v>4.0000000000000008E-2</v>
      </c>
      <c r="M259" s="388">
        <v>4.5000000000000005E-2</v>
      </c>
      <c r="N259" s="389"/>
    </row>
    <row r="260" spans="3:14" ht="30" hidden="1" x14ac:dyDescent="0.25">
      <c r="C260" s="386" t="s">
        <v>74</v>
      </c>
      <c r="D260" s="387" t="s">
        <v>1254</v>
      </c>
      <c r="E260" s="386" t="s">
        <v>1026</v>
      </c>
      <c r="F260" s="387" t="s">
        <v>1064</v>
      </c>
      <c r="G260" s="386" t="s">
        <v>1294</v>
      </c>
      <c r="H260" s="386" t="s">
        <v>1121</v>
      </c>
      <c r="I260" s="386" t="s">
        <v>1122</v>
      </c>
      <c r="J260" s="386" t="s">
        <v>1373</v>
      </c>
      <c r="K260" s="388">
        <v>3.4999999999999996E-2</v>
      </c>
      <c r="L260" s="388">
        <v>4.0000000000000008E-2</v>
      </c>
      <c r="M260" s="388">
        <v>4.5000000000000005E-2</v>
      </c>
      <c r="N260" s="389"/>
    </row>
    <row r="261" spans="3:14" ht="30" hidden="1" x14ac:dyDescent="0.25">
      <c r="C261" s="386" t="s">
        <v>74</v>
      </c>
      <c r="D261" s="387" t="s">
        <v>1254</v>
      </c>
      <c r="E261" s="386" t="s">
        <v>1026</v>
      </c>
      <c r="F261" s="387" t="s">
        <v>1064</v>
      </c>
      <c r="G261" s="386" t="s">
        <v>1295</v>
      </c>
      <c r="H261" s="386" t="s">
        <v>1121</v>
      </c>
      <c r="I261" s="386" t="s">
        <v>1123</v>
      </c>
      <c r="J261" s="386" t="s">
        <v>141</v>
      </c>
      <c r="K261" s="388">
        <v>6.9999999999999993E-2</v>
      </c>
      <c r="L261" s="388">
        <v>8.0000000000000016E-2</v>
      </c>
      <c r="M261" s="388">
        <v>9.0000000000000011E-2</v>
      </c>
      <c r="N261" s="389"/>
    </row>
    <row r="262" spans="3:14" ht="30" hidden="1" x14ac:dyDescent="0.25">
      <c r="C262" s="386" t="s">
        <v>74</v>
      </c>
      <c r="D262" s="387" t="s">
        <v>1254</v>
      </c>
      <c r="E262" s="386" t="s">
        <v>1026</v>
      </c>
      <c r="F262" s="387" t="s">
        <v>1064</v>
      </c>
      <c r="G262" s="386" t="s">
        <v>1295</v>
      </c>
      <c r="H262" s="386" t="s">
        <v>1121</v>
      </c>
      <c r="I262" s="386" t="s">
        <v>1123</v>
      </c>
      <c r="J262" s="386" t="s">
        <v>1373</v>
      </c>
      <c r="K262" s="388">
        <v>6.9999999999999993E-2</v>
      </c>
      <c r="L262" s="388">
        <v>8.0000000000000016E-2</v>
      </c>
      <c r="M262" s="388">
        <v>9.0000000000000011E-2</v>
      </c>
      <c r="N262" s="389"/>
    </row>
    <row r="263" spans="3:14" ht="30" hidden="1" x14ac:dyDescent="0.25">
      <c r="C263" s="386" t="s">
        <v>74</v>
      </c>
      <c r="D263" s="387" t="s">
        <v>1254</v>
      </c>
      <c r="E263" s="386" t="s">
        <v>1026</v>
      </c>
      <c r="F263" s="387" t="s">
        <v>1064</v>
      </c>
      <c r="G263" s="386" t="s">
        <v>1297</v>
      </c>
      <c r="H263" s="386" t="s">
        <v>1128</v>
      </c>
      <c r="I263" s="386" t="s">
        <v>1129</v>
      </c>
      <c r="J263" s="386" t="s">
        <v>141</v>
      </c>
      <c r="K263" s="388">
        <v>3.4999999999999996E-2</v>
      </c>
      <c r="L263" s="388">
        <v>4.0000000000000008E-2</v>
      </c>
      <c r="M263" s="388">
        <v>4.5000000000000005E-2</v>
      </c>
      <c r="N263" s="389"/>
    </row>
    <row r="264" spans="3:14" ht="30" hidden="1" x14ac:dyDescent="0.25">
      <c r="C264" s="386" t="s">
        <v>74</v>
      </c>
      <c r="D264" s="387" t="s">
        <v>1254</v>
      </c>
      <c r="E264" s="386" t="s">
        <v>1026</v>
      </c>
      <c r="F264" s="387" t="s">
        <v>1064</v>
      </c>
      <c r="G264" s="386" t="s">
        <v>1299</v>
      </c>
      <c r="H264" s="386" t="s">
        <v>1128</v>
      </c>
      <c r="I264" s="386" t="s">
        <v>1131</v>
      </c>
      <c r="J264" s="386" t="s">
        <v>141</v>
      </c>
      <c r="K264" s="388">
        <v>0.63</v>
      </c>
      <c r="L264" s="388">
        <v>0.72000000000000008</v>
      </c>
      <c r="M264" s="388">
        <v>0.81</v>
      </c>
      <c r="N264" s="389"/>
    </row>
    <row r="265" spans="3:14" ht="45" hidden="1" x14ac:dyDescent="0.25">
      <c r="C265" s="386" t="s">
        <v>74</v>
      </c>
      <c r="D265" s="387" t="s">
        <v>1254</v>
      </c>
      <c r="E265" s="386" t="s">
        <v>1026</v>
      </c>
      <c r="F265" s="387" t="s">
        <v>1064</v>
      </c>
      <c r="G265" s="386" t="s">
        <v>1308</v>
      </c>
      <c r="H265" s="386" t="s">
        <v>1147</v>
      </c>
      <c r="I265" s="386" t="s">
        <v>1150</v>
      </c>
      <c r="J265" s="386" t="s">
        <v>141</v>
      </c>
      <c r="K265" s="388">
        <v>0.63</v>
      </c>
      <c r="L265" s="388">
        <v>0.72000000000000008</v>
      </c>
      <c r="M265" s="388">
        <v>0.81</v>
      </c>
      <c r="N265" s="389"/>
    </row>
    <row r="266" spans="3:14" ht="45" hidden="1" x14ac:dyDescent="0.25">
      <c r="C266" s="386" t="s">
        <v>74</v>
      </c>
      <c r="D266" s="387" t="s">
        <v>1254</v>
      </c>
      <c r="E266" s="386" t="s">
        <v>1026</v>
      </c>
      <c r="F266" s="387" t="s">
        <v>1064</v>
      </c>
      <c r="G266" s="386" t="s">
        <v>1333</v>
      </c>
      <c r="H266" s="386" t="s">
        <v>1190</v>
      </c>
      <c r="I266" s="386" t="s">
        <v>1191</v>
      </c>
      <c r="J266" s="386" t="s">
        <v>141</v>
      </c>
      <c r="K266" s="388">
        <v>0.63</v>
      </c>
      <c r="L266" s="388">
        <v>0.72000000000000008</v>
      </c>
      <c r="M266" s="388">
        <v>0.81</v>
      </c>
      <c r="N266" s="389"/>
    </row>
    <row r="267" spans="3:14" ht="45" hidden="1" x14ac:dyDescent="0.25">
      <c r="C267" s="386" t="s">
        <v>74</v>
      </c>
      <c r="D267" s="387" t="s">
        <v>1254</v>
      </c>
      <c r="E267" s="386" t="s">
        <v>1026</v>
      </c>
      <c r="F267" s="387" t="s">
        <v>1064</v>
      </c>
      <c r="G267" s="386" t="s">
        <v>1339</v>
      </c>
      <c r="H267" s="386" t="s">
        <v>1190</v>
      </c>
      <c r="I267" s="386" t="s">
        <v>1199</v>
      </c>
      <c r="J267" s="386" t="s">
        <v>141</v>
      </c>
      <c r="K267" s="388">
        <v>0.63</v>
      </c>
      <c r="L267" s="388">
        <v>0.72000000000000008</v>
      </c>
      <c r="M267" s="388">
        <v>0.81</v>
      </c>
      <c r="N267" s="389"/>
    </row>
    <row r="268" spans="3:14" ht="30" hidden="1" x14ac:dyDescent="0.25">
      <c r="C268" s="386" t="s">
        <v>74</v>
      </c>
      <c r="D268" s="387" t="s">
        <v>1254</v>
      </c>
      <c r="E268" s="386" t="s">
        <v>1026</v>
      </c>
      <c r="F268" s="387" t="s">
        <v>1064</v>
      </c>
      <c r="G268" s="386" t="s">
        <v>1351</v>
      </c>
      <c r="H268" s="386" t="s">
        <v>1217</v>
      </c>
      <c r="I268" s="386" t="s">
        <v>1218</v>
      </c>
      <c r="J268" s="386" t="s">
        <v>141</v>
      </c>
      <c r="K268" s="388">
        <v>6.9999999999999993E-2</v>
      </c>
      <c r="L268" s="388">
        <v>8.0000000000000016E-2</v>
      </c>
      <c r="M268" s="388">
        <v>9.0000000000000011E-2</v>
      </c>
      <c r="N268" s="389"/>
    </row>
    <row r="269" spans="3:14" hidden="1" x14ac:dyDescent="0.25">
      <c r="C269" s="386" t="s">
        <v>74</v>
      </c>
      <c r="D269" s="387" t="s">
        <v>1255</v>
      </c>
      <c r="E269" s="386" t="s">
        <v>1026</v>
      </c>
      <c r="F269" s="387" t="s">
        <v>1065</v>
      </c>
      <c r="G269" s="386" t="s">
        <v>1286</v>
      </c>
      <c r="H269" s="386" t="s">
        <v>1112</v>
      </c>
      <c r="I269" s="386" t="s">
        <v>1113</v>
      </c>
      <c r="J269" s="386" t="s">
        <v>141</v>
      </c>
      <c r="K269" s="388">
        <v>0.63</v>
      </c>
      <c r="L269" s="388">
        <v>0.72000000000000008</v>
      </c>
      <c r="M269" s="388">
        <v>0.81</v>
      </c>
      <c r="N269" s="389"/>
    </row>
    <row r="270" spans="3:14" ht="30" hidden="1" x14ac:dyDescent="0.25">
      <c r="C270" s="386" t="s">
        <v>74</v>
      </c>
      <c r="D270" s="387" t="s">
        <v>1255</v>
      </c>
      <c r="E270" s="386" t="s">
        <v>1026</v>
      </c>
      <c r="F270" s="387" t="s">
        <v>1065</v>
      </c>
      <c r="G270" s="386" t="s">
        <v>1287</v>
      </c>
      <c r="H270" s="386" t="s">
        <v>1112</v>
      </c>
      <c r="I270" s="386" t="s">
        <v>1114</v>
      </c>
      <c r="J270" s="386" t="s">
        <v>141</v>
      </c>
      <c r="K270" s="388">
        <v>0.63</v>
      </c>
      <c r="L270" s="388">
        <v>0.72000000000000008</v>
      </c>
      <c r="M270" s="388">
        <v>0.81</v>
      </c>
      <c r="N270" s="389"/>
    </row>
    <row r="271" spans="3:14" hidden="1" x14ac:dyDescent="0.25">
      <c r="C271" s="386" t="s">
        <v>74</v>
      </c>
      <c r="D271" s="387" t="s">
        <v>1255</v>
      </c>
      <c r="E271" s="386" t="s">
        <v>1026</v>
      </c>
      <c r="F271" s="387" t="s">
        <v>1065</v>
      </c>
      <c r="G271" s="386" t="s">
        <v>1288</v>
      </c>
      <c r="H271" s="386" t="s">
        <v>1112</v>
      </c>
      <c r="I271" s="386" t="s">
        <v>1115</v>
      </c>
      <c r="J271" s="386" t="s">
        <v>141</v>
      </c>
      <c r="K271" s="388">
        <v>0.63</v>
      </c>
      <c r="L271" s="388">
        <v>0.72000000000000008</v>
      </c>
      <c r="M271" s="388">
        <v>0.81</v>
      </c>
      <c r="N271" s="389"/>
    </row>
    <row r="272" spans="3:14" hidden="1" x14ac:dyDescent="0.25">
      <c r="C272" s="386" t="s">
        <v>74</v>
      </c>
      <c r="D272" s="387" t="s">
        <v>1255</v>
      </c>
      <c r="E272" s="386" t="s">
        <v>1026</v>
      </c>
      <c r="F272" s="387" t="s">
        <v>1065</v>
      </c>
      <c r="G272" s="386" t="s">
        <v>1289</v>
      </c>
      <c r="H272" s="386" t="s">
        <v>1112</v>
      </c>
      <c r="I272" s="386" t="s">
        <v>1116</v>
      </c>
      <c r="J272" s="386" t="s">
        <v>141</v>
      </c>
      <c r="K272" s="388">
        <v>0.63</v>
      </c>
      <c r="L272" s="388">
        <v>0.72000000000000008</v>
      </c>
      <c r="M272" s="388">
        <v>0.81</v>
      </c>
      <c r="N272" s="389"/>
    </row>
    <row r="273" spans="3:14" ht="30" hidden="1" x14ac:dyDescent="0.25">
      <c r="C273" s="386" t="s">
        <v>74</v>
      </c>
      <c r="D273" s="387" t="s">
        <v>1255</v>
      </c>
      <c r="E273" s="386" t="s">
        <v>1026</v>
      </c>
      <c r="F273" s="387" t="s">
        <v>1065</v>
      </c>
      <c r="G273" s="386" t="s">
        <v>1290</v>
      </c>
      <c r="H273" s="386" t="s">
        <v>1112</v>
      </c>
      <c r="I273" s="386" t="s">
        <v>1117</v>
      </c>
      <c r="J273" s="386" t="s">
        <v>141</v>
      </c>
      <c r="K273" s="388">
        <v>0.63</v>
      </c>
      <c r="L273" s="388">
        <v>0.72000000000000008</v>
      </c>
      <c r="M273" s="388">
        <v>0.81</v>
      </c>
      <c r="N273" s="389"/>
    </row>
    <row r="274" spans="3:14" hidden="1" x14ac:dyDescent="0.25">
      <c r="C274" s="386" t="s">
        <v>74</v>
      </c>
      <c r="D274" s="387" t="s">
        <v>1255</v>
      </c>
      <c r="E274" s="386" t="s">
        <v>1026</v>
      </c>
      <c r="F274" s="387" t="s">
        <v>1065</v>
      </c>
      <c r="G274" s="386" t="s">
        <v>1292</v>
      </c>
      <c r="H274" s="386" t="s">
        <v>1112</v>
      </c>
      <c r="I274" s="386" t="s">
        <v>1119</v>
      </c>
      <c r="J274" s="386" t="s">
        <v>141</v>
      </c>
      <c r="K274" s="388">
        <v>0.63</v>
      </c>
      <c r="L274" s="388">
        <v>0.72000000000000008</v>
      </c>
      <c r="M274" s="388">
        <v>0.81</v>
      </c>
      <c r="N274" s="389"/>
    </row>
    <row r="275" spans="3:14" hidden="1" x14ac:dyDescent="0.25">
      <c r="C275" s="386" t="s">
        <v>74</v>
      </c>
      <c r="D275" s="387" t="s">
        <v>1255</v>
      </c>
      <c r="E275" s="386" t="s">
        <v>1026</v>
      </c>
      <c r="F275" s="387" t="s">
        <v>1065</v>
      </c>
      <c r="G275" s="386" t="s">
        <v>1293</v>
      </c>
      <c r="H275" s="386" t="s">
        <v>1112</v>
      </c>
      <c r="I275" s="386" t="s">
        <v>1120</v>
      </c>
      <c r="J275" s="386" t="s">
        <v>141</v>
      </c>
      <c r="K275" s="388">
        <v>0.63</v>
      </c>
      <c r="L275" s="388">
        <v>0.72000000000000008</v>
      </c>
      <c r="M275" s="388">
        <v>0.81</v>
      </c>
      <c r="N275" s="389"/>
    </row>
    <row r="276" spans="3:14" ht="30" hidden="1" x14ac:dyDescent="0.25">
      <c r="C276" s="386" t="s">
        <v>74</v>
      </c>
      <c r="D276" s="387" t="s">
        <v>1255</v>
      </c>
      <c r="E276" s="386" t="s">
        <v>1026</v>
      </c>
      <c r="F276" s="387" t="s">
        <v>1065</v>
      </c>
      <c r="G276" s="386" t="s">
        <v>1295</v>
      </c>
      <c r="H276" s="386" t="s">
        <v>1121</v>
      </c>
      <c r="I276" s="386" t="s">
        <v>1123</v>
      </c>
      <c r="J276" s="386" t="s">
        <v>141</v>
      </c>
      <c r="K276" s="388">
        <v>6.9999999999999993E-2</v>
      </c>
      <c r="L276" s="388">
        <v>8.0000000000000016E-2</v>
      </c>
      <c r="M276" s="388">
        <v>9.0000000000000011E-2</v>
      </c>
      <c r="N276" s="389"/>
    </row>
    <row r="277" spans="3:14" ht="30" hidden="1" x14ac:dyDescent="0.25">
      <c r="C277" s="386" t="s">
        <v>74</v>
      </c>
      <c r="D277" s="387" t="s">
        <v>1255</v>
      </c>
      <c r="E277" s="386" t="s">
        <v>1026</v>
      </c>
      <c r="F277" s="387" t="s">
        <v>1065</v>
      </c>
      <c r="G277" s="386" t="s">
        <v>1295</v>
      </c>
      <c r="H277" s="386" t="s">
        <v>1121</v>
      </c>
      <c r="I277" s="386" t="s">
        <v>1123</v>
      </c>
      <c r="J277" s="386" t="s">
        <v>1373</v>
      </c>
      <c r="K277" s="388">
        <v>6.9999999999999993E-2</v>
      </c>
      <c r="L277" s="388">
        <v>8.0000000000000016E-2</v>
      </c>
      <c r="M277" s="388">
        <v>9.0000000000000011E-2</v>
      </c>
      <c r="N277" s="389"/>
    </row>
    <row r="278" spans="3:14" ht="30" hidden="1" x14ac:dyDescent="0.25">
      <c r="C278" s="386" t="s">
        <v>74</v>
      </c>
      <c r="D278" s="387" t="s">
        <v>1255</v>
      </c>
      <c r="E278" s="386" t="s">
        <v>1026</v>
      </c>
      <c r="F278" s="387" t="s">
        <v>1065</v>
      </c>
      <c r="G278" s="386" t="s">
        <v>1297</v>
      </c>
      <c r="H278" s="386" t="s">
        <v>1128</v>
      </c>
      <c r="I278" s="386" t="s">
        <v>1129</v>
      </c>
      <c r="J278" s="386" t="s">
        <v>141</v>
      </c>
      <c r="K278" s="388">
        <v>3.4999999999999996E-2</v>
      </c>
      <c r="L278" s="388">
        <v>4.0000000000000008E-2</v>
      </c>
      <c r="M278" s="388">
        <v>4.5000000000000005E-2</v>
      </c>
      <c r="N278" s="389"/>
    </row>
    <row r="279" spans="3:14" ht="30" hidden="1" x14ac:dyDescent="0.25">
      <c r="C279" s="386" t="s">
        <v>74</v>
      </c>
      <c r="D279" s="387" t="s">
        <v>1255</v>
      </c>
      <c r="E279" s="386" t="s">
        <v>1026</v>
      </c>
      <c r="F279" s="387" t="s">
        <v>1065</v>
      </c>
      <c r="G279" s="386" t="s">
        <v>1299</v>
      </c>
      <c r="H279" s="386" t="s">
        <v>1128</v>
      </c>
      <c r="I279" s="386" t="s">
        <v>1131</v>
      </c>
      <c r="J279" s="386" t="s">
        <v>141</v>
      </c>
      <c r="K279" s="388">
        <v>0.63</v>
      </c>
      <c r="L279" s="388">
        <v>0.72000000000000008</v>
      </c>
      <c r="M279" s="388">
        <v>0.81</v>
      </c>
      <c r="N279" s="389"/>
    </row>
    <row r="280" spans="3:14" ht="30" hidden="1" x14ac:dyDescent="0.25">
      <c r="C280" s="386" t="s">
        <v>74</v>
      </c>
      <c r="D280" s="387" t="s">
        <v>1255</v>
      </c>
      <c r="E280" s="386" t="s">
        <v>1026</v>
      </c>
      <c r="F280" s="387" t="s">
        <v>1065</v>
      </c>
      <c r="G280" s="386" t="s">
        <v>1300</v>
      </c>
      <c r="H280" s="386" t="s">
        <v>1128</v>
      </c>
      <c r="I280" s="386" t="s">
        <v>1132</v>
      </c>
      <c r="J280" s="386" t="s">
        <v>141</v>
      </c>
      <c r="K280" s="388">
        <v>0.63</v>
      </c>
      <c r="L280" s="388">
        <v>0.72000000000000008</v>
      </c>
      <c r="M280" s="388">
        <v>0.81</v>
      </c>
      <c r="N280" s="389"/>
    </row>
    <row r="281" spans="3:14" ht="30" hidden="1" x14ac:dyDescent="0.25">
      <c r="C281" s="386" t="s">
        <v>74</v>
      </c>
      <c r="D281" s="387" t="s">
        <v>1255</v>
      </c>
      <c r="E281" s="386" t="s">
        <v>1026</v>
      </c>
      <c r="F281" s="387" t="s">
        <v>1065</v>
      </c>
      <c r="G281" s="386" t="s">
        <v>1301</v>
      </c>
      <c r="H281" s="386" t="s">
        <v>1133</v>
      </c>
      <c r="I281" s="386" t="s">
        <v>1134</v>
      </c>
      <c r="J281" s="386" t="s">
        <v>141</v>
      </c>
      <c r="K281" s="388">
        <v>0.63</v>
      </c>
      <c r="L281" s="388">
        <v>0.72000000000000008</v>
      </c>
      <c r="M281" s="388">
        <v>0.81</v>
      </c>
      <c r="N281" s="389"/>
    </row>
    <row r="282" spans="3:14" ht="45" hidden="1" x14ac:dyDescent="0.25">
      <c r="C282" s="386" t="s">
        <v>74</v>
      </c>
      <c r="D282" s="387" t="s">
        <v>1255</v>
      </c>
      <c r="E282" s="386" t="s">
        <v>1026</v>
      </c>
      <c r="F282" s="387" t="s">
        <v>1065</v>
      </c>
      <c r="G282" s="386" t="s">
        <v>1306</v>
      </c>
      <c r="H282" s="386" t="s">
        <v>1147</v>
      </c>
      <c r="I282" s="386" t="s">
        <v>1148</v>
      </c>
      <c r="J282" s="386" t="s">
        <v>141</v>
      </c>
      <c r="K282" s="388">
        <v>0.63</v>
      </c>
      <c r="L282" s="388">
        <v>0.72000000000000008</v>
      </c>
      <c r="M282" s="388">
        <v>0.81</v>
      </c>
      <c r="N282" s="389"/>
    </row>
    <row r="283" spans="3:14" ht="45" hidden="1" x14ac:dyDescent="0.25">
      <c r="C283" s="386" t="s">
        <v>74</v>
      </c>
      <c r="D283" s="387" t="s">
        <v>1255</v>
      </c>
      <c r="E283" s="386" t="s">
        <v>1026</v>
      </c>
      <c r="F283" s="387" t="s">
        <v>1065</v>
      </c>
      <c r="G283" s="386" t="s">
        <v>1308</v>
      </c>
      <c r="H283" s="386" t="s">
        <v>1147</v>
      </c>
      <c r="I283" s="386" t="s">
        <v>1150</v>
      </c>
      <c r="J283" s="386" t="s">
        <v>141</v>
      </c>
      <c r="K283" s="388">
        <v>0.63</v>
      </c>
      <c r="L283" s="388">
        <v>0.72000000000000008</v>
      </c>
      <c r="M283" s="388">
        <v>0.81</v>
      </c>
      <c r="N283" s="389"/>
    </row>
    <row r="284" spans="3:14" ht="45" hidden="1" x14ac:dyDescent="0.25">
      <c r="C284" s="386" t="s">
        <v>74</v>
      </c>
      <c r="D284" s="387" t="s">
        <v>1255</v>
      </c>
      <c r="E284" s="386" t="s">
        <v>1026</v>
      </c>
      <c r="F284" s="387" t="s">
        <v>1065</v>
      </c>
      <c r="G284" s="386" t="s">
        <v>1314</v>
      </c>
      <c r="H284" s="386" t="s">
        <v>1160</v>
      </c>
      <c r="I284" s="386" t="s">
        <v>1161</v>
      </c>
      <c r="J284" s="386" t="s">
        <v>141</v>
      </c>
      <c r="K284" s="388">
        <v>0.63</v>
      </c>
      <c r="L284" s="388">
        <v>0.72000000000000008</v>
      </c>
      <c r="M284" s="388">
        <v>0.81</v>
      </c>
      <c r="N284" s="389"/>
    </row>
    <row r="285" spans="3:14" ht="45" hidden="1" x14ac:dyDescent="0.25">
      <c r="C285" s="386" t="s">
        <v>74</v>
      </c>
      <c r="D285" s="387" t="s">
        <v>1255</v>
      </c>
      <c r="E285" s="386" t="s">
        <v>1026</v>
      </c>
      <c r="F285" s="387" t="s">
        <v>1065</v>
      </c>
      <c r="G285" s="386" t="s">
        <v>1314</v>
      </c>
      <c r="H285" s="386" t="s">
        <v>1160</v>
      </c>
      <c r="I285" s="386" t="s">
        <v>1161</v>
      </c>
      <c r="J285" s="386" t="s">
        <v>1373</v>
      </c>
      <c r="K285" s="388">
        <v>0.63</v>
      </c>
      <c r="L285" s="388">
        <v>0.72000000000000008</v>
      </c>
      <c r="M285" s="388">
        <v>0.81</v>
      </c>
      <c r="N285" s="389"/>
    </row>
    <row r="286" spans="3:14" ht="45" hidden="1" x14ac:dyDescent="0.25">
      <c r="C286" s="386" t="s">
        <v>74</v>
      </c>
      <c r="D286" s="387" t="s">
        <v>1255</v>
      </c>
      <c r="E286" s="386" t="s">
        <v>1026</v>
      </c>
      <c r="F286" s="387" t="s">
        <v>1065</v>
      </c>
      <c r="G286" s="386" t="s">
        <v>1316</v>
      </c>
      <c r="H286" s="386" t="s">
        <v>1160</v>
      </c>
      <c r="I286" s="386" t="s">
        <v>1163</v>
      </c>
      <c r="J286" s="386" t="s">
        <v>141</v>
      </c>
      <c r="K286" s="388">
        <v>0.63</v>
      </c>
      <c r="L286" s="388">
        <v>0.72000000000000008</v>
      </c>
      <c r="M286" s="388">
        <v>0.81</v>
      </c>
      <c r="N286" s="389"/>
    </row>
    <row r="287" spans="3:14" ht="45" hidden="1" x14ac:dyDescent="0.25">
      <c r="C287" s="386" t="s">
        <v>74</v>
      </c>
      <c r="D287" s="387" t="s">
        <v>1255</v>
      </c>
      <c r="E287" s="386" t="s">
        <v>1026</v>
      </c>
      <c r="F287" s="387" t="s">
        <v>1065</v>
      </c>
      <c r="G287" s="386" t="s">
        <v>1316</v>
      </c>
      <c r="H287" s="386" t="s">
        <v>1160</v>
      </c>
      <c r="I287" s="386" t="s">
        <v>1163</v>
      </c>
      <c r="J287" s="386" t="s">
        <v>1373</v>
      </c>
      <c r="K287" s="388">
        <v>0.63</v>
      </c>
      <c r="L287" s="388">
        <v>0.72000000000000008</v>
      </c>
      <c r="M287" s="388">
        <v>0.81</v>
      </c>
      <c r="N287" s="389"/>
    </row>
    <row r="288" spans="3:14" ht="30" hidden="1" x14ac:dyDescent="0.25">
      <c r="C288" s="386" t="s">
        <v>74</v>
      </c>
      <c r="D288" s="387" t="s">
        <v>1255</v>
      </c>
      <c r="E288" s="386" t="s">
        <v>1026</v>
      </c>
      <c r="F288" s="387" t="s">
        <v>1065</v>
      </c>
      <c r="G288" s="386" t="s">
        <v>1321</v>
      </c>
      <c r="H288" s="386" t="s">
        <v>1174</v>
      </c>
      <c r="I288" s="386" t="s">
        <v>1175</v>
      </c>
      <c r="J288" s="386" t="s">
        <v>1373</v>
      </c>
      <c r="K288" s="388">
        <v>3.4999999999999996E-2</v>
      </c>
      <c r="L288" s="388">
        <v>4.0000000000000008E-2</v>
      </c>
      <c r="M288" s="388">
        <v>4.5000000000000005E-2</v>
      </c>
      <c r="N288" s="389"/>
    </row>
    <row r="289" spans="3:14" hidden="1" x14ac:dyDescent="0.25">
      <c r="C289" s="386" t="s">
        <v>74</v>
      </c>
      <c r="D289" s="387" t="s">
        <v>1255</v>
      </c>
      <c r="E289" s="386" t="s">
        <v>1026</v>
      </c>
      <c r="F289" s="387" t="s">
        <v>1065</v>
      </c>
      <c r="G289" s="386" t="s">
        <v>1322</v>
      </c>
      <c r="H289" s="386" t="s">
        <v>1174</v>
      </c>
      <c r="I289" s="386" t="s">
        <v>1176</v>
      </c>
      <c r="J289" s="386" t="s">
        <v>1373</v>
      </c>
      <c r="K289" s="388">
        <v>3.4999999999999996E-2</v>
      </c>
      <c r="L289" s="388">
        <v>4.0000000000000008E-2</v>
      </c>
      <c r="M289" s="388">
        <v>4.5000000000000005E-2</v>
      </c>
      <c r="N289" s="389"/>
    </row>
    <row r="290" spans="3:14" hidden="1" x14ac:dyDescent="0.25">
      <c r="C290" s="386" t="s">
        <v>74</v>
      </c>
      <c r="D290" s="387" t="s">
        <v>1255</v>
      </c>
      <c r="E290" s="386" t="s">
        <v>1026</v>
      </c>
      <c r="F290" s="387" t="s">
        <v>1065</v>
      </c>
      <c r="G290" s="386" t="s">
        <v>1323</v>
      </c>
      <c r="H290" s="386" t="s">
        <v>1174</v>
      </c>
      <c r="I290" s="386" t="s">
        <v>1177</v>
      </c>
      <c r="J290" s="386" t="s">
        <v>1373</v>
      </c>
      <c r="K290" s="388">
        <v>3.4999999999999996E-2</v>
      </c>
      <c r="L290" s="388">
        <v>4.0000000000000008E-2</v>
      </c>
      <c r="M290" s="388">
        <v>4.5000000000000005E-2</v>
      </c>
      <c r="N290" s="389"/>
    </row>
    <row r="291" spans="3:14" hidden="1" x14ac:dyDescent="0.25">
      <c r="C291" s="386" t="s">
        <v>74</v>
      </c>
      <c r="D291" s="387" t="s">
        <v>1255</v>
      </c>
      <c r="E291" s="386" t="s">
        <v>1026</v>
      </c>
      <c r="F291" s="387" t="s">
        <v>1065</v>
      </c>
      <c r="G291" s="386" t="s">
        <v>1326</v>
      </c>
      <c r="H291" s="386" t="s">
        <v>1180</v>
      </c>
      <c r="I291" s="386" t="s">
        <v>1181</v>
      </c>
      <c r="J291" s="386" t="s">
        <v>141</v>
      </c>
      <c r="K291" s="388">
        <v>3.4999999999999996E-2</v>
      </c>
      <c r="L291" s="388">
        <v>4.0000000000000008E-2</v>
      </c>
      <c r="M291" s="388">
        <v>4.5000000000000005E-2</v>
      </c>
      <c r="N291" s="389"/>
    </row>
    <row r="292" spans="3:14" hidden="1" x14ac:dyDescent="0.25">
      <c r="C292" s="386" t="s">
        <v>74</v>
      </c>
      <c r="D292" s="387" t="s">
        <v>1255</v>
      </c>
      <c r="E292" s="386" t="s">
        <v>1026</v>
      </c>
      <c r="F292" s="387" t="s">
        <v>1065</v>
      </c>
      <c r="G292" s="386" t="s">
        <v>1327</v>
      </c>
      <c r="H292" s="386" t="s">
        <v>1180</v>
      </c>
      <c r="I292" s="386" t="s">
        <v>1182</v>
      </c>
      <c r="J292" s="386" t="s">
        <v>141</v>
      </c>
      <c r="K292" s="388">
        <v>0.63</v>
      </c>
      <c r="L292" s="388">
        <v>0.72000000000000008</v>
      </c>
      <c r="M292" s="388">
        <v>0.81</v>
      </c>
      <c r="N292" s="389"/>
    </row>
    <row r="293" spans="3:14" ht="60" hidden="1" x14ac:dyDescent="0.25">
      <c r="C293" s="386" t="s">
        <v>74</v>
      </c>
      <c r="D293" s="387" t="s">
        <v>1255</v>
      </c>
      <c r="E293" s="386" t="s">
        <v>1026</v>
      </c>
      <c r="F293" s="387" t="s">
        <v>1065</v>
      </c>
      <c r="G293" s="386" t="s">
        <v>1329</v>
      </c>
      <c r="H293" s="386" t="s">
        <v>1184</v>
      </c>
      <c r="I293" s="386" t="s">
        <v>1185</v>
      </c>
      <c r="J293" s="386" t="s">
        <v>141</v>
      </c>
      <c r="K293" s="388">
        <v>0.63</v>
      </c>
      <c r="L293" s="388">
        <v>0.72000000000000008</v>
      </c>
      <c r="M293" s="388">
        <v>0.81</v>
      </c>
      <c r="N293" s="389"/>
    </row>
    <row r="294" spans="3:14" ht="60" hidden="1" x14ac:dyDescent="0.25">
      <c r="C294" s="386" t="s">
        <v>74</v>
      </c>
      <c r="D294" s="387" t="s">
        <v>1255</v>
      </c>
      <c r="E294" s="386" t="s">
        <v>1026</v>
      </c>
      <c r="F294" s="387" t="s">
        <v>1065</v>
      </c>
      <c r="G294" s="386" t="s">
        <v>1332</v>
      </c>
      <c r="H294" s="386" t="s">
        <v>1184</v>
      </c>
      <c r="I294" s="386" t="s">
        <v>1188</v>
      </c>
      <c r="J294" s="386" t="s">
        <v>141</v>
      </c>
      <c r="K294" s="388">
        <v>0.63</v>
      </c>
      <c r="L294" s="388">
        <v>0.72000000000000008</v>
      </c>
      <c r="M294" s="388">
        <v>0.81</v>
      </c>
      <c r="N294" s="389"/>
    </row>
    <row r="295" spans="3:14" ht="45" hidden="1" x14ac:dyDescent="0.25">
      <c r="C295" s="386" t="s">
        <v>74</v>
      </c>
      <c r="D295" s="387" t="s">
        <v>1255</v>
      </c>
      <c r="E295" s="386" t="s">
        <v>1026</v>
      </c>
      <c r="F295" s="387" t="s">
        <v>1065</v>
      </c>
      <c r="G295" s="386" t="s">
        <v>1333</v>
      </c>
      <c r="H295" s="386" t="s">
        <v>1190</v>
      </c>
      <c r="I295" s="386" t="s">
        <v>1191</v>
      </c>
      <c r="J295" s="386" t="s">
        <v>141</v>
      </c>
      <c r="K295" s="388">
        <v>0.63</v>
      </c>
      <c r="L295" s="388">
        <v>0.72000000000000008</v>
      </c>
      <c r="M295" s="388">
        <v>0.81</v>
      </c>
      <c r="N295" s="389"/>
    </row>
    <row r="296" spans="3:14" ht="45" hidden="1" x14ac:dyDescent="0.25">
      <c r="C296" s="386" t="s">
        <v>74</v>
      </c>
      <c r="D296" s="387" t="s">
        <v>1255</v>
      </c>
      <c r="E296" s="386" t="s">
        <v>1026</v>
      </c>
      <c r="F296" s="387" t="s">
        <v>1065</v>
      </c>
      <c r="G296" s="386" t="s">
        <v>1335</v>
      </c>
      <c r="H296" s="386" t="s">
        <v>1190</v>
      </c>
      <c r="I296" s="386" t="s">
        <v>1193</v>
      </c>
      <c r="J296" s="386" t="s">
        <v>141</v>
      </c>
      <c r="K296" s="388">
        <v>0.63</v>
      </c>
      <c r="L296" s="388">
        <v>0.72000000000000008</v>
      </c>
      <c r="M296" s="388">
        <v>0.81</v>
      </c>
      <c r="N296" s="389"/>
    </row>
    <row r="297" spans="3:14" ht="45" hidden="1" x14ac:dyDescent="0.25">
      <c r="C297" s="386" t="s">
        <v>74</v>
      </c>
      <c r="D297" s="387" t="s">
        <v>1255</v>
      </c>
      <c r="E297" s="386" t="s">
        <v>1026</v>
      </c>
      <c r="F297" s="387" t="s">
        <v>1065</v>
      </c>
      <c r="G297" s="386" t="s">
        <v>1339</v>
      </c>
      <c r="H297" s="386" t="s">
        <v>1190</v>
      </c>
      <c r="I297" s="386" t="s">
        <v>1199</v>
      </c>
      <c r="J297" s="386" t="s">
        <v>141</v>
      </c>
      <c r="K297" s="388">
        <v>0.63</v>
      </c>
      <c r="L297" s="388">
        <v>0.72000000000000008</v>
      </c>
      <c r="M297" s="388">
        <v>0.81</v>
      </c>
      <c r="N297" s="389"/>
    </row>
    <row r="298" spans="3:14" ht="45" hidden="1" x14ac:dyDescent="0.25">
      <c r="C298" s="386" t="s">
        <v>74</v>
      </c>
      <c r="D298" s="387" t="s">
        <v>1255</v>
      </c>
      <c r="E298" s="386" t="s">
        <v>1026</v>
      </c>
      <c r="F298" s="387" t="s">
        <v>1065</v>
      </c>
      <c r="G298" s="386" t="s">
        <v>1345</v>
      </c>
      <c r="H298" s="386" t="s">
        <v>1190</v>
      </c>
      <c r="I298" s="386" t="s">
        <v>1205</v>
      </c>
      <c r="J298" s="386" t="s">
        <v>141</v>
      </c>
      <c r="K298" s="388">
        <v>0.63</v>
      </c>
      <c r="L298" s="388">
        <v>0.72000000000000008</v>
      </c>
      <c r="M298" s="388">
        <v>0.81</v>
      </c>
      <c r="N298" s="389"/>
    </row>
    <row r="299" spans="3:14" ht="30" hidden="1" x14ac:dyDescent="0.25">
      <c r="C299" s="386" t="s">
        <v>74</v>
      </c>
      <c r="D299" s="387" t="s">
        <v>1255</v>
      </c>
      <c r="E299" s="386" t="s">
        <v>1026</v>
      </c>
      <c r="F299" s="387" t="s">
        <v>1065</v>
      </c>
      <c r="G299" s="386" t="s">
        <v>1351</v>
      </c>
      <c r="H299" s="386" t="s">
        <v>1217</v>
      </c>
      <c r="I299" s="386" t="s">
        <v>1218</v>
      </c>
      <c r="J299" s="386" t="s">
        <v>141</v>
      </c>
      <c r="K299" s="388">
        <v>6.9999999999999993E-2</v>
      </c>
      <c r="L299" s="388">
        <v>8.0000000000000016E-2</v>
      </c>
      <c r="M299" s="388">
        <v>9.0000000000000011E-2</v>
      </c>
      <c r="N299" s="389"/>
    </row>
    <row r="300" spans="3:14" hidden="1" x14ac:dyDescent="0.25">
      <c r="C300" s="386" t="s">
        <v>74</v>
      </c>
      <c r="D300" s="387" t="s">
        <v>1256</v>
      </c>
      <c r="E300" s="386" t="s">
        <v>1026</v>
      </c>
      <c r="F300" s="387" t="s">
        <v>1066</v>
      </c>
      <c r="G300" s="386" t="s">
        <v>1286</v>
      </c>
      <c r="H300" s="386" t="s">
        <v>1112</v>
      </c>
      <c r="I300" s="386" t="s">
        <v>1113</v>
      </c>
      <c r="J300" s="386" t="s">
        <v>141</v>
      </c>
      <c r="K300" s="388">
        <v>0.63</v>
      </c>
      <c r="L300" s="388">
        <v>0.72000000000000008</v>
      </c>
      <c r="M300" s="388">
        <v>0.81</v>
      </c>
      <c r="N300" s="389"/>
    </row>
    <row r="301" spans="3:14" ht="30" hidden="1" x14ac:dyDescent="0.25">
      <c r="C301" s="386" t="s">
        <v>74</v>
      </c>
      <c r="D301" s="387" t="s">
        <v>1256</v>
      </c>
      <c r="E301" s="386" t="s">
        <v>1026</v>
      </c>
      <c r="F301" s="387" t="s">
        <v>1066</v>
      </c>
      <c r="G301" s="386" t="s">
        <v>1287</v>
      </c>
      <c r="H301" s="386" t="s">
        <v>1112</v>
      </c>
      <c r="I301" s="386" t="s">
        <v>1114</v>
      </c>
      <c r="J301" s="386" t="s">
        <v>141</v>
      </c>
      <c r="K301" s="388">
        <v>0.63</v>
      </c>
      <c r="L301" s="388">
        <v>0.72000000000000008</v>
      </c>
      <c r="M301" s="388">
        <v>0.81</v>
      </c>
      <c r="N301" s="389"/>
    </row>
    <row r="302" spans="3:14" hidden="1" x14ac:dyDescent="0.25">
      <c r="C302" s="386" t="s">
        <v>74</v>
      </c>
      <c r="D302" s="387" t="s">
        <v>1256</v>
      </c>
      <c r="E302" s="386" t="s">
        <v>1026</v>
      </c>
      <c r="F302" s="387" t="s">
        <v>1066</v>
      </c>
      <c r="G302" s="386" t="s">
        <v>1288</v>
      </c>
      <c r="H302" s="386" t="s">
        <v>1112</v>
      </c>
      <c r="I302" s="386" t="s">
        <v>1115</v>
      </c>
      <c r="J302" s="386" t="s">
        <v>141</v>
      </c>
      <c r="K302" s="388">
        <v>0.63</v>
      </c>
      <c r="L302" s="388">
        <v>0.72000000000000008</v>
      </c>
      <c r="M302" s="388">
        <v>0.81</v>
      </c>
      <c r="N302" s="389"/>
    </row>
    <row r="303" spans="3:14" hidden="1" x14ac:dyDescent="0.25">
      <c r="C303" s="386" t="s">
        <v>74</v>
      </c>
      <c r="D303" s="387" t="s">
        <v>1256</v>
      </c>
      <c r="E303" s="386" t="s">
        <v>1026</v>
      </c>
      <c r="F303" s="387" t="s">
        <v>1066</v>
      </c>
      <c r="G303" s="386" t="s">
        <v>1289</v>
      </c>
      <c r="H303" s="386" t="s">
        <v>1112</v>
      </c>
      <c r="I303" s="386" t="s">
        <v>1116</v>
      </c>
      <c r="J303" s="386" t="s">
        <v>141</v>
      </c>
      <c r="K303" s="388">
        <v>0.63</v>
      </c>
      <c r="L303" s="388">
        <v>0.72000000000000008</v>
      </c>
      <c r="M303" s="388">
        <v>0.81</v>
      </c>
      <c r="N303" s="389"/>
    </row>
    <row r="304" spans="3:14" ht="30" hidden="1" x14ac:dyDescent="0.25">
      <c r="C304" s="386" t="s">
        <v>74</v>
      </c>
      <c r="D304" s="387" t="s">
        <v>1256</v>
      </c>
      <c r="E304" s="386" t="s">
        <v>1026</v>
      </c>
      <c r="F304" s="387" t="s">
        <v>1066</v>
      </c>
      <c r="G304" s="386" t="s">
        <v>1290</v>
      </c>
      <c r="H304" s="386" t="s">
        <v>1112</v>
      </c>
      <c r="I304" s="386" t="s">
        <v>1117</v>
      </c>
      <c r="J304" s="386" t="s">
        <v>141</v>
      </c>
      <c r="K304" s="388">
        <v>0.63</v>
      </c>
      <c r="L304" s="388">
        <v>0.72000000000000008</v>
      </c>
      <c r="M304" s="388">
        <v>0.81</v>
      </c>
      <c r="N304" s="389"/>
    </row>
    <row r="305" spans="3:14" ht="30" hidden="1" x14ac:dyDescent="0.25">
      <c r="C305" s="386" t="s">
        <v>74</v>
      </c>
      <c r="D305" s="387" t="s">
        <v>1256</v>
      </c>
      <c r="E305" s="386" t="s">
        <v>1026</v>
      </c>
      <c r="F305" s="387" t="s">
        <v>1066</v>
      </c>
      <c r="G305" s="386" t="s">
        <v>1291</v>
      </c>
      <c r="H305" s="386" t="s">
        <v>1112</v>
      </c>
      <c r="I305" s="386" t="s">
        <v>1118</v>
      </c>
      <c r="J305" s="386" t="s">
        <v>141</v>
      </c>
      <c r="K305" s="388">
        <v>3.4999999999999996E-2</v>
      </c>
      <c r="L305" s="388">
        <v>4.0000000000000008E-2</v>
      </c>
      <c r="M305" s="388">
        <v>4.5000000000000005E-2</v>
      </c>
      <c r="N305" s="389"/>
    </row>
    <row r="306" spans="3:14" hidden="1" x14ac:dyDescent="0.25">
      <c r="C306" s="386" t="s">
        <v>74</v>
      </c>
      <c r="D306" s="387" t="s">
        <v>1256</v>
      </c>
      <c r="E306" s="386" t="s">
        <v>1026</v>
      </c>
      <c r="F306" s="387" t="s">
        <v>1066</v>
      </c>
      <c r="G306" s="386" t="s">
        <v>1292</v>
      </c>
      <c r="H306" s="386" t="s">
        <v>1112</v>
      </c>
      <c r="I306" s="386" t="s">
        <v>1119</v>
      </c>
      <c r="J306" s="386" t="s">
        <v>141</v>
      </c>
      <c r="K306" s="388">
        <v>0.63</v>
      </c>
      <c r="L306" s="388">
        <v>0.72000000000000008</v>
      </c>
      <c r="M306" s="388">
        <v>0.81</v>
      </c>
      <c r="N306" s="389"/>
    </row>
    <row r="307" spans="3:14" hidden="1" x14ac:dyDescent="0.25">
      <c r="C307" s="386" t="s">
        <v>74</v>
      </c>
      <c r="D307" s="387" t="s">
        <v>1256</v>
      </c>
      <c r="E307" s="386" t="s">
        <v>1026</v>
      </c>
      <c r="F307" s="387" t="s">
        <v>1066</v>
      </c>
      <c r="G307" s="386" t="s">
        <v>1293</v>
      </c>
      <c r="H307" s="386" t="s">
        <v>1112</v>
      </c>
      <c r="I307" s="386" t="s">
        <v>1120</v>
      </c>
      <c r="J307" s="386" t="s">
        <v>141</v>
      </c>
      <c r="K307" s="388">
        <v>0.63</v>
      </c>
      <c r="L307" s="388">
        <v>0.72000000000000008</v>
      </c>
      <c r="M307" s="388">
        <v>0.81</v>
      </c>
      <c r="N307" s="389"/>
    </row>
    <row r="308" spans="3:14" ht="30" hidden="1" x14ac:dyDescent="0.25">
      <c r="C308" s="386" t="s">
        <v>74</v>
      </c>
      <c r="D308" s="387" t="s">
        <v>1256</v>
      </c>
      <c r="E308" s="386" t="s">
        <v>1026</v>
      </c>
      <c r="F308" s="387" t="s">
        <v>1066</v>
      </c>
      <c r="G308" s="386" t="s">
        <v>1294</v>
      </c>
      <c r="H308" s="386" t="s">
        <v>1121</v>
      </c>
      <c r="I308" s="386" t="s">
        <v>1122</v>
      </c>
      <c r="J308" s="386" t="s">
        <v>141</v>
      </c>
      <c r="K308" s="388">
        <v>3.4999999999999996E-2</v>
      </c>
      <c r="L308" s="388">
        <v>4.0000000000000008E-2</v>
      </c>
      <c r="M308" s="388">
        <v>4.5000000000000005E-2</v>
      </c>
      <c r="N308" s="389"/>
    </row>
    <row r="309" spans="3:14" ht="30" hidden="1" x14ac:dyDescent="0.25">
      <c r="C309" s="386" t="s">
        <v>74</v>
      </c>
      <c r="D309" s="387" t="s">
        <v>1256</v>
      </c>
      <c r="E309" s="386" t="s">
        <v>1026</v>
      </c>
      <c r="F309" s="387" t="s">
        <v>1066</v>
      </c>
      <c r="G309" s="386" t="s">
        <v>1294</v>
      </c>
      <c r="H309" s="386" t="s">
        <v>1121</v>
      </c>
      <c r="I309" s="386" t="s">
        <v>1122</v>
      </c>
      <c r="J309" s="386" t="s">
        <v>1373</v>
      </c>
      <c r="K309" s="388">
        <v>3.4999999999999996E-2</v>
      </c>
      <c r="L309" s="388">
        <v>4.0000000000000008E-2</v>
      </c>
      <c r="M309" s="388">
        <v>4.5000000000000005E-2</v>
      </c>
      <c r="N309" s="389"/>
    </row>
    <row r="310" spans="3:14" ht="30" hidden="1" x14ac:dyDescent="0.25">
      <c r="C310" s="386" t="s">
        <v>74</v>
      </c>
      <c r="D310" s="387" t="s">
        <v>1256</v>
      </c>
      <c r="E310" s="386" t="s">
        <v>1026</v>
      </c>
      <c r="F310" s="387" t="s">
        <v>1066</v>
      </c>
      <c r="G310" s="386" t="s">
        <v>1295</v>
      </c>
      <c r="H310" s="386" t="s">
        <v>1121</v>
      </c>
      <c r="I310" s="386" t="s">
        <v>1123</v>
      </c>
      <c r="J310" s="386" t="s">
        <v>141</v>
      </c>
      <c r="K310" s="388">
        <v>6.9999999999999993E-2</v>
      </c>
      <c r="L310" s="388">
        <v>8.0000000000000016E-2</v>
      </c>
      <c r="M310" s="388">
        <v>9.0000000000000011E-2</v>
      </c>
      <c r="N310" s="389"/>
    </row>
    <row r="311" spans="3:14" ht="30" hidden="1" x14ac:dyDescent="0.25">
      <c r="C311" s="386" t="s">
        <v>74</v>
      </c>
      <c r="D311" s="387" t="s">
        <v>1256</v>
      </c>
      <c r="E311" s="386" t="s">
        <v>1026</v>
      </c>
      <c r="F311" s="387" t="s">
        <v>1066</v>
      </c>
      <c r="G311" s="386" t="s">
        <v>1295</v>
      </c>
      <c r="H311" s="386" t="s">
        <v>1121</v>
      </c>
      <c r="I311" s="386" t="s">
        <v>1123</v>
      </c>
      <c r="J311" s="386" t="s">
        <v>1373</v>
      </c>
      <c r="K311" s="388">
        <v>6.9999999999999993E-2</v>
      </c>
      <c r="L311" s="388">
        <v>8.0000000000000016E-2</v>
      </c>
      <c r="M311" s="388">
        <v>9.0000000000000011E-2</v>
      </c>
      <c r="N311" s="389"/>
    </row>
    <row r="312" spans="3:14" ht="30" hidden="1" x14ac:dyDescent="0.25">
      <c r="C312" s="386" t="s">
        <v>74</v>
      </c>
      <c r="D312" s="387" t="s">
        <v>1256</v>
      </c>
      <c r="E312" s="386" t="s">
        <v>1026</v>
      </c>
      <c r="F312" s="387" t="s">
        <v>1066</v>
      </c>
      <c r="G312" s="386" t="s">
        <v>1296</v>
      </c>
      <c r="H312" s="386" t="s">
        <v>1124</v>
      </c>
      <c r="I312" s="386" t="s">
        <v>1127</v>
      </c>
      <c r="J312" s="386" t="s">
        <v>1373</v>
      </c>
      <c r="K312" s="388">
        <v>0.63</v>
      </c>
      <c r="L312" s="388">
        <v>0.72000000000000008</v>
      </c>
      <c r="M312" s="388">
        <v>0.81</v>
      </c>
      <c r="N312" s="389"/>
    </row>
    <row r="313" spans="3:14" ht="30" hidden="1" x14ac:dyDescent="0.25">
      <c r="C313" s="386" t="s">
        <v>74</v>
      </c>
      <c r="D313" s="387" t="s">
        <v>1256</v>
      </c>
      <c r="E313" s="386" t="s">
        <v>1026</v>
      </c>
      <c r="F313" s="387" t="s">
        <v>1066</v>
      </c>
      <c r="G313" s="386" t="s">
        <v>1297</v>
      </c>
      <c r="H313" s="386" t="s">
        <v>1128</v>
      </c>
      <c r="I313" s="386" t="s">
        <v>1129</v>
      </c>
      <c r="J313" s="386" t="s">
        <v>141</v>
      </c>
      <c r="K313" s="388">
        <v>3.4999999999999996E-2</v>
      </c>
      <c r="L313" s="388">
        <v>4.0000000000000008E-2</v>
      </c>
      <c r="M313" s="388">
        <v>4.5000000000000005E-2</v>
      </c>
      <c r="N313" s="389"/>
    </row>
    <row r="314" spans="3:14" ht="30" hidden="1" x14ac:dyDescent="0.25">
      <c r="C314" s="386" t="s">
        <v>74</v>
      </c>
      <c r="D314" s="387" t="s">
        <v>1256</v>
      </c>
      <c r="E314" s="386" t="s">
        <v>1026</v>
      </c>
      <c r="F314" s="387" t="s">
        <v>1066</v>
      </c>
      <c r="G314" s="386" t="s">
        <v>1298</v>
      </c>
      <c r="H314" s="386" t="s">
        <v>1128</v>
      </c>
      <c r="I314" s="386" t="s">
        <v>1130</v>
      </c>
      <c r="J314" s="386" t="s">
        <v>141</v>
      </c>
      <c r="K314" s="388">
        <v>0.63</v>
      </c>
      <c r="L314" s="388">
        <v>0.72000000000000008</v>
      </c>
      <c r="M314" s="388">
        <v>0.81</v>
      </c>
      <c r="N314" s="389"/>
    </row>
    <row r="315" spans="3:14" ht="30" hidden="1" x14ac:dyDescent="0.25">
      <c r="C315" s="386" t="s">
        <v>74</v>
      </c>
      <c r="D315" s="387" t="s">
        <v>1256</v>
      </c>
      <c r="E315" s="386" t="s">
        <v>1026</v>
      </c>
      <c r="F315" s="387" t="s">
        <v>1066</v>
      </c>
      <c r="G315" s="386" t="s">
        <v>1299</v>
      </c>
      <c r="H315" s="386" t="s">
        <v>1128</v>
      </c>
      <c r="I315" s="386" t="s">
        <v>1131</v>
      </c>
      <c r="J315" s="386" t="s">
        <v>141</v>
      </c>
      <c r="K315" s="388">
        <v>0.63</v>
      </c>
      <c r="L315" s="388">
        <v>0.72000000000000008</v>
      </c>
      <c r="M315" s="388">
        <v>0.81</v>
      </c>
      <c r="N315" s="389"/>
    </row>
    <row r="316" spans="3:14" ht="30" hidden="1" x14ac:dyDescent="0.25">
      <c r="C316" s="386" t="s">
        <v>74</v>
      </c>
      <c r="D316" s="387" t="s">
        <v>1256</v>
      </c>
      <c r="E316" s="386" t="s">
        <v>1026</v>
      </c>
      <c r="F316" s="387" t="s">
        <v>1066</v>
      </c>
      <c r="G316" s="386" t="s">
        <v>1300</v>
      </c>
      <c r="H316" s="386" t="s">
        <v>1128</v>
      </c>
      <c r="I316" s="386" t="s">
        <v>1132</v>
      </c>
      <c r="J316" s="386" t="s">
        <v>141</v>
      </c>
      <c r="K316" s="388">
        <v>0.63</v>
      </c>
      <c r="L316" s="388">
        <v>0.72000000000000008</v>
      </c>
      <c r="M316" s="388">
        <v>0.81</v>
      </c>
      <c r="N316" s="389"/>
    </row>
    <row r="317" spans="3:14" ht="30" hidden="1" x14ac:dyDescent="0.25">
      <c r="C317" s="386" t="s">
        <v>74</v>
      </c>
      <c r="D317" s="387" t="s">
        <v>1256</v>
      </c>
      <c r="E317" s="386" t="s">
        <v>1026</v>
      </c>
      <c r="F317" s="387" t="s">
        <v>1066</v>
      </c>
      <c r="G317" s="386" t="s">
        <v>1301</v>
      </c>
      <c r="H317" s="386" t="s">
        <v>1133</v>
      </c>
      <c r="I317" s="386" t="s">
        <v>1134</v>
      </c>
      <c r="J317" s="386" t="s">
        <v>141</v>
      </c>
      <c r="K317" s="388">
        <v>0.63</v>
      </c>
      <c r="L317" s="388">
        <v>0.72000000000000008</v>
      </c>
      <c r="M317" s="388">
        <v>0.81</v>
      </c>
      <c r="N317" s="389"/>
    </row>
    <row r="318" spans="3:14" ht="30" hidden="1" x14ac:dyDescent="0.25">
      <c r="C318" s="386" t="s">
        <v>74</v>
      </c>
      <c r="D318" s="387" t="s">
        <v>1256</v>
      </c>
      <c r="E318" s="386" t="s">
        <v>1026</v>
      </c>
      <c r="F318" s="387" t="s">
        <v>1066</v>
      </c>
      <c r="G318" s="386" t="s">
        <v>1303</v>
      </c>
      <c r="H318" s="386" t="s">
        <v>1133</v>
      </c>
      <c r="I318" s="386" t="s">
        <v>1136</v>
      </c>
      <c r="J318" s="386" t="s">
        <v>141</v>
      </c>
      <c r="K318" s="388">
        <v>3.4999999999999996E-2</v>
      </c>
      <c r="L318" s="388">
        <v>4.0000000000000008E-2</v>
      </c>
      <c r="M318" s="388">
        <v>4.5000000000000005E-2</v>
      </c>
      <c r="N318" s="389"/>
    </row>
    <row r="319" spans="3:14" ht="30" hidden="1" x14ac:dyDescent="0.25">
      <c r="C319" s="386" t="s">
        <v>74</v>
      </c>
      <c r="D319" s="387" t="s">
        <v>1256</v>
      </c>
      <c r="E319" s="386" t="s">
        <v>1026</v>
      </c>
      <c r="F319" s="387" t="s">
        <v>1066</v>
      </c>
      <c r="G319" s="386" t="s">
        <v>1304</v>
      </c>
      <c r="H319" s="386" t="s">
        <v>1133</v>
      </c>
      <c r="I319" s="386" t="s">
        <v>1137</v>
      </c>
      <c r="J319" s="386" t="s">
        <v>141</v>
      </c>
      <c r="K319" s="388">
        <v>0.63</v>
      </c>
      <c r="L319" s="388">
        <v>0.72000000000000008</v>
      </c>
      <c r="M319" s="388">
        <v>0.81</v>
      </c>
      <c r="N319" s="389"/>
    </row>
    <row r="320" spans="3:14" hidden="1" x14ac:dyDescent="0.25">
      <c r="C320" s="386" t="s">
        <v>74</v>
      </c>
      <c r="D320" s="387" t="s">
        <v>1256</v>
      </c>
      <c r="E320" s="386" t="s">
        <v>1026</v>
      </c>
      <c r="F320" s="387" t="s">
        <v>1066</v>
      </c>
      <c r="G320" s="386" t="s">
        <v>1305</v>
      </c>
      <c r="H320" s="386" t="s">
        <v>1138</v>
      </c>
      <c r="I320" s="386" t="s">
        <v>1139</v>
      </c>
      <c r="J320" s="386" t="s">
        <v>1373</v>
      </c>
      <c r="K320" s="388">
        <v>3.4999999999999996E-2</v>
      </c>
      <c r="L320" s="388">
        <v>4.0000000000000008E-2</v>
      </c>
      <c r="M320" s="388">
        <v>4.5000000000000005E-2</v>
      </c>
      <c r="N320" s="389"/>
    </row>
    <row r="321" spans="3:14" ht="45" hidden="1" x14ac:dyDescent="0.25">
      <c r="C321" s="386" t="s">
        <v>74</v>
      </c>
      <c r="D321" s="387" t="s">
        <v>1256</v>
      </c>
      <c r="E321" s="386" t="s">
        <v>1026</v>
      </c>
      <c r="F321" s="387" t="s">
        <v>1066</v>
      </c>
      <c r="G321" s="386" t="s">
        <v>1306</v>
      </c>
      <c r="H321" s="386" t="s">
        <v>1147</v>
      </c>
      <c r="I321" s="386" t="s">
        <v>1148</v>
      </c>
      <c r="J321" s="386" t="s">
        <v>141</v>
      </c>
      <c r="K321" s="388">
        <v>0.63</v>
      </c>
      <c r="L321" s="388">
        <v>0.72000000000000008</v>
      </c>
      <c r="M321" s="388">
        <v>0.81</v>
      </c>
      <c r="N321" s="389"/>
    </row>
    <row r="322" spans="3:14" ht="30" hidden="1" x14ac:dyDescent="0.25">
      <c r="C322" s="386" t="s">
        <v>74</v>
      </c>
      <c r="D322" s="387" t="s">
        <v>1256</v>
      </c>
      <c r="E322" s="386" t="s">
        <v>1026</v>
      </c>
      <c r="F322" s="387" t="s">
        <v>1066</v>
      </c>
      <c r="G322" s="386" t="s">
        <v>1307</v>
      </c>
      <c r="H322" s="386" t="s">
        <v>1147</v>
      </c>
      <c r="I322" s="386" t="s">
        <v>1149</v>
      </c>
      <c r="J322" s="386" t="s">
        <v>141</v>
      </c>
      <c r="K322" s="388">
        <v>0.63</v>
      </c>
      <c r="L322" s="388">
        <v>0.72000000000000008</v>
      </c>
      <c r="M322" s="388">
        <v>0.81</v>
      </c>
      <c r="N322" s="389"/>
    </row>
    <row r="323" spans="3:14" ht="45" hidden="1" x14ac:dyDescent="0.25">
      <c r="C323" s="386" t="s">
        <v>74</v>
      </c>
      <c r="D323" s="387" t="s">
        <v>1256</v>
      </c>
      <c r="E323" s="386" t="s">
        <v>1026</v>
      </c>
      <c r="F323" s="387" t="s">
        <v>1066</v>
      </c>
      <c r="G323" s="386" t="s">
        <v>1308</v>
      </c>
      <c r="H323" s="386" t="s">
        <v>1147</v>
      </c>
      <c r="I323" s="386" t="s">
        <v>1150</v>
      </c>
      <c r="J323" s="386" t="s">
        <v>141</v>
      </c>
      <c r="K323" s="388">
        <v>0.63</v>
      </c>
      <c r="L323" s="388">
        <v>0.72000000000000008</v>
      </c>
      <c r="M323" s="388">
        <v>0.81</v>
      </c>
      <c r="N323" s="389"/>
    </row>
    <row r="324" spans="3:14" ht="30" hidden="1" x14ac:dyDescent="0.25">
      <c r="C324" s="386" t="s">
        <v>74</v>
      </c>
      <c r="D324" s="387" t="s">
        <v>1256</v>
      </c>
      <c r="E324" s="386" t="s">
        <v>1026</v>
      </c>
      <c r="F324" s="387" t="s">
        <v>1066</v>
      </c>
      <c r="G324" s="386" t="s">
        <v>1309</v>
      </c>
      <c r="H324" s="386" t="s">
        <v>1147</v>
      </c>
      <c r="I324" s="386" t="s">
        <v>1151</v>
      </c>
      <c r="J324" s="386" t="s">
        <v>141</v>
      </c>
      <c r="K324" s="388">
        <v>0.63</v>
      </c>
      <c r="L324" s="388">
        <v>0.72000000000000008</v>
      </c>
      <c r="M324" s="388">
        <v>0.81</v>
      </c>
      <c r="N324" s="389"/>
    </row>
    <row r="325" spans="3:14" hidden="1" x14ac:dyDescent="0.25">
      <c r="C325" s="386" t="s">
        <v>74</v>
      </c>
      <c r="D325" s="387" t="s">
        <v>1256</v>
      </c>
      <c r="E325" s="386" t="s">
        <v>1026</v>
      </c>
      <c r="F325" s="387" t="s">
        <v>1066</v>
      </c>
      <c r="G325" s="386" t="s">
        <v>1310</v>
      </c>
      <c r="H325" s="386" t="s">
        <v>1152</v>
      </c>
      <c r="I325" s="386" t="s">
        <v>1153</v>
      </c>
      <c r="J325" s="386" t="s">
        <v>1373</v>
      </c>
      <c r="K325" s="388">
        <v>0.63</v>
      </c>
      <c r="L325" s="388">
        <v>0.72000000000000008</v>
      </c>
      <c r="M325" s="388">
        <v>0.81</v>
      </c>
      <c r="N325" s="389"/>
    </row>
    <row r="326" spans="3:14" hidden="1" x14ac:dyDescent="0.25">
      <c r="C326" s="386" t="s">
        <v>74</v>
      </c>
      <c r="D326" s="387" t="s">
        <v>1256</v>
      </c>
      <c r="E326" s="386" t="s">
        <v>1026</v>
      </c>
      <c r="F326" s="387" t="s">
        <v>1066</v>
      </c>
      <c r="G326" s="386" t="s">
        <v>1311</v>
      </c>
      <c r="H326" s="386" t="s">
        <v>1156</v>
      </c>
      <c r="I326" s="386" t="s">
        <v>1157</v>
      </c>
      <c r="J326" s="386" t="s">
        <v>141</v>
      </c>
      <c r="K326" s="388">
        <v>0.63</v>
      </c>
      <c r="L326" s="388">
        <v>0.72000000000000008</v>
      </c>
      <c r="M326" s="388">
        <v>0.81</v>
      </c>
      <c r="N326" s="389"/>
    </row>
    <row r="327" spans="3:14" hidden="1" x14ac:dyDescent="0.25">
      <c r="C327" s="386" t="s">
        <v>74</v>
      </c>
      <c r="D327" s="387" t="s">
        <v>1256</v>
      </c>
      <c r="E327" s="386" t="s">
        <v>1026</v>
      </c>
      <c r="F327" s="387" t="s">
        <v>1066</v>
      </c>
      <c r="G327" s="386" t="s">
        <v>1312</v>
      </c>
      <c r="H327" s="386" t="s">
        <v>1156</v>
      </c>
      <c r="I327" s="386" t="s">
        <v>1158</v>
      </c>
      <c r="J327" s="386" t="s">
        <v>141</v>
      </c>
      <c r="K327" s="388">
        <v>0.63</v>
      </c>
      <c r="L327" s="388">
        <v>0.72000000000000008</v>
      </c>
      <c r="M327" s="388">
        <v>0.81</v>
      </c>
      <c r="N327" s="389"/>
    </row>
    <row r="328" spans="3:14" hidden="1" x14ac:dyDescent="0.25">
      <c r="C328" s="386" t="s">
        <v>74</v>
      </c>
      <c r="D328" s="387" t="s">
        <v>1256</v>
      </c>
      <c r="E328" s="386" t="s">
        <v>1026</v>
      </c>
      <c r="F328" s="387" t="s">
        <v>1066</v>
      </c>
      <c r="G328" s="386" t="s">
        <v>1313</v>
      </c>
      <c r="H328" s="386" t="s">
        <v>1156</v>
      </c>
      <c r="I328" s="386" t="s">
        <v>1159</v>
      </c>
      <c r="J328" s="386" t="s">
        <v>141</v>
      </c>
      <c r="K328" s="388">
        <v>0.63</v>
      </c>
      <c r="L328" s="388">
        <v>0.72000000000000008</v>
      </c>
      <c r="M328" s="388">
        <v>0.81</v>
      </c>
      <c r="N328" s="389"/>
    </row>
    <row r="329" spans="3:14" ht="45" hidden="1" x14ac:dyDescent="0.25">
      <c r="C329" s="386" t="s">
        <v>74</v>
      </c>
      <c r="D329" s="387" t="s">
        <v>1256</v>
      </c>
      <c r="E329" s="386" t="s">
        <v>1026</v>
      </c>
      <c r="F329" s="387" t="s">
        <v>1066</v>
      </c>
      <c r="G329" s="386" t="s">
        <v>1316</v>
      </c>
      <c r="H329" s="386" t="s">
        <v>1160</v>
      </c>
      <c r="I329" s="386" t="s">
        <v>1163</v>
      </c>
      <c r="J329" s="386" t="s">
        <v>141</v>
      </c>
      <c r="K329" s="388">
        <v>0.63</v>
      </c>
      <c r="L329" s="388">
        <v>0.72000000000000008</v>
      </c>
      <c r="M329" s="388">
        <v>0.81</v>
      </c>
      <c r="N329" s="389"/>
    </row>
    <row r="330" spans="3:14" ht="45" hidden="1" x14ac:dyDescent="0.25">
      <c r="C330" s="386" t="s">
        <v>74</v>
      </c>
      <c r="D330" s="387" t="s">
        <v>1256</v>
      </c>
      <c r="E330" s="386" t="s">
        <v>1026</v>
      </c>
      <c r="F330" s="387" t="s">
        <v>1066</v>
      </c>
      <c r="G330" s="386" t="s">
        <v>1316</v>
      </c>
      <c r="H330" s="386" t="s">
        <v>1160</v>
      </c>
      <c r="I330" s="386" t="s">
        <v>1163</v>
      </c>
      <c r="J330" s="386" t="s">
        <v>1373</v>
      </c>
      <c r="K330" s="388">
        <v>0.63</v>
      </c>
      <c r="L330" s="388">
        <v>0.72000000000000008</v>
      </c>
      <c r="M330" s="388">
        <v>0.81</v>
      </c>
      <c r="N330" s="389"/>
    </row>
    <row r="331" spans="3:14" ht="30" hidden="1" x14ac:dyDescent="0.25">
      <c r="C331" s="386" t="s">
        <v>74</v>
      </c>
      <c r="D331" s="387" t="s">
        <v>1256</v>
      </c>
      <c r="E331" s="386" t="s">
        <v>1026</v>
      </c>
      <c r="F331" s="387" t="s">
        <v>1066</v>
      </c>
      <c r="G331" s="386" t="s">
        <v>1321</v>
      </c>
      <c r="H331" s="386" t="s">
        <v>1174</v>
      </c>
      <c r="I331" s="386" t="s">
        <v>1175</v>
      </c>
      <c r="J331" s="386" t="s">
        <v>1373</v>
      </c>
      <c r="K331" s="388">
        <v>3.4999999999999996E-2</v>
      </c>
      <c r="L331" s="388">
        <v>4.0000000000000008E-2</v>
      </c>
      <c r="M331" s="388">
        <v>4.5000000000000005E-2</v>
      </c>
      <c r="N331" s="389"/>
    </row>
    <row r="332" spans="3:14" hidden="1" x14ac:dyDescent="0.25">
      <c r="C332" s="386" t="s">
        <v>74</v>
      </c>
      <c r="D332" s="387" t="s">
        <v>1256</v>
      </c>
      <c r="E332" s="386" t="s">
        <v>1026</v>
      </c>
      <c r="F332" s="387" t="s">
        <v>1066</v>
      </c>
      <c r="G332" s="386" t="s">
        <v>1326</v>
      </c>
      <c r="H332" s="386" t="s">
        <v>1180</v>
      </c>
      <c r="I332" s="386" t="s">
        <v>1181</v>
      </c>
      <c r="J332" s="386" t="s">
        <v>141</v>
      </c>
      <c r="K332" s="388">
        <v>3.4999999999999996E-2</v>
      </c>
      <c r="L332" s="388">
        <v>4.0000000000000008E-2</v>
      </c>
      <c r="M332" s="388">
        <v>4.5000000000000005E-2</v>
      </c>
      <c r="N332" s="389"/>
    </row>
    <row r="333" spans="3:14" hidden="1" x14ac:dyDescent="0.25">
      <c r="C333" s="386" t="s">
        <v>74</v>
      </c>
      <c r="D333" s="387" t="s">
        <v>1256</v>
      </c>
      <c r="E333" s="386" t="s">
        <v>1026</v>
      </c>
      <c r="F333" s="387" t="s">
        <v>1066</v>
      </c>
      <c r="G333" s="386" t="s">
        <v>1327</v>
      </c>
      <c r="H333" s="386" t="s">
        <v>1180</v>
      </c>
      <c r="I333" s="386" t="s">
        <v>1182</v>
      </c>
      <c r="J333" s="386" t="s">
        <v>141</v>
      </c>
      <c r="K333" s="388">
        <v>0.63</v>
      </c>
      <c r="L333" s="388">
        <v>0.72000000000000008</v>
      </c>
      <c r="M333" s="388">
        <v>0.81</v>
      </c>
      <c r="N333" s="389"/>
    </row>
    <row r="334" spans="3:14" ht="45" hidden="1" x14ac:dyDescent="0.25">
      <c r="C334" s="386" t="s">
        <v>74</v>
      </c>
      <c r="D334" s="387" t="s">
        <v>1256</v>
      </c>
      <c r="E334" s="386" t="s">
        <v>1026</v>
      </c>
      <c r="F334" s="387" t="s">
        <v>1066</v>
      </c>
      <c r="G334" s="386" t="s">
        <v>1328</v>
      </c>
      <c r="H334" s="386" t="s">
        <v>1180</v>
      </c>
      <c r="I334" s="386" t="s">
        <v>1183</v>
      </c>
      <c r="J334" s="386" t="s">
        <v>141</v>
      </c>
      <c r="K334" s="388">
        <v>6.9999999999999993E-2</v>
      </c>
      <c r="L334" s="388">
        <v>8.0000000000000016E-2</v>
      </c>
      <c r="M334" s="388">
        <v>9.0000000000000011E-2</v>
      </c>
      <c r="N334" s="389"/>
    </row>
    <row r="335" spans="3:14" ht="60" hidden="1" x14ac:dyDescent="0.25">
      <c r="C335" s="386" t="s">
        <v>74</v>
      </c>
      <c r="D335" s="387" t="s">
        <v>1256</v>
      </c>
      <c r="E335" s="386" t="s">
        <v>1026</v>
      </c>
      <c r="F335" s="387" t="s">
        <v>1066</v>
      </c>
      <c r="G335" s="386" t="s">
        <v>1329</v>
      </c>
      <c r="H335" s="386" t="s">
        <v>1184</v>
      </c>
      <c r="I335" s="386" t="s">
        <v>1185</v>
      </c>
      <c r="J335" s="386" t="s">
        <v>141</v>
      </c>
      <c r="K335" s="388">
        <v>0.63</v>
      </c>
      <c r="L335" s="388">
        <v>0.72000000000000008</v>
      </c>
      <c r="M335" s="388">
        <v>0.81</v>
      </c>
      <c r="N335" s="389"/>
    </row>
    <row r="336" spans="3:14" ht="60" hidden="1" x14ac:dyDescent="0.25">
      <c r="C336" s="386" t="s">
        <v>74</v>
      </c>
      <c r="D336" s="387" t="s">
        <v>1256</v>
      </c>
      <c r="E336" s="386" t="s">
        <v>1026</v>
      </c>
      <c r="F336" s="387" t="s">
        <v>1066</v>
      </c>
      <c r="G336" s="386" t="s">
        <v>1330</v>
      </c>
      <c r="H336" s="386" t="s">
        <v>1184</v>
      </c>
      <c r="I336" s="386" t="s">
        <v>1186</v>
      </c>
      <c r="J336" s="386" t="s">
        <v>141</v>
      </c>
      <c r="K336" s="388">
        <v>3.4999999999999996E-2</v>
      </c>
      <c r="L336" s="388">
        <v>4.0000000000000008E-2</v>
      </c>
      <c r="M336" s="388">
        <v>4.5000000000000005E-2</v>
      </c>
      <c r="N336" s="389"/>
    </row>
    <row r="337" spans="3:14" ht="60" hidden="1" x14ac:dyDescent="0.25">
      <c r="C337" s="386" t="s">
        <v>74</v>
      </c>
      <c r="D337" s="387" t="s">
        <v>1256</v>
      </c>
      <c r="E337" s="386" t="s">
        <v>1026</v>
      </c>
      <c r="F337" s="387" t="s">
        <v>1066</v>
      </c>
      <c r="G337" s="386" t="s">
        <v>1332</v>
      </c>
      <c r="H337" s="386" t="s">
        <v>1184</v>
      </c>
      <c r="I337" s="386" t="s">
        <v>1188</v>
      </c>
      <c r="J337" s="386" t="s">
        <v>141</v>
      </c>
      <c r="K337" s="388">
        <v>0.63</v>
      </c>
      <c r="L337" s="388">
        <v>0.72000000000000008</v>
      </c>
      <c r="M337" s="388">
        <v>0.81</v>
      </c>
      <c r="N337" s="389"/>
    </row>
    <row r="338" spans="3:14" ht="45" hidden="1" x14ac:dyDescent="0.25">
      <c r="C338" s="386" t="s">
        <v>74</v>
      </c>
      <c r="D338" s="387" t="s">
        <v>1256</v>
      </c>
      <c r="E338" s="386" t="s">
        <v>1026</v>
      </c>
      <c r="F338" s="387" t="s">
        <v>1066</v>
      </c>
      <c r="G338" s="386" t="s">
        <v>1333</v>
      </c>
      <c r="H338" s="386" t="s">
        <v>1190</v>
      </c>
      <c r="I338" s="386" t="s">
        <v>1191</v>
      </c>
      <c r="J338" s="386" t="s">
        <v>141</v>
      </c>
      <c r="K338" s="388">
        <v>0.63</v>
      </c>
      <c r="L338" s="388">
        <v>0.72000000000000008</v>
      </c>
      <c r="M338" s="388">
        <v>0.81</v>
      </c>
      <c r="N338" s="389"/>
    </row>
    <row r="339" spans="3:14" ht="45" hidden="1" x14ac:dyDescent="0.25">
      <c r="C339" s="386" t="s">
        <v>74</v>
      </c>
      <c r="D339" s="387" t="s">
        <v>1256</v>
      </c>
      <c r="E339" s="386" t="s">
        <v>1026</v>
      </c>
      <c r="F339" s="387" t="s">
        <v>1066</v>
      </c>
      <c r="G339" s="386" t="s">
        <v>1335</v>
      </c>
      <c r="H339" s="386" t="s">
        <v>1190</v>
      </c>
      <c r="I339" s="386" t="s">
        <v>1193</v>
      </c>
      <c r="J339" s="386" t="s">
        <v>141</v>
      </c>
      <c r="K339" s="388">
        <v>0.63</v>
      </c>
      <c r="L339" s="388">
        <v>0.72000000000000008</v>
      </c>
      <c r="M339" s="388">
        <v>0.81</v>
      </c>
      <c r="N339" s="389"/>
    </row>
    <row r="340" spans="3:14" ht="45" hidden="1" x14ac:dyDescent="0.25">
      <c r="C340" s="386" t="s">
        <v>74</v>
      </c>
      <c r="D340" s="387" t="s">
        <v>1256</v>
      </c>
      <c r="E340" s="386" t="s">
        <v>1026</v>
      </c>
      <c r="F340" s="387" t="s">
        <v>1066</v>
      </c>
      <c r="G340" s="386" t="s">
        <v>1345</v>
      </c>
      <c r="H340" s="386" t="s">
        <v>1190</v>
      </c>
      <c r="I340" s="386" t="s">
        <v>1205</v>
      </c>
      <c r="J340" s="386" t="s">
        <v>141</v>
      </c>
      <c r="K340" s="388">
        <v>0.63</v>
      </c>
      <c r="L340" s="388">
        <v>0.72000000000000008</v>
      </c>
      <c r="M340" s="388">
        <v>0.81</v>
      </c>
      <c r="N340" s="389"/>
    </row>
    <row r="341" spans="3:14" ht="30" hidden="1" x14ac:dyDescent="0.25">
      <c r="C341" s="386" t="s">
        <v>74</v>
      </c>
      <c r="D341" s="387" t="s">
        <v>1256</v>
      </c>
      <c r="E341" s="386" t="s">
        <v>1026</v>
      </c>
      <c r="F341" s="387" t="s">
        <v>1066</v>
      </c>
      <c r="G341" s="386" t="s">
        <v>1348</v>
      </c>
      <c r="H341" s="386" t="s">
        <v>1210</v>
      </c>
      <c r="I341" s="386" t="s">
        <v>1211</v>
      </c>
      <c r="J341" s="386" t="s">
        <v>141</v>
      </c>
      <c r="K341" s="388">
        <v>0.63</v>
      </c>
      <c r="L341" s="388">
        <v>0.72000000000000008</v>
      </c>
      <c r="M341" s="388">
        <v>0.81</v>
      </c>
      <c r="N341" s="389"/>
    </row>
    <row r="342" spans="3:14" ht="45" hidden="1" x14ac:dyDescent="0.25">
      <c r="C342" s="386" t="s">
        <v>74</v>
      </c>
      <c r="D342" s="387" t="s">
        <v>1256</v>
      </c>
      <c r="E342" s="386" t="s">
        <v>1026</v>
      </c>
      <c r="F342" s="387" t="s">
        <v>1066</v>
      </c>
      <c r="G342" s="386" t="s">
        <v>1349</v>
      </c>
      <c r="H342" s="386" t="s">
        <v>1210</v>
      </c>
      <c r="I342" s="386" t="s">
        <v>1214</v>
      </c>
      <c r="J342" s="386" t="s">
        <v>141</v>
      </c>
      <c r="K342" s="388">
        <v>3.4999999999999996E-2</v>
      </c>
      <c r="L342" s="388">
        <v>4.0000000000000008E-2</v>
      </c>
      <c r="M342" s="388">
        <v>4.5000000000000005E-2</v>
      </c>
      <c r="N342" s="389"/>
    </row>
    <row r="343" spans="3:14" ht="30" hidden="1" x14ac:dyDescent="0.25">
      <c r="C343" s="386" t="s">
        <v>74</v>
      </c>
      <c r="D343" s="387" t="s">
        <v>1256</v>
      </c>
      <c r="E343" s="386" t="s">
        <v>1026</v>
      </c>
      <c r="F343" s="387" t="s">
        <v>1066</v>
      </c>
      <c r="G343" s="386" t="s">
        <v>1350</v>
      </c>
      <c r="H343" s="386" t="s">
        <v>1210</v>
      </c>
      <c r="I343" s="386" t="s">
        <v>1216</v>
      </c>
      <c r="J343" s="386" t="s">
        <v>141</v>
      </c>
      <c r="K343" s="388">
        <v>0.63</v>
      </c>
      <c r="L343" s="388">
        <v>0.72000000000000008</v>
      </c>
      <c r="M343" s="388">
        <v>0.81</v>
      </c>
      <c r="N343" s="389"/>
    </row>
    <row r="344" spans="3:14" ht="30" hidden="1" x14ac:dyDescent="0.25">
      <c r="C344" s="386" t="s">
        <v>74</v>
      </c>
      <c r="D344" s="387" t="s">
        <v>1256</v>
      </c>
      <c r="E344" s="386" t="s">
        <v>1026</v>
      </c>
      <c r="F344" s="387" t="s">
        <v>1066</v>
      </c>
      <c r="G344" s="386" t="s">
        <v>1351</v>
      </c>
      <c r="H344" s="386" t="s">
        <v>1217</v>
      </c>
      <c r="I344" s="386" t="s">
        <v>1218</v>
      </c>
      <c r="J344" s="386" t="s">
        <v>141</v>
      </c>
      <c r="K344" s="388">
        <v>6.9999999999999993E-2</v>
      </c>
      <c r="L344" s="388">
        <v>8.0000000000000016E-2</v>
      </c>
      <c r="M344" s="388">
        <v>9.0000000000000011E-2</v>
      </c>
      <c r="N344" s="389"/>
    </row>
    <row r="345" spans="3:14" ht="30" hidden="1" x14ac:dyDescent="0.25">
      <c r="C345" s="386" t="s">
        <v>74</v>
      </c>
      <c r="D345" s="387" t="s">
        <v>1257</v>
      </c>
      <c r="E345" s="386" t="s">
        <v>1026</v>
      </c>
      <c r="F345" s="387" t="s">
        <v>1050</v>
      </c>
      <c r="G345" s="386" t="s">
        <v>1290</v>
      </c>
      <c r="H345" s="386" t="s">
        <v>1112</v>
      </c>
      <c r="I345" s="386" t="s">
        <v>1117</v>
      </c>
      <c r="J345" s="386" t="s">
        <v>141</v>
      </c>
      <c r="K345" s="388">
        <v>0.63</v>
      </c>
      <c r="L345" s="388">
        <v>0.72000000000000008</v>
      </c>
      <c r="M345" s="388">
        <v>0.81</v>
      </c>
      <c r="N345" s="389"/>
    </row>
    <row r="346" spans="3:14" hidden="1" x14ac:dyDescent="0.25">
      <c r="C346" s="386" t="s">
        <v>74</v>
      </c>
      <c r="D346" s="387" t="s">
        <v>1257</v>
      </c>
      <c r="E346" s="386" t="s">
        <v>1026</v>
      </c>
      <c r="F346" s="387" t="s">
        <v>1050</v>
      </c>
      <c r="G346" s="386" t="s">
        <v>1292</v>
      </c>
      <c r="H346" s="386" t="s">
        <v>1112</v>
      </c>
      <c r="I346" s="386" t="s">
        <v>1119</v>
      </c>
      <c r="J346" s="386" t="s">
        <v>141</v>
      </c>
      <c r="K346" s="388">
        <v>0.63</v>
      </c>
      <c r="L346" s="388">
        <v>0.72000000000000008</v>
      </c>
      <c r="M346" s="388">
        <v>0.81</v>
      </c>
      <c r="N346" s="389"/>
    </row>
    <row r="347" spans="3:14" ht="30" hidden="1" x14ac:dyDescent="0.25">
      <c r="C347" s="386" t="s">
        <v>74</v>
      </c>
      <c r="D347" s="387" t="s">
        <v>1257</v>
      </c>
      <c r="E347" s="386" t="s">
        <v>1026</v>
      </c>
      <c r="F347" s="387" t="s">
        <v>1050</v>
      </c>
      <c r="G347" s="386" t="s">
        <v>1294</v>
      </c>
      <c r="H347" s="386" t="s">
        <v>1121</v>
      </c>
      <c r="I347" s="386" t="s">
        <v>1122</v>
      </c>
      <c r="J347" s="386" t="s">
        <v>141</v>
      </c>
      <c r="K347" s="388">
        <v>3.4999999999999996E-2</v>
      </c>
      <c r="L347" s="388">
        <v>4.0000000000000008E-2</v>
      </c>
      <c r="M347" s="388">
        <v>4.5000000000000005E-2</v>
      </c>
      <c r="N347" s="389"/>
    </row>
    <row r="348" spans="3:14" ht="30" hidden="1" x14ac:dyDescent="0.25">
      <c r="C348" s="386" t="s">
        <v>74</v>
      </c>
      <c r="D348" s="387" t="s">
        <v>1257</v>
      </c>
      <c r="E348" s="386" t="s">
        <v>1026</v>
      </c>
      <c r="F348" s="387" t="s">
        <v>1050</v>
      </c>
      <c r="G348" s="386" t="s">
        <v>1294</v>
      </c>
      <c r="H348" s="386" t="s">
        <v>1121</v>
      </c>
      <c r="I348" s="386" t="s">
        <v>1122</v>
      </c>
      <c r="J348" s="386" t="s">
        <v>1373</v>
      </c>
      <c r="K348" s="388">
        <v>3.4999999999999996E-2</v>
      </c>
      <c r="L348" s="388">
        <v>4.0000000000000008E-2</v>
      </c>
      <c r="M348" s="388">
        <v>4.5000000000000005E-2</v>
      </c>
      <c r="N348" s="389"/>
    </row>
    <row r="349" spans="3:14" ht="30" hidden="1" x14ac:dyDescent="0.25">
      <c r="C349" s="386" t="s">
        <v>74</v>
      </c>
      <c r="D349" s="387" t="s">
        <v>1257</v>
      </c>
      <c r="E349" s="386" t="s">
        <v>1026</v>
      </c>
      <c r="F349" s="387" t="s">
        <v>1050</v>
      </c>
      <c r="G349" s="386" t="s">
        <v>1295</v>
      </c>
      <c r="H349" s="386" t="s">
        <v>1121</v>
      </c>
      <c r="I349" s="386" t="s">
        <v>1123</v>
      </c>
      <c r="J349" s="386" t="s">
        <v>141</v>
      </c>
      <c r="K349" s="388">
        <v>6.9999999999999993E-2</v>
      </c>
      <c r="L349" s="388">
        <v>8.0000000000000016E-2</v>
      </c>
      <c r="M349" s="388">
        <v>9.0000000000000011E-2</v>
      </c>
      <c r="N349" s="389"/>
    </row>
    <row r="350" spans="3:14" ht="30" hidden="1" x14ac:dyDescent="0.25">
      <c r="C350" s="386" t="s">
        <v>74</v>
      </c>
      <c r="D350" s="387" t="s">
        <v>1257</v>
      </c>
      <c r="E350" s="386" t="s">
        <v>1026</v>
      </c>
      <c r="F350" s="387" t="s">
        <v>1050</v>
      </c>
      <c r="G350" s="386" t="s">
        <v>1295</v>
      </c>
      <c r="H350" s="386" t="s">
        <v>1121</v>
      </c>
      <c r="I350" s="386" t="s">
        <v>1123</v>
      </c>
      <c r="J350" s="386" t="s">
        <v>1373</v>
      </c>
      <c r="K350" s="388">
        <v>6.9999999999999993E-2</v>
      </c>
      <c r="L350" s="388">
        <v>8.0000000000000016E-2</v>
      </c>
      <c r="M350" s="388">
        <v>9.0000000000000011E-2</v>
      </c>
      <c r="N350" s="389"/>
    </row>
    <row r="351" spans="3:14" ht="30" hidden="1" x14ac:dyDescent="0.25">
      <c r="C351" s="386" t="s">
        <v>74</v>
      </c>
      <c r="D351" s="387" t="s">
        <v>1257</v>
      </c>
      <c r="E351" s="386" t="s">
        <v>1026</v>
      </c>
      <c r="F351" s="387" t="s">
        <v>1050</v>
      </c>
      <c r="G351" s="386" t="s">
        <v>1296</v>
      </c>
      <c r="H351" s="386" t="s">
        <v>1124</v>
      </c>
      <c r="I351" s="386" t="s">
        <v>1127</v>
      </c>
      <c r="J351" s="386" t="s">
        <v>1373</v>
      </c>
      <c r="K351" s="388">
        <v>0.63</v>
      </c>
      <c r="L351" s="388">
        <v>0.72000000000000008</v>
      </c>
      <c r="M351" s="388">
        <v>0.81</v>
      </c>
      <c r="N351" s="389"/>
    </row>
    <row r="352" spans="3:14" ht="30" hidden="1" x14ac:dyDescent="0.25">
      <c r="C352" s="386" t="s">
        <v>74</v>
      </c>
      <c r="D352" s="387" t="s">
        <v>1257</v>
      </c>
      <c r="E352" s="386" t="s">
        <v>1026</v>
      </c>
      <c r="F352" s="387" t="s">
        <v>1050</v>
      </c>
      <c r="G352" s="386" t="s">
        <v>1297</v>
      </c>
      <c r="H352" s="386" t="s">
        <v>1128</v>
      </c>
      <c r="I352" s="386" t="s">
        <v>1129</v>
      </c>
      <c r="J352" s="386" t="s">
        <v>141</v>
      </c>
      <c r="K352" s="388">
        <v>3.4999999999999996E-2</v>
      </c>
      <c r="L352" s="388">
        <v>4.0000000000000008E-2</v>
      </c>
      <c r="M352" s="388">
        <v>4.5000000000000005E-2</v>
      </c>
      <c r="N352" s="389"/>
    </row>
    <row r="353" spans="3:14" ht="30" hidden="1" x14ac:dyDescent="0.25">
      <c r="C353" s="386" t="s">
        <v>74</v>
      </c>
      <c r="D353" s="387" t="s">
        <v>1257</v>
      </c>
      <c r="E353" s="386" t="s">
        <v>1026</v>
      </c>
      <c r="F353" s="387" t="s">
        <v>1050</v>
      </c>
      <c r="G353" s="386" t="s">
        <v>1298</v>
      </c>
      <c r="H353" s="386" t="s">
        <v>1128</v>
      </c>
      <c r="I353" s="386" t="s">
        <v>1130</v>
      </c>
      <c r="J353" s="386" t="s">
        <v>141</v>
      </c>
      <c r="K353" s="388">
        <v>0.63</v>
      </c>
      <c r="L353" s="388">
        <v>0.72000000000000008</v>
      </c>
      <c r="M353" s="388">
        <v>0.81</v>
      </c>
      <c r="N353" s="389"/>
    </row>
    <row r="354" spans="3:14" ht="30" hidden="1" x14ac:dyDescent="0.25">
      <c r="C354" s="386" t="s">
        <v>74</v>
      </c>
      <c r="D354" s="387" t="s">
        <v>1257</v>
      </c>
      <c r="E354" s="386" t="s">
        <v>1026</v>
      </c>
      <c r="F354" s="387" t="s">
        <v>1050</v>
      </c>
      <c r="G354" s="386" t="s">
        <v>1299</v>
      </c>
      <c r="H354" s="386" t="s">
        <v>1128</v>
      </c>
      <c r="I354" s="386" t="s">
        <v>1131</v>
      </c>
      <c r="J354" s="386" t="s">
        <v>141</v>
      </c>
      <c r="K354" s="388">
        <v>0.63</v>
      </c>
      <c r="L354" s="388">
        <v>0.72000000000000008</v>
      </c>
      <c r="M354" s="388">
        <v>0.81</v>
      </c>
      <c r="N354" s="389"/>
    </row>
    <row r="355" spans="3:14" ht="30" hidden="1" x14ac:dyDescent="0.25">
      <c r="C355" s="386" t="s">
        <v>74</v>
      </c>
      <c r="D355" s="387" t="s">
        <v>1257</v>
      </c>
      <c r="E355" s="386" t="s">
        <v>1026</v>
      </c>
      <c r="F355" s="387" t="s">
        <v>1050</v>
      </c>
      <c r="G355" s="386" t="s">
        <v>1300</v>
      </c>
      <c r="H355" s="386" t="s">
        <v>1128</v>
      </c>
      <c r="I355" s="386" t="s">
        <v>1132</v>
      </c>
      <c r="J355" s="386" t="s">
        <v>141</v>
      </c>
      <c r="K355" s="388">
        <v>0.63</v>
      </c>
      <c r="L355" s="388">
        <v>0.72000000000000008</v>
      </c>
      <c r="M355" s="388">
        <v>0.81</v>
      </c>
      <c r="N355" s="389"/>
    </row>
    <row r="356" spans="3:14" ht="30" hidden="1" x14ac:dyDescent="0.25">
      <c r="C356" s="386" t="s">
        <v>74</v>
      </c>
      <c r="D356" s="387" t="s">
        <v>1257</v>
      </c>
      <c r="E356" s="386" t="s">
        <v>1026</v>
      </c>
      <c r="F356" s="387" t="s">
        <v>1050</v>
      </c>
      <c r="G356" s="386" t="s">
        <v>1301</v>
      </c>
      <c r="H356" s="386" t="s">
        <v>1133</v>
      </c>
      <c r="I356" s="386" t="s">
        <v>1134</v>
      </c>
      <c r="J356" s="386" t="s">
        <v>141</v>
      </c>
      <c r="K356" s="388">
        <v>0.63</v>
      </c>
      <c r="L356" s="388">
        <v>0.72000000000000008</v>
      </c>
      <c r="M356" s="388">
        <v>0.81</v>
      </c>
      <c r="N356" s="389"/>
    </row>
    <row r="357" spans="3:14" ht="30" hidden="1" x14ac:dyDescent="0.25">
      <c r="C357" s="386" t="s">
        <v>74</v>
      </c>
      <c r="D357" s="387" t="s">
        <v>1257</v>
      </c>
      <c r="E357" s="386" t="s">
        <v>1026</v>
      </c>
      <c r="F357" s="387" t="s">
        <v>1050</v>
      </c>
      <c r="G357" s="386" t="s">
        <v>1304</v>
      </c>
      <c r="H357" s="386" t="s">
        <v>1133</v>
      </c>
      <c r="I357" s="386" t="s">
        <v>1137</v>
      </c>
      <c r="J357" s="386" t="s">
        <v>141</v>
      </c>
      <c r="K357" s="388">
        <v>0.63</v>
      </c>
      <c r="L357" s="388">
        <v>0.72000000000000008</v>
      </c>
      <c r="M357" s="388">
        <v>0.81</v>
      </c>
      <c r="N357" s="389"/>
    </row>
    <row r="358" spans="3:14" hidden="1" x14ac:dyDescent="0.25">
      <c r="C358" s="386" t="s">
        <v>74</v>
      </c>
      <c r="D358" s="387" t="s">
        <v>1257</v>
      </c>
      <c r="E358" s="386" t="s">
        <v>1026</v>
      </c>
      <c r="F358" s="387" t="s">
        <v>1050</v>
      </c>
      <c r="G358" s="386" t="s">
        <v>1305</v>
      </c>
      <c r="H358" s="386" t="s">
        <v>1138</v>
      </c>
      <c r="I358" s="386" t="s">
        <v>1139</v>
      </c>
      <c r="J358" s="386" t="s">
        <v>1373</v>
      </c>
      <c r="K358" s="388">
        <v>3.4999999999999996E-2</v>
      </c>
      <c r="L358" s="388">
        <v>4.0000000000000008E-2</v>
      </c>
      <c r="M358" s="388">
        <v>4.5000000000000005E-2</v>
      </c>
      <c r="N358" s="389"/>
    </row>
    <row r="359" spans="3:14" hidden="1" x14ac:dyDescent="0.25">
      <c r="C359" s="386" t="s">
        <v>74</v>
      </c>
      <c r="D359" s="387" t="s">
        <v>1257</v>
      </c>
      <c r="E359" s="386" t="s">
        <v>1026</v>
      </c>
      <c r="F359" s="387" t="s">
        <v>1050</v>
      </c>
      <c r="G359" s="386" t="s">
        <v>1310</v>
      </c>
      <c r="H359" s="386" t="s">
        <v>1152</v>
      </c>
      <c r="I359" s="386" t="s">
        <v>1153</v>
      </c>
      <c r="J359" s="386" t="s">
        <v>1373</v>
      </c>
      <c r="K359" s="388">
        <v>0.63</v>
      </c>
      <c r="L359" s="388">
        <v>0.72000000000000008</v>
      </c>
      <c r="M359" s="388">
        <v>0.81</v>
      </c>
      <c r="N359" s="389"/>
    </row>
    <row r="360" spans="3:14" hidden="1" x14ac:dyDescent="0.25">
      <c r="C360" s="386" t="s">
        <v>74</v>
      </c>
      <c r="D360" s="387" t="s">
        <v>1257</v>
      </c>
      <c r="E360" s="386" t="s">
        <v>1026</v>
      </c>
      <c r="F360" s="387" t="s">
        <v>1050</v>
      </c>
      <c r="G360" s="386" t="s">
        <v>1313</v>
      </c>
      <c r="H360" s="386" t="s">
        <v>1156</v>
      </c>
      <c r="I360" s="386" t="s">
        <v>1159</v>
      </c>
      <c r="J360" s="386" t="s">
        <v>141</v>
      </c>
      <c r="K360" s="388">
        <v>0.63</v>
      </c>
      <c r="L360" s="388">
        <v>0.72000000000000008</v>
      </c>
      <c r="M360" s="388">
        <v>0.81</v>
      </c>
      <c r="N360" s="389"/>
    </row>
    <row r="361" spans="3:14" hidden="1" x14ac:dyDescent="0.25">
      <c r="C361" s="386" t="s">
        <v>74</v>
      </c>
      <c r="D361" s="387" t="s">
        <v>1257</v>
      </c>
      <c r="E361" s="386" t="s">
        <v>1026</v>
      </c>
      <c r="F361" s="387" t="s">
        <v>1050</v>
      </c>
      <c r="G361" s="386" t="s">
        <v>1320</v>
      </c>
      <c r="H361" s="386" t="s">
        <v>1172</v>
      </c>
      <c r="I361" s="386" t="s">
        <v>1173</v>
      </c>
      <c r="J361" s="386" t="s">
        <v>141</v>
      </c>
      <c r="K361" s="388">
        <v>3.4999999999999996E-2</v>
      </c>
      <c r="L361" s="388">
        <v>4.0000000000000008E-2</v>
      </c>
      <c r="M361" s="388">
        <v>4.5000000000000005E-2</v>
      </c>
      <c r="N361" s="389"/>
    </row>
    <row r="362" spans="3:14" hidden="1" x14ac:dyDescent="0.25">
      <c r="C362" s="386" t="s">
        <v>74</v>
      </c>
      <c r="D362" s="387" t="s">
        <v>1257</v>
      </c>
      <c r="E362" s="386" t="s">
        <v>1026</v>
      </c>
      <c r="F362" s="387" t="s">
        <v>1050</v>
      </c>
      <c r="G362" s="386" t="s">
        <v>1326</v>
      </c>
      <c r="H362" s="386" t="s">
        <v>1180</v>
      </c>
      <c r="I362" s="386" t="s">
        <v>1181</v>
      </c>
      <c r="J362" s="386" t="s">
        <v>141</v>
      </c>
      <c r="K362" s="388">
        <v>3.4999999999999996E-2</v>
      </c>
      <c r="L362" s="388">
        <v>4.0000000000000008E-2</v>
      </c>
      <c r="M362" s="388">
        <v>4.5000000000000005E-2</v>
      </c>
      <c r="N362" s="389"/>
    </row>
    <row r="363" spans="3:14" hidden="1" x14ac:dyDescent="0.25">
      <c r="C363" s="386" t="s">
        <v>74</v>
      </c>
      <c r="D363" s="387" t="s">
        <v>1257</v>
      </c>
      <c r="E363" s="386" t="s">
        <v>1026</v>
      </c>
      <c r="F363" s="387" t="s">
        <v>1050</v>
      </c>
      <c r="G363" s="386" t="s">
        <v>1327</v>
      </c>
      <c r="H363" s="386" t="s">
        <v>1180</v>
      </c>
      <c r="I363" s="386" t="s">
        <v>1182</v>
      </c>
      <c r="J363" s="386" t="s">
        <v>141</v>
      </c>
      <c r="K363" s="388">
        <v>0.63</v>
      </c>
      <c r="L363" s="388">
        <v>0.72000000000000008</v>
      </c>
      <c r="M363" s="388">
        <v>0.81</v>
      </c>
      <c r="N363" s="389"/>
    </row>
    <row r="364" spans="3:14" ht="45" hidden="1" x14ac:dyDescent="0.25">
      <c r="C364" s="386" t="s">
        <v>74</v>
      </c>
      <c r="D364" s="387" t="s">
        <v>1257</v>
      </c>
      <c r="E364" s="386" t="s">
        <v>1026</v>
      </c>
      <c r="F364" s="387" t="s">
        <v>1050</v>
      </c>
      <c r="G364" s="386" t="s">
        <v>1328</v>
      </c>
      <c r="H364" s="386" t="s">
        <v>1180</v>
      </c>
      <c r="I364" s="386" t="s">
        <v>1183</v>
      </c>
      <c r="J364" s="386" t="s">
        <v>141</v>
      </c>
      <c r="K364" s="388">
        <v>6.9999999999999993E-2</v>
      </c>
      <c r="L364" s="388">
        <v>8.0000000000000016E-2</v>
      </c>
      <c r="M364" s="388">
        <v>9.0000000000000011E-2</v>
      </c>
      <c r="N364" s="389"/>
    </row>
    <row r="365" spans="3:14" ht="45" hidden="1" x14ac:dyDescent="0.25">
      <c r="C365" s="386" t="s">
        <v>74</v>
      </c>
      <c r="D365" s="387" t="s">
        <v>1257</v>
      </c>
      <c r="E365" s="386" t="s">
        <v>1026</v>
      </c>
      <c r="F365" s="387" t="s">
        <v>1050</v>
      </c>
      <c r="G365" s="386" t="s">
        <v>1336</v>
      </c>
      <c r="H365" s="386" t="s">
        <v>1190</v>
      </c>
      <c r="I365" s="386" t="s">
        <v>1196</v>
      </c>
      <c r="J365" s="386" t="s">
        <v>141</v>
      </c>
      <c r="K365" s="388">
        <v>0.63</v>
      </c>
      <c r="L365" s="388">
        <v>0.72000000000000008</v>
      </c>
      <c r="M365" s="388">
        <v>0.81</v>
      </c>
      <c r="N365" s="389"/>
    </row>
    <row r="366" spans="3:14" ht="45" hidden="1" x14ac:dyDescent="0.25">
      <c r="C366" s="386" t="s">
        <v>74</v>
      </c>
      <c r="D366" s="387" t="s">
        <v>1257</v>
      </c>
      <c r="E366" s="386" t="s">
        <v>1026</v>
      </c>
      <c r="F366" s="387" t="s">
        <v>1050</v>
      </c>
      <c r="G366" s="386" t="s">
        <v>1338</v>
      </c>
      <c r="H366" s="386" t="s">
        <v>1190</v>
      </c>
      <c r="I366" s="386" t="s">
        <v>1198</v>
      </c>
      <c r="J366" s="386" t="s">
        <v>141</v>
      </c>
      <c r="K366" s="388">
        <v>0.63</v>
      </c>
      <c r="L366" s="388">
        <v>0.72000000000000008</v>
      </c>
      <c r="M366" s="388">
        <v>0.81</v>
      </c>
      <c r="N366" s="389"/>
    </row>
    <row r="367" spans="3:14" ht="45" hidden="1" x14ac:dyDescent="0.25">
      <c r="C367" s="386" t="s">
        <v>74</v>
      </c>
      <c r="D367" s="387" t="s">
        <v>1257</v>
      </c>
      <c r="E367" s="386" t="s">
        <v>1026</v>
      </c>
      <c r="F367" s="387" t="s">
        <v>1050</v>
      </c>
      <c r="G367" s="386" t="s">
        <v>1343</v>
      </c>
      <c r="H367" s="386" t="s">
        <v>1190</v>
      </c>
      <c r="I367" s="386" t="s">
        <v>1203</v>
      </c>
      <c r="J367" s="386" t="s">
        <v>141</v>
      </c>
      <c r="K367" s="388">
        <v>0.63</v>
      </c>
      <c r="L367" s="388">
        <v>0.72000000000000008</v>
      </c>
      <c r="M367" s="388">
        <v>0.81</v>
      </c>
      <c r="N367" s="389"/>
    </row>
    <row r="368" spans="3:14" ht="45" hidden="1" x14ac:dyDescent="0.25">
      <c r="C368" s="386" t="s">
        <v>74</v>
      </c>
      <c r="D368" s="387" t="s">
        <v>1257</v>
      </c>
      <c r="E368" s="386" t="s">
        <v>1026</v>
      </c>
      <c r="F368" s="387" t="s">
        <v>1050</v>
      </c>
      <c r="G368" s="386" t="s">
        <v>1344</v>
      </c>
      <c r="H368" s="386" t="s">
        <v>1190</v>
      </c>
      <c r="I368" s="386" t="s">
        <v>1204</v>
      </c>
      <c r="J368" s="386" t="s">
        <v>141</v>
      </c>
      <c r="K368" s="388">
        <v>0.63</v>
      </c>
      <c r="L368" s="388">
        <v>0.72000000000000008</v>
      </c>
      <c r="M368" s="388">
        <v>0.81</v>
      </c>
      <c r="N368" s="389"/>
    </row>
    <row r="369" spans="3:14" ht="45" hidden="1" x14ac:dyDescent="0.25">
      <c r="C369" s="386" t="s">
        <v>74</v>
      </c>
      <c r="D369" s="387" t="s">
        <v>1257</v>
      </c>
      <c r="E369" s="386" t="s">
        <v>1026</v>
      </c>
      <c r="F369" s="387" t="s">
        <v>1050</v>
      </c>
      <c r="G369" s="386" t="s">
        <v>1346</v>
      </c>
      <c r="H369" s="386" t="s">
        <v>1190</v>
      </c>
      <c r="I369" s="386" t="s">
        <v>1206</v>
      </c>
      <c r="J369" s="386" t="s">
        <v>141</v>
      </c>
      <c r="K369" s="388">
        <v>0.63</v>
      </c>
      <c r="L369" s="388">
        <v>0.72000000000000008</v>
      </c>
      <c r="M369" s="388">
        <v>0.81</v>
      </c>
      <c r="N369" s="389"/>
    </row>
    <row r="370" spans="3:14" ht="30" hidden="1" x14ac:dyDescent="0.25">
      <c r="C370" s="386" t="s">
        <v>74</v>
      </c>
      <c r="D370" s="387" t="s">
        <v>1257</v>
      </c>
      <c r="E370" s="386" t="s">
        <v>1026</v>
      </c>
      <c r="F370" s="387" t="s">
        <v>1050</v>
      </c>
      <c r="G370" s="386" t="s">
        <v>1348</v>
      </c>
      <c r="H370" s="386" t="s">
        <v>1210</v>
      </c>
      <c r="I370" s="386" t="s">
        <v>1211</v>
      </c>
      <c r="J370" s="386" t="s">
        <v>141</v>
      </c>
      <c r="K370" s="388">
        <v>0.63</v>
      </c>
      <c r="L370" s="388">
        <v>0.72000000000000008</v>
      </c>
      <c r="M370" s="388">
        <v>0.81</v>
      </c>
      <c r="N370" s="389"/>
    </row>
    <row r="371" spans="3:14" ht="45" hidden="1" x14ac:dyDescent="0.25">
      <c r="C371" s="386" t="s">
        <v>74</v>
      </c>
      <c r="D371" s="387" t="s">
        <v>1257</v>
      </c>
      <c r="E371" s="386" t="s">
        <v>1026</v>
      </c>
      <c r="F371" s="387" t="s">
        <v>1050</v>
      </c>
      <c r="G371" s="386" t="s">
        <v>1349</v>
      </c>
      <c r="H371" s="386" t="s">
        <v>1210</v>
      </c>
      <c r="I371" s="386" t="s">
        <v>1214</v>
      </c>
      <c r="J371" s="386" t="s">
        <v>141</v>
      </c>
      <c r="K371" s="388">
        <v>3.4999999999999996E-2</v>
      </c>
      <c r="L371" s="388">
        <v>4.0000000000000008E-2</v>
      </c>
      <c r="M371" s="388">
        <v>4.5000000000000005E-2</v>
      </c>
      <c r="N371" s="389"/>
    </row>
    <row r="372" spans="3:14" ht="30" hidden="1" x14ac:dyDescent="0.25">
      <c r="C372" s="386" t="s">
        <v>74</v>
      </c>
      <c r="D372" s="387" t="s">
        <v>1257</v>
      </c>
      <c r="E372" s="386" t="s">
        <v>1026</v>
      </c>
      <c r="F372" s="387" t="s">
        <v>1050</v>
      </c>
      <c r="G372" s="386" t="s">
        <v>1350</v>
      </c>
      <c r="H372" s="386" t="s">
        <v>1210</v>
      </c>
      <c r="I372" s="386" t="s">
        <v>1216</v>
      </c>
      <c r="J372" s="386" t="s">
        <v>141</v>
      </c>
      <c r="K372" s="388">
        <v>0.63</v>
      </c>
      <c r="L372" s="388">
        <v>0.72000000000000008</v>
      </c>
      <c r="M372" s="388">
        <v>0.81</v>
      </c>
      <c r="N372" s="389"/>
    </row>
    <row r="373" spans="3:14" ht="30" hidden="1" x14ac:dyDescent="0.25">
      <c r="C373" s="386" t="s">
        <v>74</v>
      </c>
      <c r="D373" s="387" t="s">
        <v>1257</v>
      </c>
      <c r="E373" s="386" t="s">
        <v>1026</v>
      </c>
      <c r="F373" s="387" t="s">
        <v>1050</v>
      </c>
      <c r="G373" s="386" t="s">
        <v>1351</v>
      </c>
      <c r="H373" s="386" t="s">
        <v>1217</v>
      </c>
      <c r="I373" s="386" t="s">
        <v>1218</v>
      </c>
      <c r="J373" s="386" t="s">
        <v>141</v>
      </c>
      <c r="K373" s="388">
        <v>6.9999999999999993E-2</v>
      </c>
      <c r="L373" s="388">
        <v>8.0000000000000016E-2</v>
      </c>
      <c r="M373" s="388">
        <v>9.0000000000000011E-2</v>
      </c>
      <c r="N373" s="389"/>
    </row>
    <row r="374" spans="3:14" hidden="1" x14ac:dyDescent="0.25">
      <c r="C374" s="386" t="s">
        <v>74</v>
      </c>
      <c r="D374" s="387" t="s">
        <v>1258</v>
      </c>
      <c r="E374" s="386" t="s">
        <v>1026</v>
      </c>
      <c r="F374" s="387" t="s">
        <v>1067</v>
      </c>
      <c r="G374" s="386" t="s">
        <v>1286</v>
      </c>
      <c r="H374" s="386" t="s">
        <v>1112</v>
      </c>
      <c r="I374" s="386" t="s">
        <v>1113</v>
      </c>
      <c r="J374" s="386" t="s">
        <v>141</v>
      </c>
      <c r="K374" s="388">
        <v>0.63</v>
      </c>
      <c r="L374" s="388">
        <v>0.72000000000000008</v>
      </c>
      <c r="M374" s="388">
        <v>0.81</v>
      </c>
      <c r="N374" s="389"/>
    </row>
    <row r="375" spans="3:14" ht="30" hidden="1" x14ac:dyDescent="0.25">
      <c r="C375" s="386" t="s">
        <v>74</v>
      </c>
      <c r="D375" s="387" t="s">
        <v>1258</v>
      </c>
      <c r="E375" s="386" t="s">
        <v>1026</v>
      </c>
      <c r="F375" s="387" t="s">
        <v>1067</v>
      </c>
      <c r="G375" s="386" t="s">
        <v>1287</v>
      </c>
      <c r="H375" s="386" t="s">
        <v>1112</v>
      </c>
      <c r="I375" s="386" t="s">
        <v>1114</v>
      </c>
      <c r="J375" s="386" t="s">
        <v>141</v>
      </c>
      <c r="K375" s="388">
        <v>0.63</v>
      </c>
      <c r="L375" s="388">
        <v>0.72000000000000008</v>
      </c>
      <c r="M375" s="388">
        <v>0.81</v>
      </c>
      <c r="N375" s="389"/>
    </row>
    <row r="376" spans="3:14" hidden="1" x14ac:dyDescent="0.25">
      <c r="C376" s="386" t="s">
        <v>74</v>
      </c>
      <c r="D376" s="387" t="s">
        <v>1258</v>
      </c>
      <c r="E376" s="386" t="s">
        <v>1026</v>
      </c>
      <c r="F376" s="387" t="s">
        <v>1067</v>
      </c>
      <c r="G376" s="386" t="s">
        <v>1288</v>
      </c>
      <c r="H376" s="386" t="s">
        <v>1112</v>
      </c>
      <c r="I376" s="386" t="s">
        <v>1115</v>
      </c>
      <c r="J376" s="386" t="s">
        <v>141</v>
      </c>
      <c r="K376" s="388">
        <v>0.63</v>
      </c>
      <c r="L376" s="388">
        <v>0.72000000000000008</v>
      </c>
      <c r="M376" s="388">
        <v>0.81</v>
      </c>
      <c r="N376" s="389"/>
    </row>
    <row r="377" spans="3:14" hidden="1" x14ac:dyDescent="0.25">
      <c r="C377" s="386" t="s">
        <v>74</v>
      </c>
      <c r="D377" s="387" t="s">
        <v>1258</v>
      </c>
      <c r="E377" s="386" t="s">
        <v>1026</v>
      </c>
      <c r="F377" s="387" t="s">
        <v>1067</v>
      </c>
      <c r="G377" s="386" t="s">
        <v>1289</v>
      </c>
      <c r="H377" s="386" t="s">
        <v>1112</v>
      </c>
      <c r="I377" s="386" t="s">
        <v>1116</v>
      </c>
      <c r="J377" s="386" t="s">
        <v>141</v>
      </c>
      <c r="K377" s="388">
        <v>0.63</v>
      </c>
      <c r="L377" s="388">
        <v>0.72000000000000008</v>
      </c>
      <c r="M377" s="388">
        <v>0.81</v>
      </c>
      <c r="N377" s="389"/>
    </row>
    <row r="378" spans="3:14" ht="30" hidden="1" x14ac:dyDescent="0.25">
      <c r="C378" s="386" t="s">
        <v>74</v>
      </c>
      <c r="D378" s="387" t="s">
        <v>1258</v>
      </c>
      <c r="E378" s="386" t="s">
        <v>1026</v>
      </c>
      <c r="F378" s="387" t="s">
        <v>1067</v>
      </c>
      <c r="G378" s="386" t="s">
        <v>1290</v>
      </c>
      <c r="H378" s="386" t="s">
        <v>1112</v>
      </c>
      <c r="I378" s="386" t="s">
        <v>1117</v>
      </c>
      <c r="J378" s="386" t="s">
        <v>141</v>
      </c>
      <c r="K378" s="388">
        <v>0.63</v>
      </c>
      <c r="L378" s="388">
        <v>0.72000000000000008</v>
      </c>
      <c r="M378" s="388">
        <v>0.81</v>
      </c>
      <c r="N378" s="389"/>
    </row>
    <row r="379" spans="3:14" hidden="1" x14ac:dyDescent="0.25">
      <c r="C379" s="386" t="s">
        <v>74</v>
      </c>
      <c r="D379" s="387" t="s">
        <v>1258</v>
      </c>
      <c r="E379" s="386" t="s">
        <v>1026</v>
      </c>
      <c r="F379" s="387" t="s">
        <v>1067</v>
      </c>
      <c r="G379" s="386" t="s">
        <v>1292</v>
      </c>
      <c r="H379" s="386" t="s">
        <v>1112</v>
      </c>
      <c r="I379" s="386" t="s">
        <v>1119</v>
      </c>
      <c r="J379" s="386" t="s">
        <v>141</v>
      </c>
      <c r="K379" s="388">
        <v>0.63</v>
      </c>
      <c r="L379" s="388">
        <v>0.72000000000000008</v>
      </c>
      <c r="M379" s="388">
        <v>0.81</v>
      </c>
      <c r="N379" s="389"/>
    </row>
    <row r="380" spans="3:14" hidden="1" x14ac:dyDescent="0.25">
      <c r="C380" s="386" t="s">
        <v>74</v>
      </c>
      <c r="D380" s="387" t="s">
        <v>1258</v>
      </c>
      <c r="E380" s="386" t="s">
        <v>1026</v>
      </c>
      <c r="F380" s="387" t="s">
        <v>1067</v>
      </c>
      <c r="G380" s="386" t="s">
        <v>1293</v>
      </c>
      <c r="H380" s="386" t="s">
        <v>1112</v>
      </c>
      <c r="I380" s="386" t="s">
        <v>1120</v>
      </c>
      <c r="J380" s="386" t="s">
        <v>141</v>
      </c>
      <c r="K380" s="388">
        <v>0.63</v>
      </c>
      <c r="L380" s="388">
        <v>0.72000000000000008</v>
      </c>
      <c r="M380" s="388">
        <v>0.81</v>
      </c>
      <c r="N380" s="389"/>
    </row>
    <row r="381" spans="3:14" ht="30" hidden="1" x14ac:dyDescent="0.25">
      <c r="C381" s="386" t="s">
        <v>74</v>
      </c>
      <c r="D381" s="387" t="s">
        <v>1258</v>
      </c>
      <c r="E381" s="386" t="s">
        <v>1026</v>
      </c>
      <c r="F381" s="387" t="s">
        <v>1067</v>
      </c>
      <c r="G381" s="386" t="s">
        <v>1295</v>
      </c>
      <c r="H381" s="386" t="s">
        <v>1121</v>
      </c>
      <c r="I381" s="386" t="s">
        <v>1123</v>
      </c>
      <c r="J381" s="386" t="s">
        <v>141</v>
      </c>
      <c r="K381" s="388">
        <v>6.9999999999999993E-2</v>
      </c>
      <c r="L381" s="388">
        <v>8.0000000000000016E-2</v>
      </c>
      <c r="M381" s="388">
        <v>9.0000000000000011E-2</v>
      </c>
      <c r="N381" s="389"/>
    </row>
    <row r="382" spans="3:14" ht="30" hidden="1" x14ac:dyDescent="0.25">
      <c r="C382" s="386" t="s">
        <v>74</v>
      </c>
      <c r="D382" s="387" t="s">
        <v>1258</v>
      </c>
      <c r="E382" s="386" t="s">
        <v>1026</v>
      </c>
      <c r="F382" s="387" t="s">
        <v>1067</v>
      </c>
      <c r="G382" s="386" t="s">
        <v>1295</v>
      </c>
      <c r="H382" s="386" t="s">
        <v>1121</v>
      </c>
      <c r="I382" s="386" t="s">
        <v>1123</v>
      </c>
      <c r="J382" s="386" t="s">
        <v>1373</v>
      </c>
      <c r="K382" s="388">
        <v>6.9999999999999993E-2</v>
      </c>
      <c r="L382" s="388">
        <v>8.0000000000000016E-2</v>
      </c>
      <c r="M382" s="388">
        <v>9.0000000000000011E-2</v>
      </c>
      <c r="N382" s="389"/>
    </row>
    <row r="383" spans="3:14" ht="30" hidden="1" x14ac:dyDescent="0.25">
      <c r="C383" s="386" t="s">
        <v>74</v>
      </c>
      <c r="D383" s="387" t="s">
        <v>1258</v>
      </c>
      <c r="E383" s="386" t="s">
        <v>1026</v>
      </c>
      <c r="F383" s="387" t="s">
        <v>1067</v>
      </c>
      <c r="G383" s="386" t="s">
        <v>1296</v>
      </c>
      <c r="H383" s="386" t="s">
        <v>1124</v>
      </c>
      <c r="I383" s="386" t="s">
        <v>1127</v>
      </c>
      <c r="J383" s="386" t="s">
        <v>1373</v>
      </c>
      <c r="K383" s="388">
        <v>0.63</v>
      </c>
      <c r="L383" s="388">
        <v>0.72000000000000008</v>
      </c>
      <c r="M383" s="388">
        <v>0.81</v>
      </c>
      <c r="N383" s="389"/>
    </row>
    <row r="384" spans="3:14" ht="30" hidden="1" x14ac:dyDescent="0.25">
      <c r="C384" s="386" t="s">
        <v>74</v>
      </c>
      <c r="D384" s="387" t="s">
        <v>1258</v>
      </c>
      <c r="E384" s="386" t="s">
        <v>1026</v>
      </c>
      <c r="F384" s="387" t="s">
        <v>1067</v>
      </c>
      <c r="G384" s="386" t="s">
        <v>1297</v>
      </c>
      <c r="H384" s="386" t="s">
        <v>1128</v>
      </c>
      <c r="I384" s="386" t="s">
        <v>1129</v>
      </c>
      <c r="J384" s="386" t="s">
        <v>141</v>
      </c>
      <c r="K384" s="388">
        <v>3.4999999999999996E-2</v>
      </c>
      <c r="L384" s="388">
        <v>4.0000000000000008E-2</v>
      </c>
      <c r="M384" s="388">
        <v>4.5000000000000005E-2</v>
      </c>
      <c r="N384" s="389"/>
    </row>
    <row r="385" spans="3:14" ht="30" hidden="1" x14ac:dyDescent="0.25">
      <c r="C385" s="386" t="s">
        <v>74</v>
      </c>
      <c r="D385" s="387" t="s">
        <v>1258</v>
      </c>
      <c r="E385" s="386" t="s">
        <v>1026</v>
      </c>
      <c r="F385" s="387" t="s">
        <v>1067</v>
      </c>
      <c r="G385" s="386" t="s">
        <v>1298</v>
      </c>
      <c r="H385" s="386" t="s">
        <v>1128</v>
      </c>
      <c r="I385" s="386" t="s">
        <v>1130</v>
      </c>
      <c r="J385" s="386" t="s">
        <v>141</v>
      </c>
      <c r="K385" s="388">
        <v>0.63</v>
      </c>
      <c r="L385" s="388">
        <v>0.72000000000000008</v>
      </c>
      <c r="M385" s="388">
        <v>0.81</v>
      </c>
      <c r="N385" s="389"/>
    </row>
    <row r="386" spans="3:14" ht="30" hidden="1" x14ac:dyDescent="0.25">
      <c r="C386" s="386" t="s">
        <v>74</v>
      </c>
      <c r="D386" s="387" t="s">
        <v>1258</v>
      </c>
      <c r="E386" s="386" t="s">
        <v>1026</v>
      </c>
      <c r="F386" s="387" t="s">
        <v>1067</v>
      </c>
      <c r="G386" s="386" t="s">
        <v>1299</v>
      </c>
      <c r="H386" s="386" t="s">
        <v>1128</v>
      </c>
      <c r="I386" s="386" t="s">
        <v>1131</v>
      </c>
      <c r="J386" s="386" t="s">
        <v>141</v>
      </c>
      <c r="K386" s="388">
        <v>0.63</v>
      </c>
      <c r="L386" s="388">
        <v>0.72000000000000008</v>
      </c>
      <c r="M386" s="388">
        <v>0.81</v>
      </c>
      <c r="N386" s="389"/>
    </row>
    <row r="387" spans="3:14" ht="30" hidden="1" x14ac:dyDescent="0.25">
      <c r="C387" s="386" t="s">
        <v>74</v>
      </c>
      <c r="D387" s="387" t="s">
        <v>1258</v>
      </c>
      <c r="E387" s="386" t="s">
        <v>1026</v>
      </c>
      <c r="F387" s="387" t="s">
        <v>1067</v>
      </c>
      <c r="G387" s="386" t="s">
        <v>1300</v>
      </c>
      <c r="H387" s="386" t="s">
        <v>1128</v>
      </c>
      <c r="I387" s="386" t="s">
        <v>1132</v>
      </c>
      <c r="J387" s="386" t="s">
        <v>141</v>
      </c>
      <c r="K387" s="388">
        <v>0.63</v>
      </c>
      <c r="L387" s="388">
        <v>0.72000000000000008</v>
      </c>
      <c r="M387" s="388">
        <v>0.81</v>
      </c>
      <c r="N387" s="389"/>
    </row>
    <row r="388" spans="3:14" ht="30" hidden="1" x14ac:dyDescent="0.25">
      <c r="C388" s="386" t="s">
        <v>74</v>
      </c>
      <c r="D388" s="387" t="s">
        <v>1258</v>
      </c>
      <c r="E388" s="386" t="s">
        <v>1026</v>
      </c>
      <c r="F388" s="387" t="s">
        <v>1067</v>
      </c>
      <c r="G388" s="386" t="s">
        <v>1301</v>
      </c>
      <c r="H388" s="386" t="s">
        <v>1133</v>
      </c>
      <c r="I388" s="386" t="s">
        <v>1134</v>
      </c>
      <c r="J388" s="386" t="s">
        <v>141</v>
      </c>
      <c r="K388" s="388">
        <v>0.63</v>
      </c>
      <c r="L388" s="388">
        <v>0.72000000000000008</v>
      </c>
      <c r="M388" s="388">
        <v>0.81</v>
      </c>
      <c r="N388" s="389"/>
    </row>
    <row r="389" spans="3:14" ht="30" hidden="1" x14ac:dyDescent="0.25">
      <c r="C389" s="386" t="s">
        <v>74</v>
      </c>
      <c r="D389" s="387" t="s">
        <v>1258</v>
      </c>
      <c r="E389" s="386" t="s">
        <v>1026</v>
      </c>
      <c r="F389" s="387" t="s">
        <v>1067</v>
      </c>
      <c r="G389" s="386" t="s">
        <v>1304</v>
      </c>
      <c r="H389" s="386" t="s">
        <v>1133</v>
      </c>
      <c r="I389" s="386" t="s">
        <v>1137</v>
      </c>
      <c r="J389" s="386" t="s">
        <v>141</v>
      </c>
      <c r="K389" s="388">
        <v>0.63</v>
      </c>
      <c r="L389" s="388">
        <v>0.72000000000000008</v>
      </c>
      <c r="M389" s="388">
        <v>0.81</v>
      </c>
      <c r="N389" s="389"/>
    </row>
    <row r="390" spans="3:14" ht="30" hidden="1" x14ac:dyDescent="0.25">
      <c r="C390" s="386" t="s">
        <v>74</v>
      </c>
      <c r="D390" s="387" t="s">
        <v>1258</v>
      </c>
      <c r="E390" s="386" t="s">
        <v>1026</v>
      </c>
      <c r="F390" s="387" t="s">
        <v>1067</v>
      </c>
      <c r="G390" s="386" t="s">
        <v>1307</v>
      </c>
      <c r="H390" s="386" t="s">
        <v>1147</v>
      </c>
      <c r="I390" s="386" t="s">
        <v>1149</v>
      </c>
      <c r="J390" s="386" t="s">
        <v>141</v>
      </c>
      <c r="K390" s="388">
        <v>0.63</v>
      </c>
      <c r="L390" s="388">
        <v>0.72000000000000008</v>
      </c>
      <c r="M390" s="388">
        <v>0.81</v>
      </c>
      <c r="N390" s="389"/>
    </row>
    <row r="391" spans="3:14" hidden="1" x14ac:dyDescent="0.25">
      <c r="C391" s="386" t="s">
        <v>74</v>
      </c>
      <c r="D391" s="387" t="s">
        <v>1258</v>
      </c>
      <c r="E391" s="386" t="s">
        <v>1026</v>
      </c>
      <c r="F391" s="387" t="s">
        <v>1067</v>
      </c>
      <c r="G391" s="386" t="s">
        <v>1310</v>
      </c>
      <c r="H391" s="386" t="s">
        <v>1152</v>
      </c>
      <c r="I391" s="386" t="s">
        <v>1153</v>
      </c>
      <c r="J391" s="386" t="s">
        <v>1373</v>
      </c>
      <c r="K391" s="388">
        <v>0.63</v>
      </c>
      <c r="L391" s="388">
        <v>0.72000000000000008</v>
      </c>
      <c r="M391" s="388">
        <v>0.81</v>
      </c>
      <c r="N391" s="389"/>
    </row>
    <row r="392" spans="3:14" hidden="1" x14ac:dyDescent="0.25">
      <c r="C392" s="386" t="s">
        <v>74</v>
      </c>
      <c r="D392" s="387" t="s">
        <v>1258</v>
      </c>
      <c r="E392" s="386" t="s">
        <v>1026</v>
      </c>
      <c r="F392" s="387" t="s">
        <v>1067</v>
      </c>
      <c r="G392" s="386" t="s">
        <v>1313</v>
      </c>
      <c r="H392" s="386" t="s">
        <v>1156</v>
      </c>
      <c r="I392" s="386" t="s">
        <v>1159</v>
      </c>
      <c r="J392" s="386" t="s">
        <v>141</v>
      </c>
      <c r="K392" s="388">
        <v>0.63</v>
      </c>
      <c r="L392" s="388">
        <v>0.72000000000000008</v>
      </c>
      <c r="M392" s="388">
        <v>0.81</v>
      </c>
      <c r="N392" s="389"/>
    </row>
    <row r="393" spans="3:14" ht="45" hidden="1" x14ac:dyDescent="0.25">
      <c r="C393" s="386" t="s">
        <v>74</v>
      </c>
      <c r="D393" s="387" t="s">
        <v>1258</v>
      </c>
      <c r="E393" s="386" t="s">
        <v>1026</v>
      </c>
      <c r="F393" s="387" t="s">
        <v>1067</v>
      </c>
      <c r="G393" s="386" t="s">
        <v>1315</v>
      </c>
      <c r="H393" s="386" t="s">
        <v>1160</v>
      </c>
      <c r="I393" s="386" t="s">
        <v>1162</v>
      </c>
      <c r="J393" s="386" t="s">
        <v>141</v>
      </c>
      <c r="K393" s="388">
        <v>0.63</v>
      </c>
      <c r="L393" s="388">
        <v>0.72000000000000008</v>
      </c>
      <c r="M393" s="388">
        <v>0.81</v>
      </c>
      <c r="N393" s="389"/>
    </row>
    <row r="394" spans="3:14" ht="45" hidden="1" x14ac:dyDescent="0.25">
      <c r="C394" s="386" t="s">
        <v>74</v>
      </c>
      <c r="D394" s="387" t="s">
        <v>1258</v>
      </c>
      <c r="E394" s="386" t="s">
        <v>1026</v>
      </c>
      <c r="F394" s="387" t="s">
        <v>1067</v>
      </c>
      <c r="G394" s="386" t="s">
        <v>1315</v>
      </c>
      <c r="H394" s="386" t="s">
        <v>1160</v>
      </c>
      <c r="I394" s="386" t="s">
        <v>1162</v>
      </c>
      <c r="J394" s="386" t="s">
        <v>1373</v>
      </c>
      <c r="K394" s="388">
        <v>0.63</v>
      </c>
      <c r="L394" s="388">
        <v>0.72000000000000008</v>
      </c>
      <c r="M394" s="388">
        <v>0.81</v>
      </c>
      <c r="N394" s="389"/>
    </row>
    <row r="395" spans="3:14" hidden="1" x14ac:dyDescent="0.25">
      <c r="C395" s="386" t="s">
        <v>74</v>
      </c>
      <c r="D395" s="387" t="s">
        <v>1258</v>
      </c>
      <c r="E395" s="386" t="s">
        <v>1026</v>
      </c>
      <c r="F395" s="387" t="s">
        <v>1067</v>
      </c>
      <c r="G395" s="386" t="s">
        <v>1320</v>
      </c>
      <c r="H395" s="386" t="s">
        <v>1172</v>
      </c>
      <c r="I395" s="386" t="s">
        <v>1173</v>
      </c>
      <c r="J395" s="386" t="s">
        <v>141</v>
      </c>
      <c r="K395" s="388">
        <v>3.4999999999999996E-2</v>
      </c>
      <c r="L395" s="388">
        <v>4.0000000000000008E-2</v>
      </c>
      <c r="M395" s="388">
        <v>4.5000000000000005E-2</v>
      </c>
      <c r="N395" s="389"/>
    </row>
    <row r="396" spans="3:14" hidden="1" x14ac:dyDescent="0.25">
      <c r="C396" s="386" t="s">
        <v>74</v>
      </c>
      <c r="D396" s="387" t="s">
        <v>1258</v>
      </c>
      <c r="E396" s="386" t="s">
        <v>1026</v>
      </c>
      <c r="F396" s="387" t="s">
        <v>1067</v>
      </c>
      <c r="G396" s="386" t="s">
        <v>1326</v>
      </c>
      <c r="H396" s="386" t="s">
        <v>1180</v>
      </c>
      <c r="I396" s="386" t="s">
        <v>1181</v>
      </c>
      <c r="J396" s="386" t="s">
        <v>141</v>
      </c>
      <c r="K396" s="388">
        <v>3.4999999999999996E-2</v>
      </c>
      <c r="L396" s="388">
        <v>4.0000000000000008E-2</v>
      </c>
      <c r="M396" s="388">
        <v>4.5000000000000005E-2</v>
      </c>
      <c r="N396" s="389"/>
    </row>
    <row r="397" spans="3:14" hidden="1" x14ac:dyDescent="0.25">
      <c r="C397" s="386" t="s">
        <v>74</v>
      </c>
      <c r="D397" s="387" t="s">
        <v>1258</v>
      </c>
      <c r="E397" s="386" t="s">
        <v>1026</v>
      </c>
      <c r="F397" s="387" t="s">
        <v>1067</v>
      </c>
      <c r="G397" s="386" t="s">
        <v>1327</v>
      </c>
      <c r="H397" s="386" t="s">
        <v>1180</v>
      </c>
      <c r="I397" s="386" t="s">
        <v>1182</v>
      </c>
      <c r="J397" s="386" t="s">
        <v>141</v>
      </c>
      <c r="K397" s="388">
        <v>0.63</v>
      </c>
      <c r="L397" s="388">
        <v>0.72000000000000008</v>
      </c>
      <c r="M397" s="388">
        <v>0.81</v>
      </c>
      <c r="N397" s="389"/>
    </row>
    <row r="398" spans="3:14" ht="45" hidden="1" x14ac:dyDescent="0.25">
      <c r="C398" s="386" t="s">
        <v>74</v>
      </c>
      <c r="D398" s="387" t="s">
        <v>1258</v>
      </c>
      <c r="E398" s="386" t="s">
        <v>1026</v>
      </c>
      <c r="F398" s="387" t="s">
        <v>1067</v>
      </c>
      <c r="G398" s="386" t="s">
        <v>1328</v>
      </c>
      <c r="H398" s="386" t="s">
        <v>1180</v>
      </c>
      <c r="I398" s="386" t="s">
        <v>1183</v>
      </c>
      <c r="J398" s="386" t="s">
        <v>141</v>
      </c>
      <c r="K398" s="388">
        <v>6.9999999999999993E-2</v>
      </c>
      <c r="L398" s="388">
        <v>8.0000000000000016E-2</v>
      </c>
      <c r="M398" s="388">
        <v>9.0000000000000011E-2</v>
      </c>
      <c r="N398" s="389"/>
    </row>
    <row r="399" spans="3:14" ht="60" hidden="1" x14ac:dyDescent="0.25">
      <c r="C399" s="386" t="s">
        <v>74</v>
      </c>
      <c r="D399" s="387" t="s">
        <v>1258</v>
      </c>
      <c r="E399" s="386" t="s">
        <v>1026</v>
      </c>
      <c r="F399" s="387" t="s">
        <v>1067</v>
      </c>
      <c r="G399" s="386" t="s">
        <v>1332</v>
      </c>
      <c r="H399" s="386" t="s">
        <v>1184</v>
      </c>
      <c r="I399" s="386" t="s">
        <v>1188</v>
      </c>
      <c r="J399" s="386" t="s">
        <v>141</v>
      </c>
      <c r="K399" s="388">
        <v>0.63</v>
      </c>
      <c r="L399" s="388">
        <v>0.72000000000000008</v>
      </c>
      <c r="M399" s="388">
        <v>0.81</v>
      </c>
      <c r="N399" s="389"/>
    </row>
    <row r="400" spans="3:14" ht="45" hidden="1" x14ac:dyDescent="0.25">
      <c r="C400" s="386" t="s">
        <v>74</v>
      </c>
      <c r="D400" s="387" t="s">
        <v>1258</v>
      </c>
      <c r="E400" s="386" t="s">
        <v>1026</v>
      </c>
      <c r="F400" s="387" t="s">
        <v>1067</v>
      </c>
      <c r="G400" s="386" t="s">
        <v>1334</v>
      </c>
      <c r="H400" s="386" t="s">
        <v>1190</v>
      </c>
      <c r="I400" s="386" t="s">
        <v>1192</v>
      </c>
      <c r="J400" s="386" t="s">
        <v>141</v>
      </c>
      <c r="K400" s="388">
        <v>0.63</v>
      </c>
      <c r="L400" s="388">
        <v>0.72000000000000008</v>
      </c>
      <c r="M400" s="388">
        <v>0.81</v>
      </c>
      <c r="N400" s="389"/>
    </row>
    <row r="401" spans="3:14" ht="45" hidden="1" x14ac:dyDescent="0.25">
      <c r="C401" s="386" t="s">
        <v>74</v>
      </c>
      <c r="D401" s="387" t="s">
        <v>1258</v>
      </c>
      <c r="E401" s="386" t="s">
        <v>1026</v>
      </c>
      <c r="F401" s="387" t="s">
        <v>1067</v>
      </c>
      <c r="G401" s="386" t="s">
        <v>1335</v>
      </c>
      <c r="H401" s="386" t="s">
        <v>1190</v>
      </c>
      <c r="I401" s="386" t="s">
        <v>1193</v>
      </c>
      <c r="J401" s="386" t="s">
        <v>141</v>
      </c>
      <c r="K401" s="388">
        <v>0.63</v>
      </c>
      <c r="L401" s="388">
        <v>0.72000000000000008</v>
      </c>
      <c r="M401" s="388">
        <v>0.81</v>
      </c>
      <c r="N401" s="389"/>
    </row>
    <row r="402" spans="3:14" ht="45" hidden="1" x14ac:dyDescent="0.25">
      <c r="C402" s="386" t="s">
        <v>74</v>
      </c>
      <c r="D402" s="387" t="s">
        <v>1258</v>
      </c>
      <c r="E402" s="386" t="s">
        <v>1026</v>
      </c>
      <c r="F402" s="387" t="s">
        <v>1067</v>
      </c>
      <c r="G402" s="386" t="s">
        <v>1336</v>
      </c>
      <c r="H402" s="386" t="s">
        <v>1190</v>
      </c>
      <c r="I402" s="386" t="s">
        <v>1196</v>
      </c>
      <c r="J402" s="386" t="s">
        <v>141</v>
      </c>
      <c r="K402" s="388">
        <v>0.63</v>
      </c>
      <c r="L402" s="388">
        <v>0.72000000000000008</v>
      </c>
      <c r="M402" s="388">
        <v>0.81</v>
      </c>
      <c r="N402" s="389"/>
    </row>
    <row r="403" spans="3:14" ht="45" hidden="1" x14ac:dyDescent="0.25">
      <c r="C403" s="386" t="s">
        <v>74</v>
      </c>
      <c r="D403" s="387" t="s">
        <v>1258</v>
      </c>
      <c r="E403" s="386" t="s">
        <v>1026</v>
      </c>
      <c r="F403" s="387" t="s">
        <v>1067</v>
      </c>
      <c r="G403" s="386" t="s">
        <v>1338</v>
      </c>
      <c r="H403" s="386" t="s">
        <v>1190</v>
      </c>
      <c r="I403" s="386" t="s">
        <v>1198</v>
      </c>
      <c r="J403" s="386" t="s">
        <v>141</v>
      </c>
      <c r="K403" s="388">
        <v>0.63</v>
      </c>
      <c r="L403" s="388">
        <v>0.72000000000000008</v>
      </c>
      <c r="M403" s="388">
        <v>0.81</v>
      </c>
      <c r="N403" s="389"/>
    </row>
    <row r="404" spans="3:14" ht="45" hidden="1" x14ac:dyDescent="0.25">
      <c r="C404" s="386" t="s">
        <v>74</v>
      </c>
      <c r="D404" s="387" t="s">
        <v>1258</v>
      </c>
      <c r="E404" s="386" t="s">
        <v>1026</v>
      </c>
      <c r="F404" s="387" t="s">
        <v>1067</v>
      </c>
      <c r="G404" s="386" t="s">
        <v>1344</v>
      </c>
      <c r="H404" s="386" t="s">
        <v>1190</v>
      </c>
      <c r="I404" s="386" t="s">
        <v>1204</v>
      </c>
      <c r="J404" s="386" t="s">
        <v>141</v>
      </c>
      <c r="K404" s="388">
        <v>0.63</v>
      </c>
      <c r="L404" s="388">
        <v>0.72000000000000008</v>
      </c>
      <c r="M404" s="388">
        <v>0.81</v>
      </c>
      <c r="N404" s="389"/>
    </row>
    <row r="405" spans="3:14" ht="45" hidden="1" x14ac:dyDescent="0.25">
      <c r="C405" s="386" t="s">
        <v>74</v>
      </c>
      <c r="D405" s="387" t="s">
        <v>1258</v>
      </c>
      <c r="E405" s="386" t="s">
        <v>1026</v>
      </c>
      <c r="F405" s="387" t="s">
        <v>1067</v>
      </c>
      <c r="G405" s="386" t="s">
        <v>1346</v>
      </c>
      <c r="H405" s="386" t="s">
        <v>1190</v>
      </c>
      <c r="I405" s="386" t="s">
        <v>1206</v>
      </c>
      <c r="J405" s="386" t="s">
        <v>141</v>
      </c>
      <c r="K405" s="388">
        <v>0.63</v>
      </c>
      <c r="L405" s="388">
        <v>0.72000000000000008</v>
      </c>
      <c r="M405" s="388">
        <v>0.81</v>
      </c>
      <c r="N405" s="389"/>
    </row>
    <row r="406" spans="3:14" ht="30" hidden="1" x14ac:dyDescent="0.25">
      <c r="C406" s="386" t="s">
        <v>74</v>
      </c>
      <c r="D406" s="387" t="s">
        <v>1258</v>
      </c>
      <c r="E406" s="386" t="s">
        <v>1026</v>
      </c>
      <c r="F406" s="387" t="s">
        <v>1067</v>
      </c>
      <c r="G406" s="386" t="s">
        <v>1348</v>
      </c>
      <c r="H406" s="386" t="s">
        <v>1210</v>
      </c>
      <c r="I406" s="386" t="s">
        <v>1211</v>
      </c>
      <c r="J406" s="386" t="s">
        <v>141</v>
      </c>
      <c r="K406" s="388">
        <v>0.63</v>
      </c>
      <c r="L406" s="388">
        <v>0.72000000000000008</v>
      </c>
      <c r="M406" s="388">
        <v>0.81</v>
      </c>
      <c r="N406" s="389"/>
    </row>
    <row r="407" spans="3:14" ht="45" hidden="1" x14ac:dyDescent="0.25">
      <c r="C407" s="386" t="s">
        <v>74</v>
      </c>
      <c r="D407" s="387" t="s">
        <v>1258</v>
      </c>
      <c r="E407" s="386" t="s">
        <v>1026</v>
      </c>
      <c r="F407" s="387" t="s">
        <v>1067</v>
      </c>
      <c r="G407" s="386" t="s">
        <v>1349</v>
      </c>
      <c r="H407" s="386" t="s">
        <v>1210</v>
      </c>
      <c r="I407" s="386" t="s">
        <v>1214</v>
      </c>
      <c r="J407" s="386" t="s">
        <v>141</v>
      </c>
      <c r="K407" s="388">
        <v>3.4999999999999996E-2</v>
      </c>
      <c r="L407" s="388">
        <v>4.0000000000000008E-2</v>
      </c>
      <c r="M407" s="388">
        <v>4.5000000000000005E-2</v>
      </c>
      <c r="N407" s="389"/>
    </row>
    <row r="408" spans="3:14" ht="30" hidden="1" x14ac:dyDescent="0.25">
      <c r="C408" s="386" t="s">
        <v>74</v>
      </c>
      <c r="D408" s="387" t="s">
        <v>1258</v>
      </c>
      <c r="E408" s="386" t="s">
        <v>1026</v>
      </c>
      <c r="F408" s="387" t="s">
        <v>1067</v>
      </c>
      <c r="G408" s="386" t="s">
        <v>1351</v>
      </c>
      <c r="H408" s="386" t="s">
        <v>1217</v>
      </c>
      <c r="I408" s="386" t="s">
        <v>1218</v>
      </c>
      <c r="J408" s="386" t="s">
        <v>141</v>
      </c>
      <c r="K408" s="388">
        <v>6.9999999999999993E-2</v>
      </c>
      <c r="L408" s="388">
        <v>8.0000000000000016E-2</v>
      </c>
      <c r="M408" s="388">
        <v>9.0000000000000011E-2</v>
      </c>
      <c r="N408" s="389"/>
    </row>
    <row r="409" spans="3:14" hidden="1" x14ac:dyDescent="0.25">
      <c r="C409" s="386" t="s">
        <v>74</v>
      </c>
      <c r="D409" s="387" t="s">
        <v>1259</v>
      </c>
      <c r="E409" s="386" t="s">
        <v>1026</v>
      </c>
      <c r="F409" s="387" t="s">
        <v>1069</v>
      </c>
      <c r="G409" s="386" t="s">
        <v>1286</v>
      </c>
      <c r="H409" s="386" t="s">
        <v>1112</v>
      </c>
      <c r="I409" s="386" t="s">
        <v>1113</v>
      </c>
      <c r="J409" s="386" t="s">
        <v>141</v>
      </c>
      <c r="K409" s="388">
        <v>0.63</v>
      </c>
      <c r="L409" s="388">
        <v>0.72000000000000008</v>
      </c>
      <c r="M409" s="388">
        <v>0.81</v>
      </c>
      <c r="N409" s="389"/>
    </row>
    <row r="410" spans="3:14" ht="30" hidden="1" x14ac:dyDescent="0.25">
      <c r="C410" s="386" t="s">
        <v>74</v>
      </c>
      <c r="D410" s="387" t="s">
        <v>1259</v>
      </c>
      <c r="E410" s="386" t="s">
        <v>1026</v>
      </c>
      <c r="F410" s="387" t="s">
        <v>1069</v>
      </c>
      <c r="G410" s="386" t="s">
        <v>1287</v>
      </c>
      <c r="H410" s="386" t="s">
        <v>1112</v>
      </c>
      <c r="I410" s="386" t="s">
        <v>1114</v>
      </c>
      <c r="J410" s="386" t="s">
        <v>141</v>
      </c>
      <c r="K410" s="388">
        <v>0.63</v>
      </c>
      <c r="L410" s="388">
        <v>0.72000000000000008</v>
      </c>
      <c r="M410" s="388">
        <v>0.81</v>
      </c>
      <c r="N410" s="389"/>
    </row>
    <row r="411" spans="3:14" hidden="1" x14ac:dyDescent="0.25">
      <c r="C411" s="386" t="s">
        <v>74</v>
      </c>
      <c r="D411" s="387" t="s">
        <v>1259</v>
      </c>
      <c r="E411" s="386" t="s">
        <v>1026</v>
      </c>
      <c r="F411" s="387" t="s">
        <v>1069</v>
      </c>
      <c r="G411" s="386" t="s">
        <v>1288</v>
      </c>
      <c r="H411" s="386" t="s">
        <v>1112</v>
      </c>
      <c r="I411" s="386" t="s">
        <v>1115</v>
      </c>
      <c r="J411" s="386" t="s">
        <v>141</v>
      </c>
      <c r="K411" s="388">
        <v>0.63</v>
      </c>
      <c r="L411" s="388">
        <v>0.72000000000000008</v>
      </c>
      <c r="M411" s="388">
        <v>0.81</v>
      </c>
      <c r="N411" s="389"/>
    </row>
    <row r="412" spans="3:14" hidden="1" x14ac:dyDescent="0.25">
      <c r="C412" s="386" t="s">
        <v>74</v>
      </c>
      <c r="D412" s="387" t="s">
        <v>1259</v>
      </c>
      <c r="E412" s="386" t="s">
        <v>1026</v>
      </c>
      <c r="F412" s="387" t="s">
        <v>1069</v>
      </c>
      <c r="G412" s="386" t="s">
        <v>1289</v>
      </c>
      <c r="H412" s="386" t="s">
        <v>1112</v>
      </c>
      <c r="I412" s="386" t="s">
        <v>1116</v>
      </c>
      <c r="J412" s="386" t="s">
        <v>141</v>
      </c>
      <c r="K412" s="388">
        <v>0.63</v>
      </c>
      <c r="L412" s="388">
        <v>0.72000000000000008</v>
      </c>
      <c r="M412" s="388">
        <v>0.81</v>
      </c>
      <c r="N412" s="389"/>
    </row>
    <row r="413" spans="3:14" ht="30" hidden="1" x14ac:dyDescent="0.25">
      <c r="C413" s="386" t="s">
        <v>74</v>
      </c>
      <c r="D413" s="387" t="s">
        <v>1259</v>
      </c>
      <c r="E413" s="386" t="s">
        <v>1026</v>
      </c>
      <c r="F413" s="387" t="s">
        <v>1069</v>
      </c>
      <c r="G413" s="386" t="s">
        <v>1290</v>
      </c>
      <c r="H413" s="386" t="s">
        <v>1112</v>
      </c>
      <c r="I413" s="386" t="s">
        <v>1117</v>
      </c>
      <c r="J413" s="386" t="s">
        <v>141</v>
      </c>
      <c r="K413" s="388">
        <v>0.63</v>
      </c>
      <c r="L413" s="388">
        <v>0.72000000000000008</v>
      </c>
      <c r="M413" s="388">
        <v>0.81</v>
      </c>
      <c r="N413" s="389"/>
    </row>
    <row r="414" spans="3:14" ht="30" hidden="1" x14ac:dyDescent="0.25">
      <c r="C414" s="386" t="s">
        <v>74</v>
      </c>
      <c r="D414" s="387" t="s">
        <v>1259</v>
      </c>
      <c r="E414" s="386" t="s">
        <v>1026</v>
      </c>
      <c r="F414" s="387" t="s">
        <v>1069</v>
      </c>
      <c r="G414" s="386" t="s">
        <v>1291</v>
      </c>
      <c r="H414" s="386" t="s">
        <v>1112</v>
      </c>
      <c r="I414" s="386" t="s">
        <v>1118</v>
      </c>
      <c r="J414" s="386" t="s">
        <v>141</v>
      </c>
      <c r="K414" s="388">
        <v>3.4999999999999996E-2</v>
      </c>
      <c r="L414" s="388">
        <v>4.0000000000000008E-2</v>
      </c>
      <c r="M414" s="388">
        <v>4.5000000000000005E-2</v>
      </c>
      <c r="N414" s="389"/>
    </row>
    <row r="415" spans="3:14" hidden="1" x14ac:dyDescent="0.25">
      <c r="C415" s="386" t="s">
        <v>74</v>
      </c>
      <c r="D415" s="387" t="s">
        <v>1259</v>
      </c>
      <c r="E415" s="386" t="s">
        <v>1026</v>
      </c>
      <c r="F415" s="387" t="s">
        <v>1069</v>
      </c>
      <c r="G415" s="386" t="s">
        <v>1292</v>
      </c>
      <c r="H415" s="386" t="s">
        <v>1112</v>
      </c>
      <c r="I415" s="386" t="s">
        <v>1119</v>
      </c>
      <c r="J415" s="386" t="s">
        <v>141</v>
      </c>
      <c r="K415" s="388">
        <v>0.63</v>
      </c>
      <c r="L415" s="388">
        <v>0.72000000000000008</v>
      </c>
      <c r="M415" s="388">
        <v>0.81</v>
      </c>
      <c r="N415" s="389"/>
    </row>
    <row r="416" spans="3:14" hidden="1" x14ac:dyDescent="0.25">
      <c r="C416" s="386" t="s">
        <v>74</v>
      </c>
      <c r="D416" s="387" t="s">
        <v>1259</v>
      </c>
      <c r="E416" s="386" t="s">
        <v>1026</v>
      </c>
      <c r="F416" s="387" t="s">
        <v>1069</v>
      </c>
      <c r="G416" s="386" t="s">
        <v>1293</v>
      </c>
      <c r="H416" s="386" t="s">
        <v>1112</v>
      </c>
      <c r="I416" s="386" t="s">
        <v>1120</v>
      </c>
      <c r="J416" s="386" t="s">
        <v>141</v>
      </c>
      <c r="K416" s="388">
        <v>0.63</v>
      </c>
      <c r="L416" s="388">
        <v>0.72000000000000008</v>
      </c>
      <c r="M416" s="388">
        <v>0.81</v>
      </c>
      <c r="N416" s="389"/>
    </row>
    <row r="417" spans="3:14" ht="30" hidden="1" x14ac:dyDescent="0.25">
      <c r="C417" s="386" t="s">
        <v>74</v>
      </c>
      <c r="D417" s="387" t="s">
        <v>1259</v>
      </c>
      <c r="E417" s="386" t="s">
        <v>1026</v>
      </c>
      <c r="F417" s="387" t="s">
        <v>1069</v>
      </c>
      <c r="G417" s="386" t="s">
        <v>1294</v>
      </c>
      <c r="H417" s="386" t="s">
        <v>1121</v>
      </c>
      <c r="I417" s="386" t="s">
        <v>1122</v>
      </c>
      <c r="J417" s="386" t="s">
        <v>141</v>
      </c>
      <c r="K417" s="388">
        <v>3.4999999999999996E-2</v>
      </c>
      <c r="L417" s="388">
        <v>4.0000000000000008E-2</v>
      </c>
      <c r="M417" s="388">
        <v>4.5000000000000005E-2</v>
      </c>
      <c r="N417" s="389"/>
    </row>
    <row r="418" spans="3:14" ht="30" hidden="1" x14ac:dyDescent="0.25">
      <c r="C418" s="386" t="s">
        <v>74</v>
      </c>
      <c r="D418" s="387" t="s">
        <v>1259</v>
      </c>
      <c r="E418" s="386" t="s">
        <v>1026</v>
      </c>
      <c r="F418" s="387" t="s">
        <v>1069</v>
      </c>
      <c r="G418" s="386" t="s">
        <v>1294</v>
      </c>
      <c r="H418" s="386" t="s">
        <v>1121</v>
      </c>
      <c r="I418" s="386" t="s">
        <v>1122</v>
      </c>
      <c r="J418" s="386" t="s">
        <v>1373</v>
      </c>
      <c r="K418" s="388">
        <v>3.4999999999999996E-2</v>
      </c>
      <c r="L418" s="388">
        <v>4.0000000000000008E-2</v>
      </c>
      <c r="M418" s="388">
        <v>4.5000000000000005E-2</v>
      </c>
      <c r="N418" s="389"/>
    </row>
    <row r="419" spans="3:14" ht="30" hidden="1" x14ac:dyDescent="0.25">
      <c r="C419" s="386" t="s">
        <v>74</v>
      </c>
      <c r="D419" s="387" t="s">
        <v>1259</v>
      </c>
      <c r="E419" s="386" t="s">
        <v>1026</v>
      </c>
      <c r="F419" s="387" t="s">
        <v>1069</v>
      </c>
      <c r="G419" s="386" t="s">
        <v>1295</v>
      </c>
      <c r="H419" s="386" t="s">
        <v>1121</v>
      </c>
      <c r="I419" s="386" t="s">
        <v>1123</v>
      </c>
      <c r="J419" s="386" t="s">
        <v>141</v>
      </c>
      <c r="K419" s="388">
        <v>6.9999999999999993E-2</v>
      </c>
      <c r="L419" s="388">
        <v>8.0000000000000016E-2</v>
      </c>
      <c r="M419" s="388">
        <v>9.0000000000000011E-2</v>
      </c>
      <c r="N419" s="389"/>
    </row>
    <row r="420" spans="3:14" ht="30" hidden="1" x14ac:dyDescent="0.25">
      <c r="C420" s="386" t="s">
        <v>74</v>
      </c>
      <c r="D420" s="387" t="s">
        <v>1259</v>
      </c>
      <c r="E420" s="386" t="s">
        <v>1026</v>
      </c>
      <c r="F420" s="387" t="s">
        <v>1069</v>
      </c>
      <c r="G420" s="386" t="s">
        <v>1295</v>
      </c>
      <c r="H420" s="386" t="s">
        <v>1121</v>
      </c>
      <c r="I420" s="386" t="s">
        <v>1123</v>
      </c>
      <c r="J420" s="386" t="s">
        <v>1373</v>
      </c>
      <c r="K420" s="388">
        <v>6.9999999999999993E-2</v>
      </c>
      <c r="L420" s="388">
        <v>8.0000000000000016E-2</v>
      </c>
      <c r="M420" s="388">
        <v>9.0000000000000011E-2</v>
      </c>
      <c r="N420" s="389"/>
    </row>
    <row r="421" spans="3:14" ht="30" hidden="1" x14ac:dyDescent="0.25">
      <c r="C421" s="386" t="s">
        <v>74</v>
      </c>
      <c r="D421" s="387" t="s">
        <v>1259</v>
      </c>
      <c r="E421" s="386" t="s">
        <v>1026</v>
      </c>
      <c r="F421" s="387" t="s">
        <v>1069</v>
      </c>
      <c r="G421" s="386" t="s">
        <v>1296</v>
      </c>
      <c r="H421" s="386" t="s">
        <v>1124</v>
      </c>
      <c r="I421" s="386" t="s">
        <v>1127</v>
      </c>
      <c r="J421" s="386" t="s">
        <v>1373</v>
      </c>
      <c r="K421" s="388">
        <v>0.63</v>
      </c>
      <c r="L421" s="388">
        <v>0.72000000000000008</v>
      </c>
      <c r="M421" s="388">
        <v>0.81</v>
      </c>
      <c r="N421" s="389"/>
    </row>
    <row r="422" spans="3:14" ht="30" hidden="1" x14ac:dyDescent="0.25">
      <c r="C422" s="386" t="s">
        <v>74</v>
      </c>
      <c r="D422" s="387" t="s">
        <v>1259</v>
      </c>
      <c r="E422" s="386" t="s">
        <v>1026</v>
      </c>
      <c r="F422" s="387" t="s">
        <v>1069</v>
      </c>
      <c r="G422" s="386" t="s">
        <v>1297</v>
      </c>
      <c r="H422" s="386" t="s">
        <v>1128</v>
      </c>
      <c r="I422" s="386" t="s">
        <v>1129</v>
      </c>
      <c r="J422" s="386" t="s">
        <v>141</v>
      </c>
      <c r="K422" s="388">
        <v>3.4999999999999996E-2</v>
      </c>
      <c r="L422" s="388">
        <v>4.0000000000000008E-2</v>
      </c>
      <c r="M422" s="388">
        <v>4.5000000000000005E-2</v>
      </c>
      <c r="N422" s="389"/>
    </row>
    <row r="423" spans="3:14" ht="30" hidden="1" x14ac:dyDescent="0.25">
      <c r="C423" s="386" t="s">
        <v>74</v>
      </c>
      <c r="D423" s="387" t="s">
        <v>1259</v>
      </c>
      <c r="E423" s="386" t="s">
        <v>1026</v>
      </c>
      <c r="F423" s="387" t="s">
        <v>1069</v>
      </c>
      <c r="G423" s="386" t="s">
        <v>1298</v>
      </c>
      <c r="H423" s="386" t="s">
        <v>1128</v>
      </c>
      <c r="I423" s="386" t="s">
        <v>1130</v>
      </c>
      <c r="J423" s="386" t="s">
        <v>141</v>
      </c>
      <c r="K423" s="388">
        <v>0.63</v>
      </c>
      <c r="L423" s="388">
        <v>0.72000000000000008</v>
      </c>
      <c r="M423" s="388">
        <v>0.81</v>
      </c>
      <c r="N423" s="389"/>
    </row>
    <row r="424" spans="3:14" ht="30" hidden="1" x14ac:dyDescent="0.25">
      <c r="C424" s="386" t="s">
        <v>74</v>
      </c>
      <c r="D424" s="387" t="s">
        <v>1259</v>
      </c>
      <c r="E424" s="386" t="s">
        <v>1026</v>
      </c>
      <c r="F424" s="387" t="s">
        <v>1069</v>
      </c>
      <c r="G424" s="386" t="s">
        <v>1299</v>
      </c>
      <c r="H424" s="386" t="s">
        <v>1128</v>
      </c>
      <c r="I424" s="386" t="s">
        <v>1131</v>
      </c>
      <c r="J424" s="386" t="s">
        <v>141</v>
      </c>
      <c r="K424" s="388">
        <v>0.63</v>
      </c>
      <c r="L424" s="388">
        <v>0.72000000000000008</v>
      </c>
      <c r="M424" s="388">
        <v>0.81</v>
      </c>
      <c r="N424" s="389"/>
    </row>
    <row r="425" spans="3:14" ht="30" hidden="1" x14ac:dyDescent="0.25">
      <c r="C425" s="386" t="s">
        <v>74</v>
      </c>
      <c r="D425" s="387" t="s">
        <v>1259</v>
      </c>
      <c r="E425" s="386" t="s">
        <v>1026</v>
      </c>
      <c r="F425" s="387" t="s">
        <v>1069</v>
      </c>
      <c r="G425" s="386" t="s">
        <v>1300</v>
      </c>
      <c r="H425" s="386" t="s">
        <v>1128</v>
      </c>
      <c r="I425" s="386" t="s">
        <v>1132</v>
      </c>
      <c r="J425" s="386" t="s">
        <v>141</v>
      </c>
      <c r="K425" s="388">
        <v>0.63</v>
      </c>
      <c r="L425" s="388">
        <v>0.72000000000000008</v>
      </c>
      <c r="M425" s="388">
        <v>0.81</v>
      </c>
      <c r="N425" s="389"/>
    </row>
    <row r="426" spans="3:14" hidden="1" x14ac:dyDescent="0.25">
      <c r="C426" s="386" t="s">
        <v>74</v>
      </c>
      <c r="D426" s="387" t="s">
        <v>1259</v>
      </c>
      <c r="E426" s="386" t="s">
        <v>1026</v>
      </c>
      <c r="F426" s="387" t="s">
        <v>1069</v>
      </c>
      <c r="G426" s="386" t="s">
        <v>1305</v>
      </c>
      <c r="H426" s="386" t="s">
        <v>1138</v>
      </c>
      <c r="I426" s="386" t="s">
        <v>1139</v>
      </c>
      <c r="J426" s="386" t="s">
        <v>1373</v>
      </c>
      <c r="K426" s="388">
        <v>3.4999999999999996E-2</v>
      </c>
      <c r="L426" s="388">
        <v>4.0000000000000008E-2</v>
      </c>
      <c r="M426" s="388">
        <v>4.5000000000000005E-2</v>
      </c>
      <c r="N426" s="389"/>
    </row>
    <row r="427" spans="3:14" ht="45" hidden="1" x14ac:dyDescent="0.25">
      <c r="C427" s="386" t="s">
        <v>74</v>
      </c>
      <c r="D427" s="387" t="s">
        <v>1259</v>
      </c>
      <c r="E427" s="386" t="s">
        <v>1026</v>
      </c>
      <c r="F427" s="387" t="s">
        <v>1069</v>
      </c>
      <c r="G427" s="386" t="s">
        <v>1306</v>
      </c>
      <c r="H427" s="386" t="s">
        <v>1147</v>
      </c>
      <c r="I427" s="386" t="s">
        <v>1148</v>
      </c>
      <c r="J427" s="386" t="s">
        <v>141</v>
      </c>
      <c r="K427" s="388">
        <v>0.63</v>
      </c>
      <c r="L427" s="388">
        <v>0.72000000000000008</v>
      </c>
      <c r="M427" s="388">
        <v>0.81</v>
      </c>
      <c r="N427" s="389"/>
    </row>
    <row r="428" spans="3:14" ht="30" hidden="1" x14ac:dyDescent="0.25">
      <c r="C428" s="386" t="s">
        <v>74</v>
      </c>
      <c r="D428" s="387" t="s">
        <v>1259</v>
      </c>
      <c r="E428" s="386" t="s">
        <v>1026</v>
      </c>
      <c r="F428" s="387" t="s">
        <v>1069</v>
      </c>
      <c r="G428" s="386" t="s">
        <v>1307</v>
      </c>
      <c r="H428" s="386" t="s">
        <v>1147</v>
      </c>
      <c r="I428" s="386" t="s">
        <v>1149</v>
      </c>
      <c r="J428" s="386" t="s">
        <v>141</v>
      </c>
      <c r="K428" s="388">
        <v>0.63</v>
      </c>
      <c r="L428" s="388">
        <v>0.72000000000000008</v>
      </c>
      <c r="M428" s="388">
        <v>0.81</v>
      </c>
      <c r="N428" s="389"/>
    </row>
    <row r="429" spans="3:14" ht="45" hidden="1" x14ac:dyDescent="0.25">
      <c r="C429" s="386" t="s">
        <v>74</v>
      </c>
      <c r="D429" s="387" t="s">
        <v>1259</v>
      </c>
      <c r="E429" s="386" t="s">
        <v>1026</v>
      </c>
      <c r="F429" s="387" t="s">
        <v>1069</v>
      </c>
      <c r="G429" s="386" t="s">
        <v>1308</v>
      </c>
      <c r="H429" s="386" t="s">
        <v>1147</v>
      </c>
      <c r="I429" s="386" t="s">
        <v>1150</v>
      </c>
      <c r="J429" s="386" t="s">
        <v>141</v>
      </c>
      <c r="K429" s="388">
        <v>0.63</v>
      </c>
      <c r="L429" s="388">
        <v>0.72000000000000008</v>
      </c>
      <c r="M429" s="388">
        <v>0.81</v>
      </c>
      <c r="N429" s="389"/>
    </row>
    <row r="430" spans="3:14" ht="30" hidden="1" x14ac:dyDescent="0.25">
      <c r="C430" s="386" t="s">
        <v>74</v>
      </c>
      <c r="D430" s="387" t="s">
        <v>1259</v>
      </c>
      <c r="E430" s="386" t="s">
        <v>1026</v>
      </c>
      <c r="F430" s="387" t="s">
        <v>1069</v>
      </c>
      <c r="G430" s="386" t="s">
        <v>1309</v>
      </c>
      <c r="H430" s="386" t="s">
        <v>1147</v>
      </c>
      <c r="I430" s="386" t="s">
        <v>1151</v>
      </c>
      <c r="J430" s="386" t="s">
        <v>141</v>
      </c>
      <c r="K430" s="388">
        <v>0.63</v>
      </c>
      <c r="L430" s="388">
        <v>0.72000000000000008</v>
      </c>
      <c r="M430" s="388">
        <v>0.81</v>
      </c>
      <c r="N430" s="389"/>
    </row>
    <row r="431" spans="3:14" hidden="1" x14ac:dyDescent="0.25">
      <c r="C431" s="386" t="s">
        <v>74</v>
      </c>
      <c r="D431" s="387" t="s">
        <v>1259</v>
      </c>
      <c r="E431" s="386" t="s">
        <v>1026</v>
      </c>
      <c r="F431" s="387" t="s">
        <v>1069</v>
      </c>
      <c r="G431" s="386" t="s">
        <v>1310</v>
      </c>
      <c r="H431" s="386" t="s">
        <v>1152</v>
      </c>
      <c r="I431" s="386" t="s">
        <v>1153</v>
      </c>
      <c r="J431" s="386" t="s">
        <v>1373</v>
      </c>
      <c r="K431" s="388">
        <v>0.63</v>
      </c>
      <c r="L431" s="388">
        <v>0.72000000000000008</v>
      </c>
      <c r="M431" s="388">
        <v>0.81</v>
      </c>
      <c r="N431" s="389"/>
    </row>
    <row r="432" spans="3:14" hidden="1" x14ac:dyDescent="0.25">
      <c r="C432" s="386" t="s">
        <v>74</v>
      </c>
      <c r="D432" s="387" t="s">
        <v>1259</v>
      </c>
      <c r="E432" s="386" t="s">
        <v>1026</v>
      </c>
      <c r="F432" s="387" t="s">
        <v>1069</v>
      </c>
      <c r="G432" s="386" t="s">
        <v>1311</v>
      </c>
      <c r="H432" s="386" t="s">
        <v>1156</v>
      </c>
      <c r="I432" s="386" t="s">
        <v>1157</v>
      </c>
      <c r="J432" s="386" t="s">
        <v>141</v>
      </c>
      <c r="K432" s="388">
        <v>0.63</v>
      </c>
      <c r="L432" s="388">
        <v>0.72000000000000008</v>
      </c>
      <c r="M432" s="388">
        <v>0.81</v>
      </c>
      <c r="N432" s="389"/>
    </row>
    <row r="433" spans="3:14" ht="45" hidden="1" x14ac:dyDescent="0.25">
      <c r="C433" s="386" t="s">
        <v>74</v>
      </c>
      <c r="D433" s="387" t="s">
        <v>1259</v>
      </c>
      <c r="E433" s="386" t="s">
        <v>1026</v>
      </c>
      <c r="F433" s="387" t="s">
        <v>1069</v>
      </c>
      <c r="G433" s="386" t="s">
        <v>1314</v>
      </c>
      <c r="H433" s="386" t="s">
        <v>1160</v>
      </c>
      <c r="I433" s="386" t="s">
        <v>1161</v>
      </c>
      <c r="J433" s="386" t="s">
        <v>141</v>
      </c>
      <c r="K433" s="388">
        <v>0.63</v>
      </c>
      <c r="L433" s="388">
        <v>0.72000000000000008</v>
      </c>
      <c r="M433" s="388">
        <v>0.81</v>
      </c>
      <c r="N433" s="389"/>
    </row>
    <row r="434" spans="3:14" ht="45" hidden="1" x14ac:dyDescent="0.25">
      <c r="C434" s="386" t="s">
        <v>74</v>
      </c>
      <c r="D434" s="387" t="s">
        <v>1259</v>
      </c>
      <c r="E434" s="386" t="s">
        <v>1026</v>
      </c>
      <c r="F434" s="387" t="s">
        <v>1069</v>
      </c>
      <c r="G434" s="386" t="s">
        <v>1314</v>
      </c>
      <c r="H434" s="386" t="s">
        <v>1160</v>
      </c>
      <c r="I434" s="386" t="s">
        <v>1161</v>
      </c>
      <c r="J434" s="386" t="s">
        <v>1373</v>
      </c>
      <c r="K434" s="388">
        <v>0.63</v>
      </c>
      <c r="L434" s="388">
        <v>0.72000000000000008</v>
      </c>
      <c r="M434" s="388">
        <v>0.81</v>
      </c>
      <c r="N434" s="389"/>
    </row>
    <row r="435" spans="3:14" ht="45" hidden="1" x14ac:dyDescent="0.25">
      <c r="C435" s="386" t="s">
        <v>74</v>
      </c>
      <c r="D435" s="387" t="s">
        <v>1259</v>
      </c>
      <c r="E435" s="386" t="s">
        <v>1026</v>
      </c>
      <c r="F435" s="387" t="s">
        <v>1069</v>
      </c>
      <c r="G435" s="386" t="s">
        <v>1316</v>
      </c>
      <c r="H435" s="386" t="s">
        <v>1160</v>
      </c>
      <c r="I435" s="386" t="s">
        <v>1163</v>
      </c>
      <c r="J435" s="386" t="s">
        <v>141</v>
      </c>
      <c r="K435" s="388">
        <v>0.63</v>
      </c>
      <c r="L435" s="388">
        <v>0.72000000000000008</v>
      </c>
      <c r="M435" s="388">
        <v>0.81</v>
      </c>
      <c r="N435" s="389"/>
    </row>
    <row r="436" spans="3:14" ht="45" hidden="1" x14ac:dyDescent="0.25">
      <c r="C436" s="386" t="s">
        <v>74</v>
      </c>
      <c r="D436" s="387" t="s">
        <v>1259</v>
      </c>
      <c r="E436" s="386" t="s">
        <v>1026</v>
      </c>
      <c r="F436" s="387" t="s">
        <v>1069</v>
      </c>
      <c r="G436" s="386" t="s">
        <v>1316</v>
      </c>
      <c r="H436" s="386" t="s">
        <v>1160</v>
      </c>
      <c r="I436" s="386" t="s">
        <v>1163</v>
      </c>
      <c r="J436" s="386" t="s">
        <v>1373</v>
      </c>
      <c r="K436" s="388">
        <v>0.63</v>
      </c>
      <c r="L436" s="388">
        <v>0.72000000000000008</v>
      </c>
      <c r="M436" s="388">
        <v>0.81</v>
      </c>
      <c r="N436" s="389"/>
    </row>
    <row r="437" spans="3:14" ht="45" hidden="1" x14ac:dyDescent="0.25">
      <c r="C437" s="386" t="s">
        <v>74</v>
      </c>
      <c r="D437" s="387" t="s">
        <v>1259</v>
      </c>
      <c r="E437" s="386" t="s">
        <v>1026</v>
      </c>
      <c r="F437" s="387" t="s">
        <v>1069</v>
      </c>
      <c r="G437" s="386" t="s">
        <v>1319</v>
      </c>
      <c r="H437" s="386" t="s">
        <v>1160</v>
      </c>
      <c r="I437" s="386" t="s">
        <v>1171</v>
      </c>
      <c r="J437" s="386" t="s">
        <v>141</v>
      </c>
      <c r="K437" s="388">
        <v>0.63</v>
      </c>
      <c r="L437" s="388">
        <v>0.72000000000000008</v>
      </c>
      <c r="M437" s="388">
        <v>0.81</v>
      </c>
      <c r="N437" s="389"/>
    </row>
    <row r="438" spans="3:14" ht="45" hidden="1" x14ac:dyDescent="0.25">
      <c r="C438" s="386" t="s">
        <v>74</v>
      </c>
      <c r="D438" s="387" t="s">
        <v>1259</v>
      </c>
      <c r="E438" s="386" t="s">
        <v>1026</v>
      </c>
      <c r="F438" s="387" t="s">
        <v>1069</v>
      </c>
      <c r="G438" s="386" t="s">
        <v>1319</v>
      </c>
      <c r="H438" s="386" t="s">
        <v>1160</v>
      </c>
      <c r="I438" s="386" t="s">
        <v>1171</v>
      </c>
      <c r="J438" s="386" t="s">
        <v>1373</v>
      </c>
      <c r="K438" s="388">
        <v>0.63</v>
      </c>
      <c r="L438" s="388">
        <v>0.72000000000000008</v>
      </c>
      <c r="M438" s="388">
        <v>0.81</v>
      </c>
      <c r="N438" s="389"/>
    </row>
    <row r="439" spans="3:14" hidden="1" x14ac:dyDescent="0.25">
      <c r="C439" s="386" t="s">
        <v>74</v>
      </c>
      <c r="D439" s="387" t="s">
        <v>1259</v>
      </c>
      <c r="E439" s="386" t="s">
        <v>1026</v>
      </c>
      <c r="F439" s="387" t="s">
        <v>1069</v>
      </c>
      <c r="G439" s="386" t="s">
        <v>1320</v>
      </c>
      <c r="H439" s="386" t="s">
        <v>1172</v>
      </c>
      <c r="I439" s="386" t="s">
        <v>1173</v>
      </c>
      <c r="J439" s="386" t="s">
        <v>141</v>
      </c>
      <c r="K439" s="388">
        <v>3.4999999999999996E-2</v>
      </c>
      <c r="L439" s="388">
        <v>4.0000000000000008E-2</v>
      </c>
      <c r="M439" s="388">
        <v>4.5000000000000005E-2</v>
      </c>
      <c r="N439" s="389"/>
    </row>
    <row r="440" spans="3:14" hidden="1" x14ac:dyDescent="0.25">
      <c r="C440" s="386" t="s">
        <v>74</v>
      </c>
      <c r="D440" s="387" t="s">
        <v>1259</v>
      </c>
      <c r="E440" s="386" t="s">
        <v>1026</v>
      </c>
      <c r="F440" s="387" t="s">
        <v>1069</v>
      </c>
      <c r="G440" s="386" t="s">
        <v>1322</v>
      </c>
      <c r="H440" s="386" t="s">
        <v>1174</v>
      </c>
      <c r="I440" s="386" t="s">
        <v>1176</v>
      </c>
      <c r="J440" s="386" t="s">
        <v>1373</v>
      </c>
      <c r="K440" s="388">
        <v>3.4999999999999996E-2</v>
      </c>
      <c r="L440" s="388">
        <v>4.0000000000000008E-2</v>
      </c>
      <c r="M440" s="388">
        <v>4.5000000000000005E-2</v>
      </c>
      <c r="N440" s="389"/>
    </row>
    <row r="441" spans="3:14" hidden="1" x14ac:dyDescent="0.25">
      <c r="C441" s="386" t="s">
        <v>74</v>
      </c>
      <c r="D441" s="387" t="s">
        <v>1259</v>
      </c>
      <c r="E441" s="386" t="s">
        <v>1026</v>
      </c>
      <c r="F441" s="387" t="s">
        <v>1069</v>
      </c>
      <c r="G441" s="386" t="s">
        <v>1323</v>
      </c>
      <c r="H441" s="386" t="s">
        <v>1174</v>
      </c>
      <c r="I441" s="386" t="s">
        <v>1177</v>
      </c>
      <c r="J441" s="386" t="s">
        <v>1373</v>
      </c>
      <c r="K441" s="388">
        <v>3.4999999999999996E-2</v>
      </c>
      <c r="L441" s="388">
        <v>4.0000000000000008E-2</v>
      </c>
      <c r="M441" s="388">
        <v>4.5000000000000005E-2</v>
      </c>
      <c r="N441" s="389"/>
    </row>
    <row r="442" spans="3:14" hidden="1" x14ac:dyDescent="0.25">
      <c r="C442" s="386" t="s">
        <v>74</v>
      </c>
      <c r="D442" s="387" t="s">
        <v>1259</v>
      </c>
      <c r="E442" s="386" t="s">
        <v>1026</v>
      </c>
      <c r="F442" s="387" t="s">
        <v>1069</v>
      </c>
      <c r="G442" s="386" t="s">
        <v>1326</v>
      </c>
      <c r="H442" s="386" t="s">
        <v>1180</v>
      </c>
      <c r="I442" s="386" t="s">
        <v>1181</v>
      </c>
      <c r="J442" s="386" t="s">
        <v>141</v>
      </c>
      <c r="K442" s="388">
        <v>3.4999999999999996E-2</v>
      </c>
      <c r="L442" s="388">
        <v>4.0000000000000008E-2</v>
      </c>
      <c r="M442" s="388">
        <v>4.5000000000000005E-2</v>
      </c>
      <c r="N442" s="389"/>
    </row>
    <row r="443" spans="3:14" hidden="1" x14ac:dyDescent="0.25">
      <c r="C443" s="386" t="s">
        <v>74</v>
      </c>
      <c r="D443" s="387" t="s">
        <v>1259</v>
      </c>
      <c r="E443" s="386" t="s">
        <v>1026</v>
      </c>
      <c r="F443" s="387" t="s">
        <v>1069</v>
      </c>
      <c r="G443" s="386" t="s">
        <v>1327</v>
      </c>
      <c r="H443" s="386" t="s">
        <v>1180</v>
      </c>
      <c r="I443" s="386" t="s">
        <v>1182</v>
      </c>
      <c r="J443" s="386" t="s">
        <v>141</v>
      </c>
      <c r="K443" s="388">
        <v>0.63</v>
      </c>
      <c r="L443" s="388">
        <v>0.72000000000000008</v>
      </c>
      <c r="M443" s="388">
        <v>0.81</v>
      </c>
      <c r="N443" s="389"/>
    </row>
    <row r="444" spans="3:14" ht="45" hidden="1" x14ac:dyDescent="0.25">
      <c r="C444" s="386" t="s">
        <v>74</v>
      </c>
      <c r="D444" s="387" t="s">
        <v>1259</v>
      </c>
      <c r="E444" s="386" t="s">
        <v>1026</v>
      </c>
      <c r="F444" s="387" t="s">
        <v>1069</v>
      </c>
      <c r="G444" s="386" t="s">
        <v>1328</v>
      </c>
      <c r="H444" s="386" t="s">
        <v>1180</v>
      </c>
      <c r="I444" s="386" t="s">
        <v>1183</v>
      </c>
      <c r="J444" s="386" t="s">
        <v>141</v>
      </c>
      <c r="K444" s="388">
        <v>6.9999999999999993E-2</v>
      </c>
      <c r="L444" s="388">
        <v>8.0000000000000016E-2</v>
      </c>
      <c r="M444" s="388">
        <v>9.0000000000000011E-2</v>
      </c>
      <c r="N444" s="389"/>
    </row>
    <row r="445" spans="3:14" ht="60" hidden="1" x14ac:dyDescent="0.25">
      <c r="C445" s="386" t="s">
        <v>74</v>
      </c>
      <c r="D445" s="387" t="s">
        <v>1259</v>
      </c>
      <c r="E445" s="386" t="s">
        <v>1026</v>
      </c>
      <c r="F445" s="387" t="s">
        <v>1069</v>
      </c>
      <c r="G445" s="386" t="s">
        <v>1329</v>
      </c>
      <c r="H445" s="386" t="s">
        <v>1184</v>
      </c>
      <c r="I445" s="386" t="s">
        <v>1185</v>
      </c>
      <c r="J445" s="386" t="s">
        <v>141</v>
      </c>
      <c r="K445" s="388">
        <v>0.63</v>
      </c>
      <c r="L445" s="388">
        <v>0.72000000000000008</v>
      </c>
      <c r="M445" s="388">
        <v>0.81</v>
      </c>
      <c r="N445" s="389"/>
    </row>
    <row r="446" spans="3:14" ht="60" hidden="1" x14ac:dyDescent="0.25">
      <c r="C446" s="386" t="s">
        <v>74</v>
      </c>
      <c r="D446" s="387" t="s">
        <v>1259</v>
      </c>
      <c r="E446" s="386" t="s">
        <v>1026</v>
      </c>
      <c r="F446" s="387" t="s">
        <v>1069</v>
      </c>
      <c r="G446" s="386" t="s">
        <v>1332</v>
      </c>
      <c r="H446" s="386" t="s">
        <v>1184</v>
      </c>
      <c r="I446" s="386" t="s">
        <v>1188</v>
      </c>
      <c r="J446" s="386" t="s">
        <v>141</v>
      </c>
      <c r="K446" s="388">
        <v>0.63</v>
      </c>
      <c r="L446" s="388">
        <v>0.72000000000000008</v>
      </c>
      <c r="M446" s="388">
        <v>0.81</v>
      </c>
      <c r="N446" s="389"/>
    </row>
    <row r="447" spans="3:14" ht="45" hidden="1" x14ac:dyDescent="0.25">
      <c r="C447" s="386" t="s">
        <v>74</v>
      </c>
      <c r="D447" s="387" t="s">
        <v>1259</v>
      </c>
      <c r="E447" s="386" t="s">
        <v>1026</v>
      </c>
      <c r="F447" s="387" t="s">
        <v>1069</v>
      </c>
      <c r="G447" s="386" t="s">
        <v>1334</v>
      </c>
      <c r="H447" s="386" t="s">
        <v>1190</v>
      </c>
      <c r="I447" s="386" t="s">
        <v>1192</v>
      </c>
      <c r="J447" s="386" t="s">
        <v>141</v>
      </c>
      <c r="K447" s="388">
        <v>0.63</v>
      </c>
      <c r="L447" s="388">
        <v>0.72000000000000008</v>
      </c>
      <c r="M447" s="388">
        <v>0.81</v>
      </c>
      <c r="N447" s="389"/>
    </row>
    <row r="448" spans="3:14" ht="45" hidden="1" x14ac:dyDescent="0.25">
      <c r="C448" s="386" t="s">
        <v>74</v>
      </c>
      <c r="D448" s="387" t="s">
        <v>1259</v>
      </c>
      <c r="E448" s="386" t="s">
        <v>1026</v>
      </c>
      <c r="F448" s="387" t="s">
        <v>1069</v>
      </c>
      <c r="G448" s="386" t="s">
        <v>1338</v>
      </c>
      <c r="H448" s="386" t="s">
        <v>1190</v>
      </c>
      <c r="I448" s="386" t="s">
        <v>1198</v>
      </c>
      <c r="J448" s="386" t="s">
        <v>141</v>
      </c>
      <c r="K448" s="388">
        <v>0.63</v>
      </c>
      <c r="L448" s="388">
        <v>0.72000000000000008</v>
      </c>
      <c r="M448" s="388">
        <v>0.81</v>
      </c>
      <c r="N448" s="389"/>
    </row>
    <row r="449" spans="3:14" ht="45" hidden="1" x14ac:dyDescent="0.25">
      <c r="C449" s="386" t="s">
        <v>74</v>
      </c>
      <c r="D449" s="387" t="s">
        <v>1259</v>
      </c>
      <c r="E449" s="386" t="s">
        <v>1026</v>
      </c>
      <c r="F449" s="387" t="s">
        <v>1069</v>
      </c>
      <c r="G449" s="386" t="s">
        <v>1339</v>
      </c>
      <c r="H449" s="386" t="s">
        <v>1190</v>
      </c>
      <c r="I449" s="386" t="s">
        <v>1199</v>
      </c>
      <c r="J449" s="386" t="s">
        <v>141</v>
      </c>
      <c r="K449" s="388">
        <v>0.63</v>
      </c>
      <c r="L449" s="388">
        <v>0.72000000000000008</v>
      </c>
      <c r="M449" s="388">
        <v>0.81</v>
      </c>
      <c r="N449" s="389"/>
    </row>
    <row r="450" spans="3:14" ht="30" hidden="1" x14ac:dyDescent="0.25">
      <c r="C450" s="386" t="s">
        <v>74</v>
      </c>
      <c r="D450" s="387" t="s">
        <v>1259</v>
      </c>
      <c r="E450" s="386" t="s">
        <v>1026</v>
      </c>
      <c r="F450" s="387" t="s">
        <v>1069</v>
      </c>
      <c r="G450" s="386" t="s">
        <v>1348</v>
      </c>
      <c r="H450" s="386" t="s">
        <v>1210</v>
      </c>
      <c r="I450" s="386" t="s">
        <v>1211</v>
      </c>
      <c r="J450" s="386" t="s">
        <v>141</v>
      </c>
      <c r="K450" s="388">
        <v>0.63</v>
      </c>
      <c r="L450" s="388">
        <v>0.72000000000000008</v>
      </c>
      <c r="M450" s="388">
        <v>0.81</v>
      </c>
      <c r="N450" s="389"/>
    </row>
    <row r="451" spans="3:14" ht="45" hidden="1" x14ac:dyDescent="0.25">
      <c r="C451" s="386" t="s">
        <v>74</v>
      </c>
      <c r="D451" s="387" t="s">
        <v>1259</v>
      </c>
      <c r="E451" s="386" t="s">
        <v>1026</v>
      </c>
      <c r="F451" s="387" t="s">
        <v>1069</v>
      </c>
      <c r="G451" s="386" t="s">
        <v>1349</v>
      </c>
      <c r="H451" s="386" t="s">
        <v>1210</v>
      </c>
      <c r="I451" s="386" t="s">
        <v>1214</v>
      </c>
      <c r="J451" s="386" t="s">
        <v>141</v>
      </c>
      <c r="K451" s="388">
        <v>3.4999999999999996E-2</v>
      </c>
      <c r="L451" s="388">
        <v>4.0000000000000008E-2</v>
      </c>
      <c r="M451" s="388">
        <v>4.5000000000000005E-2</v>
      </c>
      <c r="N451" s="389"/>
    </row>
    <row r="452" spans="3:14" ht="30" hidden="1" x14ac:dyDescent="0.25">
      <c r="C452" s="386" t="s">
        <v>74</v>
      </c>
      <c r="D452" s="387" t="s">
        <v>1259</v>
      </c>
      <c r="E452" s="386" t="s">
        <v>1026</v>
      </c>
      <c r="F452" s="387" t="s">
        <v>1069</v>
      </c>
      <c r="G452" s="386" t="s">
        <v>1351</v>
      </c>
      <c r="H452" s="386" t="s">
        <v>1217</v>
      </c>
      <c r="I452" s="386" t="s">
        <v>1218</v>
      </c>
      <c r="J452" s="386" t="s">
        <v>141</v>
      </c>
      <c r="K452" s="388">
        <v>6.9999999999999993E-2</v>
      </c>
      <c r="L452" s="388">
        <v>8.0000000000000016E-2</v>
      </c>
      <c r="M452" s="388">
        <v>9.0000000000000011E-2</v>
      </c>
      <c r="N452" s="389"/>
    </row>
    <row r="453" spans="3:14" hidden="1" x14ac:dyDescent="0.25">
      <c r="C453" s="386" t="s">
        <v>74</v>
      </c>
      <c r="D453" s="387" t="s">
        <v>1260</v>
      </c>
      <c r="E453" s="386" t="s">
        <v>1026</v>
      </c>
      <c r="F453" s="387" t="s">
        <v>1070</v>
      </c>
      <c r="G453" s="386" t="s">
        <v>1289</v>
      </c>
      <c r="H453" s="386" t="s">
        <v>1112</v>
      </c>
      <c r="I453" s="386" t="s">
        <v>1116</v>
      </c>
      <c r="J453" s="386" t="s">
        <v>141</v>
      </c>
      <c r="K453" s="388">
        <v>0.63</v>
      </c>
      <c r="L453" s="388">
        <v>0.72000000000000008</v>
      </c>
      <c r="M453" s="388">
        <v>0.81</v>
      </c>
      <c r="N453" s="389"/>
    </row>
    <row r="454" spans="3:14" ht="30" hidden="1" x14ac:dyDescent="0.25">
      <c r="C454" s="386" t="s">
        <v>74</v>
      </c>
      <c r="D454" s="387" t="s">
        <v>1260</v>
      </c>
      <c r="E454" s="386" t="s">
        <v>1026</v>
      </c>
      <c r="F454" s="387" t="s">
        <v>1070</v>
      </c>
      <c r="G454" s="386" t="s">
        <v>1296</v>
      </c>
      <c r="H454" s="386" t="s">
        <v>1124</v>
      </c>
      <c r="I454" s="386" t="s">
        <v>1127</v>
      </c>
      <c r="J454" s="386" t="s">
        <v>1373</v>
      </c>
      <c r="K454" s="388">
        <v>0.63</v>
      </c>
      <c r="L454" s="388">
        <v>0.72000000000000008</v>
      </c>
      <c r="M454" s="388">
        <v>0.81</v>
      </c>
      <c r="N454" s="389"/>
    </row>
    <row r="455" spans="3:14" ht="30" hidden="1" x14ac:dyDescent="0.25">
      <c r="C455" s="386" t="s">
        <v>74</v>
      </c>
      <c r="D455" s="387" t="s">
        <v>1260</v>
      </c>
      <c r="E455" s="386" t="s">
        <v>1026</v>
      </c>
      <c r="F455" s="387" t="s">
        <v>1070</v>
      </c>
      <c r="G455" s="386" t="s">
        <v>1297</v>
      </c>
      <c r="H455" s="386" t="s">
        <v>1128</v>
      </c>
      <c r="I455" s="386" t="s">
        <v>1129</v>
      </c>
      <c r="J455" s="386" t="s">
        <v>141</v>
      </c>
      <c r="K455" s="388">
        <v>3.4999999999999996E-2</v>
      </c>
      <c r="L455" s="388">
        <v>4.0000000000000008E-2</v>
      </c>
      <c r="M455" s="388">
        <v>4.5000000000000005E-2</v>
      </c>
      <c r="N455" s="389"/>
    </row>
    <row r="456" spans="3:14" ht="30" hidden="1" x14ac:dyDescent="0.25">
      <c r="C456" s="386" t="s">
        <v>74</v>
      </c>
      <c r="D456" s="387" t="s">
        <v>1260</v>
      </c>
      <c r="E456" s="386" t="s">
        <v>1026</v>
      </c>
      <c r="F456" s="387" t="s">
        <v>1070</v>
      </c>
      <c r="G456" s="386" t="s">
        <v>1298</v>
      </c>
      <c r="H456" s="386" t="s">
        <v>1128</v>
      </c>
      <c r="I456" s="386" t="s">
        <v>1130</v>
      </c>
      <c r="J456" s="386" t="s">
        <v>141</v>
      </c>
      <c r="K456" s="388">
        <v>0.63</v>
      </c>
      <c r="L456" s="388">
        <v>0.72000000000000008</v>
      </c>
      <c r="M456" s="388">
        <v>0.81</v>
      </c>
      <c r="N456" s="389"/>
    </row>
    <row r="457" spans="3:14" ht="30" hidden="1" x14ac:dyDescent="0.25">
      <c r="C457" s="386" t="s">
        <v>74</v>
      </c>
      <c r="D457" s="387" t="s">
        <v>1260</v>
      </c>
      <c r="E457" s="386" t="s">
        <v>1026</v>
      </c>
      <c r="F457" s="387" t="s">
        <v>1070</v>
      </c>
      <c r="G457" s="386" t="s">
        <v>1299</v>
      </c>
      <c r="H457" s="386" t="s">
        <v>1128</v>
      </c>
      <c r="I457" s="386" t="s">
        <v>1131</v>
      </c>
      <c r="J457" s="386" t="s">
        <v>141</v>
      </c>
      <c r="K457" s="388">
        <v>0.63</v>
      </c>
      <c r="L457" s="388">
        <v>0.72000000000000008</v>
      </c>
      <c r="M457" s="388">
        <v>0.81</v>
      </c>
      <c r="N457" s="389"/>
    </row>
    <row r="458" spans="3:14" ht="30" hidden="1" x14ac:dyDescent="0.25">
      <c r="C458" s="386" t="s">
        <v>74</v>
      </c>
      <c r="D458" s="387" t="s">
        <v>1260</v>
      </c>
      <c r="E458" s="386" t="s">
        <v>1026</v>
      </c>
      <c r="F458" s="387" t="s">
        <v>1070</v>
      </c>
      <c r="G458" s="386" t="s">
        <v>1300</v>
      </c>
      <c r="H458" s="386" t="s">
        <v>1128</v>
      </c>
      <c r="I458" s="386" t="s">
        <v>1132</v>
      </c>
      <c r="J458" s="386" t="s">
        <v>141</v>
      </c>
      <c r="K458" s="388">
        <v>0.63</v>
      </c>
      <c r="L458" s="388">
        <v>0.72000000000000008</v>
      </c>
      <c r="M458" s="388">
        <v>0.81</v>
      </c>
      <c r="N458" s="389"/>
    </row>
    <row r="459" spans="3:14" hidden="1" x14ac:dyDescent="0.25">
      <c r="C459" s="386" t="s">
        <v>74</v>
      </c>
      <c r="D459" s="387" t="s">
        <v>1260</v>
      </c>
      <c r="E459" s="386" t="s">
        <v>1026</v>
      </c>
      <c r="F459" s="387" t="s">
        <v>1070</v>
      </c>
      <c r="G459" s="386" t="s">
        <v>1305</v>
      </c>
      <c r="H459" s="386" t="s">
        <v>1138</v>
      </c>
      <c r="I459" s="386" t="s">
        <v>1139</v>
      </c>
      <c r="J459" s="386" t="s">
        <v>1373</v>
      </c>
      <c r="K459" s="388">
        <v>3.4999999999999996E-2</v>
      </c>
      <c r="L459" s="388">
        <v>4.0000000000000008E-2</v>
      </c>
      <c r="M459" s="388">
        <v>4.5000000000000005E-2</v>
      </c>
      <c r="N459" s="389"/>
    </row>
    <row r="460" spans="3:14" ht="30" hidden="1" x14ac:dyDescent="0.25">
      <c r="C460" s="386" t="s">
        <v>74</v>
      </c>
      <c r="D460" s="387" t="s">
        <v>1260</v>
      </c>
      <c r="E460" s="386" t="s">
        <v>1026</v>
      </c>
      <c r="F460" s="387" t="s">
        <v>1070</v>
      </c>
      <c r="G460" s="386" t="s">
        <v>1307</v>
      </c>
      <c r="H460" s="386" t="s">
        <v>1147</v>
      </c>
      <c r="I460" s="386" t="s">
        <v>1149</v>
      </c>
      <c r="J460" s="386" t="s">
        <v>141</v>
      </c>
      <c r="K460" s="388">
        <v>0.63</v>
      </c>
      <c r="L460" s="388">
        <v>0.72000000000000008</v>
      </c>
      <c r="M460" s="388">
        <v>0.81</v>
      </c>
      <c r="N460" s="389"/>
    </row>
    <row r="461" spans="3:14" ht="45" hidden="1" x14ac:dyDescent="0.25">
      <c r="C461" s="386" t="s">
        <v>74</v>
      </c>
      <c r="D461" s="387" t="s">
        <v>1260</v>
      </c>
      <c r="E461" s="386" t="s">
        <v>1026</v>
      </c>
      <c r="F461" s="387" t="s">
        <v>1070</v>
      </c>
      <c r="G461" s="386" t="s">
        <v>1308</v>
      </c>
      <c r="H461" s="386" t="s">
        <v>1147</v>
      </c>
      <c r="I461" s="386" t="s">
        <v>1150</v>
      </c>
      <c r="J461" s="386" t="s">
        <v>141</v>
      </c>
      <c r="K461" s="388">
        <v>0.63</v>
      </c>
      <c r="L461" s="388">
        <v>0.72000000000000008</v>
      </c>
      <c r="M461" s="388">
        <v>0.81</v>
      </c>
      <c r="N461" s="389"/>
    </row>
    <row r="462" spans="3:14" hidden="1" x14ac:dyDescent="0.25">
      <c r="C462" s="386" t="s">
        <v>74</v>
      </c>
      <c r="D462" s="387" t="s">
        <v>1260</v>
      </c>
      <c r="E462" s="386" t="s">
        <v>1026</v>
      </c>
      <c r="F462" s="387" t="s">
        <v>1070</v>
      </c>
      <c r="G462" s="386" t="s">
        <v>1310</v>
      </c>
      <c r="H462" s="386" t="s">
        <v>1152</v>
      </c>
      <c r="I462" s="386" t="s">
        <v>1153</v>
      </c>
      <c r="J462" s="386" t="s">
        <v>1373</v>
      </c>
      <c r="K462" s="388">
        <v>0.63</v>
      </c>
      <c r="L462" s="388">
        <v>0.72000000000000008</v>
      </c>
      <c r="M462" s="388">
        <v>0.81</v>
      </c>
      <c r="N462" s="389"/>
    </row>
    <row r="463" spans="3:14" hidden="1" x14ac:dyDescent="0.25">
      <c r="C463" s="386" t="s">
        <v>74</v>
      </c>
      <c r="D463" s="387" t="s">
        <v>1260</v>
      </c>
      <c r="E463" s="386" t="s">
        <v>1026</v>
      </c>
      <c r="F463" s="387" t="s">
        <v>1070</v>
      </c>
      <c r="G463" s="386" t="s">
        <v>1313</v>
      </c>
      <c r="H463" s="386" t="s">
        <v>1156</v>
      </c>
      <c r="I463" s="386" t="s">
        <v>1159</v>
      </c>
      <c r="J463" s="386" t="s">
        <v>141</v>
      </c>
      <c r="K463" s="388">
        <v>0.63</v>
      </c>
      <c r="L463" s="388">
        <v>0.72000000000000008</v>
      </c>
      <c r="M463" s="388">
        <v>0.81</v>
      </c>
      <c r="N463" s="389"/>
    </row>
    <row r="464" spans="3:14" ht="45" hidden="1" x14ac:dyDescent="0.25">
      <c r="C464" s="386" t="s">
        <v>74</v>
      </c>
      <c r="D464" s="387" t="s">
        <v>1260</v>
      </c>
      <c r="E464" s="386" t="s">
        <v>1026</v>
      </c>
      <c r="F464" s="387" t="s">
        <v>1070</v>
      </c>
      <c r="G464" s="386" t="s">
        <v>1315</v>
      </c>
      <c r="H464" s="386" t="s">
        <v>1160</v>
      </c>
      <c r="I464" s="386" t="s">
        <v>1162</v>
      </c>
      <c r="J464" s="386" t="s">
        <v>141</v>
      </c>
      <c r="K464" s="388">
        <v>0.63</v>
      </c>
      <c r="L464" s="388">
        <v>0.72000000000000008</v>
      </c>
      <c r="M464" s="388">
        <v>0.81</v>
      </c>
      <c r="N464" s="389"/>
    </row>
    <row r="465" spans="3:14" ht="45" hidden="1" x14ac:dyDescent="0.25">
      <c r="C465" s="386" t="s">
        <v>74</v>
      </c>
      <c r="D465" s="387" t="s">
        <v>1260</v>
      </c>
      <c r="E465" s="386" t="s">
        <v>1026</v>
      </c>
      <c r="F465" s="387" t="s">
        <v>1070</v>
      </c>
      <c r="G465" s="386" t="s">
        <v>1315</v>
      </c>
      <c r="H465" s="386" t="s">
        <v>1160</v>
      </c>
      <c r="I465" s="386" t="s">
        <v>1162</v>
      </c>
      <c r="J465" s="386" t="s">
        <v>1373</v>
      </c>
      <c r="K465" s="388">
        <v>0.63</v>
      </c>
      <c r="L465" s="388">
        <v>0.72000000000000008</v>
      </c>
      <c r="M465" s="388">
        <v>0.81</v>
      </c>
      <c r="N465" s="389"/>
    </row>
    <row r="466" spans="3:14" ht="45" hidden="1" x14ac:dyDescent="0.25">
      <c r="C466" s="386" t="s">
        <v>74</v>
      </c>
      <c r="D466" s="387" t="s">
        <v>1260</v>
      </c>
      <c r="E466" s="386" t="s">
        <v>1026</v>
      </c>
      <c r="F466" s="387" t="s">
        <v>1070</v>
      </c>
      <c r="G466" s="386" t="s">
        <v>1317</v>
      </c>
      <c r="H466" s="386" t="s">
        <v>1160</v>
      </c>
      <c r="I466" s="386" t="s">
        <v>1169</v>
      </c>
      <c r="J466" s="386" t="s">
        <v>141</v>
      </c>
      <c r="K466" s="388">
        <v>0.63</v>
      </c>
      <c r="L466" s="388">
        <v>0.72000000000000008</v>
      </c>
      <c r="M466" s="388">
        <v>0.81</v>
      </c>
      <c r="N466" s="389"/>
    </row>
    <row r="467" spans="3:14" ht="45" hidden="1" x14ac:dyDescent="0.25">
      <c r="C467" s="386" t="s">
        <v>74</v>
      </c>
      <c r="D467" s="387" t="s">
        <v>1260</v>
      </c>
      <c r="E467" s="386" t="s">
        <v>1026</v>
      </c>
      <c r="F467" s="387" t="s">
        <v>1070</v>
      </c>
      <c r="G467" s="386" t="s">
        <v>1317</v>
      </c>
      <c r="H467" s="386" t="s">
        <v>1160</v>
      </c>
      <c r="I467" s="386" t="s">
        <v>1169</v>
      </c>
      <c r="J467" s="386" t="s">
        <v>1373</v>
      </c>
      <c r="K467" s="388">
        <v>0.63</v>
      </c>
      <c r="L467" s="388">
        <v>0.72000000000000008</v>
      </c>
      <c r="M467" s="388">
        <v>0.81</v>
      </c>
      <c r="N467" s="389"/>
    </row>
    <row r="468" spans="3:14" ht="45" hidden="1" x14ac:dyDescent="0.25">
      <c r="C468" s="386" t="s">
        <v>74</v>
      </c>
      <c r="D468" s="387" t="s">
        <v>1260</v>
      </c>
      <c r="E468" s="386" t="s">
        <v>1026</v>
      </c>
      <c r="F468" s="387" t="s">
        <v>1070</v>
      </c>
      <c r="G468" s="386" t="s">
        <v>1318</v>
      </c>
      <c r="H468" s="386" t="s">
        <v>1160</v>
      </c>
      <c r="I468" s="386" t="s">
        <v>1170</v>
      </c>
      <c r="J468" s="386" t="s">
        <v>141</v>
      </c>
      <c r="K468" s="388">
        <v>0.63</v>
      </c>
      <c r="L468" s="388">
        <v>0.72000000000000008</v>
      </c>
      <c r="M468" s="388">
        <v>0.81</v>
      </c>
      <c r="N468" s="389"/>
    </row>
    <row r="469" spans="3:14" ht="45" hidden="1" x14ac:dyDescent="0.25">
      <c r="C469" s="386" t="s">
        <v>74</v>
      </c>
      <c r="D469" s="387" t="s">
        <v>1260</v>
      </c>
      <c r="E469" s="386" t="s">
        <v>1026</v>
      </c>
      <c r="F469" s="387" t="s">
        <v>1070</v>
      </c>
      <c r="G469" s="386" t="s">
        <v>1318</v>
      </c>
      <c r="H469" s="386" t="s">
        <v>1160</v>
      </c>
      <c r="I469" s="386" t="s">
        <v>1170</v>
      </c>
      <c r="J469" s="386" t="s">
        <v>1373</v>
      </c>
      <c r="K469" s="388">
        <v>0.63</v>
      </c>
      <c r="L469" s="388">
        <v>0.72000000000000008</v>
      </c>
      <c r="M469" s="388">
        <v>0.81</v>
      </c>
      <c r="N469" s="389"/>
    </row>
    <row r="470" spans="3:14" ht="60" hidden="1" x14ac:dyDescent="0.25">
      <c r="C470" s="386" t="s">
        <v>74</v>
      </c>
      <c r="D470" s="387" t="s">
        <v>1260</v>
      </c>
      <c r="E470" s="386" t="s">
        <v>1026</v>
      </c>
      <c r="F470" s="387" t="s">
        <v>1070</v>
      </c>
      <c r="G470" s="386" t="s">
        <v>1329</v>
      </c>
      <c r="H470" s="386" t="s">
        <v>1184</v>
      </c>
      <c r="I470" s="386" t="s">
        <v>1185</v>
      </c>
      <c r="J470" s="386" t="s">
        <v>141</v>
      </c>
      <c r="K470" s="388">
        <v>0.63</v>
      </c>
      <c r="L470" s="388">
        <v>0.72000000000000008</v>
      </c>
      <c r="M470" s="388">
        <v>0.81</v>
      </c>
      <c r="N470" s="389"/>
    </row>
    <row r="471" spans="3:14" ht="45" hidden="1" x14ac:dyDescent="0.25">
      <c r="C471" s="386" t="s">
        <v>74</v>
      </c>
      <c r="D471" s="387" t="s">
        <v>1260</v>
      </c>
      <c r="E471" s="386" t="s">
        <v>1026</v>
      </c>
      <c r="F471" s="387" t="s">
        <v>1070</v>
      </c>
      <c r="G471" s="386" t="s">
        <v>1336</v>
      </c>
      <c r="H471" s="386" t="s">
        <v>1190</v>
      </c>
      <c r="I471" s="386" t="s">
        <v>1196</v>
      </c>
      <c r="J471" s="386" t="s">
        <v>141</v>
      </c>
      <c r="K471" s="388">
        <v>0.63</v>
      </c>
      <c r="L471" s="388">
        <v>0.72000000000000008</v>
      </c>
      <c r="M471" s="388">
        <v>0.81</v>
      </c>
      <c r="N471" s="389"/>
    </row>
    <row r="472" spans="3:14" ht="45" hidden="1" x14ac:dyDescent="0.25">
      <c r="C472" s="386" t="s">
        <v>74</v>
      </c>
      <c r="D472" s="387" t="s">
        <v>1260</v>
      </c>
      <c r="E472" s="386" t="s">
        <v>1026</v>
      </c>
      <c r="F472" s="387" t="s">
        <v>1070</v>
      </c>
      <c r="G472" s="386" t="s">
        <v>1337</v>
      </c>
      <c r="H472" s="386" t="s">
        <v>1190</v>
      </c>
      <c r="I472" s="386" t="s">
        <v>1197</v>
      </c>
      <c r="J472" s="386" t="s">
        <v>141</v>
      </c>
      <c r="K472" s="388">
        <v>0.63</v>
      </c>
      <c r="L472" s="388">
        <v>0.72000000000000008</v>
      </c>
      <c r="M472" s="388">
        <v>0.81</v>
      </c>
      <c r="N472" s="389"/>
    </row>
    <row r="473" spans="3:14" ht="45" hidden="1" x14ac:dyDescent="0.25">
      <c r="C473" s="386" t="s">
        <v>74</v>
      </c>
      <c r="D473" s="387" t="s">
        <v>1260</v>
      </c>
      <c r="E473" s="386" t="s">
        <v>1026</v>
      </c>
      <c r="F473" s="387" t="s">
        <v>1070</v>
      </c>
      <c r="G473" s="386" t="s">
        <v>1344</v>
      </c>
      <c r="H473" s="386" t="s">
        <v>1190</v>
      </c>
      <c r="I473" s="386" t="s">
        <v>1204</v>
      </c>
      <c r="J473" s="386" t="s">
        <v>141</v>
      </c>
      <c r="K473" s="388">
        <v>0.63</v>
      </c>
      <c r="L473" s="388">
        <v>0.72000000000000008</v>
      </c>
      <c r="M473" s="388">
        <v>0.81</v>
      </c>
      <c r="N473" s="389"/>
    </row>
    <row r="474" spans="3:14" ht="45" hidden="1" x14ac:dyDescent="0.25">
      <c r="C474" s="386" t="s">
        <v>74</v>
      </c>
      <c r="D474" s="387" t="s">
        <v>1260</v>
      </c>
      <c r="E474" s="386" t="s">
        <v>1026</v>
      </c>
      <c r="F474" s="387" t="s">
        <v>1070</v>
      </c>
      <c r="G474" s="386" t="s">
        <v>1347</v>
      </c>
      <c r="H474" s="386" t="s">
        <v>1190</v>
      </c>
      <c r="I474" s="386" t="s">
        <v>1209</v>
      </c>
      <c r="J474" s="386" t="s">
        <v>141</v>
      </c>
      <c r="K474" s="388">
        <v>0.63</v>
      </c>
      <c r="L474" s="388">
        <v>0.72000000000000008</v>
      </c>
      <c r="M474" s="388">
        <v>0.81</v>
      </c>
      <c r="N474" s="389"/>
    </row>
    <row r="475" spans="3:14" hidden="1" x14ac:dyDescent="0.25">
      <c r="C475" s="386" t="s">
        <v>74</v>
      </c>
      <c r="D475" s="387" t="s">
        <v>1261</v>
      </c>
      <c r="E475" s="386" t="s">
        <v>1026</v>
      </c>
      <c r="F475" s="387" t="s">
        <v>1072</v>
      </c>
      <c r="G475" s="386" t="s">
        <v>1289</v>
      </c>
      <c r="H475" s="386" t="s">
        <v>1112</v>
      </c>
      <c r="I475" s="386" t="s">
        <v>1116</v>
      </c>
      <c r="J475" s="386" t="s">
        <v>141</v>
      </c>
      <c r="K475" s="388">
        <v>0.63</v>
      </c>
      <c r="L475" s="388">
        <v>0.72000000000000008</v>
      </c>
      <c r="M475" s="388">
        <v>0.81</v>
      </c>
      <c r="N475" s="389"/>
    </row>
    <row r="476" spans="3:14" ht="30" hidden="1" x14ac:dyDescent="0.25">
      <c r="C476" s="386" t="s">
        <v>74</v>
      </c>
      <c r="D476" s="387" t="s">
        <v>1261</v>
      </c>
      <c r="E476" s="386" t="s">
        <v>1026</v>
      </c>
      <c r="F476" s="387" t="s">
        <v>1072</v>
      </c>
      <c r="G476" s="386" t="s">
        <v>1296</v>
      </c>
      <c r="H476" s="386" t="s">
        <v>1124</v>
      </c>
      <c r="I476" s="386" t="s">
        <v>1127</v>
      </c>
      <c r="J476" s="386" t="s">
        <v>1373</v>
      </c>
      <c r="K476" s="388">
        <v>0.63</v>
      </c>
      <c r="L476" s="388">
        <v>0.72000000000000008</v>
      </c>
      <c r="M476" s="388">
        <v>0.81</v>
      </c>
      <c r="N476" s="389"/>
    </row>
    <row r="477" spans="3:14" ht="30" hidden="1" x14ac:dyDescent="0.25">
      <c r="C477" s="386" t="s">
        <v>74</v>
      </c>
      <c r="D477" s="387" t="s">
        <v>1261</v>
      </c>
      <c r="E477" s="386" t="s">
        <v>1026</v>
      </c>
      <c r="F477" s="387" t="s">
        <v>1072</v>
      </c>
      <c r="G477" s="386" t="s">
        <v>1297</v>
      </c>
      <c r="H477" s="386" t="s">
        <v>1128</v>
      </c>
      <c r="I477" s="386" t="s">
        <v>1129</v>
      </c>
      <c r="J477" s="386" t="s">
        <v>141</v>
      </c>
      <c r="K477" s="388">
        <v>3.4999999999999996E-2</v>
      </c>
      <c r="L477" s="388">
        <v>4.0000000000000008E-2</v>
      </c>
      <c r="M477" s="388">
        <v>4.5000000000000005E-2</v>
      </c>
      <c r="N477" s="389"/>
    </row>
    <row r="478" spans="3:14" ht="30" hidden="1" x14ac:dyDescent="0.25">
      <c r="C478" s="386" t="s">
        <v>74</v>
      </c>
      <c r="D478" s="387" t="s">
        <v>1261</v>
      </c>
      <c r="E478" s="386" t="s">
        <v>1026</v>
      </c>
      <c r="F478" s="387" t="s">
        <v>1072</v>
      </c>
      <c r="G478" s="386" t="s">
        <v>1298</v>
      </c>
      <c r="H478" s="386" t="s">
        <v>1128</v>
      </c>
      <c r="I478" s="386" t="s">
        <v>1130</v>
      </c>
      <c r="J478" s="386" t="s">
        <v>141</v>
      </c>
      <c r="K478" s="388">
        <v>0.63</v>
      </c>
      <c r="L478" s="388">
        <v>0.72000000000000008</v>
      </c>
      <c r="M478" s="388">
        <v>0.81</v>
      </c>
      <c r="N478" s="389"/>
    </row>
    <row r="479" spans="3:14" ht="30" hidden="1" x14ac:dyDescent="0.25">
      <c r="C479" s="386" t="s">
        <v>74</v>
      </c>
      <c r="D479" s="387" t="s">
        <v>1261</v>
      </c>
      <c r="E479" s="386" t="s">
        <v>1026</v>
      </c>
      <c r="F479" s="387" t="s">
        <v>1072</v>
      </c>
      <c r="G479" s="386" t="s">
        <v>1299</v>
      </c>
      <c r="H479" s="386" t="s">
        <v>1128</v>
      </c>
      <c r="I479" s="386" t="s">
        <v>1131</v>
      </c>
      <c r="J479" s="386" t="s">
        <v>141</v>
      </c>
      <c r="K479" s="388">
        <v>0.63</v>
      </c>
      <c r="L479" s="388">
        <v>0.72000000000000008</v>
      </c>
      <c r="M479" s="388">
        <v>0.81</v>
      </c>
      <c r="N479" s="389"/>
    </row>
    <row r="480" spans="3:14" ht="30" hidden="1" x14ac:dyDescent="0.25">
      <c r="C480" s="386" t="s">
        <v>74</v>
      </c>
      <c r="D480" s="387" t="s">
        <v>1261</v>
      </c>
      <c r="E480" s="386" t="s">
        <v>1026</v>
      </c>
      <c r="F480" s="387" t="s">
        <v>1072</v>
      </c>
      <c r="G480" s="386" t="s">
        <v>1300</v>
      </c>
      <c r="H480" s="386" t="s">
        <v>1128</v>
      </c>
      <c r="I480" s="386" t="s">
        <v>1132</v>
      </c>
      <c r="J480" s="386" t="s">
        <v>141</v>
      </c>
      <c r="K480" s="388">
        <v>0.63</v>
      </c>
      <c r="L480" s="388">
        <v>0.72000000000000008</v>
      </c>
      <c r="M480" s="388">
        <v>0.81</v>
      </c>
      <c r="N480" s="389"/>
    </row>
    <row r="481" spans="3:14" hidden="1" x14ac:dyDescent="0.25">
      <c r="C481" s="386" t="s">
        <v>74</v>
      </c>
      <c r="D481" s="387" t="s">
        <v>1261</v>
      </c>
      <c r="E481" s="386" t="s">
        <v>1026</v>
      </c>
      <c r="F481" s="387" t="s">
        <v>1072</v>
      </c>
      <c r="G481" s="386" t="s">
        <v>1305</v>
      </c>
      <c r="H481" s="386" t="s">
        <v>1138</v>
      </c>
      <c r="I481" s="386" t="s">
        <v>1139</v>
      </c>
      <c r="J481" s="386" t="s">
        <v>1373</v>
      </c>
      <c r="K481" s="388">
        <v>3.4999999999999996E-2</v>
      </c>
      <c r="L481" s="388">
        <v>4.0000000000000008E-2</v>
      </c>
      <c r="M481" s="388">
        <v>4.5000000000000005E-2</v>
      </c>
      <c r="N481" s="389"/>
    </row>
    <row r="482" spans="3:14" ht="30" hidden="1" x14ac:dyDescent="0.25">
      <c r="C482" s="386" t="s">
        <v>74</v>
      </c>
      <c r="D482" s="387" t="s">
        <v>1261</v>
      </c>
      <c r="E482" s="386" t="s">
        <v>1026</v>
      </c>
      <c r="F482" s="387" t="s">
        <v>1072</v>
      </c>
      <c r="G482" s="386" t="s">
        <v>1307</v>
      </c>
      <c r="H482" s="386" t="s">
        <v>1147</v>
      </c>
      <c r="I482" s="386" t="s">
        <v>1149</v>
      </c>
      <c r="J482" s="386" t="s">
        <v>141</v>
      </c>
      <c r="K482" s="388">
        <v>0.63</v>
      </c>
      <c r="L482" s="388">
        <v>0.72000000000000008</v>
      </c>
      <c r="M482" s="388">
        <v>0.81</v>
      </c>
      <c r="N482" s="389"/>
    </row>
    <row r="483" spans="3:14" ht="45" hidden="1" x14ac:dyDescent="0.25">
      <c r="C483" s="386" t="s">
        <v>74</v>
      </c>
      <c r="D483" s="387" t="s">
        <v>1261</v>
      </c>
      <c r="E483" s="386" t="s">
        <v>1026</v>
      </c>
      <c r="F483" s="387" t="s">
        <v>1072</v>
      </c>
      <c r="G483" s="386" t="s">
        <v>1308</v>
      </c>
      <c r="H483" s="386" t="s">
        <v>1147</v>
      </c>
      <c r="I483" s="386" t="s">
        <v>1150</v>
      </c>
      <c r="J483" s="386" t="s">
        <v>141</v>
      </c>
      <c r="K483" s="388">
        <v>0.63</v>
      </c>
      <c r="L483" s="388">
        <v>0.72000000000000008</v>
      </c>
      <c r="M483" s="388">
        <v>0.81</v>
      </c>
      <c r="N483" s="389"/>
    </row>
    <row r="484" spans="3:14" hidden="1" x14ac:dyDescent="0.25">
      <c r="C484" s="386" t="s">
        <v>74</v>
      </c>
      <c r="D484" s="387" t="s">
        <v>1261</v>
      </c>
      <c r="E484" s="386" t="s">
        <v>1026</v>
      </c>
      <c r="F484" s="387" t="s">
        <v>1072</v>
      </c>
      <c r="G484" s="386" t="s">
        <v>1310</v>
      </c>
      <c r="H484" s="386" t="s">
        <v>1152</v>
      </c>
      <c r="I484" s="386" t="s">
        <v>1153</v>
      </c>
      <c r="J484" s="386" t="s">
        <v>1373</v>
      </c>
      <c r="K484" s="388">
        <v>0.63</v>
      </c>
      <c r="L484" s="388">
        <v>0.72000000000000008</v>
      </c>
      <c r="M484" s="388">
        <v>0.81</v>
      </c>
      <c r="N484" s="389"/>
    </row>
    <row r="485" spans="3:14" hidden="1" x14ac:dyDescent="0.25">
      <c r="C485" s="386" t="s">
        <v>74</v>
      </c>
      <c r="D485" s="387" t="s">
        <v>1261</v>
      </c>
      <c r="E485" s="386" t="s">
        <v>1026</v>
      </c>
      <c r="F485" s="387" t="s">
        <v>1072</v>
      </c>
      <c r="G485" s="386" t="s">
        <v>1313</v>
      </c>
      <c r="H485" s="386" t="s">
        <v>1156</v>
      </c>
      <c r="I485" s="386" t="s">
        <v>1159</v>
      </c>
      <c r="J485" s="386" t="s">
        <v>141</v>
      </c>
      <c r="K485" s="388">
        <v>0.63</v>
      </c>
      <c r="L485" s="388">
        <v>0.72000000000000008</v>
      </c>
      <c r="M485" s="388">
        <v>0.81</v>
      </c>
      <c r="N485" s="389"/>
    </row>
    <row r="486" spans="3:14" ht="45" hidden="1" x14ac:dyDescent="0.25">
      <c r="C486" s="386" t="s">
        <v>74</v>
      </c>
      <c r="D486" s="387" t="s">
        <v>1261</v>
      </c>
      <c r="E486" s="386" t="s">
        <v>1026</v>
      </c>
      <c r="F486" s="387" t="s">
        <v>1072</v>
      </c>
      <c r="G486" s="386" t="s">
        <v>1315</v>
      </c>
      <c r="H486" s="386" t="s">
        <v>1160</v>
      </c>
      <c r="I486" s="386" t="s">
        <v>1162</v>
      </c>
      <c r="J486" s="386" t="s">
        <v>141</v>
      </c>
      <c r="K486" s="388">
        <v>0.63</v>
      </c>
      <c r="L486" s="388">
        <v>0.72000000000000008</v>
      </c>
      <c r="M486" s="388">
        <v>0.81</v>
      </c>
      <c r="N486" s="389"/>
    </row>
    <row r="487" spans="3:14" ht="45" hidden="1" x14ac:dyDescent="0.25">
      <c r="C487" s="386" t="s">
        <v>74</v>
      </c>
      <c r="D487" s="387" t="s">
        <v>1261</v>
      </c>
      <c r="E487" s="386" t="s">
        <v>1026</v>
      </c>
      <c r="F487" s="387" t="s">
        <v>1072</v>
      </c>
      <c r="G487" s="386" t="s">
        <v>1315</v>
      </c>
      <c r="H487" s="386" t="s">
        <v>1160</v>
      </c>
      <c r="I487" s="386" t="s">
        <v>1162</v>
      </c>
      <c r="J487" s="386" t="s">
        <v>1373</v>
      </c>
      <c r="K487" s="388">
        <v>0.63</v>
      </c>
      <c r="L487" s="388">
        <v>0.72000000000000008</v>
      </c>
      <c r="M487" s="388">
        <v>0.81</v>
      </c>
      <c r="N487" s="389"/>
    </row>
    <row r="488" spans="3:14" ht="45" hidden="1" x14ac:dyDescent="0.25">
      <c r="C488" s="386" t="s">
        <v>74</v>
      </c>
      <c r="D488" s="387" t="s">
        <v>1261</v>
      </c>
      <c r="E488" s="386" t="s">
        <v>1026</v>
      </c>
      <c r="F488" s="387" t="s">
        <v>1072</v>
      </c>
      <c r="G488" s="386" t="s">
        <v>1316</v>
      </c>
      <c r="H488" s="386" t="s">
        <v>1160</v>
      </c>
      <c r="I488" s="386" t="s">
        <v>1163</v>
      </c>
      <c r="J488" s="386" t="s">
        <v>141</v>
      </c>
      <c r="K488" s="388">
        <v>0.63</v>
      </c>
      <c r="L488" s="388">
        <v>0.72000000000000008</v>
      </c>
      <c r="M488" s="388">
        <v>0.81</v>
      </c>
      <c r="N488" s="389"/>
    </row>
    <row r="489" spans="3:14" ht="45" hidden="1" x14ac:dyDescent="0.25">
      <c r="C489" s="386" t="s">
        <v>74</v>
      </c>
      <c r="D489" s="387" t="s">
        <v>1261</v>
      </c>
      <c r="E489" s="386" t="s">
        <v>1026</v>
      </c>
      <c r="F489" s="387" t="s">
        <v>1072</v>
      </c>
      <c r="G489" s="386" t="s">
        <v>1316</v>
      </c>
      <c r="H489" s="386" t="s">
        <v>1160</v>
      </c>
      <c r="I489" s="386" t="s">
        <v>1163</v>
      </c>
      <c r="J489" s="386" t="s">
        <v>1373</v>
      </c>
      <c r="K489" s="388">
        <v>0.63</v>
      </c>
      <c r="L489" s="388">
        <v>0.72000000000000008</v>
      </c>
      <c r="M489" s="388">
        <v>0.81</v>
      </c>
      <c r="N489" s="389"/>
    </row>
    <row r="490" spans="3:14" ht="45" hidden="1" x14ac:dyDescent="0.25">
      <c r="C490" s="386" t="s">
        <v>74</v>
      </c>
      <c r="D490" s="387" t="s">
        <v>1261</v>
      </c>
      <c r="E490" s="386" t="s">
        <v>1026</v>
      </c>
      <c r="F490" s="387" t="s">
        <v>1072</v>
      </c>
      <c r="G490" s="386" t="s">
        <v>1317</v>
      </c>
      <c r="H490" s="386" t="s">
        <v>1160</v>
      </c>
      <c r="I490" s="386" t="s">
        <v>1169</v>
      </c>
      <c r="J490" s="386" t="s">
        <v>141</v>
      </c>
      <c r="K490" s="388">
        <v>0.63</v>
      </c>
      <c r="L490" s="388">
        <v>0.72000000000000008</v>
      </c>
      <c r="M490" s="388">
        <v>0.81</v>
      </c>
      <c r="N490" s="389"/>
    </row>
    <row r="491" spans="3:14" ht="45" hidden="1" x14ac:dyDescent="0.25">
      <c r="C491" s="386" t="s">
        <v>74</v>
      </c>
      <c r="D491" s="387" t="s">
        <v>1261</v>
      </c>
      <c r="E491" s="386" t="s">
        <v>1026</v>
      </c>
      <c r="F491" s="387" t="s">
        <v>1072</v>
      </c>
      <c r="G491" s="386" t="s">
        <v>1317</v>
      </c>
      <c r="H491" s="386" t="s">
        <v>1160</v>
      </c>
      <c r="I491" s="386" t="s">
        <v>1169</v>
      </c>
      <c r="J491" s="386" t="s">
        <v>1373</v>
      </c>
      <c r="K491" s="388">
        <v>0.63</v>
      </c>
      <c r="L491" s="388">
        <v>0.72000000000000008</v>
      </c>
      <c r="M491" s="388">
        <v>0.81</v>
      </c>
      <c r="N491" s="389"/>
    </row>
    <row r="492" spans="3:14" ht="45" hidden="1" x14ac:dyDescent="0.25">
      <c r="C492" s="386" t="s">
        <v>74</v>
      </c>
      <c r="D492" s="387" t="s">
        <v>1261</v>
      </c>
      <c r="E492" s="386" t="s">
        <v>1026</v>
      </c>
      <c r="F492" s="387" t="s">
        <v>1072</v>
      </c>
      <c r="G492" s="386" t="s">
        <v>1318</v>
      </c>
      <c r="H492" s="386" t="s">
        <v>1160</v>
      </c>
      <c r="I492" s="386" t="s">
        <v>1170</v>
      </c>
      <c r="J492" s="386" t="s">
        <v>141</v>
      </c>
      <c r="K492" s="388">
        <v>0.63</v>
      </c>
      <c r="L492" s="388">
        <v>0.72000000000000008</v>
      </c>
      <c r="M492" s="388">
        <v>0.81</v>
      </c>
      <c r="N492" s="389"/>
    </row>
    <row r="493" spans="3:14" ht="45" hidden="1" x14ac:dyDescent="0.25">
      <c r="C493" s="386" t="s">
        <v>74</v>
      </c>
      <c r="D493" s="387" t="s">
        <v>1261</v>
      </c>
      <c r="E493" s="386" t="s">
        <v>1026</v>
      </c>
      <c r="F493" s="387" t="s">
        <v>1072</v>
      </c>
      <c r="G493" s="386" t="s">
        <v>1318</v>
      </c>
      <c r="H493" s="386" t="s">
        <v>1160</v>
      </c>
      <c r="I493" s="386" t="s">
        <v>1170</v>
      </c>
      <c r="J493" s="386" t="s">
        <v>1373</v>
      </c>
      <c r="K493" s="388">
        <v>0.63</v>
      </c>
      <c r="L493" s="388">
        <v>0.72000000000000008</v>
      </c>
      <c r="M493" s="388">
        <v>0.81</v>
      </c>
      <c r="N493" s="389"/>
    </row>
    <row r="494" spans="3:14" ht="45" hidden="1" x14ac:dyDescent="0.25">
      <c r="C494" s="386" t="s">
        <v>74</v>
      </c>
      <c r="D494" s="387" t="s">
        <v>1261</v>
      </c>
      <c r="E494" s="386" t="s">
        <v>1026</v>
      </c>
      <c r="F494" s="387" t="s">
        <v>1072</v>
      </c>
      <c r="G494" s="386" t="s">
        <v>1336</v>
      </c>
      <c r="H494" s="386" t="s">
        <v>1190</v>
      </c>
      <c r="I494" s="386" t="s">
        <v>1196</v>
      </c>
      <c r="J494" s="386" t="s">
        <v>141</v>
      </c>
      <c r="K494" s="388">
        <v>0.63</v>
      </c>
      <c r="L494" s="388">
        <v>0.72000000000000008</v>
      </c>
      <c r="M494" s="388">
        <v>0.81</v>
      </c>
      <c r="N494" s="389"/>
    </row>
    <row r="495" spans="3:14" ht="45" hidden="1" x14ac:dyDescent="0.25">
      <c r="C495" s="386" t="s">
        <v>74</v>
      </c>
      <c r="D495" s="387" t="s">
        <v>1261</v>
      </c>
      <c r="E495" s="386" t="s">
        <v>1026</v>
      </c>
      <c r="F495" s="387" t="s">
        <v>1072</v>
      </c>
      <c r="G495" s="386" t="s">
        <v>1337</v>
      </c>
      <c r="H495" s="386" t="s">
        <v>1190</v>
      </c>
      <c r="I495" s="386" t="s">
        <v>1197</v>
      </c>
      <c r="J495" s="386" t="s">
        <v>141</v>
      </c>
      <c r="K495" s="388">
        <v>0.63</v>
      </c>
      <c r="L495" s="388">
        <v>0.72000000000000008</v>
      </c>
      <c r="M495" s="388">
        <v>0.81</v>
      </c>
      <c r="N495" s="389"/>
    </row>
    <row r="496" spans="3:14" ht="45" hidden="1" x14ac:dyDescent="0.25">
      <c r="C496" s="386" t="s">
        <v>74</v>
      </c>
      <c r="D496" s="387" t="s">
        <v>1261</v>
      </c>
      <c r="E496" s="386" t="s">
        <v>1026</v>
      </c>
      <c r="F496" s="387" t="s">
        <v>1072</v>
      </c>
      <c r="G496" s="386" t="s">
        <v>1344</v>
      </c>
      <c r="H496" s="386" t="s">
        <v>1190</v>
      </c>
      <c r="I496" s="386" t="s">
        <v>1204</v>
      </c>
      <c r="J496" s="386" t="s">
        <v>141</v>
      </c>
      <c r="K496" s="388">
        <v>0.63</v>
      </c>
      <c r="L496" s="388">
        <v>0.72000000000000008</v>
      </c>
      <c r="M496" s="388">
        <v>0.81</v>
      </c>
      <c r="N496" s="389"/>
    </row>
    <row r="497" spans="3:14" ht="45" hidden="1" x14ac:dyDescent="0.25">
      <c r="C497" s="386" t="s">
        <v>74</v>
      </c>
      <c r="D497" s="387" t="s">
        <v>1261</v>
      </c>
      <c r="E497" s="386" t="s">
        <v>1026</v>
      </c>
      <c r="F497" s="387" t="s">
        <v>1072</v>
      </c>
      <c r="G497" s="386" t="s">
        <v>1347</v>
      </c>
      <c r="H497" s="386" t="s">
        <v>1190</v>
      </c>
      <c r="I497" s="386" t="s">
        <v>1209</v>
      </c>
      <c r="J497" s="386" t="s">
        <v>141</v>
      </c>
      <c r="K497" s="388">
        <v>0.63</v>
      </c>
      <c r="L497" s="388">
        <v>0.72000000000000008</v>
      </c>
      <c r="M497" s="388">
        <v>0.81</v>
      </c>
      <c r="N497" s="389"/>
    </row>
    <row r="498" spans="3:14" hidden="1" x14ac:dyDescent="0.25">
      <c r="C498" s="386" t="s">
        <v>74</v>
      </c>
      <c r="D498" s="387" t="s">
        <v>1262</v>
      </c>
      <c r="E498" s="386" t="s">
        <v>1026</v>
      </c>
      <c r="F498" s="387" t="s">
        <v>1074</v>
      </c>
      <c r="G498" s="386" t="s">
        <v>1286</v>
      </c>
      <c r="H498" s="386" t="s">
        <v>1112</v>
      </c>
      <c r="I498" s="386" t="s">
        <v>1113</v>
      </c>
      <c r="J498" s="386" t="s">
        <v>141</v>
      </c>
      <c r="K498" s="388">
        <v>0.63</v>
      </c>
      <c r="L498" s="388">
        <v>0.72000000000000008</v>
      </c>
      <c r="M498" s="388">
        <v>0.81</v>
      </c>
      <c r="N498" s="389"/>
    </row>
    <row r="499" spans="3:14" ht="30" hidden="1" x14ac:dyDescent="0.25">
      <c r="C499" s="386" t="s">
        <v>74</v>
      </c>
      <c r="D499" s="387" t="s">
        <v>1262</v>
      </c>
      <c r="E499" s="386" t="s">
        <v>1026</v>
      </c>
      <c r="F499" s="387" t="s">
        <v>1074</v>
      </c>
      <c r="G499" s="386" t="s">
        <v>1287</v>
      </c>
      <c r="H499" s="386" t="s">
        <v>1112</v>
      </c>
      <c r="I499" s="386" t="s">
        <v>1114</v>
      </c>
      <c r="J499" s="386" t="s">
        <v>141</v>
      </c>
      <c r="K499" s="388">
        <v>0.63</v>
      </c>
      <c r="L499" s="388">
        <v>0.72000000000000008</v>
      </c>
      <c r="M499" s="388">
        <v>0.81</v>
      </c>
      <c r="N499" s="389"/>
    </row>
    <row r="500" spans="3:14" hidden="1" x14ac:dyDescent="0.25">
      <c r="C500" s="386" t="s">
        <v>74</v>
      </c>
      <c r="D500" s="387" t="s">
        <v>1262</v>
      </c>
      <c r="E500" s="386" t="s">
        <v>1026</v>
      </c>
      <c r="F500" s="387" t="s">
        <v>1074</v>
      </c>
      <c r="G500" s="386" t="s">
        <v>1288</v>
      </c>
      <c r="H500" s="386" t="s">
        <v>1112</v>
      </c>
      <c r="I500" s="386" t="s">
        <v>1115</v>
      </c>
      <c r="J500" s="386" t="s">
        <v>141</v>
      </c>
      <c r="K500" s="388">
        <v>0.63</v>
      </c>
      <c r="L500" s="388">
        <v>0.72000000000000008</v>
      </c>
      <c r="M500" s="388">
        <v>0.81</v>
      </c>
      <c r="N500" s="389"/>
    </row>
    <row r="501" spans="3:14" hidden="1" x14ac:dyDescent="0.25">
      <c r="C501" s="386" t="s">
        <v>74</v>
      </c>
      <c r="D501" s="387" t="s">
        <v>1262</v>
      </c>
      <c r="E501" s="386" t="s">
        <v>1026</v>
      </c>
      <c r="F501" s="387" t="s">
        <v>1074</v>
      </c>
      <c r="G501" s="386" t="s">
        <v>1289</v>
      </c>
      <c r="H501" s="386" t="s">
        <v>1112</v>
      </c>
      <c r="I501" s="386" t="s">
        <v>1116</v>
      </c>
      <c r="J501" s="386" t="s">
        <v>141</v>
      </c>
      <c r="K501" s="388">
        <v>0.63</v>
      </c>
      <c r="L501" s="388">
        <v>0.72000000000000008</v>
      </c>
      <c r="M501" s="388">
        <v>0.81</v>
      </c>
      <c r="N501" s="389"/>
    </row>
    <row r="502" spans="3:14" ht="30" hidden="1" x14ac:dyDescent="0.25">
      <c r="C502" s="386" t="s">
        <v>74</v>
      </c>
      <c r="D502" s="387" t="s">
        <v>1262</v>
      </c>
      <c r="E502" s="386" t="s">
        <v>1026</v>
      </c>
      <c r="F502" s="387" t="s">
        <v>1074</v>
      </c>
      <c r="G502" s="386" t="s">
        <v>1290</v>
      </c>
      <c r="H502" s="386" t="s">
        <v>1112</v>
      </c>
      <c r="I502" s="386" t="s">
        <v>1117</v>
      </c>
      <c r="J502" s="386" t="s">
        <v>141</v>
      </c>
      <c r="K502" s="388">
        <v>0.63</v>
      </c>
      <c r="L502" s="388">
        <v>0.72000000000000008</v>
      </c>
      <c r="M502" s="388">
        <v>0.81</v>
      </c>
      <c r="N502" s="389"/>
    </row>
    <row r="503" spans="3:14" ht="30" hidden="1" x14ac:dyDescent="0.25">
      <c r="C503" s="386" t="s">
        <v>74</v>
      </c>
      <c r="D503" s="387" t="s">
        <v>1262</v>
      </c>
      <c r="E503" s="386" t="s">
        <v>1026</v>
      </c>
      <c r="F503" s="387" t="s">
        <v>1074</v>
      </c>
      <c r="G503" s="386" t="s">
        <v>1291</v>
      </c>
      <c r="H503" s="386" t="s">
        <v>1112</v>
      </c>
      <c r="I503" s="386" t="s">
        <v>1118</v>
      </c>
      <c r="J503" s="386" t="s">
        <v>141</v>
      </c>
      <c r="K503" s="388">
        <v>3.4999999999999996E-2</v>
      </c>
      <c r="L503" s="388">
        <v>4.0000000000000008E-2</v>
      </c>
      <c r="M503" s="388">
        <v>4.5000000000000005E-2</v>
      </c>
      <c r="N503" s="389"/>
    </row>
    <row r="504" spans="3:14" hidden="1" x14ac:dyDescent="0.25">
      <c r="C504" s="386" t="s">
        <v>74</v>
      </c>
      <c r="D504" s="387" t="s">
        <v>1262</v>
      </c>
      <c r="E504" s="386" t="s">
        <v>1026</v>
      </c>
      <c r="F504" s="387" t="s">
        <v>1074</v>
      </c>
      <c r="G504" s="386" t="s">
        <v>1292</v>
      </c>
      <c r="H504" s="386" t="s">
        <v>1112</v>
      </c>
      <c r="I504" s="386" t="s">
        <v>1119</v>
      </c>
      <c r="J504" s="386" t="s">
        <v>141</v>
      </c>
      <c r="K504" s="388">
        <v>0.63</v>
      </c>
      <c r="L504" s="388">
        <v>0.72000000000000008</v>
      </c>
      <c r="M504" s="388">
        <v>0.81</v>
      </c>
      <c r="N504" s="389"/>
    </row>
    <row r="505" spans="3:14" hidden="1" x14ac:dyDescent="0.25">
      <c r="C505" s="386" t="s">
        <v>74</v>
      </c>
      <c r="D505" s="387" t="s">
        <v>1262</v>
      </c>
      <c r="E505" s="386" t="s">
        <v>1026</v>
      </c>
      <c r="F505" s="387" t="s">
        <v>1074</v>
      </c>
      <c r="G505" s="386" t="s">
        <v>1293</v>
      </c>
      <c r="H505" s="386" t="s">
        <v>1112</v>
      </c>
      <c r="I505" s="386" t="s">
        <v>1120</v>
      </c>
      <c r="J505" s="386" t="s">
        <v>141</v>
      </c>
      <c r="K505" s="388">
        <v>0.63</v>
      </c>
      <c r="L505" s="388">
        <v>0.72000000000000008</v>
      </c>
      <c r="M505" s="388">
        <v>0.81</v>
      </c>
      <c r="N505" s="389"/>
    </row>
    <row r="506" spans="3:14" ht="30" hidden="1" x14ac:dyDescent="0.25">
      <c r="C506" s="386" t="s">
        <v>74</v>
      </c>
      <c r="D506" s="387" t="s">
        <v>1262</v>
      </c>
      <c r="E506" s="386" t="s">
        <v>1026</v>
      </c>
      <c r="F506" s="387" t="s">
        <v>1074</v>
      </c>
      <c r="G506" s="386" t="s">
        <v>1294</v>
      </c>
      <c r="H506" s="386" t="s">
        <v>1121</v>
      </c>
      <c r="I506" s="386" t="s">
        <v>1122</v>
      </c>
      <c r="J506" s="386" t="s">
        <v>141</v>
      </c>
      <c r="K506" s="388">
        <v>3.4999999999999996E-2</v>
      </c>
      <c r="L506" s="388">
        <v>4.0000000000000008E-2</v>
      </c>
      <c r="M506" s="388">
        <v>4.5000000000000005E-2</v>
      </c>
      <c r="N506" s="389"/>
    </row>
    <row r="507" spans="3:14" ht="30" hidden="1" x14ac:dyDescent="0.25">
      <c r="C507" s="386" t="s">
        <v>74</v>
      </c>
      <c r="D507" s="387" t="s">
        <v>1262</v>
      </c>
      <c r="E507" s="386" t="s">
        <v>1026</v>
      </c>
      <c r="F507" s="387" t="s">
        <v>1074</v>
      </c>
      <c r="G507" s="386" t="s">
        <v>1294</v>
      </c>
      <c r="H507" s="386" t="s">
        <v>1121</v>
      </c>
      <c r="I507" s="386" t="s">
        <v>1122</v>
      </c>
      <c r="J507" s="386" t="s">
        <v>1373</v>
      </c>
      <c r="K507" s="388">
        <v>3.4999999999999996E-2</v>
      </c>
      <c r="L507" s="388">
        <v>4.0000000000000008E-2</v>
      </c>
      <c r="M507" s="388">
        <v>4.5000000000000005E-2</v>
      </c>
      <c r="N507" s="389"/>
    </row>
    <row r="508" spans="3:14" ht="30" hidden="1" x14ac:dyDescent="0.25">
      <c r="C508" s="386" t="s">
        <v>74</v>
      </c>
      <c r="D508" s="387" t="s">
        <v>1262</v>
      </c>
      <c r="E508" s="386" t="s">
        <v>1026</v>
      </c>
      <c r="F508" s="387" t="s">
        <v>1074</v>
      </c>
      <c r="G508" s="386" t="s">
        <v>1295</v>
      </c>
      <c r="H508" s="386" t="s">
        <v>1121</v>
      </c>
      <c r="I508" s="386" t="s">
        <v>1123</v>
      </c>
      <c r="J508" s="386" t="s">
        <v>141</v>
      </c>
      <c r="K508" s="388">
        <v>6.9999999999999993E-2</v>
      </c>
      <c r="L508" s="388">
        <v>8.0000000000000016E-2</v>
      </c>
      <c r="M508" s="388">
        <v>9.0000000000000011E-2</v>
      </c>
      <c r="N508" s="389"/>
    </row>
    <row r="509" spans="3:14" ht="30" hidden="1" x14ac:dyDescent="0.25">
      <c r="C509" s="386" t="s">
        <v>74</v>
      </c>
      <c r="D509" s="387" t="s">
        <v>1262</v>
      </c>
      <c r="E509" s="386" t="s">
        <v>1026</v>
      </c>
      <c r="F509" s="387" t="s">
        <v>1074</v>
      </c>
      <c r="G509" s="386" t="s">
        <v>1295</v>
      </c>
      <c r="H509" s="386" t="s">
        <v>1121</v>
      </c>
      <c r="I509" s="386" t="s">
        <v>1123</v>
      </c>
      <c r="J509" s="386" t="s">
        <v>1373</v>
      </c>
      <c r="K509" s="388">
        <v>6.9999999999999993E-2</v>
      </c>
      <c r="L509" s="388">
        <v>8.0000000000000016E-2</v>
      </c>
      <c r="M509" s="388">
        <v>9.0000000000000011E-2</v>
      </c>
      <c r="N509" s="389"/>
    </row>
    <row r="510" spans="3:14" ht="30" hidden="1" x14ac:dyDescent="0.25">
      <c r="C510" s="386" t="s">
        <v>74</v>
      </c>
      <c r="D510" s="387" t="s">
        <v>1262</v>
      </c>
      <c r="E510" s="386" t="s">
        <v>1026</v>
      </c>
      <c r="F510" s="387" t="s">
        <v>1074</v>
      </c>
      <c r="G510" s="386" t="s">
        <v>1296</v>
      </c>
      <c r="H510" s="386" t="s">
        <v>1124</v>
      </c>
      <c r="I510" s="386" t="s">
        <v>1127</v>
      </c>
      <c r="J510" s="386" t="s">
        <v>1373</v>
      </c>
      <c r="K510" s="388">
        <v>0.63</v>
      </c>
      <c r="L510" s="388">
        <v>0.72000000000000008</v>
      </c>
      <c r="M510" s="388">
        <v>0.81</v>
      </c>
      <c r="N510" s="389"/>
    </row>
    <row r="511" spans="3:14" ht="30" hidden="1" x14ac:dyDescent="0.25">
      <c r="C511" s="386" t="s">
        <v>74</v>
      </c>
      <c r="D511" s="387" t="s">
        <v>1262</v>
      </c>
      <c r="E511" s="386" t="s">
        <v>1026</v>
      </c>
      <c r="F511" s="387" t="s">
        <v>1074</v>
      </c>
      <c r="G511" s="386" t="s">
        <v>1297</v>
      </c>
      <c r="H511" s="386" t="s">
        <v>1128</v>
      </c>
      <c r="I511" s="386" t="s">
        <v>1129</v>
      </c>
      <c r="J511" s="386" t="s">
        <v>141</v>
      </c>
      <c r="K511" s="388">
        <v>3.4999999999999996E-2</v>
      </c>
      <c r="L511" s="388">
        <v>4.0000000000000008E-2</v>
      </c>
      <c r="M511" s="388">
        <v>4.5000000000000005E-2</v>
      </c>
      <c r="N511" s="389"/>
    </row>
    <row r="512" spans="3:14" ht="30" hidden="1" x14ac:dyDescent="0.25">
      <c r="C512" s="386" t="s">
        <v>74</v>
      </c>
      <c r="D512" s="387" t="s">
        <v>1262</v>
      </c>
      <c r="E512" s="386" t="s">
        <v>1026</v>
      </c>
      <c r="F512" s="387" t="s">
        <v>1074</v>
      </c>
      <c r="G512" s="386" t="s">
        <v>1298</v>
      </c>
      <c r="H512" s="386" t="s">
        <v>1128</v>
      </c>
      <c r="I512" s="386" t="s">
        <v>1130</v>
      </c>
      <c r="J512" s="386" t="s">
        <v>141</v>
      </c>
      <c r="K512" s="388">
        <v>0.63</v>
      </c>
      <c r="L512" s="388">
        <v>0.72000000000000008</v>
      </c>
      <c r="M512" s="388">
        <v>0.81</v>
      </c>
      <c r="N512" s="389"/>
    </row>
    <row r="513" spans="3:14" ht="30" hidden="1" x14ac:dyDescent="0.25">
      <c r="C513" s="386" t="s">
        <v>74</v>
      </c>
      <c r="D513" s="387" t="s">
        <v>1262</v>
      </c>
      <c r="E513" s="386" t="s">
        <v>1026</v>
      </c>
      <c r="F513" s="387" t="s">
        <v>1074</v>
      </c>
      <c r="G513" s="386" t="s">
        <v>1299</v>
      </c>
      <c r="H513" s="386" t="s">
        <v>1128</v>
      </c>
      <c r="I513" s="386" t="s">
        <v>1131</v>
      </c>
      <c r="J513" s="386" t="s">
        <v>141</v>
      </c>
      <c r="K513" s="388">
        <v>0.63</v>
      </c>
      <c r="L513" s="388">
        <v>0.72000000000000008</v>
      </c>
      <c r="M513" s="388">
        <v>0.81</v>
      </c>
      <c r="N513" s="389"/>
    </row>
    <row r="514" spans="3:14" ht="30" hidden="1" x14ac:dyDescent="0.25">
      <c r="C514" s="386" t="s">
        <v>74</v>
      </c>
      <c r="D514" s="387" t="s">
        <v>1262</v>
      </c>
      <c r="E514" s="386" t="s">
        <v>1026</v>
      </c>
      <c r="F514" s="387" t="s">
        <v>1074</v>
      </c>
      <c r="G514" s="386" t="s">
        <v>1300</v>
      </c>
      <c r="H514" s="386" t="s">
        <v>1128</v>
      </c>
      <c r="I514" s="386" t="s">
        <v>1132</v>
      </c>
      <c r="J514" s="386" t="s">
        <v>141</v>
      </c>
      <c r="K514" s="388">
        <v>0.63</v>
      </c>
      <c r="L514" s="388">
        <v>0.72000000000000008</v>
      </c>
      <c r="M514" s="388">
        <v>0.81</v>
      </c>
      <c r="N514" s="389"/>
    </row>
    <row r="515" spans="3:14" ht="30" hidden="1" x14ac:dyDescent="0.25">
      <c r="C515" s="386" t="s">
        <v>74</v>
      </c>
      <c r="D515" s="387" t="s">
        <v>1262</v>
      </c>
      <c r="E515" s="386" t="s">
        <v>1026</v>
      </c>
      <c r="F515" s="387" t="s">
        <v>1074</v>
      </c>
      <c r="G515" s="386" t="s">
        <v>1301</v>
      </c>
      <c r="H515" s="386" t="s">
        <v>1133</v>
      </c>
      <c r="I515" s="386" t="s">
        <v>1134</v>
      </c>
      <c r="J515" s="386" t="s">
        <v>141</v>
      </c>
      <c r="K515" s="388">
        <v>0.63</v>
      </c>
      <c r="L515" s="388">
        <v>0.72000000000000008</v>
      </c>
      <c r="M515" s="388">
        <v>0.81</v>
      </c>
      <c r="N515" s="389"/>
    </row>
    <row r="516" spans="3:14" ht="45" hidden="1" x14ac:dyDescent="0.25">
      <c r="C516" s="386" t="s">
        <v>74</v>
      </c>
      <c r="D516" s="387" t="s">
        <v>1262</v>
      </c>
      <c r="E516" s="386" t="s">
        <v>1026</v>
      </c>
      <c r="F516" s="387" t="s">
        <v>1074</v>
      </c>
      <c r="G516" s="386" t="s">
        <v>1306</v>
      </c>
      <c r="H516" s="386" t="s">
        <v>1147</v>
      </c>
      <c r="I516" s="386" t="s">
        <v>1148</v>
      </c>
      <c r="J516" s="386" t="s">
        <v>141</v>
      </c>
      <c r="K516" s="388">
        <v>0.63</v>
      </c>
      <c r="L516" s="388">
        <v>0.72000000000000008</v>
      </c>
      <c r="M516" s="388">
        <v>0.81</v>
      </c>
      <c r="N516" s="389"/>
    </row>
    <row r="517" spans="3:14" ht="30" hidden="1" x14ac:dyDescent="0.25">
      <c r="C517" s="386" t="s">
        <v>74</v>
      </c>
      <c r="D517" s="387" t="s">
        <v>1262</v>
      </c>
      <c r="E517" s="386" t="s">
        <v>1026</v>
      </c>
      <c r="F517" s="387" t="s">
        <v>1074</v>
      </c>
      <c r="G517" s="386" t="s">
        <v>1307</v>
      </c>
      <c r="H517" s="386" t="s">
        <v>1147</v>
      </c>
      <c r="I517" s="386" t="s">
        <v>1149</v>
      </c>
      <c r="J517" s="386" t="s">
        <v>141</v>
      </c>
      <c r="K517" s="388">
        <v>0.63</v>
      </c>
      <c r="L517" s="388">
        <v>0.72000000000000008</v>
      </c>
      <c r="M517" s="388">
        <v>0.81</v>
      </c>
      <c r="N517" s="389"/>
    </row>
    <row r="518" spans="3:14" ht="45" hidden="1" x14ac:dyDescent="0.25">
      <c r="C518" s="386" t="s">
        <v>74</v>
      </c>
      <c r="D518" s="387" t="s">
        <v>1262</v>
      </c>
      <c r="E518" s="386" t="s">
        <v>1026</v>
      </c>
      <c r="F518" s="387" t="s">
        <v>1074</v>
      </c>
      <c r="G518" s="386" t="s">
        <v>1308</v>
      </c>
      <c r="H518" s="386" t="s">
        <v>1147</v>
      </c>
      <c r="I518" s="386" t="s">
        <v>1150</v>
      </c>
      <c r="J518" s="386" t="s">
        <v>141</v>
      </c>
      <c r="K518" s="388">
        <v>0.63</v>
      </c>
      <c r="L518" s="388">
        <v>0.72000000000000008</v>
      </c>
      <c r="M518" s="388">
        <v>0.81</v>
      </c>
      <c r="N518" s="389"/>
    </row>
    <row r="519" spans="3:14" ht="30" hidden="1" x14ac:dyDescent="0.25">
      <c r="C519" s="386" t="s">
        <v>74</v>
      </c>
      <c r="D519" s="387" t="s">
        <v>1262</v>
      </c>
      <c r="E519" s="386" t="s">
        <v>1026</v>
      </c>
      <c r="F519" s="387" t="s">
        <v>1074</v>
      </c>
      <c r="G519" s="386" t="s">
        <v>1309</v>
      </c>
      <c r="H519" s="386" t="s">
        <v>1147</v>
      </c>
      <c r="I519" s="386" t="s">
        <v>1151</v>
      </c>
      <c r="J519" s="386" t="s">
        <v>141</v>
      </c>
      <c r="K519" s="388">
        <v>0.63</v>
      </c>
      <c r="L519" s="388">
        <v>0.72000000000000008</v>
      </c>
      <c r="M519" s="388">
        <v>0.81</v>
      </c>
      <c r="N519" s="389"/>
    </row>
    <row r="520" spans="3:14" hidden="1" x14ac:dyDescent="0.25">
      <c r="C520" s="386" t="s">
        <v>74</v>
      </c>
      <c r="D520" s="387" t="s">
        <v>1262</v>
      </c>
      <c r="E520" s="386" t="s">
        <v>1026</v>
      </c>
      <c r="F520" s="387" t="s">
        <v>1074</v>
      </c>
      <c r="G520" s="386" t="s">
        <v>1310</v>
      </c>
      <c r="H520" s="386" t="s">
        <v>1152</v>
      </c>
      <c r="I520" s="386" t="s">
        <v>1153</v>
      </c>
      <c r="J520" s="386" t="s">
        <v>1373</v>
      </c>
      <c r="K520" s="388">
        <v>0.63</v>
      </c>
      <c r="L520" s="388">
        <v>0.72000000000000008</v>
      </c>
      <c r="M520" s="388">
        <v>0.81</v>
      </c>
      <c r="N520" s="389"/>
    </row>
    <row r="521" spans="3:14" hidden="1" x14ac:dyDescent="0.25">
      <c r="C521" s="386" t="s">
        <v>74</v>
      </c>
      <c r="D521" s="387" t="s">
        <v>1262</v>
      </c>
      <c r="E521" s="386" t="s">
        <v>1026</v>
      </c>
      <c r="F521" s="387" t="s">
        <v>1074</v>
      </c>
      <c r="G521" s="386" t="s">
        <v>1311</v>
      </c>
      <c r="H521" s="386" t="s">
        <v>1156</v>
      </c>
      <c r="I521" s="386" t="s">
        <v>1157</v>
      </c>
      <c r="J521" s="386" t="s">
        <v>141</v>
      </c>
      <c r="K521" s="388">
        <v>0.63</v>
      </c>
      <c r="L521" s="388">
        <v>0.72000000000000008</v>
      </c>
      <c r="M521" s="388">
        <v>0.81</v>
      </c>
      <c r="N521" s="389"/>
    </row>
    <row r="522" spans="3:14" hidden="1" x14ac:dyDescent="0.25">
      <c r="C522" s="386" t="s">
        <v>74</v>
      </c>
      <c r="D522" s="387" t="s">
        <v>1262</v>
      </c>
      <c r="E522" s="386" t="s">
        <v>1026</v>
      </c>
      <c r="F522" s="387" t="s">
        <v>1074</v>
      </c>
      <c r="G522" s="386" t="s">
        <v>1312</v>
      </c>
      <c r="H522" s="386" t="s">
        <v>1156</v>
      </c>
      <c r="I522" s="386" t="s">
        <v>1158</v>
      </c>
      <c r="J522" s="386" t="s">
        <v>141</v>
      </c>
      <c r="K522" s="388">
        <v>0.63</v>
      </c>
      <c r="L522" s="388">
        <v>0.72000000000000008</v>
      </c>
      <c r="M522" s="388">
        <v>0.81</v>
      </c>
      <c r="N522" s="389"/>
    </row>
    <row r="523" spans="3:14" hidden="1" x14ac:dyDescent="0.25">
      <c r="C523" s="386" t="s">
        <v>74</v>
      </c>
      <c r="D523" s="387" t="s">
        <v>1262</v>
      </c>
      <c r="E523" s="386" t="s">
        <v>1026</v>
      </c>
      <c r="F523" s="387" t="s">
        <v>1074</v>
      </c>
      <c r="G523" s="386" t="s">
        <v>1313</v>
      </c>
      <c r="H523" s="386" t="s">
        <v>1156</v>
      </c>
      <c r="I523" s="386" t="s">
        <v>1159</v>
      </c>
      <c r="J523" s="386" t="s">
        <v>141</v>
      </c>
      <c r="K523" s="388">
        <v>0.63</v>
      </c>
      <c r="L523" s="388">
        <v>0.72000000000000008</v>
      </c>
      <c r="M523" s="388">
        <v>0.81</v>
      </c>
      <c r="N523" s="389"/>
    </row>
    <row r="524" spans="3:14" ht="45" hidden="1" x14ac:dyDescent="0.25">
      <c r="C524" s="386" t="s">
        <v>74</v>
      </c>
      <c r="D524" s="387" t="s">
        <v>1262</v>
      </c>
      <c r="E524" s="386" t="s">
        <v>1026</v>
      </c>
      <c r="F524" s="387" t="s">
        <v>1074</v>
      </c>
      <c r="G524" s="386" t="s">
        <v>1314</v>
      </c>
      <c r="H524" s="386" t="s">
        <v>1160</v>
      </c>
      <c r="I524" s="386" t="s">
        <v>1161</v>
      </c>
      <c r="J524" s="386" t="s">
        <v>141</v>
      </c>
      <c r="K524" s="388">
        <v>0.63</v>
      </c>
      <c r="L524" s="388">
        <v>0.72000000000000008</v>
      </c>
      <c r="M524" s="388">
        <v>0.81</v>
      </c>
      <c r="N524" s="389"/>
    </row>
    <row r="525" spans="3:14" ht="45" hidden="1" x14ac:dyDescent="0.25">
      <c r="C525" s="386" t="s">
        <v>74</v>
      </c>
      <c r="D525" s="387" t="s">
        <v>1262</v>
      </c>
      <c r="E525" s="386" t="s">
        <v>1026</v>
      </c>
      <c r="F525" s="387" t="s">
        <v>1074</v>
      </c>
      <c r="G525" s="386" t="s">
        <v>1314</v>
      </c>
      <c r="H525" s="386" t="s">
        <v>1160</v>
      </c>
      <c r="I525" s="386" t="s">
        <v>1161</v>
      </c>
      <c r="J525" s="386" t="s">
        <v>1373</v>
      </c>
      <c r="K525" s="388">
        <v>0.63</v>
      </c>
      <c r="L525" s="388">
        <v>0.72000000000000008</v>
      </c>
      <c r="M525" s="388">
        <v>0.81</v>
      </c>
      <c r="N525" s="389"/>
    </row>
    <row r="526" spans="3:14" ht="45" hidden="1" x14ac:dyDescent="0.25">
      <c r="C526" s="386" t="s">
        <v>74</v>
      </c>
      <c r="D526" s="387" t="s">
        <v>1262</v>
      </c>
      <c r="E526" s="386" t="s">
        <v>1026</v>
      </c>
      <c r="F526" s="387" t="s">
        <v>1074</v>
      </c>
      <c r="G526" s="386" t="s">
        <v>1315</v>
      </c>
      <c r="H526" s="386" t="s">
        <v>1160</v>
      </c>
      <c r="I526" s="386" t="s">
        <v>1162</v>
      </c>
      <c r="J526" s="386" t="s">
        <v>141</v>
      </c>
      <c r="K526" s="388">
        <v>0.63</v>
      </c>
      <c r="L526" s="388">
        <v>0.72000000000000008</v>
      </c>
      <c r="M526" s="388">
        <v>0.81</v>
      </c>
      <c r="N526" s="389"/>
    </row>
    <row r="527" spans="3:14" ht="45" hidden="1" x14ac:dyDescent="0.25">
      <c r="C527" s="386" t="s">
        <v>74</v>
      </c>
      <c r="D527" s="387" t="s">
        <v>1262</v>
      </c>
      <c r="E527" s="386" t="s">
        <v>1026</v>
      </c>
      <c r="F527" s="387" t="s">
        <v>1074</v>
      </c>
      <c r="G527" s="386" t="s">
        <v>1315</v>
      </c>
      <c r="H527" s="386" t="s">
        <v>1160</v>
      </c>
      <c r="I527" s="386" t="s">
        <v>1162</v>
      </c>
      <c r="J527" s="386" t="s">
        <v>1373</v>
      </c>
      <c r="K527" s="388">
        <v>0.63</v>
      </c>
      <c r="L527" s="388">
        <v>0.72000000000000008</v>
      </c>
      <c r="M527" s="388">
        <v>0.81</v>
      </c>
      <c r="N527" s="389"/>
    </row>
    <row r="528" spans="3:14" ht="45" hidden="1" x14ac:dyDescent="0.25">
      <c r="C528" s="386" t="s">
        <v>74</v>
      </c>
      <c r="D528" s="387" t="s">
        <v>1262</v>
      </c>
      <c r="E528" s="386" t="s">
        <v>1026</v>
      </c>
      <c r="F528" s="387" t="s">
        <v>1074</v>
      </c>
      <c r="G528" s="386" t="s">
        <v>1316</v>
      </c>
      <c r="H528" s="386" t="s">
        <v>1160</v>
      </c>
      <c r="I528" s="386" t="s">
        <v>1163</v>
      </c>
      <c r="J528" s="386" t="s">
        <v>141</v>
      </c>
      <c r="K528" s="388">
        <v>0.63</v>
      </c>
      <c r="L528" s="388">
        <v>0.72000000000000008</v>
      </c>
      <c r="M528" s="388">
        <v>0.81</v>
      </c>
      <c r="N528" s="389"/>
    </row>
    <row r="529" spans="3:14" ht="45" hidden="1" x14ac:dyDescent="0.25">
      <c r="C529" s="386" t="s">
        <v>74</v>
      </c>
      <c r="D529" s="387" t="s">
        <v>1262</v>
      </c>
      <c r="E529" s="386" t="s">
        <v>1026</v>
      </c>
      <c r="F529" s="387" t="s">
        <v>1074</v>
      </c>
      <c r="G529" s="386" t="s">
        <v>1316</v>
      </c>
      <c r="H529" s="386" t="s">
        <v>1160</v>
      </c>
      <c r="I529" s="386" t="s">
        <v>1163</v>
      </c>
      <c r="J529" s="386" t="s">
        <v>1373</v>
      </c>
      <c r="K529" s="388">
        <v>0.63</v>
      </c>
      <c r="L529" s="388">
        <v>0.72000000000000008</v>
      </c>
      <c r="M529" s="388">
        <v>0.81</v>
      </c>
      <c r="N529" s="389"/>
    </row>
    <row r="530" spans="3:14" ht="45" hidden="1" x14ac:dyDescent="0.25">
      <c r="C530" s="386" t="s">
        <v>74</v>
      </c>
      <c r="D530" s="387" t="s">
        <v>1262</v>
      </c>
      <c r="E530" s="386" t="s">
        <v>1026</v>
      </c>
      <c r="F530" s="387" t="s">
        <v>1074</v>
      </c>
      <c r="G530" s="386" t="s">
        <v>1318</v>
      </c>
      <c r="H530" s="386" t="s">
        <v>1160</v>
      </c>
      <c r="I530" s="386" t="s">
        <v>1170</v>
      </c>
      <c r="J530" s="386" t="s">
        <v>141</v>
      </c>
      <c r="K530" s="388">
        <v>0.63</v>
      </c>
      <c r="L530" s="388">
        <v>0.72000000000000008</v>
      </c>
      <c r="M530" s="388">
        <v>0.81</v>
      </c>
      <c r="N530" s="389"/>
    </row>
    <row r="531" spans="3:14" ht="45" hidden="1" x14ac:dyDescent="0.25">
      <c r="C531" s="386" t="s">
        <v>74</v>
      </c>
      <c r="D531" s="387" t="s">
        <v>1262</v>
      </c>
      <c r="E531" s="386" t="s">
        <v>1026</v>
      </c>
      <c r="F531" s="387" t="s">
        <v>1074</v>
      </c>
      <c r="G531" s="386" t="s">
        <v>1318</v>
      </c>
      <c r="H531" s="386" t="s">
        <v>1160</v>
      </c>
      <c r="I531" s="386" t="s">
        <v>1170</v>
      </c>
      <c r="J531" s="386" t="s">
        <v>1373</v>
      </c>
      <c r="K531" s="388">
        <v>0.63</v>
      </c>
      <c r="L531" s="388">
        <v>0.72000000000000008</v>
      </c>
      <c r="M531" s="388">
        <v>0.81</v>
      </c>
      <c r="N531" s="389"/>
    </row>
    <row r="532" spans="3:14" hidden="1" x14ac:dyDescent="0.25">
      <c r="C532" s="386" t="s">
        <v>74</v>
      </c>
      <c r="D532" s="387" t="s">
        <v>1262</v>
      </c>
      <c r="E532" s="386" t="s">
        <v>1026</v>
      </c>
      <c r="F532" s="387" t="s">
        <v>1074</v>
      </c>
      <c r="G532" s="386" t="s">
        <v>1320</v>
      </c>
      <c r="H532" s="386" t="s">
        <v>1172</v>
      </c>
      <c r="I532" s="386" t="s">
        <v>1173</v>
      </c>
      <c r="J532" s="386" t="s">
        <v>141</v>
      </c>
      <c r="K532" s="388">
        <v>3.4999999999999996E-2</v>
      </c>
      <c r="L532" s="388">
        <v>4.0000000000000008E-2</v>
      </c>
      <c r="M532" s="388">
        <v>4.5000000000000005E-2</v>
      </c>
      <c r="N532" s="389"/>
    </row>
    <row r="533" spans="3:14" hidden="1" x14ac:dyDescent="0.25">
      <c r="C533" s="386" t="s">
        <v>74</v>
      </c>
      <c r="D533" s="387" t="s">
        <v>1262</v>
      </c>
      <c r="E533" s="386" t="s">
        <v>1026</v>
      </c>
      <c r="F533" s="387" t="s">
        <v>1074</v>
      </c>
      <c r="G533" s="386" t="s">
        <v>1324</v>
      </c>
      <c r="H533" s="386" t="s">
        <v>1174</v>
      </c>
      <c r="I533" s="386" t="s">
        <v>1178</v>
      </c>
      <c r="J533" s="386" t="s">
        <v>1373</v>
      </c>
      <c r="K533" s="388">
        <v>3.4999999999999996E-2</v>
      </c>
      <c r="L533" s="388">
        <v>4.0000000000000008E-2</v>
      </c>
      <c r="M533" s="388">
        <v>4.5000000000000005E-2</v>
      </c>
      <c r="N533" s="389"/>
    </row>
    <row r="534" spans="3:14" ht="30" hidden="1" x14ac:dyDescent="0.25">
      <c r="C534" s="386" t="s">
        <v>74</v>
      </c>
      <c r="D534" s="387" t="s">
        <v>1262</v>
      </c>
      <c r="E534" s="386" t="s">
        <v>1026</v>
      </c>
      <c r="F534" s="387" t="s">
        <v>1074</v>
      </c>
      <c r="G534" s="386" t="s">
        <v>1325</v>
      </c>
      <c r="H534" s="386" t="s">
        <v>1174</v>
      </c>
      <c r="I534" s="386" t="s">
        <v>1179</v>
      </c>
      <c r="J534" s="386" t="s">
        <v>1373</v>
      </c>
      <c r="K534" s="388">
        <v>3.4999999999999996E-2</v>
      </c>
      <c r="L534" s="388">
        <v>4.0000000000000008E-2</v>
      </c>
      <c r="M534" s="388">
        <v>4.5000000000000005E-2</v>
      </c>
      <c r="N534" s="389"/>
    </row>
    <row r="535" spans="3:14" hidden="1" x14ac:dyDescent="0.25">
      <c r="C535" s="386" t="s">
        <v>74</v>
      </c>
      <c r="D535" s="387" t="s">
        <v>1262</v>
      </c>
      <c r="E535" s="386" t="s">
        <v>1026</v>
      </c>
      <c r="F535" s="387" t="s">
        <v>1074</v>
      </c>
      <c r="G535" s="386" t="s">
        <v>1326</v>
      </c>
      <c r="H535" s="386" t="s">
        <v>1180</v>
      </c>
      <c r="I535" s="386" t="s">
        <v>1181</v>
      </c>
      <c r="J535" s="386" t="s">
        <v>141</v>
      </c>
      <c r="K535" s="388">
        <v>3.4999999999999996E-2</v>
      </c>
      <c r="L535" s="388">
        <v>4.0000000000000008E-2</v>
      </c>
      <c r="M535" s="388">
        <v>4.5000000000000005E-2</v>
      </c>
      <c r="N535" s="389"/>
    </row>
    <row r="536" spans="3:14" ht="45" hidden="1" x14ac:dyDescent="0.25">
      <c r="C536" s="386" t="s">
        <v>74</v>
      </c>
      <c r="D536" s="387" t="s">
        <v>1262</v>
      </c>
      <c r="E536" s="386" t="s">
        <v>1026</v>
      </c>
      <c r="F536" s="387" t="s">
        <v>1074</v>
      </c>
      <c r="G536" s="386" t="s">
        <v>1328</v>
      </c>
      <c r="H536" s="386" t="s">
        <v>1180</v>
      </c>
      <c r="I536" s="386" t="s">
        <v>1183</v>
      </c>
      <c r="J536" s="386" t="s">
        <v>141</v>
      </c>
      <c r="K536" s="388">
        <v>6.9999999999999993E-2</v>
      </c>
      <c r="L536" s="388">
        <v>8.0000000000000016E-2</v>
      </c>
      <c r="M536" s="388">
        <v>9.0000000000000011E-2</v>
      </c>
      <c r="N536" s="389"/>
    </row>
    <row r="537" spans="3:14" ht="60" hidden="1" x14ac:dyDescent="0.25">
      <c r="C537" s="386" t="s">
        <v>74</v>
      </c>
      <c r="D537" s="387" t="s">
        <v>1262</v>
      </c>
      <c r="E537" s="386" t="s">
        <v>1026</v>
      </c>
      <c r="F537" s="387" t="s">
        <v>1074</v>
      </c>
      <c r="G537" s="386" t="s">
        <v>1329</v>
      </c>
      <c r="H537" s="386" t="s">
        <v>1184</v>
      </c>
      <c r="I537" s="386" t="s">
        <v>1185</v>
      </c>
      <c r="J537" s="386" t="s">
        <v>141</v>
      </c>
      <c r="K537" s="388">
        <v>0.63</v>
      </c>
      <c r="L537" s="388">
        <v>0.72000000000000008</v>
      </c>
      <c r="M537" s="388">
        <v>0.81</v>
      </c>
      <c r="N537" s="389"/>
    </row>
    <row r="538" spans="3:14" ht="60" hidden="1" x14ac:dyDescent="0.25">
      <c r="C538" s="386" t="s">
        <v>74</v>
      </c>
      <c r="D538" s="387" t="s">
        <v>1262</v>
      </c>
      <c r="E538" s="386" t="s">
        <v>1026</v>
      </c>
      <c r="F538" s="387" t="s">
        <v>1074</v>
      </c>
      <c r="G538" s="386" t="s">
        <v>1330</v>
      </c>
      <c r="H538" s="386" t="s">
        <v>1184</v>
      </c>
      <c r="I538" s="386" t="s">
        <v>1186</v>
      </c>
      <c r="J538" s="386" t="s">
        <v>141</v>
      </c>
      <c r="K538" s="388">
        <v>3.4999999999999996E-2</v>
      </c>
      <c r="L538" s="388">
        <v>4.0000000000000008E-2</v>
      </c>
      <c r="M538" s="388">
        <v>4.5000000000000005E-2</v>
      </c>
      <c r="N538" s="389"/>
    </row>
    <row r="539" spans="3:14" ht="45" hidden="1" x14ac:dyDescent="0.25">
      <c r="C539" s="386" t="s">
        <v>74</v>
      </c>
      <c r="D539" s="387" t="s">
        <v>1262</v>
      </c>
      <c r="E539" s="386" t="s">
        <v>1026</v>
      </c>
      <c r="F539" s="387" t="s">
        <v>1074</v>
      </c>
      <c r="G539" s="386" t="s">
        <v>1335</v>
      </c>
      <c r="H539" s="386" t="s">
        <v>1190</v>
      </c>
      <c r="I539" s="386" t="s">
        <v>1193</v>
      </c>
      <c r="J539" s="386" t="s">
        <v>141</v>
      </c>
      <c r="K539" s="388">
        <v>0.63</v>
      </c>
      <c r="L539" s="388">
        <v>0.72000000000000008</v>
      </c>
      <c r="M539" s="388">
        <v>0.81</v>
      </c>
      <c r="N539" s="389"/>
    </row>
    <row r="540" spans="3:14" ht="45" hidden="1" x14ac:dyDescent="0.25">
      <c r="C540" s="386" t="s">
        <v>74</v>
      </c>
      <c r="D540" s="387" t="s">
        <v>1262</v>
      </c>
      <c r="E540" s="386" t="s">
        <v>1026</v>
      </c>
      <c r="F540" s="387" t="s">
        <v>1074</v>
      </c>
      <c r="G540" s="386" t="s">
        <v>1337</v>
      </c>
      <c r="H540" s="386" t="s">
        <v>1190</v>
      </c>
      <c r="I540" s="386" t="s">
        <v>1197</v>
      </c>
      <c r="J540" s="386" t="s">
        <v>141</v>
      </c>
      <c r="K540" s="388">
        <v>0.63</v>
      </c>
      <c r="L540" s="388">
        <v>0.72000000000000008</v>
      </c>
      <c r="M540" s="388">
        <v>0.81</v>
      </c>
      <c r="N540" s="389"/>
    </row>
    <row r="541" spans="3:14" ht="45" hidden="1" x14ac:dyDescent="0.25">
      <c r="C541" s="386" t="s">
        <v>74</v>
      </c>
      <c r="D541" s="387" t="s">
        <v>1262</v>
      </c>
      <c r="E541" s="386" t="s">
        <v>1026</v>
      </c>
      <c r="F541" s="387" t="s">
        <v>1074</v>
      </c>
      <c r="G541" s="386" t="s">
        <v>1340</v>
      </c>
      <c r="H541" s="386" t="s">
        <v>1190</v>
      </c>
      <c r="I541" s="386" t="s">
        <v>1200</v>
      </c>
      <c r="J541" s="386" t="s">
        <v>141</v>
      </c>
      <c r="K541" s="388">
        <v>3.4999999999999996E-2</v>
      </c>
      <c r="L541" s="388">
        <v>4.0000000000000008E-2</v>
      </c>
      <c r="M541" s="388">
        <v>4.5000000000000005E-2</v>
      </c>
      <c r="N541" s="389"/>
    </row>
    <row r="542" spans="3:14" ht="45" hidden="1" x14ac:dyDescent="0.25">
      <c r="C542" s="386" t="s">
        <v>74</v>
      </c>
      <c r="D542" s="387" t="s">
        <v>1262</v>
      </c>
      <c r="E542" s="386" t="s">
        <v>1026</v>
      </c>
      <c r="F542" s="387" t="s">
        <v>1074</v>
      </c>
      <c r="G542" s="386" t="s">
        <v>1341</v>
      </c>
      <c r="H542" s="386" t="s">
        <v>1190</v>
      </c>
      <c r="I542" s="386" t="s">
        <v>1201</v>
      </c>
      <c r="J542" s="386" t="s">
        <v>141</v>
      </c>
      <c r="K542" s="388">
        <v>0.63</v>
      </c>
      <c r="L542" s="388">
        <v>0.72000000000000008</v>
      </c>
      <c r="M542" s="388">
        <v>0.81</v>
      </c>
      <c r="N542" s="389"/>
    </row>
    <row r="543" spans="3:14" ht="45" hidden="1" x14ac:dyDescent="0.25">
      <c r="C543" s="386" t="s">
        <v>74</v>
      </c>
      <c r="D543" s="387" t="s">
        <v>1262</v>
      </c>
      <c r="E543" s="386" t="s">
        <v>1026</v>
      </c>
      <c r="F543" s="387" t="s">
        <v>1074</v>
      </c>
      <c r="G543" s="386" t="s">
        <v>1342</v>
      </c>
      <c r="H543" s="386" t="s">
        <v>1190</v>
      </c>
      <c r="I543" s="386" t="s">
        <v>1202</v>
      </c>
      <c r="J543" s="386" t="s">
        <v>141</v>
      </c>
      <c r="K543" s="388">
        <v>0.63</v>
      </c>
      <c r="L543" s="388">
        <v>0.72000000000000008</v>
      </c>
      <c r="M543" s="388">
        <v>0.81</v>
      </c>
      <c r="N543" s="389"/>
    </row>
    <row r="544" spans="3:14" ht="45" hidden="1" x14ac:dyDescent="0.25">
      <c r="C544" s="386" t="s">
        <v>74</v>
      </c>
      <c r="D544" s="387" t="s">
        <v>1262</v>
      </c>
      <c r="E544" s="386" t="s">
        <v>1026</v>
      </c>
      <c r="F544" s="387" t="s">
        <v>1074</v>
      </c>
      <c r="G544" s="386" t="s">
        <v>1345</v>
      </c>
      <c r="H544" s="386" t="s">
        <v>1190</v>
      </c>
      <c r="I544" s="386" t="s">
        <v>1205</v>
      </c>
      <c r="J544" s="386" t="s">
        <v>141</v>
      </c>
      <c r="K544" s="388">
        <v>0.63</v>
      </c>
      <c r="L544" s="388">
        <v>0.72000000000000008</v>
      </c>
      <c r="M544" s="388">
        <v>0.81</v>
      </c>
      <c r="N544" s="389"/>
    </row>
    <row r="545" spans="3:14" ht="30" hidden="1" x14ac:dyDescent="0.25">
      <c r="C545" s="386" t="s">
        <v>74</v>
      </c>
      <c r="D545" s="387" t="s">
        <v>1262</v>
      </c>
      <c r="E545" s="386" t="s">
        <v>1026</v>
      </c>
      <c r="F545" s="387" t="s">
        <v>1074</v>
      </c>
      <c r="G545" s="386" t="s">
        <v>1348</v>
      </c>
      <c r="H545" s="386" t="s">
        <v>1210</v>
      </c>
      <c r="I545" s="386" t="s">
        <v>1211</v>
      </c>
      <c r="J545" s="386" t="s">
        <v>141</v>
      </c>
      <c r="K545" s="388">
        <v>0.63</v>
      </c>
      <c r="L545" s="388">
        <v>0.72000000000000008</v>
      </c>
      <c r="M545" s="388">
        <v>0.81</v>
      </c>
      <c r="N545" s="389"/>
    </row>
    <row r="546" spans="3:14" ht="45" hidden="1" x14ac:dyDescent="0.25">
      <c r="C546" s="386" t="s">
        <v>74</v>
      </c>
      <c r="D546" s="387" t="s">
        <v>1262</v>
      </c>
      <c r="E546" s="386" t="s">
        <v>1026</v>
      </c>
      <c r="F546" s="387" t="s">
        <v>1074</v>
      </c>
      <c r="G546" s="386" t="s">
        <v>1349</v>
      </c>
      <c r="H546" s="386" t="s">
        <v>1210</v>
      </c>
      <c r="I546" s="386" t="s">
        <v>1214</v>
      </c>
      <c r="J546" s="386" t="s">
        <v>141</v>
      </c>
      <c r="K546" s="388">
        <v>3.4999999999999996E-2</v>
      </c>
      <c r="L546" s="388">
        <v>4.0000000000000008E-2</v>
      </c>
      <c r="M546" s="388">
        <v>4.5000000000000005E-2</v>
      </c>
      <c r="N546" s="389"/>
    </row>
    <row r="547" spans="3:14" ht="30" hidden="1" x14ac:dyDescent="0.25">
      <c r="C547" s="386" t="s">
        <v>74</v>
      </c>
      <c r="D547" s="387" t="s">
        <v>1262</v>
      </c>
      <c r="E547" s="386" t="s">
        <v>1026</v>
      </c>
      <c r="F547" s="387" t="s">
        <v>1074</v>
      </c>
      <c r="G547" s="386" t="s">
        <v>1351</v>
      </c>
      <c r="H547" s="386" t="s">
        <v>1217</v>
      </c>
      <c r="I547" s="386" t="s">
        <v>1218</v>
      </c>
      <c r="J547" s="386" t="s">
        <v>141</v>
      </c>
      <c r="K547" s="388">
        <v>6.9999999999999993E-2</v>
      </c>
      <c r="L547" s="388">
        <v>8.0000000000000016E-2</v>
      </c>
      <c r="M547" s="388">
        <v>9.0000000000000011E-2</v>
      </c>
      <c r="N547" s="389"/>
    </row>
    <row r="548" spans="3:14" hidden="1" x14ac:dyDescent="0.25">
      <c r="C548" s="386" t="s">
        <v>74</v>
      </c>
      <c r="D548" s="387" t="s">
        <v>1263</v>
      </c>
      <c r="E548" s="386" t="s">
        <v>1026</v>
      </c>
      <c r="F548" s="387" t="s">
        <v>1075</v>
      </c>
      <c r="G548" s="386" t="s">
        <v>1286</v>
      </c>
      <c r="H548" s="386" t="s">
        <v>1112</v>
      </c>
      <c r="I548" s="386" t="s">
        <v>1113</v>
      </c>
      <c r="J548" s="386" t="s">
        <v>141</v>
      </c>
      <c r="K548" s="388">
        <v>0.63</v>
      </c>
      <c r="L548" s="388">
        <v>0.72000000000000008</v>
      </c>
      <c r="M548" s="388">
        <v>0.81</v>
      </c>
      <c r="N548" s="389"/>
    </row>
    <row r="549" spans="3:14" ht="30" hidden="1" x14ac:dyDescent="0.25">
      <c r="C549" s="386" t="s">
        <v>74</v>
      </c>
      <c r="D549" s="387" t="s">
        <v>1263</v>
      </c>
      <c r="E549" s="386" t="s">
        <v>1026</v>
      </c>
      <c r="F549" s="387" t="s">
        <v>1075</v>
      </c>
      <c r="G549" s="386" t="s">
        <v>1290</v>
      </c>
      <c r="H549" s="386" t="s">
        <v>1112</v>
      </c>
      <c r="I549" s="386" t="s">
        <v>1117</v>
      </c>
      <c r="J549" s="386" t="s">
        <v>141</v>
      </c>
      <c r="K549" s="388">
        <v>0.63</v>
      </c>
      <c r="L549" s="388">
        <v>0.72000000000000008</v>
      </c>
      <c r="M549" s="388">
        <v>0.81</v>
      </c>
      <c r="N549" s="389"/>
    </row>
    <row r="550" spans="3:14" ht="30" hidden="1" x14ac:dyDescent="0.25">
      <c r="C550" s="386" t="s">
        <v>74</v>
      </c>
      <c r="D550" s="387" t="s">
        <v>1263</v>
      </c>
      <c r="E550" s="386" t="s">
        <v>1026</v>
      </c>
      <c r="F550" s="387" t="s">
        <v>1075</v>
      </c>
      <c r="G550" s="386" t="s">
        <v>1294</v>
      </c>
      <c r="H550" s="386" t="s">
        <v>1121</v>
      </c>
      <c r="I550" s="386" t="s">
        <v>1122</v>
      </c>
      <c r="J550" s="386" t="s">
        <v>141</v>
      </c>
      <c r="K550" s="388">
        <v>3.4999999999999996E-2</v>
      </c>
      <c r="L550" s="388">
        <v>4.0000000000000008E-2</v>
      </c>
      <c r="M550" s="388">
        <v>4.5000000000000005E-2</v>
      </c>
      <c r="N550" s="389"/>
    </row>
    <row r="551" spans="3:14" ht="30" hidden="1" x14ac:dyDescent="0.25">
      <c r="C551" s="386" t="s">
        <v>74</v>
      </c>
      <c r="D551" s="387" t="s">
        <v>1263</v>
      </c>
      <c r="E551" s="386" t="s">
        <v>1026</v>
      </c>
      <c r="F551" s="387" t="s">
        <v>1075</v>
      </c>
      <c r="G551" s="386" t="s">
        <v>1294</v>
      </c>
      <c r="H551" s="386" t="s">
        <v>1121</v>
      </c>
      <c r="I551" s="386" t="s">
        <v>1122</v>
      </c>
      <c r="J551" s="386" t="s">
        <v>1373</v>
      </c>
      <c r="K551" s="388">
        <v>3.4999999999999996E-2</v>
      </c>
      <c r="L551" s="388">
        <v>4.0000000000000008E-2</v>
      </c>
      <c r="M551" s="388">
        <v>4.5000000000000005E-2</v>
      </c>
      <c r="N551" s="389"/>
    </row>
    <row r="552" spans="3:14" ht="30" hidden="1" x14ac:dyDescent="0.25">
      <c r="C552" s="386" t="s">
        <v>74</v>
      </c>
      <c r="D552" s="387" t="s">
        <v>1263</v>
      </c>
      <c r="E552" s="386" t="s">
        <v>1026</v>
      </c>
      <c r="F552" s="387" t="s">
        <v>1075</v>
      </c>
      <c r="G552" s="386" t="s">
        <v>1295</v>
      </c>
      <c r="H552" s="386" t="s">
        <v>1121</v>
      </c>
      <c r="I552" s="386" t="s">
        <v>1123</v>
      </c>
      <c r="J552" s="386" t="s">
        <v>141</v>
      </c>
      <c r="K552" s="388">
        <v>6.9999999999999993E-2</v>
      </c>
      <c r="L552" s="388">
        <v>8.0000000000000016E-2</v>
      </c>
      <c r="M552" s="388">
        <v>9.0000000000000011E-2</v>
      </c>
      <c r="N552" s="389"/>
    </row>
    <row r="553" spans="3:14" ht="30" hidden="1" x14ac:dyDescent="0.25">
      <c r="C553" s="386" t="s">
        <v>74</v>
      </c>
      <c r="D553" s="387" t="s">
        <v>1263</v>
      </c>
      <c r="E553" s="386" t="s">
        <v>1026</v>
      </c>
      <c r="F553" s="387" t="s">
        <v>1075</v>
      </c>
      <c r="G553" s="386" t="s">
        <v>1295</v>
      </c>
      <c r="H553" s="386" t="s">
        <v>1121</v>
      </c>
      <c r="I553" s="386" t="s">
        <v>1123</v>
      </c>
      <c r="J553" s="386" t="s">
        <v>1373</v>
      </c>
      <c r="K553" s="388">
        <v>6.9999999999999993E-2</v>
      </c>
      <c r="L553" s="388">
        <v>8.0000000000000016E-2</v>
      </c>
      <c r="M553" s="388">
        <v>9.0000000000000011E-2</v>
      </c>
      <c r="N553" s="389"/>
    </row>
    <row r="554" spans="3:14" ht="30" hidden="1" x14ac:dyDescent="0.25">
      <c r="C554" s="386" t="s">
        <v>74</v>
      </c>
      <c r="D554" s="387" t="s">
        <v>1263</v>
      </c>
      <c r="E554" s="386" t="s">
        <v>1026</v>
      </c>
      <c r="F554" s="387" t="s">
        <v>1075</v>
      </c>
      <c r="G554" s="386" t="s">
        <v>1297</v>
      </c>
      <c r="H554" s="386" t="s">
        <v>1128</v>
      </c>
      <c r="I554" s="386" t="s">
        <v>1129</v>
      </c>
      <c r="J554" s="386" t="s">
        <v>141</v>
      </c>
      <c r="K554" s="388">
        <v>3.4999999999999996E-2</v>
      </c>
      <c r="L554" s="388">
        <v>4.0000000000000008E-2</v>
      </c>
      <c r="M554" s="388">
        <v>4.5000000000000005E-2</v>
      </c>
      <c r="N554" s="389"/>
    </row>
    <row r="555" spans="3:14" ht="30" hidden="1" x14ac:dyDescent="0.25">
      <c r="C555" s="386" t="s">
        <v>74</v>
      </c>
      <c r="D555" s="387" t="s">
        <v>1263</v>
      </c>
      <c r="E555" s="386" t="s">
        <v>1026</v>
      </c>
      <c r="F555" s="387" t="s">
        <v>1075</v>
      </c>
      <c r="G555" s="386" t="s">
        <v>1298</v>
      </c>
      <c r="H555" s="386" t="s">
        <v>1128</v>
      </c>
      <c r="I555" s="386" t="s">
        <v>1130</v>
      </c>
      <c r="J555" s="386" t="s">
        <v>141</v>
      </c>
      <c r="K555" s="388">
        <v>0.63</v>
      </c>
      <c r="L555" s="388">
        <v>0.72000000000000008</v>
      </c>
      <c r="M555" s="388">
        <v>0.81</v>
      </c>
      <c r="N555" s="389"/>
    </row>
    <row r="556" spans="3:14" ht="30" hidden="1" x14ac:dyDescent="0.25">
      <c r="C556" s="386" t="s">
        <v>74</v>
      </c>
      <c r="D556" s="387" t="s">
        <v>1263</v>
      </c>
      <c r="E556" s="386" t="s">
        <v>1026</v>
      </c>
      <c r="F556" s="387" t="s">
        <v>1075</v>
      </c>
      <c r="G556" s="386" t="s">
        <v>1299</v>
      </c>
      <c r="H556" s="386" t="s">
        <v>1128</v>
      </c>
      <c r="I556" s="386" t="s">
        <v>1131</v>
      </c>
      <c r="J556" s="386" t="s">
        <v>141</v>
      </c>
      <c r="K556" s="388">
        <v>0.63</v>
      </c>
      <c r="L556" s="388">
        <v>0.72000000000000008</v>
      </c>
      <c r="M556" s="388">
        <v>0.81</v>
      </c>
      <c r="N556" s="389"/>
    </row>
    <row r="557" spans="3:14" ht="30" hidden="1" x14ac:dyDescent="0.25">
      <c r="C557" s="386" t="s">
        <v>74</v>
      </c>
      <c r="D557" s="387" t="s">
        <v>1263</v>
      </c>
      <c r="E557" s="386" t="s">
        <v>1026</v>
      </c>
      <c r="F557" s="387" t="s">
        <v>1075</v>
      </c>
      <c r="G557" s="386" t="s">
        <v>1300</v>
      </c>
      <c r="H557" s="386" t="s">
        <v>1128</v>
      </c>
      <c r="I557" s="386" t="s">
        <v>1132</v>
      </c>
      <c r="J557" s="386" t="s">
        <v>141</v>
      </c>
      <c r="K557" s="388">
        <v>0.63</v>
      </c>
      <c r="L557" s="388">
        <v>0.72000000000000008</v>
      </c>
      <c r="M557" s="388">
        <v>0.81</v>
      </c>
      <c r="N557" s="389"/>
    </row>
    <row r="558" spans="3:14" ht="30" hidden="1" x14ac:dyDescent="0.25">
      <c r="C558" s="386" t="s">
        <v>74</v>
      </c>
      <c r="D558" s="387" t="s">
        <v>1263</v>
      </c>
      <c r="E558" s="386" t="s">
        <v>1026</v>
      </c>
      <c r="F558" s="387" t="s">
        <v>1075</v>
      </c>
      <c r="G558" s="386" t="s">
        <v>1301</v>
      </c>
      <c r="H558" s="386" t="s">
        <v>1133</v>
      </c>
      <c r="I558" s="386" t="s">
        <v>1134</v>
      </c>
      <c r="J558" s="386" t="s">
        <v>141</v>
      </c>
      <c r="K558" s="388">
        <v>0.63</v>
      </c>
      <c r="L558" s="388">
        <v>0.72000000000000008</v>
      </c>
      <c r="M558" s="388">
        <v>0.81</v>
      </c>
      <c r="N558" s="389"/>
    </row>
    <row r="559" spans="3:14" ht="30" hidden="1" x14ac:dyDescent="0.25">
      <c r="C559" s="386" t="s">
        <v>74</v>
      </c>
      <c r="D559" s="387" t="s">
        <v>1263</v>
      </c>
      <c r="E559" s="386" t="s">
        <v>1026</v>
      </c>
      <c r="F559" s="387" t="s">
        <v>1075</v>
      </c>
      <c r="G559" s="386" t="s">
        <v>1302</v>
      </c>
      <c r="H559" s="386" t="s">
        <v>1133</v>
      </c>
      <c r="I559" s="386" t="s">
        <v>1135</v>
      </c>
      <c r="J559" s="386" t="s">
        <v>141</v>
      </c>
      <c r="K559" s="388">
        <v>3.4999999999999996E-2</v>
      </c>
      <c r="L559" s="388">
        <v>4.0000000000000008E-2</v>
      </c>
      <c r="M559" s="388">
        <v>4.5000000000000005E-2</v>
      </c>
      <c r="N559" s="389"/>
    </row>
    <row r="560" spans="3:14" ht="30" hidden="1" x14ac:dyDescent="0.25">
      <c r="C560" s="386" t="s">
        <v>74</v>
      </c>
      <c r="D560" s="387" t="s">
        <v>1263</v>
      </c>
      <c r="E560" s="386" t="s">
        <v>1026</v>
      </c>
      <c r="F560" s="387" t="s">
        <v>1075</v>
      </c>
      <c r="G560" s="386" t="s">
        <v>1303</v>
      </c>
      <c r="H560" s="386" t="s">
        <v>1133</v>
      </c>
      <c r="I560" s="386" t="s">
        <v>1136</v>
      </c>
      <c r="J560" s="386" t="s">
        <v>141</v>
      </c>
      <c r="K560" s="388">
        <v>3.4999999999999996E-2</v>
      </c>
      <c r="L560" s="388">
        <v>4.0000000000000008E-2</v>
      </c>
      <c r="M560" s="388">
        <v>4.5000000000000005E-2</v>
      </c>
      <c r="N560" s="389"/>
    </row>
    <row r="561" spans="3:14" ht="30" hidden="1" x14ac:dyDescent="0.25">
      <c r="C561" s="386" t="s">
        <v>74</v>
      </c>
      <c r="D561" s="387" t="s">
        <v>1263</v>
      </c>
      <c r="E561" s="386" t="s">
        <v>1026</v>
      </c>
      <c r="F561" s="387" t="s">
        <v>1075</v>
      </c>
      <c r="G561" s="386" t="s">
        <v>1304</v>
      </c>
      <c r="H561" s="386" t="s">
        <v>1133</v>
      </c>
      <c r="I561" s="386" t="s">
        <v>1137</v>
      </c>
      <c r="J561" s="386" t="s">
        <v>141</v>
      </c>
      <c r="K561" s="388">
        <v>0.63</v>
      </c>
      <c r="L561" s="388">
        <v>0.72000000000000008</v>
      </c>
      <c r="M561" s="388">
        <v>0.81</v>
      </c>
      <c r="N561" s="389"/>
    </row>
    <row r="562" spans="3:14" hidden="1" x14ac:dyDescent="0.25">
      <c r="C562" s="386" t="s">
        <v>74</v>
      </c>
      <c r="D562" s="387" t="s">
        <v>1263</v>
      </c>
      <c r="E562" s="386" t="s">
        <v>1026</v>
      </c>
      <c r="F562" s="387" t="s">
        <v>1075</v>
      </c>
      <c r="G562" s="386" t="s">
        <v>1305</v>
      </c>
      <c r="H562" s="386" t="s">
        <v>1138</v>
      </c>
      <c r="I562" s="386" t="s">
        <v>1139</v>
      </c>
      <c r="J562" s="386" t="s">
        <v>1373</v>
      </c>
      <c r="K562" s="388">
        <v>3.4999999999999996E-2</v>
      </c>
      <c r="L562" s="388">
        <v>4.0000000000000008E-2</v>
      </c>
      <c r="M562" s="388">
        <v>4.5000000000000005E-2</v>
      </c>
      <c r="N562" s="389"/>
    </row>
    <row r="563" spans="3:14" ht="30" hidden="1" x14ac:dyDescent="0.25">
      <c r="C563" s="386" t="s">
        <v>74</v>
      </c>
      <c r="D563" s="387" t="s">
        <v>1263</v>
      </c>
      <c r="E563" s="386" t="s">
        <v>1026</v>
      </c>
      <c r="F563" s="387" t="s">
        <v>1075</v>
      </c>
      <c r="G563" s="386" t="s">
        <v>1307</v>
      </c>
      <c r="H563" s="386" t="s">
        <v>1147</v>
      </c>
      <c r="I563" s="386" t="s">
        <v>1149</v>
      </c>
      <c r="J563" s="386" t="s">
        <v>141</v>
      </c>
      <c r="K563" s="388">
        <v>0.63</v>
      </c>
      <c r="L563" s="388">
        <v>0.72000000000000008</v>
      </c>
      <c r="M563" s="388">
        <v>0.81</v>
      </c>
      <c r="N563" s="389"/>
    </row>
    <row r="564" spans="3:14" ht="30" hidden="1" x14ac:dyDescent="0.25">
      <c r="C564" s="386" t="s">
        <v>74</v>
      </c>
      <c r="D564" s="387" t="s">
        <v>1263</v>
      </c>
      <c r="E564" s="386" t="s">
        <v>1026</v>
      </c>
      <c r="F564" s="387" t="s">
        <v>1075</v>
      </c>
      <c r="G564" s="386" t="s">
        <v>1309</v>
      </c>
      <c r="H564" s="386" t="s">
        <v>1147</v>
      </c>
      <c r="I564" s="386" t="s">
        <v>1151</v>
      </c>
      <c r="J564" s="386" t="s">
        <v>141</v>
      </c>
      <c r="K564" s="388">
        <v>0.63</v>
      </c>
      <c r="L564" s="388">
        <v>0.72000000000000008</v>
      </c>
      <c r="M564" s="388">
        <v>0.81</v>
      </c>
      <c r="N564" s="389"/>
    </row>
    <row r="565" spans="3:14" hidden="1" x14ac:dyDescent="0.25">
      <c r="C565" s="386" t="s">
        <v>74</v>
      </c>
      <c r="D565" s="387" t="s">
        <v>1263</v>
      </c>
      <c r="E565" s="386" t="s">
        <v>1026</v>
      </c>
      <c r="F565" s="387" t="s">
        <v>1075</v>
      </c>
      <c r="G565" s="386" t="s">
        <v>1310</v>
      </c>
      <c r="H565" s="386" t="s">
        <v>1152</v>
      </c>
      <c r="I565" s="386" t="s">
        <v>1153</v>
      </c>
      <c r="J565" s="386" t="s">
        <v>1373</v>
      </c>
      <c r="K565" s="388">
        <v>0.63</v>
      </c>
      <c r="L565" s="388">
        <v>0.72000000000000008</v>
      </c>
      <c r="M565" s="388">
        <v>0.81</v>
      </c>
      <c r="N565" s="389"/>
    </row>
    <row r="566" spans="3:14" hidden="1" x14ac:dyDescent="0.25">
      <c r="C566" s="386" t="s">
        <v>74</v>
      </c>
      <c r="D566" s="387" t="s">
        <v>1263</v>
      </c>
      <c r="E566" s="386" t="s">
        <v>1026</v>
      </c>
      <c r="F566" s="387" t="s">
        <v>1075</v>
      </c>
      <c r="G566" s="386" t="s">
        <v>1311</v>
      </c>
      <c r="H566" s="386" t="s">
        <v>1156</v>
      </c>
      <c r="I566" s="386" t="s">
        <v>1157</v>
      </c>
      <c r="J566" s="386" t="s">
        <v>141</v>
      </c>
      <c r="K566" s="388">
        <v>0.63</v>
      </c>
      <c r="L566" s="388">
        <v>0.72000000000000008</v>
      </c>
      <c r="M566" s="388">
        <v>0.81</v>
      </c>
      <c r="N566" s="389"/>
    </row>
    <row r="567" spans="3:14" hidden="1" x14ac:dyDescent="0.25">
      <c r="C567" s="386" t="s">
        <v>74</v>
      </c>
      <c r="D567" s="387" t="s">
        <v>1263</v>
      </c>
      <c r="E567" s="386" t="s">
        <v>1026</v>
      </c>
      <c r="F567" s="387" t="s">
        <v>1075</v>
      </c>
      <c r="G567" s="386" t="s">
        <v>1312</v>
      </c>
      <c r="H567" s="386" t="s">
        <v>1156</v>
      </c>
      <c r="I567" s="386" t="s">
        <v>1158</v>
      </c>
      <c r="J567" s="386" t="s">
        <v>141</v>
      </c>
      <c r="K567" s="388">
        <v>0.63</v>
      </c>
      <c r="L567" s="388">
        <v>0.72000000000000008</v>
      </c>
      <c r="M567" s="388">
        <v>0.81</v>
      </c>
      <c r="N567" s="389"/>
    </row>
    <row r="568" spans="3:14" hidden="1" x14ac:dyDescent="0.25">
      <c r="C568" s="386" t="s">
        <v>74</v>
      </c>
      <c r="D568" s="387" t="s">
        <v>1263</v>
      </c>
      <c r="E568" s="386" t="s">
        <v>1026</v>
      </c>
      <c r="F568" s="387" t="s">
        <v>1075</v>
      </c>
      <c r="G568" s="386" t="s">
        <v>1313</v>
      </c>
      <c r="H568" s="386" t="s">
        <v>1156</v>
      </c>
      <c r="I568" s="386" t="s">
        <v>1159</v>
      </c>
      <c r="J568" s="386" t="s">
        <v>141</v>
      </c>
      <c r="K568" s="388">
        <v>0.63</v>
      </c>
      <c r="L568" s="388">
        <v>0.72000000000000008</v>
      </c>
      <c r="M568" s="388">
        <v>0.81</v>
      </c>
      <c r="N568" s="389"/>
    </row>
    <row r="569" spans="3:14" hidden="1" x14ac:dyDescent="0.25">
      <c r="C569" s="386" t="s">
        <v>74</v>
      </c>
      <c r="D569" s="387" t="s">
        <v>1263</v>
      </c>
      <c r="E569" s="386" t="s">
        <v>1026</v>
      </c>
      <c r="F569" s="387" t="s">
        <v>1075</v>
      </c>
      <c r="G569" s="386" t="s">
        <v>1320</v>
      </c>
      <c r="H569" s="386" t="s">
        <v>1172</v>
      </c>
      <c r="I569" s="386" t="s">
        <v>1173</v>
      </c>
      <c r="J569" s="386" t="s">
        <v>141</v>
      </c>
      <c r="K569" s="388">
        <v>3.4999999999999996E-2</v>
      </c>
      <c r="L569" s="388">
        <v>4.0000000000000008E-2</v>
      </c>
      <c r="M569" s="388">
        <v>4.5000000000000005E-2</v>
      </c>
      <c r="N569" s="389"/>
    </row>
    <row r="570" spans="3:14" hidden="1" x14ac:dyDescent="0.25">
      <c r="C570" s="386" t="s">
        <v>74</v>
      </c>
      <c r="D570" s="387" t="s">
        <v>1263</v>
      </c>
      <c r="E570" s="386" t="s">
        <v>1026</v>
      </c>
      <c r="F570" s="387" t="s">
        <v>1075</v>
      </c>
      <c r="G570" s="386" t="s">
        <v>1327</v>
      </c>
      <c r="H570" s="386" t="s">
        <v>1180</v>
      </c>
      <c r="I570" s="386" t="s">
        <v>1182</v>
      </c>
      <c r="J570" s="386" t="s">
        <v>141</v>
      </c>
      <c r="K570" s="388">
        <v>0.63</v>
      </c>
      <c r="L570" s="388">
        <v>0.72000000000000008</v>
      </c>
      <c r="M570" s="388">
        <v>0.81</v>
      </c>
      <c r="N570" s="389"/>
    </row>
    <row r="571" spans="3:14" ht="60" hidden="1" x14ac:dyDescent="0.25">
      <c r="C571" s="386" t="s">
        <v>74</v>
      </c>
      <c r="D571" s="387" t="s">
        <v>1263</v>
      </c>
      <c r="E571" s="386" t="s">
        <v>1026</v>
      </c>
      <c r="F571" s="387" t="s">
        <v>1075</v>
      </c>
      <c r="G571" s="386" t="s">
        <v>1329</v>
      </c>
      <c r="H571" s="386" t="s">
        <v>1184</v>
      </c>
      <c r="I571" s="386" t="s">
        <v>1185</v>
      </c>
      <c r="J571" s="386" t="s">
        <v>141</v>
      </c>
      <c r="K571" s="388">
        <v>0.63</v>
      </c>
      <c r="L571" s="388">
        <v>0.72000000000000008</v>
      </c>
      <c r="M571" s="388">
        <v>0.81</v>
      </c>
      <c r="N571" s="389"/>
    </row>
    <row r="572" spans="3:14" ht="60" hidden="1" x14ac:dyDescent="0.25">
      <c r="C572" s="386" t="s">
        <v>74</v>
      </c>
      <c r="D572" s="387" t="s">
        <v>1263</v>
      </c>
      <c r="E572" s="386" t="s">
        <v>1026</v>
      </c>
      <c r="F572" s="387" t="s">
        <v>1075</v>
      </c>
      <c r="G572" s="386" t="s">
        <v>1330</v>
      </c>
      <c r="H572" s="386" t="s">
        <v>1184</v>
      </c>
      <c r="I572" s="386" t="s">
        <v>1186</v>
      </c>
      <c r="J572" s="386" t="s">
        <v>141</v>
      </c>
      <c r="K572" s="388">
        <v>3.4999999999999996E-2</v>
      </c>
      <c r="L572" s="388">
        <v>4.0000000000000008E-2</v>
      </c>
      <c r="M572" s="388">
        <v>4.5000000000000005E-2</v>
      </c>
      <c r="N572" s="389"/>
    </row>
    <row r="573" spans="3:14" ht="45" hidden="1" x14ac:dyDescent="0.25">
      <c r="C573" s="386" t="s">
        <v>74</v>
      </c>
      <c r="D573" s="387" t="s">
        <v>1263</v>
      </c>
      <c r="E573" s="386" t="s">
        <v>1026</v>
      </c>
      <c r="F573" s="387" t="s">
        <v>1075</v>
      </c>
      <c r="G573" s="386" t="s">
        <v>1336</v>
      </c>
      <c r="H573" s="386" t="s">
        <v>1190</v>
      </c>
      <c r="I573" s="386" t="s">
        <v>1196</v>
      </c>
      <c r="J573" s="386" t="s">
        <v>141</v>
      </c>
      <c r="K573" s="388">
        <v>0.63</v>
      </c>
      <c r="L573" s="388">
        <v>0.72000000000000008</v>
      </c>
      <c r="M573" s="388">
        <v>0.81</v>
      </c>
      <c r="N573" s="389"/>
    </row>
    <row r="574" spans="3:14" ht="45" hidden="1" x14ac:dyDescent="0.25">
      <c r="C574" s="386" t="s">
        <v>74</v>
      </c>
      <c r="D574" s="387" t="s">
        <v>1263</v>
      </c>
      <c r="E574" s="386" t="s">
        <v>1026</v>
      </c>
      <c r="F574" s="387" t="s">
        <v>1075</v>
      </c>
      <c r="G574" s="386" t="s">
        <v>1340</v>
      </c>
      <c r="H574" s="386" t="s">
        <v>1190</v>
      </c>
      <c r="I574" s="386" t="s">
        <v>1200</v>
      </c>
      <c r="J574" s="386" t="s">
        <v>141</v>
      </c>
      <c r="K574" s="388">
        <v>3.4999999999999996E-2</v>
      </c>
      <c r="L574" s="388">
        <v>4.0000000000000008E-2</v>
      </c>
      <c r="M574" s="388">
        <v>4.5000000000000005E-2</v>
      </c>
      <c r="N574" s="389"/>
    </row>
    <row r="575" spans="3:14" ht="45" hidden="1" x14ac:dyDescent="0.25">
      <c r="C575" s="386" t="s">
        <v>74</v>
      </c>
      <c r="D575" s="387" t="s">
        <v>1263</v>
      </c>
      <c r="E575" s="386" t="s">
        <v>1026</v>
      </c>
      <c r="F575" s="387" t="s">
        <v>1075</v>
      </c>
      <c r="G575" s="386" t="s">
        <v>1341</v>
      </c>
      <c r="H575" s="386" t="s">
        <v>1190</v>
      </c>
      <c r="I575" s="386" t="s">
        <v>1201</v>
      </c>
      <c r="J575" s="386" t="s">
        <v>141</v>
      </c>
      <c r="K575" s="388">
        <v>0.63</v>
      </c>
      <c r="L575" s="388">
        <v>0.72000000000000008</v>
      </c>
      <c r="M575" s="388">
        <v>0.81</v>
      </c>
      <c r="N575" s="389"/>
    </row>
    <row r="576" spans="3:14" ht="45" hidden="1" x14ac:dyDescent="0.25">
      <c r="C576" s="386" t="s">
        <v>74</v>
      </c>
      <c r="D576" s="387" t="s">
        <v>1263</v>
      </c>
      <c r="E576" s="386" t="s">
        <v>1026</v>
      </c>
      <c r="F576" s="387" t="s">
        <v>1075</v>
      </c>
      <c r="G576" s="386" t="s">
        <v>1342</v>
      </c>
      <c r="H576" s="386" t="s">
        <v>1190</v>
      </c>
      <c r="I576" s="386" t="s">
        <v>1202</v>
      </c>
      <c r="J576" s="386" t="s">
        <v>141</v>
      </c>
      <c r="K576" s="388">
        <v>0.63</v>
      </c>
      <c r="L576" s="388">
        <v>0.72000000000000008</v>
      </c>
      <c r="M576" s="388">
        <v>0.81</v>
      </c>
      <c r="N576" s="389"/>
    </row>
    <row r="577" spans="3:14" ht="45" hidden="1" x14ac:dyDescent="0.25">
      <c r="C577" s="386" t="s">
        <v>74</v>
      </c>
      <c r="D577" s="387" t="s">
        <v>1263</v>
      </c>
      <c r="E577" s="386" t="s">
        <v>1026</v>
      </c>
      <c r="F577" s="387" t="s">
        <v>1075</v>
      </c>
      <c r="G577" s="386" t="s">
        <v>1343</v>
      </c>
      <c r="H577" s="386" t="s">
        <v>1190</v>
      </c>
      <c r="I577" s="386" t="s">
        <v>1203</v>
      </c>
      <c r="J577" s="386" t="s">
        <v>141</v>
      </c>
      <c r="K577" s="388">
        <v>0.63</v>
      </c>
      <c r="L577" s="388">
        <v>0.72000000000000008</v>
      </c>
      <c r="M577" s="388">
        <v>0.81</v>
      </c>
      <c r="N577" s="389"/>
    </row>
    <row r="578" spans="3:14" ht="45" hidden="1" x14ac:dyDescent="0.25">
      <c r="C578" s="386" t="s">
        <v>74</v>
      </c>
      <c r="D578" s="387" t="s">
        <v>1263</v>
      </c>
      <c r="E578" s="386" t="s">
        <v>1026</v>
      </c>
      <c r="F578" s="387" t="s">
        <v>1075</v>
      </c>
      <c r="G578" s="386" t="s">
        <v>1345</v>
      </c>
      <c r="H578" s="386" t="s">
        <v>1190</v>
      </c>
      <c r="I578" s="386" t="s">
        <v>1205</v>
      </c>
      <c r="J578" s="386" t="s">
        <v>141</v>
      </c>
      <c r="K578" s="388">
        <v>0.63</v>
      </c>
      <c r="L578" s="388">
        <v>0.72000000000000008</v>
      </c>
      <c r="M578" s="388">
        <v>0.81</v>
      </c>
      <c r="N578" s="389"/>
    </row>
    <row r="579" spans="3:14" ht="45" hidden="1" x14ac:dyDescent="0.25">
      <c r="C579" s="386" t="s">
        <v>74</v>
      </c>
      <c r="D579" s="387" t="s">
        <v>1263</v>
      </c>
      <c r="E579" s="386" t="s">
        <v>1026</v>
      </c>
      <c r="F579" s="387" t="s">
        <v>1075</v>
      </c>
      <c r="G579" s="386" t="s">
        <v>1346</v>
      </c>
      <c r="H579" s="386" t="s">
        <v>1190</v>
      </c>
      <c r="I579" s="386" t="s">
        <v>1206</v>
      </c>
      <c r="J579" s="386" t="s">
        <v>141</v>
      </c>
      <c r="K579" s="388">
        <v>0.63</v>
      </c>
      <c r="L579" s="388">
        <v>0.72000000000000008</v>
      </c>
      <c r="M579" s="388">
        <v>0.81</v>
      </c>
      <c r="N579" s="389"/>
    </row>
    <row r="580" spans="3:14" ht="45" hidden="1" x14ac:dyDescent="0.25">
      <c r="C580" s="386" t="s">
        <v>74</v>
      </c>
      <c r="D580" s="387" t="s">
        <v>1263</v>
      </c>
      <c r="E580" s="386" t="s">
        <v>1026</v>
      </c>
      <c r="F580" s="387" t="s">
        <v>1075</v>
      </c>
      <c r="G580" s="386" t="s">
        <v>1347</v>
      </c>
      <c r="H580" s="386" t="s">
        <v>1190</v>
      </c>
      <c r="I580" s="386" t="s">
        <v>1209</v>
      </c>
      <c r="J580" s="386" t="s">
        <v>141</v>
      </c>
      <c r="K580" s="388">
        <v>0.63</v>
      </c>
      <c r="L580" s="388">
        <v>0.72000000000000008</v>
      </c>
      <c r="M580" s="388">
        <v>0.81</v>
      </c>
      <c r="N580" s="389"/>
    </row>
    <row r="581" spans="3:14" ht="30" hidden="1" x14ac:dyDescent="0.25">
      <c r="C581" s="386" t="s">
        <v>74</v>
      </c>
      <c r="D581" s="387" t="s">
        <v>1263</v>
      </c>
      <c r="E581" s="386" t="s">
        <v>1026</v>
      </c>
      <c r="F581" s="387" t="s">
        <v>1075</v>
      </c>
      <c r="G581" s="386" t="s">
        <v>1348</v>
      </c>
      <c r="H581" s="386" t="s">
        <v>1210</v>
      </c>
      <c r="I581" s="386" t="s">
        <v>1211</v>
      </c>
      <c r="J581" s="386" t="s">
        <v>141</v>
      </c>
      <c r="K581" s="388">
        <v>0.63</v>
      </c>
      <c r="L581" s="388">
        <v>0.72000000000000008</v>
      </c>
      <c r="M581" s="388">
        <v>0.81</v>
      </c>
      <c r="N581" s="389"/>
    </row>
    <row r="582" spans="3:14" ht="45" hidden="1" x14ac:dyDescent="0.25">
      <c r="C582" s="386" t="s">
        <v>74</v>
      </c>
      <c r="D582" s="387" t="s">
        <v>1263</v>
      </c>
      <c r="E582" s="386" t="s">
        <v>1026</v>
      </c>
      <c r="F582" s="387" t="s">
        <v>1075</v>
      </c>
      <c r="G582" s="386" t="s">
        <v>1349</v>
      </c>
      <c r="H582" s="386" t="s">
        <v>1210</v>
      </c>
      <c r="I582" s="386" t="s">
        <v>1214</v>
      </c>
      <c r="J582" s="386" t="s">
        <v>141</v>
      </c>
      <c r="K582" s="388">
        <v>3.4999999999999996E-2</v>
      </c>
      <c r="L582" s="388">
        <v>4.0000000000000008E-2</v>
      </c>
      <c r="M582" s="388">
        <v>4.5000000000000005E-2</v>
      </c>
      <c r="N582" s="389"/>
    </row>
    <row r="583" spans="3:14" ht="30" hidden="1" x14ac:dyDescent="0.25">
      <c r="C583" s="386" t="s">
        <v>74</v>
      </c>
      <c r="D583" s="387" t="s">
        <v>1263</v>
      </c>
      <c r="E583" s="386" t="s">
        <v>1026</v>
      </c>
      <c r="F583" s="387" t="s">
        <v>1075</v>
      </c>
      <c r="G583" s="386" t="s">
        <v>1350</v>
      </c>
      <c r="H583" s="386" t="s">
        <v>1210</v>
      </c>
      <c r="I583" s="386" t="s">
        <v>1216</v>
      </c>
      <c r="J583" s="386" t="s">
        <v>141</v>
      </c>
      <c r="K583" s="388">
        <v>0.63</v>
      </c>
      <c r="L583" s="388">
        <v>0.72000000000000008</v>
      </c>
      <c r="M583" s="388">
        <v>0.81</v>
      </c>
      <c r="N583" s="389"/>
    </row>
    <row r="584" spans="3:14" ht="30" hidden="1" x14ac:dyDescent="0.25">
      <c r="C584" s="386" t="s">
        <v>74</v>
      </c>
      <c r="D584" s="387" t="s">
        <v>1264</v>
      </c>
      <c r="E584" s="386" t="s">
        <v>1026</v>
      </c>
      <c r="F584" s="387" t="s">
        <v>1076</v>
      </c>
      <c r="G584" s="386" t="s">
        <v>1290</v>
      </c>
      <c r="H584" s="386" t="s">
        <v>1112</v>
      </c>
      <c r="I584" s="386" t="s">
        <v>1117</v>
      </c>
      <c r="J584" s="386" t="s">
        <v>141</v>
      </c>
      <c r="K584" s="388">
        <v>0.63</v>
      </c>
      <c r="L584" s="388">
        <v>0.72000000000000008</v>
      </c>
      <c r="M584" s="388">
        <v>0.81</v>
      </c>
      <c r="N584" s="389"/>
    </row>
    <row r="585" spans="3:14" ht="30" hidden="1" x14ac:dyDescent="0.25">
      <c r="C585" s="386" t="s">
        <v>74</v>
      </c>
      <c r="D585" s="387" t="s">
        <v>1264</v>
      </c>
      <c r="E585" s="386" t="s">
        <v>1026</v>
      </c>
      <c r="F585" s="387" t="s">
        <v>1076</v>
      </c>
      <c r="G585" s="386" t="s">
        <v>1294</v>
      </c>
      <c r="H585" s="386" t="s">
        <v>1121</v>
      </c>
      <c r="I585" s="386" t="s">
        <v>1122</v>
      </c>
      <c r="J585" s="386" t="s">
        <v>141</v>
      </c>
      <c r="K585" s="388">
        <v>3.4999999999999996E-2</v>
      </c>
      <c r="L585" s="388">
        <v>4.0000000000000008E-2</v>
      </c>
      <c r="M585" s="388">
        <v>4.5000000000000005E-2</v>
      </c>
      <c r="N585" s="389"/>
    </row>
    <row r="586" spans="3:14" ht="30" hidden="1" x14ac:dyDescent="0.25">
      <c r="C586" s="386" t="s">
        <v>74</v>
      </c>
      <c r="D586" s="387" t="s">
        <v>1264</v>
      </c>
      <c r="E586" s="386" t="s">
        <v>1026</v>
      </c>
      <c r="F586" s="387" t="s">
        <v>1076</v>
      </c>
      <c r="G586" s="386" t="s">
        <v>1294</v>
      </c>
      <c r="H586" s="386" t="s">
        <v>1121</v>
      </c>
      <c r="I586" s="386" t="s">
        <v>1122</v>
      </c>
      <c r="J586" s="386" t="s">
        <v>1373</v>
      </c>
      <c r="K586" s="388">
        <v>3.4999999999999996E-2</v>
      </c>
      <c r="L586" s="388">
        <v>4.0000000000000008E-2</v>
      </c>
      <c r="M586" s="388">
        <v>4.5000000000000005E-2</v>
      </c>
      <c r="N586" s="389"/>
    </row>
    <row r="587" spans="3:14" ht="30" hidden="1" x14ac:dyDescent="0.25">
      <c r="C587" s="386" t="s">
        <v>74</v>
      </c>
      <c r="D587" s="387" t="s">
        <v>1264</v>
      </c>
      <c r="E587" s="386" t="s">
        <v>1026</v>
      </c>
      <c r="F587" s="387" t="s">
        <v>1076</v>
      </c>
      <c r="G587" s="386" t="s">
        <v>1295</v>
      </c>
      <c r="H587" s="386" t="s">
        <v>1121</v>
      </c>
      <c r="I587" s="386" t="s">
        <v>1123</v>
      </c>
      <c r="J587" s="386" t="s">
        <v>141</v>
      </c>
      <c r="K587" s="388">
        <v>6.9999999999999993E-2</v>
      </c>
      <c r="L587" s="388">
        <v>8.0000000000000016E-2</v>
      </c>
      <c r="M587" s="388">
        <v>9.0000000000000011E-2</v>
      </c>
      <c r="N587" s="389"/>
    </row>
    <row r="588" spans="3:14" ht="30" hidden="1" x14ac:dyDescent="0.25">
      <c r="C588" s="386" t="s">
        <v>74</v>
      </c>
      <c r="D588" s="387" t="s">
        <v>1264</v>
      </c>
      <c r="E588" s="386" t="s">
        <v>1026</v>
      </c>
      <c r="F588" s="387" t="s">
        <v>1076</v>
      </c>
      <c r="G588" s="386" t="s">
        <v>1295</v>
      </c>
      <c r="H588" s="386" t="s">
        <v>1121</v>
      </c>
      <c r="I588" s="386" t="s">
        <v>1123</v>
      </c>
      <c r="J588" s="386" t="s">
        <v>1373</v>
      </c>
      <c r="K588" s="388">
        <v>6.9999999999999993E-2</v>
      </c>
      <c r="L588" s="388">
        <v>8.0000000000000016E-2</v>
      </c>
      <c r="M588" s="388">
        <v>9.0000000000000011E-2</v>
      </c>
      <c r="N588" s="389"/>
    </row>
    <row r="589" spans="3:14" ht="30" hidden="1" x14ac:dyDescent="0.25">
      <c r="C589" s="386" t="s">
        <v>74</v>
      </c>
      <c r="D589" s="387" t="s">
        <v>1264</v>
      </c>
      <c r="E589" s="386" t="s">
        <v>1026</v>
      </c>
      <c r="F589" s="387" t="s">
        <v>1076</v>
      </c>
      <c r="G589" s="386" t="s">
        <v>1297</v>
      </c>
      <c r="H589" s="386" t="s">
        <v>1128</v>
      </c>
      <c r="I589" s="386" t="s">
        <v>1129</v>
      </c>
      <c r="J589" s="386" t="s">
        <v>141</v>
      </c>
      <c r="K589" s="388">
        <v>3.4999999999999996E-2</v>
      </c>
      <c r="L589" s="388">
        <v>4.0000000000000008E-2</v>
      </c>
      <c r="M589" s="388">
        <v>4.5000000000000005E-2</v>
      </c>
      <c r="N589" s="389"/>
    </row>
    <row r="590" spans="3:14" ht="30" hidden="1" x14ac:dyDescent="0.25">
      <c r="C590" s="386" t="s">
        <v>74</v>
      </c>
      <c r="D590" s="387" t="s">
        <v>1264</v>
      </c>
      <c r="E590" s="386" t="s">
        <v>1026</v>
      </c>
      <c r="F590" s="387" t="s">
        <v>1076</v>
      </c>
      <c r="G590" s="386" t="s">
        <v>1300</v>
      </c>
      <c r="H590" s="386" t="s">
        <v>1128</v>
      </c>
      <c r="I590" s="386" t="s">
        <v>1132</v>
      </c>
      <c r="J590" s="386" t="s">
        <v>141</v>
      </c>
      <c r="K590" s="388">
        <v>0.63</v>
      </c>
      <c r="L590" s="388">
        <v>0.72000000000000008</v>
      </c>
      <c r="M590" s="388">
        <v>0.81</v>
      </c>
      <c r="N590" s="389"/>
    </row>
    <row r="591" spans="3:14" ht="30" hidden="1" x14ac:dyDescent="0.25">
      <c r="C591" s="386" t="s">
        <v>74</v>
      </c>
      <c r="D591" s="387" t="s">
        <v>1264</v>
      </c>
      <c r="E591" s="386" t="s">
        <v>1026</v>
      </c>
      <c r="F591" s="387" t="s">
        <v>1076</v>
      </c>
      <c r="G591" s="386" t="s">
        <v>1301</v>
      </c>
      <c r="H591" s="386" t="s">
        <v>1133</v>
      </c>
      <c r="I591" s="386" t="s">
        <v>1134</v>
      </c>
      <c r="J591" s="386" t="s">
        <v>141</v>
      </c>
      <c r="K591" s="388">
        <v>0.63</v>
      </c>
      <c r="L591" s="388">
        <v>0.72000000000000008</v>
      </c>
      <c r="M591" s="388">
        <v>0.81</v>
      </c>
      <c r="N591" s="389"/>
    </row>
    <row r="592" spans="3:14" ht="30" hidden="1" x14ac:dyDescent="0.25">
      <c r="C592" s="386" t="s">
        <v>74</v>
      </c>
      <c r="D592" s="387" t="s">
        <v>1264</v>
      </c>
      <c r="E592" s="386" t="s">
        <v>1026</v>
      </c>
      <c r="F592" s="387" t="s">
        <v>1076</v>
      </c>
      <c r="G592" s="386" t="s">
        <v>1302</v>
      </c>
      <c r="H592" s="386" t="s">
        <v>1133</v>
      </c>
      <c r="I592" s="386" t="s">
        <v>1135</v>
      </c>
      <c r="J592" s="386" t="s">
        <v>141</v>
      </c>
      <c r="K592" s="388">
        <v>3.4999999999999996E-2</v>
      </c>
      <c r="L592" s="388">
        <v>4.0000000000000008E-2</v>
      </c>
      <c r="M592" s="388">
        <v>4.5000000000000005E-2</v>
      </c>
      <c r="N592" s="389"/>
    </row>
    <row r="593" spans="3:14" hidden="1" x14ac:dyDescent="0.25">
      <c r="C593" s="386" t="s">
        <v>74</v>
      </c>
      <c r="D593" s="387" t="s">
        <v>1264</v>
      </c>
      <c r="E593" s="386" t="s">
        <v>1026</v>
      </c>
      <c r="F593" s="387" t="s">
        <v>1076</v>
      </c>
      <c r="G593" s="386" t="s">
        <v>1305</v>
      </c>
      <c r="H593" s="386" t="s">
        <v>1138</v>
      </c>
      <c r="I593" s="386" t="s">
        <v>1139</v>
      </c>
      <c r="J593" s="386" t="s">
        <v>1373</v>
      </c>
      <c r="K593" s="388">
        <v>3.4999999999999996E-2</v>
      </c>
      <c r="L593" s="388">
        <v>4.0000000000000008E-2</v>
      </c>
      <c r="M593" s="388">
        <v>4.5000000000000005E-2</v>
      </c>
      <c r="N593" s="389"/>
    </row>
    <row r="594" spans="3:14" ht="30" hidden="1" x14ac:dyDescent="0.25">
      <c r="C594" s="386" t="s">
        <v>74</v>
      </c>
      <c r="D594" s="387" t="s">
        <v>1264</v>
      </c>
      <c r="E594" s="386" t="s">
        <v>1026</v>
      </c>
      <c r="F594" s="387" t="s">
        <v>1076</v>
      </c>
      <c r="G594" s="386" t="s">
        <v>1307</v>
      </c>
      <c r="H594" s="386" t="s">
        <v>1147</v>
      </c>
      <c r="I594" s="386" t="s">
        <v>1149</v>
      </c>
      <c r="J594" s="386" t="s">
        <v>141</v>
      </c>
      <c r="K594" s="388">
        <v>0.63</v>
      </c>
      <c r="L594" s="388">
        <v>0.72000000000000008</v>
      </c>
      <c r="M594" s="388">
        <v>0.81</v>
      </c>
      <c r="N594" s="389"/>
    </row>
    <row r="595" spans="3:14" ht="30" hidden="1" x14ac:dyDescent="0.25">
      <c r="C595" s="386" t="s">
        <v>74</v>
      </c>
      <c r="D595" s="387" t="s">
        <v>1264</v>
      </c>
      <c r="E595" s="386" t="s">
        <v>1026</v>
      </c>
      <c r="F595" s="387" t="s">
        <v>1076</v>
      </c>
      <c r="G595" s="386" t="s">
        <v>1309</v>
      </c>
      <c r="H595" s="386" t="s">
        <v>1147</v>
      </c>
      <c r="I595" s="386" t="s">
        <v>1151</v>
      </c>
      <c r="J595" s="386" t="s">
        <v>141</v>
      </c>
      <c r="K595" s="388">
        <v>0.63</v>
      </c>
      <c r="L595" s="388">
        <v>0.72000000000000008</v>
      </c>
      <c r="M595" s="388">
        <v>0.81</v>
      </c>
      <c r="N595" s="389"/>
    </row>
    <row r="596" spans="3:14" hidden="1" x14ac:dyDescent="0.25">
      <c r="C596" s="386" t="s">
        <v>74</v>
      </c>
      <c r="D596" s="387" t="s">
        <v>1264</v>
      </c>
      <c r="E596" s="386" t="s">
        <v>1026</v>
      </c>
      <c r="F596" s="387" t="s">
        <v>1076</v>
      </c>
      <c r="G596" s="386" t="s">
        <v>1310</v>
      </c>
      <c r="H596" s="386" t="s">
        <v>1152</v>
      </c>
      <c r="I596" s="386" t="s">
        <v>1153</v>
      </c>
      <c r="J596" s="386" t="s">
        <v>1373</v>
      </c>
      <c r="K596" s="388">
        <v>0.63</v>
      </c>
      <c r="L596" s="388">
        <v>0.72000000000000008</v>
      </c>
      <c r="M596" s="388">
        <v>0.81</v>
      </c>
      <c r="N596" s="389"/>
    </row>
    <row r="597" spans="3:14" hidden="1" x14ac:dyDescent="0.25">
      <c r="C597" s="386" t="s">
        <v>74</v>
      </c>
      <c r="D597" s="387" t="s">
        <v>1264</v>
      </c>
      <c r="E597" s="386" t="s">
        <v>1026</v>
      </c>
      <c r="F597" s="387" t="s">
        <v>1076</v>
      </c>
      <c r="G597" s="386" t="s">
        <v>1311</v>
      </c>
      <c r="H597" s="386" t="s">
        <v>1156</v>
      </c>
      <c r="I597" s="386" t="s">
        <v>1157</v>
      </c>
      <c r="J597" s="386" t="s">
        <v>141</v>
      </c>
      <c r="K597" s="388">
        <v>0.63</v>
      </c>
      <c r="L597" s="388">
        <v>0.72000000000000008</v>
      </c>
      <c r="M597" s="388">
        <v>0.81</v>
      </c>
      <c r="N597" s="389"/>
    </row>
    <row r="598" spans="3:14" hidden="1" x14ac:dyDescent="0.25">
      <c r="C598" s="386" t="s">
        <v>74</v>
      </c>
      <c r="D598" s="387" t="s">
        <v>1264</v>
      </c>
      <c r="E598" s="386" t="s">
        <v>1026</v>
      </c>
      <c r="F598" s="387" t="s">
        <v>1076</v>
      </c>
      <c r="G598" s="386" t="s">
        <v>1312</v>
      </c>
      <c r="H598" s="386" t="s">
        <v>1156</v>
      </c>
      <c r="I598" s="386" t="s">
        <v>1158</v>
      </c>
      <c r="J598" s="386" t="s">
        <v>141</v>
      </c>
      <c r="K598" s="388">
        <v>0.63</v>
      </c>
      <c r="L598" s="388">
        <v>0.72000000000000008</v>
      </c>
      <c r="M598" s="388">
        <v>0.81</v>
      </c>
      <c r="N598" s="389"/>
    </row>
    <row r="599" spans="3:14" hidden="1" x14ac:dyDescent="0.25">
      <c r="C599" s="386" t="s">
        <v>74</v>
      </c>
      <c r="D599" s="387" t="s">
        <v>1264</v>
      </c>
      <c r="E599" s="386" t="s">
        <v>1026</v>
      </c>
      <c r="F599" s="387" t="s">
        <v>1076</v>
      </c>
      <c r="G599" s="386" t="s">
        <v>1313</v>
      </c>
      <c r="H599" s="386" t="s">
        <v>1156</v>
      </c>
      <c r="I599" s="386" t="s">
        <v>1159</v>
      </c>
      <c r="J599" s="386" t="s">
        <v>141</v>
      </c>
      <c r="K599" s="388">
        <v>0.63</v>
      </c>
      <c r="L599" s="388">
        <v>0.72000000000000008</v>
      </c>
      <c r="M599" s="388">
        <v>0.81</v>
      </c>
      <c r="N599" s="389"/>
    </row>
    <row r="600" spans="3:14" ht="45" hidden="1" x14ac:dyDescent="0.25">
      <c r="C600" s="386" t="s">
        <v>74</v>
      </c>
      <c r="D600" s="387" t="s">
        <v>1264</v>
      </c>
      <c r="E600" s="386" t="s">
        <v>1026</v>
      </c>
      <c r="F600" s="387" t="s">
        <v>1076</v>
      </c>
      <c r="G600" s="386" t="s">
        <v>1314</v>
      </c>
      <c r="H600" s="386" t="s">
        <v>1160</v>
      </c>
      <c r="I600" s="386" t="s">
        <v>1161</v>
      </c>
      <c r="J600" s="386" t="s">
        <v>141</v>
      </c>
      <c r="K600" s="388">
        <v>0.63</v>
      </c>
      <c r="L600" s="388">
        <v>0.72000000000000008</v>
      </c>
      <c r="M600" s="388">
        <v>0.81</v>
      </c>
      <c r="N600" s="389"/>
    </row>
    <row r="601" spans="3:14" ht="45" hidden="1" x14ac:dyDescent="0.25">
      <c r="C601" s="386" t="s">
        <v>74</v>
      </c>
      <c r="D601" s="387" t="s">
        <v>1264</v>
      </c>
      <c r="E601" s="386" t="s">
        <v>1026</v>
      </c>
      <c r="F601" s="387" t="s">
        <v>1076</v>
      </c>
      <c r="G601" s="386" t="s">
        <v>1314</v>
      </c>
      <c r="H601" s="386" t="s">
        <v>1160</v>
      </c>
      <c r="I601" s="386" t="s">
        <v>1161</v>
      </c>
      <c r="J601" s="386" t="s">
        <v>1373</v>
      </c>
      <c r="K601" s="388">
        <v>0.63</v>
      </c>
      <c r="L601" s="388">
        <v>0.72000000000000008</v>
      </c>
      <c r="M601" s="388">
        <v>0.81</v>
      </c>
      <c r="N601" s="389"/>
    </row>
    <row r="602" spans="3:14" ht="45" hidden="1" x14ac:dyDescent="0.25">
      <c r="C602" s="386" t="s">
        <v>74</v>
      </c>
      <c r="D602" s="387" t="s">
        <v>1264</v>
      </c>
      <c r="E602" s="386" t="s">
        <v>1026</v>
      </c>
      <c r="F602" s="387" t="s">
        <v>1076</v>
      </c>
      <c r="G602" s="386" t="s">
        <v>1315</v>
      </c>
      <c r="H602" s="386" t="s">
        <v>1160</v>
      </c>
      <c r="I602" s="386" t="s">
        <v>1162</v>
      </c>
      <c r="J602" s="386" t="s">
        <v>141</v>
      </c>
      <c r="K602" s="388">
        <v>0.63</v>
      </c>
      <c r="L602" s="388">
        <v>0.72000000000000008</v>
      </c>
      <c r="M602" s="388">
        <v>0.81</v>
      </c>
      <c r="N602" s="389"/>
    </row>
    <row r="603" spans="3:14" ht="45" hidden="1" x14ac:dyDescent="0.25">
      <c r="C603" s="386" t="s">
        <v>74</v>
      </c>
      <c r="D603" s="387" t="s">
        <v>1264</v>
      </c>
      <c r="E603" s="386" t="s">
        <v>1026</v>
      </c>
      <c r="F603" s="387" t="s">
        <v>1076</v>
      </c>
      <c r="G603" s="386" t="s">
        <v>1315</v>
      </c>
      <c r="H603" s="386" t="s">
        <v>1160</v>
      </c>
      <c r="I603" s="386" t="s">
        <v>1162</v>
      </c>
      <c r="J603" s="386" t="s">
        <v>1373</v>
      </c>
      <c r="K603" s="388">
        <v>0.63</v>
      </c>
      <c r="L603" s="388">
        <v>0.72000000000000008</v>
      </c>
      <c r="M603" s="388">
        <v>0.81</v>
      </c>
      <c r="N603" s="389"/>
    </row>
    <row r="604" spans="3:14" ht="45" hidden="1" x14ac:dyDescent="0.25">
      <c r="C604" s="386" t="s">
        <v>74</v>
      </c>
      <c r="D604" s="387" t="s">
        <v>1264</v>
      </c>
      <c r="E604" s="386" t="s">
        <v>1026</v>
      </c>
      <c r="F604" s="387" t="s">
        <v>1076</v>
      </c>
      <c r="G604" s="386" t="s">
        <v>1316</v>
      </c>
      <c r="H604" s="386" t="s">
        <v>1160</v>
      </c>
      <c r="I604" s="386" t="s">
        <v>1163</v>
      </c>
      <c r="J604" s="386" t="s">
        <v>141</v>
      </c>
      <c r="K604" s="388">
        <v>0.63</v>
      </c>
      <c r="L604" s="388">
        <v>0.72000000000000008</v>
      </c>
      <c r="M604" s="388">
        <v>0.81</v>
      </c>
      <c r="N604" s="389"/>
    </row>
    <row r="605" spans="3:14" ht="45" hidden="1" x14ac:dyDescent="0.25">
      <c r="C605" s="386" t="s">
        <v>74</v>
      </c>
      <c r="D605" s="387" t="s">
        <v>1264</v>
      </c>
      <c r="E605" s="386" t="s">
        <v>1026</v>
      </c>
      <c r="F605" s="387" t="s">
        <v>1076</v>
      </c>
      <c r="G605" s="386" t="s">
        <v>1316</v>
      </c>
      <c r="H605" s="386" t="s">
        <v>1160</v>
      </c>
      <c r="I605" s="386" t="s">
        <v>1163</v>
      </c>
      <c r="J605" s="386" t="s">
        <v>1373</v>
      </c>
      <c r="K605" s="388">
        <v>0.63</v>
      </c>
      <c r="L605" s="388">
        <v>0.72000000000000008</v>
      </c>
      <c r="M605" s="388">
        <v>0.81</v>
      </c>
      <c r="N605" s="389"/>
    </row>
    <row r="606" spans="3:14" ht="45" hidden="1" x14ac:dyDescent="0.25">
      <c r="C606" s="386" t="s">
        <v>74</v>
      </c>
      <c r="D606" s="387" t="s">
        <v>1264</v>
      </c>
      <c r="E606" s="386" t="s">
        <v>1026</v>
      </c>
      <c r="F606" s="387" t="s">
        <v>1076</v>
      </c>
      <c r="G606" s="386" t="s">
        <v>1319</v>
      </c>
      <c r="H606" s="386" t="s">
        <v>1160</v>
      </c>
      <c r="I606" s="386" t="s">
        <v>1171</v>
      </c>
      <c r="J606" s="386" t="s">
        <v>141</v>
      </c>
      <c r="K606" s="388">
        <v>0.63</v>
      </c>
      <c r="L606" s="388">
        <v>0.72000000000000008</v>
      </c>
      <c r="M606" s="388">
        <v>0.81</v>
      </c>
      <c r="N606" s="389"/>
    </row>
    <row r="607" spans="3:14" ht="45" hidden="1" x14ac:dyDescent="0.25">
      <c r="C607" s="386" t="s">
        <v>74</v>
      </c>
      <c r="D607" s="387" t="s">
        <v>1264</v>
      </c>
      <c r="E607" s="386" t="s">
        <v>1026</v>
      </c>
      <c r="F607" s="387" t="s">
        <v>1076</v>
      </c>
      <c r="G607" s="386" t="s">
        <v>1319</v>
      </c>
      <c r="H607" s="386" t="s">
        <v>1160</v>
      </c>
      <c r="I607" s="386" t="s">
        <v>1171</v>
      </c>
      <c r="J607" s="386" t="s">
        <v>1373</v>
      </c>
      <c r="K607" s="388">
        <v>0.63</v>
      </c>
      <c r="L607" s="388">
        <v>0.72000000000000008</v>
      </c>
      <c r="M607" s="388">
        <v>0.81</v>
      </c>
      <c r="N607" s="389"/>
    </row>
    <row r="608" spans="3:14" hidden="1" x14ac:dyDescent="0.25">
      <c r="C608" s="386" t="s">
        <v>74</v>
      </c>
      <c r="D608" s="387" t="s">
        <v>1264</v>
      </c>
      <c r="E608" s="386" t="s">
        <v>1026</v>
      </c>
      <c r="F608" s="387" t="s">
        <v>1076</v>
      </c>
      <c r="G608" s="386" t="s">
        <v>1320</v>
      </c>
      <c r="H608" s="386" t="s">
        <v>1172</v>
      </c>
      <c r="I608" s="386" t="s">
        <v>1173</v>
      </c>
      <c r="J608" s="386" t="s">
        <v>141</v>
      </c>
      <c r="K608" s="388">
        <v>3.4999999999999996E-2</v>
      </c>
      <c r="L608" s="388">
        <v>4.0000000000000008E-2</v>
      </c>
      <c r="M608" s="388">
        <v>4.5000000000000005E-2</v>
      </c>
      <c r="N608" s="389"/>
    </row>
    <row r="609" spans="3:14" ht="60" hidden="1" x14ac:dyDescent="0.25">
      <c r="C609" s="386" t="s">
        <v>74</v>
      </c>
      <c r="D609" s="387" t="s">
        <v>1264</v>
      </c>
      <c r="E609" s="386" t="s">
        <v>1026</v>
      </c>
      <c r="F609" s="387" t="s">
        <v>1076</v>
      </c>
      <c r="G609" s="386" t="s">
        <v>1330</v>
      </c>
      <c r="H609" s="386" t="s">
        <v>1184</v>
      </c>
      <c r="I609" s="386" t="s">
        <v>1186</v>
      </c>
      <c r="J609" s="386" t="s">
        <v>141</v>
      </c>
      <c r="K609" s="388">
        <v>3.4999999999999996E-2</v>
      </c>
      <c r="L609" s="388">
        <v>4.0000000000000008E-2</v>
      </c>
      <c r="M609" s="388">
        <v>4.5000000000000005E-2</v>
      </c>
      <c r="N609" s="389"/>
    </row>
    <row r="610" spans="3:14" ht="45" hidden="1" x14ac:dyDescent="0.25">
      <c r="C610" s="386" t="s">
        <v>74</v>
      </c>
      <c r="D610" s="387" t="s">
        <v>1264</v>
      </c>
      <c r="E610" s="386" t="s">
        <v>1026</v>
      </c>
      <c r="F610" s="387" t="s">
        <v>1076</v>
      </c>
      <c r="G610" s="386" t="s">
        <v>1336</v>
      </c>
      <c r="H610" s="386" t="s">
        <v>1190</v>
      </c>
      <c r="I610" s="386" t="s">
        <v>1196</v>
      </c>
      <c r="J610" s="386" t="s">
        <v>141</v>
      </c>
      <c r="K610" s="388">
        <v>0.63</v>
      </c>
      <c r="L610" s="388">
        <v>0.72000000000000008</v>
      </c>
      <c r="M610" s="388">
        <v>0.81</v>
      </c>
      <c r="N610" s="389"/>
    </row>
    <row r="611" spans="3:14" ht="45" hidden="1" x14ac:dyDescent="0.25">
      <c r="C611" s="386" t="s">
        <v>74</v>
      </c>
      <c r="D611" s="387" t="s">
        <v>1264</v>
      </c>
      <c r="E611" s="386" t="s">
        <v>1026</v>
      </c>
      <c r="F611" s="387" t="s">
        <v>1076</v>
      </c>
      <c r="G611" s="386" t="s">
        <v>1347</v>
      </c>
      <c r="H611" s="386" t="s">
        <v>1190</v>
      </c>
      <c r="I611" s="386" t="s">
        <v>1209</v>
      </c>
      <c r="J611" s="386" t="s">
        <v>141</v>
      </c>
      <c r="K611" s="388">
        <v>0.63</v>
      </c>
      <c r="L611" s="388">
        <v>0.72000000000000008</v>
      </c>
      <c r="M611" s="388">
        <v>0.81</v>
      </c>
      <c r="N611" s="389"/>
    </row>
    <row r="612" spans="3:14" ht="30" hidden="1" x14ac:dyDescent="0.25">
      <c r="C612" s="386" t="s">
        <v>74</v>
      </c>
      <c r="D612" s="387" t="s">
        <v>1264</v>
      </c>
      <c r="E612" s="386" t="s">
        <v>1026</v>
      </c>
      <c r="F612" s="387" t="s">
        <v>1076</v>
      </c>
      <c r="G612" s="386" t="s">
        <v>1348</v>
      </c>
      <c r="H612" s="386" t="s">
        <v>1210</v>
      </c>
      <c r="I612" s="386" t="s">
        <v>1211</v>
      </c>
      <c r="J612" s="386" t="s">
        <v>141</v>
      </c>
      <c r="K612" s="388">
        <v>0.63</v>
      </c>
      <c r="L612" s="388">
        <v>0.72000000000000008</v>
      </c>
      <c r="M612" s="388">
        <v>0.81</v>
      </c>
      <c r="N612" s="389"/>
    </row>
    <row r="613" spans="3:14" ht="45" hidden="1" x14ac:dyDescent="0.25">
      <c r="C613" s="386" t="s">
        <v>74</v>
      </c>
      <c r="D613" s="387" t="s">
        <v>1264</v>
      </c>
      <c r="E613" s="386" t="s">
        <v>1026</v>
      </c>
      <c r="F613" s="387" t="s">
        <v>1076</v>
      </c>
      <c r="G613" s="386" t="s">
        <v>1349</v>
      </c>
      <c r="H613" s="386" t="s">
        <v>1210</v>
      </c>
      <c r="I613" s="386" t="s">
        <v>1214</v>
      </c>
      <c r="J613" s="386" t="s">
        <v>141</v>
      </c>
      <c r="K613" s="388">
        <v>3.4999999999999996E-2</v>
      </c>
      <c r="L613" s="388">
        <v>4.0000000000000008E-2</v>
      </c>
      <c r="M613" s="388">
        <v>4.5000000000000005E-2</v>
      </c>
      <c r="N613" s="389"/>
    </row>
    <row r="614" spans="3:14" ht="30" hidden="1" x14ac:dyDescent="0.25">
      <c r="C614" s="386" t="s">
        <v>74</v>
      </c>
      <c r="D614" s="387" t="s">
        <v>1264</v>
      </c>
      <c r="E614" s="386" t="s">
        <v>1026</v>
      </c>
      <c r="F614" s="387" t="s">
        <v>1076</v>
      </c>
      <c r="G614" s="386" t="s">
        <v>1350</v>
      </c>
      <c r="H614" s="386" t="s">
        <v>1210</v>
      </c>
      <c r="I614" s="386" t="s">
        <v>1216</v>
      </c>
      <c r="J614" s="386" t="s">
        <v>141</v>
      </c>
      <c r="K614" s="388">
        <v>0.63</v>
      </c>
      <c r="L614" s="388">
        <v>0.72000000000000008</v>
      </c>
      <c r="M614" s="388">
        <v>0.81</v>
      </c>
      <c r="N614" s="389"/>
    </row>
    <row r="615" spans="3:14" ht="30" hidden="1" x14ac:dyDescent="0.25">
      <c r="C615" s="386" t="s">
        <v>74</v>
      </c>
      <c r="D615" s="387" t="s">
        <v>1265</v>
      </c>
      <c r="E615" s="386" t="s">
        <v>1026</v>
      </c>
      <c r="F615" s="387" t="s">
        <v>1078</v>
      </c>
      <c r="G615" s="386" t="s">
        <v>1294</v>
      </c>
      <c r="H615" s="386" t="s">
        <v>1121</v>
      </c>
      <c r="I615" s="386" t="s">
        <v>1122</v>
      </c>
      <c r="J615" s="386" t="s">
        <v>141</v>
      </c>
      <c r="K615" s="388">
        <v>3.4999999999999996E-2</v>
      </c>
      <c r="L615" s="388">
        <v>4.0000000000000008E-2</v>
      </c>
      <c r="M615" s="388">
        <v>4.5000000000000005E-2</v>
      </c>
      <c r="N615" s="389"/>
    </row>
    <row r="616" spans="3:14" ht="30" hidden="1" x14ac:dyDescent="0.25">
      <c r="C616" s="386" t="s">
        <v>74</v>
      </c>
      <c r="D616" s="387" t="s">
        <v>1265</v>
      </c>
      <c r="E616" s="386" t="s">
        <v>1026</v>
      </c>
      <c r="F616" s="387" t="s">
        <v>1078</v>
      </c>
      <c r="G616" s="386" t="s">
        <v>1294</v>
      </c>
      <c r="H616" s="386" t="s">
        <v>1121</v>
      </c>
      <c r="I616" s="386" t="s">
        <v>1122</v>
      </c>
      <c r="J616" s="386" t="s">
        <v>1373</v>
      </c>
      <c r="K616" s="388">
        <v>3.4999999999999996E-2</v>
      </c>
      <c r="L616" s="388">
        <v>4.0000000000000008E-2</v>
      </c>
      <c r="M616" s="388">
        <v>4.5000000000000005E-2</v>
      </c>
      <c r="N616" s="389"/>
    </row>
    <row r="617" spans="3:14" ht="30" hidden="1" x14ac:dyDescent="0.25">
      <c r="C617" s="386" t="s">
        <v>74</v>
      </c>
      <c r="D617" s="387" t="s">
        <v>1265</v>
      </c>
      <c r="E617" s="386" t="s">
        <v>1026</v>
      </c>
      <c r="F617" s="387" t="s">
        <v>1078</v>
      </c>
      <c r="G617" s="386" t="s">
        <v>1295</v>
      </c>
      <c r="H617" s="386" t="s">
        <v>1121</v>
      </c>
      <c r="I617" s="386" t="s">
        <v>1123</v>
      </c>
      <c r="J617" s="386" t="s">
        <v>141</v>
      </c>
      <c r="K617" s="388">
        <v>6.9999999999999993E-2</v>
      </c>
      <c r="L617" s="388">
        <v>8.0000000000000016E-2</v>
      </c>
      <c r="M617" s="388">
        <v>9.0000000000000011E-2</v>
      </c>
      <c r="N617" s="389"/>
    </row>
    <row r="618" spans="3:14" ht="30" hidden="1" x14ac:dyDescent="0.25">
      <c r="C618" s="386" t="s">
        <v>74</v>
      </c>
      <c r="D618" s="387" t="s">
        <v>1265</v>
      </c>
      <c r="E618" s="386" t="s">
        <v>1026</v>
      </c>
      <c r="F618" s="387" t="s">
        <v>1078</v>
      </c>
      <c r="G618" s="386" t="s">
        <v>1295</v>
      </c>
      <c r="H618" s="386" t="s">
        <v>1121</v>
      </c>
      <c r="I618" s="386" t="s">
        <v>1123</v>
      </c>
      <c r="J618" s="386" t="s">
        <v>1373</v>
      </c>
      <c r="K618" s="388">
        <v>6.9999999999999993E-2</v>
      </c>
      <c r="L618" s="388">
        <v>8.0000000000000016E-2</v>
      </c>
      <c r="M618" s="388">
        <v>9.0000000000000011E-2</v>
      </c>
      <c r="N618" s="389"/>
    </row>
    <row r="619" spans="3:14" ht="30" hidden="1" x14ac:dyDescent="0.25">
      <c r="C619" s="386" t="s">
        <v>74</v>
      </c>
      <c r="D619" s="387" t="s">
        <v>1265</v>
      </c>
      <c r="E619" s="386" t="s">
        <v>1026</v>
      </c>
      <c r="F619" s="387" t="s">
        <v>1078</v>
      </c>
      <c r="G619" s="386" t="s">
        <v>1296</v>
      </c>
      <c r="H619" s="386" t="s">
        <v>1124</v>
      </c>
      <c r="I619" s="386" t="s">
        <v>1127</v>
      </c>
      <c r="J619" s="386" t="s">
        <v>1373</v>
      </c>
      <c r="K619" s="388">
        <v>0.63</v>
      </c>
      <c r="L619" s="388">
        <v>0.72000000000000008</v>
      </c>
      <c r="M619" s="388">
        <v>0.81</v>
      </c>
      <c r="N619" s="389"/>
    </row>
    <row r="620" spans="3:14" ht="30" hidden="1" x14ac:dyDescent="0.25">
      <c r="C620" s="386" t="s">
        <v>74</v>
      </c>
      <c r="D620" s="387" t="s">
        <v>1265</v>
      </c>
      <c r="E620" s="386" t="s">
        <v>1026</v>
      </c>
      <c r="F620" s="387" t="s">
        <v>1078</v>
      </c>
      <c r="G620" s="386" t="s">
        <v>1297</v>
      </c>
      <c r="H620" s="386" t="s">
        <v>1128</v>
      </c>
      <c r="I620" s="386" t="s">
        <v>1129</v>
      </c>
      <c r="J620" s="386" t="s">
        <v>141</v>
      </c>
      <c r="K620" s="388">
        <v>3.4999999999999996E-2</v>
      </c>
      <c r="L620" s="388">
        <v>4.0000000000000008E-2</v>
      </c>
      <c r="M620" s="388">
        <v>4.5000000000000005E-2</v>
      </c>
      <c r="N620" s="389"/>
    </row>
    <row r="621" spans="3:14" ht="30" hidden="1" x14ac:dyDescent="0.25">
      <c r="C621" s="386" t="s">
        <v>74</v>
      </c>
      <c r="D621" s="387" t="s">
        <v>1265</v>
      </c>
      <c r="E621" s="386" t="s">
        <v>1026</v>
      </c>
      <c r="F621" s="387" t="s">
        <v>1078</v>
      </c>
      <c r="G621" s="386" t="s">
        <v>1300</v>
      </c>
      <c r="H621" s="386" t="s">
        <v>1128</v>
      </c>
      <c r="I621" s="386" t="s">
        <v>1132</v>
      </c>
      <c r="J621" s="386" t="s">
        <v>141</v>
      </c>
      <c r="K621" s="388">
        <v>0.63</v>
      </c>
      <c r="L621" s="388">
        <v>0.72000000000000008</v>
      </c>
      <c r="M621" s="388">
        <v>0.81</v>
      </c>
      <c r="N621" s="389"/>
    </row>
    <row r="622" spans="3:14" ht="30" hidden="1" x14ac:dyDescent="0.25">
      <c r="C622" s="386" t="s">
        <v>74</v>
      </c>
      <c r="D622" s="387" t="s">
        <v>1265</v>
      </c>
      <c r="E622" s="386" t="s">
        <v>1026</v>
      </c>
      <c r="F622" s="387" t="s">
        <v>1078</v>
      </c>
      <c r="G622" s="386" t="s">
        <v>1302</v>
      </c>
      <c r="H622" s="386" t="s">
        <v>1133</v>
      </c>
      <c r="I622" s="386" t="s">
        <v>1135</v>
      </c>
      <c r="J622" s="386" t="s">
        <v>141</v>
      </c>
      <c r="K622" s="388">
        <v>3.4999999999999996E-2</v>
      </c>
      <c r="L622" s="388">
        <v>4.0000000000000008E-2</v>
      </c>
      <c r="M622" s="388">
        <v>4.5000000000000005E-2</v>
      </c>
      <c r="N622" s="389"/>
    </row>
    <row r="623" spans="3:14" ht="30" hidden="1" x14ac:dyDescent="0.25">
      <c r="C623" s="386" t="s">
        <v>74</v>
      </c>
      <c r="D623" s="387" t="s">
        <v>1265</v>
      </c>
      <c r="E623" s="386" t="s">
        <v>1026</v>
      </c>
      <c r="F623" s="387" t="s">
        <v>1078</v>
      </c>
      <c r="G623" s="386" t="s">
        <v>1303</v>
      </c>
      <c r="H623" s="386" t="s">
        <v>1133</v>
      </c>
      <c r="I623" s="386" t="s">
        <v>1136</v>
      </c>
      <c r="J623" s="386" t="s">
        <v>141</v>
      </c>
      <c r="K623" s="388">
        <v>3.4999999999999996E-2</v>
      </c>
      <c r="L623" s="388">
        <v>4.0000000000000008E-2</v>
      </c>
      <c r="M623" s="388">
        <v>4.5000000000000005E-2</v>
      </c>
      <c r="N623" s="389"/>
    </row>
    <row r="624" spans="3:14" hidden="1" x14ac:dyDescent="0.25">
      <c r="C624" s="386" t="s">
        <v>74</v>
      </c>
      <c r="D624" s="387" t="s">
        <v>1265</v>
      </c>
      <c r="E624" s="386" t="s">
        <v>1026</v>
      </c>
      <c r="F624" s="387" t="s">
        <v>1078</v>
      </c>
      <c r="G624" s="386" t="s">
        <v>1305</v>
      </c>
      <c r="H624" s="386" t="s">
        <v>1138</v>
      </c>
      <c r="I624" s="386" t="s">
        <v>1139</v>
      </c>
      <c r="J624" s="386" t="s">
        <v>1373</v>
      </c>
      <c r="K624" s="388">
        <v>3.4999999999999996E-2</v>
      </c>
      <c r="L624" s="388">
        <v>4.0000000000000008E-2</v>
      </c>
      <c r="M624" s="388">
        <v>4.5000000000000005E-2</v>
      </c>
      <c r="N624" s="389"/>
    </row>
    <row r="625" spans="3:14" ht="45" hidden="1" x14ac:dyDescent="0.25">
      <c r="C625" s="386" t="s">
        <v>74</v>
      </c>
      <c r="D625" s="387" t="s">
        <v>1265</v>
      </c>
      <c r="E625" s="386" t="s">
        <v>1026</v>
      </c>
      <c r="F625" s="387" t="s">
        <v>1078</v>
      </c>
      <c r="G625" s="386" t="s">
        <v>1306</v>
      </c>
      <c r="H625" s="386" t="s">
        <v>1147</v>
      </c>
      <c r="I625" s="386" t="s">
        <v>1148</v>
      </c>
      <c r="J625" s="386" t="s">
        <v>141</v>
      </c>
      <c r="K625" s="388">
        <v>0.63</v>
      </c>
      <c r="L625" s="388">
        <v>0.72000000000000008</v>
      </c>
      <c r="M625" s="388">
        <v>0.81</v>
      </c>
      <c r="N625" s="389"/>
    </row>
    <row r="626" spans="3:14" ht="30" hidden="1" x14ac:dyDescent="0.25">
      <c r="C626" s="386" t="s">
        <v>74</v>
      </c>
      <c r="D626" s="387" t="s">
        <v>1265</v>
      </c>
      <c r="E626" s="386" t="s">
        <v>1026</v>
      </c>
      <c r="F626" s="387" t="s">
        <v>1078</v>
      </c>
      <c r="G626" s="386" t="s">
        <v>1307</v>
      </c>
      <c r="H626" s="386" t="s">
        <v>1147</v>
      </c>
      <c r="I626" s="386" t="s">
        <v>1149</v>
      </c>
      <c r="J626" s="386" t="s">
        <v>141</v>
      </c>
      <c r="K626" s="388">
        <v>0.63</v>
      </c>
      <c r="L626" s="388">
        <v>0.72000000000000008</v>
      </c>
      <c r="M626" s="388">
        <v>0.81</v>
      </c>
      <c r="N626" s="389"/>
    </row>
    <row r="627" spans="3:14" ht="45" hidden="1" x14ac:dyDescent="0.25">
      <c r="C627" s="386" t="s">
        <v>74</v>
      </c>
      <c r="D627" s="387" t="s">
        <v>1265</v>
      </c>
      <c r="E627" s="386" t="s">
        <v>1026</v>
      </c>
      <c r="F627" s="387" t="s">
        <v>1078</v>
      </c>
      <c r="G627" s="386" t="s">
        <v>1308</v>
      </c>
      <c r="H627" s="386" t="s">
        <v>1147</v>
      </c>
      <c r="I627" s="386" t="s">
        <v>1150</v>
      </c>
      <c r="J627" s="386" t="s">
        <v>141</v>
      </c>
      <c r="K627" s="388">
        <v>0.63</v>
      </c>
      <c r="L627" s="388">
        <v>0.72000000000000008</v>
      </c>
      <c r="M627" s="388">
        <v>0.81</v>
      </c>
      <c r="N627" s="389"/>
    </row>
    <row r="628" spans="3:14" ht="30" hidden="1" x14ac:dyDescent="0.25">
      <c r="C628" s="386" t="s">
        <v>74</v>
      </c>
      <c r="D628" s="387" t="s">
        <v>1265</v>
      </c>
      <c r="E628" s="386" t="s">
        <v>1026</v>
      </c>
      <c r="F628" s="387" t="s">
        <v>1078</v>
      </c>
      <c r="G628" s="386" t="s">
        <v>1309</v>
      </c>
      <c r="H628" s="386" t="s">
        <v>1147</v>
      </c>
      <c r="I628" s="386" t="s">
        <v>1151</v>
      </c>
      <c r="J628" s="386" t="s">
        <v>141</v>
      </c>
      <c r="K628" s="388">
        <v>0.63</v>
      </c>
      <c r="L628" s="388">
        <v>0.72000000000000008</v>
      </c>
      <c r="M628" s="388">
        <v>0.81</v>
      </c>
      <c r="N628" s="389"/>
    </row>
    <row r="629" spans="3:14" hidden="1" x14ac:dyDescent="0.25">
      <c r="C629" s="386" t="s">
        <v>74</v>
      </c>
      <c r="D629" s="387" t="s">
        <v>1265</v>
      </c>
      <c r="E629" s="386" t="s">
        <v>1026</v>
      </c>
      <c r="F629" s="387" t="s">
        <v>1078</v>
      </c>
      <c r="G629" s="386" t="s">
        <v>1310</v>
      </c>
      <c r="H629" s="386" t="s">
        <v>1152</v>
      </c>
      <c r="I629" s="386" t="s">
        <v>1153</v>
      </c>
      <c r="J629" s="386" t="s">
        <v>1373</v>
      </c>
      <c r="K629" s="388">
        <v>0.63</v>
      </c>
      <c r="L629" s="388">
        <v>0.72000000000000008</v>
      </c>
      <c r="M629" s="388">
        <v>0.81</v>
      </c>
      <c r="N629" s="389"/>
    </row>
    <row r="630" spans="3:14" hidden="1" x14ac:dyDescent="0.25">
      <c r="C630" s="386" t="s">
        <v>74</v>
      </c>
      <c r="D630" s="387" t="s">
        <v>1265</v>
      </c>
      <c r="E630" s="386" t="s">
        <v>1026</v>
      </c>
      <c r="F630" s="387" t="s">
        <v>1078</v>
      </c>
      <c r="G630" s="386" t="s">
        <v>1311</v>
      </c>
      <c r="H630" s="386" t="s">
        <v>1156</v>
      </c>
      <c r="I630" s="386" t="s">
        <v>1157</v>
      </c>
      <c r="J630" s="386" t="s">
        <v>141</v>
      </c>
      <c r="K630" s="388">
        <v>0.63</v>
      </c>
      <c r="L630" s="388">
        <v>0.72000000000000008</v>
      </c>
      <c r="M630" s="388">
        <v>0.81</v>
      </c>
      <c r="N630" s="389"/>
    </row>
    <row r="631" spans="3:14" hidden="1" x14ac:dyDescent="0.25">
      <c r="C631" s="386" t="s">
        <v>74</v>
      </c>
      <c r="D631" s="387" t="s">
        <v>1265</v>
      </c>
      <c r="E631" s="386" t="s">
        <v>1026</v>
      </c>
      <c r="F631" s="387" t="s">
        <v>1078</v>
      </c>
      <c r="G631" s="386" t="s">
        <v>1312</v>
      </c>
      <c r="H631" s="386" t="s">
        <v>1156</v>
      </c>
      <c r="I631" s="386" t="s">
        <v>1158</v>
      </c>
      <c r="J631" s="386" t="s">
        <v>141</v>
      </c>
      <c r="K631" s="388">
        <v>0.63</v>
      </c>
      <c r="L631" s="388">
        <v>0.72000000000000008</v>
      </c>
      <c r="M631" s="388">
        <v>0.81</v>
      </c>
      <c r="N631" s="389"/>
    </row>
    <row r="632" spans="3:14" ht="45" hidden="1" x14ac:dyDescent="0.25">
      <c r="C632" s="386" t="s">
        <v>74</v>
      </c>
      <c r="D632" s="387" t="s">
        <v>1265</v>
      </c>
      <c r="E632" s="386" t="s">
        <v>1026</v>
      </c>
      <c r="F632" s="387" t="s">
        <v>1078</v>
      </c>
      <c r="G632" s="386" t="s">
        <v>1314</v>
      </c>
      <c r="H632" s="386" t="s">
        <v>1160</v>
      </c>
      <c r="I632" s="386" t="s">
        <v>1161</v>
      </c>
      <c r="J632" s="386" t="s">
        <v>141</v>
      </c>
      <c r="K632" s="388">
        <v>0.63</v>
      </c>
      <c r="L632" s="388">
        <v>0.72000000000000008</v>
      </c>
      <c r="M632" s="388">
        <v>0.81</v>
      </c>
      <c r="N632" s="389"/>
    </row>
    <row r="633" spans="3:14" ht="45" hidden="1" x14ac:dyDescent="0.25">
      <c r="C633" s="386" t="s">
        <v>74</v>
      </c>
      <c r="D633" s="387" t="s">
        <v>1265</v>
      </c>
      <c r="E633" s="386" t="s">
        <v>1026</v>
      </c>
      <c r="F633" s="387" t="s">
        <v>1078</v>
      </c>
      <c r="G633" s="386" t="s">
        <v>1314</v>
      </c>
      <c r="H633" s="386" t="s">
        <v>1160</v>
      </c>
      <c r="I633" s="386" t="s">
        <v>1161</v>
      </c>
      <c r="J633" s="386" t="s">
        <v>1373</v>
      </c>
      <c r="K633" s="388">
        <v>0.63</v>
      </c>
      <c r="L633" s="388">
        <v>0.72000000000000008</v>
      </c>
      <c r="M633" s="388">
        <v>0.81</v>
      </c>
      <c r="N633" s="389"/>
    </row>
    <row r="634" spans="3:14" ht="45" hidden="1" x14ac:dyDescent="0.25">
      <c r="C634" s="386" t="s">
        <v>74</v>
      </c>
      <c r="D634" s="387" t="s">
        <v>1265</v>
      </c>
      <c r="E634" s="386" t="s">
        <v>1026</v>
      </c>
      <c r="F634" s="387" t="s">
        <v>1078</v>
      </c>
      <c r="G634" s="386" t="s">
        <v>1315</v>
      </c>
      <c r="H634" s="386" t="s">
        <v>1160</v>
      </c>
      <c r="I634" s="386" t="s">
        <v>1162</v>
      </c>
      <c r="J634" s="386" t="s">
        <v>141</v>
      </c>
      <c r="K634" s="388">
        <v>0.63</v>
      </c>
      <c r="L634" s="388">
        <v>0.72000000000000008</v>
      </c>
      <c r="M634" s="388">
        <v>0.81</v>
      </c>
      <c r="N634" s="389"/>
    </row>
    <row r="635" spans="3:14" ht="45" hidden="1" x14ac:dyDescent="0.25">
      <c r="C635" s="386" t="s">
        <v>74</v>
      </c>
      <c r="D635" s="387" t="s">
        <v>1265</v>
      </c>
      <c r="E635" s="386" t="s">
        <v>1026</v>
      </c>
      <c r="F635" s="387" t="s">
        <v>1078</v>
      </c>
      <c r="G635" s="386" t="s">
        <v>1315</v>
      </c>
      <c r="H635" s="386" t="s">
        <v>1160</v>
      </c>
      <c r="I635" s="386" t="s">
        <v>1162</v>
      </c>
      <c r="J635" s="386" t="s">
        <v>1373</v>
      </c>
      <c r="K635" s="388">
        <v>0.63</v>
      </c>
      <c r="L635" s="388">
        <v>0.72000000000000008</v>
      </c>
      <c r="M635" s="388">
        <v>0.81</v>
      </c>
      <c r="N635" s="389"/>
    </row>
    <row r="636" spans="3:14" ht="45" hidden="1" x14ac:dyDescent="0.25">
      <c r="C636" s="386" t="s">
        <v>74</v>
      </c>
      <c r="D636" s="387" t="s">
        <v>1265</v>
      </c>
      <c r="E636" s="386" t="s">
        <v>1026</v>
      </c>
      <c r="F636" s="387" t="s">
        <v>1078</v>
      </c>
      <c r="G636" s="386" t="s">
        <v>1316</v>
      </c>
      <c r="H636" s="386" t="s">
        <v>1160</v>
      </c>
      <c r="I636" s="386" t="s">
        <v>1163</v>
      </c>
      <c r="J636" s="386" t="s">
        <v>141</v>
      </c>
      <c r="K636" s="388">
        <v>0.63</v>
      </c>
      <c r="L636" s="388">
        <v>0.72000000000000008</v>
      </c>
      <c r="M636" s="388">
        <v>0.81</v>
      </c>
      <c r="N636" s="389"/>
    </row>
    <row r="637" spans="3:14" ht="45" hidden="1" x14ac:dyDescent="0.25">
      <c r="C637" s="386" t="s">
        <v>74</v>
      </c>
      <c r="D637" s="387" t="s">
        <v>1265</v>
      </c>
      <c r="E637" s="386" t="s">
        <v>1026</v>
      </c>
      <c r="F637" s="387" t="s">
        <v>1078</v>
      </c>
      <c r="G637" s="386" t="s">
        <v>1316</v>
      </c>
      <c r="H637" s="386" t="s">
        <v>1160</v>
      </c>
      <c r="I637" s="386" t="s">
        <v>1163</v>
      </c>
      <c r="J637" s="386" t="s">
        <v>1373</v>
      </c>
      <c r="K637" s="388">
        <v>0.63</v>
      </c>
      <c r="L637" s="388">
        <v>0.72000000000000008</v>
      </c>
      <c r="M637" s="388">
        <v>0.81</v>
      </c>
      <c r="N637" s="389"/>
    </row>
    <row r="638" spans="3:14" ht="45" hidden="1" x14ac:dyDescent="0.25">
      <c r="C638" s="386" t="s">
        <v>74</v>
      </c>
      <c r="D638" s="387" t="s">
        <v>1265</v>
      </c>
      <c r="E638" s="386" t="s">
        <v>1026</v>
      </c>
      <c r="F638" s="387" t="s">
        <v>1078</v>
      </c>
      <c r="G638" s="386" t="s">
        <v>1317</v>
      </c>
      <c r="H638" s="386" t="s">
        <v>1160</v>
      </c>
      <c r="I638" s="386" t="s">
        <v>1169</v>
      </c>
      <c r="J638" s="386" t="s">
        <v>141</v>
      </c>
      <c r="K638" s="388">
        <v>0.63</v>
      </c>
      <c r="L638" s="388">
        <v>0.72000000000000008</v>
      </c>
      <c r="M638" s="388">
        <v>0.81</v>
      </c>
      <c r="N638" s="389"/>
    </row>
    <row r="639" spans="3:14" ht="45" hidden="1" x14ac:dyDescent="0.25">
      <c r="C639" s="386" t="s">
        <v>74</v>
      </c>
      <c r="D639" s="387" t="s">
        <v>1265</v>
      </c>
      <c r="E639" s="386" t="s">
        <v>1026</v>
      </c>
      <c r="F639" s="387" t="s">
        <v>1078</v>
      </c>
      <c r="G639" s="386" t="s">
        <v>1317</v>
      </c>
      <c r="H639" s="386" t="s">
        <v>1160</v>
      </c>
      <c r="I639" s="386" t="s">
        <v>1169</v>
      </c>
      <c r="J639" s="386" t="s">
        <v>1373</v>
      </c>
      <c r="K639" s="388">
        <v>0.63</v>
      </c>
      <c r="L639" s="388">
        <v>0.72000000000000008</v>
      </c>
      <c r="M639" s="388">
        <v>0.81</v>
      </c>
      <c r="N639" s="389"/>
    </row>
    <row r="640" spans="3:14" ht="45" hidden="1" x14ac:dyDescent="0.25">
      <c r="C640" s="386" t="s">
        <v>74</v>
      </c>
      <c r="D640" s="387" t="s">
        <v>1265</v>
      </c>
      <c r="E640" s="386" t="s">
        <v>1026</v>
      </c>
      <c r="F640" s="387" t="s">
        <v>1078</v>
      </c>
      <c r="G640" s="386" t="s">
        <v>1319</v>
      </c>
      <c r="H640" s="386" t="s">
        <v>1160</v>
      </c>
      <c r="I640" s="386" t="s">
        <v>1171</v>
      </c>
      <c r="J640" s="386" t="s">
        <v>141</v>
      </c>
      <c r="K640" s="388">
        <v>0.63</v>
      </c>
      <c r="L640" s="388">
        <v>0.72000000000000008</v>
      </c>
      <c r="M640" s="388">
        <v>0.81</v>
      </c>
      <c r="N640" s="389"/>
    </row>
    <row r="641" spans="3:14" ht="45" hidden="1" x14ac:dyDescent="0.25">
      <c r="C641" s="386" t="s">
        <v>74</v>
      </c>
      <c r="D641" s="387" t="s">
        <v>1265</v>
      </c>
      <c r="E641" s="386" t="s">
        <v>1026</v>
      </c>
      <c r="F641" s="387" t="s">
        <v>1078</v>
      </c>
      <c r="G641" s="386" t="s">
        <v>1319</v>
      </c>
      <c r="H641" s="386" t="s">
        <v>1160</v>
      </c>
      <c r="I641" s="386" t="s">
        <v>1171</v>
      </c>
      <c r="J641" s="386" t="s">
        <v>1373</v>
      </c>
      <c r="K641" s="388">
        <v>0.63</v>
      </c>
      <c r="L641" s="388">
        <v>0.72000000000000008</v>
      </c>
      <c r="M641" s="388">
        <v>0.81</v>
      </c>
      <c r="N641" s="389"/>
    </row>
    <row r="642" spans="3:14" hidden="1" x14ac:dyDescent="0.25">
      <c r="C642" s="386" t="s">
        <v>74</v>
      </c>
      <c r="D642" s="387" t="s">
        <v>1265</v>
      </c>
      <c r="E642" s="386" t="s">
        <v>1026</v>
      </c>
      <c r="F642" s="387" t="s">
        <v>1078</v>
      </c>
      <c r="G642" s="386" t="s">
        <v>1320</v>
      </c>
      <c r="H642" s="386" t="s">
        <v>1172</v>
      </c>
      <c r="I642" s="386" t="s">
        <v>1173</v>
      </c>
      <c r="J642" s="386" t="s">
        <v>141</v>
      </c>
      <c r="K642" s="388">
        <v>3.4999999999999996E-2</v>
      </c>
      <c r="L642" s="388">
        <v>4.0000000000000008E-2</v>
      </c>
      <c r="M642" s="388">
        <v>4.5000000000000005E-2</v>
      </c>
      <c r="N642" s="389"/>
    </row>
    <row r="643" spans="3:14" ht="30" hidden="1" x14ac:dyDescent="0.25">
      <c r="C643" s="386" t="s">
        <v>74</v>
      </c>
      <c r="D643" s="387" t="s">
        <v>1265</v>
      </c>
      <c r="E643" s="386" t="s">
        <v>1026</v>
      </c>
      <c r="F643" s="387" t="s">
        <v>1078</v>
      </c>
      <c r="G643" s="386" t="s">
        <v>1321</v>
      </c>
      <c r="H643" s="386" t="s">
        <v>1174</v>
      </c>
      <c r="I643" s="386" t="s">
        <v>1175</v>
      </c>
      <c r="J643" s="386" t="s">
        <v>1373</v>
      </c>
      <c r="K643" s="388">
        <v>3.4999999999999996E-2</v>
      </c>
      <c r="L643" s="388">
        <v>4.0000000000000008E-2</v>
      </c>
      <c r="M643" s="388">
        <v>4.5000000000000005E-2</v>
      </c>
      <c r="N643" s="389"/>
    </row>
    <row r="644" spans="3:14" hidden="1" x14ac:dyDescent="0.25">
      <c r="C644" s="386" t="s">
        <v>74</v>
      </c>
      <c r="D644" s="387" t="s">
        <v>1265</v>
      </c>
      <c r="E644" s="386" t="s">
        <v>1026</v>
      </c>
      <c r="F644" s="387" t="s">
        <v>1078</v>
      </c>
      <c r="G644" s="386" t="s">
        <v>1322</v>
      </c>
      <c r="H644" s="386" t="s">
        <v>1174</v>
      </c>
      <c r="I644" s="386" t="s">
        <v>1176</v>
      </c>
      <c r="J644" s="386" t="s">
        <v>1373</v>
      </c>
      <c r="K644" s="388">
        <v>3.4999999999999996E-2</v>
      </c>
      <c r="L644" s="388">
        <v>4.0000000000000008E-2</v>
      </c>
      <c r="M644" s="388">
        <v>4.5000000000000005E-2</v>
      </c>
      <c r="N644" s="389"/>
    </row>
    <row r="645" spans="3:14" hidden="1" x14ac:dyDescent="0.25">
      <c r="C645" s="386" t="s">
        <v>74</v>
      </c>
      <c r="D645" s="387" t="s">
        <v>1265</v>
      </c>
      <c r="E645" s="386" t="s">
        <v>1026</v>
      </c>
      <c r="F645" s="387" t="s">
        <v>1078</v>
      </c>
      <c r="G645" s="386" t="s">
        <v>1323</v>
      </c>
      <c r="H645" s="386" t="s">
        <v>1174</v>
      </c>
      <c r="I645" s="386" t="s">
        <v>1177</v>
      </c>
      <c r="J645" s="386" t="s">
        <v>1373</v>
      </c>
      <c r="K645" s="388">
        <v>3.4999999999999996E-2</v>
      </c>
      <c r="L645" s="388">
        <v>4.0000000000000008E-2</v>
      </c>
      <c r="M645" s="388">
        <v>4.5000000000000005E-2</v>
      </c>
      <c r="N645" s="389"/>
    </row>
    <row r="646" spans="3:14" ht="30" hidden="1" x14ac:dyDescent="0.25">
      <c r="C646" s="386" t="s">
        <v>74</v>
      </c>
      <c r="D646" s="387" t="s">
        <v>1265</v>
      </c>
      <c r="E646" s="386" t="s">
        <v>1026</v>
      </c>
      <c r="F646" s="387" t="s">
        <v>1078</v>
      </c>
      <c r="G646" s="386" t="s">
        <v>1325</v>
      </c>
      <c r="H646" s="386" t="s">
        <v>1174</v>
      </c>
      <c r="I646" s="386" t="s">
        <v>1179</v>
      </c>
      <c r="J646" s="386" t="s">
        <v>1373</v>
      </c>
      <c r="K646" s="388">
        <v>3.4999999999999996E-2</v>
      </c>
      <c r="L646" s="388">
        <v>4.0000000000000008E-2</v>
      </c>
      <c r="M646" s="388">
        <v>4.5000000000000005E-2</v>
      </c>
      <c r="N646" s="389"/>
    </row>
    <row r="647" spans="3:14" ht="45" hidden="1" x14ac:dyDescent="0.25">
      <c r="C647" s="386" t="s">
        <v>74</v>
      </c>
      <c r="D647" s="387" t="s">
        <v>1265</v>
      </c>
      <c r="E647" s="386" t="s">
        <v>1026</v>
      </c>
      <c r="F647" s="387" t="s">
        <v>1078</v>
      </c>
      <c r="G647" s="386" t="s">
        <v>1335</v>
      </c>
      <c r="H647" s="386" t="s">
        <v>1190</v>
      </c>
      <c r="I647" s="386" t="s">
        <v>1193</v>
      </c>
      <c r="J647" s="386" t="s">
        <v>141</v>
      </c>
      <c r="K647" s="388">
        <v>0.63</v>
      </c>
      <c r="L647" s="388">
        <v>0.72000000000000008</v>
      </c>
      <c r="M647" s="388">
        <v>0.81</v>
      </c>
      <c r="N647" s="389"/>
    </row>
    <row r="648" spans="3:14" ht="45" hidden="1" x14ac:dyDescent="0.25">
      <c r="C648" s="386" t="s">
        <v>74</v>
      </c>
      <c r="D648" s="387" t="s">
        <v>1265</v>
      </c>
      <c r="E648" s="386" t="s">
        <v>1026</v>
      </c>
      <c r="F648" s="387" t="s">
        <v>1078</v>
      </c>
      <c r="G648" s="386" t="s">
        <v>1337</v>
      </c>
      <c r="H648" s="386" t="s">
        <v>1190</v>
      </c>
      <c r="I648" s="386" t="s">
        <v>1197</v>
      </c>
      <c r="J648" s="386" t="s">
        <v>141</v>
      </c>
      <c r="K648" s="388">
        <v>0.63</v>
      </c>
      <c r="L648" s="388">
        <v>0.72000000000000008</v>
      </c>
      <c r="M648" s="388">
        <v>0.81</v>
      </c>
      <c r="N648" s="389"/>
    </row>
    <row r="649" spans="3:14" ht="45" hidden="1" x14ac:dyDescent="0.25">
      <c r="C649" s="386" t="s">
        <v>74</v>
      </c>
      <c r="D649" s="387" t="s">
        <v>1265</v>
      </c>
      <c r="E649" s="386" t="s">
        <v>1026</v>
      </c>
      <c r="F649" s="387" t="s">
        <v>1078</v>
      </c>
      <c r="G649" s="386" t="s">
        <v>1340</v>
      </c>
      <c r="H649" s="386" t="s">
        <v>1190</v>
      </c>
      <c r="I649" s="386" t="s">
        <v>1200</v>
      </c>
      <c r="J649" s="386" t="s">
        <v>141</v>
      </c>
      <c r="K649" s="388">
        <v>3.4999999999999996E-2</v>
      </c>
      <c r="L649" s="388">
        <v>4.0000000000000008E-2</v>
      </c>
      <c r="M649" s="388">
        <v>4.5000000000000005E-2</v>
      </c>
      <c r="N649" s="389"/>
    </row>
    <row r="650" spans="3:14" ht="45" hidden="1" x14ac:dyDescent="0.25">
      <c r="C650" s="386" t="s">
        <v>74</v>
      </c>
      <c r="D650" s="387" t="s">
        <v>1265</v>
      </c>
      <c r="E650" s="386" t="s">
        <v>1026</v>
      </c>
      <c r="F650" s="387" t="s">
        <v>1078</v>
      </c>
      <c r="G650" s="386" t="s">
        <v>1341</v>
      </c>
      <c r="H650" s="386" t="s">
        <v>1190</v>
      </c>
      <c r="I650" s="386" t="s">
        <v>1201</v>
      </c>
      <c r="J650" s="386" t="s">
        <v>141</v>
      </c>
      <c r="K650" s="388">
        <v>0.63</v>
      </c>
      <c r="L650" s="388">
        <v>0.72000000000000008</v>
      </c>
      <c r="M650" s="388">
        <v>0.81</v>
      </c>
      <c r="N650" s="389"/>
    </row>
    <row r="651" spans="3:14" ht="45" hidden="1" x14ac:dyDescent="0.25">
      <c r="C651" s="386" t="s">
        <v>74</v>
      </c>
      <c r="D651" s="387" t="s">
        <v>1265</v>
      </c>
      <c r="E651" s="386" t="s">
        <v>1026</v>
      </c>
      <c r="F651" s="387" t="s">
        <v>1078</v>
      </c>
      <c r="G651" s="386" t="s">
        <v>1342</v>
      </c>
      <c r="H651" s="386" t="s">
        <v>1190</v>
      </c>
      <c r="I651" s="386" t="s">
        <v>1202</v>
      </c>
      <c r="J651" s="386" t="s">
        <v>141</v>
      </c>
      <c r="K651" s="388">
        <v>0.63</v>
      </c>
      <c r="L651" s="388">
        <v>0.72000000000000008</v>
      </c>
      <c r="M651" s="388">
        <v>0.81</v>
      </c>
      <c r="N651" s="389"/>
    </row>
    <row r="652" spans="3:14" ht="45" hidden="1" x14ac:dyDescent="0.25">
      <c r="C652" s="386" t="s">
        <v>74</v>
      </c>
      <c r="D652" s="387" t="s">
        <v>1265</v>
      </c>
      <c r="E652" s="386" t="s">
        <v>1026</v>
      </c>
      <c r="F652" s="387" t="s">
        <v>1078</v>
      </c>
      <c r="G652" s="386" t="s">
        <v>1347</v>
      </c>
      <c r="H652" s="386" t="s">
        <v>1190</v>
      </c>
      <c r="I652" s="386" t="s">
        <v>1209</v>
      </c>
      <c r="J652" s="386" t="s">
        <v>141</v>
      </c>
      <c r="K652" s="388">
        <v>0.63</v>
      </c>
      <c r="L652" s="388">
        <v>0.72000000000000008</v>
      </c>
      <c r="M652" s="388">
        <v>0.81</v>
      </c>
      <c r="N652" s="389"/>
    </row>
    <row r="653" spans="3:14" ht="30" hidden="1" x14ac:dyDescent="0.25">
      <c r="C653" s="386" t="s">
        <v>74</v>
      </c>
      <c r="D653" s="387" t="s">
        <v>1265</v>
      </c>
      <c r="E653" s="386" t="s">
        <v>1026</v>
      </c>
      <c r="F653" s="387" t="s">
        <v>1078</v>
      </c>
      <c r="G653" s="386" t="s">
        <v>1351</v>
      </c>
      <c r="H653" s="386" t="s">
        <v>1217</v>
      </c>
      <c r="I653" s="386" t="s">
        <v>1218</v>
      </c>
      <c r="J653" s="386" t="s">
        <v>141</v>
      </c>
      <c r="K653" s="388">
        <v>6.9999999999999993E-2</v>
      </c>
      <c r="L653" s="388">
        <v>8.0000000000000016E-2</v>
      </c>
      <c r="M653" s="388">
        <v>9.0000000000000011E-2</v>
      </c>
      <c r="N653" s="389"/>
    </row>
    <row r="654" spans="3:14" hidden="1" x14ac:dyDescent="0.25">
      <c r="C654" s="386" t="s">
        <v>74</v>
      </c>
      <c r="D654" s="387" t="s">
        <v>1267</v>
      </c>
      <c r="E654" s="386" t="s">
        <v>1026</v>
      </c>
      <c r="F654" s="387" t="s">
        <v>1080</v>
      </c>
      <c r="G654" s="386" t="s">
        <v>1286</v>
      </c>
      <c r="H654" s="386" t="s">
        <v>1112</v>
      </c>
      <c r="I654" s="386" t="s">
        <v>1113</v>
      </c>
      <c r="J654" s="386" t="s">
        <v>141</v>
      </c>
      <c r="K654" s="388">
        <v>0.63</v>
      </c>
      <c r="L654" s="388">
        <v>0.72000000000000008</v>
      </c>
      <c r="M654" s="388">
        <v>0.81</v>
      </c>
      <c r="N654" s="389"/>
    </row>
    <row r="655" spans="3:14" hidden="1" x14ac:dyDescent="0.25">
      <c r="C655" s="386" t="s">
        <v>74</v>
      </c>
      <c r="D655" s="387" t="s">
        <v>1267</v>
      </c>
      <c r="E655" s="386" t="s">
        <v>1026</v>
      </c>
      <c r="F655" s="387" t="s">
        <v>1080</v>
      </c>
      <c r="G655" s="386" t="s">
        <v>1288</v>
      </c>
      <c r="H655" s="386" t="s">
        <v>1112</v>
      </c>
      <c r="I655" s="386" t="s">
        <v>1115</v>
      </c>
      <c r="J655" s="386" t="s">
        <v>141</v>
      </c>
      <c r="K655" s="388">
        <v>0.63</v>
      </c>
      <c r="L655" s="388">
        <v>0.72000000000000008</v>
      </c>
      <c r="M655" s="388">
        <v>0.81</v>
      </c>
      <c r="N655" s="389"/>
    </row>
    <row r="656" spans="3:14" ht="30" hidden="1" x14ac:dyDescent="0.25">
      <c r="C656" s="386" t="s">
        <v>74</v>
      </c>
      <c r="D656" s="387" t="s">
        <v>1267</v>
      </c>
      <c r="E656" s="386" t="s">
        <v>1026</v>
      </c>
      <c r="F656" s="387" t="s">
        <v>1080</v>
      </c>
      <c r="G656" s="386" t="s">
        <v>1294</v>
      </c>
      <c r="H656" s="386" t="s">
        <v>1121</v>
      </c>
      <c r="I656" s="386" t="s">
        <v>1122</v>
      </c>
      <c r="J656" s="386" t="s">
        <v>141</v>
      </c>
      <c r="K656" s="388">
        <v>3.4999999999999996E-2</v>
      </c>
      <c r="L656" s="388">
        <v>4.0000000000000008E-2</v>
      </c>
      <c r="M656" s="388">
        <v>4.5000000000000005E-2</v>
      </c>
      <c r="N656" s="389"/>
    </row>
    <row r="657" spans="3:14" ht="30" hidden="1" x14ac:dyDescent="0.25">
      <c r="C657" s="386" t="s">
        <v>74</v>
      </c>
      <c r="D657" s="387" t="s">
        <v>1267</v>
      </c>
      <c r="E657" s="386" t="s">
        <v>1026</v>
      </c>
      <c r="F657" s="387" t="s">
        <v>1080</v>
      </c>
      <c r="G657" s="386" t="s">
        <v>1294</v>
      </c>
      <c r="H657" s="386" t="s">
        <v>1121</v>
      </c>
      <c r="I657" s="386" t="s">
        <v>1122</v>
      </c>
      <c r="J657" s="386" t="s">
        <v>1373</v>
      </c>
      <c r="K657" s="388">
        <v>3.4999999999999996E-2</v>
      </c>
      <c r="L657" s="388">
        <v>4.0000000000000008E-2</v>
      </c>
      <c r="M657" s="388">
        <v>4.5000000000000005E-2</v>
      </c>
      <c r="N657" s="389"/>
    </row>
    <row r="658" spans="3:14" ht="30" hidden="1" x14ac:dyDescent="0.25">
      <c r="C658" s="386" t="s">
        <v>74</v>
      </c>
      <c r="D658" s="387" t="s">
        <v>1267</v>
      </c>
      <c r="E658" s="386" t="s">
        <v>1026</v>
      </c>
      <c r="F658" s="387" t="s">
        <v>1080</v>
      </c>
      <c r="G658" s="386" t="s">
        <v>1295</v>
      </c>
      <c r="H658" s="386" t="s">
        <v>1121</v>
      </c>
      <c r="I658" s="386" t="s">
        <v>1123</v>
      </c>
      <c r="J658" s="386" t="s">
        <v>141</v>
      </c>
      <c r="K658" s="388">
        <v>6.9999999999999993E-2</v>
      </c>
      <c r="L658" s="388">
        <v>8.0000000000000016E-2</v>
      </c>
      <c r="M658" s="388">
        <v>9.0000000000000011E-2</v>
      </c>
      <c r="N658" s="389"/>
    </row>
    <row r="659" spans="3:14" ht="30" hidden="1" x14ac:dyDescent="0.25">
      <c r="C659" s="386" t="s">
        <v>74</v>
      </c>
      <c r="D659" s="387" t="s">
        <v>1267</v>
      </c>
      <c r="E659" s="386" t="s">
        <v>1026</v>
      </c>
      <c r="F659" s="387" t="s">
        <v>1080</v>
      </c>
      <c r="G659" s="386" t="s">
        <v>1295</v>
      </c>
      <c r="H659" s="386" t="s">
        <v>1121</v>
      </c>
      <c r="I659" s="386" t="s">
        <v>1123</v>
      </c>
      <c r="J659" s="386" t="s">
        <v>1373</v>
      </c>
      <c r="K659" s="388">
        <v>6.9999999999999993E-2</v>
      </c>
      <c r="L659" s="388">
        <v>8.0000000000000016E-2</v>
      </c>
      <c r="M659" s="388">
        <v>9.0000000000000011E-2</v>
      </c>
      <c r="N659" s="389"/>
    </row>
    <row r="660" spans="3:14" ht="30" hidden="1" x14ac:dyDescent="0.25">
      <c r="C660" s="386" t="s">
        <v>74</v>
      </c>
      <c r="D660" s="387" t="s">
        <v>1267</v>
      </c>
      <c r="E660" s="386" t="s">
        <v>1026</v>
      </c>
      <c r="F660" s="387" t="s">
        <v>1080</v>
      </c>
      <c r="G660" s="386" t="s">
        <v>1297</v>
      </c>
      <c r="H660" s="386" t="s">
        <v>1128</v>
      </c>
      <c r="I660" s="386" t="s">
        <v>1129</v>
      </c>
      <c r="J660" s="386" t="s">
        <v>141</v>
      </c>
      <c r="K660" s="388">
        <v>3.4999999999999996E-2</v>
      </c>
      <c r="L660" s="388">
        <v>4.0000000000000008E-2</v>
      </c>
      <c r="M660" s="388">
        <v>4.5000000000000005E-2</v>
      </c>
      <c r="N660" s="389"/>
    </row>
    <row r="661" spans="3:14" ht="30" hidden="1" x14ac:dyDescent="0.25">
      <c r="C661" s="386" t="s">
        <v>74</v>
      </c>
      <c r="D661" s="387" t="s">
        <v>1267</v>
      </c>
      <c r="E661" s="386" t="s">
        <v>1026</v>
      </c>
      <c r="F661" s="387" t="s">
        <v>1080</v>
      </c>
      <c r="G661" s="386" t="s">
        <v>1302</v>
      </c>
      <c r="H661" s="386" t="s">
        <v>1133</v>
      </c>
      <c r="I661" s="386" t="s">
        <v>1135</v>
      </c>
      <c r="J661" s="386" t="s">
        <v>141</v>
      </c>
      <c r="K661" s="388">
        <v>3.4999999999999996E-2</v>
      </c>
      <c r="L661" s="388">
        <v>4.0000000000000008E-2</v>
      </c>
      <c r="M661" s="388">
        <v>4.5000000000000005E-2</v>
      </c>
      <c r="N661" s="389"/>
    </row>
    <row r="662" spans="3:14" hidden="1" x14ac:dyDescent="0.25">
      <c r="C662" s="386" t="s">
        <v>74</v>
      </c>
      <c r="D662" s="387" t="s">
        <v>1267</v>
      </c>
      <c r="E662" s="386" t="s">
        <v>1026</v>
      </c>
      <c r="F662" s="387" t="s">
        <v>1080</v>
      </c>
      <c r="G662" s="386" t="s">
        <v>1305</v>
      </c>
      <c r="H662" s="386" t="s">
        <v>1138</v>
      </c>
      <c r="I662" s="386" t="s">
        <v>1139</v>
      </c>
      <c r="J662" s="386" t="s">
        <v>1373</v>
      </c>
      <c r="K662" s="388">
        <v>3.4999999999999996E-2</v>
      </c>
      <c r="L662" s="388">
        <v>4.0000000000000008E-2</v>
      </c>
      <c r="M662" s="388">
        <v>4.5000000000000005E-2</v>
      </c>
      <c r="N662" s="389"/>
    </row>
    <row r="663" spans="3:14" hidden="1" x14ac:dyDescent="0.25">
      <c r="C663" s="386" t="s">
        <v>74</v>
      </c>
      <c r="D663" s="387" t="s">
        <v>1267</v>
      </c>
      <c r="E663" s="386" t="s">
        <v>1026</v>
      </c>
      <c r="F663" s="387" t="s">
        <v>1080</v>
      </c>
      <c r="G663" s="386" t="s">
        <v>1310</v>
      </c>
      <c r="H663" s="386" t="s">
        <v>1152</v>
      </c>
      <c r="I663" s="386" t="s">
        <v>1153</v>
      </c>
      <c r="J663" s="386" t="s">
        <v>1373</v>
      </c>
      <c r="K663" s="388">
        <v>0.63</v>
      </c>
      <c r="L663" s="388">
        <v>0.72000000000000008</v>
      </c>
      <c r="M663" s="388">
        <v>0.81</v>
      </c>
      <c r="N663" s="389"/>
    </row>
    <row r="664" spans="3:14" hidden="1" x14ac:dyDescent="0.25">
      <c r="C664" s="386" t="s">
        <v>74</v>
      </c>
      <c r="D664" s="387" t="s">
        <v>1267</v>
      </c>
      <c r="E664" s="386" t="s">
        <v>1026</v>
      </c>
      <c r="F664" s="387" t="s">
        <v>1080</v>
      </c>
      <c r="G664" s="386" t="s">
        <v>1311</v>
      </c>
      <c r="H664" s="386" t="s">
        <v>1156</v>
      </c>
      <c r="I664" s="386" t="s">
        <v>1157</v>
      </c>
      <c r="J664" s="386" t="s">
        <v>141</v>
      </c>
      <c r="K664" s="388">
        <v>0.63</v>
      </c>
      <c r="L664" s="388">
        <v>0.72000000000000008</v>
      </c>
      <c r="M664" s="388">
        <v>0.81</v>
      </c>
      <c r="N664" s="389"/>
    </row>
    <row r="665" spans="3:14" hidden="1" x14ac:dyDescent="0.25">
      <c r="C665" s="386" t="s">
        <v>74</v>
      </c>
      <c r="D665" s="387" t="s">
        <v>1267</v>
      </c>
      <c r="E665" s="386" t="s">
        <v>1026</v>
      </c>
      <c r="F665" s="387" t="s">
        <v>1080</v>
      </c>
      <c r="G665" s="386" t="s">
        <v>1312</v>
      </c>
      <c r="H665" s="386" t="s">
        <v>1156</v>
      </c>
      <c r="I665" s="386" t="s">
        <v>1158</v>
      </c>
      <c r="J665" s="386" t="s">
        <v>141</v>
      </c>
      <c r="K665" s="388">
        <v>0.63</v>
      </c>
      <c r="L665" s="388">
        <v>0.72000000000000008</v>
      </c>
      <c r="M665" s="388">
        <v>0.81</v>
      </c>
      <c r="N665" s="389"/>
    </row>
    <row r="666" spans="3:14" ht="45" hidden="1" x14ac:dyDescent="0.25">
      <c r="C666" s="386" t="s">
        <v>74</v>
      </c>
      <c r="D666" s="387" t="s">
        <v>1267</v>
      </c>
      <c r="E666" s="386" t="s">
        <v>1026</v>
      </c>
      <c r="F666" s="387" t="s">
        <v>1080</v>
      </c>
      <c r="G666" s="386" t="s">
        <v>1314</v>
      </c>
      <c r="H666" s="386" t="s">
        <v>1160</v>
      </c>
      <c r="I666" s="386" t="s">
        <v>1161</v>
      </c>
      <c r="J666" s="386" t="s">
        <v>141</v>
      </c>
      <c r="K666" s="388">
        <v>0.63</v>
      </c>
      <c r="L666" s="388">
        <v>0.72000000000000008</v>
      </c>
      <c r="M666" s="388">
        <v>0.81</v>
      </c>
      <c r="N666" s="389"/>
    </row>
    <row r="667" spans="3:14" ht="45" hidden="1" x14ac:dyDescent="0.25">
      <c r="C667" s="386" t="s">
        <v>74</v>
      </c>
      <c r="D667" s="387" t="s">
        <v>1267</v>
      </c>
      <c r="E667" s="386" t="s">
        <v>1026</v>
      </c>
      <c r="F667" s="387" t="s">
        <v>1080</v>
      </c>
      <c r="G667" s="386" t="s">
        <v>1314</v>
      </c>
      <c r="H667" s="386" t="s">
        <v>1160</v>
      </c>
      <c r="I667" s="386" t="s">
        <v>1161</v>
      </c>
      <c r="J667" s="386" t="s">
        <v>1373</v>
      </c>
      <c r="K667" s="388">
        <v>0.63</v>
      </c>
      <c r="L667" s="388">
        <v>0.72000000000000008</v>
      </c>
      <c r="M667" s="388">
        <v>0.81</v>
      </c>
      <c r="N667" s="389"/>
    </row>
    <row r="668" spans="3:14" ht="45" hidden="1" x14ac:dyDescent="0.25">
      <c r="C668" s="386" t="s">
        <v>74</v>
      </c>
      <c r="D668" s="387" t="s">
        <v>1267</v>
      </c>
      <c r="E668" s="386" t="s">
        <v>1026</v>
      </c>
      <c r="F668" s="387" t="s">
        <v>1080</v>
      </c>
      <c r="G668" s="386" t="s">
        <v>1315</v>
      </c>
      <c r="H668" s="386" t="s">
        <v>1160</v>
      </c>
      <c r="I668" s="386" t="s">
        <v>1162</v>
      </c>
      <c r="J668" s="386" t="s">
        <v>141</v>
      </c>
      <c r="K668" s="388">
        <v>0.63</v>
      </c>
      <c r="L668" s="388">
        <v>0.72000000000000008</v>
      </c>
      <c r="M668" s="388">
        <v>0.81</v>
      </c>
      <c r="N668" s="389"/>
    </row>
    <row r="669" spans="3:14" ht="45" hidden="1" x14ac:dyDescent="0.25">
      <c r="C669" s="386" t="s">
        <v>74</v>
      </c>
      <c r="D669" s="387" t="s">
        <v>1267</v>
      </c>
      <c r="E669" s="386" t="s">
        <v>1026</v>
      </c>
      <c r="F669" s="387" t="s">
        <v>1080</v>
      </c>
      <c r="G669" s="386" t="s">
        <v>1315</v>
      </c>
      <c r="H669" s="386" t="s">
        <v>1160</v>
      </c>
      <c r="I669" s="386" t="s">
        <v>1162</v>
      </c>
      <c r="J669" s="386" t="s">
        <v>1373</v>
      </c>
      <c r="K669" s="388">
        <v>0.63</v>
      </c>
      <c r="L669" s="388">
        <v>0.72000000000000008</v>
      </c>
      <c r="M669" s="388">
        <v>0.81</v>
      </c>
      <c r="N669" s="389"/>
    </row>
    <row r="670" spans="3:14" ht="45" hidden="1" x14ac:dyDescent="0.25">
      <c r="C670" s="386" t="s">
        <v>74</v>
      </c>
      <c r="D670" s="387" t="s">
        <v>1267</v>
      </c>
      <c r="E670" s="386" t="s">
        <v>1026</v>
      </c>
      <c r="F670" s="387" t="s">
        <v>1080</v>
      </c>
      <c r="G670" s="386" t="s">
        <v>1317</v>
      </c>
      <c r="H670" s="386" t="s">
        <v>1160</v>
      </c>
      <c r="I670" s="386" t="s">
        <v>1169</v>
      </c>
      <c r="J670" s="386" t="s">
        <v>141</v>
      </c>
      <c r="K670" s="388">
        <v>0.63</v>
      </c>
      <c r="L670" s="388">
        <v>0.72000000000000008</v>
      </c>
      <c r="M670" s="388">
        <v>0.81</v>
      </c>
      <c r="N670" s="389"/>
    </row>
    <row r="671" spans="3:14" ht="45" hidden="1" x14ac:dyDescent="0.25">
      <c r="C671" s="386" t="s">
        <v>74</v>
      </c>
      <c r="D671" s="387" t="s">
        <v>1267</v>
      </c>
      <c r="E671" s="386" t="s">
        <v>1026</v>
      </c>
      <c r="F671" s="387" t="s">
        <v>1080</v>
      </c>
      <c r="G671" s="386" t="s">
        <v>1317</v>
      </c>
      <c r="H671" s="386" t="s">
        <v>1160</v>
      </c>
      <c r="I671" s="386" t="s">
        <v>1169</v>
      </c>
      <c r="J671" s="386" t="s">
        <v>1373</v>
      </c>
      <c r="K671" s="388">
        <v>0.63</v>
      </c>
      <c r="L671" s="388">
        <v>0.72000000000000008</v>
      </c>
      <c r="M671" s="388">
        <v>0.81</v>
      </c>
      <c r="N671" s="389"/>
    </row>
    <row r="672" spans="3:14" hidden="1" x14ac:dyDescent="0.25">
      <c r="C672" s="386" t="s">
        <v>74</v>
      </c>
      <c r="D672" s="387" t="s">
        <v>1267</v>
      </c>
      <c r="E672" s="386" t="s">
        <v>1026</v>
      </c>
      <c r="F672" s="387" t="s">
        <v>1080</v>
      </c>
      <c r="G672" s="386" t="s">
        <v>1322</v>
      </c>
      <c r="H672" s="386" t="s">
        <v>1174</v>
      </c>
      <c r="I672" s="386" t="s">
        <v>1176</v>
      </c>
      <c r="J672" s="386" t="s">
        <v>1373</v>
      </c>
      <c r="K672" s="388">
        <v>3.4999999999999996E-2</v>
      </c>
      <c r="L672" s="388">
        <v>4.0000000000000008E-2</v>
      </c>
      <c r="M672" s="388">
        <v>4.5000000000000005E-2</v>
      </c>
      <c r="N672" s="389"/>
    </row>
    <row r="673" spans="3:14" ht="30" hidden="1" x14ac:dyDescent="0.25">
      <c r="C673" s="386" t="s">
        <v>74</v>
      </c>
      <c r="D673" s="387" t="s">
        <v>1267</v>
      </c>
      <c r="E673" s="386" t="s">
        <v>1026</v>
      </c>
      <c r="F673" s="387" t="s">
        <v>1080</v>
      </c>
      <c r="G673" s="386" t="s">
        <v>1325</v>
      </c>
      <c r="H673" s="386" t="s">
        <v>1174</v>
      </c>
      <c r="I673" s="386" t="s">
        <v>1179</v>
      </c>
      <c r="J673" s="386" t="s">
        <v>1373</v>
      </c>
      <c r="K673" s="388">
        <v>3.4999999999999996E-2</v>
      </c>
      <c r="L673" s="388">
        <v>4.0000000000000008E-2</v>
      </c>
      <c r="M673" s="388">
        <v>4.5000000000000005E-2</v>
      </c>
      <c r="N673" s="389"/>
    </row>
    <row r="674" spans="3:14" ht="45" hidden="1" x14ac:dyDescent="0.25">
      <c r="C674" s="386" t="s">
        <v>74</v>
      </c>
      <c r="D674" s="387" t="s">
        <v>1267</v>
      </c>
      <c r="E674" s="386" t="s">
        <v>1026</v>
      </c>
      <c r="F674" s="387" t="s">
        <v>1080</v>
      </c>
      <c r="G674" s="386" t="s">
        <v>1337</v>
      </c>
      <c r="H674" s="386" t="s">
        <v>1190</v>
      </c>
      <c r="I674" s="386" t="s">
        <v>1197</v>
      </c>
      <c r="J674" s="386" t="s">
        <v>141</v>
      </c>
      <c r="K674" s="388">
        <v>0.63</v>
      </c>
      <c r="L674" s="388">
        <v>0.72000000000000008</v>
      </c>
      <c r="M674" s="388">
        <v>0.81</v>
      </c>
      <c r="N674" s="389"/>
    </row>
    <row r="675" spans="3:14" ht="45" hidden="1" x14ac:dyDescent="0.25">
      <c r="C675" s="386" t="s">
        <v>74</v>
      </c>
      <c r="D675" s="387" t="s">
        <v>1267</v>
      </c>
      <c r="E675" s="386" t="s">
        <v>1026</v>
      </c>
      <c r="F675" s="387" t="s">
        <v>1080</v>
      </c>
      <c r="G675" s="386" t="s">
        <v>1341</v>
      </c>
      <c r="H675" s="386" t="s">
        <v>1190</v>
      </c>
      <c r="I675" s="386" t="s">
        <v>1201</v>
      </c>
      <c r="J675" s="386" t="s">
        <v>141</v>
      </c>
      <c r="K675" s="388">
        <v>0.63</v>
      </c>
      <c r="L675" s="388">
        <v>0.72000000000000008</v>
      </c>
      <c r="M675" s="388">
        <v>0.81</v>
      </c>
      <c r="N675" s="389"/>
    </row>
    <row r="676" spans="3:14" ht="45" hidden="1" x14ac:dyDescent="0.25">
      <c r="C676" s="386" t="s">
        <v>74</v>
      </c>
      <c r="D676" s="387" t="s">
        <v>1267</v>
      </c>
      <c r="E676" s="386" t="s">
        <v>1026</v>
      </c>
      <c r="F676" s="387" t="s">
        <v>1080</v>
      </c>
      <c r="G676" s="386" t="s">
        <v>1342</v>
      </c>
      <c r="H676" s="386" t="s">
        <v>1190</v>
      </c>
      <c r="I676" s="386" t="s">
        <v>1202</v>
      </c>
      <c r="J676" s="386" t="s">
        <v>141</v>
      </c>
      <c r="K676" s="388">
        <v>0.63</v>
      </c>
      <c r="L676" s="388">
        <v>0.72000000000000008</v>
      </c>
      <c r="M676" s="388">
        <v>0.81</v>
      </c>
      <c r="N676" s="389"/>
    </row>
    <row r="677" spans="3:14" ht="30" hidden="1" x14ac:dyDescent="0.25">
      <c r="C677" s="386" t="s">
        <v>74</v>
      </c>
      <c r="D677" s="387" t="s">
        <v>1268</v>
      </c>
      <c r="E677" s="386" t="s">
        <v>1026</v>
      </c>
      <c r="F677" s="387" t="s">
        <v>1081</v>
      </c>
      <c r="G677" s="386" t="s">
        <v>1290</v>
      </c>
      <c r="H677" s="386" t="s">
        <v>1112</v>
      </c>
      <c r="I677" s="386" t="s">
        <v>1117</v>
      </c>
      <c r="J677" s="386" t="s">
        <v>141</v>
      </c>
      <c r="K677" s="388">
        <v>0.63</v>
      </c>
      <c r="L677" s="388">
        <v>0.72000000000000008</v>
      </c>
      <c r="M677" s="388">
        <v>0.81</v>
      </c>
      <c r="N677" s="389"/>
    </row>
    <row r="678" spans="3:14" ht="30" hidden="1" x14ac:dyDescent="0.25">
      <c r="C678" s="386" t="s">
        <v>74</v>
      </c>
      <c r="D678" s="387" t="s">
        <v>1268</v>
      </c>
      <c r="E678" s="386" t="s">
        <v>1026</v>
      </c>
      <c r="F678" s="387" t="s">
        <v>1081</v>
      </c>
      <c r="G678" s="386" t="s">
        <v>1294</v>
      </c>
      <c r="H678" s="386" t="s">
        <v>1121</v>
      </c>
      <c r="I678" s="386" t="s">
        <v>1122</v>
      </c>
      <c r="J678" s="386" t="s">
        <v>141</v>
      </c>
      <c r="K678" s="388">
        <v>3.4999999999999996E-2</v>
      </c>
      <c r="L678" s="388">
        <v>4.0000000000000008E-2</v>
      </c>
      <c r="M678" s="388">
        <v>4.5000000000000005E-2</v>
      </c>
      <c r="N678" s="389"/>
    </row>
    <row r="679" spans="3:14" ht="30" hidden="1" x14ac:dyDescent="0.25">
      <c r="C679" s="386" t="s">
        <v>74</v>
      </c>
      <c r="D679" s="387" t="s">
        <v>1268</v>
      </c>
      <c r="E679" s="386" t="s">
        <v>1026</v>
      </c>
      <c r="F679" s="387" t="s">
        <v>1081</v>
      </c>
      <c r="G679" s="386" t="s">
        <v>1294</v>
      </c>
      <c r="H679" s="386" t="s">
        <v>1121</v>
      </c>
      <c r="I679" s="386" t="s">
        <v>1122</v>
      </c>
      <c r="J679" s="386" t="s">
        <v>1373</v>
      </c>
      <c r="K679" s="388">
        <v>3.4999999999999996E-2</v>
      </c>
      <c r="L679" s="388">
        <v>4.0000000000000008E-2</v>
      </c>
      <c r="M679" s="388">
        <v>4.5000000000000005E-2</v>
      </c>
      <c r="N679" s="389"/>
    </row>
    <row r="680" spans="3:14" ht="30" hidden="1" x14ac:dyDescent="0.25">
      <c r="C680" s="386" t="s">
        <v>74</v>
      </c>
      <c r="D680" s="387" t="s">
        <v>1268</v>
      </c>
      <c r="E680" s="386" t="s">
        <v>1026</v>
      </c>
      <c r="F680" s="387" t="s">
        <v>1081</v>
      </c>
      <c r="G680" s="386" t="s">
        <v>1295</v>
      </c>
      <c r="H680" s="386" t="s">
        <v>1121</v>
      </c>
      <c r="I680" s="386" t="s">
        <v>1123</v>
      </c>
      <c r="J680" s="386" t="s">
        <v>141</v>
      </c>
      <c r="K680" s="388">
        <v>6.9999999999999993E-2</v>
      </c>
      <c r="L680" s="388">
        <v>8.0000000000000016E-2</v>
      </c>
      <c r="M680" s="388">
        <v>9.0000000000000011E-2</v>
      </c>
      <c r="N680" s="389"/>
    </row>
    <row r="681" spans="3:14" ht="30" hidden="1" x14ac:dyDescent="0.25">
      <c r="C681" s="386" t="s">
        <v>74</v>
      </c>
      <c r="D681" s="387" t="s">
        <v>1268</v>
      </c>
      <c r="E681" s="386" t="s">
        <v>1026</v>
      </c>
      <c r="F681" s="387" t="s">
        <v>1081</v>
      </c>
      <c r="G681" s="386" t="s">
        <v>1295</v>
      </c>
      <c r="H681" s="386" t="s">
        <v>1121</v>
      </c>
      <c r="I681" s="386" t="s">
        <v>1123</v>
      </c>
      <c r="J681" s="386" t="s">
        <v>1373</v>
      </c>
      <c r="K681" s="388">
        <v>6.9999999999999993E-2</v>
      </c>
      <c r="L681" s="388">
        <v>8.0000000000000016E-2</v>
      </c>
      <c r="M681" s="388">
        <v>9.0000000000000011E-2</v>
      </c>
      <c r="N681" s="389"/>
    </row>
    <row r="682" spans="3:14" ht="30" hidden="1" x14ac:dyDescent="0.25">
      <c r="C682" s="386" t="s">
        <v>74</v>
      </c>
      <c r="D682" s="387" t="s">
        <v>1268</v>
      </c>
      <c r="E682" s="386" t="s">
        <v>1026</v>
      </c>
      <c r="F682" s="387" t="s">
        <v>1081</v>
      </c>
      <c r="G682" s="386" t="s">
        <v>1296</v>
      </c>
      <c r="H682" s="386" t="s">
        <v>1124</v>
      </c>
      <c r="I682" s="386" t="s">
        <v>1127</v>
      </c>
      <c r="J682" s="386" t="s">
        <v>1373</v>
      </c>
      <c r="K682" s="388">
        <v>0.63</v>
      </c>
      <c r="L682" s="388">
        <v>0.72000000000000008</v>
      </c>
      <c r="M682" s="388">
        <v>0.81</v>
      </c>
      <c r="N682" s="389"/>
    </row>
    <row r="683" spans="3:14" ht="30" hidden="1" x14ac:dyDescent="0.25">
      <c r="C683" s="386" t="s">
        <v>74</v>
      </c>
      <c r="D683" s="387" t="s">
        <v>1268</v>
      </c>
      <c r="E683" s="386" t="s">
        <v>1026</v>
      </c>
      <c r="F683" s="387" t="s">
        <v>1081</v>
      </c>
      <c r="G683" s="386" t="s">
        <v>1297</v>
      </c>
      <c r="H683" s="386" t="s">
        <v>1128</v>
      </c>
      <c r="I683" s="386" t="s">
        <v>1129</v>
      </c>
      <c r="J683" s="386" t="s">
        <v>141</v>
      </c>
      <c r="K683" s="388">
        <v>3.4999999999999996E-2</v>
      </c>
      <c r="L683" s="388">
        <v>4.0000000000000008E-2</v>
      </c>
      <c r="M683" s="388">
        <v>4.5000000000000005E-2</v>
      </c>
      <c r="N683" s="389"/>
    </row>
    <row r="684" spans="3:14" ht="30" hidden="1" x14ac:dyDescent="0.25">
      <c r="C684" s="386" t="s">
        <v>74</v>
      </c>
      <c r="D684" s="387" t="s">
        <v>1268</v>
      </c>
      <c r="E684" s="386" t="s">
        <v>1026</v>
      </c>
      <c r="F684" s="387" t="s">
        <v>1081</v>
      </c>
      <c r="G684" s="386" t="s">
        <v>1302</v>
      </c>
      <c r="H684" s="386" t="s">
        <v>1133</v>
      </c>
      <c r="I684" s="386" t="s">
        <v>1135</v>
      </c>
      <c r="J684" s="386" t="s">
        <v>141</v>
      </c>
      <c r="K684" s="388">
        <v>3.4999999999999996E-2</v>
      </c>
      <c r="L684" s="388">
        <v>4.0000000000000008E-2</v>
      </c>
      <c r="M684" s="388">
        <v>4.5000000000000005E-2</v>
      </c>
      <c r="N684" s="389"/>
    </row>
    <row r="685" spans="3:14" hidden="1" x14ac:dyDescent="0.25">
      <c r="C685" s="386" t="s">
        <v>74</v>
      </c>
      <c r="D685" s="387" t="s">
        <v>1268</v>
      </c>
      <c r="E685" s="386" t="s">
        <v>1026</v>
      </c>
      <c r="F685" s="387" t="s">
        <v>1081</v>
      </c>
      <c r="G685" s="386" t="s">
        <v>1305</v>
      </c>
      <c r="H685" s="386" t="s">
        <v>1138</v>
      </c>
      <c r="I685" s="386" t="s">
        <v>1139</v>
      </c>
      <c r="J685" s="386" t="s">
        <v>1373</v>
      </c>
      <c r="K685" s="388">
        <v>3.4999999999999996E-2</v>
      </c>
      <c r="L685" s="388">
        <v>4.0000000000000008E-2</v>
      </c>
      <c r="M685" s="388">
        <v>4.5000000000000005E-2</v>
      </c>
      <c r="N685" s="389"/>
    </row>
    <row r="686" spans="3:14" hidden="1" x14ac:dyDescent="0.25">
      <c r="C686" s="386" t="s">
        <v>74</v>
      </c>
      <c r="D686" s="387" t="s">
        <v>1268</v>
      </c>
      <c r="E686" s="386" t="s">
        <v>1026</v>
      </c>
      <c r="F686" s="387" t="s">
        <v>1081</v>
      </c>
      <c r="G686" s="386" t="s">
        <v>1310</v>
      </c>
      <c r="H686" s="386" t="s">
        <v>1152</v>
      </c>
      <c r="I686" s="386" t="s">
        <v>1153</v>
      </c>
      <c r="J686" s="386" t="s">
        <v>1373</v>
      </c>
      <c r="K686" s="388">
        <v>0.63</v>
      </c>
      <c r="L686" s="388">
        <v>0.72000000000000008</v>
      </c>
      <c r="M686" s="388">
        <v>0.81</v>
      </c>
      <c r="N686" s="389"/>
    </row>
    <row r="687" spans="3:14" hidden="1" x14ac:dyDescent="0.25">
      <c r="C687" s="386" t="s">
        <v>74</v>
      </c>
      <c r="D687" s="387" t="s">
        <v>1268</v>
      </c>
      <c r="E687" s="386" t="s">
        <v>1026</v>
      </c>
      <c r="F687" s="387" t="s">
        <v>1081</v>
      </c>
      <c r="G687" s="386" t="s">
        <v>1311</v>
      </c>
      <c r="H687" s="386" t="s">
        <v>1156</v>
      </c>
      <c r="I687" s="386" t="s">
        <v>1157</v>
      </c>
      <c r="J687" s="386" t="s">
        <v>141</v>
      </c>
      <c r="K687" s="388">
        <v>0.63</v>
      </c>
      <c r="L687" s="388">
        <v>0.72000000000000008</v>
      </c>
      <c r="M687" s="388">
        <v>0.81</v>
      </c>
      <c r="N687" s="389"/>
    </row>
    <row r="688" spans="3:14" hidden="1" x14ac:dyDescent="0.25">
      <c r="C688" s="386" t="s">
        <v>74</v>
      </c>
      <c r="D688" s="387" t="s">
        <v>1268</v>
      </c>
      <c r="E688" s="386" t="s">
        <v>1026</v>
      </c>
      <c r="F688" s="387" t="s">
        <v>1081</v>
      </c>
      <c r="G688" s="386" t="s">
        <v>1312</v>
      </c>
      <c r="H688" s="386" t="s">
        <v>1156</v>
      </c>
      <c r="I688" s="386" t="s">
        <v>1158</v>
      </c>
      <c r="J688" s="386" t="s">
        <v>141</v>
      </c>
      <c r="K688" s="388">
        <v>0.63</v>
      </c>
      <c r="L688" s="388">
        <v>0.72000000000000008</v>
      </c>
      <c r="M688" s="388">
        <v>0.81</v>
      </c>
      <c r="N688" s="389"/>
    </row>
    <row r="689" spans="3:14" ht="45" hidden="1" x14ac:dyDescent="0.25">
      <c r="C689" s="386" t="s">
        <v>74</v>
      </c>
      <c r="D689" s="387" t="s">
        <v>1268</v>
      </c>
      <c r="E689" s="386" t="s">
        <v>1026</v>
      </c>
      <c r="F689" s="387" t="s">
        <v>1081</v>
      </c>
      <c r="G689" s="386" t="s">
        <v>1314</v>
      </c>
      <c r="H689" s="386" t="s">
        <v>1160</v>
      </c>
      <c r="I689" s="386" t="s">
        <v>1161</v>
      </c>
      <c r="J689" s="386" t="s">
        <v>141</v>
      </c>
      <c r="K689" s="388">
        <v>0.63</v>
      </c>
      <c r="L689" s="388">
        <v>0.72000000000000008</v>
      </c>
      <c r="M689" s="388">
        <v>0.81</v>
      </c>
      <c r="N689" s="389"/>
    </row>
    <row r="690" spans="3:14" ht="45" hidden="1" x14ac:dyDescent="0.25">
      <c r="C690" s="386" t="s">
        <v>74</v>
      </c>
      <c r="D690" s="387" t="s">
        <v>1268</v>
      </c>
      <c r="E690" s="386" t="s">
        <v>1026</v>
      </c>
      <c r="F690" s="387" t="s">
        <v>1081</v>
      </c>
      <c r="G690" s="386" t="s">
        <v>1314</v>
      </c>
      <c r="H690" s="386" t="s">
        <v>1160</v>
      </c>
      <c r="I690" s="386" t="s">
        <v>1161</v>
      </c>
      <c r="J690" s="386" t="s">
        <v>1373</v>
      </c>
      <c r="K690" s="388">
        <v>0.63</v>
      </c>
      <c r="L690" s="388">
        <v>0.72000000000000008</v>
      </c>
      <c r="M690" s="388">
        <v>0.81</v>
      </c>
      <c r="N690" s="389"/>
    </row>
    <row r="691" spans="3:14" ht="45" hidden="1" x14ac:dyDescent="0.25">
      <c r="C691" s="386" t="s">
        <v>74</v>
      </c>
      <c r="D691" s="387" t="s">
        <v>1268</v>
      </c>
      <c r="E691" s="386" t="s">
        <v>1026</v>
      </c>
      <c r="F691" s="387" t="s">
        <v>1081</v>
      </c>
      <c r="G691" s="386" t="s">
        <v>1315</v>
      </c>
      <c r="H691" s="386" t="s">
        <v>1160</v>
      </c>
      <c r="I691" s="386" t="s">
        <v>1162</v>
      </c>
      <c r="J691" s="386" t="s">
        <v>141</v>
      </c>
      <c r="K691" s="388">
        <v>0.63</v>
      </c>
      <c r="L691" s="388">
        <v>0.72000000000000008</v>
      </c>
      <c r="M691" s="388">
        <v>0.81</v>
      </c>
      <c r="N691" s="389"/>
    </row>
    <row r="692" spans="3:14" ht="45" hidden="1" x14ac:dyDescent="0.25">
      <c r="C692" s="386" t="s">
        <v>74</v>
      </c>
      <c r="D692" s="387" t="s">
        <v>1268</v>
      </c>
      <c r="E692" s="386" t="s">
        <v>1026</v>
      </c>
      <c r="F692" s="387" t="s">
        <v>1081</v>
      </c>
      <c r="G692" s="386" t="s">
        <v>1315</v>
      </c>
      <c r="H692" s="386" t="s">
        <v>1160</v>
      </c>
      <c r="I692" s="386" t="s">
        <v>1162</v>
      </c>
      <c r="J692" s="386" t="s">
        <v>1373</v>
      </c>
      <c r="K692" s="388">
        <v>0.63</v>
      </c>
      <c r="L692" s="388">
        <v>0.72000000000000008</v>
      </c>
      <c r="M692" s="388">
        <v>0.81</v>
      </c>
      <c r="N692" s="389"/>
    </row>
    <row r="693" spans="3:14" ht="45" hidden="1" x14ac:dyDescent="0.25">
      <c r="C693" s="386" t="s">
        <v>74</v>
      </c>
      <c r="D693" s="387" t="s">
        <v>1268</v>
      </c>
      <c r="E693" s="386" t="s">
        <v>1026</v>
      </c>
      <c r="F693" s="387" t="s">
        <v>1081</v>
      </c>
      <c r="G693" s="386" t="s">
        <v>1317</v>
      </c>
      <c r="H693" s="386" t="s">
        <v>1160</v>
      </c>
      <c r="I693" s="386" t="s">
        <v>1169</v>
      </c>
      <c r="J693" s="386" t="s">
        <v>141</v>
      </c>
      <c r="K693" s="388">
        <v>0.63</v>
      </c>
      <c r="L693" s="388">
        <v>0.72000000000000008</v>
      </c>
      <c r="M693" s="388">
        <v>0.81</v>
      </c>
      <c r="N693" s="389"/>
    </row>
    <row r="694" spans="3:14" ht="45" hidden="1" x14ac:dyDescent="0.25">
      <c r="C694" s="386" t="s">
        <v>74</v>
      </c>
      <c r="D694" s="387" t="s">
        <v>1268</v>
      </c>
      <c r="E694" s="386" t="s">
        <v>1026</v>
      </c>
      <c r="F694" s="387" t="s">
        <v>1081</v>
      </c>
      <c r="G694" s="386" t="s">
        <v>1317</v>
      </c>
      <c r="H694" s="386" t="s">
        <v>1160</v>
      </c>
      <c r="I694" s="386" t="s">
        <v>1169</v>
      </c>
      <c r="J694" s="386" t="s">
        <v>1373</v>
      </c>
      <c r="K694" s="388">
        <v>0.63</v>
      </c>
      <c r="L694" s="388">
        <v>0.72000000000000008</v>
      </c>
      <c r="M694" s="388">
        <v>0.81</v>
      </c>
      <c r="N694" s="389"/>
    </row>
    <row r="695" spans="3:14" ht="30" hidden="1" x14ac:dyDescent="0.25">
      <c r="C695" s="386" t="s">
        <v>74</v>
      </c>
      <c r="D695" s="387" t="s">
        <v>1268</v>
      </c>
      <c r="E695" s="386" t="s">
        <v>1026</v>
      </c>
      <c r="F695" s="387" t="s">
        <v>1081</v>
      </c>
      <c r="G695" s="386" t="s">
        <v>1321</v>
      </c>
      <c r="H695" s="386" t="s">
        <v>1174</v>
      </c>
      <c r="I695" s="386" t="s">
        <v>1175</v>
      </c>
      <c r="J695" s="386" t="s">
        <v>1373</v>
      </c>
      <c r="K695" s="388">
        <v>3.4999999999999996E-2</v>
      </c>
      <c r="L695" s="388">
        <v>4.0000000000000008E-2</v>
      </c>
      <c r="M695" s="388">
        <v>4.5000000000000005E-2</v>
      </c>
      <c r="N695" s="389"/>
    </row>
    <row r="696" spans="3:14" hidden="1" x14ac:dyDescent="0.25">
      <c r="C696" s="386" t="s">
        <v>74</v>
      </c>
      <c r="D696" s="387" t="s">
        <v>1268</v>
      </c>
      <c r="E696" s="386" t="s">
        <v>1026</v>
      </c>
      <c r="F696" s="387" t="s">
        <v>1081</v>
      </c>
      <c r="G696" s="386" t="s">
        <v>1322</v>
      </c>
      <c r="H696" s="386" t="s">
        <v>1174</v>
      </c>
      <c r="I696" s="386" t="s">
        <v>1176</v>
      </c>
      <c r="J696" s="386" t="s">
        <v>1373</v>
      </c>
      <c r="K696" s="388">
        <v>3.4999999999999996E-2</v>
      </c>
      <c r="L696" s="388">
        <v>4.0000000000000008E-2</v>
      </c>
      <c r="M696" s="388">
        <v>4.5000000000000005E-2</v>
      </c>
      <c r="N696" s="389"/>
    </row>
    <row r="697" spans="3:14" hidden="1" x14ac:dyDescent="0.25">
      <c r="C697" s="386" t="s">
        <v>74</v>
      </c>
      <c r="D697" s="387" t="s">
        <v>1268</v>
      </c>
      <c r="E697" s="386" t="s">
        <v>1026</v>
      </c>
      <c r="F697" s="387" t="s">
        <v>1081</v>
      </c>
      <c r="G697" s="386" t="s">
        <v>1323</v>
      </c>
      <c r="H697" s="386" t="s">
        <v>1174</v>
      </c>
      <c r="I697" s="386" t="s">
        <v>1177</v>
      </c>
      <c r="J697" s="386" t="s">
        <v>1373</v>
      </c>
      <c r="K697" s="388">
        <v>3.4999999999999996E-2</v>
      </c>
      <c r="L697" s="388">
        <v>4.0000000000000008E-2</v>
      </c>
      <c r="M697" s="388">
        <v>4.5000000000000005E-2</v>
      </c>
      <c r="N697" s="389"/>
    </row>
    <row r="698" spans="3:14" ht="30" hidden="1" x14ac:dyDescent="0.25">
      <c r="C698" s="386" t="s">
        <v>74</v>
      </c>
      <c r="D698" s="387" t="s">
        <v>1268</v>
      </c>
      <c r="E698" s="386" t="s">
        <v>1026</v>
      </c>
      <c r="F698" s="387" t="s">
        <v>1081</v>
      </c>
      <c r="G698" s="386" t="s">
        <v>1325</v>
      </c>
      <c r="H698" s="386" t="s">
        <v>1174</v>
      </c>
      <c r="I698" s="386" t="s">
        <v>1179</v>
      </c>
      <c r="J698" s="386" t="s">
        <v>1373</v>
      </c>
      <c r="K698" s="388">
        <v>3.4999999999999996E-2</v>
      </c>
      <c r="L698" s="388">
        <v>4.0000000000000008E-2</v>
      </c>
      <c r="M698" s="388">
        <v>4.5000000000000005E-2</v>
      </c>
      <c r="N698" s="389"/>
    </row>
    <row r="699" spans="3:14" ht="45" hidden="1" x14ac:dyDescent="0.25">
      <c r="C699" s="386" t="s">
        <v>74</v>
      </c>
      <c r="D699" s="387" t="s">
        <v>1268</v>
      </c>
      <c r="E699" s="386" t="s">
        <v>1026</v>
      </c>
      <c r="F699" s="387" t="s">
        <v>1081</v>
      </c>
      <c r="G699" s="386" t="s">
        <v>1333</v>
      </c>
      <c r="H699" s="386" t="s">
        <v>1190</v>
      </c>
      <c r="I699" s="386" t="s">
        <v>1191</v>
      </c>
      <c r="J699" s="386" t="s">
        <v>141</v>
      </c>
      <c r="K699" s="388">
        <v>0.63</v>
      </c>
      <c r="L699" s="388">
        <v>0.72000000000000008</v>
      </c>
      <c r="M699" s="388">
        <v>0.81</v>
      </c>
      <c r="N699" s="389"/>
    </row>
    <row r="700" spans="3:14" ht="45" hidden="1" x14ac:dyDescent="0.25">
      <c r="C700" s="386" t="s">
        <v>74</v>
      </c>
      <c r="D700" s="387" t="s">
        <v>1268</v>
      </c>
      <c r="E700" s="386" t="s">
        <v>1026</v>
      </c>
      <c r="F700" s="387" t="s">
        <v>1081</v>
      </c>
      <c r="G700" s="386" t="s">
        <v>1337</v>
      </c>
      <c r="H700" s="386" t="s">
        <v>1190</v>
      </c>
      <c r="I700" s="386" t="s">
        <v>1197</v>
      </c>
      <c r="J700" s="386" t="s">
        <v>141</v>
      </c>
      <c r="K700" s="388">
        <v>0.63</v>
      </c>
      <c r="L700" s="388">
        <v>0.72000000000000008</v>
      </c>
      <c r="M700" s="388">
        <v>0.81</v>
      </c>
      <c r="N700" s="389"/>
    </row>
    <row r="701" spans="3:14" ht="30" hidden="1" x14ac:dyDescent="0.25">
      <c r="C701" s="386" t="s">
        <v>74</v>
      </c>
      <c r="D701" s="387" t="s">
        <v>1268</v>
      </c>
      <c r="E701" s="386" t="s">
        <v>1026</v>
      </c>
      <c r="F701" s="387" t="s">
        <v>1081</v>
      </c>
      <c r="G701" s="386" t="s">
        <v>1348</v>
      </c>
      <c r="H701" s="386" t="s">
        <v>1210</v>
      </c>
      <c r="I701" s="386" t="s">
        <v>1211</v>
      </c>
      <c r="J701" s="386" t="s">
        <v>141</v>
      </c>
      <c r="K701" s="388">
        <v>0.63</v>
      </c>
      <c r="L701" s="388">
        <v>0.72000000000000008</v>
      </c>
      <c r="M701" s="388">
        <v>0.81</v>
      </c>
      <c r="N701" s="389"/>
    </row>
    <row r="702" spans="3:14" ht="45" hidden="1" x14ac:dyDescent="0.25">
      <c r="C702" s="386" t="s">
        <v>74</v>
      </c>
      <c r="D702" s="387" t="s">
        <v>1268</v>
      </c>
      <c r="E702" s="386" t="s">
        <v>1026</v>
      </c>
      <c r="F702" s="387" t="s">
        <v>1081</v>
      </c>
      <c r="G702" s="386" t="s">
        <v>1349</v>
      </c>
      <c r="H702" s="386" t="s">
        <v>1210</v>
      </c>
      <c r="I702" s="386" t="s">
        <v>1214</v>
      </c>
      <c r="J702" s="386" t="s">
        <v>141</v>
      </c>
      <c r="K702" s="388">
        <v>3.4999999999999996E-2</v>
      </c>
      <c r="L702" s="388">
        <v>4.0000000000000008E-2</v>
      </c>
      <c r="M702" s="388">
        <v>4.5000000000000005E-2</v>
      </c>
      <c r="N702" s="389"/>
    </row>
    <row r="703" spans="3:14" ht="30" hidden="1" x14ac:dyDescent="0.25">
      <c r="C703" s="386" t="s">
        <v>74</v>
      </c>
      <c r="D703" s="387" t="s">
        <v>1269</v>
      </c>
      <c r="E703" s="386" t="s">
        <v>1026</v>
      </c>
      <c r="F703" s="387" t="s">
        <v>1082</v>
      </c>
      <c r="G703" s="386" t="s">
        <v>1287</v>
      </c>
      <c r="H703" s="386" t="s">
        <v>1112</v>
      </c>
      <c r="I703" s="386" t="s">
        <v>1114</v>
      </c>
      <c r="J703" s="386" t="s">
        <v>141</v>
      </c>
      <c r="K703" s="388">
        <v>0.63</v>
      </c>
      <c r="L703" s="388">
        <v>0.72000000000000008</v>
      </c>
      <c r="M703" s="388">
        <v>0.81</v>
      </c>
      <c r="N703" s="389"/>
    </row>
    <row r="704" spans="3:14" ht="30" hidden="1" x14ac:dyDescent="0.25">
      <c r="C704" s="386" t="s">
        <v>74</v>
      </c>
      <c r="D704" s="387" t="s">
        <v>1269</v>
      </c>
      <c r="E704" s="386" t="s">
        <v>1026</v>
      </c>
      <c r="F704" s="387" t="s">
        <v>1082</v>
      </c>
      <c r="G704" s="386" t="s">
        <v>1290</v>
      </c>
      <c r="H704" s="386" t="s">
        <v>1112</v>
      </c>
      <c r="I704" s="386" t="s">
        <v>1117</v>
      </c>
      <c r="J704" s="386" t="s">
        <v>141</v>
      </c>
      <c r="K704" s="388">
        <v>0.63</v>
      </c>
      <c r="L704" s="388">
        <v>0.72000000000000008</v>
      </c>
      <c r="M704" s="388">
        <v>0.81</v>
      </c>
      <c r="N704" s="389"/>
    </row>
    <row r="705" spans="3:14" hidden="1" x14ac:dyDescent="0.25">
      <c r="C705" s="386" t="s">
        <v>74</v>
      </c>
      <c r="D705" s="387" t="s">
        <v>1269</v>
      </c>
      <c r="E705" s="386" t="s">
        <v>1026</v>
      </c>
      <c r="F705" s="387" t="s">
        <v>1082</v>
      </c>
      <c r="G705" s="386" t="s">
        <v>1293</v>
      </c>
      <c r="H705" s="386" t="s">
        <v>1112</v>
      </c>
      <c r="I705" s="386" t="s">
        <v>1120</v>
      </c>
      <c r="J705" s="386" t="s">
        <v>141</v>
      </c>
      <c r="K705" s="388">
        <v>0.63</v>
      </c>
      <c r="L705" s="388">
        <v>0.72000000000000008</v>
      </c>
      <c r="M705" s="388">
        <v>0.81</v>
      </c>
      <c r="N705" s="389"/>
    </row>
    <row r="706" spans="3:14" ht="30" hidden="1" x14ac:dyDescent="0.25">
      <c r="C706" s="386" t="s">
        <v>74</v>
      </c>
      <c r="D706" s="387" t="s">
        <v>1269</v>
      </c>
      <c r="E706" s="386" t="s">
        <v>1026</v>
      </c>
      <c r="F706" s="387" t="s">
        <v>1082</v>
      </c>
      <c r="G706" s="386" t="s">
        <v>1294</v>
      </c>
      <c r="H706" s="386" t="s">
        <v>1121</v>
      </c>
      <c r="I706" s="386" t="s">
        <v>1122</v>
      </c>
      <c r="J706" s="386" t="s">
        <v>141</v>
      </c>
      <c r="K706" s="388">
        <v>3.4999999999999996E-2</v>
      </c>
      <c r="L706" s="388">
        <v>4.0000000000000008E-2</v>
      </c>
      <c r="M706" s="388">
        <v>4.5000000000000005E-2</v>
      </c>
      <c r="N706" s="389"/>
    </row>
    <row r="707" spans="3:14" ht="30" hidden="1" x14ac:dyDescent="0.25">
      <c r="C707" s="386" t="s">
        <v>74</v>
      </c>
      <c r="D707" s="387" t="s">
        <v>1269</v>
      </c>
      <c r="E707" s="386" t="s">
        <v>1026</v>
      </c>
      <c r="F707" s="387" t="s">
        <v>1082</v>
      </c>
      <c r="G707" s="386" t="s">
        <v>1294</v>
      </c>
      <c r="H707" s="386" t="s">
        <v>1121</v>
      </c>
      <c r="I707" s="386" t="s">
        <v>1122</v>
      </c>
      <c r="J707" s="386" t="s">
        <v>1373</v>
      </c>
      <c r="K707" s="388">
        <v>3.4999999999999996E-2</v>
      </c>
      <c r="L707" s="388">
        <v>4.0000000000000008E-2</v>
      </c>
      <c r="M707" s="388">
        <v>4.5000000000000005E-2</v>
      </c>
      <c r="N707" s="389"/>
    </row>
    <row r="708" spans="3:14" ht="30" hidden="1" x14ac:dyDescent="0.25">
      <c r="C708" s="386" t="s">
        <v>74</v>
      </c>
      <c r="D708" s="387" t="s">
        <v>1269</v>
      </c>
      <c r="E708" s="386" t="s">
        <v>1026</v>
      </c>
      <c r="F708" s="387" t="s">
        <v>1082</v>
      </c>
      <c r="G708" s="386" t="s">
        <v>1295</v>
      </c>
      <c r="H708" s="386" t="s">
        <v>1121</v>
      </c>
      <c r="I708" s="386" t="s">
        <v>1123</v>
      </c>
      <c r="J708" s="386" t="s">
        <v>141</v>
      </c>
      <c r="K708" s="388">
        <v>6.9999999999999993E-2</v>
      </c>
      <c r="L708" s="388">
        <v>8.0000000000000016E-2</v>
      </c>
      <c r="M708" s="388">
        <v>9.0000000000000011E-2</v>
      </c>
      <c r="N708" s="389"/>
    </row>
    <row r="709" spans="3:14" ht="30" hidden="1" x14ac:dyDescent="0.25">
      <c r="C709" s="386" t="s">
        <v>74</v>
      </c>
      <c r="D709" s="387" t="s">
        <v>1269</v>
      </c>
      <c r="E709" s="386" t="s">
        <v>1026</v>
      </c>
      <c r="F709" s="387" t="s">
        <v>1082</v>
      </c>
      <c r="G709" s="386" t="s">
        <v>1295</v>
      </c>
      <c r="H709" s="386" t="s">
        <v>1121</v>
      </c>
      <c r="I709" s="386" t="s">
        <v>1123</v>
      </c>
      <c r="J709" s="386" t="s">
        <v>1373</v>
      </c>
      <c r="K709" s="388">
        <v>6.9999999999999993E-2</v>
      </c>
      <c r="L709" s="388">
        <v>8.0000000000000016E-2</v>
      </c>
      <c r="M709" s="388">
        <v>9.0000000000000011E-2</v>
      </c>
      <c r="N709" s="389"/>
    </row>
    <row r="710" spans="3:14" ht="30" hidden="1" x14ac:dyDescent="0.25">
      <c r="C710" s="386" t="s">
        <v>74</v>
      </c>
      <c r="D710" s="387" t="s">
        <v>1269</v>
      </c>
      <c r="E710" s="386" t="s">
        <v>1026</v>
      </c>
      <c r="F710" s="387" t="s">
        <v>1082</v>
      </c>
      <c r="G710" s="386" t="s">
        <v>1296</v>
      </c>
      <c r="H710" s="386" t="s">
        <v>1124</v>
      </c>
      <c r="I710" s="386" t="s">
        <v>1127</v>
      </c>
      <c r="J710" s="386" t="s">
        <v>1373</v>
      </c>
      <c r="K710" s="388">
        <v>0.63</v>
      </c>
      <c r="L710" s="388">
        <v>0.72000000000000008</v>
      </c>
      <c r="M710" s="388">
        <v>0.81</v>
      </c>
      <c r="N710" s="389"/>
    </row>
    <row r="711" spans="3:14" ht="30" hidden="1" x14ac:dyDescent="0.25">
      <c r="C711" s="386" t="s">
        <v>74</v>
      </c>
      <c r="D711" s="387" t="s">
        <v>1269</v>
      </c>
      <c r="E711" s="386" t="s">
        <v>1026</v>
      </c>
      <c r="F711" s="387" t="s">
        <v>1082</v>
      </c>
      <c r="G711" s="386" t="s">
        <v>1297</v>
      </c>
      <c r="H711" s="386" t="s">
        <v>1128</v>
      </c>
      <c r="I711" s="386" t="s">
        <v>1129</v>
      </c>
      <c r="J711" s="386" t="s">
        <v>141</v>
      </c>
      <c r="K711" s="388">
        <v>3.4999999999999996E-2</v>
      </c>
      <c r="L711" s="388">
        <v>4.0000000000000008E-2</v>
      </c>
      <c r="M711" s="388">
        <v>4.5000000000000005E-2</v>
      </c>
      <c r="N711" s="389"/>
    </row>
    <row r="712" spans="3:14" ht="30" hidden="1" x14ac:dyDescent="0.25">
      <c r="C712" s="386" t="s">
        <v>74</v>
      </c>
      <c r="D712" s="387" t="s">
        <v>1269</v>
      </c>
      <c r="E712" s="386" t="s">
        <v>1026</v>
      </c>
      <c r="F712" s="387" t="s">
        <v>1082</v>
      </c>
      <c r="G712" s="386" t="s">
        <v>1298</v>
      </c>
      <c r="H712" s="386" t="s">
        <v>1128</v>
      </c>
      <c r="I712" s="386" t="s">
        <v>1130</v>
      </c>
      <c r="J712" s="386" t="s">
        <v>141</v>
      </c>
      <c r="K712" s="388">
        <v>0.63</v>
      </c>
      <c r="L712" s="388">
        <v>0.72000000000000008</v>
      </c>
      <c r="M712" s="388">
        <v>0.81</v>
      </c>
      <c r="N712" s="389"/>
    </row>
    <row r="713" spans="3:14" ht="30" hidden="1" x14ac:dyDescent="0.25">
      <c r="C713" s="386" t="s">
        <v>74</v>
      </c>
      <c r="D713" s="387" t="s">
        <v>1269</v>
      </c>
      <c r="E713" s="386" t="s">
        <v>1026</v>
      </c>
      <c r="F713" s="387" t="s">
        <v>1082</v>
      </c>
      <c r="G713" s="386" t="s">
        <v>1300</v>
      </c>
      <c r="H713" s="386" t="s">
        <v>1128</v>
      </c>
      <c r="I713" s="386" t="s">
        <v>1132</v>
      </c>
      <c r="J713" s="386" t="s">
        <v>141</v>
      </c>
      <c r="K713" s="388">
        <v>0.63</v>
      </c>
      <c r="L713" s="388">
        <v>0.72000000000000008</v>
      </c>
      <c r="M713" s="388">
        <v>0.81</v>
      </c>
      <c r="N713" s="389"/>
    </row>
    <row r="714" spans="3:14" ht="30" hidden="1" x14ac:dyDescent="0.25">
      <c r="C714" s="386" t="s">
        <v>74</v>
      </c>
      <c r="D714" s="387" t="s">
        <v>1269</v>
      </c>
      <c r="E714" s="386" t="s">
        <v>1026</v>
      </c>
      <c r="F714" s="387" t="s">
        <v>1082</v>
      </c>
      <c r="G714" s="386" t="s">
        <v>1302</v>
      </c>
      <c r="H714" s="386" t="s">
        <v>1133</v>
      </c>
      <c r="I714" s="386" t="s">
        <v>1135</v>
      </c>
      <c r="J714" s="386" t="s">
        <v>141</v>
      </c>
      <c r="K714" s="388">
        <v>3.4999999999999996E-2</v>
      </c>
      <c r="L714" s="388">
        <v>4.0000000000000008E-2</v>
      </c>
      <c r="M714" s="388">
        <v>4.5000000000000005E-2</v>
      </c>
      <c r="N714" s="389"/>
    </row>
    <row r="715" spans="3:14" hidden="1" x14ac:dyDescent="0.25">
      <c r="C715" s="386" t="s">
        <v>74</v>
      </c>
      <c r="D715" s="387" t="s">
        <v>1269</v>
      </c>
      <c r="E715" s="386" t="s">
        <v>1026</v>
      </c>
      <c r="F715" s="387" t="s">
        <v>1082</v>
      </c>
      <c r="G715" s="386" t="s">
        <v>1305</v>
      </c>
      <c r="H715" s="386" t="s">
        <v>1138</v>
      </c>
      <c r="I715" s="386" t="s">
        <v>1139</v>
      </c>
      <c r="J715" s="386" t="s">
        <v>1373</v>
      </c>
      <c r="K715" s="388">
        <v>3.4999999999999996E-2</v>
      </c>
      <c r="L715" s="388">
        <v>4.0000000000000008E-2</v>
      </c>
      <c r="M715" s="388">
        <v>4.5000000000000005E-2</v>
      </c>
      <c r="N715" s="389"/>
    </row>
    <row r="716" spans="3:14" ht="45" hidden="1" x14ac:dyDescent="0.25">
      <c r="C716" s="386" t="s">
        <v>74</v>
      </c>
      <c r="D716" s="387" t="s">
        <v>1269</v>
      </c>
      <c r="E716" s="386" t="s">
        <v>1026</v>
      </c>
      <c r="F716" s="387" t="s">
        <v>1082</v>
      </c>
      <c r="G716" s="386" t="s">
        <v>1306</v>
      </c>
      <c r="H716" s="386" t="s">
        <v>1147</v>
      </c>
      <c r="I716" s="386" t="s">
        <v>1148</v>
      </c>
      <c r="J716" s="386" t="s">
        <v>141</v>
      </c>
      <c r="K716" s="388">
        <v>0.63</v>
      </c>
      <c r="L716" s="388">
        <v>0.72000000000000008</v>
      </c>
      <c r="M716" s="388">
        <v>0.81</v>
      </c>
      <c r="N716" s="389"/>
    </row>
    <row r="717" spans="3:14" ht="30" hidden="1" x14ac:dyDescent="0.25">
      <c r="C717" s="386" t="s">
        <v>74</v>
      </c>
      <c r="D717" s="387" t="s">
        <v>1269</v>
      </c>
      <c r="E717" s="386" t="s">
        <v>1026</v>
      </c>
      <c r="F717" s="387" t="s">
        <v>1082</v>
      </c>
      <c r="G717" s="386" t="s">
        <v>1307</v>
      </c>
      <c r="H717" s="386" t="s">
        <v>1147</v>
      </c>
      <c r="I717" s="386" t="s">
        <v>1149</v>
      </c>
      <c r="J717" s="386" t="s">
        <v>141</v>
      </c>
      <c r="K717" s="388">
        <v>0.63</v>
      </c>
      <c r="L717" s="388">
        <v>0.72000000000000008</v>
      </c>
      <c r="M717" s="388">
        <v>0.81</v>
      </c>
      <c r="N717" s="389"/>
    </row>
    <row r="718" spans="3:14" hidden="1" x14ac:dyDescent="0.25">
      <c r="C718" s="386" t="s">
        <v>74</v>
      </c>
      <c r="D718" s="387" t="s">
        <v>1269</v>
      </c>
      <c r="E718" s="386" t="s">
        <v>1026</v>
      </c>
      <c r="F718" s="387" t="s">
        <v>1082</v>
      </c>
      <c r="G718" s="386" t="s">
        <v>1310</v>
      </c>
      <c r="H718" s="386" t="s">
        <v>1152</v>
      </c>
      <c r="I718" s="386" t="s">
        <v>1153</v>
      </c>
      <c r="J718" s="386" t="s">
        <v>1373</v>
      </c>
      <c r="K718" s="388">
        <v>0.63</v>
      </c>
      <c r="L718" s="388">
        <v>0.72000000000000008</v>
      </c>
      <c r="M718" s="388">
        <v>0.81</v>
      </c>
      <c r="N718" s="389"/>
    </row>
    <row r="719" spans="3:14" hidden="1" x14ac:dyDescent="0.25">
      <c r="C719" s="386" t="s">
        <v>74</v>
      </c>
      <c r="D719" s="387" t="s">
        <v>1269</v>
      </c>
      <c r="E719" s="386" t="s">
        <v>1026</v>
      </c>
      <c r="F719" s="387" t="s">
        <v>1082</v>
      </c>
      <c r="G719" s="386" t="s">
        <v>1311</v>
      </c>
      <c r="H719" s="386" t="s">
        <v>1156</v>
      </c>
      <c r="I719" s="386" t="s">
        <v>1157</v>
      </c>
      <c r="J719" s="386" t="s">
        <v>141</v>
      </c>
      <c r="K719" s="388">
        <v>0.63</v>
      </c>
      <c r="L719" s="388">
        <v>0.72000000000000008</v>
      </c>
      <c r="M719" s="388">
        <v>0.81</v>
      </c>
      <c r="N719" s="389"/>
    </row>
    <row r="720" spans="3:14" hidden="1" x14ac:dyDescent="0.25">
      <c r="C720" s="386" t="s">
        <v>74</v>
      </c>
      <c r="D720" s="387" t="s">
        <v>1269</v>
      </c>
      <c r="E720" s="386" t="s">
        <v>1026</v>
      </c>
      <c r="F720" s="387" t="s">
        <v>1082</v>
      </c>
      <c r="G720" s="386" t="s">
        <v>1312</v>
      </c>
      <c r="H720" s="386" t="s">
        <v>1156</v>
      </c>
      <c r="I720" s="386" t="s">
        <v>1158</v>
      </c>
      <c r="J720" s="386" t="s">
        <v>141</v>
      </c>
      <c r="K720" s="388">
        <v>0.63</v>
      </c>
      <c r="L720" s="388">
        <v>0.72000000000000008</v>
      </c>
      <c r="M720" s="388">
        <v>0.81</v>
      </c>
      <c r="N720" s="389"/>
    </row>
    <row r="721" spans="3:14" ht="45" hidden="1" x14ac:dyDescent="0.25">
      <c r="C721" s="386" t="s">
        <v>74</v>
      </c>
      <c r="D721" s="387" t="s">
        <v>1269</v>
      </c>
      <c r="E721" s="386" t="s">
        <v>1026</v>
      </c>
      <c r="F721" s="387" t="s">
        <v>1082</v>
      </c>
      <c r="G721" s="386" t="s">
        <v>1314</v>
      </c>
      <c r="H721" s="386" t="s">
        <v>1160</v>
      </c>
      <c r="I721" s="386" t="s">
        <v>1161</v>
      </c>
      <c r="J721" s="386" t="s">
        <v>141</v>
      </c>
      <c r="K721" s="388">
        <v>0.63</v>
      </c>
      <c r="L721" s="388">
        <v>0.72000000000000008</v>
      </c>
      <c r="M721" s="388">
        <v>0.81</v>
      </c>
      <c r="N721" s="389"/>
    </row>
    <row r="722" spans="3:14" ht="45" hidden="1" x14ac:dyDescent="0.25">
      <c r="C722" s="386" t="s">
        <v>74</v>
      </c>
      <c r="D722" s="387" t="s">
        <v>1269</v>
      </c>
      <c r="E722" s="386" t="s">
        <v>1026</v>
      </c>
      <c r="F722" s="387" t="s">
        <v>1082</v>
      </c>
      <c r="G722" s="386" t="s">
        <v>1314</v>
      </c>
      <c r="H722" s="386" t="s">
        <v>1160</v>
      </c>
      <c r="I722" s="386" t="s">
        <v>1161</v>
      </c>
      <c r="J722" s="386" t="s">
        <v>1373</v>
      </c>
      <c r="K722" s="388">
        <v>0.63</v>
      </c>
      <c r="L722" s="388">
        <v>0.72000000000000008</v>
      </c>
      <c r="M722" s="388">
        <v>0.81</v>
      </c>
      <c r="N722" s="389"/>
    </row>
    <row r="723" spans="3:14" ht="45" hidden="1" x14ac:dyDescent="0.25">
      <c r="C723" s="386" t="s">
        <v>74</v>
      </c>
      <c r="D723" s="387" t="s">
        <v>1269</v>
      </c>
      <c r="E723" s="386" t="s">
        <v>1026</v>
      </c>
      <c r="F723" s="387" t="s">
        <v>1082</v>
      </c>
      <c r="G723" s="386" t="s">
        <v>1315</v>
      </c>
      <c r="H723" s="386" t="s">
        <v>1160</v>
      </c>
      <c r="I723" s="386" t="s">
        <v>1162</v>
      </c>
      <c r="J723" s="386" t="s">
        <v>141</v>
      </c>
      <c r="K723" s="388">
        <v>0.63</v>
      </c>
      <c r="L723" s="388">
        <v>0.72000000000000008</v>
      </c>
      <c r="M723" s="388">
        <v>0.81</v>
      </c>
      <c r="N723" s="389"/>
    </row>
    <row r="724" spans="3:14" ht="45" hidden="1" x14ac:dyDescent="0.25">
      <c r="C724" s="386" t="s">
        <v>74</v>
      </c>
      <c r="D724" s="387" t="s">
        <v>1269</v>
      </c>
      <c r="E724" s="386" t="s">
        <v>1026</v>
      </c>
      <c r="F724" s="387" t="s">
        <v>1082</v>
      </c>
      <c r="G724" s="386" t="s">
        <v>1315</v>
      </c>
      <c r="H724" s="386" t="s">
        <v>1160</v>
      </c>
      <c r="I724" s="386" t="s">
        <v>1162</v>
      </c>
      <c r="J724" s="386" t="s">
        <v>1373</v>
      </c>
      <c r="K724" s="388">
        <v>0.63</v>
      </c>
      <c r="L724" s="388">
        <v>0.72000000000000008</v>
      </c>
      <c r="M724" s="388">
        <v>0.81</v>
      </c>
      <c r="N724" s="389"/>
    </row>
    <row r="725" spans="3:14" ht="45" hidden="1" x14ac:dyDescent="0.25">
      <c r="C725" s="386" t="s">
        <v>74</v>
      </c>
      <c r="D725" s="387" t="s">
        <v>1269</v>
      </c>
      <c r="E725" s="386" t="s">
        <v>1026</v>
      </c>
      <c r="F725" s="387" t="s">
        <v>1082</v>
      </c>
      <c r="G725" s="386" t="s">
        <v>1316</v>
      </c>
      <c r="H725" s="386" t="s">
        <v>1160</v>
      </c>
      <c r="I725" s="386" t="s">
        <v>1163</v>
      </c>
      <c r="J725" s="386" t="s">
        <v>141</v>
      </c>
      <c r="K725" s="388">
        <v>0.63</v>
      </c>
      <c r="L725" s="388">
        <v>0.72000000000000008</v>
      </c>
      <c r="M725" s="388">
        <v>0.81</v>
      </c>
      <c r="N725" s="389"/>
    </row>
    <row r="726" spans="3:14" ht="45" hidden="1" x14ac:dyDescent="0.25">
      <c r="C726" s="386" t="s">
        <v>74</v>
      </c>
      <c r="D726" s="387" t="s">
        <v>1269</v>
      </c>
      <c r="E726" s="386" t="s">
        <v>1026</v>
      </c>
      <c r="F726" s="387" t="s">
        <v>1082</v>
      </c>
      <c r="G726" s="386" t="s">
        <v>1316</v>
      </c>
      <c r="H726" s="386" t="s">
        <v>1160</v>
      </c>
      <c r="I726" s="386" t="s">
        <v>1163</v>
      </c>
      <c r="J726" s="386" t="s">
        <v>1373</v>
      </c>
      <c r="K726" s="388">
        <v>0.63</v>
      </c>
      <c r="L726" s="388">
        <v>0.72000000000000008</v>
      </c>
      <c r="M726" s="388">
        <v>0.81</v>
      </c>
      <c r="N726" s="389"/>
    </row>
    <row r="727" spans="3:14" ht="45" hidden="1" x14ac:dyDescent="0.25">
      <c r="C727" s="386" t="s">
        <v>74</v>
      </c>
      <c r="D727" s="387" t="s">
        <v>1269</v>
      </c>
      <c r="E727" s="386" t="s">
        <v>1026</v>
      </c>
      <c r="F727" s="387" t="s">
        <v>1082</v>
      </c>
      <c r="G727" s="386" t="s">
        <v>1317</v>
      </c>
      <c r="H727" s="386" t="s">
        <v>1160</v>
      </c>
      <c r="I727" s="386" t="s">
        <v>1169</v>
      </c>
      <c r="J727" s="386" t="s">
        <v>141</v>
      </c>
      <c r="K727" s="388">
        <v>0.63</v>
      </c>
      <c r="L727" s="388">
        <v>0.72000000000000008</v>
      </c>
      <c r="M727" s="388">
        <v>0.81</v>
      </c>
      <c r="N727" s="389"/>
    </row>
    <row r="728" spans="3:14" ht="45" hidden="1" x14ac:dyDescent="0.25">
      <c r="C728" s="386" t="s">
        <v>74</v>
      </c>
      <c r="D728" s="387" t="s">
        <v>1269</v>
      </c>
      <c r="E728" s="386" t="s">
        <v>1026</v>
      </c>
      <c r="F728" s="387" t="s">
        <v>1082</v>
      </c>
      <c r="G728" s="386" t="s">
        <v>1317</v>
      </c>
      <c r="H728" s="386" t="s">
        <v>1160</v>
      </c>
      <c r="I728" s="386" t="s">
        <v>1169</v>
      </c>
      <c r="J728" s="386" t="s">
        <v>1373</v>
      </c>
      <c r="K728" s="388">
        <v>0.63</v>
      </c>
      <c r="L728" s="388">
        <v>0.72000000000000008</v>
      </c>
      <c r="M728" s="388">
        <v>0.81</v>
      </c>
      <c r="N728" s="389"/>
    </row>
    <row r="729" spans="3:14" ht="30" hidden="1" x14ac:dyDescent="0.25">
      <c r="C729" s="386" t="s">
        <v>74</v>
      </c>
      <c r="D729" s="387" t="s">
        <v>1269</v>
      </c>
      <c r="E729" s="386" t="s">
        <v>1026</v>
      </c>
      <c r="F729" s="387" t="s">
        <v>1082</v>
      </c>
      <c r="G729" s="386" t="s">
        <v>1321</v>
      </c>
      <c r="H729" s="386" t="s">
        <v>1174</v>
      </c>
      <c r="I729" s="386" t="s">
        <v>1175</v>
      </c>
      <c r="J729" s="386" t="s">
        <v>1373</v>
      </c>
      <c r="K729" s="388">
        <v>3.4999999999999996E-2</v>
      </c>
      <c r="L729" s="388">
        <v>4.0000000000000008E-2</v>
      </c>
      <c r="M729" s="388">
        <v>4.5000000000000005E-2</v>
      </c>
      <c r="N729" s="389"/>
    </row>
    <row r="730" spans="3:14" hidden="1" x14ac:dyDescent="0.25">
      <c r="C730" s="386" t="s">
        <v>74</v>
      </c>
      <c r="D730" s="387" t="s">
        <v>1269</v>
      </c>
      <c r="E730" s="386" t="s">
        <v>1026</v>
      </c>
      <c r="F730" s="387" t="s">
        <v>1082</v>
      </c>
      <c r="G730" s="386" t="s">
        <v>1322</v>
      </c>
      <c r="H730" s="386" t="s">
        <v>1174</v>
      </c>
      <c r="I730" s="386" t="s">
        <v>1176</v>
      </c>
      <c r="J730" s="386" t="s">
        <v>1373</v>
      </c>
      <c r="K730" s="388">
        <v>3.4999999999999996E-2</v>
      </c>
      <c r="L730" s="388">
        <v>4.0000000000000008E-2</v>
      </c>
      <c r="M730" s="388">
        <v>4.5000000000000005E-2</v>
      </c>
      <c r="N730" s="389"/>
    </row>
    <row r="731" spans="3:14" ht="30" hidden="1" x14ac:dyDescent="0.25">
      <c r="C731" s="386" t="s">
        <v>74</v>
      </c>
      <c r="D731" s="387" t="s">
        <v>1269</v>
      </c>
      <c r="E731" s="386" t="s">
        <v>1026</v>
      </c>
      <c r="F731" s="387" t="s">
        <v>1082</v>
      </c>
      <c r="G731" s="386" t="s">
        <v>1325</v>
      </c>
      <c r="H731" s="386" t="s">
        <v>1174</v>
      </c>
      <c r="I731" s="386" t="s">
        <v>1179</v>
      </c>
      <c r="J731" s="386" t="s">
        <v>1373</v>
      </c>
      <c r="K731" s="388">
        <v>3.4999999999999996E-2</v>
      </c>
      <c r="L731" s="388">
        <v>4.0000000000000008E-2</v>
      </c>
      <c r="M731" s="388">
        <v>4.5000000000000005E-2</v>
      </c>
      <c r="N731" s="389"/>
    </row>
    <row r="732" spans="3:14" ht="45" hidden="1" x14ac:dyDescent="0.25">
      <c r="C732" s="386" t="s">
        <v>74</v>
      </c>
      <c r="D732" s="387" t="s">
        <v>1269</v>
      </c>
      <c r="E732" s="386" t="s">
        <v>1026</v>
      </c>
      <c r="F732" s="387" t="s">
        <v>1082</v>
      </c>
      <c r="G732" s="386" t="s">
        <v>1337</v>
      </c>
      <c r="H732" s="386" t="s">
        <v>1190</v>
      </c>
      <c r="I732" s="386" t="s">
        <v>1197</v>
      </c>
      <c r="J732" s="386" t="s">
        <v>141</v>
      </c>
      <c r="K732" s="388">
        <v>0.63</v>
      </c>
      <c r="L732" s="388">
        <v>0.72000000000000008</v>
      </c>
      <c r="M732" s="388">
        <v>0.81</v>
      </c>
      <c r="N732" s="389"/>
    </row>
    <row r="733" spans="3:14" ht="45" hidden="1" x14ac:dyDescent="0.25">
      <c r="C733" s="386" t="s">
        <v>74</v>
      </c>
      <c r="D733" s="387" t="s">
        <v>1269</v>
      </c>
      <c r="E733" s="386" t="s">
        <v>1026</v>
      </c>
      <c r="F733" s="387" t="s">
        <v>1082</v>
      </c>
      <c r="G733" s="386" t="s">
        <v>1340</v>
      </c>
      <c r="H733" s="386" t="s">
        <v>1190</v>
      </c>
      <c r="I733" s="386" t="s">
        <v>1200</v>
      </c>
      <c r="J733" s="386" t="s">
        <v>141</v>
      </c>
      <c r="K733" s="388">
        <v>3.4999999999999996E-2</v>
      </c>
      <c r="L733" s="388">
        <v>4.0000000000000008E-2</v>
      </c>
      <c r="M733" s="388">
        <v>4.5000000000000005E-2</v>
      </c>
      <c r="N733" s="389"/>
    </row>
    <row r="734" spans="3:14" ht="30" hidden="1" x14ac:dyDescent="0.25">
      <c r="C734" s="386" t="s">
        <v>74</v>
      </c>
      <c r="D734" s="387" t="s">
        <v>1269</v>
      </c>
      <c r="E734" s="386" t="s">
        <v>1026</v>
      </c>
      <c r="F734" s="387" t="s">
        <v>1082</v>
      </c>
      <c r="G734" s="386" t="s">
        <v>1351</v>
      </c>
      <c r="H734" s="386" t="s">
        <v>1217</v>
      </c>
      <c r="I734" s="386" t="s">
        <v>1218</v>
      </c>
      <c r="J734" s="386" t="s">
        <v>141</v>
      </c>
      <c r="K734" s="388">
        <v>6.9999999999999993E-2</v>
      </c>
      <c r="L734" s="388">
        <v>8.0000000000000016E-2</v>
      </c>
      <c r="M734" s="388">
        <v>9.0000000000000011E-2</v>
      </c>
      <c r="N734" s="389"/>
    </row>
    <row r="735" spans="3:14" ht="45" hidden="1" x14ac:dyDescent="0.25">
      <c r="C735" s="386" t="s">
        <v>74</v>
      </c>
      <c r="D735" s="387" t="s">
        <v>1270</v>
      </c>
      <c r="E735" s="386" t="s">
        <v>1027</v>
      </c>
      <c r="F735" s="387" t="s">
        <v>461</v>
      </c>
      <c r="G735" s="386" t="s">
        <v>1287</v>
      </c>
      <c r="H735" s="386" t="s">
        <v>1112</v>
      </c>
      <c r="I735" s="386" t="s">
        <v>1114</v>
      </c>
      <c r="J735" s="386" t="s">
        <v>141</v>
      </c>
      <c r="K735" s="388">
        <v>0.63</v>
      </c>
      <c r="L735" s="388">
        <v>0.72000000000000008</v>
      </c>
      <c r="M735" s="388">
        <v>0.81</v>
      </c>
      <c r="N735" s="389"/>
    </row>
    <row r="736" spans="3:14" ht="45" hidden="1" x14ac:dyDescent="0.25">
      <c r="C736" s="386" t="s">
        <v>74</v>
      </c>
      <c r="D736" s="387" t="s">
        <v>1270</v>
      </c>
      <c r="E736" s="386" t="s">
        <v>1027</v>
      </c>
      <c r="F736" s="387" t="s">
        <v>461</v>
      </c>
      <c r="G736" s="386" t="s">
        <v>1291</v>
      </c>
      <c r="H736" s="386" t="s">
        <v>1112</v>
      </c>
      <c r="I736" s="386" t="s">
        <v>1118</v>
      </c>
      <c r="J736" s="386" t="s">
        <v>141</v>
      </c>
      <c r="K736" s="388">
        <v>3.4999999999999996E-2</v>
      </c>
      <c r="L736" s="388">
        <v>4.0000000000000008E-2</v>
      </c>
      <c r="M736" s="388">
        <v>4.5000000000000005E-2</v>
      </c>
      <c r="N736" s="389"/>
    </row>
    <row r="737" spans="3:14" ht="45" hidden="1" x14ac:dyDescent="0.25">
      <c r="C737" s="386" t="s">
        <v>74</v>
      </c>
      <c r="D737" s="387" t="s">
        <v>1270</v>
      </c>
      <c r="E737" s="386" t="s">
        <v>1027</v>
      </c>
      <c r="F737" s="387" t="s">
        <v>461</v>
      </c>
      <c r="G737" s="386" t="s">
        <v>1292</v>
      </c>
      <c r="H737" s="386" t="s">
        <v>1112</v>
      </c>
      <c r="I737" s="386" t="s">
        <v>1119</v>
      </c>
      <c r="J737" s="386" t="s">
        <v>141</v>
      </c>
      <c r="K737" s="388">
        <v>0.63</v>
      </c>
      <c r="L737" s="388">
        <v>0.72000000000000008</v>
      </c>
      <c r="M737" s="388">
        <v>0.81</v>
      </c>
      <c r="N737" s="389"/>
    </row>
    <row r="738" spans="3:14" ht="45" hidden="1" x14ac:dyDescent="0.25">
      <c r="C738" s="386" t="s">
        <v>74</v>
      </c>
      <c r="D738" s="387" t="s">
        <v>1270</v>
      </c>
      <c r="E738" s="386" t="s">
        <v>1027</v>
      </c>
      <c r="F738" s="387" t="s">
        <v>461</v>
      </c>
      <c r="G738" s="386" t="s">
        <v>1297</v>
      </c>
      <c r="H738" s="386" t="s">
        <v>1128</v>
      </c>
      <c r="I738" s="386" t="s">
        <v>1129</v>
      </c>
      <c r="J738" s="386" t="s">
        <v>141</v>
      </c>
      <c r="K738" s="388">
        <v>3.4999999999999996E-2</v>
      </c>
      <c r="L738" s="388">
        <v>4.0000000000000008E-2</v>
      </c>
      <c r="M738" s="388">
        <v>4.5000000000000005E-2</v>
      </c>
      <c r="N738" s="389"/>
    </row>
    <row r="739" spans="3:14" ht="45" hidden="1" x14ac:dyDescent="0.25">
      <c r="C739" s="386" t="s">
        <v>74</v>
      </c>
      <c r="D739" s="387" t="s">
        <v>1270</v>
      </c>
      <c r="E739" s="386" t="s">
        <v>1027</v>
      </c>
      <c r="F739" s="387" t="s">
        <v>461</v>
      </c>
      <c r="G739" s="386" t="s">
        <v>1300</v>
      </c>
      <c r="H739" s="386" t="s">
        <v>1128</v>
      </c>
      <c r="I739" s="386" t="s">
        <v>1132</v>
      </c>
      <c r="J739" s="386" t="s">
        <v>141</v>
      </c>
      <c r="K739" s="388">
        <v>0.63</v>
      </c>
      <c r="L739" s="388">
        <v>0.72000000000000008</v>
      </c>
      <c r="M739" s="388">
        <v>0.81</v>
      </c>
      <c r="N739" s="389"/>
    </row>
    <row r="740" spans="3:14" ht="45" hidden="1" x14ac:dyDescent="0.25">
      <c r="C740" s="386" t="s">
        <v>74</v>
      </c>
      <c r="D740" s="387" t="s">
        <v>1270</v>
      </c>
      <c r="E740" s="386" t="s">
        <v>1027</v>
      </c>
      <c r="F740" s="387" t="s">
        <v>461</v>
      </c>
      <c r="G740" s="386" t="s">
        <v>1301</v>
      </c>
      <c r="H740" s="386" t="s">
        <v>1133</v>
      </c>
      <c r="I740" s="386" t="s">
        <v>1134</v>
      </c>
      <c r="J740" s="386" t="s">
        <v>141</v>
      </c>
      <c r="K740" s="388">
        <v>0.63</v>
      </c>
      <c r="L740" s="388">
        <v>0.72000000000000008</v>
      </c>
      <c r="M740" s="388">
        <v>0.81</v>
      </c>
      <c r="N740" s="389"/>
    </row>
    <row r="741" spans="3:14" ht="45" hidden="1" x14ac:dyDescent="0.25">
      <c r="C741" s="386" t="s">
        <v>74</v>
      </c>
      <c r="D741" s="387" t="s">
        <v>1270</v>
      </c>
      <c r="E741" s="386" t="s">
        <v>1027</v>
      </c>
      <c r="F741" s="387" t="s">
        <v>461</v>
      </c>
      <c r="G741" s="386" t="s">
        <v>1302</v>
      </c>
      <c r="H741" s="386" t="s">
        <v>1133</v>
      </c>
      <c r="I741" s="386" t="s">
        <v>1135</v>
      </c>
      <c r="J741" s="386" t="s">
        <v>141</v>
      </c>
      <c r="K741" s="388">
        <v>3.4999999999999996E-2</v>
      </c>
      <c r="L741" s="388">
        <v>4.0000000000000008E-2</v>
      </c>
      <c r="M741" s="388">
        <v>4.5000000000000005E-2</v>
      </c>
      <c r="N741" s="389"/>
    </row>
    <row r="742" spans="3:14" ht="45" hidden="1" x14ac:dyDescent="0.25">
      <c r="C742" s="386" t="s">
        <v>74</v>
      </c>
      <c r="D742" s="387" t="s">
        <v>1270</v>
      </c>
      <c r="E742" s="386" t="s">
        <v>1027</v>
      </c>
      <c r="F742" s="387" t="s">
        <v>461</v>
      </c>
      <c r="G742" s="386" t="s">
        <v>1303</v>
      </c>
      <c r="H742" s="386" t="s">
        <v>1133</v>
      </c>
      <c r="I742" s="386" t="s">
        <v>1136</v>
      </c>
      <c r="J742" s="386" t="s">
        <v>141</v>
      </c>
      <c r="K742" s="388">
        <v>3.4999999999999996E-2</v>
      </c>
      <c r="L742" s="388">
        <v>4.0000000000000008E-2</v>
      </c>
      <c r="M742" s="388">
        <v>4.5000000000000005E-2</v>
      </c>
      <c r="N742" s="389"/>
    </row>
    <row r="743" spans="3:14" ht="45" hidden="1" x14ac:dyDescent="0.25">
      <c r="C743" s="386" t="s">
        <v>74</v>
      </c>
      <c r="D743" s="387" t="s">
        <v>1270</v>
      </c>
      <c r="E743" s="386" t="s">
        <v>1027</v>
      </c>
      <c r="F743" s="387" t="s">
        <v>461</v>
      </c>
      <c r="G743" s="386" t="s">
        <v>1305</v>
      </c>
      <c r="H743" s="386" t="s">
        <v>1138</v>
      </c>
      <c r="I743" s="386" t="s">
        <v>1139</v>
      </c>
      <c r="J743" s="386" t="s">
        <v>1373</v>
      </c>
      <c r="K743" s="388">
        <v>3.4999999999999996E-2</v>
      </c>
      <c r="L743" s="388">
        <v>4.0000000000000008E-2</v>
      </c>
      <c r="M743" s="388">
        <v>4.5000000000000005E-2</v>
      </c>
      <c r="N743" s="389"/>
    </row>
    <row r="744" spans="3:14" ht="45" hidden="1" x14ac:dyDescent="0.25">
      <c r="C744" s="386" t="s">
        <v>74</v>
      </c>
      <c r="D744" s="387" t="s">
        <v>1270</v>
      </c>
      <c r="E744" s="386" t="s">
        <v>1027</v>
      </c>
      <c r="F744" s="387" t="s">
        <v>461</v>
      </c>
      <c r="G744" s="386" t="s">
        <v>1320</v>
      </c>
      <c r="H744" s="386" t="s">
        <v>1172</v>
      </c>
      <c r="I744" s="386" t="s">
        <v>1173</v>
      </c>
      <c r="J744" s="386" t="s">
        <v>141</v>
      </c>
      <c r="K744" s="388">
        <v>3.4999999999999996E-2</v>
      </c>
      <c r="L744" s="388">
        <v>4.0000000000000008E-2</v>
      </c>
      <c r="M744" s="388">
        <v>4.5000000000000005E-2</v>
      </c>
      <c r="N744" s="389"/>
    </row>
    <row r="745" spans="3:14" ht="45" hidden="1" x14ac:dyDescent="0.25">
      <c r="C745" s="386" t="s">
        <v>74</v>
      </c>
      <c r="D745" s="387" t="s">
        <v>1270</v>
      </c>
      <c r="E745" s="386" t="s">
        <v>1027</v>
      </c>
      <c r="F745" s="387" t="s">
        <v>461</v>
      </c>
      <c r="G745" s="386" t="s">
        <v>1322</v>
      </c>
      <c r="H745" s="386" t="s">
        <v>1174</v>
      </c>
      <c r="I745" s="386" t="s">
        <v>1176</v>
      </c>
      <c r="J745" s="386" t="s">
        <v>1373</v>
      </c>
      <c r="K745" s="388">
        <v>3.4999999999999996E-2</v>
      </c>
      <c r="L745" s="388">
        <v>4.0000000000000008E-2</v>
      </c>
      <c r="M745" s="388">
        <v>4.5000000000000005E-2</v>
      </c>
      <c r="N745" s="389"/>
    </row>
    <row r="746" spans="3:14" ht="45" hidden="1" x14ac:dyDescent="0.25">
      <c r="C746" s="386" t="s">
        <v>74</v>
      </c>
      <c r="D746" s="387" t="s">
        <v>1270</v>
      </c>
      <c r="E746" s="386" t="s">
        <v>1027</v>
      </c>
      <c r="F746" s="387" t="s">
        <v>461</v>
      </c>
      <c r="G746" s="386" t="s">
        <v>1323</v>
      </c>
      <c r="H746" s="386" t="s">
        <v>1174</v>
      </c>
      <c r="I746" s="386" t="s">
        <v>1177</v>
      </c>
      <c r="J746" s="386" t="s">
        <v>1373</v>
      </c>
      <c r="K746" s="388">
        <v>3.4999999999999996E-2</v>
      </c>
      <c r="L746" s="388">
        <v>4.0000000000000008E-2</v>
      </c>
      <c r="M746" s="388">
        <v>4.5000000000000005E-2</v>
      </c>
      <c r="N746" s="389"/>
    </row>
    <row r="747" spans="3:14" ht="45" hidden="1" x14ac:dyDescent="0.25">
      <c r="C747" s="386" t="s">
        <v>74</v>
      </c>
      <c r="D747" s="387" t="s">
        <v>1270</v>
      </c>
      <c r="E747" s="386" t="s">
        <v>1027</v>
      </c>
      <c r="F747" s="387" t="s">
        <v>461</v>
      </c>
      <c r="G747" s="386" t="s">
        <v>1324</v>
      </c>
      <c r="H747" s="386" t="s">
        <v>1174</v>
      </c>
      <c r="I747" s="386" t="s">
        <v>1178</v>
      </c>
      <c r="J747" s="386" t="s">
        <v>1373</v>
      </c>
      <c r="K747" s="388">
        <v>3.4999999999999996E-2</v>
      </c>
      <c r="L747" s="388">
        <v>4.0000000000000008E-2</v>
      </c>
      <c r="M747" s="388">
        <v>4.5000000000000005E-2</v>
      </c>
      <c r="N747" s="389"/>
    </row>
    <row r="748" spans="3:14" ht="45" hidden="1" x14ac:dyDescent="0.25">
      <c r="C748" s="386" t="s">
        <v>74</v>
      </c>
      <c r="D748" s="387" t="s">
        <v>1270</v>
      </c>
      <c r="E748" s="386" t="s">
        <v>1027</v>
      </c>
      <c r="F748" s="387" t="s">
        <v>461</v>
      </c>
      <c r="G748" s="386" t="s">
        <v>1325</v>
      </c>
      <c r="H748" s="386" t="s">
        <v>1174</v>
      </c>
      <c r="I748" s="386" t="s">
        <v>1179</v>
      </c>
      <c r="J748" s="386" t="s">
        <v>1373</v>
      </c>
      <c r="K748" s="388">
        <v>3.4999999999999996E-2</v>
      </c>
      <c r="L748" s="388">
        <v>4.0000000000000008E-2</v>
      </c>
      <c r="M748" s="388">
        <v>4.5000000000000005E-2</v>
      </c>
      <c r="N748" s="389"/>
    </row>
    <row r="749" spans="3:14" ht="45" hidden="1" x14ac:dyDescent="0.25">
      <c r="C749" s="386" t="s">
        <v>74</v>
      </c>
      <c r="D749" s="387" t="s">
        <v>1270</v>
      </c>
      <c r="E749" s="386" t="s">
        <v>1027</v>
      </c>
      <c r="F749" s="387" t="s">
        <v>461</v>
      </c>
      <c r="G749" s="386" t="s">
        <v>1326</v>
      </c>
      <c r="H749" s="386" t="s">
        <v>1180</v>
      </c>
      <c r="I749" s="386" t="s">
        <v>1181</v>
      </c>
      <c r="J749" s="386" t="s">
        <v>141</v>
      </c>
      <c r="K749" s="388">
        <v>3.4999999999999996E-2</v>
      </c>
      <c r="L749" s="388">
        <v>4.0000000000000008E-2</v>
      </c>
      <c r="M749" s="388">
        <v>4.5000000000000005E-2</v>
      </c>
      <c r="N749" s="389"/>
    </row>
    <row r="750" spans="3:14" ht="45" hidden="1" x14ac:dyDescent="0.25">
      <c r="C750" s="386" t="s">
        <v>74</v>
      </c>
      <c r="D750" s="387" t="s">
        <v>1270</v>
      </c>
      <c r="E750" s="386" t="s">
        <v>1027</v>
      </c>
      <c r="F750" s="387" t="s">
        <v>461</v>
      </c>
      <c r="G750" s="386" t="s">
        <v>1327</v>
      </c>
      <c r="H750" s="386" t="s">
        <v>1180</v>
      </c>
      <c r="I750" s="386" t="s">
        <v>1182</v>
      </c>
      <c r="J750" s="386" t="s">
        <v>141</v>
      </c>
      <c r="K750" s="388">
        <v>0.63</v>
      </c>
      <c r="L750" s="388">
        <v>0.72000000000000008</v>
      </c>
      <c r="M750" s="388">
        <v>0.81</v>
      </c>
      <c r="N750" s="389"/>
    </row>
    <row r="751" spans="3:14" ht="60" hidden="1" x14ac:dyDescent="0.25">
      <c r="C751" s="386" t="s">
        <v>74</v>
      </c>
      <c r="D751" s="387" t="s">
        <v>1270</v>
      </c>
      <c r="E751" s="386" t="s">
        <v>1027</v>
      </c>
      <c r="F751" s="387" t="s">
        <v>461</v>
      </c>
      <c r="G751" s="386" t="s">
        <v>1330</v>
      </c>
      <c r="H751" s="386" t="s">
        <v>1184</v>
      </c>
      <c r="I751" s="386" t="s">
        <v>1186</v>
      </c>
      <c r="J751" s="386" t="s">
        <v>141</v>
      </c>
      <c r="K751" s="388">
        <v>3.4999999999999996E-2</v>
      </c>
      <c r="L751" s="388">
        <v>4.0000000000000008E-2</v>
      </c>
      <c r="M751" s="388">
        <v>4.5000000000000005E-2</v>
      </c>
      <c r="N751" s="389"/>
    </row>
    <row r="752" spans="3:14" ht="60" hidden="1" x14ac:dyDescent="0.25">
      <c r="C752" s="386" t="s">
        <v>74</v>
      </c>
      <c r="D752" s="387" t="s">
        <v>1270</v>
      </c>
      <c r="E752" s="386" t="s">
        <v>1027</v>
      </c>
      <c r="F752" s="387" t="s">
        <v>461</v>
      </c>
      <c r="G752" s="386" t="s">
        <v>1331</v>
      </c>
      <c r="H752" s="386" t="s">
        <v>1184</v>
      </c>
      <c r="I752" s="386" t="s">
        <v>1187</v>
      </c>
      <c r="J752" s="386" t="s">
        <v>141</v>
      </c>
      <c r="K752" s="388">
        <v>0.63</v>
      </c>
      <c r="L752" s="388">
        <v>0.72000000000000008</v>
      </c>
      <c r="M752" s="388">
        <v>0.81</v>
      </c>
      <c r="N752" s="389"/>
    </row>
    <row r="753" spans="3:14" ht="45" hidden="1" x14ac:dyDescent="0.25">
      <c r="C753" s="386" t="s">
        <v>74</v>
      </c>
      <c r="D753" s="387" t="s">
        <v>1270</v>
      </c>
      <c r="E753" s="386" t="s">
        <v>1027</v>
      </c>
      <c r="F753" s="387" t="s">
        <v>461</v>
      </c>
      <c r="G753" s="386" t="s">
        <v>1333</v>
      </c>
      <c r="H753" s="386" t="s">
        <v>1190</v>
      </c>
      <c r="I753" s="386" t="s">
        <v>1191</v>
      </c>
      <c r="J753" s="386" t="s">
        <v>141</v>
      </c>
      <c r="K753" s="388">
        <v>0.63</v>
      </c>
      <c r="L753" s="388">
        <v>0.72000000000000008</v>
      </c>
      <c r="M753" s="388">
        <v>0.81</v>
      </c>
      <c r="N753" s="389"/>
    </row>
    <row r="754" spans="3:14" ht="45" hidden="1" x14ac:dyDescent="0.25">
      <c r="C754" s="386" t="s">
        <v>74</v>
      </c>
      <c r="D754" s="387" t="s">
        <v>1270</v>
      </c>
      <c r="E754" s="386" t="s">
        <v>1027</v>
      </c>
      <c r="F754" s="387" t="s">
        <v>461</v>
      </c>
      <c r="G754" s="386" t="s">
        <v>1334</v>
      </c>
      <c r="H754" s="386" t="s">
        <v>1190</v>
      </c>
      <c r="I754" s="386" t="s">
        <v>1192</v>
      </c>
      <c r="J754" s="386" t="s">
        <v>141</v>
      </c>
      <c r="K754" s="388">
        <v>0.63</v>
      </c>
      <c r="L754" s="388">
        <v>0.72000000000000008</v>
      </c>
      <c r="M754" s="388">
        <v>0.81</v>
      </c>
      <c r="N754" s="389"/>
    </row>
    <row r="755" spans="3:14" ht="45" hidden="1" x14ac:dyDescent="0.25">
      <c r="C755" s="386" t="s">
        <v>74</v>
      </c>
      <c r="D755" s="387" t="s">
        <v>1270</v>
      </c>
      <c r="E755" s="386" t="s">
        <v>1027</v>
      </c>
      <c r="F755" s="387" t="s">
        <v>461</v>
      </c>
      <c r="G755" s="386" t="s">
        <v>1335</v>
      </c>
      <c r="H755" s="386" t="s">
        <v>1190</v>
      </c>
      <c r="I755" s="386" t="s">
        <v>1193</v>
      </c>
      <c r="J755" s="386" t="s">
        <v>141</v>
      </c>
      <c r="K755" s="388">
        <v>0.63</v>
      </c>
      <c r="L755" s="388">
        <v>0.72000000000000008</v>
      </c>
      <c r="M755" s="388">
        <v>0.81</v>
      </c>
      <c r="N755" s="389"/>
    </row>
    <row r="756" spans="3:14" ht="45" hidden="1" x14ac:dyDescent="0.25">
      <c r="C756" s="386" t="s">
        <v>74</v>
      </c>
      <c r="D756" s="387" t="s">
        <v>1270</v>
      </c>
      <c r="E756" s="386" t="s">
        <v>1027</v>
      </c>
      <c r="F756" s="387" t="s">
        <v>461</v>
      </c>
      <c r="G756" s="386" t="s">
        <v>1336</v>
      </c>
      <c r="H756" s="386" t="s">
        <v>1190</v>
      </c>
      <c r="I756" s="386" t="s">
        <v>1196</v>
      </c>
      <c r="J756" s="386" t="s">
        <v>141</v>
      </c>
      <c r="K756" s="388">
        <v>0.63</v>
      </c>
      <c r="L756" s="388">
        <v>0.72000000000000008</v>
      </c>
      <c r="M756" s="388">
        <v>0.81</v>
      </c>
      <c r="N756" s="389"/>
    </row>
    <row r="757" spans="3:14" ht="45" hidden="1" x14ac:dyDescent="0.25">
      <c r="C757" s="386" t="s">
        <v>74</v>
      </c>
      <c r="D757" s="387" t="s">
        <v>1270</v>
      </c>
      <c r="E757" s="386" t="s">
        <v>1027</v>
      </c>
      <c r="F757" s="387" t="s">
        <v>461</v>
      </c>
      <c r="G757" s="386" t="s">
        <v>1337</v>
      </c>
      <c r="H757" s="386" t="s">
        <v>1190</v>
      </c>
      <c r="I757" s="386" t="s">
        <v>1197</v>
      </c>
      <c r="J757" s="386" t="s">
        <v>141</v>
      </c>
      <c r="K757" s="388">
        <v>0.63</v>
      </c>
      <c r="L757" s="388">
        <v>0.72000000000000008</v>
      </c>
      <c r="M757" s="388">
        <v>0.81</v>
      </c>
      <c r="N757" s="389"/>
    </row>
    <row r="758" spans="3:14" ht="45" hidden="1" x14ac:dyDescent="0.25">
      <c r="C758" s="386" t="s">
        <v>74</v>
      </c>
      <c r="D758" s="387" t="s">
        <v>1270</v>
      </c>
      <c r="E758" s="386" t="s">
        <v>1027</v>
      </c>
      <c r="F758" s="387" t="s">
        <v>461</v>
      </c>
      <c r="G758" s="386" t="s">
        <v>1338</v>
      </c>
      <c r="H758" s="386" t="s">
        <v>1190</v>
      </c>
      <c r="I758" s="386" t="s">
        <v>1198</v>
      </c>
      <c r="J758" s="386" t="s">
        <v>141</v>
      </c>
      <c r="K758" s="388">
        <v>0.63</v>
      </c>
      <c r="L758" s="388">
        <v>0.72000000000000008</v>
      </c>
      <c r="M758" s="388">
        <v>0.81</v>
      </c>
      <c r="N758" s="389"/>
    </row>
    <row r="759" spans="3:14" ht="45" hidden="1" x14ac:dyDescent="0.25">
      <c r="C759" s="386" t="s">
        <v>74</v>
      </c>
      <c r="D759" s="387" t="s">
        <v>1270</v>
      </c>
      <c r="E759" s="386" t="s">
        <v>1027</v>
      </c>
      <c r="F759" s="387" t="s">
        <v>461</v>
      </c>
      <c r="G759" s="386" t="s">
        <v>1340</v>
      </c>
      <c r="H759" s="386" t="s">
        <v>1190</v>
      </c>
      <c r="I759" s="386" t="s">
        <v>1200</v>
      </c>
      <c r="J759" s="386" t="s">
        <v>141</v>
      </c>
      <c r="K759" s="388">
        <v>3.4999999999999996E-2</v>
      </c>
      <c r="L759" s="388">
        <v>4.0000000000000008E-2</v>
      </c>
      <c r="M759" s="388">
        <v>4.5000000000000005E-2</v>
      </c>
      <c r="N759" s="389"/>
    </row>
    <row r="760" spans="3:14" ht="45" hidden="1" x14ac:dyDescent="0.25">
      <c r="C760" s="386" t="s">
        <v>74</v>
      </c>
      <c r="D760" s="387" t="s">
        <v>1270</v>
      </c>
      <c r="E760" s="386" t="s">
        <v>1027</v>
      </c>
      <c r="F760" s="387" t="s">
        <v>461</v>
      </c>
      <c r="G760" s="386" t="s">
        <v>1341</v>
      </c>
      <c r="H760" s="386" t="s">
        <v>1190</v>
      </c>
      <c r="I760" s="386" t="s">
        <v>1201</v>
      </c>
      <c r="J760" s="386" t="s">
        <v>141</v>
      </c>
      <c r="K760" s="388">
        <v>0.63</v>
      </c>
      <c r="L760" s="388">
        <v>0.72000000000000008</v>
      </c>
      <c r="M760" s="388">
        <v>0.81</v>
      </c>
      <c r="N760" s="389"/>
    </row>
    <row r="761" spans="3:14" ht="45" hidden="1" x14ac:dyDescent="0.25">
      <c r="C761" s="386" t="s">
        <v>74</v>
      </c>
      <c r="D761" s="387" t="s">
        <v>1270</v>
      </c>
      <c r="E761" s="386" t="s">
        <v>1027</v>
      </c>
      <c r="F761" s="387" t="s">
        <v>461</v>
      </c>
      <c r="G761" s="386" t="s">
        <v>1342</v>
      </c>
      <c r="H761" s="386" t="s">
        <v>1190</v>
      </c>
      <c r="I761" s="386" t="s">
        <v>1202</v>
      </c>
      <c r="J761" s="386" t="s">
        <v>141</v>
      </c>
      <c r="K761" s="388">
        <v>0.63</v>
      </c>
      <c r="L761" s="388">
        <v>0.72000000000000008</v>
      </c>
      <c r="M761" s="388">
        <v>0.81</v>
      </c>
      <c r="N761" s="389"/>
    </row>
    <row r="762" spans="3:14" ht="45" hidden="1" x14ac:dyDescent="0.25">
      <c r="C762" s="386" t="s">
        <v>74</v>
      </c>
      <c r="D762" s="387" t="s">
        <v>1270</v>
      </c>
      <c r="E762" s="386" t="s">
        <v>1027</v>
      </c>
      <c r="F762" s="387" t="s">
        <v>461</v>
      </c>
      <c r="G762" s="386" t="s">
        <v>1343</v>
      </c>
      <c r="H762" s="386" t="s">
        <v>1190</v>
      </c>
      <c r="I762" s="386" t="s">
        <v>1203</v>
      </c>
      <c r="J762" s="386" t="s">
        <v>141</v>
      </c>
      <c r="K762" s="388">
        <v>0.63</v>
      </c>
      <c r="L762" s="388">
        <v>0.72000000000000008</v>
      </c>
      <c r="M762" s="388">
        <v>0.81</v>
      </c>
      <c r="N762" s="389"/>
    </row>
    <row r="763" spans="3:14" ht="45" hidden="1" x14ac:dyDescent="0.25">
      <c r="C763" s="386" t="s">
        <v>74</v>
      </c>
      <c r="D763" s="387" t="s">
        <v>1270</v>
      </c>
      <c r="E763" s="386" t="s">
        <v>1027</v>
      </c>
      <c r="F763" s="387" t="s">
        <v>461</v>
      </c>
      <c r="G763" s="386" t="s">
        <v>1344</v>
      </c>
      <c r="H763" s="386" t="s">
        <v>1190</v>
      </c>
      <c r="I763" s="386" t="s">
        <v>1204</v>
      </c>
      <c r="J763" s="386" t="s">
        <v>141</v>
      </c>
      <c r="K763" s="388">
        <v>0.63</v>
      </c>
      <c r="L763" s="388">
        <v>0.72000000000000008</v>
      </c>
      <c r="M763" s="388">
        <v>0.81</v>
      </c>
      <c r="N763" s="389"/>
    </row>
    <row r="764" spans="3:14" ht="45" hidden="1" x14ac:dyDescent="0.25">
      <c r="C764" s="386" t="s">
        <v>74</v>
      </c>
      <c r="D764" s="387" t="s">
        <v>1270</v>
      </c>
      <c r="E764" s="386" t="s">
        <v>1027</v>
      </c>
      <c r="F764" s="387" t="s">
        <v>461</v>
      </c>
      <c r="G764" s="386" t="s">
        <v>1345</v>
      </c>
      <c r="H764" s="386" t="s">
        <v>1190</v>
      </c>
      <c r="I764" s="386" t="s">
        <v>1205</v>
      </c>
      <c r="J764" s="386" t="s">
        <v>141</v>
      </c>
      <c r="K764" s="388">
        <v>0.63</v>
      </c>
      <c r="L764" s="388">
        <v>0.72000000000000008</v>
      </c>
      <c r="M764" s="388">
        <v>0.81</v>
      </c>
      <c r="N764" s="389"/>
    </row>
    <row r="765" spans="3:14" ht="45" hidden="1" x14ac:dyDescent="0.25">
      <c r="C765" s="386" t="s">
        <v>74</v>
      </c>
      <c r="D765" s="387" t="s">
        <v>1270</v>
      </c>
      <c r="E765" s="386" t="s">
        <v>1027</v>
      </c>
      <c r="F765" s="387" t="s">
        <v>461</v>
      </c>
      <c r="G765" s="386" t="s">
        <v>1349</v>
      </c>
      <c r="H765" s="386" t="s">
        <v>1210</v>
      </c>
      <c r="I765" s="386" t="s">
        <v>1214</v>
      </c>
      <c r="J765" s="386" t="s">
        <v>141</v>
      </c>
      <c r="K765" s="388">
        <v>3.4999999999999996E-2</v>
      </c>
      <c r="L765" s="388">
        <v>4.0000000000000008E-2</v>
      </c>
      <c r="M765" s="388">
        <v>4.5000000000000005E-2</v>
      </c>
      <c r="N765" s="389"/>
    </row>
    <row r="766" spans="3:14" ht="45" hidden="1" x14ac:dyDescent="0.25">
      <c r="C766" s="386" t="s">
        <v>74</v>
      </c>
      <c r="D766" s="387" t="s">
        <v>1271</v>
      </c>
      <c r="E766" s="386" t="s">
        <v>1027</v>
      </c>
      <c r="F766" s="387" t="s">
        <v>1086</v>
      </c>
      <c r="G766" s="386" t="s">
        <v>1286</v>
      </c>
      <c r="H766" s="386" t="s">
        <v>1112</v>
      </c>
      <c r="I766" s="386" t="s">
        <v>1113</v>
      </c>
      <c r="J766" s="386" t="s">
        <v>141</v>
      </c>
      <c r="K766" s="388">
        <v>0.63</v>
      </c>
      <c r="L766" s="388">
        <v>0.72000000000000008</v>
      </c>
      <c r="M766" s="388">
        <v>0.81</v>
      </c>
      <c r="N766" s="389"/>
    </row>
    <row r="767" spans="3:14" ht="45" hidden="1" x14ac:dyDescent="0.25">
      <c r="C767" s="386" t="s">
        <v>74</v>
      </c>
      <c r="D767" s="387" t="s">
        <v>1271</v>
      </c>
      <c r="E767" s="386" t="s">
        <v>1027</v>
      </c>
      <c r="F767" s="387" t="s">
        <v>1086</v>
      </c>
      <c r="G767" s="386" t="s">
        <v>1287</v>
      </c>
      <c r="H767" s="386" t="s">
        <v>1112</v>
      </c>
      <c r="I767" s="386" t="s">
        <v>1114</v>
      </c>
      <c r="J767" s="386" t="s">
        <v>141</v>
      </c>
      <c r="K767" s="388">
        <v>0.63</v>
      </c>
      <c r="L767" s="388">
        <v>0.72000000000000008</v>
      </c>
      <c r="M767" s="388">
        <v>0.81</v>
      </c>
      <c r="N767" s="389"/>
    </row>
    <row r="768" spans="3:14" ht="45" hidden="1" x14ac:dyDescent="0.25">
      <c r="C768" s="386" t="s">
        <v>74</v>
      </c>
      <c r="D768" s="387" t="s">
        <v>1271</v>
      </c>
      <c r="E768" s="386" t="s">
        <v>1027</v>
      </c>
      <c r="F768" s="387" t="s">
        <v>1086</v>
      </c>
      <c r="G768" s="386" t="s">
        <v>1288</v>
      </c>
      <c r="H768" s="386" t="s">
        <v>1112</v>
      </c>
      <c r="I768" s="386" t="s">
        <v>1115</v>
      </c>
      <c r="J768" s="386" t="s">
        <v>141</v>
      </c>
      <c r="K768" s="388">
        <v>0.63</v>
      </c>
      <c r="L768" s="388">
        <v>0.72000000000000008</v>
      </c>
      <c r="M768" s="388">
        <v>0.81</v>
      </c>
      <c r="N768" s="389"/>
    </row>
    <row r="769" spans="3:14" ht="45" hidden="1" x14ac:dyDescent="0.25">
      <c r="C769" s="386" t="s">
        <v>74</v>
      </c>
      <c r="D769" s="387" t="s">
        <v>1271</v>
      </c>
      <c r="E769" s="386" t="s">
        <v>1027</v>
      </c>
      <c r="F769" s="387" t="s">
        <v>1086</v>
      </c>
      <c r="G769" s="386" t="s">
        <v>1297</v>
      </c>
      <c r="H769" s="386" t="s">
        <v>1128</v>
      </c>
      <c r="I769" s="386" t="s">
        <v>1129</v>
      </c>
      <c r="J769" s="386" t="s">
        <v>141</v>
      </c>
      <c r="K769" s="388">
        <v>3.4999999999999996E-2</v>
      </c>
      <c r="L769" s="388">
        <v>4.0000000000000008E-2</v>
      </c>
      <c r="M769" s="388">
        <v>4.5000000000000005E-2</v>
      </c>
      <c r="N769" s="389"/>
    </row>
    <row r="770" spans="3:14" ht="45" hidden="1" x14ac:dyDescent="0.25">
      <c r="C770" s="386" t="s">
        <v>74</v>
      </c>
      <c r="D770" s="387" t="s">
        <v>1271</v>
      </c>
      <c r="E770" s="386" t="s">
        <v>1027</v>
      </c>
      <c r="F770" s="387" t="s">
        <v>1086</v>
      </c>
      <c r="G770" s="386" t="s">
        <v>1298</v>
      </c>
      <c r="H770" s="386" t="s">
        <v>1128</v>
      </c>
      <c r="I770" s="386" t="s">
        <v>1130</v>
      </c>
      <c r="J770" s="386" t="s">
        <v>141</v>
      </c>
      <c r="K770" s="388">
        <v>3.4999999999999996E-2</v>
      </c>
      <c r="L770" s="388">
        <v>4.0000000000000008E-2</v>
      </c>
      <c r="M770" s="388">
        <v>4.5000000000000005E-2</v>
      </c>
      <c r="N770" s="389"/>
    </row>
    <row r="771" spans="3:14" ht="45" hidden="1" x14ac:dyDescent="0.25">
      <c r="C771" s="386" t="s">
        <v>74</v>
      </c>
      <c r="D771" s="387" t="s">
        <v>1271</v>
      </c>
      <c r="E771" s="386" t="s">
        <v>1027</v>
      </c>
      <c r="F771" s="387" t="s">
        <v>1086</v>
      </c>
      <c r="G771" s="386" t="s">
        <v>1299</v>
      </c>
      <c r="H771" s="386" t="s">
        <v>1128</v>
      </c>
      <c r="I771" s="386" t="s">
        <v>1131</v>
      </c>
      <c r="J771" s="386" t="s">
        <v>141</v>
      </c>
      <c r="K771" s="388">
        <v>0.63</v>
      </c>
      <c r="L771" s="388">
        <v>0.72000000000000008</v>
      </c>
      <c r="M771" s="388">
        <v>0.81</v>
      </c>
      <c r="N771" s="389"/>
    </row>
    <row r="772" spans="3:14" ht="45" hidden="1" x14ac:dyDescent="0.25">
      <c r="C772" s="386" t="s">
        <v>74</v>
      </c>
      <c r="D772" s="387" t="s">
        <v>1271</v>
      </c>
      <c r="E772" s="386" t="s">
        <v>1027</v>
      </c>
      <c r="F772" s="387" t="s">
        <v>1086</v>
      </c>
      <c r="G772" s="386" t="s">
        <v>1301</v>
      </c>
      <c r="H772" s="386" t="s">
        <v>1133</v>
      </c>
      <c r="I772" s="386" t="s">
        <v>1134</v>
      </c>
      <c r="J772" s="386" t="s">
        <v>141</v>
      </c>
      <c r="K772" s="388">
        <v>0.63</v>
      </c>
      <c r="L772" s="388">
        <v>0.72000000000000008</v>
      </c>
      <c r="M772" s="388">
        <v>0.81</v>
      </c>
      <c r="N772" s="389"/>
    </row>
    <row r="773" spans="3:14" ht="45" hidden="1" x14ac:dyDescent="0.25">
      <c r="C773" s="386" t="s">
        <v>74</v>
      </c>
      <c r="D773" s="387" t="s">
        <v>1271</v>
      </c>
      <c r="E773" s="386" t="s">
        <v>1027</v>
      </c>
      <c r="F773" s="387" t="s">
        <v>1086</v>
      </c>
      <c r="G773" s="386" t="s">
        <v>1302</v>
      </c>
      <c r="H773" s="386" t="s">
        <v>1133</v>
      </c>
      <c r="I773" s="386" t="s">
        <v>1135</v>
      </c>
      <c r="J773" s="386" t="s">
        <v>141</v>
      </c>
      <c r="K773" s="388">
        <v>3.4999999999999996E-2</v>
      </c>
      <c r="L773" s="388">
        <v>4.0000000000000008E-2</v>
      </c>
      <c r="M773" s="388">
        <v>4.5000000000000005E-2</v>
      </c>
      <c r="N773" s="389"/>
    </row>
    <row r="774" spans="3:14" ht="45" hidden="1" x14ac:dyDescent="0.25">
      <c r="C774" s="386" t="s">
        <v>74</v>
      </c>
      <c r="D774" s="387" t="s">
        <v>1271</v>
      </c>
      <c r="E774" s="386" t="s">
        <v>1027</v>
      </c>
      <c r="F774" s="387" t="s">
        <v>1086</v>
      </c>
      <c r="G774" s="386" t="s">
        <v>1303</v>
      </c>
      <c r="H774" s="386" t="s">
        <v>1133</v>
      </c>
      <c r="I774" s="386" t="s">
        <v>1136</v>
      </c>
      <c r="J774" s="386" t="s">
        <v>141</v>
      </c>
      <c r="K774" s="388">
        <v>3.4999999999999996E-2</v>
      </c>
      <c r="L774" s="388">
        <v>4.0000000000000008E-2</v>
      </c>
      <c r="M774" s="388">
        <v>4.5000000000000005E-2</v>
      </c>
      <c r="N774" s="389"/>
    </row>
    <row r="775" spans="3:14" ht="45" hidden="1" x14ac:dyDescent="0.25">
      <c r="C775" s="386" t="s">
        <v>74</v>
      </c>
      <c r="D775" s="387" t="s">
        <v>1271</v>
      </c>
      <c r="E775" s="386" t="s">
        <v>1027</v>
      </c>
      <c r="F775" s="387" t="s">
        <v>1086</v>
      </c>
      <c r="G775" s="386" t="s">
        <v>1305</v>
      </c>
      <c r="H775" s="386" t="s">
        <v>1138</v>
      </c>
      <c r="I775" s="386" t="s">
        <v>1139</v>
      </c>
      <c r="J775" s="386" t="s">
        <v>1373</v>
      </c>
      <c r="K775" s="388">
        <v>3.4999999999999996E-2</v>
      </c>
      <c r="L775" s="388">
        <v>4.0000000000000008E-2</v>
      </c>
      <c r="M775" s="388">
        <v>4.5000000000000005E-2</v>
      </c>
      <c r="N775" s="389"/>
    </row>
    <row r="776" spans="3:14" ht="45" hidden="1" x14ac:dyDescent="0.25">
      <c r="C776" s="386" t="s">
        <v>74</v>
      </c>
      <c r="D776" s="387" t="s">
        <v>1271</v>
      </c>
      <c r="E776" s="386" t="s">
        <v>1027</v>
      </c>
      <c r="F776" s="387" t="s">
        <v>1086</v>
      </c>
      <c r="G776" s="386" t="s">
        <v>1310</v>
      </c>
      <c r="H776" s="386" t="s">
        <v>1152</v>
      </c>
      <c r="I776" s="386" t="s">
        <v>1153</v>
      </c>
      <c r="J776" s="386" t="s">
        <v>1373</v>
      </c>
      <c r="K776" s="388">
        <v>0.63</v>
      </c>
      <c r="L776" s="388">
        <v>0.72000000000000008</v>
      </c>
      <c r="M776" s="388">
        <v>0.81</v>
      </c>
      <c r="N776" s="389"/>
    </row>
    <row r="777" spans="3:14" ht="45" hidden="1" x14ac:dyDescent="0.25">
      <c r="C777" s="386" t="s">
        <v>74</v>
      </c>
      <c r="D777" s="387" t="s">
        <v>1271</v>
      </c>
      <c r="E777" s="386" t="s">
        <v>1027</v>
      </c>
      <c r="F777" s="387" t="s">
        <v>1086</v>
      </c>
      <c r="G777" s="386" t="s">
        <v>1320</v>
      </c>
      <c r="H777" s="386" t="s">
        <v>1172</v>
      </c>
      <c r="I777" s="386" t="s">
        <v>1173</v>
      </c>
      <c r="J777" s="386" t="s">
        <v>141</v>
      </c>
      <c r="K777" s="388">
        <v>3.4999999999999996E-2</v>
      </c>
      <c r="L777" s="388">
        <v>4.0000000000000008E-2</v>
      </c>
      <c r="M777" s="388">
        <v>4.5000000000000005E-2</v>
      </c>
      <c r="N777" s="389"/>
    </row>
    <row r="778" spans="3:14" ht="45" hidden="1" x14ac:dyDescent="0.25">
      <c r="C778" s="386" t="s">
        <v>74</v>
      </c>
      <c r="D778" s="387" t="s">
        <v>1271</v>
      </c>
      <c r="E778" s="386" t="s">
        <v>1027</v>
      </c>
      <c r="F778" s="387" t="s">
        <v>1086</v>
      </c>
      <c r="G778" s="386" t="s">
        <v>1324</v>
      </c>
      <c r="H778" s="386" t="s">
        <v>1174</v>
      </c>
      <c r="I778" s="386" t="s">
        <v>1178</v>
      </c>
      <c r="J778" s="386" t="s">
        <v>1373</v>
      </c>
      <c r="K778" s="388">
        <v>3.4999999999999996E-2</v>
      </c>
      <c r="L778" s="388">
        <v>4.0000000000000008E-2</v>
      </c>
      <c r="M778" s="388">
        <v>4.5000000000000005E-2</v>
      </c>
      <c r="N778" s="389"/>
    </row>
    <row r="779" spans="3:14" ht="45" hidden="1" x14ac:dyDescent="0.25">
      <c r="C779" s="386" t="s">
        <v>74</v>
      </c>
      <c r="D779" s="387" t="s">
        <v>1271</v>
      </c>
      <c r="E779" s="386" t="s">
        <v>1027</v>
      </c>
      <c r="F779" s="387" t="s">
        <v>1086</v>
      </c>
      <c r="G779" s="386" t="s">
        <v>1326</v>
      </c>
      <c r="H779" s="386" t="s">
        <v>1180</v>
      </c>
      <c r="I779" s="386" t="s">
        <v>1181</v>
      </c>
      <c r="J779" s="386" t="s">
        <v>141</v>
      </c>
      <c r="K779" s="388">
        <v>3.4999999999999996E-2</v>
      </c>
      <c r="L779" s="388">
        <v>4.0000000000000008E-2</v>
      </c>
      <c r="M779" s="388">
        <v>4.5000000000000005E-2</v>
      </c>
      <c r="N779" s="389"/>
    </row>
    <row r="780" spans="3:14" ht="45" hidden="1" x14ac:dyDescent="0.25">
      <c r="C780" s="386" t="s">
        <v>74</v>
      </c>
      <c r="D780" s="387" t="s">
        <v>1271</v>
      </c>
      <c r="E780" s="386" t="s">
        <v>1027</v>
      </c>
      <c r="F780" s="387" t="s">
        <v>1086</v>
      </c>
      <c r="G780" s="386" t="s">
        <v>1327</v>
      </c>
      <c r="H780" s="386" t="s">
        <v>1180</v>
      </c>
      <c r="I780" s="386" t="s">
        <v>1182</v>
      </c>
      <c r="J780" s="386" t="s">
        <v>141</v>
      </c>
      <c r="K780" s="388">
        <v>0.63</v>
      </c>
      <c r="L780" s="388">
        <v>0.72000000000000008</v>
      </c>
      <c r="M780" s="388">
        <v>0.81</v>
      </c>
      <c r="N780" s="389"/>
    </row>
    <row r="781" spans="3:14" ht="60" hidden="1" x14ac:dyDescent="0.25">
      <c r="C781" s="386" t="s">
        <v>74</v>
      </c>
      <c r="D781" s="387" t="s">
        <v>1271</v>
      </c>
      <c r="E781" s="386" t="s">
        <v>1027</v>
      </c>
      <c r="F781" s="387" t="s">
        <v>1086</v>
      </c>
      <c r="G781" s="386" t="s">
        <v>1330</v>
      </c>
      <c r="H781" s="386" t="s">
        <v>1184</v>
      </c>
      <c r="I781" s="386" t="s">
        <v>1186</v>
      </c>
      <c r="J781" s="386" t="s">
        <v>141</v>
      </c>
      <c r="K781" s="388">
        <v>3.4999999999999996E-2</v>
      </c>
      <c r="L781" s="388">
        <v>4.0000000000000008E-2</v>
      </c>
      <c r="M781" s="388">
        <v>4.5000000000000005E-2</v>
      </c>
      <c r="N781" s="389"/>
    </row>
    <row r="782" spans="3:14" ht="60" hidden="1" x14ac:dyDescent="0.25">
      <c r="C782" s="386" t="s">
        <v>74</v>
      </c>
      <c r="D782" s="387" t="s">
        <v>1271</v>
      </c>
      <c r="E782" s="386" t="s">
        <v>1027</v>
      </c>
      <c r="F782" s="387" t="s">
        <v>1086</v>
      </c>
      <c r="G782" s="386" t="s">
        <v>1331</v>
      </c>
      <c r="H782" s="386" t="s">
        <v>1184</v>
      </c>
      <c r="I782" s="386" t="s">
        <v>1187</v>
      </c>
      <c r="J782" s="386" t="s">
        <v>141</v>
      </c>
      <c r="K782" s="388">
        <v>0.63</v>
      </c>
      <c r="L782" s="388">
        <v>0.72000000000000008</v>
      </c>
      <c r="M782" s="388">
        <v>0.81</v>
      </c>
      <c r="N782" s="389"/>
    </row>
    <row r="783" spans="3:14" ht="45" hidden="1" x14ac:dyDescent="0.25">
      <c r="C783" s="386" t="s">
        <v>74</v>
      </c>
      <c r="D783" s="387" t="s">
        <v>1271</v>
      </c>
      <c r="E783" s="386" t="s">
        <v>1027</v>
      </c>
      <c r="F783" s="387" t="s">
        <v>1086</v>
      </c>
      <c r="G783" s="386" t="s">
        <v>1333</v>
      </c>
      <c r="H783" s="386" t="s">
        <v>1190</v>
      </c>
      <c r="I783" s="386" t="s">
        <v>1191</v>
      </c>
      <c r="J783" s="386" t="s">
        <v>141</v>
      </c>
      <c r="K783" s="388">
        <v>0.63</v>
      </c>
      <c r="L783" s="388">
        <v>0.72000000000000008</v>
      </c>
      <c r="M783" s="388">
        <v>0.81</v>
      </c>
      <c r="N783" s="389"/>
    </row>
    <row r="784" spans="3:14" ht="45" hidden="1" x14ac:dyDescent="0.25">
      <c r="C784" s="386" t="s">
        <v>74</v>
      </c>
      <c r="D784" s="387" t="s">
        <v>1271</v>
      </c>
      <c r="E784" s="386" t="s">
        <v>1027</v>
      </c>
      <c r="F784" s="387" t="s">
        <v>1086</v>
      </c>
      <c r="G784" s="386" t="s">
        <v>1334</v>
      </c>
      <c r="H784" s="386" t="s">
        <v>1190</v>
      </c>
      <c r="I784" s="386" t="s">
        <v>1192</v>
      </c>
      <c r="J784" s="386" t="s">
        <v>141</v>
      </c>
      <c r="K784" s="388">
        <v>0.63</v>
      </c>
      <c r="L784" s="388">
        <v>0.72000000000000008</v>
      </c>
      <c r="M784" s="388">
        <v>0.81</v>
      </c>
      <c r="N784" s="389"/>
    </row>
    <row r="785" spans="3:14" ht="45" hidden="1" x14ac:dyDescent="0.25">
      <c r="C785" s="386" t="s">
        <v>74</v>
      </c>
      <c r="D785" s="387" t="s">
        <v>1271</v>
      </c>
      <c r="E785" s="386" t="s">
        <v>1027</v>
      </c>
      <c r="F785" s="387" t="s">
        <v>1086</v>
      </c>
      <c r="G785" s="386" t="s">
        <v>1344</v>
      </c>
      <c r="H785" s="386" t="s">
        <v>1190</v>
      </c>
      <c r="I785" s="386" t="s">
        <v>1204</v>
      </c>
      <c r="J785" s="386" t="s">
        <v>141</v>
      </c>
      <c r="K785" s="388">
        <v>0.63</v>
      </c>
      <c r="L785" s="388">
        <v>0.72000000000000008</v>
      </c>
      <c r="M785" s="388">
        <v>0.81</v>
      </c>
      <c r="N785" s="389"/>
    </row>
    <row r="786" spans="3:14" ht="45" hidden="1" x14ac:dyDescent="0.25">
      <c r="C786" s="386" t="s">
        <v>74</v>
      </c>
      <c r="D786" s="387" t="s">
        <v>1271</v>
      </c>
      <c r="E786" s="386" t="s">
        <v>1027</v>
      </c>
      <c r="F786" s="387" t="s">
        <v>1086</v>
      </c>
      <c r="G786" s="386" t="s">
        <v>1345</v>
      </c>
      <c r="H786" s="386" t="s">
        <v>1190</v>
      </c>
      <c r="I786" s="386" t="s">
        <v>1205</v>
      </c>
      <c r="J786" s="386" t="s">
        <v>141</v>
      </c>
      <c r="K786" s="388">
        <v>0.63</v>
      </c>
      <c r="L786" s="388">
        <v>0.72000000000000008</v>
      </c>
      <c r="M786" s="388">
        <v>0.81</v>
      </c>
      <c r="N786" s="389"/>
    </row>
    <row r="787" spans="3:14" ht="45" hidden="1" x14ac:dyDescent="0.25">
      <c r="C787" s="386" t="s">
        <v>74</v>
      </c>
      <c r="D787" s="387" t="s">
        <v>1271</v>
      </c>
      <c r="E787" s="386" t="s">
        <v>1027</v>
      </c>
      <c r="F787" s="387" t="s">
        <v>1086</v>
      </c>
      <c r="G787" s="386" t="s">
        <v>1349</v>
      </c>
      <c r="H787" s="386" t="s">
        <v>1210</v>
      </c>
      <c r="I787" s="386" t="s">
        <v>1214</v>
      </c>
      <c r="J787" s="386" t="s">
        <v>141</v>
      </c>
      <c r="K787" s="388">
        <v>3.4999999999999996E-2</v>
      </c>
      <c r="L787" s="388">
        <v>4.0000000000000008E-2</v>
      </c>
      <c r="M787" s="388">
        <v>4.5000000000000005E-2</v>
      </c>
      <c r="N787" s="389"/>
    </row>
    <row r="788" spans="3:14" ht="45" hidden="1" x14ac:dyDescent="0.25">
      <c r="C788" s="386" t="s">
        <v>74</v>
      </c>
      <c r="D788" s="387" t="s">
        <v>1272</v>
      </c>
      <c r="E788" s="386" t="s">
        <v>1027</v>
      </c>
      <c r="F788" s="387" t="s">
        <v>1088</v>
      </c>
      <c r="G788" s="386" t="s">
        <v>1286</v>
      </c>
      <c r="H788" s="386" t="s">
        <v>1112</v>
      </c>
      <c r="I788" s="386" t="s">
        <v>1113</v>
      </c>
      <c r="J788" s="386" t="s">
        <v>141</v>
      </c>
      <c r="K788" s="388">
        <v>0.63</v>
      </c>
      <c r="L788" s="388">
        <v>0.72000000000000008</v>
      </c>
      <c r="M788" s="388">
        <v>0.81</v>
      </c>
      <c r="N788" s="389"/>
    </row>
    <row r="789" spans="3:14" ht="45" hidden="1" x14ac:dyDescent="0.25">
      <c r="C789" s="386" t="s">
        <v>74</v>
      </c>
      <c r="D789" s="387" t="s">
        <v>1272</v>
      </c>
      <c r="E789" s="386" t="s">
        <v>1027</v>
      </c>
      <c r="F789" s="387" t="s">
        <v>1088</v>
      </c>
      <c r="G789" s="386" t="s">
        <v>1287</v>
      </c>
      <c r="H789" s="386" t="s">
        <v>1112</v>
      </c>
      <c r="I789" s="386" t="s">
        <v>1114</v>
      </c>
      <c r="J789" s="386" t="s">
        <v>141</v>
      </c>
      <c r="K789" s="388">
        <v>0.63</v>
      </c>
      <c r="L789" s="388">
        <v>0.72000000000000008</v>
      </c>
      <c r="M789" s="388">
        <v>0.81</v>
      </c>
      <c r="N789" s="389"/>
    </row>
    <row r="790" spans="3:14" ht="45" hidden="1" x14ac:dyDescent="0.25">
      <c r="C790" s="386" t="s">
        <v>74</v>
      </c>
      <c r="D790" s="387" t="s">
        <v>1272</v>
      </c>
      <c r="E790" s="386" t="s">
        <v>1027</v>
      </c>
      <c r="F790" s="387" t="s">
        <v>1088</v>
      </c>
      <c r="G790" s="386" t="s">
        <v>1290</v>
      </c>
      <c r="H790" s="386" t="s">
        <v>1112</v>
      </c>
      <c r="I790" s="386" t="s">
        <v>1117</v>
      </c>
      <c r="J790" s="386" t="s">
        <v>141</v>
      </c>
      <c r="K790" s="388">
        <v>0.63</v>
      </c>
      <c r="L790" s="388">
        <v>0.72000000000000008</v>
      </c>
      <c r="M790" s="388">
        <v>0.81</v>
      </c>
      <c r="N790" s="389"/>
    </row>
    <row r="791" spans="3:14" ht="45" hidden="1" x14ac:dyDescent="0.25">
      <c r="C791" s="386" t="s">
        <v>74</v>
      </c>
      <c r="D791" s="387" t="s">
        <v>1272</v>
      </c>
      <c r="E791" s="386" t="s">
        <v>1027</v>
      </c>
      <c r="F791" s="387" t="s">
        <v>1088</v>
      </c>
      <c r="G791" s="386" t="s">
        <v>1291</v>
      </c>
      <c r="H791" s="386" t="s">
        <v>1112</v>
      </c>
      <c r="I791" s="386" t="s">
        <v>1118</v>
      </c>
      <c r="J791" s="386" t="s">
        <v>141</v>
      </c>
      <c r="K791" s="388">
        <v>3.4999999999999996E-2</v>
      </c>
      <c r="L791" s="388">
        <v>4.0000000000000008E-2</v>
      </c>
      <c r="M791" s="388">
        <v>4.5000000000000005E-2</v>
      </c>
      <c r="N791" s="389"/>
    </row>
    <row r="792" spans="3:14" ht="45" hidden="1" x14ac:dyDescent="0.25">
      <c r="C792" s="386" t="s">
        <v>74</v>
      </c>
      <c r="D792" s="387" t="s">
        <v>1272</v>
      </c>
      <c r="E792" s="386" t="s">
        <v>1027</v>
      </c>
      <c r="F792" s="387" t="s">
        <v>1088</v>
      </c>
      <c r="G792" s="386" t="s">
        <v>1292</v>
      </c>
      <c r="H792" s="386" t="s">
        <v>1112</v>
      </c>
      <c r="I792" s="386" t="s">
        <v>1119</v>
      </c>
      <c r="J792" s="386" t="s">
        <v>141</v>
      </c>
      <c r="K792" s="388">
        <v>0.63</v>
      </c>
      <c r="L792" s="388">
        <v>0.72000000000000008</v>
      </c>
      <c r="M792" s="388">
        <v>0.81</v>
      </c>
      <c r="N792" s="389"/>
    </row>
    <row r="793" spans="3:14" ht="45" hidden="1" x14ac:dyDescent="0.25">
      <c r="C793" s="386" t="s">
        <v>74</v>
      </c>
      <c r="D793" s="387" t="s">
        <v>1272</v>
      </c>
      <c r="E793" s="386" t="s">
        <v>1027</v>
      </c>
      <c r="F793" s="387" t="s">
        <v>1088</v>
      </c>
      <c r="G793" s="386" t="s">
        <v>1294</v>
      </c>
      <c r="H793" s="386" t="s">
        <v>1121</v>
      </c>
      <c r="I793" s="386" t="s">
        <v>1122</v>
      </c>
      <c r="J793" s="386" t="s">
        <v>141</v>
      </c>
      <c r="K793" s="388">
        <v>3.4999999999999996E-2</v>
      </c>
      <c r="L793" s="388">
        <v>4.0000000000000008E-2</v>
      </c>
      <c r="M793" s="388">
        <v>4.5000000000000005E-2</v>
      </c>
      <c r="N793" s="389"/>
    </row>
    <row r="794" spans="3:14" ht="45" hidden="1" x14ac:dyDescent="0.25">
      <c r="C794" s="386" t="s">
        <v>74</v>
      </c>
      <c r="D794" s="387" t="s">
        <v>1272</v>
      </c>
      <c r="E794" s="386" t="s">
        <v>1027</v>
      </c>
      <c r="F794" s="387" t="s">
        <v>1088</v>
      </c>
      <c r="G794" s="386" t="s">
        <v>1295</v>
      </c>
      <c r="H794" s="386" t="s">
        <v>1121</v>
      </c>
      <c r="I794" s="386" t="s">
        <v>1123</v>
      </c>
      <c r="J794" s="386" t="s">
        <v>141</v>
      </c>
      <c r="K794" s="388">
        <v>6.9999999999999993E-2</v>
      </c>
      <c r="L794" s="388">
        <v>8.0000000000000016E-2</v>
      </c>
      <c r="M794" s="388">
        <v>9.0000000000000011E-2</v>
      </c>
      <c r="N794" s="389"/>
    </row>
    <row r="795" spans="3:14" ht="45" hidden="1" x14ac:dyDescent="0.25">
      <c r="C795" s="386" t="s">
        <v>74</v>
      </c>
      <c r="D795" s="387" t="s">
        <v>1272</v>
      </c>
      <c r="E795" s="386" t="s">
        <v>1027</v>
      </c>
      <c r="F795" s="387" t="s">
        <v>1088</v>
      </c>
      <c r="G795" s="386" t="s">
        <v>1295</v>
      </c>
      <c r="H795" s="386" t="s">
        <v>1121</v>
      </c>
      <c r="I795" s="386" t="s">
        <v>1123</v>
      </c>
      <c r="J795" s="386" t="s">
        <v>1373</v>
      </c>
      <c r="K795" s="388">
        <v>6.9999999999999993E-2</v>
      </c>
      <c r="L795" s="388">
        <v>8.0000000000000016E-2</v>
      </c>
      <c r="M795" s="388">
        <v>9.0000000000000011E-2</v>
      </c>
      <c r="N795" s="389"/>
    </row>
    <row r="796" spans="3:14" ht="45" hidden="1" x14ac:dyDescent="0.25">
      <c r="C796" s="386" t="s">
        <v>74</v>
      </c>
      <c r="D796" s="387" t="s">
        <v>1272</v>
      </c>
      <c r="E796" s="386" t="s">
        <v>1027</v>
      </c>
      <c r="F796" s="387" t="s">
        <v>1088</v>
      </c>
      <c r="G796" s="386" t="s">
        <v>1297</v>
      </c>
      <c r="H796" s="386" t="s">
        <v>1128</v>
      </c>
      <c r="I796" s="386" t="s">
        <v>1129</v>
      </c>
      <c r="J796" s="386" t="s">
        <v>141</v>
      </c>
      <c r="K796" s="388">
        <v>3.4999999999999996E-2</v>
      </c>
      <c r="L796" s="388">
        <v>4.0000000000000008E-2</v>
      </c>
      <c r="M796" s="388">
        <v>4.5000000000000005E-2</v>
      </c>
      <c r="N796" s="389"/>
    </row>
    <row r="797" spans="3:14" ht="45" hidden="1" x14ac:dyDescent="0.25">
      <c r="C797" s="386" t="s">
        <v>74</v>
      </c>
      <c r="D797" s="387" t="s">
        <v>1272</v>
      </c>
      <c r="E797" s="386" t="s">
        <v>1027</v>
      </c>
      <c r="F797" s="387" t="s">
        <v>1088</v>
      </c>
      <c r="G797" s="386" t="s">
        <v>1298</v>
      </c>
      <c r="H797" s="386" t="s">
        <v>1128</v>
      </c>
      <c r="I797" s="386" t="s">
        <v>1130</v>
      </c>
      <c r="J797" s="386" t="s">
        <v>141</v>
      </c>
      <c r="K797" s="388">
        <v>0.63</v>
      </c>
      <c r="L797" s="388">
        <v>0.72000000000000008</v>
      </c>
      <c r="M797" s="388">
        <v>0.81</v>
      </c>
      <c r="N797" s="389"/>
    </row>
    <row r="798" spans="3:14" ht="45" hidden="1" x14ac:dyDescent="0.25">
      <c r="C798" s="386" t="s">
        <v>74</v>
      </c>
      <c r="D798" s="387" t="s">
        <v>1272</v>
      </c>
      <c r="E798" s="386" t="s">
        <v>1027</v>
      </c>
      <c r="F798" s="387" t="s">
        <v>1088</v>
      </c>
      <c r="G798" s="386" t="s">
        <v>1299</v>
      </c>
      <c r="H798" s="386" t="s">
        <v>1128</v>
      </c>
      <c r="I798" s="386" t="s">
        <v>1131</v>
      </c>
      <c r="J798" s="386" t="s">
        <v>141</v>
      </c>
      <c r="K798" s="388">
        <v>0.63</v>
      </c>
      <c r="L798" s="388">
        <v>0.72000000000000008</v>
      </c>
      <c r="M798" s="388">
        <v>0.81</v>
      </c>
      <c r="N798" s="389"/>
    </row>
    <row r="799" spans="3:14" ht="45" hidden="1" x14ac:dyDescent="0.25">
      <c r="C799" s="386" t="s">
        <v>74</v>
      </c>
      <c r="D799" s="387" t="s">
        <v>1272</v>
      </c>
      <c r="E799" s="386" t="s">
        <v>1027</v>
      </c>
      <c r="F799" s="387" t="s">
        <v>1088</v>
      </c>
      <c r="G799" s="386" t="s">
        <v>1301</v>
      </c>
      <c r="H799" s="386" t="s">
        <v>1133</v>
      </c>
      <c r="I799" s="386" t="s">
        <v>1134</v>
      </c>
      <c r="J799" s="386" t="s">
        <v>141</v>
      </c>
      <c r="K799" s="388">
        <v>0.63</v>
      </c>
      <c r="L799" s="388">
        <v>0.72000000000000008</v>
      </c>
      <c r="M799" s="388">
        <v>0.81</v>
      </c>
      <c r="N799" s="389"/>
    </row>
    <row r="800" spans="3:14" ht="45" hidden="1" x14ac:dyDescent="0.25">
      <c r="C800" s="386" t="s">
        <v>74</v>
      </c>
      <c r="D800" s="387" t="s">
        <v>1272</v>
      </c>
      <c r="E800" s="386" t="s">
        <v>1027</v>
      </c>
      <c r="F800" s="387" t="s">
        <v>1088</v>
      </c>
      <c r="G800" s="386" t="s">
        <v>1302</v>
      </c>
      <c r="H800" s="386" t="s">
        <v>1133</v>
      </c>
      <c r="I800" s="386" t="s">
        <v>1135</v>
      </c>
      <c r="J800" s="386" t="s">
        <v>141</v>
      </c>
      <c r="K800" s="388">
        <v>3.4999999999999996E-2</v>
      </c>
      <c r="L800" s="388">
        <v>4.0000000000000008E-2</v>
      </c>
      <c r="M800" s="388">
        <v>4.5000000000000005E-2</v>
      </c>
      <c r="N800" s="389"/>
    </row>
    <row r="801" spans="3:14" ht="45" hidden="1" x14ac:dyDescent="0.25">
      <c r="C801" s="386" t="s">
        <v>74</v>
      </c>
      <c r="D801" s="387" t="s">
        <v>1272</v>
      </c>
      <c r="E801" s="386" t="s">
        <v>1027</v>
      </c>
      <c r="F801" s="387" t="s">
        <v>1088</v>
      </c>
      <c r="G801" s="386" t="s">
        <v>1305</v>
      </c>
      <c r="H801" s="386" t="s">
        <v>1138</v>
      </c>
      <c r="I801" s="386" t="s">
        <v>1139</v>
      </c>
      <c r="J801" s="386" t="s">
        <v>1373</v>
      </c>
      <c r="K801" s="388">
        <v>3.4999999999999996E-2</v>
      </c>
      <c r="L801" s="388">
        <v>4.0000000000000008E-2</v>
      </c>
      <c r="M801" s="388">
        <v>4.5000000000000005E-2</v>
      </c>
      <c r="N801" s="389"/>
    </row>
    <row r="802" spans="3:14" ht="45" hidden="1" x14ac:dyDescent="0.25">
      <c r="C802" s="386" t="s">
        <v>74</v>
      </c>
      <c r="D802" s="387" t="s">
        <v>1272</v>
      </c>
      <c r="E802" s="386" t="s">
        <v>1027</v>
      </c>
      <c r="F802" s="387" t="s">
        <v>1088</v>
      </c>
      <c r="G802" s="386" t="s">
        <v>1310</v>
      </c>
      <c r="H802" s="386" t="s">
        <v>1152</v>
      </c>
      <c r="I802" s="386" t="s">
        <v>1153</v>
      </c>
      <c r="J802" s="386" t="s">
        <v>1373</v>
      </c>
      <c r="K802" s="388">
        <v>0.63</v>
      </c>
      <c r="L802" s="388">
        <v>0.72000000000000008</v>
      </c>
      <c r="M802" s="388">
        <v>0.81</v>
      </c>
      <c r="N802" s="389"/>
    </row>
    <row r="803" spans="3:14" ht="45" hidden="1" x14ac:dyDescent="0.25">
      <c r="C803" s="386" t="s">
        <v>74</v>
      </c>
      <c r="D803" s="387" t="s">
        <v>1272</v>
      </c>
      <c r="E803" s="386" t="s">
        <v>1027</v>
      </c>
      <c r="F803" s="387" t="s">
        <v>1088</v>
      </c>
      <c r="G803" s="386" t="s">
        <v>1312</v>
      </c>
      <c r="H803" s="386" t="s">
        <v>1156</v>
      </c>
      <c r="I803" s="386" t="s">
        <v>1158</v>
      </c>
      <c r="J803" s="386" t="s">
        <v>141</v>
      </c>
      <c r="K803" s="388">
        <v>0.63</v>
      </c>
      <c r="L803" s="388">
        <v>0.72000000000000008</v>
      </c>
      <c r="M803" s="388">
        <v>0.81</v>
      </c>
      <c r="N803" s="389"/>
    </row>
    <row r="804" spans="3:14" ht="45" hidden="1" x14ac:dyDescent="0.25">
      <c r="C804" s="386" t="s">
        <v>74</v>
      </c>
      <c r="D804" s="387" t="s">
        <v>1272</v>
      </c>
      <c r="E804" s="386" t="s">
        <v>1027</v>
      </c>
      <c r="F804" s="387" t="s">
        <v>1088</v>
      </c>
      <c r="G804" s="386" t="s">
        <v>1313</v>
      </c>
      <c r="H804" s="386" t="s">
        <v>1156</v>
      </c>
      <c r="I804" s="386" t="s">
        <v>1159</v>
      </c>
      <c r="J804" s="386" t="s">
        <v>141</v>
      </c>
      <c r="K804" s="388">
        <v>0.63</v>
      </c>
      <c r="L804" s="388">
        <v>0.72000000000000008</v>
      </c>
      <c r="M804" s="388">
        <v>0.81</v>
      </c>
      <c r="N804" s="389"/>
    </row>
    <row r="805" spans="3:14" ht="45" hidden="1" x14ac:dyDescent="0.25">
      <c r="C805" s="386" t="s">
        <v>74</v>
      </c>
      <c r="D805" s="387" t="s">
        <v>1272</v>
      </c>
      <c r="E805" s="386" t="s">
        <v>1027</v>
      </c>
      <c r="F805" s="387" t="s">
        <v>1088</v>
      </c>
      <c r="G805" s="386" t="s">
        <v>1326</v>
      </c>
      <c r="H805" s="386" t="s">
        <v>1180</v>
      </c>
      <c r="I805" s="386" t="s">
        <v>1181</v>
      </c>
      <c r="J805" s="386" t="s">
        <v>141</v>
      </c>
      <c r="K805" s="388">
        <v>3.4999999999999996E-2</v>
      </c>
      <c r="L805" s="388">
        <v>4.0000000000000008E-2</v>
      </c>
      <c r="M805" s="388">
        <v>4.5000000000000005E-2</v>
      </c>
      <c r="N805" s="389"/>
    </row>
    <row r="806" spans="3:14" ht="45" hidden="1" x14ac:dyDescent="0.25">
      <c r="C806" s="386" t="s">
        <v>74</v>
      </c>
      <c r="D806" s="387" t="s">
        <v>1272</v>
      </c>
      <c r="E806" s="386" t="s">
        <v>1027</v>
      </c>
      <c r="F806" s="387" t="s">
        <v>1088</v>
      </c>
      <c r="G806" s="386" t="s">
        <v>1327</v>
      </c>
      <c r="H806" s="386" t="s">
        <v>1180</v>
      </c>
      <c r="I806" s="386" t="s">
        <v>1182</v>
      </c>
      <c r="J806" s="386" t="s">
        <v>141</v>
      </c>
      <c r="K806" s="388">
        <v>0.63</v>
      </c>
      <c r="L806" s="388">
        <v>0.72000000000000008</v>
      </c>
      <c r="M806" s="388">
        <v>0.81</v>
      </c>
      <c r="N806" s="389"/>
    </row>
    <row r="807" spans="3:14" ht="60" hidden="1" x14ac:dyDescent="0.25">
      <c r="C807" s="386" t="s">
        <v>74</v>
      </c>
      <c r="D807" s="387" t="s">
        <v>1272</v>
      </c>
      <c r="E807" s="386" t="s">
        <v>1027</v>
      </c>
      <c r="F807" s="387" t="s">
        <v>1088</v>
      </c>
      <c r="G807" s="386" t="s">
        <v>1330</v>
      </c>
      <c r="H807" s="386" t="s">
        <v>1184</v>
      </c>
      <c r="I807" s="386" t="s">
        <v>1186</v>
      </c>
      <c r="J807" s="386" t="s">
        <v>141</v>
      </c>
      <c r="K807" s="388">
        <v>3.4999999999999996E-2</v>
      </c>
      <c r="L807" s="388">
        <v>4.0000000000000008E-2</v>
      </c>
      <c r="M807" s="388">
        <v>4.5000000000000005E-2</v>
      </c>
      <c r="N807" s="389"/>
    </row>
    <row r="808" spans="3:14" ht="60" hidden="1" x14ac:dyDescent="0.25">
      <c r="C808" s="386" t="s">
        <v>74</v>
      </c>
      <c r="D808" s="387" t="s">
        <v>1272</v>
      </c>
      <c r="E808" s="386" t="s">
        <v>1027</v>
      </c>
      <c r="F808" s="387" t="s">
        <v>1088</v>
      </c>
      <c r="G808" s="386" t="s">
        <v>1331</v>
      </c>
      <c r="H808" s="386" t="s">
        <v>1184</v>
      </c>
      <c r="I808" s="386" t="s">
        <v>1187</v>
      </c>
      <c r="J808" s="386" t="s">
        <v>141</v>
      </c>
      <c r="K808" s="388">
        <v>0.63</v>
      </c>
      <c r="L808" s="388">
        <v>0.72000000000000008</v>
      </c>
      <c r="M808" s="388">
        <v>0.81</v>
      </c>
      <c r="N808" s="389"/>
    </row>
    <row r="809" spans="3:14" ht="60" hidden="1" x14ac:dyDescent="0.25">
      <c r="C809" s="386" t="s">
        <v>74</v>
      </c>
      <c r="D809" s="387" t="s">
        <v>1272</v>
      </c>
      <c r="E809" s="386" t="s">
        <v>1027</v>
      </c>
      <c r="F809" s="387" t="s">
        <v>1088</v>
      </c>
      <c r="G809" s="386" t="s">
        <v>1331</v>
      </c>
      <c r="H809" s="386" t="s">
        <v>1184</v>
      </c>
      <c r="I809" s="386" t="s">
        <v>1187</v>
      </c>
      <c r="J809" s="386" t="s">
        <v>1373</v>
      </c>
      <c r="K809" s="388">
        <v>0.63</v>
      </c>
      <c r="L809" s="388">
        <v>0.72000000000000008</v>
      </c>
      <c r="M809" s="388">
        <v>0.81</v>
      </c>
      <c r="N809" s="389"/>
    </row>
    <row r="810" spans="3:14" ht="60" hidden="1" x14ac:dyDescent="0.25">
      <c r="C810" s="386" t="s">
        <v>74</v>
      </c>
      <c r="D810" s="387" t="s">
        <v>1272</v>
      </c>
      <c r="E810" s="386" t="s">
        <v>1027</v>
      </c>
      <c r="F810" s="387" t="s">
        <v>1088</v>
      </c>
      <c r="G810" s="386" t="s">
        <v>1332</v>
      </c>
      <c r="H810" s="386" t="s">
        <v>1184</v>
      </c>
      <c r="I810" s="386" t="s">
        <v>1188</v>
      </c>
      <c r="J810" s="386" t="s">
        <v>141</v>
      </c>
      <c r="K810" s="388">
        <v>0.63</v>
      </c>
      <c r="L810" s="388">
        <v>0.72000000000000008</v>
      </c>
      <c r="M810" s="388">
        <v>0.81</v>
      </c>
      <c r="N810" s="389"/>
    </row>
    <row r="811" spans="3:14" ht="45" hidden="1" x14ac:dyDescent="0.25">
      <c r="C811" s="386" t="s">
        <v>74</v>
      </c>
      <c r="D811" s="387" t="s">
        <v>1272</v>
      </c>
      <c r="E811" s="386" t="s">
        <v>1027</v>
      </c>
      <c r="F811" s="387" t="s">
        <v>1088</v>
      </c>
      <c r="G811" s="386" t="s">
        <v>1333</v>
      </c>
      <c r="H811" s="386" t="s">
        <v>1190</v>
      </c>
      <c r="I811" s="386" t="s">
        <v>1191</v>
      </c>
      <c r="J811" s="386" t="s">
        <v>141</v>
      </c>
      <c r="K811" s="388">
        <v>0.63</v>
      </c>
      <c r="L811" s="388">
        <v>0.72000000000000008</v>
      </c>
      <c r="M811" s="388">
        <v>0.81</v>
      </c>
      <c r="N811" s="389"/>
    </row>
    <row r="812" spans="3:14" ht="45" hidden="1" x14ac:dyDescent="0.25">
      <c r="C812" s="386" t="s">
        <v>74</v>
      </c>
      <c r="D812" s="387" t="s">
        <v>1272</v>
      </c>
      <c r="E812" s="386" t="s">
        <v>1027</v>
      </c>
      <c r="F812" s="387" t="s">
        <v>1088</v>
      </c>
      <c r="G812" s="386" t="s">
        <v>1338</v>
      </c>
      <c r="H812" s="386" t="s">
        <v>1190</v>
      </c>
      <c r="I812" s="386" t="s">
        <v>1198</v>
      </c>
      <c r="J812" s="386" t="s">
        <v>141</v>
      </c>
      <c r="K812" s="388">
        <v>0.63</v>
      </c>
      <c r="L812" s="388">
        <v>0.72000000000000008</v>
      </c>
      <c r="M812" s="388">
        <v>0.81</v>
      </c>
      <c r="N812" s="389"/>
    </row>
    <row r="813" spans="3:14" ht="45" hidden="1" x14ac:dyDescent="0.25">
      <c r="C813" s="386" t="s">
        <v>74</v>
      </c>
      <c r="D813" s="387" t="s">
        <v>1272</v>
      </c>
      <c r="E813" s="386" t="s">
        <v>1027</v>
      </c>
      <c r="F813" s="387" t="s">
        <v>1088</v>
      </c>
      <c r="G813" s="386" t="s">
        <v>1341</v>
      </c>
      <c r="H813" s="386" t="s">
        <v>1190</v>
      </c>
      <c r="I813" s="386" t="s">
        <v>1201</v>
      </c>
      <c r="J813" s="386" t="s">
        <v>141</v>
      </c>
      <c r="K813" s="388">
        <v>0.63</v>
      </c>
      <c r="L813" s="388">
        <v>0.72000000000000008</v>
      </c>
      <c r="M813" s="388">
        <v>0.81</v>
      </c>
      <c r="N813" s="389"/>
    </row>
    <row r="814" spans="3:14" ht="45" hidden="1" x14ac:dyDescent="0.25">
      <c r="C814" s="386" t="s">
        <v>74</v>
      </c>
      <c r="D814" s="387" t="s">
        <v>1272</v>
      </c>
      <c r="E814" s="386" t="s">
        <v>1027</v>
      </c>
      <c r="F814" s="387" t="s">
        <v>1088</v>
      </c>
      <c r="G814" s="386" t="s">
        <v>1345</v>
      </c>
      <c r="H814" s="386" t="s">
        <v>1190</v>
      </c>
      <c r="I814" s="386" t="s">
        <v>1205</v>
      </c>
      <c r="J814" s="386" t="s">
        <v>141</v>
      </c>
      <c r="K814" s="388">
        <v>0.63</v>
      </c>
      <c r="L814" s="388">
        <v>0.72000000000000008</v>
      </c>
      <c r="M814" s="388">
        <v>0.81</v>
      </c>
      <c r="N814" s="389"/>
    </row>
    <row r="815" spans="3:14" ht="45" hidden="1" x14ac:dyDescent="0.25">
      <c r="C815" s="386" t="s">
        <v>74</v>
      </c>
      <c r="D815" s="387" t="s">
        <v>1273</v>
      </c>
      <c r="E815" s="386" t="s">
        <v>1027</v>
      </c>
      <c r="F815" s="387" t="s">
        <v>1089</v>
      </c>
      <c r="G815" s="386" t="s">
        <v>1286</v>
      </c>
      <c r="H815" s="386" t="s">
        <v>1112</v>
      </c>
      <c r="I815" s="386" t="s">
        <v>1113</v>
      </c>
      <c r="J815" s="386" t="s">
        <v>141</v>
      </c>
      <c r="K815" s="388">
        <v>0.63</v>
      </c>
      <c r="L815" s="388">
        <v>0.72000000000000008</v>
      </c>
      <c r="M815" s="388">
        <v>0.81</v>
      </c>
      <c r="N815" s="389"/>
    </row>
    <row r="816" spans="3:14" ht="45" hidden="1" x14ac:dyDescent="0.25">
      <c r="C816" s="386" t="s">
        <v>74</v>
      </c>
      <c r="D816" s="387" t="s">
        <v>1273</v>
      </c>
      <c r="E816" s="386" t="s">
        <v>1027</v>
      </c>
      <c r="F816" s="387" t="s">
        <v>1089</v>
      </c>
      <c r="G816" s="386" t="s">
        <v>1291</v>
      </c>
      <c r="H816" s="386" t="s">
        <v>1112</v>
      </c>
      <c r="I816" s="386" t="s">
        <v>1118</v>
      </c>
      <c r="J816" s="386" t="s">
        <v>141</v>
      </c>
      <c r="K816" s="388">
        <v>3.4999999999999996E-2</v>
      </c>
      <c r="L816" s="388">
        <v>4.0000000000000008E-2</v>
      </c>
      <c r="M816" s="388">
        <v>4.5000000000000005E-2</v>
      </c>
      <c r="N816" s="389"/>
    </row>
    <row r="817" spans="3:14" ht="45" hidden="1" x14ac:dyDescent="0.25">
      <c r="C817" s="386" t="s">
        <v>74</v>
      </c>
      <c r="D817" s="387" t="s">
        <v>1273</v>
      </c>
      <c r="E817" s="386" t="s">
        <v>1027</v>
      </c>
      <c r="F817" s="387" t="s">
        <v>1089</v>
      </c>
      <c r="G817" s="386" t="s">
        <v>1292</v>
      </c>
      <c r="H817" s="386" t="s">
        <v>1112</v>
      </c>
      <c r="I817" s="386" t="s">
        <v>1119</v>
      </c>
      <c r="J817" s="386" t="s">
        <v>141</v>
      </c>
      <c r="K817" s="388">
        <v>0.63</v>
      </c>
      <c r="L817" s="388">
        <v>0.72000000000000008</v>
      </c>
      <c r="M817" s="388">
        <v>0.81</v>
      </c>
      <c r="N817" s="389"/>
    </row>
    <row r="818" spans="3:14" ht="45" hidden="1" x14ac:dyDescent="0.25">
      <c r="C818" s="386" t="s">
        <v>74</v>
      </c>
      <c r="D818" s="387" t="s">
        <v>1273</v>
      </c>
      <c r="E818" s="386" t="s">
        <v>1027</v>
      </c>
      <c r="F818" s="387" t="s">
        <v>1089</v>
      </c>
      <c r="G818" s="386" t="s">
        <v>1296</v>
      </c>
      <c r="H818" s="386" t="s">
        <v>1124</v>
      </c>
      <c r="I818" s="386" t="s">
        <v>1127</v>
      </c>
      <c r="J818" s="386" t="s">
        <v>1373</v>
      </c>
      <c r="K818" s="388">
        <v>0.63</v>
      </c>
      <c r="L818" s="388">
        <v>0.72000000000000008</v>
      </c>
      <c r="M818" s="388">
        <v>0.81</v>
      </c>
      <c r="N818" s="389"/>
    </row>
    <row r="819" spans="3:14" ht="45" hidden="1" x14ac:dyDescent="0.25">
      <c r="C819" s="386" t="s">
        <v>74</v>
      </c>
      <c r="D819" s="387" t="s">
        <v>1273</v>
      </c>
      <c r="E819" s="386" t="s">
        <v>1027</v>
      </c>
      <c r="F819" s="387" t="s">
        <v>1089</v>
      </c>
      <c r="G819" s="386" t="s">
        <v>1297</v>
      </c>
      <c r="H819" s="386" t="s">
        <v>1128</v>
      </c>
      <c r="I819" s="386" t="s">
        <v>1129</v>
      </c>
      <c r="J819" s="386" t="s">
        <v>141</v>
      </c>
      <c r="K819" s="388">
        <v>3.4999999999999996E-2</v>
      </c>
      <c r="L819" s="388">
        <v>4.0000000000000008E-2</v>
      </c>
      <c r="M819" s="388">
        <v>4.5000000000000005E-2</v>
      </c>
      <c r="N819" s="389"/>
    </row>
    <row r="820" spans="3:14" ht="45" hidden="1" x14ac:dyDescent="0.25">
      <c r="C820" s="386" t="s">
        <v>74</v>
      </c>
      <c r="D820" s="387" t="s">
        <v>1273</v>
      </c>
      <c r="E820" s="386" t="s">
        <v>1027</v>
      </c>
      <c r="F820" s="387" t="s">
        <v>1089</v>
      </c>
      <c r="G820" s="386" t="s">
        <v>1298</v>
      </c>
      <c r="H820" s="386" t="s">
        <v>1128</v>
      </c>
      <c r="I820" s="386" t="s">
        <v>1130</v>
      </c>
      <c r="J820" s="386" t="s">
        <v>141</v>
      </c>
      <c r="K820" s="388">
        <v>0.63</v>
      </c>
      <c r="L820" s="388">
        <v>0.72000000000000008</v>
      </c>
      <c r="M820" s="388">
        <v>0.81</v>
      </c>
      <c r="N820" s="389"/>
    </row>
    <row r="821" spans="3:14" ht="45" hidden="1" x14ac:dyDescent="0.25">
      <c r="C821" s="386" t="s">
        <v>74</v>
      </c>
      <c r="D821" s="387" t="s">
        <v>1273</v>
      </c>
      <c r="E821" s="386" t="s">
        <v>1027</v>
      </c>
      <c r="F821" s="387" t="s">
        <v>1089</v>
      </c>
      <c r="G821" s="386" t="s">
        <v>1299</v>
      </c>
      <c r="H821" s="386" t="s">
        <v>1128</v>
      </c>
      <c r="I821" s="386" t="s">
        <v>1131</v>
      </c>
      <c r="J821" s="386" t="s">
        <v>141</v>
      </c>
      <c r="K821" s="388">
        <v>0.63</v>
      </c>
      <c r="L821" s="388">
        <v>0.72000000000000008</v>
      </c>
      <c r="M821" s="388">
        <v>0.81</v>
      </c>
      <c r="N821" s="389"/>
    </row>
    <row r="822" spans="3:14" ht="45" hidden="1" x14ac:dyDescent="0.25">
      <c r="C822" s="386" t="s">
        <v>74</v>
      </c>
      <c r="D822" s="387" t="s">
        <v>1273</v>
      </c>
      <c r="E822" s="386" t="s">
        <v>1027</v>
      </c>
      <c r="F822" s="387" t="s">
        <v>1089</v>
      </c>
      <c r="G822" s="386" t="s">
        <v>1300</v>
      </c>
      <c r="H822" s="386" t="s">
        <v>1128</v>
      </c>
      <c r="I822" s="386" t="s">
        <v>1132</v>
      </c>
      <c r="J822" s="386" t="s">
        <v>141</v>
      </c>
      <c r="K822" s="388">
        <v>0.63</v>
      </c>
      <c r="L822" s="388">
        <v>0.72000000000000008</v>
      </c>
      <c r="M822" s="388">
        <v>0.81</v>
      </c>
      <c r="N822" s="389"/>
    </row>
    <row r="823" spans="3:14" ht="45" hidden="1" x14ac:dyDescent="0.25">
      <c r="C823" s="386" t="s">
        <v>74</v>
      </c>
      <c r="D823" s="387" t="s">
        <v>1273</v>
      </c>
      <c r="E823" s="386" t="s">
        <v>1027</v>
      </c>
      <c r="F823" s="387" t="s">
        <v>1089</v>
      </c>
      <c r="G823" s="386" t="s">
        <v>1301</v>
      </c>
      <c r="H823" s="386" t="s">
        <v>1133</v>
      </c>
      <c r="I823" s="386" t="s">
        <v>1134</v>
      </c>
      <c r="J823" s="386" t="s">
        <v>141</v>
      </c>
      <c r="K823" s="388">
        <v>0.63</v>
      </c>
      <c r="L823" s="388">
        <v>0.72000000000000008</v>
      </c>
      <c r="M823" s="388">
        <v>0.81</v>
      </c>
      <c r="N823" s="389"/>
    </row>
    <row r="824" spans="3:14" ht="45" hidden="1" x14ac:dyDescent="0.25">
      <c r="C824" s="386" t="s">
        <v>74</v>
      </c>
      <c r="D824" s="387" t="s">
        <v>1273</v>
      </c>
      <c r="E824" s="386" t="s">
        <v>1027</v>
      </c>
      <c r="F824" s="387" t="s">
        <v>1089</v>
      </c>
      <c r="G824" s="386" t="s">
        <v>1302</v>
      </c>
      <c r="H824" s="386" t="s">
        <v>1133</v>
      </c>
      <c r="I824" s="386" t="s">
        <v>1135</v>
      </c>
      <c r="J824" s="386" t="s">
        <v>141</v>
      </c>
      <c r="K824" s="388">
        <v>3.4999999999999996E-2</v>
      </c>
      <c r="L824" s="388">
        <v>4.0000000000000008E-2</v>
      </c>
      <c r="M824" s="388">
        <v>4.5000000000000005E-2</v>
      </c>
      <c r="N824" s="389"/>
    </row>
    <row r="825" spans="3:14" ht="45" hidden="1" x14ac:dyDescent="0.25">
      <c r="C825" s="386" t="s">
        <v>74</v>
      </c>
      <c r="D825" s="387" t="s">
        <v>1273</v>
      </c>
      <c r="E825" s="386" t="s">
        <v>1027</v>
      </c>
      <c r="F825" s="387" t="s">
        <v>1089</v>
      </c>
      <c r="G825" s="386" t="s">
        <v>1305</v>
      </c>
      <c r="H825" s="386" t="s">
        <v>1138</v>
      </c>
      <c r="I825" s="386" t="s">
        <v>1139</v>
      </c>
      <c r="J825" s="386" t="s">
        <v>1373</v>
      </c>
      <c r="K825" s="388">
        <v>3.4999999999999996E-2</v>
      </c>
      <c r="L825" s="388">
        <v>4.0000000000000008E-2</v>
      </c>
      <c r="M825" s="388">
        <v>4.5000000000000005E-2</v>
      </c>
      <c r="N825" s="389"/>
    </row>
    <row r="826" spans="3:14" ht="45" hidden="1" x14ac:dyDescent="0.25">
      <c r="C826" s="386" t="s">
        <v>74</v>
      </c>
      <c r="D826" s="387" t="s">
        <v>1273</v>
      </c>
      <c r="E826" s="386" t="s">
        <v>1027</v>
      </c>
      <c r="F826" s="387" t="s">
        <v>1089</v>
      </c>
      <c r="G826" s="386" t="s">
        <v>1310</v>
      </c>
      <c r="H826" s="386" t="s">
        <v>1152</v>
      </c>
      <c r="I826" s="386" t="s">
        <v>1153</v>
      </c>
      <c r="J826" s="386" t="s">
        <v>1373</v>
      </c>
      <c r="K826" s="388">
        <v>0.63</v>
      </c>
      <c r="L826" s="388">
        <v>0.72000000000000008</v>
      </c>
      <c r="M826" s="388">
        <v>0.81</v>
      </c>
      <c r="N826" s="389"/>
    </row>
    <row r="827" spans="3:14" ht="45" hidden="1" x14ac:dyDescent="0.25">
      <c r="C827" s="386" t="s">
        <v>74</v>
      </c>
      <c r="D827" s="387" t="s">
        <v>1273</v>
      </c>
      <c r="E827" s="386" t="s">
        <v>1027</v>
      </c>
      <c r="F827" s="387" t="s">
        <v>1089</v>
      </c>
      <c r="G827" s="386" t="s">
        <v>1321</v>
      </c>
      <c r="H827" s="386" t="s">
        <v>1174</v>
      </c>
      <c r="I827" s="386" t="s">
        <v>1175</v>
      </c>
      <c r="J827" s="386" t="s">
        <v>1373</v>
      </c>
      <c r="K827" s="388">
        <v>3.4999999999999996E-2</v>
      </c>
      <c r="L827" s="388">
        <v>4.0000000000000008E-2</v>
      </c>
      <c r="M827" s="388">
        <v>4.5000000000000005E-2</v>
      </c>
      <c r="N827" s="389"/>
    </row>
    <row r="828" spans="3:14" ht="45" hidden="1" x14ac:dyDescent="0.25">
      <c r="C828" s="386" t="s">
        <v>74</v>
      </c>
      <c r="D828" s="387" t="s">
        <v>1273</v>
      </c>
      <c r="E828" s="386" t="s">
        <v>1027</v>
      </c>
      <c r="F828" s="387" t="s">
        <v>1089</v>
      </c>
      <c r="G828" s="386" t="s">
        <v>1324</v>
      </c>
      <c r="H828" s="386" t="s">
        <v>1174</v>
      </c>
      <c r="I828" s="386" t="s">
        <v>1178</v>
      </c>
      <c r="J828" s="386" t="s">
        <v>1373</v>
      </c>
      <c r="K828" s="388">
        <v>3.4999999999999996E-2</v>
      </c>
      <c r="L828" s="388">
        <v>4.0000000000000008E-2</v>
      </c>
      <c r="M828" s="388">
        <v>4.5000000000000005E-2</v>
      </c>
      <c r="N828" s="389"/>
    </row>
    <row r="829" spans="3:14" ht="45" hidden="1" x14ac:dyDescent="0.25">
      <c r="C829" s="386" t="s">
        <v>74</v>
      </c>
      <c r="D829" s="387" t="s">
        <v>1273</v>
      </c>
      <c r="E829" s="386" t="s">
        <v>1027</v>
      </c>
      <c r="F829" s="387" t="s">
        <v>1089</v>
      </c>
      <c r="G829" s="386" t="s">
        <v>1325</v>
      </c>
      <c r="H829" s="386" t="s">
        <v>1174</v>
      </c>
      <c r="I829" s="386" t="s">
        <v>1179</v>
      </c>
      <c r="J829" s="386" t="s">
        <v>1373</v>
      </c>
      <c r="K829" s="388">
        <v>3.4999999999999996E-2</v>
      </c>
      <c r="L829" s="388">
        <v>4.0000000000000008E-2</v>
      </c>
      <c r="M829" s="388">
        <v>4.5000000000000005E-2</v>
      </c>
      <c r="N829" s="389"/>
    </row>
    <row r="830" spans="3:14" ht="45" hidden="1" x14ac:dyDescent="0.25">
      <c r="C830" s="386" t="s">
        <v>74</v>
      </c>
      <c r="D830" s="387" t="s">
        <v>1273</v>
      </c>
      <c r="E830" s="386" t="s">
        <v>1027</v>
      </c>
      <c r="F830" s="387" t="s">
        <v>1089</v>
      </c>
      <c r="G830" s="386" t="s">
        <v>1326</v>
      </c>
      <c r="H830" s="386" t="s">
        <v>1180</v>
      </c>
      <c r="I830" s="386" t="s">
        <v>1181</v>
      </c>
      <c r="J830" s="386" t="s">
        <v>141</v>
      </c>
      <c r="K830" s="388">
        <v>3.4999999999999996E-2</v>
      </c>
      <c r="L830" s="388">
        <v>4.0000000000000008E-2</v>
      </c>
      <c r="M830" s="388">
        <v>4.5000000000000005E-2</v>
      </c>
      <c r="N830" s="389"/>
    </row>
    <row r="831" spans="3:14" ht="45" hidden="1" x14ac:dyDescent="0.25">
      <c r="C831" s="386" t="s">
        <v>74</v>
      </c>
      <c r="D831" s="387" t="s">
        <v>1273</v>
      </c>
      <c r="E831" s="386" t="s">
        <v>1027</v>
      </c>
      <c r="F831" s="387" t="s">
        <v>1089</v>
      </c>
      <c r="G831" s="386" t="s">
        <v>1327</v>
      </c>
      <c r="H831" s="386" t="s">
        <v>1180</v>
      </c>
      <c r="I831" s="386" t="s">
        <v>1182</v>
      </c>
      <c r="J831" s="386" t="s">
        <v>141</v>
      </c>
      <c r="K831" s="388">
        <v>0.63</v>
      </c>
      <c r="L831" s="388">
        <v>0.72000000000000008</v>
      </c>
      <c r="M831" s="388">
        <v>0.81</v>
      </c>
      <c r="N831" s="389"/>
    </row>
    <row r="832" spans="3:14" ht="60" hidden="1" x14ac:dyDescent="0.25">
      <c r="C832" s="386" t="s">
        <v>74</v>
      </c>
      <c r="D832" s="387" t="s">
        <v>1273</v>
      </c>
      <c r="E832" s="386" t="s">
        <v>1027</v>
      </c>
      <c r="F832" s="387" t="s">
        <v>1089</v>
      </c>
      <c r="G832" s="386" t="s">
        <v>1330</v>
      </c>
      <c r="H832" s="386" t="s">
        <v>1184</v>
      </c>
      <c r="I832" s="386" t="s">
        <v>1186</v>
      </c>
      <c r="J832" s="386" t="s">
        <v>141</v>
      </c>
      <c r="K832" s="388">
        <v>3.4999999999999996E-2</v>
      </c>
      <c r="L832" s="388">
        <v>4.0000000000000008E-2</v>
      </c>
      <c r="M832" s="388">
        <v>4.5000000000000005E-2</v>
      </c>
      <c r="N832" s="389"/>
    </row>
    <row r="833" spans="3:14" ht="60" hidden="1" x14ac:dyDescent="0.25">
      <c r="C833" s="386" t="s">
        <v>74</v>
      </c>
      <c r="D833" s="387" t="s">
        <v>1273</v>
      </c>
      <c r="E833" s="386" t="s">
        <v>1027</v>
      </c>
      <c r="F833" s="387" t="s">
        <v>1089</v>
      </c>
      <c r="G833" s="386" t="s">
        <v>1331</v>
      </c>
      <c r="H833" s="386" t="s">
        <v>1184</v>
      </c>
      <c r="I833" s="386" t="s">
        <v>1187</v>
      </c>
      <c r="J833" s="386" t="s">
        <v>141</v>
      </c>
      <c r="K833" s="388">
        <v>0.63</v>
      </c>
      <c r="L833" s="388">
        <v>0.72000000000000008</v>
      </c>
      <c r="M833" s="388">
        <v>0.81</v>
      </c>
      <c r="N833" s="389"/>
    </row>
    <row r="834" spans="3:14" ht="60" hidden="1" x14ac:dyDescent="0.25">
      <c r="C834" s="386" t="s">
        <v>74</v>
      </c>
      <c r="D834" s="387" t="s">
        <v>1273</v>
      </c>
      <c r="E834" s="386" t="s">
        <v>1027</v>
      </c>
      <c r="F834" s="387" t="s">
        <v>1089</v>
      </c>
      <c r="G834" s="386" t="s">
        <v>1331</v>
      </c>
      <c r="H834" s="386" t="s">
        <v>1184</v>
      </c>
      <c r="I834" s="386" t="s">
        <v>1187</v>
      </c>
      <c r="J834" s="386" t="s">
        <v>1373</v>
      </c>
      <c r="K834" s="388">
        <v>0.63</v>
      </c>
      <c r="L834" s="388">
        <v>0.72000000000000008</v>
      </c>
      <c r="M834" s="388">
        <v>0.81</v>
      </c>
      <c r="N834" s="389"/>
    </row>
    <row r="835" spans="3:14" ht="60" hidden="1" x14ac:dyDescent="0.25">
      <c r="C835" s="386" t="s">
        <v>74</v>
      </c>
      <c r="D835" s="387" t="s">
        <v>1273</v>
      </c>
      <c r="E835" s="386" t="s">
        <v>1027</v>
      </c>
      <c r="F835" s="387" t="s">
        <v>1089</v>
      </c>
      <c r="G835" s="386" t="s">
        <v>1332</v>
      </c>
      <c r="H835" s="386" t="s">
        <v>1184</v>
      </c>
      <c r="I835" s="386" t="s">
        <v>1188</v>
      </c>
      <c r="J835" s="386" t="s">
        <v>141</v>
      </c>
      <c r="K835" s="388">
        <v>0.63</v>
      </c>
      <c r="L835" s="388">
        <v>0.72000000000000008</v>
      </c>
      <c r="M835" s="388">
        <v>0.81</v>
      </c>
      <c r="N835" s="389"/>
    </row>
    <row r="836" spans="3:14" ht="45" hidden="1" x14ac:dyDescent="0.25">
      <c r="C836" s="386" t="s">
        <v>74</v>
      </c>
      <c r="D836" s="387" t="s">
        <v>1273</v>
      </c>
      <c r="E836" s="386" t="s">
        <v>1027</v>
      </c>
      <c r="F836" s="387" t="s">
        <v>1089</v>
      </c>
      <c r="G836" s="386" t="s">
        <v>1333</v>
      </c>
      <c r="H836" s="386" t="s">
        <v>1190</v>
      </c>
      <c r="I836" s="386" t="s">
        <v>1191</v>
      </c>
      <c r="J836" s="386" t="s">
        <v>141</v>
      </c>
      <c r="K836" s="388">
        <v>0.63</v>
      </c>
      <c r="L836" s="388">
        <v>0.72000000000000008</v>
      </c>
      <c r="M836" s="388">
        <v>0.81</v>
      </c>
      <c r="N836" s="389"/>
    </row>
    <row r="837" spans="3:14" ht="45" hidden="1" x14ac:dyDescent="0.25">
      <c r="C837" s="386" t="s">
        <v>74</v>
      </c>
      <c r="D837" s="387" t="s">
        <v>1273</v>
      </c>
      <c r="E837" s="386" t="s">
        <v>1027</v>
      </c>
      <c r="F837" s="387" t="s">
        <v>1089</v>
      </c>
      <c r="G837" s="386" t="s">
        <v>1334</v>
      </c>
      <c r="H837" s="386" t="s">
        <v>1190</v>
      </c>
      <c r="I837" s="386" t="s">
        <v>1192</v>
      </c>
      <c r="J837" s="386" t="s">
        <v>141</v>
      </c>
      <c r="K837" s="388">
        <v>0.63</v>
      </c>
      <c r="L837" s="388">
        <v>0.72000000000000008</v>
      </c>
      <c r="M837" s="388">
        <v>0.81</v>
      </c>
      <c r="N837" s="389"/>
    </row>
    <row r="838" spans="3:14" ht="45" hidden="1" x14ac:dyDescent="0.25">
      <c r="C838" s="386" t="s">
        <v>74</v>
      </c>
      <c r="D838" s="387" t="s">
        <v>1273</v>
      </c>
      <c r="E838" s="386" t="s">
        <v>1027</v>
      </c>
      <c r="F838" s="387" t="s">
        <v>1089</v>
      </c>
      <c r="G838" s="386" t="s">
        <v>1335</v>
      </c>
      <c r="H838" s="386" t="s">
        <v>1190</v>
      </c>
      <c r="I838" s="386" t="s">
        <v>1193</v>
      </c>
      <c r="J838" s="386" t="s">
        <v>141</v>
      </c>
      <c r="K838" s="388">
        <v>0.63</v>
      </c>
      <c r="L838" s="388">
        <v>0.72000000000000008</v>
      </c>
      <c r="M838" s="388">
        <v>0.81</v>
      </c>
      <c r="N838" s="389"/>
    </row>
    <row r="839" spans="3:14" ht="45" hidden="1" x14ac:dyDescent="0.25">
      <c r="C839" s="386" t="s">
        <v>74</v>
      </c>
      <c r="D839" s="387" t="s">
        <v>1273</v>
      </c>
      <c r="E839" s="386" t="s">
        <v>1027</v>
      </c>
      <c r="F839" s="387" t="s">
        <v>1089</v>
      </c>
      <c r="G839" s="386" t="s">
        <v>1336</v>
      </c>
      <c r="H839" s="386" t="s">
        <v>1190</v>
      </c>
      <c r="I839" s="386" t="s">
        <v>1196</v>
      </c>
      <c r="J839" s="386" t="s">
        <v>141</v>
      </c>
      <c r="K839" s="388">
        <v>0.63</v>
      </c>
      <c r="L839" s="388">
        <v>0.72000000000000008</v>
      </c>
      <c r="M839" s="388">
        <v>0.81</v>
      </c>
      <c r="N839" s="389"/>
    </row>
    <row r="840" spans="3:14" ht="45" hidden="1" x14ac:dyDescent="0.25">
      <c r="C840" s="386" t="s">
        <v>74</v>
      </c>
      <c r="D840" s="387" t="s">
        <v>1273</v>
      </c>
      <c r="E840" s="386" t="s">
        <v>1027</v>
      </c>
      <c r="F840" s="387" t="s">
        <v>1089</v>
      </c>
      <c r="G840" s="386" t="s">
        <v>1341</v>
      </c>
      <c r="H840" s="386" t="s">
        <v>1190</v>
      </c>
      <c r="I840" s="386" t="s">
        <v>1201</v>
      </c>
      <c r="J840" s="386" t="s">
        <v>141</v>
      </c>
      <c r="K840" s="388">
        <v>0.63</v>
      </c>
      <c r="L840" s="388">
        <v>0.72000000000000008</v>
      </c>
      <c r="M840" s="388">
        <v>0.81</v>
      </c>
      <c r="N840" s="389"/>
    </row>
    <row r="841" spans="3:14" ht="45" hidden="1" x14ac:dyDescent="0.25">
      <c r="C841" s="386" t="s">
        <v>74</v>
      </c>
      <c r="D841" s="387" t="s">
        <v>1273</v>
      </c>
      <c r="E841" s="386" t="s">
        <v>1027</v>
      </c>
      <c r="F841" s="387" t="s">
        <v>1089</v>
      </c>
      <c r="G841" s="386" t="s">
        <v>1342</v>
      </c>
      <c r="H841" s="386" t="s">
        <v>1190</v>
      </c>
      <c r="I841" s="386" t="s">
        <v>1202</v>
      </c>
      <c r="J841" s="386" t="s">
        <v>141</v>
      </c>
      <c r="K841" s="388">
        <v>0.63</v>
      </c>
      <c r="L841" s="388">
        <v>0.72000000000000008</v>
      </c>
      <c r="M841" s="388">
        <v>0.81</v>
      </c>
      <c r="N841" s="389"/>
    </row>
    <row r="842" spans="3:14" ht="45" hidden="1" x14ac:dyDescent="0.25">
      <c r="C842" s="386" t="s">
        <v>74</v>
      </c>
      <c r="D842" s="387" t="s">
        <v>1273</v>
      </c>
      <c r="E842" s="386" t="s">
        <v>1027</v>
      </c>
      <c r="F842" s="387" t="s">
        <v>1089</v>
      </c>
      <c r="G842" s="386" t="s">
        <v>1343</v>
      </c>
      <c r="H842" s="386" t="s">
        <v>1190</v>
      </c>
      <c r="I842" s="386" t="s">
        <v>1203</v>
      </c>
      <c r="J842" s="386" t="s">
        <v>141</v>
      </c>
      <c r="K842" s="388">
        <v>0.63</v>
      </c>
      <c r="L842" s="388">
        <v>0.72000000000000008</v>
      </c>
      <c r="M842" s="388">
        <v>0.81</v>
      </c>
      <c r="N842" s="389"/>
    </row>
    <row r="843" spans="3:14" ht="45" hidden="1" x14ac:dyDescent="0.25">
      <c r="C843" s="386" t="s">
        <v>74</v>
      </c>
      <c r="D843" s="387" t="s">
        <v>1273</v>
      </c>
      <c r="E843" s="386" t="s">
        <v>1027</v>
      </c>
      <c r="F843" s="387" t="s">
        <v>1089</v>
      </c>
      <c r="G843" s="386" t="s">
        <v>1344</v>
      </c>
      <c r="H843" s="386" t="s">
        <v>1190</v>
      </c>
      <c r="I843" s="386" t="s">
        <v>1204</v>
      </c>
      <c r="J843" s="386" t="s">
        <v>141</v>
      </c>
      <c r="K843" s="388">
        <v>0.63</v>
      </c>
      <c r="L843" s="388">
        <v>0.72000000000000008</v>
      </c>
      <c r="M843" s="388">
        <v>0.81</v>
      </c>
      <c r="N843" s="389"/>
    </row>
    <row r="844" spans="3:14" ht="45" hidden="1" x14ac:dyDescent="0.25">
      <c r="C844" s="386" t="s">
        <v>74</v>
      </c>
      <c r="D844" s="387" t="s">
        <v>1273</v>
      </c>
      <c r="E844" s="386" t="s">
        <v>1027</v>
      </c>
      <c r="F844" s="387" t="s">
        <v>1089</v>
      </c>
      <c r="G844" s="386" t="s">
        <v>1345</v>
      </c>
      <c r="H844" s="386" t="s">
        <v>1190</v>
      </c>
      <c r="I844" s="386" t="s">
        <v>1205</v>
      </c>
      <c r="J844" s="386" t="s">
        <v>141</v>
      </c>
      <c r="K844" s="388">
        <v>0.63</v>
      </c>
      <c r="L844" s="388">
        <v>0.72000000000000008</v>
      </c>
      <c r="M844" s="388">
        <v>0.81</v>
      </c>
      <c r="N844" s="389"/>
    </row>
    <row r="845" spans="3:14" ht="45" hidden="1" x14ac:dyDescent="0.25">
      <c r="C845" s="386" t="s">
        <v>74</v>
      </c>
      <c r="D845" s="387" t="s">
        <v>1273</v>
      </c>
      <c r="E845" s="386" t="s">
        <v>1027</v>
      </c>
      <c r="F845" s="387" t="s">
        <v>1089</v>
      </c>
      <c r="G845" s="386" t="s">
        <v>1349</v>
      </c>
      <c r="H845" s="386" t="s">
        <v>1210</v>
      </c>
      <c r="I845" s="386" t="s">
        <v>1214</v>
      </c>
      <c r="J845" s="386" t="s">
        <v>141</v>
      </c>
      <c r="K845" s="388">
        <v>3.4999999999999996E-2</v>
      </c>
      <c r="L845" s="388">
        <v>4.0000000000000008E-2</v>
      </c>
      <c r="M845" s="388">
        <v>4.5000000000000005E-2</v>
      </c>
      <c r="N845" s="389"/>
    </row>
    <row r="846" spans="3:14" ht="45" hidden="1" x14ac:dyDescent="0.25">
      <c r="C846" s="386" t="s">
        <v>74</v>
      </c>
      <c r="D846" s="387" t="s">
        <v>1274</v>
      </c>
      <c r="E846" s="386" t="s">
        <v>1027</v>
      </c>
      <c r="F846" s="387" t="s">
        <v>1090</v>
      </c>
      <c r="G846" s="386" t="s">
        <v>1291</v>
      </c>
      <c r="H846" s="386" t="s">
        <v>1112</v>
      </c>
      <c r="I846" s="386" t="s">
        <v>1118</v>
      </c>
      <c r="J846" s="386" t="s">
        <v>141</v>
      </c>
      <c r="K846" s="388">
        <v>3.4999999999999996E-2</v>
      </c>
      <c r="L846" s="388">
        <v>4.0000000000000008E-2</v>
      </c>
      <c r="M846" s="388">
        <v>4.5000000000000005E-2</v>
      </c>
      <c r="N846" s="389"/>
    </row>
    <row r="847" spans="3:14" ht="45" hidden="1" x14ac:dyDescent="0.25">
      <c r="C847" s="386" t="s">
        <v>74</v>
      </c>
      <c r="D847" s="387" t="s">
        <v>1274</v>
      </c>
      <c r="E847" s="386" t="s">
        <v>1027</v>
      </c>
      <c r="F847" s="387" t="s">
        <v>1090</v>
      </c>
      <c r="G847" s="386" t="s">
        <v>1292</v>
      </c>
      <c r="H847" s="386" t="s">
        <v>1112</v>
      </c>
      <c r="I847" s="386" t="s">
        <v>1119</v>
      </c>
      <c r="J847" s="386" t="s">
        <v>141</v>
      </c>
      <c r="K847" s="388">
        <v>0.63</v>
      </c>
      <c r="L847" s="388">
        <v>0.72000000000000008</v>
      </c>
      <c r="M847" s="388">
        <v>0.81</v>
      </c>
      <c r="N847" s="389"/>
    </row>
    <row r="848" spans="3:14" ht="45" hidden="1" x14ac:dyDescent="0.25">
      <c r="C848" s="386" t="s">
        <v>74</v>
      </c>
      <c r="D848" s="387" t="s">
        <v>1274</v>
      </c>
      <c r="E848" s="386" t="s">
        <v>1027</v>
      </c>
      <c r="F848" s="387" t="s">
        <v>1090</v>
      </c>
      <c r="G848" s="386" t="s">
        <v>1297</v>
      </c>
      <c r="H848" s="386" t="s">
        <v>1128</v>
      </c>
      <c r="I848" s="386" t="s">
        <v>1129</v>
      </c>
      <c r="J848" s="386" t="s">
        <v>141</v>
      </c>
      <c r="K848" s="388">
        <v>3.4999999999999996E-2</v>
      </c>
      <c r="L848" s="388">
        <v>4.0000000000000008E-2</v>
      </c>
      <c r="M848" s="388">
        <v>4.5000000000000005E-2</v>
      </c>
      <c r="N848" s="389"/>
    </row>
    <row r="849" spans="3:14" ht="45" hidden="1" x14ac:dyDescent="0.25">
      <c r="C849" s="386" t="s">
        <v>74</v>
      </c>
      <c r="D849" s="387" t="s">
        <v>1274</v>
      </c>
      <c r="E849" s="386" t="s">
        <v>1027</v>
      </c>
      <c r="F849" s="387" t="s">
        <v>1090</v>
      </c>
      <c r="G849" s="386" t="s">
        <v>1299</v>
      </c>
      <c r="H849" s="386" t="s">
        <v>1128</v>
      </c>
      <c r="I849" s="386" t="s">
        <v>1131</v>
      </c>
      <c r="J849" s="386" t="s">
        <v>141</v>
      </c>
      <c r="K849" s="388">
        <v>0.63</v>
      </c>
      <c r="L849" s="388">
        <v>0.72000000000000008</v>
      </c>
      <c r="M849" s="388">
        <v>0.81</v>
      </c>
      <c r="N849" s="389"/>
    </row>
    <row r="850" spans="3:14" ht="45" hidden="1" x14ac:dyDescent="0.25">
      <c r="C850" s="386" t="s">
        <v>74</v>
      </c>
      <c r="D850" s="387" t="s">
        <v>1274</v>
      </c>
      <c r="E850" s="386" t="s">
        <v>1027</v>
      </c>
      <c r="F850" s="387" t="s">
        <v>1090</v>
      </c>
      <c r="G850" s="386" t="s">
        <v>1300</v>
      </c>
      <c r="H850" s="386" t="s">
        <v>1128</v>
      </c>
      <c r="I850" s="386" t="s">
        <v>1132</v>
      </c>
      <c r="J850" s="386" t="s">
        <v>141</v>
      </c>
      <c r="K850" s="388">
        <v>0.63</v>
      </c>
      <c r="L850" s="388">
        <v>0.72000000000000008</v>
      </c>
      <c r="M850" s="388">
        <v>0.81</v>
      </c>
      <c r="N850" s="389"/>
    </row>
    <row r="851" spans="3:14" ht="45" hidden="1" x14ac:dyDescent="0.25">
      <c r="C851" s="386" t="s">
        <v>74</v>
      </c>
      <c r="D851" s="387" t="s">
        <v>1274</v>
      </c>
      <c r="E851" s="386" t="s">
        <v>1027</v>
      </c>
      <c r="F851" s="387" t="s">
        <v>1090</v>
      </c>
      <c r="G851" s="386" t="s">
        <v>1301</v>
      </c>
      <c r="H851" s="386" t="s">
        <v>1133</v>
      </c>
      <c r="I851" s="386" t="s">
        <v>1134</v>
      </c>
      <c r="J851" s="386" t="s">
        <v>141</v>
      </c>
      <c r="K851" s="388">
        <v>0.63</v>
      </c>
      <c r="L851" s="388">
        <v>0.72000000000000008</v>
      </c>
      <c r="M851" s="388">
        <v>0.81</v>
      </c>
      <c r="N851" s="389"/>
    </row>
    <row r="852" spans="3:14" ht="45" hidden="1" x14ac:dyDescent="0.25">
      <c r="C852" s="386" t="s">
        <v>74</v>
      </c>
      <c r="D852" s="387" t="s">
        <v>1274</v>
      </c>
      <c r="E852" s="386" t="s">
        <v>1027</v>
      </c>
      <c r="F852" s="387" t="s">
        <v>1090</v>
      </c>
      <c r="G852" s="386" t="s">
        <v>1302</v>
      </c>
      <c r="H852" s="386" t="s">
        <v>1133</v>
      </c>
      <c r="I852" s="386" t="s">
        <v>1135</v>
      </c>
      <c r="J852" s="386" t="s">
        <v>141</v>
      </c>
      <c r="K852" s="388">
        <v>3.4999999999999996E-2</v>
      </c>
      <c r="L852" s="388">
        <v>4.0000000000000008E-2</v>
      </c>
      <c r="M852" s="388">
        <v>4.5000000000000005E-2</v>
      </c>
      <c r="N852" s="389"/>
    </row>
    <row r="853" spans="3:14" ht="45" hidden="1" x14ac:dyDescent="0.25">
      <c r="C853" s="386" t="s">
        <v>74</v>
      </c>
      <c r="D853" s="387" t="s">
        <v>1274</v>
      </c>
      <c r="E853" s="386" t="s">
        <v>1027</v>
      </c>
      <c r="F853" s="387" t="s">
        <v>1090</v>
      </c>
      <c r="G853" s="386" t="s">
        <v>1321</v>
      </c>
      <c r="H853" s="386" t="s">
        <v>1174</v>
      </c>
      <c r="I853" s="386" t="s">
        <v>1175</v>
      </c>
      <c r="J853" s="386" t="s">
        <v>1373</v>
      </c>
      <c r="K853" s="388">
        <v>3.4999999999999996E-2</v>
      </c>
      <c r="L853" s="388">
        <v>4.0000000000000008E-2</v>
      </c>
      <c r="M853" s="388">
        <v>4.5000000000000005E-2</v>
      </c>
      <c r="N853" s="389"/>
    </row>
    <row r="854" spans="3:14" ht="45" hidden="1" x14ac:dyDescent="0.25">
      <c r="C854" s="386" t="s">
        <v>74</v>
      </c>
      <c r="D854" s="387" t="s">
        <v>1274</v>
      </c>
      <c r="E854" s="386" t="s">
        <v>1027</v>
      </c>
      <c r="F854" s="387" t="s">
        <v>1090</v>
      </c>
      <c r="G854" s="386" t="s">
        <v>1324</v>
      </c>
      <c r="H854" s="386" t="s">
        <v>1174</v>
      </c>
      <c r="I854" s="386" t="s">
        <v>1178</v>
      </c>
      <c r="J854" s="386" t="s">
        <v>1373</v>
      </c>
      <c r="K854" s="388">
        <v>3.4999999999999996E-2</v>
      </c>
      <c r="L854" s="388">
        <v>4.0000000000000008E-2</v>
      </c>
      <c r="M854" s="388">
        <v>4.5000000000000005E-2</v>
      </c>
      <c r="N854" s="389"/>
    </row>
    <row r="855" spans="3:14" ht="45" hidden="1" x14ac:dyDescent="0.25">
      <c r="C855" s="386" t="s">
        <v>74</v>
      </c>
      <c r="D855" s="387" t="s">
        <v>1274</v>
      </c>
      <c r="E855" s="386" t="s">
        <v>1027</v>
      </c>
      <c r="F855" s="387" t="s">
        <v>1090</v>
      </c>
      <c r="G855" s="386" t="s">
        <v>1326</v>
      </c>
      <c r="H855" s="386" t="s">
        <v>1180</v>
      </c>
      <c r="I855" s="386" t="s">
        <v>1181</v>
      </c>
      <c r="J855" s="386" t="s">
        <v>141</v>
      </c>
      <c r="K855" s="388">
        <v>3.4999999999999996E-2</v>
      </c>
      <c r="L855" s="388">
        <v>4.0000000000000008E-2</v>
      </c>
      <c r="M855" s="388">
        <v>4.5000000000000005E-2</v>
      </c>
      <c r="N855" s="389"/>
    </row>
    <row r="856" spans="3:14" ht="60" hidden="1" x14ac:dyDescent="0.25">
      <c r="C856" s="386" t="s">
        <v>74</v>
      </c>
      <c r="D856" s="387" t="s">
        <v>1274</v>
      </c>
      <c r="E856" s="386" t="s">
        <v>1027</v>
      </c>
      <c r="F856" s="387" t="s">
        <v>1090</v>
      </c>
      <c r="G856" s="386" t="s">
        <v>1330</v>
      </c>
      <c r="H856" s="386" t="s">
        <v>1184</v>
      </c>
      <c r="I856" s="386" t="s">
        <v>1186</v>
      </c>
      <c r="J856" s="386" t="s">
        <v>141</v>
      </c>
      <c r="K856" s="388">
        <v>3.4999999999999996E-2</v>
      </c>
      <c r="L856" s="388">
        <v>4.0000000000000008E-2</v>
      </c>
      <c r="M856" s="388">
        <v>4.5000000000000005E-2</v>
      </c>
      <c r="N856" s="389"/>
    </row>
    <row r="857" spans="3:14" ht="60" hidden="1" x14ac:dyDescent="0.25">
      <c r="C857" s="386" t="s">
        <v>74</v>
      </c>
      <c r="D857" s="387" t="s">
        <v>1274</v>
      </c>
      <c r="E857" s="386" t="s">
        <v>1027</v>
      </c>
      <c r="F857" s="387" t="s">
        <v>1090</v>
      </c>
      <c r="G857" s="386" t="s">
        <v>1331</v>
      </c>
      <c r="H857" s="386" t="s">
        <v>1184</v>
      </c>
      <c r="I857" s="386" t="s">
        <v>1187</v>
      </c>
      <c r="J857" s="386" t="s">
        <v>141</v>
      </c>
      <c r="K857" s="388">
        <v>0.63</v>
      </c>
      <c r="L857" s="388">
        <v>0.72000000000000008</v>
      </c>
      <c r="M857" s="388">
        <v>0.81</v>
      </c>
      <c r="N857" s="389"/>
    </row>
    <row r="858" spans="3:14" ht="60" hidden="1" x14ac:dyDescent="0.25">
      <c r="C858" s="386" t="s">
        <v>74</v>
      </c>
      <c r="D858" s="387" t="s">
        <v>1274</v>
      </c>
      <c r="E858" s="386" t="s">
        <v>1027</v>
      </c>
      <c r="F858" s="387" t="s">
        <v>1090</v>
      </c>
      <c r="G858" s="386" t="s">
        <v>1331</v>
      </c>
      <c r="H858" s="386" t="s">
        <v>1184</v>
      </c>
      <c r="I858" s="386" t="s">
        <v>1187</v>
      </c>
      <c r="J858" s="386" t="s">
        <v>1373</v>
      </c>
      <c r="K858" s="388">
        <v>0.63</v>
      </c>
      <c r="L858" s="388">
        <v>0.72000000000000008</v>
      </c>
      <c r="M858" s="388">
        <v>0.81</v>
      </c>
      <c r="N858" s="389"/>
    </row>
    <row r="859" spans="3:14" ht="60" hidden="1" x14ac:dyDescent="0.25">
      <c r="C859" s="386" t="s">
        <v>74</v>
      </c>
      <c r="D859" s="387" t="s">
        <v>1274</v>
      </c>
      <c r="E859" s="386" t="s">
        <v>1027</v>
      </c>
      <c r="F859" s="387" t="s">
        <v>1090</v>
      </c>
      <c r="G859" s="386" t="s">
        <v>1332</v>
      </c>
      <c r="H859" s="386" t="s">
        <v>1184</v>
      </c>
      <c r="I859" s="386" t="s">
        <v>1188</v>
      </c>
      <c r="J859" s="386" t="s">
        <v>141</v>
      </c>
      <c r="K859" s="388">
        <v>0.63</v>
      </c>
      <c r="L859" s="388">
        <v>0.72000000000000008</v>
      </c>
      <c r="M859" s="388">
        <v>0.81</v>
      </c>
      <c r="N859" s="389"/>
    </row>
    <row r="860" spans="3:14" ht="45" hidden="1" x14ac:dyDescent="0.25">
      <c r="C860" s="386" t="s">
        <v>74</v>
      </c>
      <c r="D860" s="387" t="s">
        <v>1274</v>
      </c>
      <c r="E860" s="386" t="s">
        <v>1027</v>
      </c>
      <c r="F860" s="387" t="s">
        <v>1090</v>
      </c>
      <c r="G860" s="386" t="s">
        <v>1333</v>
      </c>
      <c r="H860" s="386" t="s">
        <v>1190</v>
      </c>
      <c r="I860" s="386" t="s">
        <v>1191</v>
      </c>
      <c r="J860" s="386" t="s">
        <v>141</v>
      </c>
      <c r="K860" s="388">
        <v>0.63</v>
      </c>
      <c r="L860" s="388">
        <v>0.72000000000000008</v>
      </c>
      <c r="M860" s="388">
        <v>0.81</v>
      </c>
      <c r="N860" s="389"/>
    </row>
    <row r="861" spans="3:14" ht="45" hidden="1" x14ac:dyDescent="0.25">
      <c r="C861" s="386" t="s">
        <v>74</v>
      </c>
      <c r="D861" s="387" t="s">
        <v>1274</v>
      </c>
      <c r="E861" s="386" t="s">
        <v>1027</v>
      </c>
      <c r="F861" s="387" t="s">
        <v>1090</v>
      </c>
      <c r="G861" s="386" t="s">
        <v>1334</v>
      </c>
      <c r="H861" s="386" t="s">
        <v>1190</v>
      </c>
      <c r="I861" s="386" t="s">
        <v>1192</v>
      </c>
      <c r="J861" s="386" t="s">
        <v>141</v>
      </c>
      <c r="K861" s="388">
        <v>0.63</v>
      </c>
      <c r="L861" s="388">
        <v>0.72000000000000008</v>
      </c>
      <c r="M861" s="388">
        <v>0.81</v>
      </c>
      <c r="N861" s="389"/>
    </row>
    <row r="862" spans="3:14" ht="45" hidden="1" x14ac:dyDescent="0.25">
      <c r="C862" s="386" t="s">
        <v>74</v>
      </c>
      <c r="D862" s="387" t="s">
        <v>1274</v>
      </c>
      <c r="E862" s="386" t="s">
        <v>1027</v>
      </c>
      <c r="F862" s="387" t="s">
        <v>1090</v>
      </c>
      <c r="G862" s="386" t="s">
        <v>1349</v>
      </c>
      <c r="H862" s="386" t="s">
        <v>1210</v>
      </c>
      <c r="I862" s="386" t="s">
        <v>1214</v>
      </c>
      <c r="J862" s="386" t="s">
        <v>141</v>
      </c>
      <c r="K862" s="388">
        <v>3.4999999999999996E-2</v>
      </c>
      <c r="L862" s="388">
        <v>4.0000000000000008E-2</v>
      </c>
      <c r="M862" s="388">
        <v>4.5000000000000005E-2</v>
      </c>
      <c r="N862" s="389"/>
    </row>
    <row r="863" spans="3:14" ht="45" hidden="1" x14ac:dyDescent="0.25">
      <c r="C863" s="386" t="s">
        <v>74</v>
      </c>
      <c r="D863" s="387" t="s">
        <v>1275</v>
      </c>
      <c r="E863" s="386" t="s">
        <v>1027</v>
      </c>
      <c r="F863" s="387" t="s">
        <v>1091</v>
      </c>
      <c r="G863" s="386" t="s">
        <v>1286</v>
      </c>
      <c r="H863" s="386" t="s">
        <v>1112</v>
      </c>
      <c r="I863" s="386" t="s">
        <v>1113</v>
      </c>
      <c r="J863" s="386" t="s">
        <v>141</v>
      </c>
      <c r="K863" s="388">
        <v>0.63</v>
      </c>
      <c r="L863" s="388">
        <v>0.72000000000000008</v>
      </c>
      <c r="M863" s="388">
        <v>0.81</v>
      </c>
      <c r="N863" s="389"/>
    </row>
    <row r="864" spans="3:14" ht="45" hidden="1" x14ac:dyDescent="0.25">
      <c r="C864" s="386" t="s">
        <v>74</v>
      </c>
      <c r="D864" s="387" t="s">
        <v>1275</v>
      </c>
      <c r="E864" s="386" t="s">
        <v>1027</v>
      </c>
      <c r="F864" s="387" t="s">
        <v>1091</v>
      </c>
      <c r="G864" s="386" t="s">
        <v>1291</v>
      </c>
      <c r="H864" s="386" t="s">
        <v>1112</v>
      </c>
      <c r="I864" s="386" t="s">
        <v>1118</v>
      </c>
      <c r="J864" s="386" t="s">
        <v>141</v>
      </c>
      <c r="K864" s="388">
        <v>3.4999999999999996E-2</v>
      </c>
      <c r="L864" s="388">
        <v>4.0000000000000008E-2</v>
      </c>
      <c r="M864" s="388">
        <v>4.5000000000000005E-2</v>
      </c>
      <c r="N864" s="389"/>
    </row>
    <row r="865" spans="3:14" ht="45" hidden="1" x14ac:dyDescent="0.25">
      <c r="C865" s="386" t="s">
        <v>74</v>
      </c>
      <c r="D865" s="387" t="s">
        <v>1275</v>
      </c>
      <c r="E865" s="386" t="s">
        <v>1027</v>
      </c>
      <c r="F865" s="387" t="s">
        <v>1091</v>
      </c>
      <c r="G865" s="386" t="s">
        <v>1297</v>
      </c>
      <c r="H865" s="386" t="s">
        <v>1128</v>
      </c>
      <c r="I865" s="386" t="s">
        <v>1129</v>
      </c>
      <c r="J865" s="386" t="s">
        <v>141</v>
      </c>
      <c r="K865" s="388">
        <v>3.4999999999999996E-2</v>
      </c>
      <c r="L865" s="388">
        <v>4.0000000000000008E-2</v>
      </c>
      <c r="M865" s="388">
        <v>4.5000000000000005E-2</v>
      </c>
      <c r="N865" s="389"/>
    </row>
    <row r="866" spans="3:14" ht="45" hidden="1" x14ac:dyDescent="0.25">
      <c r="C866" s="386" t="s">
        <v>74</v>
      </c>
      <c r="D866" s="387" t="s">
        <v>1275</v>
      </c>
      <c r="E866" s="386" t="s">
        <v>1027</v>
      </c>
      <c r="F866" s="387" t="s">
        <v>1091</v>
      </c>
      <c r="G866" s="386" t="s">
        <v>1301</v>
      </c>
      <c r="H866" s="386" t="s">
        <v>1133</v>
      </c>
      <c r="I866" s="386" t="s">
        <v>1134</v>
      </c>
      <c r="J866" s="386" t="s">
        <v>141</v>
      </c>
      <c r="K866" s="388">
        <v>0.63</v>
      </c>
      <c r="L866" s="388">
        <v>0.72000000000000008</v>
      </c>
      <c r="M866" s="388">
        <v>0.81</v>
      </c>
      <c r="N866" s="389"/>
    </row>
    <row r="867" spans="3:14" ht="45" hidden="1" x14ac:dyDescent="0.25">
      <c r="C867" s="386" t="s">
        <v>74</v>
      </c>
      <c r="D867" s="387" t="s">
        <v>1275</v>
      </c>
      <c r="E867" s="386" t="s">
        <v>1027</v>
      </c>
      <c r="F867" s="387" t="s">
        <v>1091</v>
      </c>
      <c r="G867" s="386" t="s">
        <v>1302</v>
      </c>
      <c r="H867" s="386" t="s">
        <v>1133</v>
      </c>
      <c r="I867" s="386" t="s">
        <v>1135</v>
      </c>
      <c r="J867" s="386" t="s">
        <v>141</v>
      </c>
      <c r="K867" s="388">
        <v>3.4999999999999996E-2</v>
      </c>
      <c r="L867" s="388">
        <v>4.0000000000000008E-2</v>
      </c>
      <c r="M867" s="388">
        <v>4.5000000000000005E-2</v>
      </c>
      <c r="N867" s="389"/>
    </row>
    <row r="868" spans="3:14" ht="45" hidden="1" x14ac:dyDescent="0.25">
      <c r="C868" s="386" t="s">
        <v>74</v>
      </c>
      <c r="D868" s="387" t="s">
        <v>1275</v>
      </c>
      <c r="E868" s="386" t="s">
        <v>1027</v>
      </c>
      <c r="F868" s="387" t="s">
        <v>1091</v>
      </c>
      <c r="G868" s="386" t="s">
        <v>1326</v>
      </c>
      <c r="H868" s="386" t="s">
        <v>1180</v>
      </c>
      <c r="I868" s="386" t="s">
        <v>1181</v>
      </c>
      <c r="J868" s="386" t="s">
        <v>141</v>
      </c>
      <c r="K868" s="388">
        <v>3.4999999999999996E-2</v>
      </c>
      <c r="L868" s="388">
        <v>4.0000000000000008E-2</v>
      </c>
      <c r="M868" s="388">
        <v>4.5000000000000005E-2</v>
      </c>
      <c r="N868" s="389"/>
    </row>
    <row r="869" spans="3:14" ht="60" hidden="1" x14ac:dyDescent="0.25">
      <c r="C869" s="386" t="s">
        <v>74</v>
      </c>
      <c r="D869" s="387" t="s">
        <v>1275</v>
      </c>
      <c r="E869" s="386" t="s">
        <v>1027</v>
      </c>
      <c r="F869" s="387" t="s">
        <v>1091</v>
      </c>
      <c r="G869" s="386" t="s">
        <v>1330</v>
      </c>
      <c r="H869" s="386" t="s">
        <v>1184</v>
      </c>
      <c r="I869" s="386" t="s">
        <v>1186</v>
      </c>
      <c r="J869" s="386" t="s">
        <v>141</v>
      </c>
      <c r="K869" s="388">
        <v>3.4999999999999996E-2</v>
      </c>
      <c r="L869" s="388">
        <v>4.0000000000000008E-2</v>
      </c>
      <c r="M869" s="388">
        <v>4.5000000000000005E-2</v>
      </c>
      <c r="N869" s="389"/>
    </row>
    <row r="870" spans="3:14" ht="60" hidden="1" x14ac:dyDescent="0.25">
      <c r="C870" s="386" t="s">
        <v>74</v>
      </c>
      <c r="D870" s="387" t="s">
        <v>1275</v>
      </c>
      <c r="E870" s="386" t="s">
        <v>1027</v>
      </c>
      <c r="F870" s="387" t="s">
        <v>1091</v>
      </c>
      <c r="G870" s="386" t="s">
        <v>1331</v>
      </c>
      <c r="H870" s="386" t="s">
        <v>1184</v>
      </c>
      <c r="I870" s="386" t="s">
        <v>1187</v>
      </c>
      <c r="J870" s="386" t="s">
        <v>141</v>
      </c>
      <c r="K870" s="388">
        <v>0.63</v>
      </c>
      <c r="L870" s="388">
        <v>0.72000000000000008</v>
      </c>
      <c r="M870" s="388">
        <v>0.81</v>
      </c>
      <c r="N870" s="389"/>
    </row>
    <row r="871" spans="3:14" ht="60" hidden="1" x14ac:dyDescent="0.25">
      <c r="C871" s="386" t="s">
        <v>74</v>
      </c>
      <c r="D871" s="387" t="s">
        <v>1275</v>
      </c>
      <c r="E871" s="386" t="s">
        <v>1027</v>
      </c>
      <c r="F871" s="387" t="s">
        <v>1091</v>
      </c>
      <c r="G871" s="386" t="s">
        <v>1331</v>
      </c>
      <c r="H871" s="386" t="s">
        <v>1184</v>
      </c>
      <c r="I871" s="386" t="s">
        <v>1187</v>
      </c>
      <c r="J871" s="386" t="s">
        <v>1373</v>
      </c>
      <c r="K871" s="388">
        <v>0.63</v>
      </c>
      <c r="L871" s="388">
        <v>0.72000000000000008</v>
      </c>
      <c r="M871" s="388">
        <v>0.81</v>
      </c>
      <c r="N871" s="389"/>
    </row>
    <row r="872" spans="3:14" ht="60" hidden="1" x14ac:dyDescent="0.25">
      <c r="C872" s="386" t="s">
        <v>74</v>
      </c>
      <c r="D872" s="387" t="s">
        <v>1275</v>
      </c>
      <c r="E872" s="386" t="s">
        <v>1027</v>
      </c>
      <c r="F872" s="387" t="s">
        <v>1091</v>
      </c>
      <c r="G872" s="386" t="s">
        <v>1332</v>
      </c>
      <c r="H872" s="386" t="s">
        <v>1184</v>
      </c>
      <c r="I872" s="386" t="s">
        <v>1188</v>
      </c>
      <c r="J872" s="386" t="s">
        <v>141</v>
      </c>
      <c r="K872" s="388">
        <v>0.63</v>
      </c>
      <c r="L872" s="388">
        <v>0.72000000000000008</v>
      </c>
      <c r="M872" s="388">
        <v>0.81</v>
      </c>
      <c r="N872" s="389"/>
    </row>
    <row r="873" spans="3:14" ht="45" hidden="1" x14ac:dyDescent="0.25">
      <c r="C873" s="386" t="s">
        <v>74</v>
      </c>
      <c r="D873" s="387" t="s">
        <v>1275</v>
      </c>
      <c r="E873" s="386" t="s">
        <v>1027</v>
      </c>
      <c r="F873" s="387" t="s">
        <v>1091</v>
      </c>
      <c r="G873" s="386" t="s">
        <v>1349</v>
      </c>
      <c r="H873" s="386" t="s">
        <v>1210</v>
      </c>
      <c r="I873" s="386" t="s">
        <v>1214</v>
      </c>
      <c r="J873" s="386" t="s">
        <v>141</v>
      </c>
      <c r="K873" s="388">
        <v>3.4999999999999996E-2</v>
      </c>
      <c r="L873" s="388">
        <v>4.0000000000000008E-2</v>
      </c>
      <c r="M873" s="388">
        <v>4.5000000000000005E-2</v>
      </c>
      <c r="N873" s="389"/>
    </row>
    <row r="874" spans="3:14" ht="45" hidden="1" x14ac:dyDescent="0.25">
      <c r="C874" s="386" t="s">
        <v>74</v>
      </c>
      <c r="D874" s="387" t="s">
        <v>1276</v>
      </c>
      <c r="E874" s="386" t="s">
        <v>1027</v>
      </c>
      <c r="F874" s="387" t="s">
        <v>1092</v>
      </c>
      <c r="G874" s="386" t="s">
        <v>1286</v>
      </c>
      <c r="H874" s="386" t="s">
        <v>1112</v>
      </c>
      <c r="I874" s="386" t="s">
        <v>1113</v>
      </c>
      <c r="J874" s="386" t="s">
        <v>141</v>
      </c>
      <c r="K874" s="388">
        <v>0.63</v>
      </c>
      <c r="L874" s="388">
        <v>0.72000000000000008</v>
      </c>
      <c r="M874" s="388">
        <v>0.81</v>
      </c>
      <c r="N874" s="389"/>
    </row>
    <row r="875" spans="3:14" ht="45" hidden="1" x14ac:dyDescent="0.25">
      <c r="C875" s="386" t="s">
        <v>74</v>
      </c>
      <c r="D875" s="387" t="s">
        <v>1276</v>
      </c>
      <c r="E875" s="386" t="s">
        <v>1027</v>
      </c>
      <c r="F875" s="387" t="s">
        <v>1092</v>
      </c>
      <c r="G875" s="386" t="s">
        <v>1291</v>
      </c>
      <c r="H875" s="386" t="s">
        <v>1112</v>
      </c>
      <c r="I875" s="386" t="s">
        <v>1118</v>
      </c>
      <c r="J875" s="386" t="s">
        <v>141</v>
      </c>
      <c r="K875" s="388">
        <v>3.4999999999999996E-2</v>
      </c>
      <c r="L875" s="388">
        <v>4.0000000000000008E-2</v>
      </c>
      <c r="M875" s="388">
        <v>4.5000000000000005E-2</v>
      </c>
      <c r="N875" s="389"/>
    </row>
    <row r="876" spans="3:14" ht="45" hidden="1" x14ac:dyDescent="0.25">
      <c r="C876" s="386" t="s">
        <v>74</v>
      </c>
      <c r="D876" s="387" t="s">
        <v>1276</v>
      </c>
      <c r="E876" s="386" t="s">
        <v>1027</v>
      </c>
      <c r="F876" s="387" t="s">
        <v>1092</v>
      </c>
      <c r="G876" s="386" t="s">
        <v>1292</v>
      </c>
      <c r="H876" s="386" t="s">
        <v>1112</v>
      </c>
      <c r="I876" s="386" t="s">
        <v>1119</v>
      </c>
      <c r="J876" s="386" t="s">
        <v>141</v>
      </c>
      <c r="K876" s="388">
        <v>0.63</v>
      </c>
      <c r="L876" s="388">
        <v>0.72000000000000008</v>
      </c>
      <c r="M876" s="388">
        <v>0.81</v>
      </c>
      <c r="N876" s="389"/>
    </row>
    <row r="877" spans="3:14" ht="45" hidden="1" x14ac:dyDescent="0.25">
      <c r="C877" s="386" t="s">
        <v>74</v>
      </c>
      <c r="D877" s="387" t="s">
        <v>1276</v>
      </c>
      <c r="E877" s="386" t="s">
        <v>1027</v>
      </c>
      <c r="F877" s="387" t="s">
        <v>1092</v>
      </c>
      <c r="G877" s="386" t="s">
        <v>1294</v>
      </c>
      <c r="H877" s="386" t="s">
        <v>1121</v>
      </c>
      <c r="I877" s="386" t="s">
        <v>1122</v>
      </c>
      <c r="J877" s="386" t="s">
        <v>141</v>
      </c>
      <c r="K877" s="388">
        <v>3.4999999999999996E-2</v>
      </c>
      <c r="L877" s="388">
        <v>4.0000000000000008E-2</v>
      </c>
      <c r="M877" s="388">
        <v>4.5000000000000005E-2</v>
      </c>
      <c r="N877" s="389"/>
    </row>
    <row r="878" spans="3:14" ht="45" hidden="1" x14ac:dyDescent="0.25">
      <c r="C878" s="386" t="s">
        <v>74</v>
      </c>
      <c r="D878" s="387" t="s">
        <v>1276</v>
      </c>
      <c r="E878" s="386" t="s">
        <v>1027</v>
      </c>
      <c r="F878" s="387" t="s">
        <v>1092</v>
      </c>
      <c r="G878" s="386" t="s">
        <v>1294</v>
      </c>
      <c r="H878" s="386" t="s">
        <v>1121</v>
      </c>
      <c r="I878" s="386" t="s">
        <v>1122</v>
      </c>
      <c r="J878" s="386" t="s">
        <v>1373</v>
      </c>
      <c r="K878" s="388">
        <v>3.4999999999999996E-2</v>
      </c>
      <c r="L878" s="388">
        <v>4.0000000000000008E-2</v>
      </c>
      <c r="M878" s="388">
        <v>4.5000000000000005E-2</v>
      </c>
      <c r="N878" s="389"/>
    </row>
    <row r="879" spans="3:14" ht="45" hidden="1" x14ac:dyDescent="0.25">
      <c r="C879" s="386" t="s">
        <v>74</v>
      </c>
      <c r="D879" s="387" t="s">
        <v>1276</v>
      </c>
      <c r="E879" s="386" t="s">
        <v>1027</v>
      </c>
      <c r="F879" s="387" t="s">
        <v>1092</v>
      </c>
      <c r="G879" s="386" t="s">
        <v>1296</v>
      </c>
      <c r="H879" s="386" t="s">
        <v>1124</v>
      </c>
      <c r="I879" s="386" t="s">
        <v>1127</v>
      </c>
      <c r="J879" s="386" t="s">
        <v>1373</v>
      </c>
      <c r="K879" s="388">
        <v>0.63</v>
      </c>
      <c r="L879" s="388">
        <v>0.72000000000000008</v>
      </c>
      <c r="M879" s="388">
        <v>0.81</v>
      </c>
      <c r="N879" s="389"/>
    </row>
    <row r="880" spans="3:14" ht="45" hidden="1" x14ac:dyDescent="0.25">
      <c r="C880" s="386" t="s">
        <v>74</v>
      </c>
      <c r="D880" s="387" t="s">
        <v>1276</v>
      </c>
      <c r="E880" s="386" t="s">
        <v>1027</v>
      </c>
      <c r="F880" s="387" t="s">
        <v>1092</v>
      </c>
      <c r="G880" s="386" t="s">
        <v>1297</v>
      </c>
      <c r="H880" s="386" t="s">
        <v>1128</v>
      </c>
      <c r="I880" s="386" t="s">
        <v>1129</v>
      </c>
      <c r="J880" s="386" t="s">
        <v>141</v>
      </c>
      <c r="K880" s="388">
        <v>3.4999999999999996E-2</v>
      </c>
      <c r="L880" s="388">
        <v>4.0000000000000008E-2</v>
      </c>
      <c r="M880" s="388">
        <v>4.5000000000000005E-2</v>
      </c>
      <c r="N880" s="389"/>
    </row>
    <row r="881" spans="3:14" ht="45" hidden="1" x14ac:dyDescent="0.25">
      <c r="C881" s="386" t="s">
        <v>74</v>
      </c>
      <c r="D881" s="387" t="s">
        <v>1276</v>
      </c>
      <c r="E881" s="386" t="s">
        <v>1027</v>
      </c>
      <c r="F881" s="387" t="s">
        <v>1092</v>
      </c>
      <c r="G881" s="386" t="s">
        <v>1299</v>
      </c>
      <c r="H881" s="386" t="s">
        <v>1128</v>
      </c>
      <c r="I881" s="386" t="s">
        <v>1131</v>
      </c>
      <c r="J881" s="386" t="s">
        <v>141</v>
      </c>
      <c r="K881" s="388">
        <v>0.63</v>
      </c>
      <c r="L881" s="388">
        <v>0.72000000000000008</v>
      </c>
      <c r="M881" s="388">
        <v>0.81</v>
      </c>
      <c r="N881" s="389"/>
    </row>
    <row r="882" spans="3:14" ht="45" hidden="1" x14ac:dyDescent="0.25">
      <c r="C882" s="386" t="s">
        <v>74</v>
      </c>
      <c r="D882" s="387" t="s">
        <v>1276</v>
      </c>
      <c r="E882" s="386" t="s">
        <v>1027</v>
      </c>
      <c r="F882" s="387" t="s">
        <v>1092</v>
      </c>
      <c r="G882" s="386" t="s">
        <v>1300</v>
      </c>
      <c r="H882" s="386" t="s">
        <v>1128</v>
      </c>
      <c r="I882" s="386" t="s">
        <v>1132</v>
      </c>
      <c r="J882" s="386" t="s">
        <v>141</v>
      </c>
      <c r="K882" s="388">
        <v>0.63</v>
      </c>
      <c r="L882" s="388">
        <v>0.72000000000000008</v>
      </c>
      <c r="M882" s="388">
        <v>0.81</v>
      </c>
      <c r="N882" s="389"/>
    </row>
    <row r="883" spans="3:14" ht="45" hidden="1" x14ac:dyDescent="0.25">
      <c r="C883" s="386" t="s">
        <v>74</v>
      </c>
      <c r="D883" s="387" t="s">
        <v>1276</v>
      </c>
      <c r="E883" s="386" t="s">
        <v>1027</v>
      </c>
      <c r="F883" s="387" t="s">
        <v>1092</v>
      </c>
      <c r="G883" s="386" t="s">
        <v>1301</v>
      </c>
      <c r="H883" s="386" t="s">
        <v>1133</v>
      </c>
      <c r="I883" s="386" t="s">
        <v>1134</v>
      </c>
      <c r="J883" s="386" t="s">
        <v>141</v>
      </c>
      <c r="K883" s="388">
        <v>0.63</v>
      </c>
      <c r="L883" s="388">
        <v>0.72000000000000008</v>
      </c>
      <c r="M883" s="388">
        <v>0.81</v>
      </c>
      <c r="N883" s="389"/>
    </row>
    <row r="884" spans="3:14" ht="45" hidden="1" x14ac:dyDescent="0.25">
      <c r="C884" s="386" t="s">
        <v>74</v>
      </c>
      <c r="D884" s="387" t="s">
        <v>1276</v>
      </c>
      <c r="E884" s="386" t="s">
        <v>1027</v>
      </c>
      <c r="F884" s="387" t="s">
        <v>1092</v>
      </c>
      <c r="G884" s="386" t="s">
        <v>1302</v>
      </c>
      <c r="H884" s="386" t="s">
        <v>1133</v>
      </c>
      <c r="I884" s="386" t="s">
        <v>1135</v>
      </c>
      <c r="J884" s="386" t="s">
        <v>141</v>
      </c>
      <c r="K884" s="388">
        <v>3.4999999999999996E-2</v>
      </c>
      <c r="L884" s="388">
        <v>4.0000000000000008E-2</v>
      </c>
      <c r="M884" s="388">
        <v>4.5000000000000005E-2</v>
      </c>
      <c r="N884" s="389"/>
    </row>
    <row r="885" spans="3:14" ht="45" hidden="1" x14ac:dyDescent="0.25">
      <c r="C885" s="386" t="s">
        <v>74</v>
      </c>
      <c r="D885" s="387" t="s">
        <v>1276</v>
      </c>
      <c r="E885" s="386" t="s">
        <v>1027</v>
      </c>
      <c r="F885" s="387" t="s">
        <v>1092</v>
      </c>
      <c r="G885" s="386" t="s">
        <v>1305</v>
      </c>
      <c r="H885" s="386" t="s">
        <v>1138</v>
      </c>
      <c r="I885" s="386" t="s">
        <v>1139</v>
      </c>
      <c r="J885" s="386" t="s">
        <v>1373</v>
      </c>
      <c r="K885" s="388">
        <v>3.4999999999999996E-2</v>
      </c>
      <c r="L885" s="388">
        <v>4.0000000000000008E-2</v>
      </c>
      <c r="M885" s="388">
        <v>4.5000000000000005E-2</v>
      </c>
      <c r="N885" s="389"/>
    </row>
    <row r="886" spans="3:14" ht="45" hidden="1" x14ac:dyDescent="0.25">
      <c r="C886" s="386" t="s">
        <v>74</v>
      </c>
      <c r="D886" s="387" t="s">
        <v>1276</v>
      </c>
      <c r="E886" s="386" t="s">
        <v>1027</v>
      </c>
      <c r="F886" s="387" t="s">
        <v>1092</v>
      </c>
      <c r="G886" s="386" t="s">
        <v>1307</v>
      </c>
      <c r="H886" s="386" t="s">
        <v>1147</v>
      </c>
      <c r="I886" s="386" t="s">
        <v>1149</v>
      </c>
      <c r="J886" s="386" t="s">
        <v>141</v>
      </c>
      <c r="K886" s="388">
        <v>0.63</v>
      </c>
      <c r="L886" s="388">
        <v>0.72000000000000008</v>
      </c>
      <c r="M886" s="388">
        <v>0.81</v>
      </c>
      <c r="N886" s="389"/>
    </row>
    <row r="887" spans="3:14" ht="45" hidden="1" x14ac:dyDescent="0.25">
      <c r="C887" s="386" t="s">
        <v>74</v>
      </c>
      <c r="D887" s="387" t="s">
        <v>1276</v>
      </c>
      <c r="E887" s="386" t="s">
        <v>1027</v>
      </c>
      <c r="F887" s="387" t="s">
        <v>1092</v>
      </c>
      <c r="G887" s="386" t="s">
        <v>1308</v>
      </c>
      <c r="H887" s="386" t="s">
        <v>1147</v>
      </c>
      <c r="I887" s="386" t="s">
        <v>1150</v>
      </c>
      <c r="J887" s="386" t="s">
        <v>141</v>
      </c>
      <c r="K887" s="388">
        <v>0.63</v>
      </c>
      <c r="L887" s="388">
        <v>0.72000000000000008</v>
      </c>
      <c r="M887" s="388">
        <v>0.81</v>
      </c>
      <c r="N887" s="389"/>
    </row>
    <row r="888" spans="3:14" ht="45" hidden="1" x14ac:dyDescent="0.25">
      <c r="C888" s="386" t="s">
        <v>74</v>
      </c>
      <c r="D888" s="387" t="s">
        <v>1276</v>
      </c>
      <c r="E888" s="386" t="s">
        <v>1027</v>
      </c>
      <c r="F888" s="387" t="s">
        <v>1092</v>
      </c>
      <c r="G888" s="386" t="s">
        <v>1310</v>
      </c>
      <c r="H888" s="386" t="s">
        <v>1152</v>
      </c>
      <c r="I888" s="386" t="s">
        <v>1153</v>
      </c>
      <c r="J888" s="386" t="s">
        <v>1373</v>
      </c>
      <c r="K888" s="388">
        <v>0.63</v>
      </c>
      <c r="L888" s="388">
        <v>0.72000000000000008</v>
      </c>
      <c r="M888" s="388">
        <v>0.81</v>
      </c>
      <c r="N888" s="389"/>
    </row>
    <row r="889" spans="3:14" ht="45" hidden="1" x14ac:dyDescent="0.25">
      <c r="C889" s="386" t="s">
        <v>74</v>
      </c>
      <c r="D889" s="387" t="s">
        <v>1276</v>
      </c>
      <c r="E889" s="386" t="s">
        <v>1027</v>
      </c>
      <c r="F889" s="387" t="s">
        <v>1092</v>
      </c>
      <c r="G889" s="386" t="s">
        <v>1312</v>
      </c>
      <c r="H889" s="386" t="s">
        <v>1156</v>
      </c>
      <c r="I889" s="386" t="s">
        <v>1158</v>
      </c>
      <c r="J889" s="386" t="s">
        <v>141</v>
      </c>
      <c r="K889" s="388">
        <v>0.63</v>
      </c>
      <c r="L889" s="388">
        <v>0.72000000000000008</v>
      </c>
      <c r="M889" s="388">
        <v>0.81</v>
      </c>
      <c r="N889" s="389"/>
    </row>
    <row r="890" spans="3:14" ht="45" hidden="1" x14ac:dyDescent="0.25">
      <c r="C890" s="386" t="s">
        <v>74</v>
      </c>
      <c r="D890" s="387" t="s">
        <v>1276</v>
      </c>
      <c r="E890" s="386" t="s">
        <v>1027</v>
      </c>
      <c r="F890" s="387" t="s">
        <v>1092</v>
      </c>
      <c r="G890" s="386" t="s">
        <v>1313</v>
      </c>
      <c r="H890" s="386" t="s">
        <v>1156</v>
      </c>
      <c r="I890" s="386" t="s">
        <v>1159</v>
      </c>
      <c r="J890" s="386" t="s">
        <v>141</v>
      </c>
      <c r="K890" s="388">
        <v>0.63</v>
      </c>
      <c r="L890" s="388">
        <v>0.72000000000000008</v>
      </c>
      <c r="M890" s="388">
        <v>0.81</v>
      </c>
      <c r="N890" s="389"/>
    </row>
    <row r="891" spans="3:14" ht="45" hidden="1" x14ac:dyDescent="0.25">
      <c r="C891" s="386" t="s">
        <v>74</v>
      </c>
      <c r="D891" s="387" t="s">
        <v>1276</v>
      </c>
      <c r="E891" s="386" t="s">
        <v>1027</v>
      </c>
      <c r="F891" s="387" t="s">
        <v>1092</v>
      </c>
      <c r="G891" s="386" t="s">
        <v>1322</v>
      </c>
      <c r="H891" s="386" t="s">
        <v>1174</v>
      </c>
      <c r="I891" s="386" t="s">
        <v>1176</v>
      </c>
      <c r="J891" s="386" t="s">
        <v>1373</v>
      </c>
      <c r="K891" s="388">
        <v>3.4999999999999996E-2</v>
      </c>
      <c r="L891" s="388">
        <v>4.0000000000000008E-2</v>
      </c>
      <c r="M891" s="388">
        <v>4.5000000000000005E-2</v>
      </c>
      <c r="N891" s="389"/>
    </row>
    <row r="892" spans="3:14" ht="45" hidden="1" x14ac:dyDescent="0.25">
      <c r="C892" s="386" t="s">
        <v>74</v>
      </c>
      <c r="D892" s="387" t="s">
        <v>1276</v>
      </c>
      <c r="E892" s="386" t="s">
        <v>1027</v>
      </c>
      <c r="F892" s="387" t="s">
        <v>1092</v>
      </c>
      <c r="G892" s="386" t="s">
        <v>1324</v>
      </c>
      <c r="H892" s="386" t="s">
        <v>1174</v>
      </c>
      <c r="I892" s="386" t="s">
        <v>1178</v>
      </c>
      <c r="J892" s="386" t="s">
        <v>1373</v>
      </c>
      <c r="K892" s="388">
        <v>3.4999999999999996E-2</v>
      </c>
      <c r="L892" s="388">
        <v>4.0000000000000008E-2</v>
      </c>
      <c r="M892" s="388">
        <v>4.5000000000000005E-2</v>
      </c>
      <c r="N892" s="389"/>
    </row>
    <row r="893" spans="3:14" ht="45" hidden="1" x14ac:dyDescent="0.25">
      <c r="C893" s="386" t="s">
        <v>74</v>
      </c>
      <c r="D893" s="387" t="s">
        <v>1276</v>
      </c>
      <c r="E893" s="386" t="s">
        <v>1027</v>
      </c>
      <c r="F893" s="387" t="s">
        <v>1092</v>
      </c>
      <c r="G893" s="386" t="s">
        <v>1326</v>
      </c>
      <c r="H893" s="386" t="s">
        <v>1180</v>
      </c>
      <c r="I893" s="386" t="s">
        <v>1181</v>
      </c>
      <c r="J893" s="386" t="s">
        <v>141</v>
      </c>
      <c r="K893" s="388">
        <v>3.4999999999999996E-2</v>
      </c>
      <c r="L893" s="388">
        <v>4.0000000000000008E-2</v>
      </c>
      <c r="M893" s="388">
        <v>4.5000000000000005E-2</v>
      </c>
      <c r="N893" s="389"/>
    </row>
    <row r="894" spans="3:14" ht="45" hidden="1" x14ac:dyDescent="0.25">
      <c r="C894" s="386" t="s">
        <v>74</v>
      </c>
      <c r="D894" s="387" t="s">
        <v>1276</v>
      </c>
      <c r="E894" s="386" t="s">
        <v>1027</v>
      </c>
      <c r="F894" s="387" t="s">
        <v>1092</v>
      </c>
      <c r="G894" s="386" t="s">
        <v>1327</v>
      </c>
      <c r="H894" s="386" t="s">
        <v>1180</v>
      </c>
      <c r="I894" s="386" t="s">
        <v>1182</v>
      </c>
      <c r="J894" s="386" t="s">
        <v>141</v>
      </c>
      <c r="K894" s="388">
        <v>0.63</v>
      </c>
      <c r="L894" s="388">
        <v>0.72000000000000008</v>
      </c>
      <c r="M894" s="388">
        <v>0.81</v>
      </c>
      <c r="N894" s="389"/>
    </row>
    <row r="895" spans="3:14" ht="60" hidden="1" x14ac:dyDescent="0.25">
      <c r="C895" s="386" t="s">
        <v>74</v>
      </c>
      <c r="D895" s="387" t="s">
        <v>1276</v>
      </c>
      <c r="E895" s="386" t="s">
        <v>1027</v>
      </c>
      <c r="F895" s="387" t="s">
        <v>1092</v>
      </c>
      <c r="G895" s="386" t="s">
        <v>1330</v>
      </c>
      <c r="H895" s="386" t="s">
        <v>1184</v>
      </c>
      <c r="I895" s="386" t="s">
        <v>1186</v>
      </c>
      <c r="J895" s="386" t="s">
        <v>141</v>
      </c>
      <c r="K895" s="388">
        <v>3.4999999999999996E-2</v>
      </c>
      <c r="L895" s="388">
        <v>4.0000000000000008E-2</v>
      </c>
      <c r="M895" s="388">
        <v>4.5000000000000005E-2</v>
      </c>
      <c r="N895" s="389"/>
    </row>
    <row r="896" spans="3:14" ht="60" hidden="1" x14ac:dyDescent="0.25">
      <c r="C896" s="386" t="s">
        <v>74</v>
      </c>
      <c r="D896" s="387" t="s">
        <v>1276</v>
      </c>
      <c r="E896" s="386" t="s">
        <v>1027</v>
      </c>
      <c r="F896" s="387" t="s">
        <v>1092</v>
      </c>
      <c r="G896" s="386" t="s">
        <v>1331</v>
      </c>
      <c r="H896" s="386" t="s">
        <v>1184</v>
      </c>
      <c r="I896" s="386" t="s">
        <v>1187</v>
      </c>
      <c r="J896" s="386" t="s">
        <v>141</v>
      </c>
      <c r="K896" s="388">
        <v>0.63</v>
      </c>
      <c r="L896" s="388">
        <v>0.72000000000000008</v>
      </c>
      <c r="M896" s="388">
        <v>0.81</v>
      </c>
      <c r="N896" s="389"/>
    </row>
    <row r="897" spans="3:14" ht="60" hidden="1" x14ac:dyDescent="0.25">
      <c r="C897" s="386" t="s">
        <v>74</v>
      </c>
      <c r="D897" s="387" t="s">
        <v>1276</v>
      </c>
      <c r="E897" s="386" t="s">
        <v>1027</v>
      </c>
      <c r="F897" s="387" t="s">
        <v>1092</v>
      </c>
      <c r="G897" s="386" t="s">
        <v>1331</v>
      </c>
      <c r="H897" s="386" t="s">
        <v>1184</v>
      </c>
      <c r="I897" s="386" t="s">
        <v>1187</v>
      </c>
      <c r="J897" s="386" t="s">
        <v>1373</v>
      </c>
      <c r="K897" s="388">
        <v>0.63</v>
      </c>
      <c r="L897" s="388">
        <v>0.72000000000000008</v>
      </c>
      <c r="M897" s="388">
        <v>0.81</v>
      </c>
      <c r="N897" s="389"/>
    </row>
    <row r="898" spans="3:14" ht="60" hidden="1" x14ac:dyDescent="0.25">
      <c r="C898" s="386" t="s">
        <v>74</v>
      </c>
      <c r="D898" s="387" t="s">
        <v>1276</v>
      </c>
      <c r="E898" s="386" t="s">
        <v>1027</v>
      </c>
      <c r="F898" s="387" t="s">
        <v>1092</v>
      </c>
      <c r="G898" s="386" t="s">
        <v>1332</v>
      </c>
      <c r="H898" s="386" t="s">
        <v>1184</v>
      </c>
      <c r="I898" s="386" t="s">
        <v>1188</v>
      </c>
      <c r="J898" s="386" t="s">
        <v>141</v>
      </c>
      <c r="K898" s="388">
        <v>0.63</v>
      </c>
      <c r="L898" s="388">
        <v>0.72000000000000008</v>
      </c>
      <c r="M898" s="388">
        <v>0.81</v>
      </c>
      <c r="N898" s="389"/>
    </row>
    <row r="899" spans="3:14" ht="45" hidden="1" x14ac:dyDescent="0.25">
      <c r="C899" s="386" t="s">
        <v>74</v>
      </c>
      <c r="D899" s="387" t="s">
        <v>1276</v>
      </c>
      <c r="E899" s="386" t="s">
        <v>1027</v>
      </c>
      <c r="F899" s="387" t="s">
        <v>1092</v>
      </c>
      <c r="G899" s="386" t="s">
        <v>1333</v>
      </c>
      <c r="H899" s="386" t="s">
        <v>1190</v>
      </c>
      <c r="I899" s="386" t="s">
        <v>1191</v>
      </c>
      <c r="J899" s="386" t="s">
        <v>141</v>
      </c>
      <c r="K899" s="388">
        <v>0.63</v>
      </c>
      <c r="L899" s="388">
        <v>0.72000000000000008</v>
      </c>
      <c r="M899" s="388">
        <v>0.81</v>
      </c>
      <c r="N899" s="389"/>
    </row>
    <row r="900" spans="3:14" ht="45" hidden="1" x14ac:dyDescent="0.25">
      <c r="C900" s="386" t="s">
        <v>74</v>
      </c>
      <c r="D900" s="387" t="s">
        <v>1276</v>
      </c>
      <c r="E900" s="386" t="s">
        <v>1027</v>
      </c>
      <c r="F900" s="387" t="s">
        <v>1092</v>
      </c>
      <c r="G900" s="386" t="s">
        <v>1334</v>
      </c>
      <c r="H900" s="386" t="s">
        <v>1190</v>
      </c>
      <c r="I900" s="386" t="s">
        <v>1192</v>
      </c>
      <c r="J900" s="386" t="s">
        <v>141</v>
      </c>
      <c r="K900" s="388">
        <v>0.63</v>
      </c>
      <c r="L900" s="388">
        <v>0.72000000000000008</v>
      </c>
      <c r="M900" s="388">
        <v>0.81</v>
      </c>
      <c r="N900" s="389"/>
    </row>
    <row r="901" spans="3:14" ht="45" hidden="1" x14ac:dyDescent="0.25">
      <c r="C901" s="386" t="s">
        <v>74</v>
      </c>
      <c r="D901" s="387" t="s">
        <v>1276</v>
      </c>
      <c r="E901" s="386" t="s">
        <v>1027</v>
      </c>
      <c r="F901" s="387" t="s">
        <v>1092</v>
      </c>
      <c r="G901" s="386" t="s">
        <v>1335</v>
      </c>
      <c r="H901" s="386" t="s">
        <v>1190</v>
      </c>
      <c r="I901" s="386" t="s">
        <v>1193</v>
      </c>
      <c r="J901" s="386" t="s">
        <v>141</v>
      </c>
      <c r="K901" s="388">
        <v>0.63</v>
      </c>
      <c r="L901" s="388">
        <v>0.72000000000000008</v>
      </c>
      <c r="M901" s="388">
        <v>0.81</v>
      </c>
      <c r="N901" s="389"/>
    </row>
    <row r="902" spans="3:14" ht="45" hidden="1" x14ac:dyDescent="0.25">
      <c r="C902" s="386" t="s">
        <v>74</v>
      </c>
      <c r="D902" s="387" t="s">
        <v>1276</v>
      </c>
      <c r="E902" s="386" t="s">
        <v>1027</v>
      </c>
      <c r="F902" s="387" t="s">
        <v>1092</v>
      </c>
      <c r="G902" s="386" t="s">
        <v>1336</v>
      </c>
      <c r="H902" s="386" t="s">
        <v>1190</v>
      </c>
      <c r="I902" s="386" t="s">
        <v>1196</v>
      </c>
      <c r="J902" s="386" t="s">
        <v>141</v>
      </c>
      <c r="K902" s="388">
        <v>0.63</v>
      </c>
      <c r="L902" s="388">
        <v>0.72000000000000008</v>
      </c>
      <c r="M902" s="388">
        <v>0.81</v>
      </c>
      <c r="N902" s="389"/>
    </row>
    <row r="903" spans="3:14" ht="45" hidden="1" x14ac:dyDescent="0.25">
      <c r="C903" s="386" t="s">
        <v>74</v>
      </c>
      <c r="D903" s="387" t="s">
        <v>1276</v>
      </c>
      <c r="E903" s="386" t="s">
        <v>1027</v>
      </c>
      <c r="F903" s="387" t="s">
        <v>1092</v>
      </c>
      <c r="G903" s="386" t="s">
        <v>1337</v>
      </c>
      <c r="H903" s="386" t="s">
        <v>1190</v>
      </c>
      <c r="I903" s="386" t="s">
        <v>1197</v>
      </c>
      <c r="J903" s="386" t="s">
        <v>141</v>
      </c>
      <c r="K903" s="388">
        <v>0.63</v>
      </c>
      <c r="L903" s="388">
        <v>0.72000000000000008</v>
      </c>
      <c r="M903" s="388">
        <v>0.81</v>
      </c>
      <c r="N903" s="389"/>
    </row>
    <row r="904" spans="3:14" ht="45" hidden="1" x14ac:dyDescent="0.25">
      <c r="C904" s="386" t="s">
        <v>74</v>
      </c>
      <c r="D904" s="387" t="s">
        <v>1276</v>
      </c>
      <c r="E904" s="386" t="s">
        <v>1027</v>
      </c>
      <c r="F904" s="387" t="s">
        <v>1092</v>
      </c>
      <c r="G904" s="386" t="s">
        <v>1338</v>
      </c>
      <c r="H904" s="386" t="s">
        <v>1190</v>
      </c>
      <c r="I904" s="386" t="s">
        <v>1198</v>
      </c>
      <c r="J904" s="386" t="s">
        <v>141</v>
      </c>
      <c r="K904" s="388">
        <v>0.63</v>
      </c>
      <c r="L904" s="388">
        <v>0.72000000000000008</v>
      </c>
      <c r="M904" s="388">
        <v>0.81</v>
      </c>
      <c r="N904" s="389"/>
    </row>
    <row r="905" spans="3:14" ht="45" hidden="1" x14ac:dyDescent="0.25">
      <c r="C905" s="386" t="s">
        <v>74</v>
      </c>
      <c r="D905" s="387" t="s">
        <v>1276</v>
      </c>
      <c r="E905" s="386" t="s">
        <v>1027</v>
      </c>
      <c r="F905" s="387" t="s">
        <v>1092</v>
      </c>
      <c r="G905" s="386" t="s">
        <v>1340</v>
      </c>
      <c r="H905" s="386" t="s">
        <v>1190</v>
      </c>
      <c r="I905" s="386" t="s">
        <v>1200</v>
      </c>
      <c r="J905" s="386" t="s">
        <v>141</v>
      </c>
      <c r="K905" s="388">
        <v>3.4999999999999996E-2</v>
      </c>
      <c r="L905" s="388">
        <v>4.0000000000000008E-2</v>
      </c>
      <c r="M905" s="388">
        <v>4.5000000000000005E-2</v>
      </c>
      <c r="N905" s="389"/>
    </row>
    <row r="906" spans="3:14" ht="45" hidden="1" x14ac:dyDescent="0.25">
      <c r="C906" s="386" t="s">
        <v>74</v>
      </c>
      <c r="D906" s="387" t="s">
        <v>1276</v>
      </c>
      <c r="E906" s="386" t="s">
        <v>1027</v>
      </c>
      <c r="F906" s="387" t="s">
        <v>1092</v>
      </c>
      <c r="G906" s="386" t="s">
        <v>1341</v>
      </c>
      <c r="H906" s="386" t="s">
        <v>1190</v>
      </c>
      <c r="I906" s="386" t="s">
        <v>1201</v>
      </c>
      <c r="J906" s="386" t="s">
        <v>141</v>
      </c>
      <c r="K906" s="388">
        <v>0.63</v>
      </c>
      <c r="L906" s="388">
        <v>0.72000000000000008</v>
      </c>
      <c r="M906" s="388">
        <v>0.81</v>
      </c>
      <c r="N906" s="389"/>
    </row>
    <row r="907" spans="3:14" ht="45" hidden="1" x14ac:dyDescent="0.25">
      <c r="C907" s="386" t="s">
        <v>74</v>
      </c>
      <c r="D907" s="387" t="s">
        <v>1276</v>
      </c>
      <c r="E907" s="386" t="s">
        <v>1027</v>
      </c>
      <c r="F907" s="387" t="s">
        <v>1092</v>
      </c>
      <c r="G907" s="386" t="s">
        <v>1342</v>
      </c>
      <c r="H907" s="386" t="s">
        <v>1190</v>
      </c>
      <c r="I907" s="386" t="s">
        <v>1202</v>
      </c>
      <c r="J907" s="386" t="s">
        <v>141</v>
      </c>
      <c r="K907" s="388">
        <v>0.63</v>
      </c>
      <c r="L907" s="388">
        <v>0.72000000000000008</v>
      </c>
      <c r="M907" s="388">
        <v>0.81</v>
      </c>
      <c r="N907" s="389"/>
    </row>
    <row r="908" spans="3:14" ht="45" hidden="1" x14ac:dyDescent="0.25">
      <c r="C908" s="386" t="s">
        <v>74</v>
      </c>
      <c r="D908" s="387" t="s">
        <v>1276</v>
      </c>
      <c r="E908" s="386" t="s">
        <v>1027</v>
      </c>
      <c r="F908" s="387" t="s">
        <v>1092</v>
      </c>
      <c r="G908" s="386" t="s">
        <v>1343</v>
      </c>
      <c r="H908" s="386" t="s">
        <v>1190</v>
      </c>
      <c r="I908" s="386" t="s">
        <v>1203</v>
      </c>
      <c r="J908" s="386" t="s">
        <v>141</v>
      </c>
      <c r="K908" s="388">
        <v>0.63</v>
      </c>
      <c r="L908" s="388">
        <v>0.72000000000000008</v>
      </c>
      <c r="M908" s="388">
        <v>0.81</v>
      </c>
      <c r="N908" s="389"/>
    </row>
    <row r="909" spans="3:14" ht="45" hidden="1" x14ac:dyDescent="0.25">
      <c r="C909" s="386" t="s">
        <v>74</v>
      </c>
      <c r="D909" s="387" t="s">
        <v>1276</v>
      </c>
      <c r="E909" s="386" t="s">
        <v>1027</v>
      </c>
      <c r="F909" s="387" t="s">
        <v>1092</v>
      </c>
      <c r="G909" s="386" t="s">
        <v>1344</v>
      </c>
      <c r="H909" s="386" t="s">
        <v>1190</v>
      </c>
      <c r="I909" s="386" t="s">
        <v>1204</v>
      </c>
      <c r="J909" s="386" t="s">
        <v>141</v>
      </c>
      <c r="K909" s="388">
        <v>0.63</v>
      </c>
      <c r="L909" s="388">
        <v>0.72000000000000008</v>
      </c>
      <c r="M909" s="388">
        <v>0.81</v>
      </c>
      <c r="N909" s="389"/>
    </row>
    <row r="910" spans="3:14" ht="45" hidden="1" x14ac:dyDescent="0.25">
      <c r="C910" s="386" t="s">
        <v>74</v>
      </c>
      <c r="D910" s="387" t="s">
        <v>1276</v>
      </c>
      <c r="E910" s="386" t="s">
        <v>1027</v>
      </c>
      <c r="F910" s="387" t="s">
        <v>1092</v>
      </c>
      <c r="G910" s="386" t="s">
        <v>1345</v>
      </c>
      <c r="H910" s="386" t="s">
        <v>1190</v>
      </c>
      <c r="I910" s="386" t="s">
        <v>1205</v>
      </c>
      <c r="J910" s="386" t="s">
        <v>141</v>
      </c>
      <c r="K910" s="388">
        <v>0.63</v>
      </c>
      <c r="L910" s="388">
        <v>0.72000000000000008</v>
      </c>
      <c r="M910" s="388">
        <v>0.81</v>
      </c>
      <c r="N910" s="389"/>
    </row>
    <row r="911" spans="3:14" ht="45" hidden="1" x14ac:dyDescent="0.25">
      <c r="C911" s="386" t="s">
        <v>74</v>
      </c>
      <c r="D911" s="387" t="s">
        <v>1276</v>
      </c>
      <c r="E911" s="386" t="s">
        <v>1027</v>
      </c>
      <c r="F911" s="387" t="s">
        <v>1092</v>
      </c>
      <c r="G911" s="386" t="s">
        <v>1349</v>
      </c>
      <c r="H911" s="386" t="s">
        <v>1210</v>
      </c>
      <c r="I911" s="386" t="s">
        <v>1214</v>
      </c>
      <c r="J911" s="386" t="s">
        <v>141</v>
      </c>
      <c r="K911" s="388">
        <v>3.4999999999999996E-2</v>
      </c>
      <c r="L911" s="388">
        <v>4.0000000000000008E-2</v>
      </c>
      <c r="M911" s="388">
        <v>4.5000000000000005E-2</v>
      </c>
      <c r="N911" s="389"/>
    </row>
    <row r="912" spans="3:14" ht="45" hidden="1" x14ac:dyDescent="0.25">
      <c r="C912" s="386" t="s">
        <v>74</v>
      </c>
      <c r="D912" s="387" t="s">
        <v>1277</v>
      </c>
      <c r="E912" s="386" t="s">
        <v>1027</v>
      </c>
      <c r="F912" s="387" t="s">
        <v>1095</v>
      </c>
      <c r="G912" s="386" t="s">
        <v>1286</v>
      </c>
      <c r="H912" s="386" t="s">
        <v>1112</v>
      </c>
      <c r="I912" s="386" t="s">
        <v>1113</v>
      </c>
      <c r="J912" s="386" t="s">
        <v>141</v>
      </c>
      <c r="K912" s="388">
        <v>0.63</v>
      </c>
      <c r="L912" s="388">
        <v>0.72000000000000008</v>
      </c>
      <c r="M912" s="388">
        <v>0.81</v>
      </c>
      <c r="N912" s="389"/>
    </row>
    <row r="913" spans="3:14" ht="45" hidden="1" x14ac:dyDescent="0.25">
      <c r="C913" s="386" t="s">
        <v>74</v>
      </c>
      <c r="D913" s="387" t="s">
        <v>1277</v>
      </c>
      <c r="E913" s="386" t="s">
        <v>1027</v>
      </c>
      <c r="F913" s="387" t="s">
        <v>1095</v>
      </c>
      <c r="G913" s="386" t="s">
        <v>1290</v>
      </c>
      <c r="H913" s="386" t="s">
        <v>1112</v>
      </c>
      <c r="I913" s="386" t="s">
        <v>1117</v>
      </c>
      <c r="J913" s="386" t="s">
        <v>141</v>
      </c>
      <c r="K913" s="388">
        <v>0.63</v>
      </c>
      <c r="L913" s="388">
        <v>0.72000000000000008</v>
      </c>
      <c r="M913" s="388">
        <v>0.81</v>
      </c>
      <c r="N913" s="389"/>
    </row>
    <row r="914" spans="3:14" ht="45" hidden="1" x14ac:dyDescent="0.25">
      <c r="C914" s="386" t="s">
        <v>74</v>
      </c>
      <c r="D914" s="387" t="s">
        <v>1277</v>
      </c>
      <c r="E914" s="386" t="s">
        <v>1027</v>
      </c>
      <c r="F914" s="387" t="s">
        <v>1095</v>
      </c>
      <c r="G914" s="386" t="s">
        <v>1291</v>
      </c>
      <c r="H914" s="386" t="s">
        <v>1112</v>
      </c>
      <c r="I914" s="386" t="s">
        <v>1118</v>
      </c>
      <c r="J914" s="386" t="s">
        <v>141</v>
      </c>
      <c r="K914" s="388">
        <v>3.4999999999999996E-2</v>
      </c>
      <c r="L914" s="388">
        <v>4.0000000000000008E-2</v>
      </c>
      <c r="M914" s="388">
        <v>4.5000000000000005E-2</v>
      </c>
      <c r="N914" s="389"/>
    </row>
    <row r="915" spans="3:14" ht="45" hidden="1" x14ac:dyDescent="0.25">
      <c r="C915" s="386" t="s">
        <v>74</v>
      </c>
      <c r="D915" s="387" t="s">
        <v>1277</v>
      </c>
      <c r="E915" s="386" t="s">
        <v>1027</v>
      </c>
      <c r="F915" s="387" t="s">
        <v>1095</v>
      </c>
      <c r="G915" s="386" t="s">
        <v>1292</v>
      </c>
      <c r="H915" s="386" t="s">
        <v>1112</v>
      </c>
      <c r="I915" s="386" t="s">
        <v>1119</v>
      </c>
      <c r="J915" s="386" t="s">
        <v>141</v>
      </c>
      <c r="K915" s="388">
        <v>0.63</v>
      </c>
      <c r="L915" s="388">
        <v>0.72000000000000008</v>
      </c>
      <c r="M915" s="388">
        <v>0.81</v>
      </c>
      <c r="N915" s="389"/>
    </row>
    <row r="916" spans="3:14" ht="45" hidden="1" x14ac:dyDescent="0.25">
      <c r="C916" s="386" t="s">
        <v>74</v>
      </c>
      <c r="D916" s="387" t="s">
        <v>1277</v>
      </c>
      <c r="E916" s="386" t="s">
        <v>1027</v>
      </c>
      <c r="F916" s="387" t="s">
        <v>1095</v>
      </c>
      <c r="G916" s="386" t="s">
        <v>1294</v>
      </c>
      <c r="H916" s="386" t="s">
        <v>1121</v>
      </c>
      <c r="I916" s="386" t="s">
        <v>1122</v>
      </c>
      <c r="J916" s="386" t="s">
        <v>141</v>
      </c>
      <c r="K916" s="388">
        <v>3.4999999999999996E-2</v>
      </c>
      <c r="L916" s="388">
        <v>4.0000000000000008E-2</v>
      </c>
      <c r="M916" s="388">
        <v>4.5000000000000005E-2</v>
      </c>
      <c r="N916" s="389"/>
    </row>
    <row r="917" spans="3:14" ht="45" hidden="1" x14ac:dyDescent="0.25">
      <c r="C917" s="386" t="s">
        <v>74</v>
      </c>
      <c r="D917" s="387" t="s">
        <v>1277</v>
      </c>
      <c r="E917" s="386" t="s">
        <v>1027</v>
      </c>
      <c r="F917" s="387" t="s">
        <v>1095</v>
      </c>
      <c r="G917" s="386" t="s">
        <v>1294</v>
      </c>
      <c r="H917" s="386" t="s">
        <v>1121</v>
      </c>
      <c r="I917" s="386" t="s">
        <v>1122</v>
      </c>
      <c r="J917" s="386" t="s">
        <v>1373</v>
      </c>
      <c r="K917" s="388">
        <v>3.4999999999999996E-2</v>
      </c>
      <c r="L917" s="388">
        <v>4.0000000000000008E-2</v>
      </c>
      <c r="M917" s="388">
        <v>4.5000000000000005E-2</v>
      </c>
      <c r="N917" s="389"/>
    </row>
    <row r="918" spans="3:14" ht="45" hidden="1" x14ac:dyDescent="0.25">
      <c r="C918" s="386" t="s">
        <v>74</v>
      </c>
      <c r="D918" s="387" t="s">
        <v>1277</v>
      </c>
      <c r="E918" s="386" t="s">
        <v>1027</v>
      </c>
      <c r="F918" s="387" t="s">
        <v>1095</v>
      </c>
      <c r="G918" s="386" t="s">
        <v>1297</v>
      </c>
      <c r="H918" s="386" t="s">
        <v>1128</v>
      </c>
      <c r="I918" s="386" t="s">
        <v>1129</v>
      </c>
      <c r="J918" s="386" t="s">
        <v>141</v>
      </c>
      <c r="K918" s="388">
        <v>3.4999999999999996E-2</v>
      </c>
      <c r="L918" s="388">
        <v>4.0000000000000008E-2</v>
      </c>
      <c r="M918" s="388">
        <v>4.5000000000000005E-2</v>
      </c>
      <c r="N918" s="389"/>
    </row>
    <row r="919" spans="3:14" ht="45" hidden="1" x14ac:dyDescent="0.25">
      <c r="C919" s="386" t="s">
        <v>74</v>
      </c>
      <c r="D919" s="387" t="s">
        <v>1277</v>
      </c>
      <c r="E919" s="386" t="s">
        <v>1027</v>
      </c>
      <c r="F919" s="387" t="s">
        <v>1095</v>
      </c>
      <c r="G919" s="386" t="s">
        <v>1298</v>
      </c>
      <c r="H919" s="386" t="s">
        <v>1128</v>
      </c>
      <c r="I919" s="386" t="s">
        <v>1130</v>
      </c>
      <c r="J919" s="386" t="s">
        <v>141</v>
      </c>
      <c r="K919" s="388">
        <v>0.63</v>
      </c>
      <c r="L919" s="388">
        <v>0.72000000000000008</v>
      </c>
      <c r="M919" s="388">
        <v>0.81</v>
      </c>
      <c r="N919" s="389"/>
    </row>
    <row r="920" spans="3:14" ht="45" hidden="1" x14ac:dyDescent="0.25">
      <c r="C920" s="386" t="s">
        <v>74</v>
      </c>
      <c r="D920" s="387" t="s">
        <v>1277</v>
      </c>
      <c r="E920" s="386" t="s">
        <v>1027</v>
      </c>
      <c r="F920" s="387" t="s">
        <v>1095</v>
      </c>
      <c r="G920" s="386" t="s">
        <v>1299</v>
      </c>
      <c r="H920" s="386" t="s">
        <v>1128</v>
      </c>
      <c r="I920" s="386" t="s">
        <v>1131</v>
      </c>
      <c r="J920" s="386" t="s">
        <v>141</v>
      </c>
      <c r="K920" s="388">
        <v>0.63</v>
      </c>
      <c r="L920" s="388">
        <v>0.72000000000000008</v>
      </c>
      <c r="M920" s="388">
        <v>0.81</v>
      </c>
      <c r="N920" s="389"/>
    </row>
    <row r="921" spans="3:14" ht="45" hidden="1" x14ac:dyDescent="0.25">
      <c r="C921" s="386" t="s">
        <v>74</v>
      </c>
      <c r="D921" s="387" t="s">
        <v>1277</v>
      </c>
      <c r="E921" s="386" t="s">
        <v>1027</v>
      </c>
      <c r="F921" s="387" t="s">
        <v>1095</v>
      </c>
      <c r="G921" s="386" t="s">
        <v>1301</v>
      </c>
      <c r="H921" s="386" t="s">
        <v>1133</v>
      </c>
      <c r="I921" s="386" t="s">
        <v>1134</v>
      </c>
      <c r="J921" s="386" t="s">
        <v>141</v>
      </c>
      <c r="K921" s="388">
        <v>0.63</v>
      </c>
      <c r="L921" s="388">
        <v>0.72000000000000008</v>
      </c>
      <c r="M921" s="388">
        <v>0.81</v>
      </c>
      <c r="N921" s="389"/>
    </row>
    <row r="922" spans="3:14" ht="45" hidden="1" x14ac:dyDescent="0.25">
      <c r="C922" s="386" t="s">
        <v>74</v>
      </c>
      <c r="D922" s="387" t="s">
        <v>1277</v>
      </c>
      <c r="E922" s="386" t="s">
        <v>1027</v>
      </c>
      <c r="F922" s="387" t="s">
        <v>1095</v>
      </c>
      <c r="G922" s="386" t="s">
        <v>1302</v>
      </c>
      <c r="H922" s="386" t="s">
        <v>1133</v>
      </c>
      <c r="I922" s="386" t="s">
        <v>1135</v>
      </c>
      <c r="J922" s="386" t="s">
        <v>141</v>
      </c>
      <c r="K922" s="388">
        <v>3.4999999999999996E-2</v>
      </c>
      <c r="L922" s="388">
        <v>4.0000000000000008E-2</v>
      </c>
      <c r="M922" s="388">
        <v>4.5000000000000005E-2</v>
      </c>
      <c r="N922" s="389"/>
    </row>
    <row r="923" spans="3:14" ht="45" hidden="1" x14ac:dyDescent="0.25">
      <c r="C923" s="386" t="s">
        <v>74</v>
      </c>
      <c r="D923" s="387" t="s">
        <v>1277</v>
      </c>
      <c r="E923" s="386" t="s">
        <v>1027</v>
      </c>
      <c r="F923" s="387" t="s">
        <v>1095</v>
      </c>
      <c r="G923" s="386" t="s">
        <v>1305</v>
      </c>
      <c r="H923" s="386" t="s">
        <v>1138</v>
      </c>
      <c r="I923" s="386" t="s">
        <v>1139</v>
      </c>
      <c r="J923" s="386" t="s">
        <v>1373</v>
      </c>
      <c r="K923" s="388">
        <v>3.4999999999999996E-2</v>
      </c>
      <c r="L923" s="388">
        <v>4.0000000000000008E-2</v>
      </c>
      <c r="M923" s="388">
        <v>4.5000000000000005E-2</v>
      </c>
      <c r="N923" s="389"/>
    </row>
    <row r="924" spans="3:14" ht="45" hidden="1" x14ac:dyDescent="0.25">
      <c r="C924" s="386" t="s">
        <v>74</v>
      </c>
      <c r="D924" s="387" t="s">
        <v>1277</v>
      </c>
      <c r="E924" s="386" t="s">
        <v>1027</v>
      </c>
      <c r="F924" s="387" t="s">
        <v>1095</v>
      </c>
      <c r="G924" s="386" t="s">
        <v>1306</v>
      </c>
      <c r="H924" s="386" t="s">
        <v>1147</v>
      </c>
      <c r="I924" s="386" t="s">
        <v>1148</v>
      </c>
      <c r="J924" s="386" t="s">
        <v>141</v>
      </c>
      <c r="K924" s="388">
        <v>0.63</v>
      </c>
      <c r="L924" s="388">
        <v>0.72000000000000008</v>
      </c>
      <c r="M924" s="388">
        <v>0.81</v>
      </c>
      <c r="N924" s="389"/>
    </row>
    <row r="925" spans="3:14" ht="45" hidden="1" x14ac:dyDescent="0.25">
      <c r="C925" s="386" t="s">
        <v>74</v>
      </c>
      <c r="D925" s="387" t="s">
        <v>1277</v>
      </c>
      <c r="E925" s="386" t="s">
        <v>1027</v>
      </c>
      <c r="F925" s="387" t="s">
        <v>1095</v>
      </c>
      <c r="G925" s="386" t="s">
        <v>1307</v>
      </c>
      <c r="H925" s="386" t="s">
        <v>1147</v>
      </c>
      <c r="I925" s="386" t="s">
        <v>1149</v>
      </c>
      <c r="J925" s="386" t="s">
        <v>141</v>
      </c>
      <c r="K925" s="388">
        <v>0.63</v>
      </c>
      <c r="L925" s="388">
        <v>0.72000000000000008</v>
      </c>
      <c r="M925" s="388">
        <v>0.81</v>
      </c>
      <c r="N925" s="389"/>
    </row>
    <row r="926" spans="3:14" ht="45" hidden="1" x14ac:dyDescent="0.25">
      <c r="C926" s="386" t="s">
        <v>74</v>
      </c>
      <c r="D926" s="387" t="s">
        <v>1277</v>
      </c>
      <c r="E926" s="386" t="s">
        <v>1027</v>
      </c>
      <c r="F926" s="387" t="s">
        <v>1095</v>
      </c>
      <c r="G926" s="386" t="s">
        <v>1308</v>
      </c>
      <c r="H926" s="386" t="s">
        <v>1147</v>
      </c>
      <c r="I926" s="386" t="s">
        <v>1150</v>
      </c>
      <c r="J926" s="386" t="s">
        <v>141</v>
      </c>
      <c r="K926" s="388">
        <v>0.63</v>
      </c>
      <c r="L926" s="388">
        <v>0.72000000000000008</v>
      </c>
      <c r="M926" s="388">
        <v>0.81</v>
      </c>
      <c r="N926" s="389"/>
    </row>
    <row r="927" spans="3:14" ht="45" hidden="1" x14ac:dyDescent="0.25">
      <c r="C927" s="386" t="s">
        <v>74</v>
      </c>
      <c r="D927" s="387" t="s">
        <v>1277</v>
      </c>
      <c r="E927" s="386" t="s">
        <v>1027</v>
      </c>
      <c r="F927" s="387" t="s">
        <v>1095</v>
      </c>
      <c r="G927" s="386" t="s">
        <v>1321</v>
      </c>
      <c r="H927" s="386" t="s">
        <v>1174</v>
      </c>
      <c r="I927" s="386" t="s">
        <v>1175</v>
      </c>
      <c r="J927" s="386" t="s">
        <v>1373</v>
      </c>
      <c r="K927" s="388">
        <v>3.4999999999999996E-2</v>
      </c>
      <c r="L927" s="388">
        <v>4.0000000000000008E-2</v>
      </c>
      <c r="M927" s="388">
        <v>4.5000000000000005E-2</v>
      </c>
      <c r="N927" s="389"/>
    </row>
    <row r="928" spans="3:14" ht="45" hidden="1" x14ac:dyDescent="0.25">
      <c r="C928" s="386" t="s">
        <v>74</v>
      </c>
      <c r="D928" s="387" t="s">
        <v>1277</v>
      </c>
      <c r="E928" s="386" t="s">
        <v>1027</v>
      </c>
      <c r="F928" s="387" t="s">
        <v>1095</v>
      </c>
      <c r="G928" s="386" t="s">
        <v>1324</v>
      </c>
      <c r="H928" s="386" t="s">
        <v>1174</v>
      </c>
      <c r="I928" s="386" t="s">
        <v>1178</v>
      </c>
      <c r="J928" s="386" t="s">
        <v>1373</v>
      </c>
      <c r="K928" s="388">
        <v>3.4999999999999996E-2</v>
      </c>
      <c r="L928" s="388">
        <v>4.0000000000000008E-2</v>
      </c>
      <c r="M928" s="388">
        <v>4.5000000000000005E-2</v>
      </c>
      <c r="N928" s="389"/>
    </row>
    <row r="929" spans="3:14" ht="45" hidden="1" x14ac:dyDescent="0.25">
      <c r="C929" s="386" t="s">
        <v>74</v>
      </c>
      <c r="D929" s="387" t="s">
        <v>1277</v>
      </c>
      <c r="E929" s="386" t="s">
        <v>1027</v>
      </c>
      <c r="F929" s="387" t="s">
        <v>1095</v>
      </c>
      <c r="G929" s="386" t="s">
        <v>1326</v>
      </c>
      <c r="H929" s="386" t="s">
        <v>1180</v>
      </c>
      <c r="I929" s="386" t="s">
        <v>1181</v>
      </c>
      <c r="J929" s="386" t="s">
        <v>141</v>
      </c>
      <c r="K929" s="388">
        <v>3.4999999999999996E-2</v>
      </c>
      <c r="L929" s="388">
        <v>4.0000000000000008E-2</v>
      </c>
      <c r="M929" s="388">
        <v>4.5000000000000005E-2</v>
      </c>
      <c r="N929" s="389"/>
    </row>
    <row r="930" spans="3:14" ht="60" hidden="1" x14ac:dyDescent="0.25">
      <c r="C930" s="386" t="s">
        <v>74</v>
      </c>
      <c r="D930" s="387" t="s">
        <v>1277</v>
      </c>
      <c r="E930" s="386" t="s">
        <v>1027</v>
      </c>
      <c r="F930" s="387" t="s">
        <v>1095</v>
      </c>
      <c r="G930" s="386" t="s">
        <v>1330</v>
      </c>
      <c r="H930" s="386" t="s">
        <v>1184</v>
      </c>
      <c r="I930" s="386" t="s">
        <v>1186</v>
      </c>
      <c r="J930" s="386" t="s">
        <v>141</v>
      </c>
      <c r="K930" s="388">
        <v>3.4999999999999996E-2</v>
      </c>
      <c r="L930" s="388">
        <v>4.0000000000000008E-2</v>
      </c>
      <c r="M930" s="388">
        <v>4.5000000000000005E-2</v>
      </c>
      <c r="N930" s="389"/>
    </row>
    <row r="931" spans="3:14" ht="60" hidden="1" x14ac:dyDescent="0.25">
      <c r="C931" s="386" t="s">
        <v>74</v>
      </c>
      <c r="D931" s="387" t="s">
        <v>1277</v>
      </c>
      <c r="E931" s="386" t="s">
        <v>1027</v>
      </c>
      <c r="F931" s="387" t="s">
        <v>1095</v>
      </c>
      <c r="G931" s="386" t="s">
        <v>1331</v>
      </c>
      <c r="H931" s="386" t="s">
        <v>1184</v>
      </c>
      <c r="I931" s="386" t="s">
        <v>1187</v>
      </c>
      <c r="J931" s="386" t="s">
        <v>141</v>
      </c>
      <c r="K931" s="388">
        <v>0.63</v>
      </c>
      <c r="L931" s="388">
        <v>0.72000000000000008</v>
      </c>
      <c r="M931" s="388">
        <v>0.81</v>
      </c>
      <c r="N931" s="389"/>
    </row>
    <row r="932" spans="3:14" ht="60" hidden="1" x14ac:dyDescent="0.25">
      <c r="C932" s="386" t="s">
        <v>74</v>
      </c>
      <c r="D932" s="387" t="s">
        <v>1277</v>
      </c>
      <c r="E932" s="386" t="s">
        <v>1027</v>
      </c>
      <c r="F932" s="387" t="s">
        <v>1095</v>
      </c>
      <c r="G932" s="386" t="s">
        <v>1331</v>
      </c>
      <c r="H932" s="386" t="s">
        <v>1184</v>
      </c>
      <c r="I932" s="386" t="s">
        <v>1187</v>
      </c>
      <c r="J932" s="386" t="s">
        <v>1373</v>
      </c>
      <c r="K932" s="388">
        <v>0.63</v>
      </c>
      <c r="L932" s="388">
        <v>0.72000000000000008</v>
      </c>
      <c r="M932" s="388">
        <v>0.81</v>
      </c>
      <c r="N932" s="389"/>
    </row>
    <row r="933" spans="3:14" ht="45" hidden="1" x14ac:dyDescent="0.25">
      <c r="C933" s="386" t="s">
        <v>74</v>
      </c>
      <c r="D933" s="387" t="s">
        <v>1277</v>
      </c>
      <c r="E933" s="386" t="s">
        <v>1027</v>
      </c>
      <c r="F933" s="387" t="s">
        <v>1095</v>
      </c>
      <c r="G933" s="386" t="s">
        <v>1334</v>
      </c>
      <c r="H933" s="386" t="s">
        <v>1190</v>
      </c>
      <c r="I933" s="386" t="s">
        <v>1192</v>
      </c>
      <c r="J933" s="386" t="s">
        <v>141</v>
      </c>
      <c r="K933" s="388">
        <v>0.63</v>
      </c>
      <c r="L933" s="388">
        <v>0.72000000000000008</v>
      </c>
      <c r="M933" s="388">
        <v>0.81</v>
      </c>
      <c r="N933" s="389"/>
    </row>
    <row r="934" spans="3:14" ht="45" hidden="1" x14ac:dyDescent="0.25">
      <c r="C934" s="386" t="s">
        <v>74</v>
      </c>
      <c r="D934" s="387" t="s">
        <v>1277</v>
      </c>
      <c r="E934" s="386" t="s">
        <v>1027</v>
      </c>
      <c r="F934" s="387" t="s">
        <v>1095</v>
      </c>
      <c r="G934" s="386" t="s">
        <v>1351</v>
      </c>
      <c r="H934" s="386" t="s">
        <v>1217</v>
      </c>
      <c r="I934" s="386" t="s">
        <v>1218</v>
      </c>
      <c r="J934" s="386" t="s">
        <v>141</v>
      </c>
      <c r="K934" s="388">
        <v>6.9999999999999993E-2</v>
      </c>
      <c r="L934" s="388">
        <v>8.0000000000000016E-2</v>
      </c>
      <c r="M934" s="388">
        <v>9.0000000000000011E-2</v>
      </c>
      <c r="N934" s="389"/>
    </row>
    <row r="935" spans="3:14" ht="45" hidden="1" x14ac:dyDescent="0.25">
      <c r="C935" s="386" t="s">
        <v>74</v>
      </c>
      <c r="D935" s="387" t="s">
        <v>1278</v>
      </c>
      <c r="E935" s="386" t="s">
        <v>1027</v>
      </c>
      <c r="F935" s="387" t="s">
        <v>1096</v>
      </c>
      <c r="G935" s="386" t="s">
        <v>1286</v>
      </c>
      <c r="H935" s="386" t="s">
        <v>1112</v>
      </c>
      <c r="I935" s="386" t="s">
        <v>1113</v>
      </c>
      <c r="J935" s="386" t="s">
        <v>141</v>
      </c>
      <c r="K935" s="388">
        <v>0.63</v>
      </c>
      <c r="L935" s="388">
        <v>0.72000000000000008</v>
      </c>
      <c r="M935" s="388">
        <v>0.81</v>
      </c>
      <c r="N935" s="389"/>
    </row>
    <row r="936" spans="3:14" ht="45" hidden="1" x14ac:dyDescent="0.25">
      <c r="C936" s="386" t="s">
        <v>74</v>
      </c>
      <c r="D936" s="387" t="s">
        <v>1278</v>
      </c>
      <c r="E936" s="386" t="s">
        <v>1027</v>
      </c>
      <c r="F936" s="387" t="s">
        <v>1096</v>
      </c>
      <c r="G936" s="386" t="s">
        <v>1290</v>
      </c>
      <c r="H936" s="386" t="s">
        <v>1112</v>
      </c>
      <c r="I936" s="386" t="s">
        <v>1117</v>
      </c>
      <c r="J936" s="386" t="s">
        <v>141</v>
      </c>
      <c r="K936" s="388">
        <v>0.63</v>
      </c>
      <c r="L936" s="388">
        <v>0.72000000000000008</v>
      </c>
      <c r="M936" s="388">
        <v>0.81</v>
      </c>
      <c r="N936" s="389"/>
    </row>
    <row r="937" spans="3:14" ht="45" hidden="1" x14ac:dyDescent="0.25">
      <c r="C937" s="386" t="s">
        <v>74</v>
      </c>
      <c r="D937" s="387" t="s">
        <v>1278</v>
      </c>
      <c r="E937" s="386" t="s">
        <v>1027</v>
      </c>
      <c r="F937" s="387" t="s">
        <v>1096</v>
      </c>
      <c r="G937" s="386" t="s">
        <v>1291</v>
      </c>
      <c r="H937" s="386" t="s">
        <v>1112</v>
      </c>
      <c r="I937" s="386" t="s">
        <v>1118</v>
      </c>
      <c r="J937" s="386" t="s">
        <v>141</v>
      </c>
      <c r="K937" s="388">
        <v>3.4999999999999996E-2</v>
      </c>
      <c r="L937" s="388">
        <v>4.0000000000000008E-2</v>
      </c>
      <c r="M937" s="388">
        <v>4.5000000000000005E-2</v>
      </c>
      <c r="N937" s="389"/>
    </row>
    <row r="938" spans="3:14" ht="45" hidden="1" x14ac:dyDescent="0.25">
      <c r="C938" s="386" t="s">
        <v>74</v>
      </c>
      <c r="D938" s="387" t="s">
        <v>1278</v>
      </c>
      <c r="E938" s="386" t="s">
        <v>1027</v>
      </c>
      <c r="F938" s="387" t="s">
        <v>1096</v>
      </c>
      <c r="G938" s="386" t="s">
        <v>1292</v>
      </c>
      <c r="H938" s="386" t="s">
        <v>1112</v>
      </c>
      <c r="I938" s="386" t="s">
        <v>1119</v>
      </c>
      <c r="J938" s="386" t="s">
        <v>141</v>
      </c>
      <c r="K938" s="388">
        <v>0.63</v>
      </c>
      <c r="L938" s="388">
        <v>0.72000000000000008</v>
      </c>
      <c r="M938" s="388">
        <v>0.81</v>
      </c>
      <c r="N938" s="389"/>
    </row>
    <row r="939" spans="3:14" ht="45" hidden="1" x14ac:dyDescent="0.25">
      <c r="C939" s="386" t="s">
        <v>74</v>
      </c>
      <c r="D939" s="387" t="s">
        <v>1278</v>
      </c>
      <c r="E939" s="386" t="s">
        <v>1027</v>
      </c>
      <c r="F939" s="387" t="s">
        <v>1096</v>
      </c>
      <c r="G939" s="386" t="s">
        <v>1295</v>
      </c>
      <c r="H939" s="386" t="s">
        <v>1121</v>
      </c>
      <c r="I939" s="386" t="s">
        <v>1123</v>
      </c>
      <c r="J939" s="386" t="s">
        <v>141</v>
      </c>
      <c r="K939" s="388">
        <v>6.9999999999999993E-2</v>
      </c>
      <c r="L939" s="388">
        <v>8.0000000000000016E-2</v>
      </c>
      <c r="M939" s="388">
        <v>9.0000000000000011E-2</v>
      </c>
      <c r="N939" s="389"/>
    </row>
    <row r="940" spans="3:14" ht="45" hidden="1" x14ac:dyDescent="0.25">
      <c r="C940" s="386" t="s">
        <v>74</v>
      </c>
      <c r="D940" s="387" t="s">
        <v>1278</v>
      </c>
      <c r="E940" s="386" t="s">
        <v>1027</v>
      </c>
      <c r="F940" s="387" t="s">
        <v>1096</v>
      </c>
      <c r="G940" s="386" t="s">
        <v>1295</v>
      </c>
      <c r="H940" s="386" t="s">
        <v>1121</v>
      </c>
      <c r="I940" s="386" t="s">
        <v>1123</v>
      </c>
      <c r="J940" s="386" t="s">
        <v>1373</v>
      </c>
      <c r="K940" s="388">
        <v>6.9999999999999993E-2</v>
      </c>
      <c r="L940" s="388">
        <v>8.0000000000000016E-2</v>
      </c>
      <c r="M940" s="388">
        <v>9.0000000000000011E-2</v>
      </c>
      <c r="N940" s="389"/>
    </row>
    <row r="941" spans="3:14" ht="45" hidden="1" x14ac:dyDescent="0.25">
      <c r="C941" s="386" t="s">
        <v>74</v>
      </c>
      <c r="D941" s="387" t="s">
        <v>1278</v>
      </c>
      <c r="E941" s="386" t="s">
        <v>1027</v>
      </c>
      <c r="F941" s="387" t="s">
        <v>1096</v>
      </c>
      <c r="G941" s="386" t="s">
        <v>1297</v>
      </c>
      <c r="H941" s="386" t="s">
        <v>1128</v>
      </c>
      <c r="I941" s="386" t="s">
        <v>1129</v>
      </c>
      <c r="J941" s="386" t="s">
        <v>141</v>
      </c>
      <c r="K941" s="388">
        <v>3.4999999999999996E-2</v>
      </c>
      <c r="L941" s="388">
        <v>4.0000000000000008E-2</v>
      </c>
      <c r="M941" s="388">
        <v>4.5000000000000005E-2</v>
      </c>
      <c r="N941" s="389"/>
    </row>
    <row r="942" spans="3:14" ht="45" hidden="1" x14ac:dyDescent="0.25">
      <c r="C942" s="386" t="s">
        <v>74</v>
      </c>
      <c r="D942" s="387" t="s">
        <v>1278</v>
      </c>
      <c r="E942" s="386" t="s">
        <v>1027</v>
      </c>
      <c r="F942" s="387" t="s">
        <v>1096</v>
      </c>
      <c r="G942" s="386" t="s">
        <v>1298</v>
      </c>
      <c r="H942" s="386" t="s">
        <v>1128</v>
      </c>
      <c r="I942" s="386" t="s">
        <v>1130</v>
      </c>
      <c r="J942" s="386" t="s">
        <v>141</v>
      </c>
      <c r="K942" s="388">
        <v>0.63</v>
      </c>
      <c r="L942" s="388">
        <v>0.72000000000000008</v>
      </c>
      <c r="M942" s="388">
        <v>0.81</v>
      </c>
      <c r="N942" s="389"/>
    </row>
    <row r="943" spans="3:14" ht="45" hidden="1" x14ac:dyDescent="0.25">
      <c r="C943" s="386" t="s">
        <v>74</v>
      </c>
      <c r="D943" s="387" t="s">
        <v>1278</v>
      </c>
      <c r="E943" s="386" t="s">
        <v>1027</v>
      </c>
      <c r="F943" s="387" t="s">
        <v>1096</v>
      </c>
      <c r="G943" s="386" t="s">
        <v>1300</v>
      </c>
      <c r="H943" s="386" t="s">
        <v>1128</v>
      </c>
      <c r="I943" s="386" t="s">
        <v>1132</v>
      </c>
      <c r="J943" s="386" t="s">
        <v>141</v>
      </c>
      <c r="K943" s="388">
        <v>0.63</v>
      </c>
      <c r="L943" s="388">
        <v>0.72000000000000008</v>
      </c>
      <c r="M943" s="388">
        <v>0.81</v>
      </c>
      <c r="N943" s="389"/>
    </row>
    <row r="944" spans="3:14" ht="45" hidden="1" x14ac:dyDescent="0.25">
      <c r="C944" s="386" t="s">
        <v>74</v>
      </c>
      <c r="D944" s="387" t="s">
        <v>1278</v>
      </c>
      <c r="E944" s="386" t="s">
        <v>1027</v>
      </c>
      <c r="F944" s="387" t="s">
        <v>1096</v>
      </c>
      <c r="G944" s="386" t="s">
        <v>1301</v>
      </c>
      <c r="H944" s="386" t="s">
        <v>1133</v>
      </c>
      <c r="I944" s="386" t="s">
        <v>1134</v>
      </c>
      <c r="J944" s="386" t="s">
        <v>141</v>
      </c>
      <c r="K944" s="388">
        <v>0.63</v>
      </c>
      <c r="L944" s="388">
        <v>0.72000000000000008</v>
      </c>
      <c r="M944" s="388">
        <v>0.81</v>
      </c>
      <c r="N944" s="389"/>
    </row>
    <row r="945" spans="3:14" ht="45" hidden="1" x14ac:dyDescent="0.25">
      <c r="C945" s="386" t="s">
        <v>74</v>
      </c>
      <c r="D945" s="387" t="s">
        <v>1278</v>
      </c>
      <c r="E945" s="386" t="s">
        <v>1027</v>
      </c>
      <c r="F945" s="387" t="s">
        <v>1096</v>
      </c>
      <c r="G945" s="386" t="s">
        <v>1302</v>
      </c>
      <c r="H945" s="386" t="s">
        <v>1133</v>
      </c>
      <c r="I945" s="386" t="s">
        <v>1135</v>
      </c>
      <c r="J945" s="386" t="s">
        <v>141</v>
      </c>
      <c r="K945" s="388">
        <v>3.4999999999999996E-2</v>
      </c>
      <c r="L945" s="388">
        <v>4.0000000000000008E-2</v>
      </c>
      <c r="M945" s="388">
        <v>4.5000000000000005E-2</v>
      </c>
      <c r="N945" s="389"/>
    </row>
    <row r="946" spans="3:14" ht="45" hidden="1" x14ac:dyDescent="0.25">
      <c r="C946" s="386" t="s">
        <v>74</v>
      </c>
      <c r="D946" s="387" t="s">
        <v>1278</v>
      </c>
      <c r="E946" s="386" t="s">
        <v>1027</v>
      </c>
      <c r="F946" s="387" t="s">
        <v>1096</v>
      </c>
      <c r="G946" s="386" t="s">
        <v>1305</v>
      </c>
      <c r="H946" s="386" t="s">
        <v>1138</v>
      </c>
      <c r="I946" s="386" t="s">
        <v>1139</v>
      </c>
      <c r="J946" s="386" t="s">
        <v>1373</v>
      </c>
      <c r="K946" s="388">
        <v>3.4999999999999996E-2</v>
      </c>
      <c r="L946" s="388">
        <v>4.0000000000000008E-2</v>
      </c>
      <c r="M946" s="388">
        <v>4.5000000000000005E-2</v>
      </c>
      <c r="N946" s="389"/>
    </row>
    <row r="947" spans="3:14" ht="45" hidden="1" x14ac:dyDescent="0.25">
      <c r="C947" s="386" t="s">
        <v>74</v>
      </c>
      <c r="D947" s="387" t="s">
        <v>1278</v>
      </c>
      <c r="E947" s="386" t="s">
        <v>1027</v>
      </c>
      <c r="F947" s="387" t="s">
        <v>1096</v>
      </c>
      <c r="G947" s="386" t="s">
        <v>1306</v>
      </c>
      <c r="H947" s="386" t="s">
        <v>1147</v>
      </c>
      <c r="I947" s="386" t="s">
        <v>1148</v>
      </c>
      <c r="J947" s="386" t="s">
        <v>141</v>
      </c>
      <c r="K947" s="388">
        <v>0.63</v>
      </c>
      <c r="L947" s="388">
        <v>0.72000000000000008</v>
      </c>
      <c r="M947" s="388">
        <v>0.81</v>
      </c>
      <c r="N947" s="389"/>
    </row>
    <row r="948" spans="3:14" ht="45" hidden="1" x14ac:dyDescent="0.25">
      <c r="C948" s="386" t="s">
        <v>74</v>
      </c>
      <c r="D948" s="387" t="s">
        <v>1278</v>
      </c>
      <c r="E948" s="386" t="s">
        <v>1027</v>
      </c>
      <c r="F948" s="387" t="s">
        <v>1096</v>
      </c>
      <c r="G948" s="386" t="s">
        <v>1310</v>
      </c>
      <c r="H948" s="386" t="s">
        <v>1152</v>
      </c>
      <c r="I948" s="386" t="s">
        <v>1153</v>
      </c>
      <c r="J948" s="386" t="s">
        <v>1373</v>
      </c>
      <c r="K948" s="388">
        <v>0.63</v>
      </c>
      <c r="L948" s="388">
        <v>0.72000000000000008</v>
      </c>
      <c r="M948" s="388">
        <v>0.81</v>
      </c>
      <c r="N948" s="389"/>
    </row>
    <row r="949" spans="3:14" ht="45" hidden="1" x14ac:dyDescent="0.25">
      <c r="C949" s="386" t="s">
        <v>74</v>
      </c>
      <c r="D949" s="387" t="s">
        <v>1278</v>
      </c>
      <c r="E949" s="386" t="s">
        <v>1027</v>
      </c>
      <c r="F949" s="387" t="s">
        <v>1096</v>
      </c>
      <c r="G949" s="386" t="s">
        <v>1321</v>
      </c>
      <c r="H949" s="386" t="s">
        <v>1174</v>
      </c>
      <c r="I949" s="386" t="s">
        <v>1175</v>
      </c>
      <c r="J949" s="386" t="s">
        <v>1373</v>
      </c>
      <c r="K949" s="388">
        <v>3.4999999999999996E-2</v>
      </c>
      <c r="L949" s="388">
        <v>4.0000000000000008E-2</v>
      </c>
      <c r="M949" s="388">
        <v>4.5000000000000005E-2</v>
      </c>
      <c r="N949" s="389"/>
    </row>
    <row r="950" spans="3:14" ht="45" hidden="1" x14ac:dyDescent="0.25">
      <c r="C950" s="386" t="s">
        <v>74</v>
      </c>
      <c r="D950" s="387" t="s">
        <v>1278</v>
      </c>
      <c r="E950" s="386" t="s">
        <v>1027</v>
      </c>
      <c r="F950" s="387" t="s">
        <v>1096</v>
      </c>
      <c r="G950" s="386" t="s">
        <v>1323</v>
      </c>
      <c r="H950" s="386" t="s">
        <v>1174</v>
      </c>
      <c r="I950" s="386" t="s">
        <v>1177</v>
      </c>
      <c r="J950" s="386" t="s">
        <v>1373</v>
      </c>
      <c r="K950" s="388">
        <v>3.4999999999999996E-2</v>
      </c>
      <c r="L950" s="388">
        <v>4.0000000000000008E-2</v>
      </c>
      <c r="M950" s="388">
        <v>4.5000000000000005E-2</v>
      </c>
      <c r="N950" s="389"/>
    </row>
    <row r="951" spans="3:14" ht="45" hidden="1" x14ac:dyDescent="0.25">
      <c r="C951" s="386" t="s">
        <v>74</v>
      </c>
      <c r="D951" s="387" t="s">
        <v>1278</v>
      </c>
      <c r="E951" s="386" t="s">
        <v>1027</v>
      </c>
      <c r="F951" s="387" t="s">
        <v>1096</v>
      </c>
      <c r="G951" s="386" t="s">
        <v>1326</v>
      </c>
      <c r="H951" s="386" t="s">
        <v>1180</v>
      </c>
      <c r="I951" s="386" t="s">
        <v>1181</v>
      </c>
      <c r="J951" s="386" t="s">
        <v>141</v>
      </c>
      <c r="K951" s="388">
        <v>3.4999999999999996E-2</v>
      </c>
      <c r="L951" s="388">
        <v>4.0000000000000008E-2</v>
      </c>
      <c r="M951" s="388">
        <v>4.5000000000000005E-2</v>
      </c>
      <c r="N951" s="389"/>
    </row>
    <row r="952" spans="3:14" ht="60" hidden="1" x14ac:dyDescent="0.25">
      <c r="C952" s="386" t="s">
        <v>74</v>
      </c>
      <c r="D952" s="387" t="s">
        <v>1278</v>
      </c>
      <c r="E952" s="386" t="s">
        <v>1027</v>
      </c>
      <c r="F952" s="387" t="s">
        <v>1096</v>
      </c>
      <c r="G952" s="386" t="s">
        <v>1330</v>
      </c>
      <c r="H952" s="386" t="s">
        <v>1184</v>
      </c>
      <c r="I952" s="386" t="s">
        <v>1186</v>
      </c>
      <c r="J952" s="386" t="s">
        <v>141</v>
      </c>
      <c r="K952" s="388">
        <v>3.4999999999999996E-2</v>
      </c>
      <c r="L952" s="388">
        <v>4.0000000000000008E-2</v>
      </c>
      <c r="M952" s="388">
        <v>4.5000000000000005E-2</v>
      </c>
      <c r="N952" s="389"/>
    </row>
    <row r="953" spans="3:14" ht="60" hidden="1" x14ac:dyDescent="0.25">
      <c r="C953" s="386" t="s">
        <v>74</v>
      </c>
      <c r="D953" s="387" t="s">
        <v>1278</v>
      </c>
      <c r="E953" s="386" t="s">
        <v>1027</v>
      </c>
      <c r="F953" s="387" t="s">
        <v>1096</v>
      </c>
      <c r="G953" s="386" t="s">
        <v>1331</v>
      </c>
      <c r="H953" s="386" t="s">
        <v>1184</v>
      </c>
      <c r="I953" s="386" t="s">
        <v>1187</v>
      </c>
      <c r="J953" s="386" t="s">
        <v>141</v>
      </c>
      <c r="K953" s="388">
        <v>0.63</v>
      </c>
      <c r="L953" s="388">
        <v>0.72000000000000008</v>
      </c>
      <c r="M953" s="388">
        <v>0.81</v>
      </c>
      <c r="N953" s="389"/>
    </row>
    <row r="954" spans="3:14" ht="60" hidden="1" x14ac:dyDescent="0.25">
      <c r="C954" s="386" t="s">
        <v>74</v>
      </c>
      <c r="D954" s="387" t="s">
        <v>1278</v>
      </c>
      <c r="E954" s="386" t="s">
        <v>1027</v>
      </c>
      <c r="F954" s="387" t="s">
        <v>1096</v>
      </c>
      <c r="G954" s="386" t="s">
        <v>1331</v>
      </c>
      <c r="H954" s="386" t="s">
        <v>1184</v>
      </c>
      <c r="I954" s="386" t="s">
        <v>1187</v>
      </c>
      <c r="J954" s="386" t="s">
        <v>1373</v>
      </c>
      <c r="K954" s="388">
        <v>0.63</v>
      </c>
      <c r="L954" s="388">
        <v>0.72000000000000008</v>
      </c>
      <c r="M954" s="388">
        <v>0.81</v>
      </c>
      <c r="N954" s="389"/>
    </row>
    <row r="955" spans="3:14" ht="60" hidden="1" x14ac:dyDescent="0.25">
      <c r="C955" s="386" t="s">
        <v>74</v>
      </c>
      <c r="D955" s="387" t="s">
        <v>1278</v>
      </c>
      <c r="E955" s="386" t="s">
        <v>1027</v>
      </c>
      <c r="F955" s="387" t="s">
        <v>1096</v>
      </c>
      <c r="G955" s="386" t="s">
        <v>1332</v>
      </c>
      <c r="H955" s="386" t="s">
        <v>1184</v>
      </c>
      <c r="I955" s="386" t="s">
        <v>1188</v>
      </c>
      <c r="J955" s="386" t="s">
        <v>141</v>
      </c>
      <c r="K955" s="388">
        <v>0.63</v>
      </c>
      <c r="L955" s="388">
        <v>0.72000000000000008</v>
      </c>
      <c r="M955" s="388">
        <v>0.81</v>
      </c>
      <c r="N955" s="389"/>
    </row>
    <row r="956" spans="3:14" ht="45" hidden="1" x14ac:dyDescent="0.25">
      <c r="C956" s="386" t="s">
        <v>74</v>
      </c>
      <c r="D956" s="387" t="s">
        <v>1278</v>
      </c>
      <c r="E956" s="386" t="s">
        <v>1027</v>
      </c>
      <c r="F956" s="387" t="s">
        <v>1096</v>
      </c>
      <c r="G956" s="386" t="s">
        <v>1333</v>
      </c>
      <c r="H956" s="386" t="s">
        <v>1190</v>
      </c>
      <c r="I956" s="386" t="s">
        <v>1191</v>
      </c>
      <c r="J956" s="386" t="s">
        <v>141</v>
      </c>
      <c r="K956" s="388">
        <v>0.63</v>
      </c>
      <c r="L956" s="388">
        <v>0.72000000000000008</v>
      </c>
      <c r="M956" s="388">
        <v>0.81</v>
      </c>
      <c r="N956" s="389"/>
    </row>
    <row r="957" spans="3:14" ht="45" hidden="1" x14ac:dyDescent="0.25">
      <c r="C957" s="386" t="s">
        <v>74</v>
      </c>
      <c r="D957" s="387" t="s">
        <v>1278</v>
      </c>
      <c r="E957" s="386" t="s">
        <v>1027</v>
      </c>
      <c r="F957" s="387" t="s">
        <v>1096</v>
      </c>
      <c r="G957" s="386" t="s">
        <v>1334</v>
      </c>
      <c r="H957" s="386" t="s">
        <v>1190</v>
      </c>
      <c r="I957" s="386" t="s">
        <v>1192</v>
      </c>
      <c r="J957" s="386" t="s">
        <v>141</v>
      </c>
      <c r="K957" s="388">
        <v>0.63</v>
      </c>
      <c r="L957" s="388">
        <v>0.72000000000000008</v>
      </c>
      <c r="M957" s="388">
        <v>0.81</v>
      </c>
      <c r="N957" s="389"/>
    </row>
    <row r="958" spans="3:14" ht="45" hidden="1" x14ac:dyDescent="0.25">
      <c r="C958" s="386" t="s">
        <v>74</v>
      </c>
      <c r="D958" s="387" t="s">
        <v>1278</v>
      </c>
      <c r="E958" s="386" t="s">
        <v>1027</v>
      </c>
      <c r="F958" s="387" t="s">
        <v>1096</v>
      </c>
      <c r="G958" s="386" t="s">
        <v>1335</v>
      </c>
      <c r="H958" s="386" t="s">
        <v>1190</v>
      </c>
      <c r="I958" s="386" t="s">
        <v>1193</v>
      </c>
      <c r="J958" s="386" t="s">
        <v>141</v>
      </c>
      <c r="K958" s="388">
        <v>0.63</v>
      </c>
      <c r="L958" s="388">
        <v>0.72000000000000008</v>
      </c>
      <c r="M958" s="388">
        <v>0.81</v>
      </c>
      <c r="N958" s="389"/>
    </row>
    <row r="959" spans="3:14" ht="45" hidden="1" x14ac:dyDescent="0.25">
      <c r="C959" s="386" t="s">
        <v>74</v>
      </c>
      <c r="D959" s="387" t="s">
        <v>1278</v>
      </c>
      <c r="E959" s="386" t="s">
        <v>1027</v>
      </c>
      <c r="F959" s="387" t="s">
        <v>1096</v>
      </c>
      <c r="G959" s="386" t="s">
        <v>1336</v>
      </c>
      <c r="H959" s="386" t="s">
        <v>1190</v>
      </c>
      <c r="I959" s="386" t="s">
        <v>1196</v>
      </c>
      <c r="J959" s="386" t="s">
        <v>141</v>
      </c>
      <c r="K959" s="388">
        <v>0.63</v>
      </c>
      <c r="L959" s="388">
        <v>0.72000000000000008</v>
      </c>
      <c r="M959" s="388">
        <v>0.81</v>
      </c>
      <c r="N959" s="389"/>
    </row>
    <row r="960" spans="3:14" ht="45" hidden="1" x14ac:dyDescent="0.25">
      <c r="C960" s="386" t="s">
        <v>74</v>
      </c>
      <c r="D960" s="387" t="s">
        <v>1278</v>
      </c>
      <c r="E960" s="386" t="s">
        <v>1027</v>
      </c>
      <c r="F960" s="387" t="s">
        <v>1096</v>
      </c>
      <c r="G960" s="386" t="s">
        <v>1338</v>
      </c>
      <c r="H960" s="386" t="s">
        <v>1190</v>
      </c>
      <c r="I960" s="386" t="s">
        <v>1198</v>
      </c>
      <c r="J960" s="386" t="s">
        <v>141</v>
      </c>
      <c r="K960" s="388">
        <v>0.63</v>
      </c>
      <c r="L960" s="388">
        <v>0.72000000000000008</v>
      </c>
      <c r="M960" s="388">
        <v>0.81</v>
      </c>
      <c r="N960" s="389"/>
    </row>
    <row r="961" spans="3:14" ht="45" hidden="1" x14ac:dyDescent="0.25">
      <c r="C961" s="386" t="s">
        <v>74</v>
      </c>
      <c r="D961" s="387" t="s">
        <v>1278</v>
      </c>
      <c r="E961" s="386" t="s">
        <v>1027</v>
      </c>
      <c r="F961" s="387" t="s">
        <v>1096</v>
      </c>
      <c r="G961" s="386" t="s">
        <v>1340</v>
      </c>
      <c r="H961" s="386" t="s">
        <v>1190</v>
      </c>
      <c r="I961" s="386" t="s">
        <v>1200</v>
      </c>
      <c r="J961" s="386" t="s">
        <v>141</v>
      </c>
      <c r="K961" s="388">
        <v>3.4999999999999996E-2</v>
      </c>
      <c r="L961" s="388">
        <v>4.0000000000000008E-2</v>
      </c>
      <c r="M961" s="388">
        <v>4.5000000000000005E-2</v>
      </c>
      <c r="N961" s="389"/>
    </row>
    <row r="962" spans="3:14" ht="45" hidden="1" x14ac:dyDescent="0.25">
      <c r="C962" s="386" t="s">
        <v>74</v>
      </c>
      <c r="D962" s="387" t="s">
        <v>1278</v>
      </c>
      <c r="E962" s="386" t="s">
        <v>1027</v>
      </c>
      <c r="F962" s="387" t="s">
        <v>1096</v>
      </c>
      <c r="G962" s="386" t="s">
        <v>1341</v>
      </c>
      <c r="H962" s="386" t="s">
        <v>1190</v>
      </c>
      <c r="I962" s="386" t="s">
        <v>1201</v>
      </c>
      <c r="J962" s="386" t="s">
        <v>141</v>
      </c>
      <c r="K962" s="388">
        <v>0.63</v>
      </c>
      <c r="L962" s="388">
        <v>0.72000000000000008</v>
      </c>
      <c r="M962" s="388">
        <v>0.81</v>
      </c>
      <c r="N962" s="389"/>
    </row>
    <row r="963" spans="3:14" ht="45" hidden="1" x14ac:dyDescent="0.25">
      <c r="C963" s="386" t="s">
        <v>74</v>
      </c>
      <c r="D963" s="387" t="s">
        <v>1278</v>
      </c>
      <c r="E963" s="386" t="s">
        <v>1027</v>
      </c>
      <c r="F963" s="387" t="s">
        <v>1096</v>
      </c>
      <c r="G963" s="386" t="s">
        <v>1344</v>
      </c>
      <c r="H963" s="386" t="s">
        <v>1190</v>
      </c>
      <c r="I963" s="386" t="s">
        <v>1204</v>
      </c>
      <c r="J963" s="386" t="s">
        <v>141</v>
      </c>
      <c r="K963" s="388">
        <v>0.63</v>
      </c>
      <c r="L963" s="388">
        <v>0.72000000000000008</v>
      </c>
      <c r="M963" s="388">
        <v>0.81</v>
      </c>
      <c r="N963" s="389"/>
    </row>
    <row r="964" spans="3:14" ht="45" hidden="1" x14ac:dyDescent="0.25">
      <c r="C964" s="386" t="s">
        <v>74</v>
      </c>
      <c r="D964" s="387" t="s">
        <v>1278</v>
      </c>
      <c r="E964" s="386" t="s">
        <v>1027</v>
      </c>
      <c r="F964" s="387" t="s">
        <v>1096</v>
      </c>
      <c r="G964" s="386" t="s">
        <v>1345</v>
      </c>
      <c r="H964" s="386" t="s">
        <v>1190</v>
      </c>
      <c r="I964" s="386" t="s">
        <v>1205</v>
      </c>
      <c r="J964" s="386" t="s">
        <v>141</v>
      </c>
      <c r="K964" s="388">
        <v>0.63</v>
      </c>
      <c r="L964" s="388">
        <v>0.72000000000000008</v>
      </c>
      <c r="M964" s="388">
        <v>0.81</v>
      </c>
      <c r="N964" s="389"/>
    </row>
    <row r="965" spans="3:14" ht="45" hidden="1" x14ac:dyDescent="0.25">
      <c r="C965" s="386" t="s">
        <v>74</v>
      </c>
      <c r="D965" s="387" t="s">
        <v>1278</v>
      </c>
      <c r="E965" s="386" t="s">
        <v>1027</v>
      </c>
      <c r="F965" s="387" t="s">
        <v>1096</v>
      </c>
      <c r="G965" s="386" t="s">
        <v>1349</v>
      </c>
      <c r="H965" s="386" t="s">
        <v>1210</v>
      </c>
      <c r="I965" s="386" t="s">
        <v>1214</v>
      </c>
      <c r="J965" s="386" t="s">
        <v>141</v>
      </c>
      <c r="K965" s="388">
        <v>3.4999999999999996E-2</v>
      </c>
      <c r="L965" s="388">
        <v>4.0000000000000008E-2</v>
      </c>
      <c r="M965" s="388">
        <v>4.5000000000000005E-2</v>
      </c>
      <c r="N965" s="389"/>
    </row>
    <row r="966" spans="3:14" ht="45" hidden="1" x14ac:dyDescent="0.25">
      <c r="C966" s="386" t="s">
        <v>74</v>
      </c>
      <c r="D966" s="387" t="s">
        <v>1278</v>
      </c>
      <c r="E966" s="386" t="s">
        <v>1027</v>
      </c>
      <c r="F966" s="387" t="s">
        <v>1096</v>
      </c>
      <c r="G966" s="386" t="s">
        <v>1351</v>
      </c>
      <c r="H966" s="386" t="s">
        <v>1217</v>
      </c>
      <c r="I966" s="386" t="s">
        <v>1218</v>
      </c>
      <c r="J966" s="386" t="s">
        <v>141</v>
      </c>
      <c r="K966" s="388">
        <v>6.9999999999999993E-2</v>
      </c>
      <c r="L966" s="388">
        <v>8.0000000000000016E-2</v>
      </c>
      <c r="M966" s="388">
        <v>9.0000000000000011E-2</v>
      </c>
      <c r="N966" s="389"/>
    </row>
    <row r="967" spans="3:14" ht="45" hidden="1" x14ac:dyDescent="0.25">
      <c r="C967" s="386" t="s">
        <v>74</v>
      </c>
      <c r="D967" s="387" t="s">
        <v>1279</v>
      </c>
      <c r="E967" s="386" t="s">
        <v>1027</v>
      </c>
      <c r="F967" s="387" t="s">
        <v>1097</v>
      </c>
      <c r="G967" s="386" t="s">
        <v>1286</v>
      </c>
      <c r="H967" s="386" t="s">
        <v>1112</v>
      </c>
      <c r="I967" s="386" t="s">
        <v>1113</v>
      </c>
      <c r="J967" s="386" t="s">
        <v>141</v>
      </c>
      <c r="K967" s="388">
        <v>0.63</v>
      </c>
      <c r="L967" s="388">
        <v>0.72000000000000008</v>
      </c>
      <c r="M967" s="388">
        <v>0.81</v>
      </c>
      <c r="N967" s="389"/>
    </row>
    <row r="968" spans="3:14" ht="45" hidden="1" x14ac:dyDescent="0.25">
      <c r="C968" s="386" t="s">
        <v>74</v>
      </c>
      <c r="D968" s="387" t="s">
        <v>1279</v>
      </c>
      <c r="E968" s="386" t="s">
        <v>1027</v>
      </c>
      <c r="F968" s="387" t="s">
        <v>1097</v>
      </c>
      <c r="G968" s="386" t="s">
        <v>1287</v>
      </c>
      <c r="H968" s="386" t="s">
        <v>1112</v>
      </c>
      <c r="I968" s="386" t="s">
        <v>1114</v>
      </c>
      <c r="J968" s="386" t="s">
        <v>141</v>
      </c>
      <c r="K968" s="388">
        <v>0.63</v>
      </c>
      <c r="L968" s="388">
        <v>0.72000000000000008</v>
      </c>
      <c r="M968" s="388">
        <v>0.81</v>
      </c>
      <c r="N968" s="389"/>
    </row>
    <row r="969" spans="3:14" ht="45" hidden="1" x14ac:dyDescent="0.25">
      <c r="C969" s="386" t="s">
        <v>74</v>
      </c>
      <c r="D969" s="387" t="s">
        <v>1279</v>
      </c>
      <c r="E969" s="386" t="s">
        <v>1027</v>
      </c>
      <c r="F969" s="387" t="s">
        <v>1097</v>
      </c>
      <c r="G969" s="386" t="s">
        <v>1288</v>
      </c>
      <c r="H969" s="386" t="s">
        <v>1112</v>
      </c>
      <c r="I969" s="386" t="s">
        <v>1115</v>
      </c>
      <c r="J969" s="386" t="s">
        <v>141</v>
      </c>
      <c r="K969" s="388">
        <v>0.63</v>
      </c>
      <c r="L969" s="388">
        <v>0.72000000000000008</v>
      </c>
      <c r="M969" s="388">
        <v>0.81</v>
      </c>
      <c r="N969" s="389"/>
    </row>
    <row r="970" spans="3:14" ht="45" hidden="1" x14ac:dyDescent="0.25">
      <c r="C970" s="386" t="s">
        <v>74</v>
      </c>
      <c r="D970" s="387" t="s">
        <v>1279</v>
      </c>
      <c r="E970" s="386" t="s">
        <v>1027</v>
      </c>
      <c r="F970" s="387" t="s">
        <v>1097</v>
      </c>
      <c r="G970" s="386" t="s">
        <v>1291</v>
      </c>
      <c r="H970" s="386" t="s">
        <v>1112</v>
      </c>
      <c r="I970" s="386" t="s">
        <v>1118</v>
      </c>
      <c r="J970" s="386" t="s">
        <v>141</v>
      </c>
      <c r="K970" s="388">
        <v>3.4999999999999996E-2</v>
      </c>
      <c r="L970" s="388">
        <v>4.0000000000000008E-2</v>
      </c>
      <c r="M970" s="388">
        <v>4.5000000000000005E-2</v>
      </c>
      <c r="N970" s="389"/>
    </row>
    <row r="971" spans="3:14" ht="45" hidden="1" x14ac:dyDescent="0.25">
      <c r="C971" s="386" t="s">
        <v>74</v>
      </c>
      <c r="D971" s="387" t="s">
        <v>1279</v>
      </c>
      <c r="E971" s="386" t="s">
        <v>1027</v>
      </c>
      <c r="F971" s="387" t="s">
        <v>1097</v>
      </c>
      <c r="G971" s="386" t="s">
        <v>1292</v>
      </c>
      <c r="H971" s="386" t="s">
        <v>1112</v>
      </c>
      <c r="I971" s="386" t="s">
        <v>1119</v>
      </c>
      <c r="J971" s="386" t="s">
        <v>141</v>
      </c>
      <c r="K971" s="388">
        <v>0.63</v>
      </c>
      <c r="L971" s="388">
        <v>0.72000000000000008</v>
      </c>
      <c r="M971" s="388">
        <v>0.81</v>
      </c>
      <c r="N971" s="389"/>
    </row>
    <row r="972" spans="3:14" ht="45" hidden="1" x14ac:dyDescent="0.25">
      <c r="C972" s="386" t="s">
        <v>74</v>
      </c>
      <c r="D972" s="387" t="s">
        <v>1279</v>
      </c>
      <c r="E972" s="386" t="s">
        <v>1027</v>
      </c>
      <c r="F972" s="387" t="s">
        <v>1097</v>
      </c>
      <c r="G972" s="386" t="s">
        <v>1295</v>
      </c>
      <c r="H972" s="386" t="s">
        <v>1121</v>
      </c>
      <c r="I972" s="386" t="s">
        <v>1123</v>
      </c>
      <c r="J972" s="386" t="s">
        <v>141</v>
      </c>
      <c r="K972" s="388">
        <v>6.9999999999999993E-2</v>
      </c>
      <c r="L972" s="388">
        <v>8.0000000000000016E-2</v>
      </c>
      <c r="M972" s="388">
        <v>9.0000000000000011E-2</v>
      </c>
      <c r="N972" s="389"/>
    </row>
    <row r="973" spans="3:14" ht="45" hidden="1" x14ac:dyDescent="0.25">
      <c r="C973" s="386" t="s">
        <v>74</v>
      </c>
      <c r="D973" s="387" t="s">
        <v>1279</v>
      </c>
      <c r="E973" s="386" t="s">
        <v>1027</v>
      </c>
      <c r="F973" s="387" t="s">
        <v>1097</v>
      </c>
      <c r="G973" s="386" t="s">
        <v>1295</v>
      </c>
      <c r="H973" s="386" t="s">
        <v>1121</v>
      </c>
      <c r="I973" s="386" t="s">
        <v>1123</v>
      </c>
      <c r="J973" s="386" t="s">
        <v>1373</v>
      </c>
      <c r="K973" s="388">
        <v>6.9999999999999993E-2</v>
      </c>
      <c r="L973" s="388">
        <v>8.0000000000000016E-2</v>
      </c>
      <c r="M973" s="388">
        <v>9.0000000000000011E-2</v>
      </c>
      <c r="N973" s="389"/>
    </row>
    <row r="974" spans="3:14" ht="45" hidden="1" x14ac:dyDescent="0.25">
      <c r="C974" s="386" t="s">
        <v>74</v>
      </c>
      <c r="D974" s="387" t="s">
        <v>1279</v>
      </c>
      <c r="E974" s="386" t="s">
        <v>1027</v>
      </c>
      <c r="F974" s="387" t="s">
        <v>1097</v>
      </c>
      <c r="G974" s="386" t="s">
        <v>1296</v>
      </c>
      <c r="H974" s="386" t="s">
        <v>1124</v>
      </c>
      <c r="I974" s="386" t="s">
        <v>1127</v>
      </c>
      <c r="J974" s="386" t="s">
        <v>1373</v>
      </c>
      <c r="K974" s="388">
        <v>0.63</v>
      </c>
      <c r="L974" s="388">
        <v>0.72000000000000008</v>
      </c>
      <c r="M974" s="388">
        <v>0.81</v>
      </c>
      <c r="N974" s="389"/>
    </row>
    <row r="975" spans="3:14" ht="45" hidden="1" x14ac:dyDescent="0.25">
      <c r="C975" s="386" t="s">
        <v>74</v>
      </c>
      <c r="D975" s="387" t="s">
        <v>1279</v>
      </c>
      <c r="E975" s="386" t="s">
        <v>1027</v>
      </c>
      <c r="F975" s="387" t="s">
        <v>1097</v>
      </c>
      <c r="G975" s="386" t="s">
        <v>1297</v>
      </c>
      <c r="H975" s="386" t="s">
        <v>1128</v>
      </c>
      <c r="I975" s="386" t="s">
        <v>1129</v>
      </c>
      <c r="J975" s="386" t="s">
        <v>141</v>
      </c>
      <c r="K975" s="388">
        <v>3.4999999999999996E-2</v>
      </c>
      <c r="L975" s="388">
        <v>4.0000000000000008E-2</v>
      </c>
      <c r="M975" s="388">
        <v>4.5000000000000005E-2</v>
      </c>
      <c r="N975" s="389"/>
    </row>
    <row r="976" spans="3:14" ht="45" hidden="1" x14ac:dyDescent="0.25">
      <c r="C976" s="386" t="s">
        <v>74</v>
      </c>
      <c r="D976" s="387" t="s">
        <v>1279</v>
      </c>
      <c r="E976" s="386" t="s">
        <v>1027</v>
      </c>
      <c r="F976" s="387" t="s">
        <v>1097</v>
      </c>
      <c r="G976" s="386" t="s">
        <v>1298</v>
      </c>
      <c r="H976" s="386" t="s">
        <v>1128</v>
      </c>
      <c r="I976" s="386" t="s">
        <v>1130</v>
      </c>
      <c r="J976" s="386" t="s">
        <v>141</v>
      </c>
      <c r="K976" s="388">
        <v>0.63</v>
      </c>
      <c r="L976" s="388">
        <v>0.72000000000000008</v>
      </c>
      <c r="M976" s="388">
        <v>0.81</v>
      </c>
      <c r="N976" s="389"/>
    </row>
    <row r="977" spans="3:14" ht="45" hidden="1" x14ac:dyDescent="0.25">
      <c r="C977" s="386" t="s">
        <v>74</v>
      </c>
      <c r="D977" s="387" t="s">
        <v>1279</v>
      </c>
      <c r="E977" s="386" t="s">
        <v>1027</v>
      </c>
      <c r="F977" s="387" t="s">
        <v>1097</v>
      </c>
      <c r="G977" s="386" t="s">
        <v>1299</v>
      </c>
      <c r="H977" s="386" t="s">
        <v>1128</v>
      </c>
      <c r="I977" s="386" t="s">
        <v>1131</v>
      </c>
      <c r="J977" s="386" t="s">
        <v>141</v>
      </c>
      <c r="K977" s="388">
        <v>0.63</v>
      </c>
      <c r="L977" s="388">
        <v>0.72000000000000008</v>
      </c>
      <c r="M977" s="388">
        <v>0.81</v>
      </c>
      <c r="N977" s="389"/>
    </row>
    <row r="978" spans="3:14" ht="45" hidden="1" x14ac:dyDescent="0.25">
      <c r="C978" s="386" t="s">
        <v>74</v>
      </c>
      <c r="D978" s="387" t="s">
        <v>1279</v>
      </c>
      <c r="E978" s="386" t="s">
        <v>1027</v>
      </c>
      <c r="F978" s="387" t="s">
        <v>1097</v>
      </c>
      <c r="G978" s="386" t="s">
        <v>1300</v>
      </c>
      <c r="H978" s="386" t="s">
        <v>1128</v>
      </c>
      <c r="I978" s="386" t="s">
        <v>1132</v>
      </c>
      <c r="J978" s="386" t="s">
        <v>141</v>
      </c>
      <c r="K978" s="388">
        <v>0.63</v>
      </c>
      <c r="L978" s="388">
        <v>0.72000000000000008</v>
      </c>
      <c r="M978" s="388">
        <v>0.81</v>
      </c>
      <c r="N978" s="389"/>
    </row>
    <row r="979" spans="3:14" ht="45" hidden="1" x14ac:dyDescent="0.25">
      <c r="C979" s="386" t="s">
        <v>74</v>
      </c>
      <c r="D979" s="387" t="s">
        <v>1279</v>
      </c>
      <c r="E979" s="386" t="s">
        <v>1027</v>
      </c>
      <c r="F979" s="387" t="s">
        <v>1097</v>
      </c>
      <c r="G979" s="386" t="s">
        <v>1301</v>
      </c>
      <c r="H979" s="386" t="s">
        <v>1133</v>
      </c>
      <c r="I979" s="386" t="s">
        <v>1134</v>
      </c>
      <c r="J979" s="386" t="s">
        <v>141</v>
      </c>
      <c r="K979" s="388">
        <v>0.63</v>
      </c>
      <c r="L979" s="388">
        <v>0.72000000000000008</v>
      </c>
      <c r="M979" s="388">
        <v>0.81</v>
      </c>
      <c r="N979" s="389"/>
    </row>
    <row r="980" spans="3:14" ht="45" hidden="1" x14ac:dyDescent="0.25">
      <c r="C980" s="386" t="s">
        <v>74</v>
      </c>
      <c r="D980" s="387" t="s">
        <v>1279</v>
      </c>
      <c r="E980" s="386" t="s">
        <v>1027</v>
      </c>
      <c r="F980" s="387" t="s">
        <v>1097</v>
      </c>
      <c r="G980" s="386" t="s">
        <v>1302</v>
      </c>
      <c r="H980" s="386" t="s">
        <v>1133</v>
      </c>
      <c r="I980" s="386" t="s">
        <v>1135</v>
      </c>
      <c r="J980" s="386" t="s">
        <v>141</v>
      </c>
      <c r="K980" s="388">
        <v>3.4999999999999996E-2</v>
      </c>
      <c r="L980" s="388">
        <v>4.0000000000000008E-2</v>
      </c>
      <c r="M980" s="388">
        <v>4.5000000000000005E-2</v>
      </c>
      <c r="N980" s="389"/>
    </row>
    <row r="981" spans="3:14" ht="45" hidden="1" x14ac:dyDescent="0.25">
      <c r="C981" s="386" t="s">
        <v>74</v>
      </c>
      <c r="D981" s="387" t="s">
        <v>1279</v>
      </c>
      <c r="E981" s="386" t="s">
        <v>1027</v>
      </c>
      <c r="F981" s="387" t="s">
        <v>1097</v>
      </c>
      <c r="G981" s="386" t="s">
        <v>1303</v>
      </c>
      <c r="H981" s="386" t="s">
        <v>1133</v>
      </c>
      <c r="I981" s="386" t="s">
        <v>1136</v>
      </c>
      <c r="J981" s="386" t="s">
        <v>141</v>
      </c>
      <c r="K981" s="388">
        <v>3.4999999999999996E-2</v>
      </c>
      <c r="L981" s="388">
        <v>4.0000000000000008E-2</v>
      </c>
      <c r="M981" s="388">
        <v>4.5000000000000005E-2</v>
      </c>
      <c r="N981" s="389"/>
    </row>
    <row r="982" spans="3:14" ht="45" hidden="1" x14ac:dyDescent="0.25">
      <c r="C982" s="386" t="s">
        <v>74</v>
      </c>
      <c r="D982" s="387" t="s">
        <v>1279</v>
      </c>
      <c r="E982" s="386" t="s">
        <v>1027</v>
      </c>
      <c r="F982" s="387" t="s">
        <v>1097</v>
      </c>
      <c r="G982" s="386" t="s">
        <v>1305</v>
      </c>
      <c r="H982" s="386" t="s">
        <v>1138</v>
      </c>
      <c r="I982" s="386" t="s">
        <v>1139</v>
      </c>
      <c r="J982" s="386" t="s">
        <v>1373</v>
      </c>
      <c r="K982" s="388">
        <v>3.4999999999999996E-2</v>
      </c>
      <c r="L982" s="388">
        <v>4.0000000000000008E-2</v>
      </c>
      <c r="M982" s="388">
        <v>4.5000000000000005E-2</v>
      </c>
      <c r="N982" s="389"/>
    </row>
    <row r="983" spans="3:14" ht="45" hidden="1" x14ac:dyDescent="0.25">
      <c r="C983" s="386" t="s">
        <v>74</v>
      </c>
      <c r="D983" s="387" t="s">
        <v>1279</v>
      </c>
      <c r="E983" s="386" t="s">
        <v>1027</v>
      </c>
      <c r="F983" s="387" t="s">
        <v>1097</v>
      </c>
      <c r="G983" s="386" t="s">
        <v>1306</v>
      </c>
      <c r="H983" s="386" t="s">
        <v>1147</v>
      </c>
      <c r="I983" s="386" t="s">
        <v>1148</v>
      </c>
      <c r="J983" s="386" t="s">
        <v>141</v>
      </c>
      <c r="K983" s="388">
        <v>0.63</v>
      </c>
      <c r="L983" s="388">
        <v>0.72000000000000008</v>
      </c>
      <c r="M983" s="388">
        <v>0.81</v>
      </c>
      <c r="N983" s="389"/>
    </row>
    <row r="984" spans="3:14" ht="45" hidden="1" x14ac:dyDescent="0.25">
      <c r="C984" s="386" t="s">
        <v>74</v>
      </c>
      <c r="D984" s="387" t="s">
        <v>1279</v>
      </c>
      <c r="E984" s="386" t="s">
        <v>1027</v>
      </c>
      <c r="F984" s="387" t="s">
        <v>1097</v>
      </c>
      <c r="G984" s="386" t="s">
        <v>1307</v>
      </c>
      <c r="H984" s="386" t="s">
        <v>1147</v>
      </c>
      <c r="I984" s="386" t="s">
        <v>1149</v>
      </c>
      <c r="J984" s="386" t="s">
        <v>141</v>
      </c>
      <c r="K984" s="388">
        <v>0.63</v>
      </c>
      <c r="L984" s="388">
        <v>0.72000000000000008</v>
      </c>
      <c r="M984" s="388">
        <v>0.81</v>
      </c>
      <c r="N984" s="389"/>
    </row>
    <row r="985" spans="3:14" ht="45" hidden="1" x14ac:dyDescent="0.25">
      <c r="C985" s="386" t="s">
        <v>74</v>
      </c>
      <c r="D985" s="387" t="s">
        <v>1279</v>
      </c>
      <c r="E985" s="386" t="s">
        <v>1027</v>
      </c>
      <c r="F985" s="387" t="s">
        <v>1097</v>
      </c>
      <c r="G985" s="386" t="s">
        <v>1308</v>
      </c>
      <c r="H985" s="386" t="s">
        <v>1147</v>
      </c>
      <c r="I985" s="386" t="s">
        <v>1150</v>
      </c>
      <c r="J985" s="386" t="s">
        <v>141</v>
      </c>
      <c r="K985" s="388">
        <v>0.63</v>
      </c>
      <c r="L985" s="388">
        <v>0.72000000000000008</v>
      </c>
      <c r="M985" s="388">
        <v>0.81</v>
      </c>
      <c r="N985" s="389"/>
    </row>
    <row r="986" spans="3:14" ht="45" hidden="1" x14ac:dyDescent="0.25">
      <c r="C986" s="386" t="s">
        <v>74</v>
      </c>
      <c r="D986" s="387" t="s">
        <v>1279</v>
      </c>
      <c r="E986" s="386" t="s">
        <v>1027</v>
      </c>
      <c r="F986" s="387" t="s">
        <v>1097</v>
      </c>
      <c r="G986" s="386" t="s">
        <v>1321</v>
      </c>
      <c r="H986" s="386" t="s">
        <v>1174</v>
      </c>
      <c r="I986" s="386" t="s">
        <v>1175</v>
      </c>
      <c r="J986" s="386" t="s">
        <v>1373</v>
      </c>
      <c r="K986" s="388">
        <v>3.4999999999999996E-2</v>
      </c>
      <c r="L986" s="388">
        <v>4.0000000000000008E-2</v>
      </c>
      <c r="M986" s="388">
        <v>4.5000000000000005E-2</v>
      </c>
      <c r="N986" s="389"/>
    </row>
    <row r="987" spans="3:14" ht="45" hidden="1" x14ac:dyDescent="0.25">
      <c r="C987" s="386" t="s">
        <v>74</v>
      </c>
      <c r="D987" s="387" t="s">
        <v>1279</v>
      </c>
      <c r="E987" s="386" t="s">
        <v>1027</v>
      </c>
      <c r="F987" s="387" t="s">
        <v>1097</v>
      </c>
      <c r="G987" s="386" t="s">
        <v>1324</v>
      </c>
      <c r="H987" s="386" t="s">
        <v>1174</v>
      </c>
      <c r="I987" s="386" t="s">
        <v>1178</v>
      </c>
      <c r="J987" s="386" t="s">
        <v>1373</v>
      </c>
      <c r="K987" s="388">
        <v>3.4999999999999996E-2</v>
      </c>
      <c r="L987" s="388">
        <v>4.0000000000000008E-2</v>
      </c>
      <c r="M987" s="388">
        <v>4.5000000000000005E-2</v>
      </c>
      <c r="N987" s="389"/>
    </row>
    <row r="988" spans="3:14" ht="45" hidden="1" x14ac:dyDescent="0.25">
      <c r="C988" s="386" t="s">
        <v>74</v>
      </c>
      <c r="D988" s="387" t="s">
        <v>1279</v>
      </c>
      <c r="E988" s="386" t="s">
        <v>1027</v>
      </c>
      <c r="F988" s="387" t="s">
        <v>1097</v>
      </c>
      <c r="G988" s="386" t="s">
        <v>1325</v>
      </c>
      <c r="H988" s="386" t="s">
        <v>1174</v>
      </c>
      <c r="I988" s="386" t="s">
        <v>1179</v>
      </c>
      <c r="J988" s="386" t="s">
        <v>1373</v>
      </c>
      <c r="K988" s="388">
        <v>3.4999999999999996E-2</v>
      </c>
      <c r="L988" s="388">
        <v>4.0000000000000008E-2</v>
      </c>
      <c r="M988" s="388">
        <v>4.5000000000000005E-2</v>
      </c>
      <c r="N988" s="389"/>
    </row>
    <row r="989" spans="3:14" ht="45" hidden="1" x14ac:dyDescent="0.25">
      <c r="C989" s="386" t="s">
        <v>74</v>
      </c>
      <c r="D989" s="387" t="s">
        <v>1279</v>
      </c>
      <c r="E989" s="386" t="s">
        <v>1027</v>
      </c>
      <c r="F989" s="387" t="s">
        <v>1097</v>
      </c>
      <c r="G989" s="386" t="s">
        <v>1326</v>
      </c>
      <c r="H989" s="386" t="s">
        <v>1180</v>
      </c>
      <c r="I989" s="386" t="s">
        <v>1181</v>
      </c>
      <c r="J989" s="386" t="s">
        <v>141</v>
      </c>
      <c r="K989" s="388">
        <v>3.4999999999999996E-2</v>
      </c>
      <c r="L989" s="388">
        <v>4.0000000000000008E-2</v>
      </c>
      <c r="M989" s="388">
        <v>4.5000000000000005E-2</v>
      </c>
      <c r="N989" s="389"/>
    </row>
    <row r="990" spans="3:14" ht="45" hidden="1" x14ac:dyDescent="0.25">
      <c r="C990" s="386" t="s">
        <v>74</v>
      </c>
      <c r="D990" s="387" t="s">
        <v>1279</v>
      </c>
      <c r="E990" s="386" t="s">
        <v>1027</v>
      </c>
      <c r="F990" s="387" t="s">
        <v>1097</v>
      </c>
      <c r="G990" s="386" t="s">
        <v>1327</v>
      </c>
      <c r="H990" s="386" t="s">
        <v>1180</v>
      </c>
      <c r="I990" s="386" t="s">
        <v>1182</v>
      </c>
      <c r="J990" s="386" t="s">
        <v>141</v>
      </c>
      <c r="K990" s="388">
        <v>0.63</v>
      </c>
      <c r="L990" s="388">
        <v>0.72000000000000008</v>
      </c>
      <c r="M990" s="388">
        <v>0.81</v>
      </c>
      <c r="N990" s="389"/>
    </row>
    <row r="991" spans="3:14" ht="60" hidden="1" x14ac:dyDescent="0.25">
      <c r="C991" s="386" t="s">
        <v>74</v>
      </c>
      <c r="D991" s="387" t="s">
        <v>1279</v>
      </c>
      <c r="E991" s="386" t="s">
        <v>1027</v>
      </c>
      <c r="F991" s="387" t="s">
        <v>1097</v>
      </c>
      <c r="G991" s="386" t="s">
        <v>1330</v>
      </c>
      <c r="H991" s="386" t="s">
        <v>1184</v>
      </c>
      <c r="I991" s="386" t="s">
        <v>1186</v>
      </c>
      <c r="J991" s="386" t="s">
        <v>141</v>
      </c>
      <c r="K991" s="388">
        <v>3.4999999999999996E-2</v>
      </c>
      <c r="L991" s="388">
        <v>4.0000000000000008E-2</v>
      </c>
      <c r="M991" s="388">
        <v>4.5000000000000005E-2</v>
      </c>
      <c r="N991" s="389"/>
    </row>
    <row r="992" spans="3:14" ht="60" hidden="1" x14ac:dyDescent="0.25">
      <c r="C992" s="386" t="s">
        <v>74</v>
      </c>
      <c r="D992" s="387" t="s">
        <v>1279</v>
      </c>
      <c r="E992" s="386" t="s">
        <v>1027</v>
      </c>
      <c r="F992" s="387" t="s">
        <v>1097</v>
      </c>
      <c r="G992" s="386" t="s">
        <v>1331</v>
      </c>
      <c r="H992" s="386" t="s">
        <v>1184</v>
      </c>
      <c r="I992" s="386" t="s">
        <v>1187</v>
      </c>
      <c r="J992" s="386" t="s">
        <v>141</v>
      </c>
      <c r="K992" s="388">
        <v>0.63</v>
      </c>
      <c r="L992" s="388">
        <v>0.72000000000000008</v>
      </c>
      <c r="M992" s="388">
        <v>0.81</v>
      </c>
      <c r="N992" s="389"/>
    </row>
    <row r="993" spans="3:14" ht="60" hidden="1" x14ac:dyDescent="0.25">
      <c r="C993" s="386" t="s">
        <v>74</v>
      </c>
      <c r="D993" s="387" t="s">
        <v>1279</v>
      </c>
      <c r="E993" s="386" t="s">
        <v>1027</v>
      </c>
      <c r="F993" s="387" t="s">
        <v>1097</v>
      </c>
      <c r="G993" s="386" t="s">
        <v>1331</v>
      </c>
      <c r="H993" s="386" t="s">
        <v>1184</v>
      </c>
      <c r="I993" s="386" t="s">
        <v>1187</v>
      </c>
      <c r="J993" s="386" t="s">
        <v>1373</v>
      </c>
      <c r="K993" s="388">
        <v>0.63</v>
      </c>
      <c r="L993" s="388">
        <v>0.72000000000000008</v>
      </c>
      <c r="M993" s="388">
        <v>0.81</v>
      </c>
      <c r="N993" s="389"/>
    </row>
    <row r="994" spans="3:14" ht="60" hidden="1" x14ac:dyDescent="0.25">
      <c r="C994" s="386" t="s">
        <v>74</v>
      </c>
      <c r="D994" s="387" t="s">
        <v>1279</v>
      </c>
      <c r="E994" s="386" t="s">
        <v>1027</v>
      </c>
      <c r="F994" s="387" t="s">
        <v>1097</v>
      </c>
      <c r="G994" s="386" t="s">
        <v>1332</v>
      </c>
      <c r="H994" s="386" t="s">
        <v>1184</v>
      </c>
      <c r="I994" s="386" t="s">
        <v>1188</v>
      </c>
      <c r="J994" s="386" t="s">
        <v>141</v>
      </c>
      <c r="K994" s="388">
        <v>0.63</v>
      </c>
      <c r="L994" s="388">
        <v>0.72000000000000008</v>
      </c>
      <c r="M994" s="388">
        <v>0.81</v>
      </c>
      <c r="N994" s="389"/>
    </row>
    <row r="995" spans="3:14" ht="45" hidden="1" x14ac:dyDescent="0.25">
      <c r="C995" s="386" t="s">
        <v>74</v>
      </c>
      <c r="D995" s="387" t="s">
        <v>1279</v>
      </c>
      <c r="E995" s="386" t="s">
        <v>1027</v>
      </c>
      <c r="F995" s="387" t="s">
        <v>1097</v>
      </c>
      <c r="G995" s="386" t="s">
        <v>1333</v>
      </c>
      <c r="H995" s="386" t="s">
        <v>1190</v>
      </c>
      <c r="I995" s="386" t="s">
        <v>1191</v>
      </c>
      <c r="J995" s="386" t="s">
        <v>141</v>
      </c>
      <c r="K995" s="388">
        <v>0.63</v>
      </c>
      <c r="L995" s="388">
        <v>0.72000000000000008</v>
      </c>
      <c r="M995" s="388">
        <v>0.81</v>
      </c>
      <c r="N995" s="389"/>
    </row>
    <row r="996" spans="3:14" ht="45" hidden="1" x14ac:dyDescent="0.25">
      <c r="C996" s="386" t="s">
        <v>74</v>
      </c>
      <c r="D996" s="387" t="s">
        <v>1279</v>
      </c>
      <c r="E996" s="386" t="s">
        <v>1027</v>
      </c>
      <c r="F996" s="387" t="s">
        <v>1097</v>
      </c>
      <c r="G996" s="386" t="s">
        <v>1334</v>
      </c>
      <c r="H996" s="386" t="s">
        <v>1190</v>
      </c>
      <c r="I996" s="386" t="s">
        <v>1192</v>
      </c>
      <c r="J996" s="386" t="s">
        <v>141</v>
      </c>
      <c r="K996" s="388">
        <v>0.63</v>
      </c>
      <c r="L996" s="388">
        <v>0.72000000000000008</v>
      </c>
      <c r="M996" s="388">
        <v>0.81</v>
      </c>
      <c r="N996" s="389"/>
    </row>
    <row r="997" spans="3:14" ht="45" hidden="1" x14ac:dyDescent="0.25">
      <c r="C997" s="386" t="s">
        <v>74</v>
      </c>
      <c r="D997" s="387" t="s">
        <v>1279</v>
      </c>
      <c r="E997" s="386" t="s">
        <v>1027</v>
      </c>
      <c r="F997" s="387" t="s">
        <v>1097</v>
      </c>
      <c r="G997" s="386" t="s">
        <v>1336</v>
      </c>
      <c r="H997" s="386" t="s">
        <v>1190</v>
      </c>
      <c r="I997" s="386" t="s">
        <v>1196</v>
      </c>
      <c r="J997" s="386" t="s">
        <v>141</v>
      </c>
      <c r="K997" s="388">
        <v>0.63</v>
      </c>
      <c r="L997" s="388">
        <v>0.72000000000000008</v>
      </c>
      <c r="M997" s="388">
        <v>0.81</v>
      </c>
      <c r="N997" s="389"/>
    </row>
    <row r="998" spans="3:14" ht="45" hidden="1" x14ac:dyDescent="0.25">
      <c r="C998" s="386" t="s">
        <v>74</v>
      </c>
      <c r="D998" s="387" t="s">
        <v>1279</v>
      </c>
      <c r="E998" s="386" t="s">
        <v>1027</v>
      </c>
      <c r="F998" s="387" t="s">
        <v>1097</v>
      </c>
      <c r="G998" s="386" t="s">
        <v>1337</v>
      </c>
      <c r="H998" s="386" t="s">
        <v>1190</v>
      </c>
      <c r="I998" s="386" t="s">
        <v>1197</v>
      </c>
      <c r="J998" s="386" t="s">
        <v>141</v>
      </c>
      <c r="K998" s="388">
        <v>0.63</v>
      </c>
      <c r="L998" s="388">
        <v>0.72000000000000008</v>
      </c>
      <c r="M998" s="388">
        <v>0.81</v>
      </c>
      <c r="N998" s="389"/>
    </row>
    <row r="999" spans="3:14" ht="45" hidden="1" x14ac:dyDescent="0.25">
      <c r="C999" s="386" t="s">
        <v>74</v>
      </c>
      <c r="D999" s="387" t="s">
        <v>1279</v>
      </c>
      <c r="E999" s="386" t="s">
        <v>1027</v>
      </c>
      <c r="F999" s="387" t="s">
        <v>1097</v>
      </c>
      <c r="G999" s="386" t="s">
        <v>1338</v>
      </c>
      <c r="H999" s="386" t="s">
        <v>1190</v>
      </c>
      <c r="I999" s="386" t="s">
        <v>1198</v>
      </c>
      <c r="J999" s="386" t="s">
        <v>141</v>
      </c>
      <c r="K999" s="388">
        <v>0.63</v>
      </c>
      <c r="L999" s="388">
        <v>0.72000000000000008</v>
      </c>
      <c r="M999" s="388">
        <v>0.81</v>
      </c>
      <c r="N999" s="389"/>
    </row>
    <row r="1000" spans="3:14" ht="45" hidden="1" x14ac:dyDescent="0.25">
      <c r="C1000" s="386" t="s">
        <v>74</v>
      </c>
      <c r="D1000" s="387" t="s">
        <v>1279</v>
      </c>
      <c r="E1000" s="386" t="s">
        <v>1027</v>
      </c>
      <c r="F1000" s="387" t="s">
        <v>1097</v>
      </c>
      <c r="G1000" s="386" t="s">
        <v>1340</v>
      </c>
      <c r="H1000" s="386" t="s">
        <v>1190</v>
      </c>
      <c r="I1000" s="386" t="s">
        <v>1200</v>
      </c>
      <c r="J1000" s="386" t="s">
        <v>141</v>
      </c>
      <c r="K1000" s="388">
        <v>3.4999999999999996E-2</v>
      </c>
      <c r="L1000" s="388">
        <v>4.0000000000000008E-2</v>
      </c>
      <c r="M1000" s="388">
        <v>4.5000000000000005E-2</v>
      </c>
      <c r="N1000" s="389"/>
    </row>
    <row r="1001" spans="3:14" ht="45" hidden="1" x14ac:dyDescent="0.25">
      <c r="C1001" s="386" t="s">
        <v>74</v>
      </c>
      <c r="D1001" s="387" t="s">
        <v>1279</v>
      </c>
      <c r="E1001" s="386" t="s">
        <v>1027</v>
      </c>
      <c r="F1001" s="387" t="s">
        <v>1097</v>
      </c>
      <c r="G1001" s="386" t="s">
        <v>1341</v>
      </c>
      <c r="H1001" s="386" t="s">
        <v>1190</v>
      </c>
      <c r="I1001" s="386" t="s">
        <v>1201</v>
      </c>
      <c r="J1001" s="386" t="s">
        <v>141</v>
      </c>
      <c r="K1001" s="388">
        <v>0.63</v>
      </c>
      <c r="L1001" s="388">
        <v>0.72000000000000008</v>
      </c>
      <c r="M1001" s="388">
        <v>0.81</v>
      </c>
      <c r="N1001" s="389"/>
    </row>
    <row r="1002" spans="3:14" ht="45" hidden="1" x14ac:dyDescent="0.25">
      <c r="C1002" s="386" t="s">
        <v>74</v>
      </c>
      <c r="D1002" s="387" t="s">
        <v>1279</v>
      </c>
      <c r="E1002" s="386" t="s">
        <v>1027</v>
      </c>
      <c r="F1002" s="387" t="s">
        <v>1097</v>
      </c>
      <c r="G1002" s="386" t="s">
        <v>1342</v>
      </c>
      <c r="H1002" s="386" t="s">
        <v>1190</v>
      </c>
      <c r="I1002" s="386" t="s">
        <v>1202</v>
      </c>
      <c r="J1002" s="386" t="s">
        <v>141</v>
      </c>
      <c r="K1002" s="388">
        <v>0.63</v>
      </c>
      <c r="L1002" s="388">
        <v>0.72000000000000008</v>
      </c>
      <c r="M1002" s="388">
        <v>0.81</v>
      </c>
      <c r="N1002" s="389"/>
    </row>
    <row r="1003" spans="3:14" ht="45" hidden="1" x14ac:dyDescent="0.25">
      <c r="C1003" s="386" t="s">
        <v>74</v>
      </c>
      <c r="D1003" s="387" t="s">
        <v>1279</v>
      </c>
      <c r="E1003" s="386" t="s">
        <v>1027</v>
      </c>
      <c r="F1003" s="387" t="s">
        <v>1097</v>
      </c>
      <c r="G1003" s="386" t="s">
        <v>1343</v>
      </c>
      <c r="H1003" s="386" t="s">
        <v>1190</v>
      </c>
      <c r="I1003" s="386" t="s">
        <v>1203</v>
      </c>
      <c r="J1003" s="386" t="s">
        <v>141</v>
      </c>
      <c r="K1003" s="388">
        <v>0.63</v>
      </c>
      <c r="L1003" s="388">
        <v>0.72000000000000008</v>
      </c>
      <c r="M1003" s="388">
        <v>0.81</v>
      </c>
      <c r="N1003" s="389"/>
    </row>
    <row r="1004" spans="3:14" ht="45" hidden="1" x14ac:dyDescent="0.25">
      <c r="C1004" s="386" t="s">
        <v>74</v>
      </c>
      <c r="D1004" s="387" t="s">
        <v>1279</v>
      </c>
      <c r="E1004" s="386" t="s">
        <v>1027</v>
      </c>
      <c r="F1004" s="387" t="s">
        <v>1097</v>
      </c>
      <c r="G1004" s="386" t="s">
        <v>1344</v>
      </c>
      <c r="H1004" s="386" t="s">
        <v>1190</v>
      </c>
      <c r="I1004" s="386" t="s">
        <v>1204</v>
      </c>
      <c r="J1004" s="386" t="s">
        <v>141</v>
      </c>
      <c r="K1004" s="388">
        <v>0.63</v>
      </c>
      <c r="L1004" s="388">
        <v>0.72000000000000008</v>
      </c>
      <c r="M1004" s="388">
        <v>0.81</v>
      </c>
      <c r="N1004" s="389"/>
    </row>
    <row r="1005" spans="3:14" ht="45" hidden="1" x14ac:dyDescent="0.25">
      <c r="C1005" s="386" t="s">
        <v>74</v>
      </c>
      <c r="D1005" s="387" t="s">
        <v>1279</v>
      </c>
      <c r="E1005" s="386" t="s">
        <v>1027</v>
      </c>
      <c r="F1005" s="387" t="s">
        <v>1097</v>
      </c>
      <c r="G1005" s="386" t="s">
        <v>1345</v>
      </c>
      <c r="H1005" s="386" t="s">
        <v>1190</v>
      </c>
      <c r="I1005" s="386" t="s">
        <v>1205</v>
      </c>
      <c r="J1005" s="386" t="s">
        <v>141</v>
      </c>
      <c r="K1005" s="388">
        <v>0.63</v>
      </c>
      <c r="L1005" s="388">
        <v>0.72000000000000008</v>
      </c>
      <c r="M1005" s="388">
        <v>0.81</v>
      </c>
      <c r="N1005" s="389"/>
    </row>
    <row r="1006" spans="3:14" ht="45" hidden="1" x14ac:dyDescent="0.25">
      <c r="C1006" s="386" t="s">
        <v>74</v>
      </c>
      <c r="D1006" s="387" t="s">
        <v>1279</v>
      </c>
      <c r="E1006" s="386" t="s">
        <v>1027</v>
      </c>
      <c r="F1006" s="387" t="s">
        <v>1097</v>
      </c>
      <c r="G1006" s="386" t="s">
        <v>1351</v>
      </c>
      <c r="H1006" s="386" t="s">
        <v>1217</v>
      </c>
      <c r="I1006" s="386" t="s">
        <v>1218</v>
      </c>
      <c r="J1006" s="386" t="s">
        <v>141</v>
      </c>
      <c r="K1006" s="388">
        <v>6.9999999999999993E-2</v>
      </c>
      <c r="L1006" s="388">
        <v>8.0000000000000016E-2</v>
      </c>
      <c r="M1006" s="388">
        <v>9.0000000000000011E-2</v>
      </c>
      <c r="N1006" s="389"/>
    </row>
    <row r="1007" spans="3:14" ht="30" hidden="1" x14ac:dyDescent="0.25">
      <c r="C1007" s="386" t="s">
        <v>103</v>
      </c>
      <c r="D1007" s="387" t="s">
        <v>1245</v>
      </c>
      <c r="E1007" s="386" t="s">
        <v>1025</v>
      </c>
      <c r="F1007" s="387" t="s">
        <v>1045</v>
      </c>
      <c r="G1007" s="386" t="s">
        <v>1286</v>
      </c>
      <c r="H1007" s="386" t="s">
        <v>1112</v>
      </c>
      <c r="I1007" s="386" t="s">
        <v>1113</v>
      </c>
      <c r="J1007" s="386" t="s">
        <v>141</v>
      </c>
      <c r="K1007" s="388">
        <v>0.63</v>
      </c>
      <c r="L1007" s="388">
        <v>0.72000000000000008</v>
      </c>
      <c r="M1007" s="388">
        <v>0.81</v>
      </c>
      <c r="N1007" s="389"/>
    </row>
    <row r="1008" spans="3:14" ht="30" hidden="1" x14ac:dyDescent="0.25">
      <c r="C1008" s="386" t="s">
        <v>103</v>
      </c>
      <c r="D1008" s="387" t="s">
        <v>1245</v>
      </c>
      <c r="E1008" s="386" t="s">
        <v>1025</v>
      </c>
      <c r="F1008" s="387" t="s">
        <v>1045</v>
      </c>
      <c r="G1008" s="386" t="s">
        <v>1292</v>
      </c>
      <c r="H1008" s="386" t="s">
        <v>1112</v>
      </c>
      <c r="I1008" s="386" t="s">
        <v>1119</v>
      </c>
      <c r="J1008" s="386" t="s">
        <v>141</v>
      </c>
      <c r="K1008" s="388">
        <v>0.63</v>
      </c>
      <c r="L1008" s="388">
        <v>0.72000000000000008</v>
      </c>
      <c r="M1008" s="388">
        <v>0.81</v>
      </c>
      <c r="N1008" s="389"/>
    </row>
    <row r="1009" spans="3:14" ht="30" hidden="1" x14ac:dyDescent="0.25">
      <c r="C1009" s="386" t="s">
        <v>103</v>
      </c>
      <c r="D1009" s="387" t="s">
        <v>1245</v>
      </c>
      <c r="E1009" s="386" t="s">
        <v>1025</v>
      </c>
      <c r="F1009" s="387" t="s">
        <v>1045</v>
      </c>
      <c r="G1009" s="386" t="s">
        <v>1294</v>
      </c>
      <c r="H1009" s="386" t="s">
        <v>1121</v>
      </c>
      <c r="I1009" s="386" t="s">
        <v>1122</v>
      </c>
      <c r="J1009" s="386" t="s">
        <v>1373</v>
      </c>
      <c r="K1009" s="388">
        <v>3.4999999999999996E-2</v>
      </c>
      <c r="L1009" s="388">
        <v>4.0000000000000008E-2</v>
      </c>
      <c r="M1009" s="388">
        <v>4.5000000000000005E-2</v>
      </c>
      <c r="N1009" s="389"/>
    </row>
    <row r="1010" spans="3:14" ht="30" hidden="1" x14ac:dyDescent="0.25">
      <c r="C1010" s="386" t="s">
        <v>103</v>
      </c>
      <c r="D1010" s="387" t="s">
        <v>1245</v>
      </c>
      <c r="E1010" s="386" t="s">
        <v>1025</v>
      </c>
      <c r="F1010" s="387" t="s">
        <v>1045</v>
      </c>
      <c r="G1010" s="386" t="s">
        <v>1378</v>
      </c>
      <c r="H1010" s="386" t="s">
        <v>1124</v>
      </c>
      <c r="I1010" s="386" t="s">
        <v>1125</v>
      </c>
      <c r="J1010" s="386" t="s">
        <v>1373</v>
      </c>
      <c r="K1010" s="388">
        <v>0.63</v>
      </c>
      <c r="L1010" s="388">
        <v>0.72000000000000008</v>
      </c>
      <c r="M1010" s="388">
        <v>0.81</v>
      </c>
      <c r="N1010" s="389"/>
    </row>
    <row r="1011" spans="3:14" ht="30" hidden="1" x14ac:dyDescent="0.25">
      <c r="C1011" s="386" t="s">
        <v>103</v>
      </c>
      <c r="D1011" s="387" t="s">
        <v>1245</v>
      </c>
      <c r="E1011" s="386" t="s">
        <v>1025</v>
      </c>
      <c r="F1011" s="387" t="s">
        <v>1045</v>
      </c>
      <c r="G1011" s="386" t="s">
        <v>1297</v>
      </c>
      <c r="H1011" s="386" t="s">
        <v>1128</v>
      </c>
      <c r="I1011" s="386" t="s">
        <v>1129</v>
      </c>
      <c r="J1011" s="386" t="s">
        <v>141</v>
      </c>
      <c r="K1011" s="388">
        <v>3.4999999999999996E-2</v>
      </c>
      <c r="L1011" s="388">
        <v>4.0000000000000008E-2</v>
      </c>
      <c r="M1011" s="388">
        <v>4.5000000000000005E-2</v>
      </c>
      <c r="N1011" s="389"/>
    </row>
    <row r="1012" spans="3:14" ht="30" hidden="1" x14ac:dyDescent="0.25">
      <c r="C1012" s="386" t="s">
        <v>103</v>
      </c>
      <c r="D1012" s="387" t="s">
        <v>1245</v>
      </c>
      <c r="E1012" s="386" t="s">
        <v>1025</v>
      </c>
      <c r="F1012" s="387" t="s">
        <v>1045</v>
      </c>
      <c r="G1012" s="386" t="s">
        <v>1311</v>
      </c>
      <c r="H1012" s="386" t="s">
        <v>1156</v>
      </c>
      <c r="I1012" s="386" t="s">
        <v>1157</v>
      </c>
      <c r="J1012" s="386" t="s">
        <v>141</v>
      </c>
      <c r="K1012" s="388">
        <v>0.63</v>
      </c>
      <c r="L1012" s="388">
        <v>0.72000000000000008</v>
      </c>
      <c r="M1012" s="388">
        <v>0.81</v>
      </c>
      <c r="N1012" s="389"/>
    </row>
    <row r="1013" spans="3:14" ht="30" hidden="1" x14ac:dyDescent="0.25">
      <c r="C1013" s="386" t="s">
        <v>103</v>
      </c>
      <c r="D1013" s="387" t="s">
        <v>1245</v>
      </c>
      <c r="E1013" s="386" t="s">
        <v>1025</v>
      </c>
      <c r="F1013" s="387" t="s">
        <v>1045</v>
      </c>
      <c r="G1013" s="386" t="s">
        <v>1313</v>
      </c>
      <c r="H1013" s="386" t="s">
        <v>1156</v>
      </c>
      <c r="I1013" s="386" t="s">
        <v>1159</v>
      </c>
      <c r="J1013" s="386" t="s">
        <v>141</v>
      </c>
      <c r="K1013" s="388">
        <v>0.63</v>
      </c>
      <c r="L1013" s="388">
        <v>0.72000000000000008</v>
      </c>
      <c r="M1013" s="388">
        <v>0.81</v>
      </c>
      <c r="N1013" s="389"/>
    </row>
    <row r="1014" spans="3:14" ht="30" hidden="1" x14ac:dyDescent="0.25">
      <c r="C1014" s="386" t="s">
        <v>103</v>
      </c>
      <c r="D1014" s="387" t="s">
        <v>1245</v>
      </c>
      <c r="E1014" s="386" t="s">
        <v>1025</v>
      </c>
      <c r="F1014" s="387" t="s">
        <v>1045</v>
      </c>
      <c r="G1014" s="386" t="s">
        <v>1326</v>
      </c>
      <c r="H1014" s="386" t="s">
        <v>1180</v>
      </c>
      <c r="I1014" s="386" t="s">
        <v>1181</v>
      </c>
      <c r="J1014" s="386" t="s">
        <v>141</v>
      </c>
      <c r="K1014" s="388">
        <v>3.4999999999999996E-2</v>
      </c>
      <c r="L1014" s="388">
        <v>4.0000000000000008E-2</v>
      </c>
      <c r="M1014" s="388">
        <v>4.5000000000000005E-2</v>
      </c>
      <c r="N1014" s="389"/>
    </row>
    <row r="1015" spans="3:14" ht="45" hidden="1" x14ac:dyDescent="0.25">
      <c r="C1015" s="386" t="s">
        <v>103</v>
      </c>
      <c r="D1015" s="387" t="s">
        <v>1245</v>
      </c>
      <c r="E1015" s="386" t="s">
        <v>1025</v>
      </c>
      <c r="F1015" s="387" t="s">
        <v>1045</v>
      </c>
      <c r="G1015" s="386" t="s">
        <v>1334</v>
      </c>
      <c r="H1015" s="386" t="s">
        <v>1190</v>
      </c>
      <c r="I1015" s="386" t="s">
        <v>1192</v>
      </c>
      <c r="J1015" s="386" t="s">
        <v>141</v>
      </c>
      <c r="K1015" s="388">
        <v>0.63</v>
      </c>
      <c r="L1015" s="388">
        <v>0.72000000000000008</v>
      </c>
      <c r="M1015" s="388">
        <v>0.81</v>
      </c>
      <c r="N1015" s="389"/>
    </row>
    <row r="1016" spans="3:14" ht="30" hidden="1" x14ac:dyDescent="0.25">
      <c r="C1016" s="386" t="s">
        <v>103</v>
      </c>
      <c r="D1016" s="387" t="s">
        <v>1246</v>
      </c>
      <c r="E1016" s="386" t="s">
        <v>1025</v>
      </c>
      <c r="F1016" s="387" t="s">
        <v>1046</v>
      </c>
      <c r="G1016" s="386" t="s">
        <v>1286</v>
      </c>
      <c r="H1016" s="386" t="s">
        <v>1112</v>
      </c>
      <c r="I1016" s="386" t="s">
        <v>1113</v>
      </c>
      <c r="J1016" s="386" t="s">
        <v>141</v>
      </c>
      <c r="K1016" s="388">
        <v>0.63</v>
      </c>
      <c r="L1016" s="388">
        <v>0.72000000000000008</v>
      </c>
      <c r="M1016" s="388">
        <v>0.81</v>
      </c>
      <c r="N1016" s="389"/>
    </row>
    <row r="1017" spans="3:14" ht="30" hidden="1" x14ac:dyDescent="0.25">
      <c r="C1017" s="386" t="s">
        <v>103</v>
      </c>
      <c r="D1017" s="387" t="s">
        <v>1246</v>
      </c>
      <c r="E1017" s="386" t="s">
        <v>1025</v>
      </c>
      <c r="F1017" s="387" t="s">
        <v>1046</v>
      </c>
      <c r="G1017" s="386" t="s">
        <v>1292</v>
      </c>
      <c r="H1017" s="386" t="s">
        <v>1112</v>
      </c>
      <c r="I1017" s="386" t="s">
        <v>1119</v>
      </c>
      <c r="J1017" s="386" t="s">
        <v>141</v>
      </c>
      <c r="K1017" s="388">
        <v>0.63</v>
      </c>
      <c r="L1017" s="388">
        <v>0.72000000000000008</v>
      </c>
      <c r="M1017" s="388">
        <v>0.81</v>
      </c>
      <c r="N1017" s="389"/>
    </row>
    <row r="1018" spans="3:14" ht="30" hidden="1" x14ac:dyDescent="0.25">
      <c r="C1018" s="386" t="s">
        <v>103</v>
      </c>
      <c r="D1018" s="387" t="s">
        <v>1246</v>
      </c>
      <c r="E1018" s="386" t="s">
        <v>1025</v>
      </c>
      <c r="F1018" s="387" t="s">
        <v>1046</v>
      </c>
      <c r="G1018" s="386" t="s">
        <v>1294</v>
      </c>
      <c r="H1018" s="386" t="s">
        <v>1121</v>
      </c>
      <c r="I1018" s="386" t="s">
        <v>1122</v>
      </c>
      <c r="J1018" s="386" t="s">
        <v>1373</v>
      </c>
      <c r="K1018" s="388">
        <v>3.4999999999999996E-2</v>
      </c>
      <c r="L1018" s="388">
        <v>4.0000000000000008E-2</v>
      </c>
      <c r="M1018" s="388">
        <v>4.5000000000000005E-2</v>
      </c>
      <c r="N1018" s="389"/>
    </row>
    <row r="1019" spans="3:14" ht="30" hidden="1" x14ac:dyDescent="0.25">
      <c r="C1019" s="386" t="s">
        <v>103</v>
      </c>
      <c r="D1019" s="387" t="s">
        <v>1246</v>
      </c>
      <c r="E1019" s="386" t="s">
        <v>1025</v>
      </c>
      <c r="F1019" s="387" t="s">
        <v>1046</v>
      </c>
      <c r="G1019" s="386" t="s">
        <v>1378</v>
      </c>
      <c r="H1019" s="386" t="s">
        <v>1124</v>
      </c>
      <c r="I1019" s="386" t="s">
        <v>1125</v>
      </c>
      <c r="J1019" s="386" t="s">
        <v>1373</v>
      </c>
      <c r="K1019" s="388">
        <v>0.63</v>
      </c>
      <c r="L1019" s="388">
        <v>0.72000000000000008</v>
      </c>
      <c r="M1019" s="388">
        <v>0.81</v>
      </c>
      <c r="N1019" s="389"/>
    </row>
    <row r="1020" spans="3:14" ht="30" hidden="1" x14ac:dyDescent="0.25">
      <c r="C1020" s="386" t="s">
        <v>103</v>
      </c>
      <c r="D1020" s="387" t="s">
        <v>1246</v>
      </c>
      <c r="E1020" s="386" t="s">
        <v>1025</v>
      </c>
      <c r="F1020" s="387" t="s">
        <v>1046</v>
      </c>
      <c r="G1020" s="386" t="s">
        <v>1297</v>
      </c>
      <c r="H1020" s="386" t="s">
        <v>1128</v>
      </c>
      <c r="I1020" s="386" t="s">
        <v>1129</v>
      </c>
      <c r="J1020" s="386" t="s">
        <v>141</v>
      </c>
      <c r="K1020" s="388">
        <v>3.4999999999999996E-2</v>
      </c>
      <c r="L1020" s="388">
        <v>4.0000000000000008E-2</v>
      </c>
      <c r="M1020" s="388">
        <v>4.5000000000000005E-2</v>
      </c>
      <c r="N1020" s="389"/>
    </row>
    <row r="1021" spans="3:14" ht="30" hidden="1" x14ac:dyDescent="0.25">
      <c r="C1021" s="386" t="s">
        <v>103</v>
      </c>
      <c r="D1021" s="387" t="s">
        <v>1246</v>
      </c>
      <c r="E1021" s="386" t="s">
        <v>1025</v>
      </c>
      <c r="F1021" s="387" t="s">
        <v>1046</v>
      </c>
      <c r="G1021" s="386" t="s">
        <v>1304</v>
      </c>
      <c r="H1021" s="386" t="s">
        <v>1133</v>
      </c>
      <c r="I1021" s="386" t="s">
        <v>1137</v>
      </c>
      <c r="J1021" s="386" t="s">
        <v>141</v>
      </c>
      <c r="K1021" s="388">
        <v>0.63</v>
      </c>
      <c r="L1021" s="388">
        <v>0.72000000000000008</v>
      </c>
      <c r="M1021" s="388">
        <v>0.81</v>
      </c>
      <c r="N1021" s="389"/>
    </row>
    <row r="1022" spans="3:14" ht="30" hidden="1" x14ac:dyDescent="0.25">
      <c r="C1022" s="386" t="s">
        <v>103</v>
      </c>
      <c r="D1022" s="387" t="s">
        <v>1246</v>
      </c>
      <c r="E1022" s="386" t="s">
        <v>1025</v>
      </c>
      <c r="F1022" s="387" t="s">
        <v>1046</v>
      </c>
      <c r="G1022" s="386" t="s">
        <v>1311</v>
      </c>
      <c r="H1022" s="386" t="s">
        <v>1156</v>
      </c>
      <c r="I1022" s="386" t="s">
        <v>1157</v>
      </c>
      <c r="J1022" s="386" t="s">
        <v>141</v>
      </c>
      <c r="K1022" s="388">
        <v>0.63</v>
      </c>
      <c r="L1022" s="388">
        <v>0.72000000000000008</v>
      </c>
      <c r="M1022" s="388">
        <v>0.81</v>
      </c>
      <c r="N1022" s="389"/>
    </row>
    <row r="1023" spans="3:14" ht="30" hidden="1" x14ac:dyDescent="0.25">
      <c r="C1023" s="386" t="s">
        <v>103</v>
      </c>
      <c r="D1023" s="387" t="s">
        <v>1246</v>
      </c>
      <c r="E1023" s="386" t="s">
        <v>1025</v>
      </c>
      <c r="F1023" s="387" t="s">
        <v>1046</v>
      </c>
      <c r="G1023" s="386" t="s">
        <v>1313</v>
      </c>
      <c r="H1023" s="386" t="s">
        <v>1156</v>
      </c>
      <c r="I1023" s="386" t="s">
        <v>1159</v>
      </c>
      <c r="J1023" s="386" t="s">
        <v>141</v>
      </c>
      <c r="K1023" s="388">
        <v>0.63</v>
      </c>
      <c r="L1023" s="388">
        <v>0.72000000000000008</v>
      </c>
      <c r="M1023" s="388">
        <v>0.81</v>
      </c>
      <c r="N1023" s="389"/>
    </row>
    <row r="1024" spans="3:14" ht="45" hidden="1" x14ac:dyDescent="0.25">
      <c r="C1024" s="386" t="s">
        <v>103</v>
      </c>
      <c r="D1024" s="387" t="s">
        <v>1246</v>
      </c>
      <c r="E1024" s="386" t="s">
        <v>1025</v>
      </c>
      <c r="F1024" s="387" t="s">
        <v>1046</v>
      </c>
      <c r="G1024" s="386" t="s">
        <v>1316</v>
      </c>
      <c r="H1024" s="386" t="s">
        <v>1160</v>
      </c>
      <c r="I1024" s="386" t="s">
        <v>1163</v>
      </c>
      <c r="J1024" s="386" t="s">
        <v>141</v>
      </c>
      <c r="K1024" s="388">
        <v>0.63</v>
      </c>
      <c r="L1024" s="388">
        <v>0.72000000000000008</v>
      </c>
      <c r="M1024" s="388">
        <v>0.81</v>
      </c>
      <c r="N1024" s="389"/>
    </row>
    <row r="1025" spans="3:14" ht="45" hidden="1" x14ac:dyDescent="0.25">
      <c r="C1025" s="386" t="s">
        <v>103</v>
      </c>
      <c r="D1025" s="387" t="s">
        <v>1246</v>
      </c>
      <c r="E1025" s="386" t="s">
        <v>1025</v>
      </c>
      <c r="F1025" s="387" t="s">
        <v>1046</v>
      </c>
      <c r="G1025" s="386" t="s">
        <v>1316</v>
      </c>
      <c r="H1025" s="386" t="s">
        <v>1160</v>
      </c>
      <c r="I1025" s="386" t="s">
        <v>1163</v>
      </c>
      <c r="J1025" s="386" t="s">
        <v>1373</v>
      </c>
      <c r="K1025" s="388">
        <v>0.63</v>
      </c>
      <c r="L1025" s="388">
        <v>0.72000000000000008</v>
      </c>
      <c r="M1025" s="388">
        <v>0.81</v>
      </c>
      <c r="N1025" s="389"/>
    </row>
    <row r="1026" spans="3:14" ht="30" hidden="1" x14ac:dyDescent="0.25">
      <c r="C1026" s="386" t="s">
        <v>103</v>
      </c>
      <c r="D1026" s="387" t="s">
        <v>1246</v>
      </c>
      <c r="E1026" s="386" t="s">
        <v>1025</v>
      </c>
      <c r="F1026" s="387" t="s">
        <v>1046</v>
      </c>
      <c r="G1026" s="386" t="s">
        <v>1326</v>
      </c>
      <c r="H1026" s="386" t="s">
        <v>1180</v>
      </c>
      <c r="I1026" s="386" t="s">
        <v>1181</v>
      </c>
      <c r="J1026" s="386" t="s">
        <v>141</v>
      </c>
      <c r="K1026" s="388">
        <v>3.4999999999999996E-2</v>
      </c>
      <c r="L1026" s="388">
        <v>4.0000000000000008E-2</v>
      </c>
      <c r="M1026" s="388">
        <v>4.5000000000000005E-2</v>
      </c>
      <c r="N1026" s="389"/>
    </row>
    <row r="1027" spans="3:14" ht="45" hidden="1" x14ac:dyDescent="0.25">
      <c r="C1027" s="386" t="s">
        <v>103</v>
      </c>
      <c r="D1027" s="387" t="s">
        <v>1246</v>
      </c>
      <c r="E1027" s="386" t="s">
        <v>1025</v>
      </c>
      <c r="F1027" s="387" t="s">
        <v>1046</v>
      </c>
      <c r="G1027" s="386" t="s">
        <v>1333</v>
      </c>
      <c r="H1027" s="386" t="s">
        <v>1190</v>
      </c>
      <c r="I1027" s="386" t="s">
        <v>1191</v>
      </c>
      <c r="J1027" s="386" t="s">
        <v>141</v>
      </c>
      <c r="K1027" s="388">
        <v>0.63</v>
      </c>
      <c r="L1027" s="388">
        <v>0.72000000000000008</v>
      </c>
      <c r="M1027" s="388">
        <v>0.81</v>
      </c>
      <c r="N1027" s="389"/>
    </row>
    <row r="1028" spans="3:14" ht="45" hidden="1" x14ac:dyDescent="0.25">
      <c r="C1028" s="386" t="s">
        <v>103</v>
      </c>
      <c r="D1028" s="387" t="s">
        <v>1246</v>
      </c>
      <c r="E1028" s="386" t="s">
        <v>1025</v>
      </c>
      <c r="F1028" s="387" t="s">
        <v>1046</v>
      </c>
      <c r="G1028" s="386" t="s">
        <v>1334</v>
      </c>
      <c r="H1028" s="386" t="s">
        <v>1190</v>
      </c>
      <c r="I1028" s="386" t="s">
        <v>1192</v>
      </c>
      <c r="J1028" s="386" t="s">
        <v>141</v>
      </c>
      <c r="K1028" s="388">
        <v>0.63</v>
      </c>
      <c r="L1028" s="388">
        <v>0.72000000000000008</v>
      </c>
      <c r="M1028" s="388">
        <v>0.81</v>
      </c>
      <c r="N1028" s="389"/>
    </row>
    <row r="1029" spans="3:14" ht="30" hidden="1" x14ac:dyDescent="0.25">
      <c r="C1029" s="386" t="s">
        <v>103</v>
      </c>
      <c r="D1029" s="387" t="s">
        <v>1379</v>
      </c>
      <c r="E1029" s="386" t="s">
        <v>1025</v>
      </c>
      <c r="F1029" s="387" t="s">
        <v>1047</v>
      </c>
      <c r="G1029" s="386" t="s">
        <v>1295</v>
      </c>
      <c r="H1029" s="386" t="s">
        <v>1121</v>
      </c>
      <c r="I1029" s="386" t="s">
        <v>1123</v>
      </c>
      <c r="J1029" s="386" t="s">
        <v>1373</v>
      </c>
      <c r="K1029" s="388">
        <v>6.9999999999999993E-2</v>
      </c>
      <c r="L1029" s="388">
        <v>8.0000000000000016E-2</v>
      </c>
      <c r="M1029" s="388">
        <v>9.0000000000000011E-2</v>
      </c>
      <c r="N1029" s="389"/>
    </row>
    <row r="1030" spans="3:14" ht="30" hidden="1" x14ac:dyDescent="0.25">
      <c r="C1030" s="386" t="s">
        <v>103</v>
      </c>
      <c r="D1030" s="387" t="s">
        <v>1379</v>
      </c>
      <c r="E1030" s="386" t="s">
        <v>1025</v>
      </c>
      <c r="F1030" s="387" t="s">
        <v>1047</v>
      </c>
      <c r="G1030" s="386" t="s">
        <v>1378</v>
      </c>
      <c r="H1030" s="386" t="s">
        <v>1124</v>
      </c>
      <c r="I1030" s="386" t="s">
        <v>1125</v>
      </c>
      <c r="J1030" s="386" t="s">
        <v>1373</v>
      </c>
      <c r="K1030" s="388">
        <v>0.63</v>
      </c>
      <c r="L1030" s="388">
        <v>0.72000000000000008</v>
      </c>
      <c r="M1030" s="388">
        <v>0.81</v>
      </c>
      <c r="N1030" s="389"/>
    </row>
    <row r="1031" spans="3:14" ht="30" hidden="1" x14ac:dyDescent="0.25">
      <c r="C1031" s="386" t="s">
        <v>103</v>
      </c>
      <c r="D1031" s="387" t="s">
        <v>1379</v>
      </c>
      <c r="E1031" s="386" t="s">
        <v>1025</v>
      </c>
      <c r="F1031" s="387" t="s">
        <v>1047</v>
      </c>
      <c r="G1031" s="386" t="s">
        <v>1304</v>
      </c>
      <c r="H1031" s="386" t="s">
        <v>1133</v>
      </c>
      <c r="I1031" s="386" t="s">
        <v>1137</v>
      </c>
      <c r="J1031" s="386" t="s">
        <v>141</v>
      </c>
      <c r="K1031" s="388">
        <v>0.63</v>
      </c>
      <c r="L1031" s="388">
        <v>0.72000000000000008</v>
      </c>
      <c r="M1031" s="388">
        <v>0.81</v>
      </c>
      <c r="N1031" s="389"/>
    </row>
    <row r="1032" spans="3:14" ht="30" hidden="1" x14ac:dyDescent="0.25">
      <c r="C1032" s="386" t="s">
        <v>103</v>
      </c>
      <c r="D1032" s="387" t="s">
        <v>1379</v>
      </c>
      <c r="E1032" s="386" t="s">
        <v>1025</v>
      </c>
      <c r="F1032" s="387" t="s">
        <v>1047</v>
      </c>
      <c r="G1032" s="386" t="s">
        <v>1310</v>
      </c>
      <c r="H1032" s="386" t="s">
        <v>1152</v>
      </c>
      <c r="I1032" s="386" t="s">
        <v>1153</v>
      </c>
      <c r="J1032" s="386" t="s">
        <v>1373</v>
      </c>
      <c r="K1032" s="388">
        <v>0.63</v>
      </c>
      <c r="L1032" s="388">
        <v>0.72000000000000008</v>
      </c>
      <c r="M1032" s="388">
        <v>0.81</v>
      </c>
      <c r="N1032" s="389"/>
    </row>
    <row r="1033" spans="3:14" ht="45" hidden="1" x14ac:dyDescent="0.25">
      <c r="C1033" s="386" t="s">
        <v>103</v>
      </c>
      <c r="D1033" s="387" t="s">
        <v>1379</v>
      </c>
      <c r="E1033" s="386" t="s">
        <v>1025</v>
      </c>
      <c r="F1033" s="387" t="s">
        <v>1047</v>
      </c>
      <c r="G1033" s="386" t="s">
        <v>1314</v>
      </c>
      <c r="H1033" s="386" t="s">
        <v>1160</v>
      </c>
      <c r="I1033" s="386" t="s">
        <v>1161</v>
      </c>
      <c r="J1033" s="386" t="s">
        <v>141</v>
      </c>
      <c r="K1033" s="388">
        <v>0.63</v>
      </c>
      <c r="L1033" s="388">
        <v>0.72000000000000008</v>
      </c>
      <c r="M1033" s="388">
        <v>0.81</v>
      </c>
      <c r="N1033" s="389"/>
    </row>
    <row r="1034" spans="3:14" ht="45" hidden="1" x14ac:dyDescent="0.25">
      <c r="C1034" s="386" t="s">
        <v>103</v>
      </c>
      <c r="D1034" s="387" t="s">
        <v>1379</v>
      </c>
      <c r="E1034" s="386" t="s">
        <v>1025</v>
      </c>
      <c r="F1034" s="387" t="s">
        <v>1047</v>
      </c>
      <c r="G1034" s="386" t="s">
        <v>1314</v>
      </c>
      <c r="H1034" s="386" t="s">
        <v>1160</v>
      </c>
      <c r="I1034" s="386" t="s">
        <v>1161</v>
      </c>
      <c r="J1034" s="386" t="s">
        <v>1373</v>
      </c>
      <c r="K1034" s="388">
        <v>0.63</v>
      </c>
      <c r="L1034" s="388">
        <v>0.72000000000000008</v>
      </c>
      <c r="M1034" s="388">
        <v>0.81</v>
      </c>
      <c r="N1034" s="389"/>
    </row>
    <row r="1035" spans="3:14" ht="45" hidden="1" x14ac:dyDescent="0.25">
      <c r="C1035" s="386" t="s">
        <v>103</v>
      </c>
      <c r="D1035" s="387" t="s">
        <v>1379</v>
      </c>
      <c r="E1035" s="386" t="s">
        <v>1025</v>
      </c>
      <c r="F1035" s="387" t="s">
        <v>1047</v>
      </c>
      <c r="G1035" s="386" t="s">
        <v>1319</v>
      </c>
      <c r="H1035" s="386" t="s">
        <v>1160</v>
      </c>
      <c r="I1035" s="386" t="s">
        <v>1171</v>
      </c>
      <c r="J1035" s="386" t="s">
        <v>141</v>
      </c>
      <c r="K1035" s="388">
        <v>0.63</v>
      </c>
      <c r="L1035" s="388">
        <v>0.72000000000000008</v>
      </c>
      <c r="M1035" s="388">
        <v>0.81</v>
      </c>
      <c r="N1035" s="389"/>
    </row>
    <row r="1036" spans="3:14" ht="45" hidden="1" x14ac:dyDescent="0.25">
      <c r="C1036" s="386" t="s">
        <v>103</v>
      </c>
      <c r="D1036" s="387" t="s">
        <v>1379</v>
      </c>
      <c r="E1036" s="386" t="s">
        <v>1025</v>
      </c>
      <c r="F1036" s="387" t="s">
        <v>1047</v>
      </c>
      <c r="G1036" s="386" t="s">
        <v>1319</v>
      </c>
      <c r="H1036" s="386" t="s">
        <v>1160</v>
      </c>
      <c r="I1036" s="386" t="s">
        <v>1171</v>
      </c>
      <c r="J1036" s="386" t="s">
        <v>1373</v>
      </c>
      <c r="K1036" s="388">
        <v>0.63</v>
      </c>
      <c r="L1036" s="388">
        <v>0.72000000000000008</v>
      </c>
      <c r="M1036" s="388">
        <v>0.81</v>
      </c>
      <c r="N1036" s="389"/>
    </row>
    <row r="1037" spans="3:14" ht="30" hidden="1" x14ac:dyDescent="0.25">
      <c r="C1037" s="386" t="s">
        <v>103</v>
      </c>
      <c r="D1037" s="387" t="s">
        <v>1379</v>
      </c>
      <c r="E1037" s="386" t="s">
        <v>1025</v>
      </c>
      <c r="F1037" s="387" t="s">
        <v>1047</v>
      </c>
      <c r="G1037" s="386" t="s">
        <v>1320</v>
      </c>
      <c r="H1037" s="386" t="s">
        <v>1172</v>
      </c>
      <c r="I1037" s="386" t="s">
        <v>1173</v>
      </c>
      <c r="J1037" s="386" t="s">
        <v>141</v>
      </c>
      <c r="K1037" s="388">
        <v>3.4999999999999996E-2</v>
      </c>
      <c r="L1037" s="388">
        <v>4.0000000000000008E-2</v>
      </c>
      <c r="M1037" s="388">
        <v>4.5000000000000005E-2</v>
      </c>
      <c r="N1037" s="389"/>
    </row>
    <row r="1038" spans="3:14" ht="30" hidden="1" x14ac:dyDescent="0.25">
      <c r="C1038" s="386" t="s">
        <v>103</v>
      </c>
      <c r="D1038" s="387" t="s">
        <v>1379</v>
      </c>
      <c r="E1038" s="386" t="s">
        <v>1025</v>
      </c>
      <c r="F1038" s="387" t="s">
        <v>1047</v>
      </c>
      <c r="G1038" s="386" t="s">
        <v>1326</v>
      </c>
      <c r="H1038" s="386" t="s">
        <v>1180</v>
      </c>
      <c r="I1038" s="386" t="s">
        <v>1181</v>
      </c>
      <c r="J1038" s="386" t="s">
        <v>141</v>
      </c>
      <c r="K1038" s="388">
        <v>3.4999999999999996E-2</v>
      </c>
      <c r="L1038" s="388">
        <v>4.0000000000000008E-2</v>
      </c>
      <c r="M1038" s="388">
        <v>4.5000000000000005E-2</v>
      </c>
      <c r="N1038" s="389"/>
    </row>
    <row r="1039" spans="3:14" ht="45" hidden="1" x14ac:dyDescent="0.25">
      <c r="C1039" s="386" t="s">
        <v>103</v>
      </c>
      <c r="D1039" s="387" t="s">
        <v>1379</v>
      </c>
      <c r="E1039" s="386" t="s">
        <v>1025</v>
      </c>
      <c r="F1039" s="387" t="s">
        <v>1047</v>
      </c>
      <c r="G1039" s="386" t="s">
        <v>1328</v>
      </c>
      <c r="H1039" s="386" t="s">
        <v>1180</v>
      </c>
      <c r="I1039" s="386" t="s">
        <v>1183</v>
      </c>
      <c r="J1039" s="386" t="s">
        <v>141</v>
      </c>
      <c r="K1039" s="388">
        <v>6.9999999999999993E-2</v>
      </c>
      <c r="L1039" s="388">
        <v>8.0000000000000016E-2</v>
      </c>
      <c r="M1039" s="388">
        <v>9.0000000000000011E-2</v>
      </c>
      <c r="N1039" s="389"/>
    </row>
    <row r="1040" spans="3:14" ht="60" hidden="1" x14ac:dyDescent="0.25">
      <c r="C1040" s="386" t="s">
        <v>103</v>
      </c>
      <c r="D1040" s="387" t="s">
        <v>1379</v>
      </c>
      <c r="E1040" s="386" t="s">
        <v>1025</v>
      </c>
      <c r="F1040" s="387" t="s">
        <v>1047</v>
      </c>
      <c r="G1040" s="386" t="s">
        <v>1380</v>
      </c>
      <c r="H1040" s="386" t="s">
        <v>1184</v>
      </c>
      <c r="I1040" s="386" t="s">
        <v>1189</v>
      </c>
      <c r="J1040" s="386" t="s">
        <v>141</v>
      </c>
      <c r="K1040" s="388">
        <v>0.63</v>
      </c>
      <c r="L1040" s="388">
        <v>0.72000000000000008</v>
      </c>
      <c r="M1040" s="388">
        <v>0.81</v>
      </c>
      <c r="N1040" s="389"/>
    </row>
    <row r="1041" spans="3:14" ht="30" hidden="1" x14ac:dyDescent="0.25">
      <c r="C1041" s="386" t="s">
        <v>103</v>
      </c>
      <c r="D1041" s="387" t="s">
        <v>1379</v>
      </c>
      <c r="E1041" s="386" t="s">
        <v>1025</v>
      </c>
      <c r="F1041" s="387" t="s">
        <v>1047</v>
      </c>
      <c r="G1041" s="386" t="s">
        <v>1381</v>
      </c>
      <c r="H1041" s="386" t="s">
        <v>1210</v>
      </c>
      <c r="I1041" s="386" t="s">
        <v>1213</v>
      </c>
      <c r="J1041" s="386" t="s">
        <v>141</v>
      </c>
      <c r="K1041" s="388">
        <v>0.63</v>
      </c>
      <c r="L1041" s="388">
        <v>0.72000000000000008</v>
      </c>
      <c r="M1041" s="388">
        <v>0.81</v>
      </c>
      <c r="N1041" s="389"/>
    </row>
    <row r="1042" spans="3:14" ht="30" hidden="1" x14ac:dyDescent="0.25">
      <c r="C1042" s="386" t="s">
        <v>103</v>
      </c>
      <c r="D1042" s="387" t="s">
        <v>1379</v>
      </c>
      <c r="E1042" s="386" t="s">
        <v>1025</v>
      </c>
      <c r="F1042" s="387" t="s">
        <v>1047</v>
      </c>
      <c r="G1042" s="386" t="s">
        <v>1350</v>
      </c>
      <c r="H1042" s="386" t="s">
        <v>1210</v>
      </c>
      <c r="I1042" s="386" t="s">
        <v>1216</v>
      </c>
      <c r="J1042" s="386" t="s">
        <v>141</v>
      </c>
      <c r="K1042" s="388">
        <v>0.63</v>
      </c>
      <c r="L1042" s="388">
        <v>0.72000000000000008</v>
      </c>
      <c r="M1042" s="388">
        <v>0.81</v>
      </c>
      <c r="N1042" s="389"/>
    </row>
    <row r="1043" spans="3:14" ht="30" x14ac:dyDescent="0.25">
      <c r="C1043" s="386" t="s">
        <v>103</v>
      </c>
      <c r="D1043" s="387" t="s">
        <v>1382</v>
      </c>
      <c r="E1043" s="386" t="s">
        <v>1025</v>
      </c>
      <c r="F1043" s="387" t="s">
        <v>1048</v>
      </c>
      <c r="G1043" s="386" t="s">
        <v>1286</v>
      </c>
      <c r="H1043" s="386" t="s">
        <v>1112</v>
      </c>
      <c r="I1043" s="386" t="s">
        <v>1113</v>
      </c>
      <c r="J1043" s="386" t="s">
        <v>141</v>
      </c>
      <c r="K1043" s="388">
        <v>0.63</v>
      </c>
      <c r="L1043" s="388">
        <v>0.72000000000000008</v>
      </c>
      <c r="M1043" s="388">
        <v>0.81</v>
      </c>
      <c r="N1043" s="389"/>
    </row>
    <row r="1044" spans="3:14" ht="30" x14ac:dyDescent="0.25">
      <c r="C1044" s="386" t="s">
        <v>103</v>
      </c>
      <c r="D1044" s="387" t="s">
        <v>1382</v>
      </c>
      <c r="E1044" s="386" t="s">
        <v>1025</v>
      </c>
      <c r="F1044" s="387" t="s">
        <v>1048</v>
      </c>
      <c r="G1044" s="386" t="s">
        <v>1295</v>
      </c>
      <c r="H1044" s="386" t="s">
        <v>1121</v>
      </c>
      <c r="I1044" s="386" t="s">
        <v>1123</v>
      </c>
      <c r="J1044" s="386" t="s">
        <v>1373</v>
      </c>
      <c r="K1044" s="388">
        <v>6.9999999999999993E-2</v>
      </c>
      <c r="L1044" s="388">
        <v>8.0000000000000016E-2</v>
      </c>
      <c r="M1044" s="388">
        <v>9.0000000000000011E-2</v>
      </c>
      <c r="N1044" s="389"/>
    </row>
    <row r="1045" spans="3:14" ht="30" x14ac:dyDescent="0.25">
      <c r="C1045" s="386" t="s">
        <v>103</v>
      </c>
      <c r="D1045" s="387" t="s">
        <v>1382</v>
      </c>
      <c r="E1045" s="386" t="s">
        <v>1025</v>
      </c>
      <c r="F1045" s="387" t="s">
        <v>1048</v>
      </c>
      <c r="G1045" s="386" t="s">
        <v>1378</v>
      </c>
      <c r="H1045" s="386" t="s">
        <v>1124</v>
      </c>
      <c r="I1045" s="386" t="s">
        <v>1125</v>
      </c>
      <c r="J1045" s="386" t="s">
        <v>1373</v>
      </c>
      <c r="K1045" s="388">
        <v>0.63</v>
      </c>
      <c r="L1045" s="388">
        <v>0.72000000000000008</v>
      </c>
      <c r="M1045" s="388">
        <v>0.81</v>
      </c>
      <c r="N1045" s="389"/>
    </row>
    <row r="1046" spans="3:14" ht="30" x14ac:dyDescent="0.25">
      <c r="C1046" s="386" t="s">
        <v>103</v>
      </c>
      <c r="D1046" s="387" t="s">
        <v>1382</v>
      </c>
      <c r="E1046" s="386" t="s">
        <v>1025</v>
      </c>
      <c r="F1046" s="387" t="s">
        <v>1048</v>
      </c>
      <c r="G1046" s="386" t="s">
        <v>1299</v>
      </c>
      <c r="H1046" s="386" t="s">
        <v>1128</v>
      </c>
      <c r="I1046" s="386" t="s">
        <v>1131</v>
      </c>
      <c r="J1046" s="386" t="s">
        <v>141</v>
      </c>
      <c r="K1046" s="388">
        <v>0.63</v>
      </c>
      <c r="L1046" s="388">
        <v>0.72000000000000008</v>
      </c>
      <c r="M1046" s="388">
        <v>0.81</v>
      </c>
      <c r="N1046" s="389"/>
    </row>
    <row r="1047" spans="3:14" ht="30" x14ac:dyDescent="0.25">
      <c r="C1047" s="386" t="s">
        <v>103</v>
      </c>
      <c r="D1047" s="387" t="s">
        <v>1382</v>
      </c>
      <c r="E1047" s="386" t="s">
        <v>1025</v>
      </c>
      <c r="F1047" s="387" t="s">
        <v>1048</v>
      </c>
      <c r="G1047" s="386" t="s">
        <v>1300</v>
      </c>
      <c r="H1047" s="386" t="s">
        <v>1128</v>
      </c>
      <c r="I1047" s="386" t="s">
        <v>1132</v>
      </c>
      <c r="J1047" s="386" t="s">
        <v>141</v>
      </c>
      <c r="K1047" s="388">
        <v>0.63</v>
      </c>
      <c r="L1047" s="388">
        <v>0.72000000000000008</v>
      </c>
      <c r="M1047" s="388">
        <v>0.81</v>
      </c>
      <c r="N1047" s="389"/>
    </row>
    <row r="1048" spans="3:14" ht="30" x14ac:dyDescent="0.25">
      <c r="C1048" s="386" t="s">
        <v>103</v>
      </c>
      <c r="D1048" s="387" t="s">
        <v>1382</v>
      </c>
      <c r="E1048" s="386" t="s">
        <v>1025</v>
      </c>
      <c r="F1048" s="387" t="s">
        <v>1048</v>
      </c>
      <c r="G1048" s="386" t="s">
        <v>1301</v>
      </c>
      <c r="H1048" s="386" t="s">
        <v>1133</v>
      </c>
      <c r="I1048" s="386" t="s">
        <v>1134</v>
      </c>
      <c r="J1048" s="386" t="s">
        <v>141</v>
      </c>
      <c r="K1048" s="388">
        <v>0.63</v>
      </c>
      <c r="L1048" s="388">
        <v>0.72000000000000008</v>
      </c>
      <c r="M1048" s="388">
        <v>0.81</v>
      </c>
      <c r="N1048" s="389"/>
    </row>
    <row r="1049" spans="3:14" ht="30" x14ac:dyDescent="0.25">
      <c r="C1049" s="386" t="s">
        <v>103</v>
      </c>
      <c r="D1049" s="387" t="s">
        <v>1382</v>
      </c>
      <c r="E1049" s="386" t="s">
        <v>1025</v>
      </c>
      <c r="F1049" s="387" t="s">
        <v>1048</v>
      </c>
      <c r="G1049" s="386" t="s">
        <v>1304</v>
      </c>
      <c r="H1049" s="386" t="s">
        <v>1133</v>
      </c>
      <c r="I1049" s="386" t="s">
        <v>1137</v>
      </c>
      <c r="J1049" s="386" t="s">
        <v>141</v>
      </c>
      <c r="K1049" s="388">
        <v>0.63</v>
      </c>
      <c r="L1049" s="388">
        <v>0.72000000000000008</v>
      </c>
      <c r="M1049" s="388">
        <v>0.81</v>
      </c>
      <c r="N1049" s="389"/>
    </row>
    <row r="1050" spans="3:14" ht="30" x14ac:dyDescent="0.25">
      <c r="C1050" s="386" t="s">
        <v>103</v>
      </c>
      <c r="D1050" s="387" t="s">
        <v>1382</v>
      </c>
      <c r="E1050" s="386" t="s">
        <v>1025</v>
      </c>
      <c r="F1050" s="387" t="s">
        <v>1048</v>
      </c>
      <c r="G1050" s="386" t="s">
        <v>1310</v>
      </c>
      <c r="H1050" s="386" t="s">
        <v>1152</v>
      </c>
      <c r="I1050" s="386" t="s">
        <v>1153</v>
      </c>
      <c r="J1050" s="386" t="s">
        <v>1373</v>
      </c>
      <c r="K1050" s="388">
        <v>0.63</v>
      </c>
      <c r="L1050" s="388">
        <v>0.72000000000000008</v>
      </c>
      <c r="M1050" s="388">
        <v>0.81</v>
      </c>
      <c r="N1050" s="389"/>
    </row>
    <row r="1051" spans="3:14" ht="30" x14ac:dyDescent="0.25">
      <c r="C1051" s="386" t="s">
        <v>103</v>
      </c>
      <c r="D1051" s="387" t="s">
        <v>1382</v>
      </c>
      <c r="E1051" s="386" t="s">
        <v>1025</v>
      </c>
      <c r="F1051" s="387" t="s">
        <v>1048</v>
      </c>
      <c r="G1051" s="386" t="s">
        <v>1383</v>
      </c>
      <c r="H1051" s="386" t="s">
        <v>1154</v>
      </c>
      <c r="I1051" s="386" t="s">
        <v>1155</v>
      </c>
      <c r="J1051" s="386" t="s">
        <v>141</v>
      </c>
      <c r="K1051" s="388">
        <v>0.63</v>
      </c>
      <c r="L1051" s="388">
        <v>0.72000000000000008</v>
      </c>
      <c r="M1051" s="388">
        <v>0.81</v>
      </c>
      <c r="N1051" s="389"/>
    </row>
    <row r="1052" spans="3:14" ht="45" x14ac:dyDescent="0.25">
      <c r="C1052" s="386" t="s">
        <v>103</v>
      </c>
      <c r="D1052" s="387" t="s">
        <v>1382</v>
      </c>
      <c r="E1052" s="386" t="s">
        <v>1025</v>
      </c>
      <c r="F1052" s="387" t="s">
        <v>1048</v>
      </c>
      <c r="G1052" s="386" t="s">
        <v>1315</v>
      </c>
      <c r="H1052" s="386" t="s">
        <v>1160</v>
      </c>
      <c r="I1052" s="386" t="s">
        <v>1162</v>
      </c>
      <c r="J1052" s="386" t="s">
        <v>141</v>
      </c>
      <c r="K1052" s="388">
        <v>0.63</v>
      </c>
      <c r="L1052" s="388">
        <v>0.72000000000000008</v>
      </c>
      <c r="M1052" s="388">
        <v>0.81</v>
      </c>
      <c r="N1052" s="389"/>
    </row>
    <row r="1053" spans="3:14" ht="45" x14ac:dyDescent="0.25">
      <c r="C1053" s="386" t="s">
        <v>103</v>
      </c>
      <c r="D1053" s="387" t="s">
        <v>1382</v>
      </c>
      <c r="E1053" s="386" t="s">
        <v>1025</v>
      </c>
      <c r="F1053" s="387" t="s">
        <v>1048</v>
      </c>
      <c r="G1053" s="386" t="s">
        <v>1315</v>
      </c>
      <c r="H1053" s="386" t="s">
        <v>1160</v>
      </c>
      <c r="I1053" s="386" t="s">
        <v>1162</v>
      </c>
      <c r="J1053" s="386" t="s">
        <v>1373</v>
      </c>
      <c r="K1053" s="388">
        <v>0.63</v>
      </c>
      <c r="L1053" s="388">
        <v>0.72000000000000008</v>
      </c>
      <c r="M1053" s="388">
        <v>0.81</v>
      </c>
      <c r="N1053" s="389"/>
    </row>
    <row r="1054" spans="3:14" ht="30" x14ac:dyDescent="0.25">
      <c r="C1054" s="386" t="s">
        <v>103</v>
      </c>
      <c r="D1054" s="387" t="s">
        <v>1382</v>
      </c>
      <c r="E1054" s="386" t="s">
        <v>1025</v>
      </c>
      <c r="F1054" s="387" t="s">
        <v>1048</v>
      </c>
      <c r="G1054" s="386" t="s">
        <v>1320</v>
      </c>
      <c r="H1054" s="386" t="s">
        <v>1172</v>
      </c>
      <c r="I1054" s="386" t="s">
        <v>1173</v>
      </c>
      <c r="J1054" s="386" t="s">
        <v>141</v>
      </c>
      <c r="K1054" s="388">
        <v>3.4999999999999996E-2</v>
      </c>
      <c r="L1054" s="388">
        <v>4.0000000000000008E-2</v>
      </c>
      <c r="M1054" s="388">
        <v>4.5000000000000005E-2</v>
      </c>
      <c r="N1054" s="389"/>
    </row>
    <row r="1055" spans="3:14" ht="30" x14ac:dyDescent="0.25">
      <c r="C1055" s="386" t="s">
        <v>103</v>
      </c>
      <c r="D1055" s="387" t="s">
        <v>1382</v>
      </c>
      <c r="E1055" s="386" t="s">
        <v>1025</v>
      </c>
      <c r="F1055" s="387" t="s">
        <v>1048</v>
      </c>
      <c r="G1055" s="386" t="s">
        <v>1327</v>
      </c>
      <c r="H1055" s="386" t="s">
        <v>1180</v>
      </c>
      <c r="I1055" s="386" t="s">
        <v>1182</v>
      </c>
      <c r="J1055" s="386" t="s">
        <v>141</v>
      </c>
      <c r="K1055" s="388">
        <v>0.63</v>
      </c>
      <c r="L1055" s="388">
        <v>0.72000000000000008</v>
      </c>
      <c r="M1055" s="388">
        <v>0.81</v>
      </c>
      <c r="N1055" s="389"/>
    </row>
    <row r="1056" spans="3:14" ht="45" x14ac:dyDescent="0.25">
      <c r="C1056" s="386" t="s">
        <v>103</v>
      </c>
      <c r="D1056" s="387" t="s">
        <v>1382</v>
      </c>
      <c r="E1056" s="386" t="s">
        <v>1025</v>
      </c>
      <c r="F1056" s="387" t="s">
        <v>1048</v>
      </c>
      <c r="G1056" s="386" t="s">
        <v>1328</v>
      </c>
      <c r="H1056" s="386" t="s">
        <v>1180</v>
      </c>
      <c r="I1056" s="386" t="s">
        <v>1183</v>
      </c>
      <c r="J1056" s="386" t="s">
        <v>141</v>
      </c>
      <c r="K1056" s="388">
        <v>6.9999999999999993E-2</v>
      </c>
      <c r="L1056" s="388">
        <v>8.0000000000000016E-2</v>
      </c>
      <c r="M1056" s="388">
        <v>9.0000000000000011E-2</v>
      </c>
      <c r="N1056" s="389"/>
    </row>
    <row r="1057" spans="3:14" ht="60" x14ac:dyDescent="0.25">
      <c r="C1057" s="386" t="s">
        <v>103</v>
      </c>
      <c r="D1057" s="387" t="s">
        <v>1382</v>
      </c>
      <c r="E1057" s="386" t="s">
        <v>1025</v>
      </c>
      <c r="F1057" s="387" t="s">
        <v>1048</v>
      </c>
      <c r="G1057" s="386" t="s">
        <v>1332</v>
      </c>
      <c r="H1057" s="386" t="s">
        <v>1184</v>
      </c>
      <c r="I1057" s="386" t="s">
        <v>1188</v>
      </c>
      <c r="J1057" s="386" t="s">
        <v>141</v>
      </c>
      <c r="K1057" s="388">
        <v>0.63</v>
      </c>
      <c r="L1057" s="388">
        <v>0.72000000000000008</v>
      </c>
      <c r="M1057" s="388">
        <v>0.81</v>
      </c>
      <c r="N1057" s="389"/>
    </row>
    <row r="1058" spans="3:14" ht="60" x14ac:dyDescent="0.25">
      <c r="C1058" s="386" t="s">
        <v>103</v>
      </c>
      <c r="D1058" s="387" t="s">
        <v>1382</v>
      </c>
      <c r="E1058" s="386" t="s">
        <v>1025</v>
      </c>
      <c r="F1058" s="387" t="s">
        <v>1048</v>
      </c>
      <c r="G1058" s="386" t="s">
        <v>1380</v>
      </c>
      <c r="H1058" s="386" t="s">
        <v>1184</v>
      </c>
      <c r="I1058" s="386" t="s">
        <v>1189</v>
      </c>
      <c r="J1058" s="386" t="s">
        <v>141</v>
      </c>
      <c r="K1058" s="388">
        <v>0.63</v>
      </c>
      <c r="L1058" s="388">
        <v>0.72000000000000008</v>
      </c>
      <c r="M1058" s="388">
        <v>0.81</v>
      </c>
      <c r="N1058" s="389"/>
    </row>
    <row r="1059" spans="3:14" ht="45" x14ac:dyDescent="0.25">
      <c r="C1059" s="386" t="s">
        <v>103</v>
      </c>
      <c r="D1059" s="387" t="s">
        <v>1382</v>
      </c>
      <c r="E1059" s="386" t="s">
        <v>1025</v>
      </c>
      <c r="F1059" s="387" t="s">
        <v>1048</v>
      </c>
      <c r="G1059" s="386" t="s">
        <v>1333</v>
      </c>
      <c r="H1059" s="386" t="s">
        <v>1190</v>
      </c>
      <c r="I1059" s="386" t="s">
        <v>1191</v>
      </c>
      <c r="J1059" s="386" t="s">
        <v>141</v>
      </c>
      <c r="K1059" s="388">
        <v>0.63</v>
      </c>
      <c r="L1059" s="388">
        <v>0.72000000000000008</v>
      </c>
      <c r="M1059" s="388">
        <v>0.81</v>
      </c>
      <c r="N1059" s="389"/>
    </row>
    <row r="1060" spans="3:14" ht="45" x14ac:dyDescent="0.25">
      <c r="C1060" s="386" t="s">
        <v>103</v>
      </c>
      <c r="D1060" s="387" t="s">
        <v>1382</v>
      </c>
      <c r="E1060" s="386" t="s">
        <v>1025</v>
      </c>
      <c r="F1060" s="387" t="s">
        <v>1048</v>
      </c>
      <c r="G1060" s="386" t="s">
        <v>1384</v>
      </c>
      <c r="H1060" s="386" t="s">
        <v>1190</v>
      </c>
      <c r="I1060" s="386" t="s">
        <v>1207</v>
      </c>
      <c r="J1060" s="386" t="s">
        <v>141</v>
      </c>
      <c r="K1060" s="388">
        <v>0.63</v>
      </c>
      <c r="L1060" s="388">
        <v>0.72000000000000008</v>
      </c>
      <c r="M1060" s="388">
        <v>0.81</v>
      </c>
      <c r="N1060" s="389"/>
    </row>
    <row r="1061" spans="3:14" ht="45" x14ac:dyDescent="0.25">
      <c r="C1061" s="386" t="s">
        <v>103</v>
      </c>
      <c r="D1061" s="387" t="s">
        <v>1382</v>
      </c>
      <c r="E1061" s="386" t="s">
        <v>1025</v>
      </c>
      <c r="F1061" s="387" t="s">
        <v>1048</v>
      </c>
      <c r="G1061" s="386" t="s">
        <v>1385</v>
      </c>
      <c r="H1061" s="386" t="s">
        <v>1210</v>
      </c>
      <c r="I1061" s="386" t="s">
        <v>1215</v>
      </c>
      <c r="J1061" s="386" t="s">
        <v>141</v>
      </c>
      <c r="K1061" s="388">
        <v>0.63</v>
      </c>
      <c r="L1061" s="388">
        <v>0.72000000000000008</v>
      </c>
      <c r="M1061" s="388">
        <v>0.81</v>
      </c>
      <c r="N1061" s="389"/>
    </row>
    <row r="1062" spans="3:14" ht="30" hidden="1" x14ac:dyDescent="0.25">
      <c r="C1062" s="386" t="s">
        <v>103</v>
      </c>
      <c r="D1062" s="387" t="s">
        <v>1247</v>
      </c>
      <c r="E1062" s="386" t="s">
        <v>1025</v>
      </c>
      <c r="F1062" s="387" t="s">
        <v>1050</v>
      </c>
      <c r="G1062" s="386" t="s">
        <v>1287</v>
      </c>
      <c r="H1062" s="386" t="s">
        <v>1112</v>
      </c>
      <c r="I1062" s="386" t="s">
        <v>1114</v>
      </c>
      <c r="J1062" s="386" t="s">
        <v>141</v>
      </c>
      <c r="K1062" s="388">
        <v>0.63</v>
      </c>
      <c r="L1062" s="388">
        <v>0.72000000000000008</v>
      </c>
      <c r="M1062" s="388">
        <v>0.81</v>
      </c>
      <c r="N1062" s="389"/>
    </row>
    <row r="1063" spans="3:14" ht="30" hidden="1" x14ac:dyDescent="0.25">
      <c r="C1063" s="386" t="s">
        <v>103</v>
      </c>
      <c r="D1063" s="387" t="s">
        <v>1247</v>
      </c>
      <c r="E1063" s="386" t="s">
        <v>1025</v>
      </c>
      <c r="F1063" s="387" t="s">
        <v>1050</v>
      </c>
      <c r="G1063" s="386" t="s">
        <v>1294</v>
      </c>
      <c r="H1063" s="386" t="s">
        <v>1121</v>
      </c>
      <c r="I1063" s="386" t="s">
        <v>1122</v>
      </c>
      <c r="J1063" s="386" t="s">
        <v>1373</v>
      </c>
      <c r="K1063" s="388">
        <v>3.4999999999999996E-2</v>
      </c>
      <c r="L1063" s="388">
        <v>4.0000000000000008E-2</v>
      </c>
      <c r="M1063" s="388">
        <v>4.5000000000000005E-2</v>
      </c>
      <c r="N1063" s="389"/>
    </row>
    <row r="1064" spans="3:14" ht="30" hidden="1" x14ac:dyDescent="0.25">
      <c r="C1064" s="386" t="s">
        <v>103</v>
      </c>
      <c r="D1064" s="387" t="s">
        <v>1247</v>
      </c>
      <c r="E1064" s="386" t="s">
        <v>1025</v>
      </c>
      <c r="F1064" s="387" t="s">
        <v>1050</v>
      </c>
      <c r="G1064" s="386" t="s">
        <v>1295</v>
      </c>
      <c r="H1064" s="386" t="s">
        <v>1121</v>
      </c>
      <c r="I1064" s="386" t="s">
        <v>1123</v>
      </c>
      <c r="J1064" s="386" t="s">
        <v>1373</v>
      </c>
      <c r="K1064" s="388">
        <v>6.9999999999999993E-2</v>
      </c>
      <c r="L1064" s="388">
        <v>8.0000000000000016E-2</v>
      </c>
      <c r="M1064" s="388">
        <v>9.0000000000000011E-2</v>
      </c>
      <c r="N1064" s="389"/>
    </row>
    <row r="1065" spans="3:14" ht="30" hidden="1" x14ac:dyDescent="0.25">
      <c r="C1065" s="386" t="s">
        <v>103</v>
      </c>
      <c r="D1065" s="387" t="s">
        <v>1247</v>
      </c>
      <c r="E1065" s="386" t="s">
        <v>1025</v>
      </c>
      <c r="F1065" s="387" t="s">
        <v>1050</v>
      </c>
      <c r="G1065" s="386" t="s">
        <v>1378</v>
      </c>
      <c r="H1065" s="386" t="s">
        <v>1124</v>
      </c>
      <c r="I1065" s="386" t="s">
        <v>1125</v>
      </c>
      <c r="J1065" s="386" t="s">
        <v>1373</v>
      </c>
      <c r="K1065" s="388">
        <v>0.63</v>
      </c>
      <c r="L1065" s="388">
        <v>0.72000000000000008</v>
      </c>
      <c r="M1065" s="388">
        <v>0.81</v>
      </c>
      <c r="N1065" s="389"/>
    </row>
    <row r="1066" spans="3:14" ht="30" hidden="1" x14ac:dyDescent="0.25">
      <c r="C1066" s="386" t="s">
        <v>103</v>
      </c>
      <c r="D1066" s="387" t="s">
        <v>1247</v>
      </c>
      <c r="E1066" s="386" t="s">
        <v>1025</v>
      </c>
      <c r="F1066" s="387" t="s">
        <v>1050</v>
      </c>
      <c r="G1066" s="386" t="s">
        <v>1298</v>
      </c>
      <c r="H1066" s="386" t="s">
        <v>1128</v>
      </c>
      <c r="I1066" s="386" t="s">
        <v>1130</v>
      </c>
      <c r="J1066" s="386" t="s">
        <v>141</v>
      </c>
      <c r="K1066" s="388">
        <v>0.63</v>
      </c>
      <c r="L1066" s="388">
        <v>0.72000000000000008</v>
      </c>
      <c r="M1066" s="388">
        <v>0.81</v>
      </c>
      <c r="N1066" s="389"/>
    </row>
    <row r="1067" spans="3:14" ht="30" hidden="1" x14ac:dyDescent="0.25">
      <c r="C1067" s="386" t="s">
        <v>103</v>
      </c>
      <c r="D1067" s="387" t="s">
        <v>1247</v>
      </c>
      <c r="E1067" s="386" t="s">
        <v>1025</v>
      </c>
      <c r="F1067" s="387" t="s">
        <v>1050</v>
      </c>
      <c r="G1067" s="386" t="s">
        <v>1300</v>
      </c>
      <c r="H1067" s="386" t="s">
        <v>1128</v>
      </c>
      <c r="I1067" s="386" t="s">
        <v>1132</v>
      </c>
      <c r="J1067" s="386" t="s">
        <v>141</v>
      </c>
      <c r="K1067" s="388">
        <v>0.63</v>
      </c>
      <c r="L1067" s="388">
        <v>0.72000000000000008</v>
      </c>
      <c r="M1067" s="388">
        <v>0.81</v>
      </c>
      <c r="N1067" s="389"/>
    </row>
    <row r="1068" spans="3:14" ht="30" hidden="1" x14ac:dyDescent="0.25">
      <c r="C1068" s="386" t="s">
        <v>103</v>
      </c>
      <c r="D1068" s="387" t="s">
        <v>1247</v>
      </c>
      <c r="E1068" s="386" t="s">
        <v>1025</v>
      </c>
      <c r="F1068" s="387" t="s">
        <v>1050</v>
      </c>
      <c r="G1068" s="386" t="s">
        <v>1301</v>
      </c>
      <c r="H1068" s="386" t="s">
        <v>1133</v>
      </c>
      <c r="I1068" s="386" t="s">
        <v>1134</v>
      </c>
      <c r="J1068" s="386" t="s">
        <v>141</v>
      </c>
      <c r="K1068" s="388">
        <v>0.63</v>
      </c>
      <c r="L1068" s="388">
        <v>0.72000000000000008</v>
      </c>
      <c r="M1068" s="388">
        <v>0.81</v>
      </c>
      <c r="N1068" s="389"/>
    </row>
    <row r="1069" spans="3:14" ht="30" hidden="1" x14ac:dyDescent="0.25">
      <c r="C1069" s="386" t="s">
        <v>103</v>
      </c>
      <c r="D1069" s="387" t="s">
        <v>1247</v>
      </c>
      <c r="E1069" s="386" t="s">
        <v>1025</v>
      </c>
      <c r="F1069" s="387" t="s">
        <v>1050</v>
      </c>
      <c r="G1069" s="386" t="s">
        <v>1305</v>
      </c>
      <c r="H1069" s="386" t="s">
        <v>1138</v>
      </c>
      <c r="I1069" s="386" t="s">
        <v>1139</v>
      </c>
      <c r="J1069" s="386" t="s">
        <v>1373</v>
      </c>
      <c r="K1069" s="388">
        <v>3.4999999999999996E-2</v>
      </c>
      <c r="L1069" s="388">
        <v>4.0000000000000008E-2</v>
      </c>
      <c r="M1069" s="388">
        <v>4.5000000000000005E-2</v>
      </c>
      <c r="N1069" s="389"/>
    </row>
    <row r="1070" spans="3:14" ht="30" hidden="1" x14ac:dyDescent="0.25">
      <c r="C1070" s="386" t="s">
        <v>103</v>
      </c>
      <c r="D1070" s="387" t="s">
        <v>1247</v>
      </c>
      <c r="E1070" s="386" t="s">
        <v>1025</v>
      </c>
      <c r="F1070" s="387" t="s">
        <v>1050</v>
      </c>
      <c r="G1070" s="386" t="s">
        <v>1310</v>
      </c>
      <c r="H1070" s="386" t="s">
        <v>1152</v>
      </c>
      <c r="I1070" s="386" t="s">
        <v>1153</v>
      </c>
      <c r="J1070" s="386" t="s">
        <v>1373</v>
      </c>
      <c r="K1070" s="388">
        <v>0.63</v>
      </c>
      <c r="L1070" s="388">
        <v>0.72000000000000008</v>
      </c>
      <c r="M1070" s="388">
        <v>0.81</v>
      </c>
      <c r="N1070" s="389"/>
    </row>
    <row r="1071" spans="3:14" ht="30" hidden="1" x14ac:dyDescent="0.25">
      <c r="C1071" s="386" t="s">
        <v>103</v>
      </c>
      <c r="D1071" s="387" t="s">
        <v>1247</v>
      </c>
      <c r="E1071" s="386" t="s">
        <v>1025</v>
      </c>
      <c r="F1071" s="387" t="s">
        <v>1050</v>
      </c>
      <c r="G1071" s="386" t="s">
        <v>1313</v>
      </c>
      <c r="H1071" s="386" t="s">
        <v>1156</v>
      </c>
      <c r="I1071" s="386" t="s">
        <v>1159</v>
      </c>
      <c r="J1071" s="386" t="s">
        <v>141</v>
      </c>
      <c r="K1071" s="388">
        <v>0.63</v>
      </c>
      <c r="L1071" s="388">
        <v>0.72000000000000008</v>
      </c>
      <c r="M1071" s="388">
        <v>0.81</v>
      </c>
      <c r="N1071" s="389"/>
    </row>
    <row r="1072" spans="3:14" ht="30" hidden="1" x14ac:dyDescent="0.25">
      <c r="C1072" s="386" t="s">
        <v>103</v>
      </c>
      <c r="D1072" s="387" t="s">
        <v>1247</v>
      </c>
      <c r="E1072" s="386" t="s">
        <v>1025</v>
      </c>
      <c r="F1072" s="387" t="s">
        <v>1050</v>
      </c>
      <c r="G1072" s="386" t="s">
        <v>1320</v>
      </c>
      <c r="H1072" s="386" t="s">
        <v>1172</v>
      </c>
      <c r="I1072" s="386" t="s">
        <v>1173</v>
      </c>
      <c r="J1072" s="386" t="s">
        <v>141</v>
      </c>
      <c r="K1072" s="388">
        <v>3.4999999999999996E-2</v>
      </c>
      <c r="L1072" s="388">
        <v>4.0000000000000008E-2</v>
      </c>
      <c r="M1072" s="388">
        <v>4.5000000000000005E-2</v>
      </c>
      <c r="N1072" s="389"/>
    </row>
    <row r="1073" spans="3:14" ht="30" hidden="1" x14ac:dyDescent="0.25">
      <c r="C1073" s="386" t="s">
        <v>103</v>
      </c>
      <c r="D1073" s="387" t="s">
        <v>1247</v>
      </c>
      <c r="E1073" s="386" t="s">
        <v>1025</v>
      </c>
      <c r="F1073" s="387" t="s">
        <v>1050</v>
      </c>
      <c r="G1073" s="386" t="s">
        <v>1326</v>
      </c>
      <c r="H1073" s="386" t="s">
        <v>1180</v>
      </c>
      <c r="I1073" s="386" t="s">
        <v>1181</v>
      </c>
      <c r="J1073" s="386" t="s">
        <v>141</v>
      </c>
      <c r="K1073" s="388">
        <v>3.4999999999999996E-2</v>
      </c>
      <c r="L1073" s="388">
        <v>4.0000000000000008E-2</v>
      </c>
      <c r="M1073" s="388">
        <v>4.5000000000000005E-2</v>
      </c>
      <c r="N1073" s="389"/>
    </row>
    <row r="1074" spans="3:14" ht="45" hidden="1" x14ac:dyDescent="0.25">
      <c r="C1074" s="386" t="s">
        <v>103</v>
      </c>
      <c r="D1074" s="387" t="s">
        <v>1247</v>
      </c>
      <c r="E1074" s="386" t="s">
        <v>1025</v>
      </c>
      <c r="F1074" s="387" t="s">
        <v>1050</v>
      </c>
      <c r="G1074" s="386" t="s">
        <v>1328</v>
      </c>
      <c r="H1074" s="386" t="s">
        <v>1180</v>
      </c>
      <c r="I1074" s="386" t="s">
        <v>1183</v>
      </c>
      <c r="J1074" s="386" t="s">
        <v>141</v>
      </c>
      <c r="K1074" s="388">
        <v>6.9999999999999993E-2</v>
      </c>
      <c r="L1074" s="388">
        <v>8.0000000000000016E-2</v>
      </c>
      <c r="M1074" s="388">
        <v>9.0000000000000011E-2</v>
      </c>
      <c r="N1074" s="389"/>
    </row>
    <row r="1075" spans="3:14" ht="60" hidden="1" x14ac:dyDescent="0.25">
      <c r="C1075" s="386" t="s">
        <v>103</v>
      </c>
      <c r="D1075" s="387" t="s">
        <v>1247</v>
      </c>
      <c r="E1075" s="386" t="s">
        <v>1025</v>
      </c>
      <c r="F1075" s="387" t="s">
        <v>1050</v>
      </c>
      <c r="G1075" s="386" t="s">
        <v>1332</v>
      </c>
      <c r="H1075" s="386" t="s">
        <v>1184</v>
      </c>
      <c r="I1075" s="386" t="s">
        <v>1188</v>
      </c>
      <c r="J1075" s="386" t="s">
        <v>141</v>
      </c>
      <c r="K1075" s="388">
        <v>0.63</v>
      </c>
      <c r="L1075" s="388">
        <v>0.72000000000000008</v>
      </c>
      <c r="M1075" s="388">
        <v>0.81</v>
      </c>
      <c r="N1075" s="389"/>
    </row>
    <row r="1076" spans="3:14" ht="60" hidden="1" x14ac:dyDescent="0.25">
      <c r="C1076" s="386" t="s">
        <v>103</v>
      </c>
      <c r="D1076" s="387" t="s">
        <v>1247</v>
      </c>
      <c r="E1076" s="386" t="s">
        <v>1025</v>
      </c>
      <c r="F1076" s="387" t="s">
        <v>1050</v>
      </c>
      <c r="G1076" s="386" t="s">
        <v>1380</v>
      </c>
      <c r="H1076" s="386" t="s">
        <v>1184</v>
      </c>
      <c r="I1076" s="386" t="s">
        <v>1189</v>
      </c>
      <c r="J1076" s="386" t="s">
        <v>141</v>
      </c>
      <c r="K1076" s="388">
        <v>0.63</v>
      </c>
      <c r="L1076" s="388">
        <v>0.72000000000000008</v>
      </c>
      <c r="M1076" s="388">
        <v>0.81</v>
      </c>
      <c r="N1076" s="389"/>
    </row>
    <row r="1077" spans="3:14" ht="45" hidden="1" x14ac:dyDescent="0.25">
      <c r="C1077" s="386" t="s">
        <v>103</v>
      </c>
      <c r="D1077" s="387" t="s">
        <v>1247</v>
      </c>
      <c r="E1077" s="386" t="s">
        <v>1025</v>
      </c>
      <c r="F1077" s="387" t="s">
        <v>1050</v>
      </c>
      <c r="G1077" s="386" t="s">
        <v>1336</v>
      </c>
      <c r="H1077" s="386" t="s">
        <v>1190</v>
      </c>
      <c r="I1077" s="386" t="s">
        <v>1196</v>
      </c>
      <c r="J1077" s="386" t="s">
        <v>141</v>
      </c>
      <c r="K1077" s="388">
        <v>0.63</v>
      </c>
      <c r="L1077" s="388">
        <v>0.72000000000000008</v>
      </c>
      <c r="M1077" s="388">
        <v>0.81</v>
      </c>
      <c r="N1077" s="389"/>
    </row>
    <row r="1078" spans="3:14" ht="45" hidden="1" x14ac:dyDescent="0.25">
      <c r="C1078" s="386" t="s">
        <v>103</v>
      </c>
      <c r="D1078" s="387" t="s">
        <v>1247</v>
      </c>
      <c r="E1078" s="386" t="s">
        <v>1025</v>
      </c>
      <c r="F1078" s="387" t="s">
        <v>1050</v>
      </c>
      <c r="G1078" s="386" t="s">
        <v>1384</v>
      </c>
      <c r="H1078" s="386" t="s">
        <v>1190</v>
      </c>
      <c r="I1078" s="386" t="s">
        <v>1207</v>
      </c>
      <c r="J1078" s="386" t="s">
        <v>141</v>
      </c>
      <c r="K1078" s="388">
        <v>0.63</v>
      </c>
      <c r="L1078" s="388">
        <v>0.72000000000000008</v>
      </c>
      <c r="M1078" s="388">
        <v>0.81</v>
      </c>
      <c r="N1078" s="389"/>
    </row>
    <row r="1079" spans="3:14" ht="30" hidden="1" x14ac:dyDescent="0.25">
      <c r="C1079" s="386" t="s">
        <v>103</v>
      </c>
      <c r="D1079" s="387" t="s">
        <v>1247</v>
      </c>
      <c r="E1079" s="386" t="s">
        <v>1025</v>
      </c>
      <c r="F1079" s="387" t="s">
        <v>1050</v>
      </c>
      <c r="G1079" s="386" t="s">
        <v>1386</v>
      </c>
      <c r="H1079" s="386" t="s">
        <v>1210</v>
      </c>
      <c r="I1079" s="386" t="s">
        <v>1212</v>
      </c>
      <c r="J1079" s="386" t="s">
        <v>141</v>
      </c>
      <c r="K1079" s="388">
        <v>0.63</v>
      </c>
      <c r="L1079" s="388">
        <v>0.72000000000000008</v>
      </c>
      <c r="M1079" s="388">
        <v>0.81</v>
      </c>
      <c r="N1079" s="389"/>
    </row>
    <row r="1080" spans="3:14" ht="45" hidden="1" x14ac:dyDescent="0.25">
      <c r="C1080" s="386" t="s">
        <v>103</v>
      </c>
      <c r="D1080" s="387" t="s">
        <v>1247</v>
      </c>
      <c r="E1080" s="386" t="s">
        <v>1025</v>
      </c>
      <c r="F1080" s="387" t="s">
        <v>1050</v>
      </c>
      <c r="G1080" s="386" t="s">
        <v>1349</v>
      </c>
      <c r="H1080" s="386" t="s">
        <v>1210</v>
      </c>
      <c r="I1080" s="386" t="s">
        <v>1214</v>
      </c>
      <c r="J1080" s="386" t="s">
        <v>141</v>
      </c>
      <c r="K1080" s="388">
        <v>3.4999999999999996E-2</v>
      </c>
      <c r="L1080" s="388">
        <v>4.0000000000000008E-2</v>
      </c>
      <c r="M1080" s="388">
        <v>4.5000000000000005E-2</v>
      </c>
      <c r="N1080" s="389"/>
    </row>
    <row r="1081" spans="3:14" ht="45" hidden="1" x14ac:dyDescent="0.25">
      <c r="C1081" s="386" t="s">
        <v>103</v>
      </c>
      <c r="D1081" s="387" t="s">
        <v>1247</v>
      </c>
      <c r="E1081" s="386" t="s">
        <v>1025</v>
      </c>
      <c r="F1081" s="387" t="s">
        <v>1050</v>
      </c>
      <c r="G1081" s="386" t="s">
        <v>1385</v>
      </c>
      <c r="H1081" s="386" t="s">
        <v>1210</v>
      </c>
      <c r="I1081" s="386" t="s">
        <v>1215</v>
      </c>
      <c r="J1081" s="386" t="s">
        <v>141</v>
      </c>
      <c r="K1081" s="388">
        <v>0.63</v>
      </c>
      <c r="L1081" s="388">
        <v>0.72000000000000008</v>
      </c>
      <c r="M1081" s="388">
        <v>0.81</v>
      </c>
      <c r="N1081" s="389"/>
    </row>
    <row r="1082" spans="3:14" ht="30" hidden="1" x14ac:dyDescent="0.25">
      <c r="C1082" s="386" t="s">
        <v>103</v>
      </c>
      <c r="D1082" s="387" t="s">
        <v>1247</v>
      </c>
      <c r="E1082" s="386" t="s">
        <v>1025</v>
      </c>
      <c r="F1082" s="387" t="s">
        <v>1050</v>
      </c>
      <c r="G1082" s="386" t="s">
        <v>1351</v>
      </c>
      <c r="H1082" s="386" t="s">
        <v>1217</v>
      </c>
      <c r="I1082" s="386" t="s">
        <v>1218</v>
      </c>
      <c r="J1082" s="386" t="s">
        <v>141</v>
      </c>
      <c r="K1082" s="388">
        <v>6.9999999999999993E-2</v>
      </c>
      <c r="L1082" s="388">
        <v>8.0000000000000016E-2</v>
      </c>
      <c r="M1082" s="388">
        <v>9.0000000000000011E-2</v>
      </c>
      <c r="N1082" s="389"/>
    </row>
    <row r="1083" spans="3:14" ht="30" hidden="1" x14ac:dyDescent="0.25">
      <c r="C1083" s="386" t="s">
        <v>103</v>
      </c>
      <c r="D1083" s="387" t="s">
        <v>1387</v>
      </c>
      <c r="E1083" s="386" t="s">
        <v>1025</v>
      </c>
      <c r="F1083" s="387" t="s">
        <v>1052</v>
      </c>
      <c r="G1083" s="386" t="s">
        <v>1287</v>
      </c>
      <c r="H1083" s="386" t="s">
        <v>1112</v>
      </c>
      <c r="I1083" s="386" t="s">
        <v>1114</v>
      </c>
      <c r="J1083" s="386" t="s">
        <v>141</v>
      </c>
      <c r="K1083" s="388">
        <v>0.63</v>
      </c>
      <c r="L1083" s="388">
        <v>0.72000000000000008</v>
      </c>
      <c r="M1083" s="388">
        <v>0.81</v>
      </c>
      <c r="N1083" s="389"/>
    </row>
    <row r="1084" spans="3:14" ht="30" hidden="1" x14ac:dyDescent="0.25">
      <c r="C1084" s="386" t="s">
        <v>103</v>
      </c>
      <c r="D1084" s="387" t="s">
        <v>1387</v>
      </c>
      <c r="E1084" s="386" t="s">
        <v>1025</v>
      </c>
      <c r="F1084" s="387" t="s">
        <v>1052</v>
      </c>
      <c r="G1084" s="386" t="s">
        <v>1288</v>
      </c>
      <c r="H1084" s="386" t="s">
        <v>1112</v>
      </c>
      <c r="I1084" s="386" t="s">
        <v>1115</v>
      </c>
      <c r="J1084" s="386" t="s">
        <v>141</v>
      </c>
      <c r="K1084" s="388">
        <v>0.63</v>
      </c>
      <c r="L1084" s="388">
        <v>0.72000000000000008</v>
      </c>
      <c r="M1084" s="388">
        <v>0.81</v>
      </c>
      <c r="N1084" s="389"/>
    </row>
    <row r="1085" spans="3:14" ht="30" hidden="1" x14ac:dyDescent="0.25">
      <c r="C1085" s="386" t="s">
        <v>103</v>
      </c>
      <c r="D1085" s="387" t="s">
        <v>1387</v>
      </c>
      <c r="E1085" s="386" t="s">
        <v>1025</v>
      </c>
      <c r="F1085" s="387" t="s">
        <v>1052</v>
      </c>
      <c r="G1085" s="386" t="s">
        <v>1289</v>
      </c>
      <c r="H1085" s="386" t="s">
        <v>1112</v>
      </c>
      <c r="I1085" s="386" t="s">
        <v>1116</v>
      </c>
      <c r="J1085" s="386" t="s">
        <v>141</v>
      </c>
      <c r="K1085" s="388">
        <v>0.63</v>
      </c>
      <c r="L1085" s="388">
        <v>0.72000000000000008</v>
      </c>
      <c r="M1085" s="388">
        <v>0.81</v>
      </c>
      <c r="N1085" s="389"/>
    </row>
    <row r="1086" spans="3:14" ht="30" hidden="1" x14ac:dyDescent="0.25">
      <c r="C1086" s="386" t="s">
        <v>103</v>
      </c>
      <c r="D1086" s="387" t="s">
        <v>1387</v>
      </c>
      <c r="E1086" s="386" t="s">
        <v>1025</v>
      </c>
      <c r="F1086" s="387" t="s">
        <v>1052</v>
      </c>
      <c r="G1086" s="386" t="s">
        <v>1290</v>
      </c>
      <c r="H1086" s="386" t="s">
        <v>1112</v>
      </c>
      <c r="I1086" s="386" t="s">
        <v>1117</v>
      </c>
      <c r="J1086" s="386" t="s">
        <v>141</v>
      </c>
      <c r="K1086" s="388">
        <v>0.63</v>
      </c>
      <c r="L1086" s="388">
        <v>0.72000000000000008</v>
      </c>
      <c r="M1086" s="388">
        <v>0.81</v>
      </c>
      <c r="N1086" s="389"/>
    </row>
    <row r="1087" spans="3:14" ht="30" hidden="1" x14ac:dyDescent="0.25">
      <c r="C1087" s="386" t="s">
        <v>103</v>
      </c>
      <c r="D1087" s="387" t="s">
        <v>1387</v>
      </c>
      <c r="E1087" s="386" t="s">
        <v>1025</v>
      </c>
      <c r="F1087" s="387" t="s">
        <v>1052</v>
      </c>
      <c r="G1087" s="386" t="s">
        <v>1295</v>
      </c>
      <c r="H1087" s="386" t="s">
        <v>1121</v>
      </c>
      <c r="I1087" s="386" t="s">
        <v>1123</v>
      </c>
      <c r="J1087" s="386" t="s">
        <v>1373</v>
      </c>
      <c r="K1087" s="388">
        <v>6.9999999999999993E-2</v>
      </c>
      <c r="L1087" s="388">
        <v>8.0000000000000016E-2</v>
      </c>
      <c r="M1087" s="388">
        <v>9.0000000000000011E-2</v>
      </c>
      <c r="N1087" s="389"/>
    </row>
    <row r="1088" spans="3:14" ht="30" hidden="1" x14ac:dyDescent="0.25">
      <c r="C1088" s="386" t="s">
        <v>103</v>
      </c>
      <c r="D1088" s="387" t="s">
        <v>1387</v>
      </c>
      <c r="E1088" s="386" t="s">
        <v>1025</v>
      </c>
      <c r="F1088" s="387" t="s">
        <v>1052</v>
      </c>
      <c r="G1088" s="386" t="s">
        <v>1378</v>
      </c>
      <c r="H1088" s="386" t="s">
        <v>1124</v>
      </c>
      <c r="I1088" s="386" t="s">
        <v>1125</v>
      </c>
      <c r="J1088" s="386" t="s">
        <v>1373</v>
      </c>
      <c r="K1088" s="388">
        <v>0.63</v>
      </c>
      <c r="L1088" s="388">
        <v>0.72000000000000008</v>
      </c>
      <c r="M1088" s="388">
        <v>0.81</v>
      </c>
      <c r="N1088" s="389"/>
    </row>
    <row r="1089" spans="3:14" ht="30" hidden="1" x14ac:dyDescent="0.25">
      <c r="C1089" s="386" t="s">
        <v>103</v>
      </c>
      <c r="D1089" s="387" t="s">
        <v>1387</v>
      </c>
      <c r="E1089" s="386" t="s">
        <v>1025</v>
      </c>
      <c r="F1089" s="387" t="s">
        <v>1052</v>
      </c>
      <c r="G1089" s="386" t="s">
        <v>1298</v>
      </c>
      <c r="H1089" s="386" t="s">
        <v>1128</v>
      </c>
      <c r="I1089" s="386" t="s">
        <v>1130</v>
      </c>
      <c r="J1089" s="386" t="s">
        <v>141</v>
      </c>
      <c r="K1089" s="388">
        <v>0.63</v>
      </c>
      <c r="L1089" s="388">
        <v>0.72000000000000008</v>
      </c>
      <c r="M1089" s="388">
        <v>0.81</v>
      </c>
      <c r="N1089" s="389"/>
    </row>
    <row r="1090" spans="3:14" ht="30" hidden="1" x14ac:dyDescent="0.25">
      <c r="C1090" s="386" t="s">
        <v>103</v>
      </c>
      <c r="D1090" s="387" t="s">
        <v>1387</v>
      </c>
      <c r="E1090" s="386" t="s">
        <v>1025</v>
      </c>
      <c r="F1090" s="387" t="s">
        <v>1052</v>
      </c>
      <c r="G1090" s="386" t="s">
        <v>1307</v>
      </c>
      <c r="H1090" s="386" t="s">
        <v>1147</v>
      </c>
      <c r="I1090" s="386" t="s">
        <v>1149</v>
      </c>
      <c r="J1090" s="386" t="s">
        <v>141</v>
      </c>
      <c r="K1090" s="388">
        <v>0.63</v>
      </c>
      <c r="L1090" s="388">
        <v>0.72000000000000008</v>
      </c>
      <c r="M1090" s="388">
        <v>0.81</v>
      </c>
      <c r="N1090" s="389"/>
    </row>
    <row r="1091" spans="3:14" ht="30" hidden="1" x14ac:dyDescent="0.25">
      <c r="C1091" s="386" t="s">
        <v>103</v>
      </c>
      <c r="D1091" s="387" t="s">
        <v>1387</v>
      </c>
      <c r="E1091" s="386" t="s">
        <v>1025</v>
      </c>
      <c r="F1091" s="387" t="s">
        <v>1052</v>
      </c>
      <c r="G1091" s="386" t="s">
        <v>1310</v>
      </c>
      <c r="H1091" s="386" t="s">
        <v>1152</v>
      </c>
      <c r="I1091" s="386" t="s">
        <v>1153</v>
      </c>
      <c r="J1091" s="386" t="s">
        <v>1373</v>
      </c>
      <c r="K1091" s="388">
        <v>0.63</v>
      </c>
      <c r="L1091" s="388">
        <v>0.72000000000000008</v>
      </c>
      <c r="M1091" s="388">
        <v>0.81</v>
      </c>
      <c r="N1091" s="389"/>
    </row>
    <row r="1092" spans="3:14" ht="30" hidden="1" x14ac:dyDescent="0.25">
      <c r="C1092" s="386" t="s">
        <v>103</v>
      </c>
      <c r="D1092" s="387" t="s">
        <v>1387</v>
      </c>
      <c r="E1092" s="386" t="s">
        <v>1025</v>
      </c>
      <c r="F1092" s="387" t="s">
        <v>1052</v>
      </c>
      <c r="G1092" s="386" t="s">
        <v>1311</v>
      </c>
      <c r="H1092" s="386" t="s">
        <v>1156</v>
      </c>
      <c r="I1092" s="386" t="s">
        <v>1157</v>
      </c>
      <c r="J1092" s="386" t="s">
        <v>141</v>
      </c>
      <c r="K1092" s="388">
        <v>0.63</v>
      </c>
      <c r="L1092" s="388">
        <v>0.72000000000000008</v>
      </c>
      <c r="M1092" s="388">
        <v>0.81</v>
      </c>
      <c r="N1092" s="389"/>
    </row>
    <row r="1093" spans="3:14" ht="45" hidden="1" x14ac:dyDescent="0.25">
      <c r="C1093" s="386" t="s">
        <v>103</v>
      </c>
      <c r="D1093" s="387" t="s">
        <v>1387</v>
      </c>
      <c r="E1093" s="386" t="s">
        <v>1025</v>
      </c>
      <c r="F1093" s="387" t="s">
        <v>1052</v>
      </c>
      <c r="G1093" s="386" t="s">
        <v>1315</v>
      </c>
      <c r="H1093" s="386" t="s">
        <v>1160</v>
      </c>
      <c r="I1093" s="386" t="s">
        <v>1162</v>
      </c>
      <c r="J1093" s="386" t="s">
        <v>141</v>
      </c>
      <c r="K1093" s="388">
        <v>0.63</v>
      </c>
      <c r="L1093" s="388">
        <v>0.72000000000000008</v>
      </c>
      <c r="M1093" s="388">
        <v>0.81</v>
      </c>
      <c r="N1093" s="389"/>
    </row>
    <row r="1094" spans="3:14" ht="45" hidden="1" x14ac:dyDescent="0.25">
      <c r="C1094" s="386" t="s">
        <v>103</v>
      </c>
      <c r="D1094" s="387" t="s">
        <v>1387</v>
      </c>
      <c r="E1094" s="386" t="s">
        <v>1025</v>
      </c>
      <c r="F1094" s="387" t="s">
        <v>1052</v>
      </c>
      <c r="G1094" s="386" t="s">
        <v>1315</v>
      </c>
      <c r="H1094" s="386" t="s">
        <v>1160</v>
      </c>
      <c r="I1094" s="386" t="s">
        <v>1162</v>
      </c>
      <c r="J1094" s="386" t="s">
        <v>1373</v>
      </c>
      <c r="K1094" s="388">
        <v>0.63</v>
      </c>
      <c r="L1094" s="388">
        <v>0.72000000000000008</v>
      </c>
      <c r="M1094" s="388">
        <v>0.81</v>
      </c>
      <c r="N1094" s="389"/>
    </row>
    <row r="1095" spans="3:14" ht="30" hidden="1" x14ac:dyDescent="0.25">
      <c r="C1095" s="386" t="s">
        <v>103</v>
      </c>
      <c r="D1095" s="387" t="s">
        <v>1387</v>
      </c>
      <c r="E1095" s="386" t="s">
        <v>1025</v>
      </c>
      <c r="F1095" s="387" t="s">
        <v>1052</v>
      </c>
      <c r="G1095" s="386" t="s">
        <v>1320</v>
      </c>
      <c r="H1095" s="386" t="s">
        <v>1172</v>
      </c>
      <c r="I1095" s="386" t="s">
        <v>1173</v>
      </c>
      <c r="J1095" s="386" t="s">
        <v>141</v>
      </c>
      <c r="K1095" s="388">
        <v>3.4999999999999996E-2</v>
      </c>
      <c r="L1095" s="388">
        <v>4.0000000000000008E-2</v>
      </c>
      <c r="M1095" s="388">
        <v>4.5000000000000005E-2</v>
      </c>
      <c r="N1095" s="389"/>
    </row>
    <row r="1096" spans="3:14" ht="30" hidden="1" x14ac:dyDescent="0.25">
      <c r="C1096" s="386" t="s">
        <v>103</v>
      </c>
      <c r="D1096" s="387" t="s">
        <v>1387</v>
      </c>
      <c r="E1096" s="386" t="s">
        <v>1025</v>
      </c>
      <c r="F1096" s="387" t="s">
        <v>1052</v>
      </c>
      <c r="G1096" s="386" t="s">
        <v>1327</v>
      </c>
      <c r="H1096" s="386" t="s">
        <v>1180</v>
      </c>
      <c r="I1096" s="386" t="s">
        <v>1182</v>
      </c>
      <c r="J1096" s="386" t="s">
        <v>141</v>
      </c>
      <c r="K1096" s="388">
        <v>0.63</v>
      </c>
      <c r="L1096" s="388">
        <v>0.72000000000000008</v>
      </c>
      <c r="M1096" s="388">
        <v>0.81</v>
      </c>
      <c r="N1096" s="389"/>
    </row>
    <row r="1097" spans="3:14" ht="45" hidden="1" x14ac:dyDescent="0.25">
      <c r="C1097" s="386" t="s">
        <v>103</v>
      </c>
      <c r="D1097" s="387" t="s">
        <v>1387</v>
      </c>
      <c r="E1097" s="386" t="s">
        <v>1025</v>
      </c>
      <c r="F1097" s="387" t="s">
        <v>1052</v>
      </c>
      <c r="G1097" s="386" t="s">
        <v>1328</v>
      </c>
      <c r="H1097" s="386" t="s">
        <v>1180</v>
      </c>
      <c r="I1097" s="386" t="s">
        <v>1183</v>
      </c>
      <c r="J1097" s="386" t="s">
        <v>141</v>
      </c>
      <c r="K1097" s="388">
        <v>6.9999999999999993E-2</v>
      </c>
      <c r="L1097" s="388">
        <v>8.0000000000000016E-2</v>
      </c>
      <c r="M1097" s="388">
        <v>9.0000000000000011E-2</v>
      </c>
      <c r="N1097" s="389"/>
    </row>
    <row r="1098" spans="3:14" ht="60" hidden="1" x14ac:dyDescent="0.25">
      <c r="C1098" s="386" t="s">
        <v>103</v>
      </c>
      <c r="D1098" s="387" t="s">
        <v>1387</v>
      </c>
      <c r="E1098" s="386" t="s">
        <v>1025</v>
      </c>
      <c r="F1098" s="387" t="s">
        <v>1052</v>
      </c>
      <c r="G1098" s="386" t="s">
        <v>1329</v>
      </c>
      <c r="H1098" s="386" t="s">
        <v>1184</v>
      </c>
      <c r="I1098" s="386" t="s">
        <v>1185</v>
      </c>
      <c r="J1098" s="386" t="s">
        <v>141</v>
      </c>
      <c r="K1098" s="388">
        <v>0.63</v>
      </c>
      <c r="L1098" s="388">
        <v>0.72000000000000008</v>
      </c>
      <c r="M1098" s="388">
        <v>0.81</v>
      </c>
      <c r="N1098" s="389"/>
    </row>
    <row r="1099" spans="3:14" ht="60" hidden="1" x14ac:dyDescent="0.25">
      <c r="C1099" s="386" t="s">
        <v>103</v>
      </c>
      <c r="D1099" s="387" t="s">
        <v>1387</v>
      </c>
      <c r="E1099" s="386" t="s">
        <v>1025</v>
      </c>
      <c r="F1099" s="387" t="s">
        <v>1052</v>
      </c>
      <c r="G1099" s="386" t="s">
        <v>1331</v>
      </c>
      <c r="H1099" s="386" t="s">
        <v>1184</v>
      </c>
      <c r="I1099" s="386" t="s">
        <v>1187</v>
      </c>
      <c r="J1099" s="386" t="s">
        <v>141</v>
      </c>
      <c r="K1099" s="388">
        <v>0.63</v>
      </c>
      <c r="L1099" s="388">
        <v>0.72000000000000008</v>
      </c>
      <c r="M1099" s="388">
        <v>0.81</v>
      </c>
      <c r="N1099" s="389"/>
    </row>
    <row r="1100" spans="3:14" ht="60" hidden="1" x14ac:dyDescent="0.25">
      <c r="C1100" s="386" t="s">
        <v>103</v>
      </c>
      <c r="D1100" s="387" t="s">
        <v>1387</v>
      </c>
      <c r="E1100" s="386" t="s">
        <v>1025</v>
      </c>
      <c r="F1100" s="387" t="s">
        <v>1052</v>
      </c>
      <c r="G1100" s="386" t="s">
        <v>1332</v>
      </c>
      <c r="H1100" s="386" t="s">
        <v>1184</v>
      </c>
      <c r="I1100" s="386" t="s">
        <v>1188</v>
      </c>
      <c r="J1100" s="386" t="s">
        <v>141</v>
      </c>
      <c r="K1100" s="388">
        <v>0.63</v>
      </c>
      <c r="L1100" s="388">
        <v>0.72000000000000008</v>
      </c>
      <c r="M1100" s="388">
        <v>0.81</v>
      </c>
      <c r="N1100" s="389"/>
    </row>
    <row r="1101" spans="3:14" ht="45" hidden="1" x14ac:dyDescent="0.25">
      <c r="C1101" s="386" t="s">
        <v>103</v>
      </c>
      <c r="D1101" s="387" t="s">
        <v>1387</v>
      </c>
      <c r="E1101" s="386" t="s">
        <v>1025</v>
      </c>
      <c r="F1101" s="387" t="s">
        <v>1052</v>
      </c>
      <c r="G1101" s="386" t="s">
        <v>1337</v>
      </c>
      <c r="H1101" s="386" t="s">
        <v>1190</v>
      </c>
      <c r="I1101" s="386" t="s">
        <v>1197</v>
      </c>
      <c r="J1101" s="386" t="s">
        <v>141</v>
      </c>
      <c r="K1101" s="388">
        <v>0.63</v>
      </c>
      <c r="L1101" s="388">
        <v>0.72000000000000008</v>
      </c>
      <c r="M1101" s="388">
        <v>0.81</v>
      </c>
      <c r="N1101" s="389"/>
    </row>
    <row r="1102" spans="3:14" ht="45" hidden="1" x14ac:dyDescent="0.25">
      <c r="C1102" s="386" t="s">
        <v>103</v>
      </c>
      <c r="D1102" s="387" t="s">
        <v>1387</v>
      </c>
      <c r="E1102" s="386" t="s">
        <v>1025</v>
      </c>
      <c r="F1102" s="387" t="s">
        <v>1052</v>
      </c>
      <c r="G1102" s="386" t="s">
        <v>1338</v>
      </c>
      <c r="H1102" s="386" t="s">
        <v>1190</v>
      </c>
      <c r="I1102" s="386" t="s">
        <v>1198</v>
      </c>
      <c r="J1102" s="386" t="s">
        <v>141</v>
      </c>
      <c r="K1102" s="388">
        <v>0.63</v>
      </c>
      <c r="L1102" s="388">
        <v>0.72000000000000008</v>
      </c>
      <c r="M1102" s="388">
        <v>0.81</v>
      </c>
      <c r="N1102" s="389"/>
    </row>
    <row r="1103" spans="3:14" ht="45" hidden="1" x14ac:dyDescent="0.25">
      <c r="C1103" s="386" t="s">
        <v>103</v>
      </c>
      <c r="D1103" s="387" t="s">
        <v>1387</v>
      </c>
      <c r="E1103" s="386" t="s">
        <v>1025</v>
      </c>
      <c r="F1103" s="387" t="s">
        <v>1052</v>
      </c>
      <c r="G1103" s="386" t="s">
        <v>1346</v>
      </c>
      <c r="H1103" s="386" t="s">
        <v>1190</v>
      </c>
      <c r="I1103" s="386" t="s">
        <v>1206</v>
      </c>
      <c r="J1103" s="386" t="s">
        <v>141</v>
      </c>
      <c r="K1103" s="388">
        <v>0.63</v>
      </c>
      <c r="L1103" s="388">
        <v>0.72000000000000008</v>
      </c>
      <c r="M1103" s="388">
        <v>0.81</v>
      </c>
      <c r="N1103" s="389"/>
    </row>
    <row r="1104" spans="3:14" ht="45" hidden="1" x14ac:dyDescent="0.25">
      <c r="C1104" s="386" t="s">
        <v>103</v>
      </c>
      <c r="D1104" s="387" t="s">
        <v>1387</v>
      </c>
      <c r="E1104" s="386" t="s">
        <v>1025</v>
      </c>
      <c r="F1104" s="387" t="s">
        <v>1052</v>
      </c>
      <c r="G1104" s="386" t="s">
        <v>1388</v>
      </c>
      <c r="H1104" s="386" t="s">
        <v>1190</v>
      </c>
      <c r="I1104" s="386" t="s">
        <v>1208</v>
      </c>
      <c r="J1104" s="386" t="s">
        <v>141</v>
      </c>
      <c r="K1104" s="388">
        <v>0.63</v>
      </c>
      <c r="L1104" s="388">
        <v>0.72000000000000008</v>
      </c>
      <c r="M1104" s="388">
        <v>0.81</v>
      </c>
      <c r="N1104" s="389"/>
    </row>
    <row r="1105" spans="3:14" ht="45" hidden="1" x14ac:dyDescent="0.25">
      <c r="C1105" s="386" t="s">
        <v>103</v>
      </c>
      <c r="D1105" s="387" t="s">
        <v>1387</v>
      </c>
      <c r="E1105" s="386" t="s">
        <v>1025</v>
      </c>
      <c r="F1105" s="387" t="s">
        <v>1052</v>
      </c>
      <c r="G1105" s="386" t="s">
        <v>1385</v>
      </c>
      <c r="H1105" s="386" t="s">
        <v>1210</v>
      </c>
      <c r="I1105" s="386" t="s">
        <v>1215</v>
      </c>
      <c r="J1105" s="386" t="s">
        <v>141</v>
      </c>
      <c r="K1105" s="388">
        <v>0.63</v>
      </c>
      <c r="L1105" s="388">
        <v>0.72000000000000008</v>
      </c>
      <c r="M1105" s="388">
        <v>0.81</v>
      </c>
      <c r="N1105" s="389"/>
    </row>
    <row r="1106" spans="3:14" ht="30" hidden="1" x14ac:dyDescent="0.25">
      <c r="C1106" s="386" t="s">
        <v>103</v>
      </c>
      <c r="D1106" s="387" t="s">
        <v>1387</v>
      </c>
      <c r="E1106" s="386" t="s">
        <v>1025</v>
      </c>
      <c r="F1106" s="387" t="s">
        <v>1052</v>
      </c>
      <c r="G1106" s="386" t="s">
        <v>1351</v>
      </c>
      <c r="H1106" s="386" t="s">
        <v>1217</v>
      </c>
      <c r="I1106" s="386" t="s">
        <v>1218</v>
      </c>
      <c r="J1106" s="386" t="s">
        <v>141</v>
      </c>
      <c r="K1106" s="388">
        <v>6.9999999999999993E-2</v>
      </c>
      <c r="L1106" s="388">
        <v>8.0000000000000016E-2</v>
      </c>
      <c r="M1106" s="388">
        <v>9.0000000000000011E-2</v>
      </c>
      <c r="N1106" s="389"/>
    </row>
    <row r="1107" spans="3:14" ht="30" hidden="1" x14ac:dyDescent="0.25">
      <c r="C1107" s="386" t="s">
        <v>103</v>
      </c>
      <c r="D1107" s="387" t="s">
        <v>1389</v>
      </c>
      <c r="E1107" s="386" t="s">
        <v>1025</v>
      </c>
      <c r="F1107" s="387" t="s">
        <v>1053</v>
      </c>
      <c r="G1107" s="386" t="s">
        <v>1286</v>
      </c>
      <c r="H1107" s="386" t="s">
        <v>1112</v>
      </c>
      <c r="I1107" s="386" t="s">
        <v>1113</v>
      </c>
      <c r="J1107" s="386" t="s">
        <v>141</v>
      </c>
      <c r="K1107" s="388">
        <v>0.63</v>
      </c>
      <c r="L1107" s="388">
        <v>0.72000000000000008</v>
      </c>
      <c r="M1107" s="388">
        <v>0.81</v>
      </c>
      <c r="N1107" s="389"/>
    </row>
    <row r="1108" spans="3:14" ht="30" hidden="1" x14ac:dyDescent="0.25">
      <c r="C1108" s="386" t="s">
        <v>103</v>
      </c>
      <c r="D1108" s="387" t="s">
        <v>1389</v>
      </c>
      <c r="E1108" s="386" t="s">
        <v>1025</v>
      </c>
      <c r="F1108" s="387" t="s">
        <v>1053</v>
      </c>
      <c r="G1108" s="386" t="s">
        <v>1287</v>
      </c>
      <c r="H1108" s="386" t="s">
        <v>1112</v>
      </c>
      <c r="I1108" s="386" t="s">
        <v>1114</v>
      </c>
      <c r="J1108" s="386" t="s">
        <v>141</v>
      </c>
      <c r="K1108" s="388">
        <v>0.63</v>
      </c>
      <c r="L1108" s="388">
        <v>0.72000000000000008</v>
      </c>
      <c r="M1108" s="388">
        <v>0.81</v>
      </c>
      <c r="N1108" s="389"/>
    </row>
    <row r="1109" spans="3:14" ht="30" hidden="1" x14ac:dyDescent="0.25">
      <c r="C1109" s="386" t="s">
        <v>103</v>
      </c>
      <c r="D1109" s="387" t="s">
        <v>1389</v>
      </c>
      <c r="E1109" s="386" t="s">
        <v>1025</v>
      </c>
      <c r="F1109" s="387" t="s">
        <v>1053</v>
      </c>
      <c r="G1109" s="386" t="s">
        <v>1288</v>
      </c>
      <c r="H1109" s="386" t="s">
        <v>1112</v>
      </c>
      <c r="I1109" s="386" t="s">
        <v>1115</v>
      </c>
      <c r="J1109" s="386" t="s">
        <v>141</v>
      </c>
      <c r="K1109" s="388">
        <v>0.63</v>
      </c>
      <c r="L1109" s="388">
        <v>0.72000000000000008</v>
      </c>
      <c r="M1109" s="388">
        <v>0.81</v>
      </c>
      <c r="N1109" s="389"/>
    </row>
    <row r="1110" spans="3:14" ht="30" hidden="1" x14ac:dyDescent="0.25">
      <c r="C1110" s="386" t="s">
        <v>103</v>
      </c>
      <c r="D1110" s="387" t="s">
        <v>1389</v>
      </c>
      <c r="E1110" s="386" t="s">
        <v>1025</v>
      </c>
      <c r="F1110" s="387" t="s">
        <v>1053</v>
      </c>
      <c r="G1110" s="386" t="s">
        <v>1289</v>
      </c>
      <c r="H1110" s="386" t="s">
        <v>1112</v>
      </c>
      <c r="I1110" s="386" t="s">
        <v>1116</v>
      </c>
      <c r="J1110" s="386" t="s">
        <v>141</v>
      </c>
      <c r="K1110" s="388">
        <v>0.63</v>
      </c>
      <c r="L1110" s="388">
        <v>0.72000000000000008</v>
      </c>
      <c r="M1110" s="388">
        <v>0.81</v>
      </c>
      <c r="N1110" s="389"/>
    </row>
    <row r="1111" spans="3:14" ht="30" hidden="1" x14ac:dyDescent="0.25">
      <c r="C1111" s="386" t="s">
        <v>103</v>
      </c>
      <c r="D1111" s="387" t="s">
        <v>1389</v>
      </c>
      <c r="E1111" s="386" t="s">
        <v>1025</v>
      </c>
      <c r="F1111" s="387" t="s">
        <v>1053</v>
      </c>
      <c r="G1111" s="386" t="s">
        <v>1290</v>
      </c>
      <c r="H1111" s="386" t="s">
        <v>1112</v>
      </c>
      <c r="I1111" s="386" t="s">
        <v>1117</v>
      </c>
      <c r="J1111" s="386" t="s">
        <v>141</v>
      </c>
      <c r="K1111" s="388">
        <v>0.63</v>
      </c>
      <c r="L1111" s="388">
        <v>0.72000000000000008</v>
      </c>
      <c r="M1111" s="388">
        <v>0.81</v>
      </c>
      <c r="N1111" s="389"/>
    </row>
    <row r="1112" spans="3:14" ht="30" hidden="1" x14ac:dyDescent="0.25">
      <c r="C1112" s="386" t="s">
        <v>103</v>
      </c>
      <c r="D1112" s="387" t="s">
        <v>1389</v>
      </c>
      <c r="E1112" s="386" t="s">
        <v>1025</v>
      </c>
      <c r="F1112" s="387" t="s">
        <v>1053</v>
      </c>
      <c r="G1112" s="386" t="s">
        <v>1291</v>
      </c>
      <c r="H1112" s="386" t="s">
        <v>1112</v>
      </c>
      <c r="I1112" s="386" t="s">
        <v>1118</v>
      </c>
      <c r="J1112" s="386" t="s">
        <v>141</v>
      </c>
      <c r="K1112" s="388">
        <v>3.4999999999999996E-2</v>
      </c>
      <c r="L1112" s="388">
        <v>4.0000000000000008E-2</v>
      </c>
      <c r="M1112" s="388">
        <v>4.5000000000000005E-2</v>
      </c>
      <c r="N1112" s="389"/>
    </row>
    <row r="1113" spans="3:14" ht="30" hidden="1" x14ac:dyDescent="0.25">
      <c r="C1113" s="386" t="s">
        <v>103</v>
      </c>
      <c r="D1113" s="387" t="s">
        <v>1389</v>
      </c>
      <c r="E1113" s="386" t="s">
        <v>1025</v>
      </c>
      <c r="F1113" s="387" t="s">
        <v>1053</v>
      </c>
      <c r="G1113" s="386" t="s">
        <v>1292</v>
      </c>
      <c r="H1113" s="386" t="s">
        <v>1112</v>
      </c>
      <c r="I1113" s="386" t="s">
        <v>1119</v>
      </c>
      <c r="J1113" s="386" t="s">
        <v>141</v>
      </c>
      <c r="K1113" s="388">
        <v>0.63</v>
      </c>
      <c r="L1113" s="388">
        <v>0.72000000000000008</v>
      </c>
      <c r="M1113" s="388">
        <v>0.81</v>
      </c>
      <c r="N1113" s="389"/>
    </row>
    <row r="1114" spans="3:14" ht="30" hidden="1" x14ac:dyDescent="0.25">
      <c r="C1114" s="386" t="s">
        <v>103</v>
      </c>
      <c r="D1114" s="387" t="s">
        <v>1389</v>
      </c>
      <c r="E1114" s="386" t="s">
        <v>1025</v>
      </c>
      <c r="F1114" s="387" t="s">
        <v>1053</v>
      </c>
      <c r="G1114" s="386" t="s">
        <v>1378</v>
      </c>
      <c r="H1114" s="386" t="s">
        <v>1124</v>
      </c>
      <c r="I1114" s="386" t="s">
        <v>1125</v>
      </c>
      <c r="J1114" s="386" t="s">
        <v>1373</v>
      </c>
      <c r="K1114" s="388">
        <v>0.63</v>
      </c>
      <c r="L1114" s="388">
        <v>0.72000000000000008</v>
      </c>
      <c r="M1114" s="388">
        <v>0.81</v>
      </c>
      <c r="N1114" s="389"/>
    </row>
    <row r="1115" spans="3:14" ht="30" hidden="1" x14ac:dyDescent="0.25">
      <c r="C1115" s="386" t="s">
        <v>103</v>
      </c>
      <c r="D1115" s="387" t="s">
        <v>1389</v>
      </c>
      <c r="E1115" s="386" t="s">
        <v>1025</v>
      </c>
      <c r="F1115" s="387" t="s">
        <v>1053</v>
      </c>
      <c r="G1115" s="386" t="s">
        <v>1297</v>
      </c>
      <c r="H1115" s="386" t="s">
        <v>1128</v>
      </c>
      <c r="I1115" s="386" t="s">
        <v>1129</v>
      </c>
      <c r="J1115" s="386" t="s">
        <v>141</v>
      </c>
      <c r="K1115" s="388">
        <v>3.4999999999999996E-2</v>
      </c>
      <c r="L1115" s="388">
        <v>4.0000000000000008E-2</v>
      </c>
      <c r="M1115" s="388">
        <v>4.5000000000000005E-2</v>
      </c>
      <c r="N1115" s="389"/>
    </row>
    <row r="1116" spans="3:14" ht="30" hidden="1" x14ac:dyDescent="0.25">
      <c r="C1116" s="386" t="s">
        <v>103</v>
      </c>
      <c r="D1116" s="387" t="s">
        <v>1389</v>
      </c>
      <c r="E1116" s="386" t="s">
        <v>1025</v>
      </c>
      <c r="F1116" s="387" t="s">
        <v>1053</v>
      </c>
      <c r="G1116" s="386" t="s">
        <v>1298</v>
      </c>
      <c r="H1116" s="386" t="s">
        <v>1128</v>
      </c>
      <c r="I1116" s="386" t="s">
        <v>1130</v>
      </c>
      <c r="J1116" s="386" t="s">
        <v>141</v>
      </c>
      <c r="K1116" s="388">
        <v>0.63</v>
      </c>
      <c r="L1116" s="388">
        <v>0.72000000000000008</v>
      </c>
      <c r="M1116" s="388">
        <v>0.81</v>
      </c>
      <c r="N1116" s="389"/>
    </row>
    <row r="1117" spans="3:14" ht="30" hidden="1" x14ac:dyDescent="0.25">
      <c r="C1117" s="386" t="s">
        <v>103</v>
      </c>
      <c r="D1117" s="387" t="s">
        <v>1389</v>
      </c>
      <c r="E1117" s="386" t="s">
        <v>1025</v>
      </c>
      <c r="F1117" s="387" t="s">
        <v>1053</v>
      </c>
      <c r="G1117" s="386" t="s">
        <v>1299</v>
      </c>
      <c r="H1117" s="386" t="s">
        <v>1128</v>
      </c>
      <c r="I1117" s="386" t="s">
        <v>1131</v>
      </c>
      <c r="J1117" s="386" t="s">
        <v>141</v>
      </c>
      <c r="K1117" s="388">
        <v>0.63</v>
      </c>
      <c r="L1117" s="388">
        <v>0.72000000000000008</v>
      </c>
      <c r="M1117" s="388">
        <v>0.81</v>
      </c>
      <c r="N1117" s="389"/>
    </row>
    <row r="1118" spans="3:14" ht="30" hidden="1" x14ac:dyDescent="0.25">
      <c r="C1118" s="386" t="s">
        <v>103</v>
      </c>
      <c r="D1118" s="387" t="s">
        <v>1389</v>
      </c>
      <c r="E1118" s="386" t="s">
        <v>1025</v>
      </c>
      <c r="F1118" s="387" t="s">
        <v>1053</v>
      </c>
      <c r="G1118" s="386" t="s">
        <v>1300</v>
      </c>
      <c r="H1118" s="386" t="s">
        <v>1128</v>
      </c>
      <c r="I1118" s="386" t="s">
        <v>1132</v>
      </c>
      <c r="J1118" s="386" t="s">
        <v>141</v>
      </c>
      <c r="K1118" s="388">
        <v>0.63</v>
      </c>
      <c r="L1118" s="388">
        <v>0.72000000000000008</v>
      </c>
      <c r="M1118" s="388">
        <v>0.81</v>
      </c>
      <c r="N1118" s="389"/>
    </row>
    <row r="1119" spans="3:14" ht="30" hidden="1" x14ac:dyDescent="0.25">
      <c r="C1119" s="386" t="s">
        <v>103</v>
      </c>
      <c r="D1119" s="387" t="s">
        <v>1389</v>
      </c>
      <c r="E1119" s="386" t="s">
        <v>1025</v>
      </c>
      <c r="F1119" s="387" t="s">
        <v>1053</v>
      </c>
      <c r="G1119" s="386" t="s">
        <v>1301</v>
      </c>
      <c r="H1119" s="386" t="s">
        <v>1133</v>
      </c>
      <c r="I1119" s="386" t="s">
        <v>1134</v>
      </c>
      <c r="J1119" s="386" t="s">
        <v>141</v>
      </c>
      <c r="K1119" s="388">
        <v>0.63</v>
      </c>
      <c r="L1119" s="388">
        <v>0.72000000000000008</v>
      </c>
      <c r="M1119" s="388">
        <v>0.81</v>
      </c>
      <c r="N1119" s="389"/>
    </row>
    <row r="1120" spans="3:14" ht="30" hidden="1" x14ac:dyDescent="0.25">
      <c r="C1120" s="386" t="s">
        <v>103</v>
      </c>
      <c r="D1120" s="387" t="s">
        <v>1389</v>
      </c>
      <c r="E1120" s="386" t="s">
        <v>1025</v>
      </c>
      <c r="F1120" s="387" t="s">
        <v>1053</v>
      </c>
      <c r="G1120" s="386" t="s">
        <v>1302</v>
      </c>
      <c r="H1120" s="386" t="s">
        <v>1133</v>
      </c>
      <c r="I1120" s="386" t="s">
        <v>1135</v>
      </c>
      <c r="J1120" s="386" t="s">
        <v>141</v>
      </c>
      <c r="K1120" s="388">
        <v>3.4999999999999996E-2</v>
      </c>
      <c r="L1120" s="388">
        <v>4.0000000000000008E-2</v>
      </c>
      <c r="M1120" s="388">
        <v>4.5000000000000005E-2</v>
      </c>
      <c r="N1120" s="389"/>
    </row>
    <row r="1121" spans="3:14" ht="30" hidden="1" x14ac:dyDescent="0.25">
      <c r="C1121" s="386" t="s">
        <v>103</v>
      </c>
      <c r="D1121" s="387" t="s">
        <v>1389</v>
      </c>
      <c r="E1121" s="386" t="s">
        <v>1025</v>
      </c>
      <c r="F1121" s="387" t="s">
        <v>1053</v>
      </c>
      <c r="G1121" s="386" t="s">
        <v>1304</v>
      </c>
      <c r="H1121" s="386" t="s">
        <v>1133</v>
      </c>
      <c r="I1121" s="386" t="s">
        <v>1137</v>
      </c>
      <c r="J1121" s="386" t="s">
        <v>141</v>
      </c>
      <c r="K1121" s="388">
        <v>0.63</v>
      </c>
      <c r="L1121" s="388">
        <v>0.72000000000000008</v>
      </c>
      <c r="M1121" s="388">
        <v>0.81</v>
      </c>
      <c r="N1121" s="389"/>
    </row>
    <row r="1122" spans="3:14" ht="30" hidden="1" x14ac:dyDescent="0.25">
      <c r="C1122" s="386" t="s">
        <v>103</v>
      </c>
      <c r="D1122" s="387" t="s">
        <v>1389</v>
      </c>
      <c r="E1122" s="386" t="s">
        <v>1025</v>
      </c>
      <c r="F1122" s="387" t="s">
        <v>1053</v>
      </c>
      <c r="G1122" s="386" t="s">
        <v>1305</v>
      </c>
      <c r="H1122" s="386" t="s">
        <v>1138</v>
      </c>
      <c r="I1122" s="386" t="s">
        <v>1139</v>
      </c>
      <c r="J1122" s="386" t="s">
        <v>1373</v>
      </c>
      <c r="K1122" s="388">
        <v>3.4999999999999996E-2</v>
      </c>
      <c r="L1122" s="388">
        <v>4.0000000000000008E-2</v>
      </c>
      <c r="M1122" s="388">
        <v>4.5000000000000005E-2</v>
      </c>
      <c r="N1122" s="389"/>
    </row>
    <row r="1123" spans="3:14" ht="45" hidden="1" x14ac:dyDescent="0.25">
      <c r="C1123" s="386" t="s">
        <v>103</v>
      </c>
      <c r="D1123" s="387" t="s">
        <v>1389</v>
      </c>
      <c r="E1123" s="386" t="s">
        <v>1025</v>
      </c>
      <c r="F1123" s="387" t="s">
        <v>1053</v>
      </c>
      <c r="G1123" s="386" t="s">
        <v>1306</v>
      </c>
      <c r="H1123" s="386" t="s">
        <v>1147</v>
      </c>
      <c r="I1123" s="386" t="s">
        <v>1148</v>
      </c>
      <c r="J1123" s="386" t="s">
        <v>141</v>
      </c>
      <c r="K1123" s="388">
        <v>0.63</v>
      </c>
      <c r="L1123" s="388">
        <v>0.72000000000000008</v>
      </c>
      <c r="M1123" s="388">
        <v>0.81</v>
      </c>
      <c r="N1123" s="389"/>
    </row>
    <row r="1124" spans="3:14" ht="30" hidden="1" x14ac:dyDescent="0.25">
      <c r="C1124" s="386" t="s">
        <v>103</v>
      </c>
      <c r="D1124" s="387" t="s">
        <v>1389</v>
      </c>
      <c r="E1124" s="386" t="s">
        <v>1025</v>
      </c>
      <c r="F1124" s="387" t="s">
        <v>1053</v>
      </c>
      <c r="G1124" s="386" t="s">
        <v>1307</v>
      </c>
      <c r="H1124" s="386" t="s">
        <v>1147</v>
      </c>
      <c r="I1124" s="386" t="s">
        <v>1149</v>
      </c>
      <c r="J1124" s="386" t="s">
        <v>141</v>
      </c>
      <c r="K1124" s="388">
        <v>0.63</v>
      </c>
      <c r="L1124" s="388">
        <v>0.72000000000000008</v>
      </c>
      <c r="M1124" s="388">
        <v>0.81</v>
      </c>
      <c r="N1124" s="389"/>
    </row>
    <row r="1125" spans="3:14" ht="45" hidden="1" x14ac:dyDescent="0.25">
      <c r="C1125" s="386" t="s">
        <v>103</v>
      </c>
      <c r="D1125" s="387" t="s">
        <v>1389</v>
      </c>
      <c r="E1125" s="386" t="s">
        <v>1025</v>
      </c>
      <c r="F1125" s="387" t="s">
        <v>1053</v>
      </c>
      <c r="G1125" s="386" t="s">
        <v>1308</v>
      </c>
      <c r="H1125" s="386" t="s">
        <v>1147</v>
      </c>
      <c r="I1125" s="386" t="s">
        <v>1150</v>
      </c>
      <c r="J1125" s="386" t="s">
        <v>141</v>
      </c>
      <c r="K1125" s="388">
        <v>0.63</v>
      </c>
      <c r="L1125" s="388">
        <v>0.72000000000000008</v>
      </c>
      <c r="M1125" s="388">
        <v>0.81</v>
      </c>
      <c r="N1125" s="389"/>
    </row>
    <row r="1126" spans="3:14" ht="30" hidden="1" x14ac:dyDescent="0.25">
      <c r="C1126" s="386" t="s">
        <v>103</v>
      </c>
      <c r="D1126" s="387" t="s">
        <v>1389</v>
      </c>
      <c r="E1126" s="386" t="s">
        <v>1025</v>
      </c>
      <c r="F1126" s="387" t="s">
        <v>1053</v>
      </c>
      <c r="G1126" s="386" t="s">
        <v>1310</v>
      </c>
      <c r="H1126" s="386" t="s">
        <v>1152</v>
      </c>
      <c r="I1126" s="386" t="s">
        <v>1153</v>
      </c>
      <c r="J1126" s="386" t="s">
        <v>1373</v>
      </c>
      <c r="K1126" s="388">
        <v>0.63</v>
      </c>
      <c r="L1126" s="388">
        <v>0.72000000000000008</v>
      </c>
      <c r="M1126" s="388">
        <v>0.81</v>
      </c>
      <c r="N1126" s="389"/>
    </row>
    <row r="1127" spans="3:14" ht="30" hidden="1" x14ac:dyDescent="0.25">
      <c r="C1127" s="386" t="s">
        <v>103</v>
      </c>
      <c r="D1127" s="387" t="s">
        <v>1389</v>
      </c>
      <c r="E1127" s="386" t="s">
        <v>1025</v>
      </c>
      <c r="F1127" s="387" t="s">
        <v>1053</v>
      </c>
      <c r="G1127" s="386" t="s">
        <v>1311</v>
      </c>
      <c r="H1127" s="386" t="s">
        <v>1156</v>
      </c>
      <c r="I1127" s="386" t="s">
        <v>1157</v>
      </c>
      <c r="J1127" s="386" t="s">
        <v>141</v>
      </c>
      <c r="K1127" s="388">
        <v>0.63</v>
      </c>
      <c r="L1127" s="388">
        <v>0.72000000000000008</v>
      </c>
      <c r="M1127" s="388">
        <v>0.81</v>
      </c>
      <c r="N1127" s="389"/>
    </row>
    <row r="1128" spans="3:14" ht="30" hidden="1" x14ac:dyDescent="0.25">
      <c r="C1128" s="386" t="s">
        <v>103</v>
      </c>
      <c r="D1128" s="387" t="s">
        <v>1389</v>
      </c>
      <c r="E1128" s="386" t="s">
        <v>1025</v>
      </c>
      <c r="F1128" s="387" t="s">
        <v>1053</v>
      </c>
      <c r="G1128" s="386" t="s">
        <v>1312</v>
      </c>
      <c r="H1128" s="386" t="s">
        <v>1156</v>
      </c>
      <c r="I1128" s="386" t="s">
        <v>1158</v>
      </c>
      <c r="J1128" s="386" t="s">
        <v>141</v>
      </c>
      <c r="K1128" s="388">
        <v>0.63</v>
      </c>
      <c r="L1128" s="388">
        <v>0.72000000000000008</v>
      </c>
      <c r="M1128" s="388">
        <v>0.81</v>
      </c>
      <c r="N1128" s="389"/>
    </row>
    <row r="1129" spans="3:14" ht="30" hidden="1" x14ac:dyDescent="0.25">
      <c r="C1129" s="386" t="s">
        <v>103</v>
      </c>
      <c r="D1129" s="387" t="s">
        <v>1389</v>
      </c>
      <c r="E1129" s="386" t="s">
        <v>1025</v>
      </c>
      <c r="F1129" s="387" t="s">
        <v>1053</v>
      </c>
      <c r="G1129" s="386" t="s">
        <v>1313</v>
      </c>
      <c r="H1129" s="386" t="s">
        <v>1156</v>
      </c>
      <c r="I1129" s="386" t="s">
        <v>1159</v>
      </c>
      <c r="J1129" s="386" t="s">
        <v>141</v>
      </c>
      <c r="K1129" s="388">
        <v>0.63</v>
      </c>
      <c r="L1129" s="388">
        <v>0.72000000000000008</v>
      </c>
      <c r="M1129" s="388">
        <v>0.81</v>
      </c>
      <c r="N1129" s="389"/>
    </row>
    <row r="1130" spans="3:14" ht="45" hidden="1" x14ac:dyDescent="0.25">
      <c r="C1130" s="386" t="s">
        <v>103</v>
      </c>
      <c r="D1130" s="387" t="s">
        <v>1389</v>
      </c>
      <c r="E1130" s="386" t="s">
        <v>1025</v>
      </c>
      <c r="F1130" s="387" t="s">
        <v>1053</v>
      </c>
      <c r="G1130" s="386" t="s">
        <v>1314</v>
      </c>
      <c r="H1130" s="386" t="s">
        <v>1160</v>
      </c>
      <c r="I1130" s="386" t="s">
        <v>1161</v>
      </c>
      <c r="J1130" s="386" t="s">
        <v>141</v>
      </c>
      <c r="K1130" s="388">
        <v>0.63</v>
      </c>
      <c r="L1130" s="388">
        <v>0.72000000000000008</v>
      </c>
      <c r="M1130" s="388">
        <v>0.81</v>
      </c>
      <c r="N1130" s="389"/>
    </row>
    <row r="1131" spans="3:14" ht="45" hidden="1" x14ac:dyDescent="0.25">
      <c r="C1131" s="386" t="s">
        <v>103</v>
      </c>
      <c r="D1131" s="387" t="s">
        <v>1389</v>
      </c>
      <c r="E1131" s="386" t="s">
        <v>1025</v>
      </c>
      <c r="F1131" s="387" t="s">
        <v>1053</v>
      </c>
      <c r="G1131" s="386" t="s">
        <v>1314</v>
      </c>
      <c r="H1131" s="386" t="s">
        <v>1160</v>
      </c>
      <c r="I1131" s="386" t="s">
        <v>1161</v>
      </c>
      <c r="J1131" s="386" t="s">
        <v>1373</v>
      </c>
      <c r="K1131" s="388">
        <v>0.63</v>
      </c>
      <c r="L1131" s="388">
        <v>0.72000000000000008</v>
      </c>
      <c r="M1131" s="388">
        <v>0.81</v>
      </c>
      <c r="N1131" s="389"/>
    </row>
    <row r="1132" spans="3:14" ht="45" hidden="1" x14ac:dyDescent="0.25">
      <c r="C1132" s="386" t="s">
        <v>103</v>
      </c>
      <c r="D1132" s="387" t="s">
        <v>1389</v>
      </c>
      <c r="E1132" s="386" t="s">
        <v>1025</v>
      </c>
      <c r="F1132" s="387" t="s">
        <v>1053</v>
      </c>
      <c r="G1132" s="386" t="s">
        <v>1315</v>
      </c>
      <c r="H1132" s="386" t="s">
        <v>1160</v>
      </c>
      <c r="I1132" s="386" t="s">
        <v>1162</v>
      </c>
      <c r="J1132" s="386" t="s">
        <v>141</v>
      </c>
      <c r="K1132" s="388">
        <v>0.63</v>
      </c>
      <c r="L1132" s="388">
        <v>0.72000000000000008</v>
      </c>
      <c r="M1132" s="388">
        <v>0.81</v>
      </c>
      <c r="N1132" s="389"/>
    </row>
    <row r="1133" spans="3:14" ht="45" hidden="1" x14ac:dyDescent="0.25">
      <c r="C1133" s="386" t="s">
        <v>103</v>
      </c>
      <c r="D1133" s="387" t="s">
        <v>1389</v>
      </c>
      <c r="E1133" s="386" t="s">
        <v>1025</v>
      </c>
      <c r="F1133" s="387" t="s">
        <v>1053</v>
      </c>
      <c r="G1133" s="386" t="s">
        <v>1315</v>
      </c>
      <c r="H1133" s="386" t="s">
        <v>1160</v>
      </c>
      <c r="I1133" s="386" t="s">
        <v>1162</v>
      </c>
      <c r="J1133" s="386" t="s">
        <v>1373</v>
      </c>
      <c r="K1133" s="388">
        <v>0.63</v>
      </c>
      <c r="L1133" s="388">
        <v>0.72000000000000008</v>
      </c>
      <c r="M1133" s="388">
        <v>0.81</v>
      </c>
      <c r="N1133" s="389"/>
    </row>
    <row r="1134" spans="3:14" ht="45" hidden="1" x14ac:dyDescent="0.25">
      <c r="C1134" s="386" t="s">
        <v>103</v>
      </c>
      <c r="D1134" s="387" t="s">
        <v>1389</v>
      </c>
      <c r="E1134" s="386" t="s">
        <v>1025</v>
      </c>
      <c r="F1134" s="387" t="s">
        <v>1053</v>
      </c>
      <c r="G1134" s="386" t="s">
        <v>1316</v>
      </c>
      <c r="H1134" s="386" t="s">
        <v>1160</v>
      </c>
      <c r="I1134" s="386" t="s">
        <v>1163</v>
      </c>
      <c r="J1134" s="386" t="s">
        <v>141</v>
      </c>
      <c r="K1134" s="388">
        <v>0.63</v>
      </c>
      <c r="L1134" s="388">
        <v>0.72000000000000008</v>
      </c>
      <c r="M1134" s="388">
        <v>0.81</v>
      </c>
      <c r="N1134" s="389"/>
    </row>
    <row r="1135" spans="3:14" ht="45" hidden="1" x14ac:dyDescent="0.25">
      <c r="C1135" s="386" t="s">
        <v>103</v>
      </c>
      <c r="D1135" s="387" t="s">
        <v>1389</v>
      </c>
      <c r="E1135" s="386" t="s">
        <v>1025</v>
      </c>
      <c r="F1135" s="387" t="s">
        <v>1053</v>
      </c>
      <c r="G1135" s="386" t="s">
        <v>1316</v>
      </c>
      <c r="H1135" s="386" t="s">
        <v>1160</v>
      </c>
      <c r="I1135" s="386" t="s">
        <v>1163</v>
      </c>
      <c r="J1135" s="386" t="s">
        <v>1373</v>
      </c>
      <c r="K1135" s="388">
        <v>0.63</v>
      </c>
      <c r="L1135" s="388">
        <v>0.72000000000000008</v>
      </c>
      <c r="M1135" s="388">
        <v>0.81</v>
      </c>
      <c r="N1135" s="389"/>
    </row>
    <row r="1136" spans="3:14" ht="45" hidden="1" x14ac:dyDescent="0.25">
      <c r="C1136" s="386" t="s">
        <v>103</v>
      </c>
      <c r="D1136" s="387" t="s">
        <v>1389</v>
      </c>
      <c r="E1136" s="386" t="s">
        <v>1025</v>
      </c>
      <c r="F1136" s="387" t="s">
        <v>1053</v>
      </c>
      <c r="G1136" s="386" t="s">
        <v>1319</v>
      </c>
      <c r="H1136" s="386" t="s">
        <v>1160</v>
      </c>
      <c r="I1136" s="386" t="s">
        <v>1171</v>
      </c>
      <c r="J1136" s="386" t="s">
        <v>141</v>
      </c>
      <c r="K1136" s="388">
        <v>0.63</v>
      </c>
      <c r="L1136" s="388">
        <v>0.72000000000000008</v>
      </c>
      <c r="M1136" s="388">
        <v>0.81</v>
      </c>
      <c r="N1136" s="389"/>
    </row>
    <row r="1137" spans="3:14" ht="45" hidden="1" x14ac:dyDescent="0.25">
      <c r="C1137" s="386" t="s">
        <v>103</v>
      </c>
      <c r="D1137" s="387" t="s">
        <v>1389</v>
      </c>
      <c r="E1137" s="386" t="s">
        <v>1025</v>
      </c>
      <c r="F1137" s="387" t="s">
        <v>1053</v>
      </c>
      <c r="G1137" s="386" t="s">
        <v>1319</v>
      </c>
      <c r="H1137" s="386" t="s">
        <v>1160</v>
      </c>
      <c r="I1137" s="386" t="s">
        <v>1171</v>
      </c>
      <c r="J1137" s="386" t="s">
        <v>1373</v>
      </c>
      <c r="K1137" s="388">
        <v>0.63</v>
      </c>
      <c r="L1137" s="388">
        <v>0.72000000000000008</v>
      </c>
      <c r="M1137" s="388">
        <v>0.81</v>
      </c>
      <c r="N1137" s="389"/>
    </row>
    <row r="1138" spans="3:14" ht="30" hidden="1" x14ac:dyDescent="0.25">
      <c r="C1138" s="386" t="s">
        <v>103</v>
      </c>
      <c r="D1138" s="387" t="s">
        <v>1389</v>
      </c>
      <c r="E1138" s="386" t="s">
        <v>1025</v>
      </c>
      <c r="F1138" s="387" t="s">
        <v>1053</v>
      </c>
      <c r="G1138" s="386" t="s">
        <v>1320</v>
      </c>
      <c r="H1138" s="386" t="s">
        <v>1172</v>
      </c>
      <c r="I1138" s="386" t="s">
        <v>1173</v>
      </c>
      <c r="J1138" s="386" t="s">
        <v>141</v>
      </c>
      <c r="K1138" s="388">
        <v>3.4999999999999996E-2</v>
      </c>
      <c r="L1138" s="388">
        <v>4.0000000000000008E-2</v>
      </c>
      <c r="M1138" s="388">
        <v>4.5000000000000005E-2</v>
      </c>
      <c r="N1138" s="389"/>
    </row>
    <row r="1139" spans="3:14" ht="30" hidden="1" x14ac:dyDescent="0.25">
      <c r="C1139" s="386" t="s">
        <v>103</v>
      </c>
      <c r="D1139" s="387" t="s">
        <v>1389</v>
      </c>
      <c r="E1139" s="386" t="s">
        <v>1025</v>
      </c>
      <c r="F1139" s="387" t="s">
        <v>1053</v>
      </c>
      <c r="G1139" s="386" t="s">
        <v>1322</v>
      </c>
      <c r="H1139" s="386" t="s">
        <v>1174</v>
      </c>
      <c r="I1139" s="386" t="s">
        <v>1176</v>
      </c>
      <c r="J1139" s="386" t="s">
        <v>1373</v>
      </c>
      <c r="K1139" s="388">
        <v>3.4999999999999996E-2</v>
      </c>
      <c r="L1139" s="388">
        <v>4.0000000000000008E-2</v>
      </c>
      <c r="M1139" s="388">
        <v>4.5000000000000005E-2</v>
      </c>
      <c r="N1139" s="389"/>
    </row>
    <row r="1140" spans="3:14" ht="30" hidden="1" x14ac:dyDescent="0.25">
      <c r="C1140" s="386" t="s">
        <v>103</v>
      </c>
      <c r="D1140" s="387" t="s">
        <v>1389</v>
      </c>
      <c r="E1140" s="386" t="s">
        <v>1025</v>
      </c>
      <c r="F1140" s="387" t="s">
        <v>1053</v>
      </c>
      <c r="G1140" s="386" t="s">
        <v>1323</v>
      </c>
      <c r="H1140" s="386" t="s">
        <v>1174</v>
      </c>
      <c r="I1140" s="386" t="s">
        <v>1177</v>
      </c>
      <c r="J1140" s="386" t="s">
        <v>1373</v>
      </c>
      <c r="K1140" s="388">
        <v>3.4999999999999996E-2</v>
      </c>
      <c r="L1140" s="388">
        <v>4.0000000000000008E-2</v>
      </c>
      <c r="M1140" s="388">
        <v>4.5000000000000005E-2</v>
      </c>
      <c r="N1140" s="389"/>
    </row>
    <row r="1141" spans="3:14" ht="30" hidden="1" x14ac:dyDescent="0.25">
      <c r="C1141" s="386" t="s">
        <v>103</v>
      </c>
      <c r="D1141" s="387" t="s">
        <v>1389</v>
      </c>
      <c r="E1141" s="386" t="s">
        <v>1025</v>
      </c>
      <c r="F1141" s="387" t="s">
        <v>1053</v>
      </c>
      <c r="G1141" s="386" t="s">
        <v>1326</v>
      </c>
      <c r="H1141" s="386" t="s">
        <v>1180</v>
      </c>
      <c r="I1141" s="386" t="s">
        <v>1181</v>
      </c>
      <c r="J1141" s="386" t="s">
        <v>141</v>
      </c>
      <c r="K1141" s="388">
        <v>3.4999999999999996E-2</v>
      </c>
      <c r="L1141" s="388">
        <v>4.0000000000000008E-2</v>
      </c>
      <c r="M1141" s="388">
        <v>4.5000000000000005E-2</v>
      </c>
      <c r="N1141" s="389"/>
    </row>
    <row r="1142" spans="3:14" ht="30" hidden="1" x14ac:dyDescent="0.25">
      <c r="C1142" s="386" t="s">
        <v>103</v>
      </c>
      <c r="D1142" s="387" t="s">
        <v>1389</v>
      </c>
      <c r="E1142" s="386" t="s">
        <v>1025</v>
      </c>
      <c r="F1142" s="387" t="s">
        <v>1053</v>
      </c>
      <c r="G1142" s="386" t="s">
        <v>1327</v>
      </c>
      <c r="H1142" s="386" t="s">
        <v>1180</v>
      </c>
      <c r="I1142" s="386" t="s">
        <v>1182</v>
      </c>
      <c r="J1142" s="386" t="s">
        <v>141</v>
      </c>
      <c r="K1142" s="388">
        <v>0.63</v>
      </c>
      <c r="L1142" s="388">
        <v>0.72000000000000008</v>
      </c>
      <c r="M1142" s="388">
        <v>0.81</v>
      </c>
      <c r="N1142" s="389"/>
    </row>
    <row r="1143" spans="3:14" ht="60" hidden="1" x14ac:dyDescent="0.25">
      <c r="C1143" s="386" t="s">
        <v>103</v>
      </c>
      <c r="D1143" s="387" t="s">
        <v>1389</v>
      </c>
      <c r="E1143" s="386" t="s">
        <v>1025</v>
      </c>
      <c r="F1143" s="387" t="s">
        <v>1053</v>
      </c>
      <c r="G1143" s="386" t="s">
        <v>1329</v>
      </c>
      <c r="H1143" s="386" t="s">
        <v>1184</v>
      </c>
      <c r="I1143" s="386" t="s">
        <v>1185</v>
      </c>
      <c r="J1143" s="386" t="s">
        <v>141</v>
      </c>
      <c r="K1143" s="388">
        <v>0.63</v>
      </c>
      <c r="L1143" s="388">
        <v>0.72000000000000008</v>
      </c>
      <c r="M1143" s="388">
        <v>0.81</v>
      </c>
      <c r="N1143" s="389"/>
    </row>
    <row r="1144" spans="3:14" ht="60" hidden="1" x14ac:dyDescent="0.25">
      <c r="C1144" s="386" t="s">
        <v>103</v>
      </c>
      <c r="D1144" s="387" t="s">
        <v>1389</v>
      </c>
      <c r="E1144" s="386" t="s">
        <v>1025</v>
      </c>
      <c r="F1144" s="387" t="s">
        <v>1053</v>
      </c>
      <c r="G1144" s="386" t="s">
        <v>1331</v>
      </c>
      <c r="H1144" s="386" t="s">
        <v>1184</v>
      </c>
      <c r="I1144" s="386" t="s">
        <v>1187</v>
      </c>
      <c r="J1144" s="386" t="s">
        <v>141</v>
      </c>
      <c r="K1144" s="388">
        <v>0.63</v>
      </c>
      <c r="L1144" s="388">
        <v>0.72000000000000008</v>
      </c>
      <c r="M1144" s="388">
        <v>0.81</v>
      </c>
      <c r="N1144" s="389"/>
    </row>
    <row r="1145" spans="3:14" ht="60" hidden="1" x14ac:dyDescent="0.25">
      <c r="C1145" s="386" t="s">
        <v>103</v>
      </c>
      <c r="D1145" s="387" t="s">
        <v>1389</v>
      </c>
      <c r="E1145" s="386" t="s">
        <v>1025</v>
      </c>
      <c r="F1145" s="387" t="s">
        <v>1053</v>
      </c>
      <c r="G1145" s="386" t="s">
        <v>1332</v>
      </c>
      <c r="H1145" s="386" t="s">
        <v>1184</v>
      </c>
      <c r="I1145" s="386" t="s">
        <v>1188</v>
      </c>
      <c r="J1145" s="386" t="s">
        <v>141</v>
      </c>
      <c r="K1145" s="388">
        <v>0.63</v>
      </c>
      <c r="L1145" s="388">
        <v>0.72000000000000008</v>
      </c>
      <c r="M1145" s="388">
        <v>0.81</v>
      </c>
      <c r="N1145" s="389"/>
    </row>
    <row r="1146" spans="3:14" ht="60" hidden="1" x14ac:dyDescent="0.25">
      <c r="C1146" s="386" t="s">
        <v>103</v>
      </c>
      <c r="D1146" s="387" t="s">
        <v>1389</v>
      </c>
      <c r="E1146" s="386" t="s">
        <v>1025</v>
      </c>
      <c r="F1146" s="387" t="s">
        <v>1053</v>
      </c>
      <c r="G1146" s="386" t="s">
        <v>1380</v>
      </c>
      <c r="H1146" s="386" t="s">
        <v>1184</v>
      </c>
      <c r="I1146" s="386" t="s">
        <v>1189</v>
      </c>
      <c r="J1146" s="386" t="s">
        <v>141</v>
      </c>
      <c r="K1146" s="388">
        <v>0.63</v>
      </c>
      <c r="L1146" s="388">
        <v>0.72000000000000008</v>
      </c>
      <c r="M1146" s="388">
        <v>0.81</v>
      </c>
      <c r="N1146" s="389"/>
    </row>
    <row r="1147" spans="3:14" ht="45" hidden="1" x14ac:dyDescent="0.25">
      <c r="C1147" s="386" t="s">
        <v>103</v>
      </c>
      <c r="D1147" s="387" t="s">
        <v>1389</v>
      </c>
      <c r="E1147" s="386" t="s">
        <v>1025</v>
      </c>
      <c r="F1147" s="387" t="s">
        <v>1053</v>
      </c>
      <c r="G1147" s="386" t="s">
        <v>1333</v>
      </c>
      <c r="H1147" s="386" t="s">
        <v>1190</v>
      </c>
      <c r="I1147" s="386" t="s">
        <v>1191</v>
      </c>
      <c r="J1147" s="386" t="s">
        <v>141</v>
      </c>
      <c r="K1147" s="388">
        <v>0.63</v>
      </c>
      <c r="L1147" s="388">
        <v>0.72000000000000008</v>
      </c>
      <c r="M1147" s="388">
        <v>0.81</v>
      </c>
      <c r="N1147" s="389"/>
    </row>
    <row r="1148" spans="3:14" ht="45" hidden="1" x14ac:dyDescent="0.25">
      <c r="C1148" s="386" t="s">
        <v>103</v>
      </c>
      <c r="D1148" s="387" t="s">
        <v>1389</v>
      </c>
      <c r="E1148" s="386" t="s">
        <v>1025</v>
      </c>
      <c r="F1148" s="387" t="s">
        <v>1053</v>
      </c>
      <c r="G1148" s="386" t="s">
        <v>1334</v>
      </c>
      <c r="H1148" s="386" t="s">
        <v>1190</v>
      </c>
      <c r="I1148" s="386" t="s">
        <v>1192</v>
      </c>
      <c r="J1148" s="386" t="s">
        <v>141</v>
      </c>
      <c r="K1148" s="388">
        <v>0.63</v>
      </c>
      <c r="L1148" s="388">
        <v>0.72000000000000008</v>
      </c>
      <c r="M1148" s="388">
        <v>0.81</v>
      </c>
      <c r="N1148" s="389"/>
    </row>
    <row r="1149" spans="3:14" ht="45" hidden="1" x14ac:dyDescent="0.25">
      <c r="C1149" s="386" t="s">
        <v>103</v>
      </c>
      <c r="D1149" s="387" t="s">
        <v>1389</v>
      </c>
      <c r="E1149" s="386" t="s">
        <v>1025</v>
      </c>
      <c r="F1149" s="387" t="s">
        <v>1053</v>
      </c>
      <c r="G1149" s="386" t="s">
        <v>1337</v>
      </c>
      <c r="H1149" s="386" t="s">
        <v>1190</v>
      </c>
      <c r="I1149" s="386" t="s">
        <v>1197</v>
      </c>
      <c r="J1149" s="386" t="s">
        <v>141</v>
      </c>
      <c r="K1149" s="388">
        <v>0.63</v>
      </c>
      <c r="L1149" s="388">
        <v>0.72000000000000008</v>
      </c>
      <c r="M1149" s="388">
        <v>0.81</v>
      </c>
      <c r="N1149" s="389"/>
    </row>
    <row r="1150" spans="3:14" ht="45" hidden="1" x14ac:dyDescent="0.25">
      <c r="C1150" s="386" t="s">
        <v>103</v>
      </c>
      <c r="D1150" s="387" t="s">
        <v>1389</v>
      </c>
      <c r="E1150" s="386" t="s">
        <v>1025</v>
      </c>
      <c r="F1150" s="387" t="s">
        <v>1053</v>
      </c>
      <c r="G1150" s="386" t="s">
        <v>1339</v>
      </c>
      <c r="H1150" s="386" t="s">
        <v>1190</v>
      </c>
      <c r="I1150" s="386" t="s">
        <v>1199</v>
      </c>
      <c r="J1150" s="386" t="s">
        <v>141</v>
      </c>
      <c r="K1150" s="388">
        <v>0.63</v>
      </c>
      <c r="L1150" s="388">
        <v>0.72000000000000008</v>
      </c>
      <c r="M1150" s="388">
        <v>0.81</v>
      </c>
      <c r="N1150" s="389"/>
    </row>
    <row r="1151" spans="3:14" ht="45" hidden="1" x14ac:dyDescent="0.25">
      <c r="C1151" s="386" t="s">
        <v>103</v>
      </c>
      <c r="D1151" s="387" t="s">
        <v>1389</v>
      </c>
      <c r="E1151" s="386" t="s">
        <v>1025</v>
      </c>
      <c r="F1151" s="387" t="s">
        <v>1053</v>
      </c>
      <c r="G1151" s="386" t="s">
        <v>1340</v>
      </c>
      <c r="H1151" s="386" t="s">
        <v>1190</v>
      </c>
      <c r="I1151" s="386" t="s">
        <v>1200</v>
      </c>
      <c r="J1151" s="386" t="s">
        <v>141</v>
      </c>
      <c r="K1151" s="388">
        <v>0.63</v>
      </c>
      <c r="L1151" s="388">
        <v>0.72000000000000008</v>
      </c>
      <c r="M1151" s="388">
        <v>0.81</v>
      </c>
      <c r="N1151" s="389"/>
    </row>
    <row r="1152" spans="3:14" ht="45" hidden="1" x14ac:dyDescent="0.25">
      <c r="C1152" s="386" t="s">
        <v>103</v>
      </c>
      <c r="D1152" s="387" t="s">
        <v>1389</v>
      </c>
      <c r="E1152" s="386" t="s">
        <v>1025</v>
      </c>
      <c r="F1152" s="387" t="s">
        <v>1053</v>
      </c>
      <c r="G1152" s="386" t="s">
        <v>1341</v>
      </c>
      <c r="H1152" s="386" t="s">
        <v>1190</v>
      </c>
      <c r="I1152" s="386" t="s">
        <v>1201</v>
      </c>
      <c r="J1152" s="386" t="s">
        <v>141</v>
      </c>
      <c r="K1152" s="388">
        <v>0.63</v>
      </c>
      <c r="L1152" s="388">
        <v>0.72000000000000008</v>
      </c>
      <c r="M1152" s="388">
        <v>0.81</v>
      </c>
      <c r="N1152" s="389"/>
    </row>
    <row r="1153" spans="3:14" ht="45" hidden="1" x14ac:dyDescent="0.25">
      <c r="C1153" s="386" t="s">
        <v>103</v>
      </c>
      <c r="D1153" s="387" t="s">
        <v>1389</v>
      </c>
      <c r="E1153" s="386" t="s">
        <v>1025</v>
      </c>
      <c r="F1153" s="387" t="s">
        <v>1053</v>
      </c>
      <c r="G1153" s="386" t="s">
        <v>1342</v>
      </c>
      <c r="H1153" s="386" t="s">
        <v>1190</v>
      </c>
      <c r="I1153" s="386" t="s">
        <v>1202</v>
      </c>
      <c r="J1153" s="386" t="s">
        <v>141</v>
      </c>
      <c r="K1153" s="388">
        <v>0.63</v>
      </c>
      <c r="L1153" s="388">
        <v>0.72000000000000008</v>
      </c>
      <c r="M1153" s="388">
        <v>0.81</v>
      </c>
      <c r="N1153" s="389"/>
    </row>
    <row r="1154" spans="3:14" ht="45" hidden="1" x14ac:dyDescent="0.25">
      <c r="C1154" s="386" t="s">
        <v>103</v>
      </c>
      <c r="D1154" s="387" t="s">
        <v>1389</v>
      </c>
      <c r="E1154" s="386" t="s">
        <v>1025</v>
      </c>
      <c r="F1154" s="387" t="s">
        <v>1053</v>
      </c>
      <c r="G1154" s="386" t="s">
        <v>1343</v>
      </c>
      <c r="H1154" s="386" t="s">
        <v>1190</v>
      </c>
      <c r="I1154" s="386" t="s">
        <v>1203</v>
      </c>
      <c r="J1154" s="386" t="s">
        <v>141</v>
      </c>
      <c r="K1154" s="388">
        <v>0.63</v>
      </c>
      <c r="L1154" s="388">
        <v>0.72000000000000008</v>
      </c>
      <c r="M1154" s="388">
        <v>0.81</v>
      </c>
      <c r="N1154" s="389"/>
    </row>
    <row r="1155" spans="3:14" ht="45" hidden="1" x14ac:dyDescent="0.25">
      <c r="C1155" s="386" t="s">
        <v>103</v>
      </c>
      <c r="D1155" s="387" t="s">
        <v>1389</v>
      </c>
      <c r="E1155" s="386" t="s">
        <v>1025</v>
      </c>
      <c r="F1155" s="387" t="s">
        <v>1053</v>
      </c>
      <c r="G1155" s="386" t="s">
        <v>1344</v>
      </c>
      <c r="H1155" s="386" t="s">
        <v>1190</v>
      </c>
      <c r="I1155" s="386" t="s">
        <v>1204</v>
      </c>
      <c r="J1155" s="386" t="s">
        <v>141</v>
      </c>
      <c r="K1155" s="388">
        <v>0.63</v>
      </c>
      <c r="L1155" s="388">
        <v>0.72000000000000008</v>
      </c>
      <c r="M1155" s="388">
        <v>0.81</v>
      </c>
      <c r="N1155" s="389"/>
    </row>
    <row r="1156" spans="3:14" ht="45" hidden="1" x14ac:dyDescent="0.25">
      <c r="C1156" s="386" t="s">
        <v>103</v>
      </c>
      <c r="D1156" s="387" t="s">
        <v>1389</v>
      </c>
      <c r="E1156" s="386" t="s">
        <v>1025</v>
      </c>
      <c r="F1156" s="387" t="s">
        <v>1053</v>
      </c>
      <c r="G1156" s="386" t="s">
        <v>1345</v>
      </c>
      <c r="H1156" s="386" t="s">
        <v>1190</v>
      </c>
      <c r="I1156" s="386" t="s">
        <v>1205</v>
      </c>
      <c r="J1156" s="386" t="s">
        <v>141</v>
      </c>
      <c r="K1156" s="388">
        <v>0.63</v>
      </c>
      <c r="L1156" s="388">
        <v>0.72000000000000008</v>
      </c>
      <c r="M1156" s="388">
        <v>0.81</v>
      </c>
      <c r="N1156" s="389"/>
    </row>
    <row r="1157" spans="3:14" ht="45" hidden="1" x14ac:dyDescent="0.25">
      <c r="C1157" s="386" t="s">
        <v>103</v>
      </c>
      <c r="D1157" s="387" t="s">
        <v>1389</v>
      </c>
      <c r="E1157" s="386" t="s">
        <v>1025</v>
      </c>
      <c r="F1157" s="387" t="s">
        <v>1053</v>
      </c>
      <c r="G1157" s="386" t="s">
        <v>1346</v>
      </c>
      <c r="H1157" s="386" t="s">
        <v>1190</v>
      </c>
      <c r="I1157" s="386" t="s">
        <v>1206</v>
      </c>
      <c r="J1157" s="386" t="s">
        <v>141</v>
      </c>
      <c r="K1157" s="388">
        <v>0.63</v>
      </c>
      <c r="L1157" s="388">
        <v>0.72000000000000008</v>
      </c>
      <c r="M1157" s="388">
        <v>0.81</v>
      </c>
      <c r="N1157" s="389"/>
    </row>
    <row r="1158" spans="3:14" ht="45" hidden="1" x14ac:dyDescent="0.25">
      <c r="C1158" s="386" t="s">
        <v>103</v>
      </c>
      <c r="D1158" s="387" t="s">
        <v>1389</v>
      </c>
      <c r="E1158" s="386" t="s">
        <v>1025</v>
      </c>
      <c r="F1158" s="387" t="s">
        <v>1053</v>
      </c>
      <c r="G1158" s="386" t="s">
        <v>1347</v>
      </c>
      <c r="H1158" s="386" t="s">
        <v>1190</v>
      </c>
      <c r="I1158" s="386" t="s">
        <v>1209</v>
      </c>
      <c r="J1158" s="386" t="s">
        <v>141</v>
      </c>
      <c r="K1158" s="388">
        <v>0.63</v>
      </c>
      <c r="L1158" s="388">
        <v>0.72000000000000008</v>
      </c>
      <c r="M1158" s="388">
        <v>0.81</v>
      </c>
      <c r="N1158" s="389"/>
    </row>
    <row r="1159" spans="3:14" ht="30" hidden="1" x14ac:dyDescent="0.25">
      <c r="C1159" s="386" t="s">
        <v>103</v>
      </c>
      <c r="D1159" s="387" t="s">
        <v>1389</v>
      </c>
      <c r="E1159" s="386" t="s">
        <v>1025</v>
      </c>
      <c r="F1159" s="387" t="s">
        <v>1053</v>
      </c>
      <c r="G1159" s="386" t="s">
        <v>1350</v>
      </c>
      <c r="H1159" s="386" t="s">
        <v>1210</v>
      </c>
      <c r="I1159" s="386" t="s">
        <v>1216</v>
      </c>
      <c r="J1159" s="386" t="s">
        <v>141</v>
      </c>
      <c r="K1159" s="388">
        <v>0.63</v>
      </c>
      <c r="L1159" s="388">
        <v>0.72000000000000008</v>
      </c>
      <c r="M1159" s="388">
        <v>0.81</v>
      </c>
      <c r="N1159" s="389"/>
    </row>
    <row r="1160" spans="3:14" ht="30" hidden="1" x14ac:dyDescent="0.25">
      <c r="C1160" s="386" t="s">
        <v>103</v>
      </c>
      <c r="D1160" s="387" t="s">
        <v>1250</v>
      </c>
      <c r="E1160" s="386" t="s">
        <v>1025</v>
      </c>
      <c r="F1160" s="387" t="s">
        <v>1056</v>
      </c>
      <c r="G1160" s="386" t="s">
        <v>1295</v>
      </c>
      <c r="H1160" s="386" t="s">
        <v>1121</v>
      </c>
      <c r="I1160" s="386" t="s">
        <v>1123</v>
      </c>
      <c r="J1160" s="386" t="s">
        <v>1373</v>
      </c>
      <c r="K1160" s="388">
        <v>6.9999999999999993E-2</v>
      </c>
      <c r="L1160" s="388">
        <v>8.0000000000000016E-2</v>
      </c>
      <c r="M1160" s="388">
        <v>9.0000000000000011E-2</v>
      </c>
      <c r="N1160" s="389"/>
    </row>
    <row r="1161" spans="3:14" ht="30" hidden="1" x14ac:dyDescent="0.25">
      <c r="C1161" s="386" t="s">
        <v>103</v>
      </c>
      <c r="D1161" s="387" t="s">
        <v>1250</v>
      </c>
      <c r="E1161" s="386" t="s">
        <v>1025</v>
      </c>
      <c r="F1161" s="387" t="s">
        <v>1056</v>
      </c>
      <c r="G1161" s="386" t="s">
        <v>1297</v>
      </c>
      <c r="H1161" s="386" t="s">
        <v>1128</v>
      </c>
      <c r="I1161" s="386" t="s">
        <v>1129</v>
      </c>
      <c r="J1161" s="386" t="s">
        <v>141</v>
      </c>
      <c r="K1161" s="388">
        <v>3.4999999999999996E-2</v>
      </c>
      <c r="L1161" s="388">
        <v>4.0000000000000008E-2</v>
      </c>
      <c r="M1161" s="388">
        <v>4.5000000000000005E-2</v>
      </c>
      <c r="N1161" s="389"/>
    </row>
    <row r="1162" spans="3:14" ht="30" hidden="1" x14ac:dyDescent="0.25">
      <c r="C1162" s="386" t="s">
        <v>103</v>
      </c>
      <c r="D1162" s="387" t="s">
        <v>1250</v>
      </c>
      <c r="E1162" s="386" t="s">
        <v>1025</v>
      </c>
      <c r="F1162" s="387" t="s">
        <v>1056</v>
      </c>
      <c r="G1162" s="386" t="s">
        <v>1298</v>
      </c>
      <c r="H1162" s="386" t="s">
        <v>1128</v>
      </c>
      <c r="I1162" s="386" t="s">
        <v>1130</v>
      </c>
      <c r="J1162" s="386" t="s">
        <v>141</v>
      </c>
      <c r="K1162" s="388">
        <v>0.63</v>
      </c>
      <c r="L1162" s="388">
        <v>0.72000000000000008</v>
      </c>
      <c r="M1162" s="388">
        <v>0.81</v>
      </c>
      <c r="N1162" s="389"/>
    </row>
    <row r="1163" spans="3:14" ht="30" hidden="1" x14ac:dyDescent="0.25">
      <c r="C1163" s="386" t="s">
        <v>103</v>
      </c>
      <c r="D1163" s="387" t="s">
        <v>1250</v>
      </c>
      <c r="E1163" s="386" t="s">
        <v>1025</v>
      </c>
      <c r="F1163" s="387" t="s">
        <v>1056</v>
      </c>
      <c r="G1163" s="386" t="s">
        <v>1299</v>
      </c>
      <c r="H1163" s="386" t="s">
        <v>1128</v>
      </c>
      <c r="I1163" s="386" t="s">
        <v>1131</v>
      </c>
      <c r="J1163" s="386" t="s">
        <v>141</v>
      </c>
      <c r="K1163" s="388">
        <v>0.63</v>
      </c>
      <c r="L1163" s="388">
        <v>0.72000000000000008</v>
      </c>
      <c r="M1163" s="388">
        <v>0.81</v>
      </c>
      <c r="N1163" s="389"/>
    </row>
    <row r="1164" spans="3:14" ht="30" hidden="1" x14ac:dyDescent="0.25">
      <c r="C1164" s="386" t="s">
        <v>103</v>
      </c>
      <c r="D1164" s="387" t="s">
        <v>1250</v>
      </c>
      <c r="E1164" s="386" t="s">
        <v>1025</v>
      </c>
      <c r="F1164" s="387" t="s">
        <v>1056</v>
      </c>
      <c r="G1164" s="386" t="s">
        <v>1301</v>
      </c>
      <c r="H1164" s="386" t="s">
        <v>1133</v>
      </c>
      <c r="I1164" s="386" t="s">
        <v>1134</v>
      </c>
      <c r="J1164" s="386" t="s">
        <v>141</v>
      </c>
      <c r="K1164" s="388">
        <v>0.63</v>
      </c>
      <c r="L1164" s="388">
        <v>0.72000000000000008</v>
      </c>
      <c r="M1164" s="388">
        <v>0.81</v>
      </c>
      <c r="N1164" s="389"/>
    </row>
    <row r="1165" spans="3:14" ht="30" hidden="1" x14ac:dyDescent="0.25">
      <c r="C1165" s="386" t="s">
        <v>103</v>
      </c>
      <c r="D1165" s="387" t="s">
        <v>1250</v>
      </c>
      <c r="E1165" s="386" t="s">
        <v>1025</v>
      </c>
      <c r="F1165" s="387" t="s">
        <v>1056</v>
      </c>
      <c r="G1165" s="386" t="s">
        <v>1305</v>
      </c>
      <c r="H1165" s="386" t="s">
        <v>1138</v>
      </c>
      <c r="I1165" s="386" t="s">
        <v>1139</v>
      </c>
      <c r="J1165" s="386" t="s">
        <v>1373</v>
      </c>
      <c r="K1165" s="388">
        <v>3.4999999999999996E-2</v>
      </c>
      <c r="L1165" s="388">
        <v>4.0000000000000008E-2</v>
      </c>
      <c r="M1165" s="388">
        <v>4.5000000000000005E-2</v>
      </c>
      <c r="N1165" s="389"/>
    </row>
    <row r="1166" spans="3:14" ht="30" hidden="1" x14ac:dyDescent="0.25">
      <c r="C1166" s="386" t="s">
        <v>103</v>
      </c>
      <c r="D1166" s="387" t="s">
        <v>1250</v>
      </c>
      <c r="E1166" s="386" t="s">
        <v>1025</v>
      </c>
      <c r="F1166" s="387" t="s">
        <v>1056</v>
      </c>
      <c r="G1166" s="386" t="s">
        <v>1383</v>
      </c>
      <c r="H1166" s="386" t="s">
        <v>1154</v>
      </c>
      <c r="I1166" s="386" t="s">
        <v>1155</v>
      </c>
      <c r="J1166" s="386" t="s">
        <v>141</v>
      </c>
      <c r="K1166" s="388">
        <v>0.63</v>
      </c>
      <c r="L1166" s="388">
        <v>0.72000000000000008</v>
      </c>
      <c r="M1166" s="388">
        <v>0.81</v>
      </c>
      <c r="N1166" s="389"/>
    </row>
    <row r="1167" spans="3:14" ht="30" hidden="1" x14ac:dyDescent="0.25">
      <c r="C1167" s="386" t="s">
        <v>103</v>
      </c>
      <c r="D1167" s="387" t="s">
        <v>1250</v>
      </c>
      <c r="E1167" s="386" t="s">
        <v>1025</v>
      </c>
      <c r="F1167" s="387" t="s">
        <v>1056</v>
      </c>
      <c r="G1167" s="386" t="s">
        <v>1312</v>
      </c>
      <c r="H1167" s="386" t="s">
        <v>1156</v>
      </c>
      <c r="I1167" s="386" t="s">
        <v>1158</v>
      </c>
      <c r="J1167" s="386" t="s">
        <v>141</v>
      </c>
      <c r="K1167" s="388">
        <v>0.63</v>
      </c>
      <c r="L1167" s="388">
        <v>0.72000000000000008</v>
      </c>
      <c r="M1167" s="388">
        <v>0.81</v>
      </c>
      <c r="N1167" s="389"/>
    </row>
    <row r="1168" spans="3:14" ht="30" hidden="1" x14ac:dyDescent="0.25">
      <c r="C1168" s="386" t="s">
        <v>103</v>
      </c>
      <c r="D1168" s="387" t="s">
        <v>1250</v>
      </c>
      <c r="E1168" s="386" t="s">
        <v>1025</v>
      </c>
      <c r="F1168" s="387" t="s">
        <v>1056</v>
      </c>
      <c r="G1168" s="386" t="s">
        <v>1313</v>
      </c>
      <c r="H1168" s="386" t="s">
        <v>1156</v>
      </c>
      <c r="I1168" s="386" t="s">
        <v>1159</v>
      </c>
      <c r="J1168" s="386" t="s">
        <v>141</v>
      </c>
      <c r="K1168" s="388">
        <v>0.63</v>
      </c>
      <c r="L1168" s="388">
        <v>0.72000000000000008</v>
      </c>
      <c r="M1168" s="388">
        <v>0.81</v>
      </c>
      <c r="N1168" s="389"/>
    </row>
    <row r="1169" spans="3:14" ht="30" hidden="1" x14ac:dyDescent="0.25">
      <c r="C1169" s="386" t="s">
        <v>103</v>
      </c>
      <c r="D1169" s="387" t="s">
        <v>1250</v>
      </c>
      <c r="E1169" s="386" t="s">
        <v>1025</v>
      </c>
      <c r="F1169" s="387" t="s">
        <v>1056</v>
      </c>
      <c r="G1169" s="386" t="s">
        <v>1320</v>
      </c>
      <c r="H1169" s="386" t="s">
        <v>1172</v>
      </c>
      <c r="I1169" s="386" t="s">
        <v>1173</v>
      </c>
      <c r="J1169" s="386" t="s">
        <v>141</v>
      </c>
      <c r="K1169" s="388">
        <v>3.4999999999999996E-2</v>
      </c>
      <c r="L1169" s="388">
        <v>4.0000000000000008E-2</v>
      </c>
      <c r="M1169" s="388">
        <v>4.5000000000000005E-2</v>
      </c>
      <c r="N1169" s="389"/>
    </row>
    <row r="1170" spans="3:14" ht="30" hidden="1" x14ac:dyDescent="0.25">
      <c r="C1170" s="386" t="s">
        <v>103</v>
      </c>
      <c r="D1170" s="387" t="s">
        <v>1250</v>
      </c>
      <c r="E1170" s="386" t="s">
        <v>1025</v>
      </c>
      <c r="F1170" s="387" t="s">
        <v>1056</v>
      </c>
      <c r="G1170" s="386" t="s">
        <v>1327</v>
      </c>
      <c r="H1170" s="386" t="s">
        <v>1180</v>
      </c>
      <c r="I1170" s="386" t="s">
        <v>1182</v>
      </c>
      <c r="J1170" s="386" t="s">
        <v>141</v>
      </c>
      <c r="K1170" s="388">
        <v>0.63</v>
      </c>
      <c r="L1170" s="388">
        <v>0.72000000000000008</v>
      </c>
      <c r="M1170" s="388">
        <v>0.81</v>
      </c>
      <c r="N1170" s="389"/>
    </row>
    <row r="1171" spans="3:14" ht="45" hidden="1" x14ac:dyDescent="0.25">
      <c r="C1171" s="386" t="s">
        <v>103</v>
      </c>
      <c r="D1171" s="387" t="s">
        <v>1250</v>
      </c>
      <c r="E1171" s="386" t="s">
        <v>1025</v>
      </c>
      <c r="F1171" s="387" t="s">
        <v>1056</v>
      </c>
      <c r="G1171" s="386" t="s">
        <v>1328</v>
      </c>
      <c r="H1171" s="386" t="s">
        <v>1180</v>
      </c>
      <c r="I1171" s="386" t="s">
        <v>1183</v>
      </c>
      <c r="J1171" s="386" t="s">
        <v>141</v>
      </c>
      <c r="K1171" s="388">
        <v>6.9999999999999993E-2</v>
      </c>
      <c r="L1171" s="388">
        <v>8.0000000000000016E-2</v>
      </c>
      <c r="M1171" s="388">
        <v>9.0000000000000011E-2</v>
      </c>
      <c r="N1171" s="389"/>
    </row>
    <row r="1172" spans="3:14" ht="60" hidden="1" x14ac:dyDescent="0.25">
      <c r="C1172" s="386" t="s">
        <v>103</v>
      </c>
      <c r="D1172" s="387" t="s">
        <v>1250</v>
      </c>
      <c r="E1172" s="386" t="s">
        <v>1025</v>
      </c>
      <c r="F1172" s="387" t="s">
        <v>1056</v>
      </c>
      <c r="G1172" s="386" t="s">
        <v>1329</v>
      </c>
      <c r="H1172" s="386" t="s">
        <v>1184</v>
      </c>
      <c r="I1172" s="386" t="s">
        <v>1185</v>
      </c>
      <c r="J1172" s="386" t="s">
        <v>141</v>
      </c>
      <c r="K1172" s="388">
        <v>0.63</v>
      </c>
      <c r="L1172" s="388">
        <v>0.72000000000000008</v>
      </c>
      <c r="M1172" s="388">
        <v>0.81</v>
      </c>
      <c r="N1172" s="389"/>
    </row>
    <row r="1173" spans="3:14" ht="60" hidden="1" x14ac:dyDescent="0.25">
      <c r="C1173" s="386" t="s">
        <v>103</v>
      </c>
      <c r="D1173" s="387" t="s">
        <v>1250</v>
      </c>
      <c r="E1173" s="386" t="s">
        <v>1025</v>
      </c>
      <c r="F1173" s="387" t="s">
        <v>1056</v>
      </c>
      <c r="G1173" s="386" t="s">
        <v>1330</v>
      </c>
      <c r="H1173" s="386" t="s">
        <v>1184</v>
      </c>
      <c r="I1173" s="386" t="s">
        <v>1186</v>
      </c>
      <c r="J1173" s="386" t="s">
        <v>141</v>
      </c>
      <c r="K1173" s="388">
        <v>3.4999999999999996E-2</v>
      </c>
      <c r="L1173" s="388">
        <v>4.0000000000000008E-2</v>
      </c>
      <c r="M1173" s="388">
        <v>4.5000000000000005E-2</v>
      </c>
      <c r="N1173" s="389"/>
    </row>
    <row r="1174" spans="3:14" ht="60" hidden="1" x14ac:dyDescent="0.25">
      <c r="C1174" s="386" t="s">
        <v>103</v>
      </c>
      <c r="D1174" s="387" t="s">
        <v>1250</v>
      </c>
      <c r="E1174" s="386" t="s">
        <v>1025</v>
      </c>
      <c r="F1174" s="387" t="s">
        <v>1056</v>
      </c>
      <c r="G1174" s="386" t="s">
        <v>1332</v>
      </c>
      <c r="H1174" s="386" t="s">
        <v>1184</v>
      </c>
      <c r="I1174" s="386" t="s">
        <v>1188</v>
      </c>
      <c r="J1174" s="386" t="s">
        <v>141</v>
      </c>
      <c r="K1174" s="388">
        <v>0.63</v>
      </c>
      <c r="L1174" s="388">
        <v>0.72000000000000008</v>
      </c>
      <c r="M1174" s="388">
        <v>0.81</v>
      </c>
      <c r="N1174" s="389"/>
    </row>
    <row r="1175" spans="3:14" ht="60" hidden="1" x14ac:dyDescent="0.25">
      <c r="C1175" s="386" t="s">
        <v>103</v>
      </c>
      <c r="D1175" s="387" t="s">
        <v>1250</v>
      </c>
      <c r="E1175" s="386" t="s">
        <v>1025</v>
      </c>
      <c r="F1175" s="387" t="s">
        <v>1056</v>
      </c>
      <c r="G1175" s="386" t="s">
        <v>1380</v>
      </c>
      <c r="H1175" s="386" t="s">
        <v>1184</v>
      </c>
      <c r="I1175" s="386" t="s">
        <v>1189</v>
      </c>
      <c r="J1175" s="386" t="s">
        <v>141</v>
      </c>
      <c r="K1175" s="388">
        <v>0.63</v>
      </c>
      <c r="L1175" s="388">
        <v>0.72000000000000008</v>
      </c>
      <c r="M1175" s="388">
        <v>0.81</v>
      </c>
      <c r="N1175" s="389"/>
    </row>
    <row r="1176" spans="3:14" ht="45" hidden="1" x14ac:dyDescent="0.25">
      <c r="C1176" s="386" t="s">
        <v>103</v>
      </c>
      <c r="D1176" s="387" t="s">
        <v>1250</v>
      </c>
      <c r="E1176" s="386" t="s">
        <v>1025</v>
      </c>
      <c r="F1176" s="387" t="s">
        <v>1056</v>
      </c>
      <c r="G1176" s="386" t="s">
        <v>1334</v>
      </c>
      <c r="H1176" s="386" t="s">
        <v>1190</v>
      </c>
      <c r="I1176" s="386" t="s">
        <v>1192</v>
      </c>
      <c r="J1176" s="386" t="s">
        <v>141</v>
      </c>
      <c r="K1176" s="388">
        <v>0.63</v>
      </c>
      <c r="L1176" s="388">
        <v>0.72000000000000008</v>
      </c>
      <c r="M1176" s="388">
        <v>0.81</v>
      </c>
      <c r="N1176" s="389"/>
    </row>
    <row r="1177" spans="3:14" ht="45" hidden="1" x14ac:dyDescent="0.25">
      <c r="C1177" s="386" t="s">
        <v>103</v>
      </c>
      <c r="D1177" s="387" t="s">
        <v>1250</v>
      </c>
      <c r="E1177" s="386" t="s">
        <v>1025</v>
      </c>
      <c r="F1177" s="387" t="s">
        <v>1056</v>
      </c>
      <c r="G1177" s="386" t="s">
        <v>1336</v>
      </c>
      <c r="H1177" s="386" t="s">
        <v>1190</v>
      </c>
      <c r="I1177" s="386" t="s">
        <v>1196</v>
      </c>
      <c r="J1177" s="386" t="s">
        <v>141</v>
      </c>
      <c r="K1177" s="388">
        <v>0.63</v>
      </c>
      <c r="L1177" s="388">
        <v>0.72000000000000008</v>
      </c>
      <c r="M1177" s="388">
        <v>0.81</v>
      </c>
      <c r="N1177" s="389"/>
    </row>
    <row r="1178" spans="3:14" ht="45" hidden="1" x14ac:dyDescent="0.25">
      <c r="C1178" s="386" t="s">
        <v>103</v>
      </c>
      <c r="D1178" s="387" t="s">
        <v>1250</v>
      </c>
      <c r="E1178" s="386" t="s">
        <v>1025</v>
      </c>
      <c r="F1178" s="387" t="s">
        <v>1056</v>
      </c>
      <c r="G1178" s="386" t="s">
        <v>1343</v>
      </c>
      <c r="H1178" s="386" t="s">
        <v>1190</v>
      </c>
      <c r="I1178" s="386" t="s">
        <v>1203</v>
      </c>
      <c r="J1178" s="386" t="s">
        <v>141</v>
      </c>
      <c r="K1178" s="388">
        <v>0.63</v>
      </c>
      <c r="L1178" s="388">
        <v>0.72000000000000008</v>
      </c>
      <c r="M1178" s="388">
        <v>0.81</v>
      </c>
      <c r="N1178" s="389"/>
    </row>
    <row r="1179" spans="3:14" ht="45" hidden="1" x14ac:dyDescent="0.25">
      <c r="C1179" s="386" t="s">
        <v>103</v>
      </c>
      <c r="D1179" s="387" t="s">
        <v>1250</v>
      </c>
      <c r="E1179" s="386" t="s">
        <v>1025</v>
      </c>
      <c r="F1179" s="387" t="s">
        <v>1056</v>
      </c>
      <c r="G1179" s="386" t="s">
        <v>1384</v>
      </c>
      <c r="H1179" s="386" t="s">
        <v>1190</v>
      </c>
      <c r="I1179" s="386" t="s">
        <v>1207</v>
      </c>
      <c r="J1179" s="386" t="s">
        <v>141</v>
      </c>
      <c r="K1179" s="388">
        <v>0.63</v>
      </c>
      <c r="L1179" s="388">
        <v>0.72000000000000008</v>
      </c>
      <c r="M1179" s="388">
        <v>0.81</v>
      </c>
      <c r="N1179" s="389"/>
    </row>
    <row r="1180" spans="3:14" ht="30" hidden="1" x14ac:dyDescent="0.25">
      <c r="C1180" s="386" t="s">
        <v>103</v>
      </c>
      <c r="D1180" s="387" t="s">
        <v>1250</v>
      </c>
      <c r="E1180" s="386" t="s">
        <v>1025</v>
      </c>
      <c r="F1180" s="387" t="s">
        <v>1056</v>
      </c>
      <c r="G1180" s="386" t="s">
        <v>1348</v>
      </c>
      <c r="H1180" s="386" t="s">
        <v>1210</v>
      </c>
      <c r="I1180" s="386" t="s">
        <v>1211</v>
      </c>
      <c r="J1180" s="386" t="s">
        <v>141</v>
      </c>
      <c r="K1180" s="388">
        <v>0.63</v>
      </c>
      <c r="L1180" s="388">
        <v>0.72000000000000008</v>
      </c>
      <c r="M1180" s="388">
        <v>0.81</v>
      </c>
      <c r="N1180" s="389"/>
    </row>
    <row r="1181" spans="3:14" ht="45" hidden="1" x14ac:dyDescent="0.25">
      <c r="C1181" s="386" t="s">
        <v>103</v>
      </c>
      <c r="D1181" s="387" t="s">
        <v>1250</v>
      </c>
      <c r="E1181" s="386" t="s">
        <v>1025</v>
      </c>
      <c r="F1181" s="387" t="s">
        <v>1056</v>
      </c>
      <c r="G1181" s="386" t="s">
        <v>1349</v>
      </c>
      <c r="H1181" s="386" t="s">
        <v>1210</v>
      </c>
      <c r="I1181" s="386" t="s">
        <v>1214</v>
      </c>
      <c r="J1181" s="386" t="s">
        <v>141</v>
      </c>
      <c r="K1181" s="388">
        <v>3.4999999999999996E-2</v>
      </c>
      <c r="L1181" s="388">
        <v>4.0000000000000008E-2</v>
      </c>
      <c r="M1181" s="388">
        <v>4.5000000000000005E-2</v>
      </c>
      <c r="N1181" s="389"/>
    </row>
    <row r="1182" spans="3:14" ht="45" hidden="1" x14ac:dyDescent="0.25">
      <c r="C1182" s="386" t="s">
        <v>103</v>
      </c>
      <c r="D1182" s="387" t="s">
        <v>1250</v>
      </c>
      <c r="E1182" s="386" t="s">
        <v>1025</v>
      </c>
      <c r="F1182" s="387" t="s">
        <v>1056</v>
      </c>
      <c r="G1182" s="386" t="s">
        <v>1385</v>
      </c>
      <c r="H1182" s="386" t="s">
        <v>1210</v>
      </c>
      <c r="I1182" s="386" t="s">
        <v>1215</v>
      </c>
      <c r="J1182" s="386" t="s">
        <v>141</v>
      </c>
      <c r="K1182" s="388">
        <v>0.63</v>
      </c>
      <c r="L1182" s="388">
        <v>0.72000000000000008</v>
      </c>
      <c r="M1182" s="388">
        <v>0.81</v>
      </c>
      <c r="N1182" s="389"/>
    </row>
    <row r="1183" spans="3:14" ht="30" hidden="1" x14ac:dyDescent="0.25">
      <c r="C1183" s="386" t="s">
        <v>103</v>
      </c>
      <c r="D1183" s="387" t="s">
        <v>1390</v>
      </c>
      <c r="E1183" s="386" t="s">
        <v>1025</v>
      </c>
      <c r="F1183" s="387" t="s">
        <v>1057</v>
      </c>
      <c r="G1183" s="386" t="s">
        <v>1295</v>
      </c>
      <c r="H1183" s="386" t="s">
        <v>1121</v>
      </c>
      <c r="I1183" s="386" t="s">
        <v>1123</v>
      </c>
      <c r="J1183" s="386" t="s">
        <v>1373</v>
      </c>
      <c r="K1183" s="388">
        <v>6.9999999999999993E-2</v>
      </c>
      <c r="L1183" s="388">
        <v>8.0000000000000016E-2</v>
      </c>
      <c r="M1183" s="388">
        <v>9.0000000000000011E-2</v>
      </c>
      <c r="N1183" s="389"/>
    </row>
    <row r="1184" spans="3:14" ht="30" hidden="1" x14ac:dyDescent="0.25">
      <c r="C1184" s="386" t="s">
        <v>103</v>
      </c>
      <c r="D1184" s="387" t="s">
        <v>1390</v>
      </c>
      <c r="E1184" s="386" t="s">
        <v>1025</v>
      </c>
      <c r="F1184" s="387" t="s">
        <v>1057</v>
      </c>
      <c r="G1184" s="386" t="s">
        <v>1297</v>
      </c>
      <c r="H1184" s="386" t="s">
        <v>1128</v>
      </c>
      <c r="I1184" s="386" t="s">
        <v>1129</v>
      </c>
      <c r="J1184" s="386" t="s">
        <v>141</v>
      </c>
      <c r="K1184" s="388">
        <v>3.4999999999999996E-2</v>
      </c>
      <c r="L1184" s="388">
        <v>4.0000000000000008E-2</v>
      </c>
      <c r="M1184" s="388">
        <v>4.5000000000000005E-2</v>
      </c>
      <c r="N1184" s="389"/>
    </row>
    <row r="1185" spans="3:14" ht="30" hidden="1" x14ac:dyDescent="0.25">
      <c r="C1185" s="386" t="s">
        <v>103</v>
      </c>
      <c r="D1185" s="387" t="s">
        <v>1390</v>
      </c>
      <c r="E1185" s="386" t="s">
        <v>1025</v>
      </c>
      <c r="F1185" s="387" t="s">
        <v>1057</v>
      </c>
      <c r="G1185" s="386" t="s">
        <v>1299</v>
      </c>
      <c r="H1185" s="386" t="s">
        <v>1128</v>
      </c>
      <c r="I1185" s="386" t="s">
        <v>1131</v>
      </c>
      <c r="J1185" s="386" t="s">
        <v>141</v>
      </c>
      <c r="K1185" s="388">
        <v>0.63</v>
      </c>
      <c r="L1185" s="388">
        <v>0.72000000000000008</v>
      </c>
      <c r="M1185" s="388">
        <v>0.81</v>
      </c>
      <c r="N1185" s="389"/>
    </row>
    <row r="1186" spans="3:14" ht="30" hidden="1" x14ac:dyDescent="0.25">
      <c r="C1186" s="386" t="s">
        <v>103</v>
      </c>
      <c r="D1186" s="387" t="s">
        <v>1390</v>
      </c>
      <c r="E1186" s="386" t="s">
        <v>1025</v>
      </c>
      <c r="F1186" s="387" t="s">
        <v>1057</v>
      </c>
      <c r="G1186" s="386" t="s">
        <v>1300</v>
      </c>
      <c r="H1186" s="386" t="s">
        <v>1128</v>
      </c>
      <c r="I1186" s="386" t="s">
        <v>1132</v>
      </c>
      <c r="J1186" s="386" t="s">
        <v>141</v>
      </c>
      <c r="K1186" s="388">
        <v>0.63</v>
      </c>
      <c r="L1186" s="388">
        <v>0.72000000000000008</v>
      </c>
      <c r="M1186" s="388">
        <v>0.81</v>
      </c>
      <c r="N1186" s="389"/>
    </row>
    <row r="1187" spans="3:14" ht="30" hidden="1" x14ac:dyDescent="0.25">
      <c r="C1187" s="386" t="s">
        <v>103</v>
      </c>
      <c r="D1187" s="387" t="s">
        <v>1390</v>
      </c>
      <c r="E1187" s="386" t="s">
        <v>1025</v>
      </c>
      <c r="F1187" s="387" t="s">
        <v>1057</v>
      </c>
      <c r="G1187" s="386" t="s">
        <v>1301</v>
      </c>
      <c r="H1187" s="386" t="s">
        <v>1133</v>
      </c>
      <c r="I1187" s="386" t="s">
        <v>1134</v>
      </c>
      <c r="J1187" s="386" t="s">
        <v>141</v>
      </c>
      <c r="K1187" s="388">
        <v>0.63</v>
      </c>
      <c r="L1187" s="388">
        <v>0.72000000000000008</v>
      </c>
      <c r="M1187" s="388">
        <v>0.81</v>
      </c>
      <c r="N1187" s="389"/>
    </row>
    <row r="1188" spans="3:14" ht="30" hidden="1" x14ac:dyDescent="0.25">
      <c r="C1188" s="386" t="s">
        <v>103</v>
      </c>
      <c r="D1188" s="387" t="s">
        <v>1390</v>
      </c>
      <c r="E1188" s="386" t="s">
        <v>1025</v>
      </c>
      <c r="F1188" s="387" t="s">
        <v>1057</v>
      </c>
      <c r="G1188" s="386" t="s">
        <v>1304</v>
      </c>
      <c r="H1188" s="386" t="s">
        <v>1133</v>
      </c>
      <c r="I1188" s="386" t="s">
        <v>1137</v>
      </c>
      <c r="J1188" s="386" t="s">
        <v>141</v>
      </c>
      <c r="K1188" s="388">
        <v>0.63</v>
      </c>
      <c r="L1188" s="388">
        <v>0.72000000000000008</v>
      </c>
      <c r="M1188" s="388">
        <v>0.81</v>
      </c>
      <c r="N1188" s="389"/>
    </row>
    <row r="1189" spans="3:14" ht="30" hidden="1" x14ac:dyDescent="0.25">
      <c r="C1189" s="386" t="s">
        <v>103</v>
      </c>
      <c r="D1189" s="387" t="s">
        <v>1390</v>
      </c>
      <c r="E1189" s="386" t="s">
        <v>1025</v>
      </c>
      <c r="F1189" s="387" t="s">
        <v>1057</v>
      </c>
      <c r="G1189" s="386" t="s">
        <v>1305</v>
      </c>
      <c r="H1189" s="386" t="s">
        <v>1138</v>
      </c>
      <c r="I1189" s="386" t="s">
        <v>1139</v>
      </c>
      <c r="J1189" s="386" t="s">
        <v>1373</v>
      </c>
      <c r="K1189" s="388">
        <v>3.4999999999999996E-2</v>
      </c>
      <c r="L1189" s="388">
        <v>4.0000000000000008E-2</v>
      </c>
      <c r="M1189" s="388">
        <v>4.5000000000000005E-2</v>
      </c>
      <c r="N1189" s="389"/>
    </row>
    <row r="1190" spans="3:14" ht="30" hidden="1" x14ac:dyDescent="0.25">
      <c r="C1190" s="386" t="s">
        <v>103</v>
      </c>
      <c r="D1190" s="387" t="s">
        <v>1390</v>
      </c>
      <c r="E1190" s="386" t="s">
        <v>1025</v>
      </c>
      <c r="F1190" s="387" t="s">
        <v>1057</v>
      </c>
      <c r="G1190" s="386" t="s">
        <v>1383</v>
      </c>
      <c r="H1190" s="386" t="s">
        <v>1154</v>
      </c>
      <c r="I1190" s="386" t="s">
        <v>1155</v>
      </c>
      <c r="J1190" s="386" t="s">
        <v>141</v>
      </c>
      <c r="K1190" s="388">
        <v>0.63</v>
      </c>
      <c r="L1190" s="388">
        <v>0.72000000000000008</v>
      </c>
      <c r="M1190" s="388">
        <v>0.81</v>
      </c>
      <c r="N1190" s="389"/>
    </row>
    <row r="1191" spans="3:14" ht="30" hidden="1" x14ac:dyDescent="0.25">
      <c r="C1191" s="386" t="s">
        <v>103</v>
      </c>
      <c r="D1191" s="387" t="s">
        <v>1390</v>
      </c>
      <c r="E1191" s="386" t="s">
        <v>1025</v>
      </c>
      <c r="F1191" s="387" t="s">
        <v>1057</v>
      </c>
      <c r="G1191" s="386" t="s">
        <v>1320</v>
      </c>
      <c r="H1191" s="386" t="s">
        <v>1172</v>
      </c>
      <c r="I1191" s="386" t="s">
        <v>1173</v>
      </c>
      <c r="J1191" s="386" t="s">
        <v>141</v>
      </c>
      <c r="K1191" s="388">
        <v>3.4999999999999996E-2</v>
      </c>
      <c r="L1191" s="388">
        <v>4.0000000000000008E-2</v>
      </c>
      <c r="M1191" s="388">
        <v>4.5000000000000005E-2</v>
      </c>
      <c r="N1191" s="389"/>
    </row>
    <row r="1192" spans="3:14" ht="30" hidden="1" x14ac:dyDescent="0.25">
      <c r="C1192" s="386" t="s">
        <v>103</v>
      </c>
      <c r="D1192" s="387" t="s">
        <v>1390</v>
      </c>
      <c r="E1192" s="386" t="s">
        <v>1025</v>
      </c>
      <c r="F1192" s="387" t="s">
        <v>1057</v>
      </c>
      <c r="G1192" s="386" t="s">
        <v>1327</v>
      </c>
      <c r="H1192" s="386" t="s">
        <v>1180</v>
      </c>
      <c r="I1192" s="386" t="s">
        <v>1182</v>
      </c>
      <c r="J1192" s="386" t="s">
        <v>141</v>
      </c>
      <c r="K1192" s="388">
        <v>0.63</v>
      </c>
      <c r="L1192" s="388">
        <v>0.72000000000000008</v>
      </c>
      <c r="M1192" s="388">
        <v>0.81</v>
      </c>
      <c r="N1192" s="389"/>
    </row>
    <row r="1193" spans="3:14" ht="45" hidden="1" x14ac:dyDescent="0.25">
      <c r="C1193" s="386" t="s">
        <v>103</v>
      </c>
      <c r="D1193" s="387" t="s">
        <v>1390</v>
      </c>
      <c r="E1193" s="386" t="s">
        <v>1025</v>
      </c>
      <c r="F1193" s="387" t="s">
        <v>1057</v>
      </c>
      <c r="G1193" s="386" t="s">
        <v>1328</v>
      </c>
      <c r="H1193" s="386" t="s">
        <v>1180</v>
      </c>
      <c r="I1193" s="386" t="s">
        <v>1183</v>
      </c>
      <c r="J1193" s="386" t="s">
        <v>141</v>
      </c>
      <c r="K1193" s="388">
        <v>6.9999999999999993E-2</v>
      </c>
      <c r="L1193" s="388">
        <v>8.0000000000000016E-2</v>
      </c>
      <c r="M1193" s="388">
        <v>9.0000000000000011E-2</v>
      </c>
      <c r="N1193" s="389"/>
    </row>
    <row r="1194" spans="3:14" ht="60" hidden="1" x14ac:dyDescent="0.25">
      <c r="C1194" s="386" t="s">
        <v>103</v>
      </c>
      <c r="D1194" s="387" t="s">
        <v>1390</v>
      </c>
      <c r="E1194" s="386" t="s">
        <v>1025</v>
      </c>
      <c r="F1194" s="387" t="s">
        <v>1057</v>
      </c>
      <c r="G1194" s="386" t="s">
        <v>1330</v>
      </c>
      <c r="H1194" s="386" t="s">
        <v>1184</v>
      </c>
      <c r="I1194" s="386" t="s">
        <v>1186</v>
      </c>
      <c r="J1194" s="386" t="s">
        <v>141</v>
      </c>
      <c r="K1194" s="388">
        <v>3.4999999999999996E-2</v>
      </c>
      <c r="L1194" s="388">
        <v>4.0000000000000008E-2</v>
      </c>
      <c r="M1194" s="388">
        <v>4.5000000000000005E-2</v>
      </c>
      <c r="N1194" s="389"/>
    </row>
    <row r="1195" spans="3:14" ht="60" hidden="1" x14ac:dyDescent="0.25">
      <c r="C1195" s="386" t="s">
        <v>103</v>
      </c>
      <c r="D1195" s="387" t="s">
        <v>1390</v>
      </c>
      <c r="E1195" s="386" t="s">
        <v>1025</v>
      </c>
      <c r="F1195" s="387" t="s">
        <v>1057</v>
      </c>
      <c r="G1195" s="386" t="s">
        <v>1332</v>
      </c>
      <c r="H1195" s="386" t="s">
        <v>1184</v>
      </c>
      <c r="I1195" s="386" t="s">
        <v>1188</v>
      </c>
      <c r="J1195" s="386" t="s">
        <v>141</v>
      </c>
      <c r="K1195" s="388">
        <v>0.63</v>
      </c>
      <c r="L1195" s="388">
        <v>0.72000000000000008</v>
      </c>
      <c r="M1195" s="388">
        <v>0.81</v>
      </c>
      <c r="N1195" s="389"/>
    </row>
    <row r="1196" spans="3:14" ht="60" hidden="1" x14ac:dyDescent="0.25">
      <c r="C1196" s="386" t="s">
        <v>103</v>
      </c>
      <c r="D1196" s="387" t="s">
        <v>1390</v>
      </c>
      <c r="E1196" s="386" t="s">
        <v>1025</v>
      </c>
      <c r="F1196" s="387" t="s">
        <v>1057</v>
      </c>
      <c r="G1196" s="386" t="s">
        <v>1380</v>
      </c>
      <c r="H1196" s="386" t="s">
        <v>1184</v>
      </c>
      <c r="I1196" s="386" t="s">
        <v>1189</v>
      </c>
      <c r="J1196" s="386" t="s">
        <v>141</v>
      </c>
      <c r="K1196" s="388">
        <v>0.63</v>
      </c>
      <c r="L1196" s="388">
        <v>0.72000000000000008</v>
      </c>
      <c r="M1196" s="388">
        <v>0.81</v>
      </c>
      <c r="N1196" s="389"/>
    </row>
    <row r="1197" spans="3:14" ht="45" hidden="1" x14ac:dyDescent="0.25">
      <c r="C1197" s="386" t="s">
        <v>103</v>
      </c>
      <c r="D1197" s="387" t="s">
        <v>1390</v>
      </c>
      <c r="E1197" s="386" t="s">
        <v>1025</v>
      </c>
      <c r="F1197" s="387" t="s">
        <v>1057</v>
      </c>
      <c r="G1197" s="386" t="s">
        <v>1333</v>
      </c>
      <c r="H1197" s="386" t="s">
        <v>1190</v>
      </c>
      <c r="I1197" s="386" t="s">
        <v>1191</v>
      </c>
      <c r="J1197" s="386" t="s">
        <v>141</v>
      </c>
      <c r="K1197" s="388">
        <v>0.63</v>
      </c>
      <c r="L1197" s="388">
        <v>0.72000000000000008</v>
      </c>
      <c r="M1197" s="388">
        <v>0.81</v>
      </c>
      <c r="N1197" s="389"/>
    </row>
    <row r="1198" spans="3:14" ht="45" hidden="1" x14ac:dyDescent="0.25">
      <c r="C1198" s="386" t="s">
        <v>103</v>
      </c>
      <c r="D1198" s="387" t="s">
        <v>1390</v>
      </c>
      <c r="E1198" s="386" t="s">
        <v>1025</v>
      </c>
      <c r="F1198" s="387" t="s">
        <v>1057</v>
      </c>
      <c r="G1198" s="386" t="s">
        <v>1334</v>
      </c>
      <c r="H1198" s="386" t="s">
        <v>1190</v>
      </c>
      <c r="I1198" s="386" t="s">
        <v>1192</v>
      </c>
      <c r="J1198" s="386" t="s">
        <v>141</v>
      </c>
      <c r="K1198" s="388">
        <v>0.63</v>
      </c>
      <c r="L1198" s="388">
        <v>0.72000000000000008</v>
      </c>
      <c r="M1198" s="388">
        <v>0.81</v>
      </c>
      <c r="N1198" s="389"/>
    </row>
    <row r="1199" spans="3:14" ht="45" hidden="1" x14ac:dyDescent="0.25">
      <c r="C1199" s="386" t="s">
        <v>103</v>
      </c>
      <c r="D1199" s="387" t="s">
        <v>1390</v>
      </c>
      <c r="E1199" s="386" t="s">
        <v>1025</v>
      </c>
      <c r="F1199" s="387" t="s">
        <v>1057</v>
      </c>
      <c r="G1199" s="386" t="s">
        <v>1336</v>
      </c>
      <c r="H1199" s="386" t="s">
        <v>1190</v>
      </c>
      <c r="I1199" s="386" t="s">
        <v>1196</v>
      </c>
      <c r="J1199" s="386" t="s">
        <v>141</v>
      </c>
      <c r="K1199" s="388">
        <v>0.63</v>
      </c>
      <c r="L1199" s="388">
        <v>0.72000000000000008</v>
      </c>
      <c r="M1199" s="388">
        <v>0.81</v>
      </c>
      <c r="N1199" s="389"/>
    </row>
    <row r="1200" spans="3:14" ht="45" hidden="1" x14ac:dyDescent="0.25">
      <c r="C1200" s="386" t="s">
        <v>103</v>
      </c>
      <c r="D1200" s="387" t="s">
        <v>1390</v>
      </c>
      <c r="E1200" s="386" t="s">
        <v>1025</v>
      </c>
      <c r="F1200" s="387" t="s">
        <v>1057</v>
      </c>
      <c r="G1200" s="386" t="s">
        <v>1343</v>
      </c>
      <c r="H1200" s="386" t="s">
        <v>1190</v>
      </c>
      <c r="I1200" s="386" t="s">
        <v>1203</v>
      </c>
      <c r="J1200" s="386" t="s">
        <v>141</v>
      </c>
      <c r="K1200" s="388">
        <v>0.63</v>
      </c>
      <c r="L1200" s="388">
        <v>0.72000000000000008</v>
      </c>
      <c r="M1200" s="388">
        <v>0.81</v>
      </c>
      <c r="N1200" s="389"/>
    </row>
    <row r="1201" spans="3:14" ht="45" hidden="1" x14ac:dyDescent="0.25">
      <c r="C1201" s="386" t="s">
        <v>103</v>
      </c>
      <c r="D1201" s="387" t="s">
        <v>1390</v>
      </c>
      <c r="E1201" s="386" t="s">
        <v>1025</v>
      </c>
      <c r="F1201" s="387" t="s">
        <v>1057</v>
      </c>
      <c r="G1201" s="386" t="s">
        <v>1384</v>
      </c>
      <c r="H1201" s="386" t="s">
        <v>1190</v>
      </c>
      <c r="I1201" s="386" t="s">
        <v>1207</v>
      </c>
      <c r="J1201" s="386" t="s">
        <v>141</v>
      </c>
      <c r="K1201" s="388">
        <v>0.63</v>
      </c>
      <c r="L1201" s="388">
        <v>0.72000000000000008</v>
      </c>
      <c r="M1201" s="388">
        <v>0.81</v>
      </c>
      <c r="N1201" s="389"/>
    </row>
    <row r="1202" spans="3:14" ht="30" hidden="1" x14ac:dyDescent="0.25">
      <c r="C1202" s="386" t="s">
        <v>103</v>
      </c>
      <c r="D1202" s="387" t="s">
        <v>1390</v>
      </c>
      <c r="E1202" s="386" t="s">
        <v>1025</v>
      </c>
      <c r="F1202" s="387" t="s">
        <v>1057</v>
      </c>
      <c r="G1202" s="386" t="s">
        <v>1348</v>
      </c>
      <c r="H1202" s="386" t="s">
        <v>1210</v>
      </c>
      <c r="I1202" s="386" t="s">
        <v>1211</v>
      </c>
      <c r="J1202" s="386" t="s">
        <v>141</v>
      </c>
      <c r="K1202" s="388">
        <v>0.63</v>
      </c>
      <c r="L1202" s="388">
        <v>0.72000000000000008</v>
      </c>
      <c r="M1202" s="388">
        <v>0.81</v>
      </c>
      <c r="N1202" s="389"/>
    </row>
    <row r="1203" spans="3:14" ht="30" hidden="1" x14ac:dyDescent="0.25">
      <c r="C1203" s="386" t="s">
        <v>103</v>
      </c>
      <c r="D1203" s="387" t="s">
        <v>1390</v>
      </c>
      <c r="E1203" s="386" t="s">
        <v>1025</v>
      </c>
      <c r="F1203" s="387" t="s">
        <v>1057</v>
      </c>
      <c r="G1203" s="386" t="s">
        <v>1386</v>
      </c>
      <c r="H1203" s="386" t="s">
        <v>1210</v>
      </c>
      <c r="I1203" s="386" t="s">
        <v>1212</v>
      </c>
      <c r="J1203" s="386" t="s">
        <v>141</v>
      </c>
      <c r="K1203" s="388">
        <v>0.63</v>
      </c>
      <c r="L1203" s="388">
        <v>0.72000000000000008</v>
      </c>
      <c r="M1203" s="388">
        <v>0.81</v>
      </c>
      <c r="N1203" s="389"/>
    </row>
    <row r="1204" spans="3:14" ht="45" hidden="1" x14ac:dyDescent="0.25">
      <c r="C1204" s="386" t="s">
        <v>103</v>
      </c>
      <c r="D1204" s="387" t="s">
        <v>1390</v>
      </c>
      <c r="E1204" s="386" t="s">
        <v>1025</v>
      </c>
      <c r="F1204" s="387" t="s">
        <v>1057</v>
      </c>
      <c r="G1204" s="386" t="s">
        <v>1349</v>
      </c>
      <c r="H1204" s="386" t="s">
        <v>1210</v>
      </c>
      <c r="I1204" s="386" t="s">
        <v>1214</v>
      </c>
      <c r="J1204" s="386" t="s">
        <v>141</v>
      </c>
      <c r="K1204" s="388">
        <v>3.4999999999999996E-2</v>
      </c>
      <c r="L1204" s="388">
        <v>4.0000000000000008E-2</v>
      </c>
      <c r="M1204" s="388">
        <v>4.5000000000000005E-2</v>
      </c>
      <c r="N1204" s="389"/>
    </row>
    <row r="1205" spans="3:14" ht="30" hidden="1" x14ac:dyDescent="0.25">
      <c r="C1205" s="386" t="s">
        <v>103</v>
      </c>
      <c r="D1205" s="387" t="s">
        <v>1390</v>
      </c>
      <c r="E1205" s="386" t="s">
        <v>1025</v>
      </c>
      <c r="F1205" s="387" t="s">
        <v>1057</v>
      </c>
      <c r="G1205" s="386" t="s">
        <v>1351</v>
      </c>
      <c r="H1205" s="386" t="s">
        <v>1217</v>
      </c>
      <c r="I1205" s="386" t="s">
        <v>1218</v>
      </c>
      <c r="J1205" s="386" t="s">
        <v>141</v>
      </c>
      <c r="K1205" s="388">
        <v>6.9999999999999993E-2</v>
      </c>
      <c r="L1205" s="388">
        <v>8.0000000000000016E-2</v>
      </c>
      <c r="M1205" s="388">
        <v>9.0000000000000011E-2</v>
      </c>
      <c r="N1205" s="389"/>
    </row>
    <row r="1206" spans="3:14" ht="30" hidden="1" x14ac:dyDescent="0.25">
      <c r="C1206" s="386" t="s">
        <v>103</v>
      </c>
      <c r="D1206" s="387" t="s">
        <v>1391</v>
      </c>
      <c r="E1206" s="386" t="s">
        <v>1026</v>
      </c>
      <c r="F1206" s="387" t="s">
        <v>1062</v>
      </c>
      <c r="G1206" s="386" t="s">
        <v>1295</v>
      </c>
      <c r="H1206" s="386" t="s">
        <v>1121</v>
      </c>
      <c r="I1206" s="386" t="s">
        <v>1123</v>
      </c>
      <c r="J1206" s="386" t="s">
        <v>1373</v>
      </c>
      <c r="K1206" s="388">
        <v>6.9999999999999993E-2</v>
      </c>
      <c r="L1206" s="388">
        <v>8.0000000000000016E-2</v>
      </c>
      <c r="M1206" s="388">
        <v>9.0000000000000011E-2</v>
      </c>
      <c r="N1206" s="389"/>
    </row>
    <row r="1207" spans="3:14" ht="30" hidden="1" x14ac:dyDescent="0.25">
      <c r="C1207" s="386" t="s">
        <v>103</v>
      </c>
      <c r="D1207" s="387" t="s">
        <v>1391</v>
      </c>
      <c r="E1207" s="386" t="s">
        <v>1026</v>
      </c>
      <c r="F1207" s="387" t="s">
        <v>1062</v>
      </c>
      <c r="G1207" s="386" t="s">
        <v>1392</v>
      </c>
      <c r="H1207" s="386" t="s">
        <v>1124</v>
      </c>
      <c r="I1207" s="386" t="s">
        <v>1126</v>
      </c>
      <c r="J1207" s="386" t="s">
        <v>1373</v>
      </c>
      <c r="K1207" s="388">
        <v>0.63</v>
      </c>
      <c r="L1207" s="388">
        <v>0.72000000000000008</v>
      </c>
      <c r="M1207" s="388">
        <v>0.81</v>
      </c>
      <c r="N1207" s="389"/>
    </row>
    <row r="1208" spans="3:14" ht="45" hidden="1" x14ac:dyDescent="0.25">
      <c r="C1208" s="386" t="s">
        <v>103</v>
      </c>
      <c r="D1208" s="387" t="s">
        <v>1391</v>
      </c>
      <c r="E1208" s="386" t="s">
        <v>1026</v>
      </c>
      <c r="F1208" s="387" t="s">
        <v>1062</v>
      </c>
      <c r="G1208" s="386" t="s">
        <v>1319</v>
      </c>
      <c r="H1208" s="386" t="s">
        <v>1160</v>
      </c>
      <c r="I1208" s="386" t="s">
        <v>1171</v>
      </c>
      <c r="J1208" s="386" t="s">
        <v>141</v>
      </c>
      <c r="K1208" s="388">
        <v>0.63</v>
      </c>
      <c r="L1208" s="388">
        <v>0.72000000000000008</v>
      </c>
      <c r="M1208" s="388">
        <v>0.81</v>
      </c>
      <c r="N1208" s="389"/>
    </row>
    <row r="1209" spans="3:14" ht="45" hidden="1" x14ac:dyDescent="0.25">
      <c r="C1209" s="386" t="s">
        <v>103</v>
      </c>
      <c r="D1209" s="387" t="s">
        <v>1391</v>
      </c>
      <c r="E1209" s="386" t="s">
        <v>1026</v>
      </c>
      <c r="F1209" s="387" t="s">
        <v>1062</v>
      </c>
      <c r="G1209" s="386" t="s">
        <v>1319</v>
      </c>
      <c r="H1209" s="386" t="s">
        <v>1160</v>
      </c>
      <c r="I1209" s="386" t="s">
        <v>1171</v>
      </c>
      <c r="J1209" s="386" t="s">
        <v>1373</v>
      </c>
      <c r="K1209" s="388">
        <v>0.63</v>
      </c>
      <c r="L1209" s="388">
        <v>0.72000000000000008</v>
      </c>
      <c r="M1209" s="388">
        <v>0.81</v>
      </c>
      <c r="N1209" s="389"/>
    </row>
    <row r="1210" spans="3:14" ht="30" hidden="1" x14ac:dyDescent="0.25">
      <c r="C1210" s="386" t="s">
        <v>103</v>
      </c>
      <c r="D1210" s="387" t="s">
        <v>1391</v>
      </c>
      <c r="E1210" s="386" t="s">
        <v>1026</v>
      </c>
      <c r="F1210" s="387" t="s">
        <v>1062</v>
      </c>
      <c r="G1210" s="386" t="s">
        <v>1327</v>
      </c>
      <c r="H1210" s="386" t="s">
        <v>1180</v>
      </c>
      <c r="I1210" s="386" t="s">
        <v>1182</v>
      </c>
      <c r="J1210" s="386" t="s">
        <v>141</v>
      </c>
      <c r="K1210" s="388">
        <v>0.63</v>
      </c>
      <c r="L1210" s="388">
        <v>0.72000000000000008</v>
      </c>
      <c r="M1210" s="388">
        <v>0.81</v>
      </c>
      <c r="N1210" s="389"/>
    </row>
    <row r="1211" spans="3:14" ht="60" hidden="1" x14ac:dyDescent="0.25">
      <c r="C1211" s="386" t="s">
        <v>103</v>
      </c>
      <c r="D1211" s="387" t="s">
        <v>1391</v>
      </c>
      <c r="E1211" s="386" t="s">
        <v>1026</v>
      </c>
      <c r="F1211" s="387" t="s">
        <v>1062</v>
      </c>
      <c r="G1211" s="386" t="s">
        <v>1329</v>
      </c>
      <c r="H1211" s="386" t="s">
        <v>1184</v>
      </c>
      <c r="I1211" s="386" t="s">
        <v>1185</v>
      </c>
      <c r="J1211" s="386" t="s">
        <v>141</v>
      </c>
      <c r="K1211" s="388">
        <v>0.63</v>
      </c>
      <c r="L1211" s="388">
        <v>0.72000000000000008</v>
      </c>
      <c r="M1211" s="388">
        <v>0.81</v>
      </c>
      <c r="N1211" s="389"/>
    </row>
    <row r="1212" spans="3:14" ht="60" hidden="1" x14ac:dyDescent="0.25">
      <c r="C1212" s="386" t="s">
        <v>103</v>
      </c>
      <c r="D1212" s="387" t="s">
        <v>1391</v>
      </c>
      <c r="E1212" s="386" t="s">
        <v>1026</v>
      </c>
      <c r="F1212" s="387" t="s">
        <v>1062</v>
      </c>
      <c r="G1212" s="386" t="s">
        <v>1380</v>
      </c>
      <c r="H1212" s="386" t="s">
        <v>1184</v>
      </c>
      <c r="I1212" s="386" t="s">
        <v>1189</v>
      </c>
      <c r="J1212" s="386" t="s">
        <v>141</v>
      </c>
      <c r="K1212" s="388">
        <v>0.63</v>
      </c>
      <c r="L1212" s="388">
        <v>0.72000000000000008</v>
      </c>
      <c r="M1212" s="388">
        <v>0.81</v>
      </c>
      <c r="N1212" s="389"/>
    </row>
    <row r="1213" spans="3:14" ht="45" hidden="1" x14ac:dyDescent="0.25">
      <c r="C1213" s="386" t="s">
        <v>103</v>
      </c>
      <c r="D1213" s="387" t="s">
        <v>1391</v>
      </c>
      <c r="E1213" s="386" t="s">
        <v>1026</v>
      </c>
      <c r="F1213" s="387" t="s">
        <v>1062</v>
      </c>
      <c r="G1213" s="386" t="s">
        <v>1333</v>
      </c>
      <c r="H1213" s="386" t="s">
        <v>1190</v>
      </c>
      <c r="I1213" s="386" t="s">
        <v>1191</v>
      </c>
      <c r="J1213" s="386" t="s">
        <v>141</v>
      </c>
      <c r="K1213" s="388">
        <v>0.63</v>
      </c>
      <c r="L1213" s="388">
        <v>0.72000000000000008</v>
      </c>
      <c r="M1213" s="388">
        <v>0.81</v>
      </c>
      <c r="N1213" s="389"/>
    </row>
    <row r="1214" spans="3:14" ht="45" hidden="1" x14ac:dyDescent="0.25">
      <c r="C1214" s="386" t="s">
        <v>103</v>
      </c>
      <c r="D1214" s="387" t="s">
        <v>1391</v>
      </c>
      <c r="E1214" s="386" t="s">
        <v>1026</v>
      </c>
      <c r="F1214" s="387" t="s">
        <v>1062</v>
      </c>
      <c r="G1214" s="386" t="s">
        <v>1336</v>
      </c>
      <c r="H1214" s="386" t="s">
        <v>1190</v>
      </c>
      <c r="I1214" s="386" t="s">
        <v>1196</v>
      </c>
      <c r="J1214" s="386" t="s">
        <v>141</v>
      </c>
      <c r="K1214" s="388">
        <v>0.63</v>
      </c>
      <c r="L1214" s="388">
        <v>0.72000000000000008</v>
      </c>
      <c r="M1214" s="388">
        <v>0.81</v>
      </c>
      <c r="N1214" s="389"/>
    </row>
    <row r="1215" spans="3:14" ht="30" hidden="1" x14ac:dyDescent="0.25">
      <c r="C1215" s="386" t="s">
        <v>103</v>
      </c>
      <c r="D1215" s="387" t="s">
        <v>1391</v>
      </c>
      <c r="E1215" s="386" t="s">
        <v>1026</v>
      </c>
      <c r="F1215" s="387" t="s">
        <v>1062</v>
      </c>
      <c r="G1215" s="386" t="s">
        <v>1381</v>
      </c>
      <c r="H1215" s="386" t="s">
        <v>1210</v>
      </c>
      <c r="I1215" s="386" t="s">
        <v>1213</v>
      </c>
      <c r="J1215" s="386" t="s">
        <v>141</v>
      </c>
      <c r="K1215" s="388">
        <v>0.63</v>
      </c>
      <c r="L1215" s="388">
        <v>0.72000000000000008</v>
      </c>
      <c r="M1215" s="388">
        <v>0.81</v>
      </c>
      <c r="N1215" s="389"/>
    </row>
    <row r="1216" spans="3:14" ht="30" hidden="1" x14ac:dyDescent="0.25">
      <c r="C1216" s="386" t="s">
        <v>103</v>
      </c>
      <c r="D1216" s="387" t="s">
        <v>1391</v>
      </c>
      <c r="E1216" s="386" t="s">
        <v>1026</v>
      </c>
      <c r="F1216" s="387" t="s">
        <v>1062</v>
      </c>
      <c r="G1216" s="386" t="s">
        <v>1351</v>
      </c>
      <c r="H1216" s="386" t="s">
        <v>1217</v>
      </c>
      <c r="I1216" s="386" t="s">
        <v>1218</v>
      </c>
      <c r="J1216" s="386" t="s">
        <v>141</v>
      </c>
      <c r="K1216" s="388">
        <v>6.9999999999999993E-2</v>
      </c>
      <c r="L1216" s="388">
        <v>8.0000000000000016E-2</v>
      </c>
      <c r="M1216" s="388">
        <v>9.0000000000000011E-2</v>
      </c>
      <c r="N1216" s="389"/>
    </row>
    <row r="1217" spans="3:14" ht="30" hidden="1" x14ac:dyDescent="0.25">
      <c r="C1217" s="386" t="s">
        <v>103</v>
      </c>
      <c r="D1217" s="387" t="s">
        <v>1253</v>
      </c>
      <c r="E1217" s="386" t="s">
        <v>1026</v>
      </c>
      <c r="F1217" s="387" t="s">
        <v>1063</v>
      </c>
      <c r="G1217" s="386" t="s">
        <v>1286</v>
      </c>
      <c r="H1217" s="386" t="s">
        <v>1112</v>
      </c>
      <c r="I1217" s="386" t="s">
        <v>1113</v>
      </c>
      <c r="J1217" s="386" t="s">
        <v>141</v>
      </c>
      <c r="K1217" s="388">
        <v>0.63</v>
      </c>
      <c r="L1217" s="388">
        <v>0.72000000000000008</v>
      </c>
      <c r="M1217" s="388">
        <v>0.81</v>
      </c>
      <c r="N1217" s="389"/>
    </row>
    <row r="1218" spans="3:14" ht="30" hidden="1" x14ac:dyDescent="0.25">
      <c r="C1218" s="386" t="s">
        <v>103</v>
      </c>
      <c r="D1218" s="387" t="s">
        <v>1253</v>
      </c>
      <c r="E1218" s="386" t="s">
        <v>1026</v>
      </c>
      <c r="F1218" s="387" t="s">
        <v>1063</v>
      </c>
      <c r="G1218" s="386" t="s">
        <v>1295</v>
      </c>
      <c r="H1218" s="386" t="s">
        <v>1121</v>
      </c>
      <c r="I1218" s="386" t="s">
        <v>1123</v>
      </c>
      <c r="J1218" s="386" t="s">
        <v>1373</v>
      </c>
      <c r="K1218" s="388">
        <v>6.9999999999999993E-2</v>
      </c>
      <c r="L1218" s="388">
        <v>8.0000000000000016E-2</v>
      </c>
      <c r="M1218" s="388">
        <v>9.0000000000000011E-2</v>
      </c>
      <c r="N1218" s="389"/>
    </row>
    <row r="1219" spans="3:14" ht="30" hidden="1" x14ac:dyDescent="0.25">
      <c r="C1219" s="386" t="s">
        <v>103</v>
      </c>
      <c r="D1219" s="387" t="s">
        <v>1253</v>
      </c>
      <c r="E1219" s="386" t="s">
        <v>1026</v>
      </c>
      <c r="F1219" s="387" t="s">
        <v>1063</v>
      </c>
      <c r="G1219" s="386" t="s">
        <v>1378</v>
      </c>
      <c r="H1219" s="386" t="s">
        <v>1124</v>
      </c>
      <c r="I1219" s="386" t="s">
        <v>1125</v>
      </c>
      <c r="J1219" s="386" t="s">
        <v>1373</v>
      </c>
      <c r="K1219" s="388">
        <v>0.63</v>
      </c>
      <c r="L1219" s="388">
        <v>0.72000000000000008</v>
      </c>
      <c r="M1219" s="388">
        <v>0.81</v>
      </c>
      <c r="N1219" s="389"/>
    </row>
    <row r="1220" spans="3:14" ht="30" hidden="1" x14ac:dyDescent="0.25">
      <c r="C1220" s="386" t="s">
        <v>103</v>
      </c>
      <c r="D1220" s="387" t="s">
        <v>1253</v>
      </c>
      <c r="E1220" s="386" t="s">
        <v>1026</v>
      </c>
      <c r="F1220" s="387" t="s">
        <v>1063</v>
      </c>
      <c r="G1220" s="386" t="s">
        <v>1392</v>
      </c>
      <c r="H1220" s="386" t="s">
        <v>1124</v>
      </c>
      <c r="I1220" s="386" t="s">
        <v>1126</v>
      </c>
      <c r="J1220" s="386" t="s">
        <v>1373</v>
      </c>
      <c r="K1220" s="388">
        <v>0.63</v>
      </c>
      <c r="L1220" s="388">
        <v>0.72000000000000008</v>
      </c>
      <c r="M1220" s="388">
        <v>0.81</v>
      </c>
      <c r="N1220" s="389"/>
    </row>
    <row r="1221" spans="3:14" ht="30" hidden="1" x14ac:dyDescent="0.25">
      <c r="C1221" s="386" t="s">
        <v>103</v>
      </c>
      <c r="D1221" s="387" t="s">
        <v>1253</v>
      </c>
      <c r="E1221" s="386" t="s">
        <v>1026</v>
      </c>
      <c r="F1221" s="387" t="s">
        <v>1063</v>
      </c>
      <c r="G1221" s="386" t="s">
        <v>1301</v>
      </c>
      <c r="H1221" s="386" t="s">
        <v>1133</v>
      </c>
      <c r="I1221" s="386" t="s">
        <v>1134</v>
      </c>
      <c r="J1221" s="386" t="s">
        <v>141</v>
      </c>
      <c r="K1221" s="388">
        <v>0.63</v>
      </c>
      <c r="L1221" s="388">
        <v>0.72000000000000008</v>
      </c>
      <c r="M1221" s="388">
        <v>0.81</v>
      </c>
      <c r="N1221" s="389"/>
    </row>
    <row r="1222" spans="3:14" ht="30" hidden="1" x14ac:dyDescent="0.25">
      <c r="C1222" s="386" t="s">
        <v>103</v>
      </c>
      <c r="D1222" s="387" t="s">
        <v>1253</v>
      </c>
      <c r="E1222" s="386" t="s">
        <v>1026</v>
      </c>
      <c r="F1222" s="387" t="s">
        <v>1063</v>
      </c>
      <c r="G1222" s="386" t="s">
        <v>1304</v>
      </c>
      <c r="H1222" s="386" t="s">
        <v>1133</v>
      </c>
      <c r="I1222" s="386" t="s">
        <v>1137</v>
      </c>
      <c r="J1222" s="386" t="s">
        <v>141</v>
      </c>
      <c r="K1222" s="388">
        <v>0.63</v>
      </c>
      <c r="L1222" s="388">
        <v>0.72000000000000008</v>
      </c>
      <c r="M1222" s="388">
        <v>0.81</v>
      </c>
      <c r="N1222" s="389"/>
    </row>
    <row r="1223" spans="3:14" ht="45" hidden="1" x14ac:dyDescent="0.25">
      <c r="C1223" s="386" t="s">
        <v>103</v>
      </c>
      <c r="D1223" s="387" t="s">
        <v>1253</v>
      </c>
      <c r="E1223" s="386" t="s">
        <v>1026</v>
      </c>
      <c r="F1223" s="387" t="s">
        <v>1063</v>
      </c>
      <c r="G1223" s="386" t="s">
        <v>1306</v>
      </c>
      <c r="H1223" s="386" t="s">
        <v>1147</v>
      </c>
      <c r="I1223" s="386" t="s">
        <v>1148</v>
      </c>
      <c r="J1223" s="386" t="s">
        <v>141</v>
      </c>
      <c r="K1223" s="388">
        <v>0.63</v>
      </c>
      <c r="L1223" s="388">
        <v>0.72000000000000008</v>
      </c>
      <c r="M1223" s="388">
        <v>0.81</v>
      </c>
      <c r="N1223" s="389"/>
    </row>
    <row r="1224" spans="3:14" ht="30" hidden="1" x14ac:dyDescent="0.25">
      <c r="C1224" s="386" t="s">
        <v>103</v>
      </c>
      <c r="D1224" s="387" t="s">
        <v>1253</v>
      </c>
      <c r="E1224" s="386" t="s">
        <v>1026</v>
      </c>
      <c r="F1224" s="387" t="s">
        <v>1063</v>
      </c>
      <c r="G1224" s="386" t="s">
        <v>1307</v>
      </c>
      <c r="H1224" s="386" t="s">
        <v>1147</v>
      </c>
      <c r="I1224" s="386" t="s">
        <v>1149</v>
      </c>
      <c r="J1224" s="386" t="s">
        <v>141</v>
      </c>
      <c r="K1224" s="388">
        <v>0.63</v>
      </c>
      <c r="L1224" s="388">
        <v>0.72000000000000008</v>
      </c>
      <c r="M1224" s="388">
        <v>0.81</v>
      </c>
      <c r="N1224" s="389"/>
    </row>
    <row r="1225" spans="3:14" ht="45" hidden="1" x14ac:dyDescent="0.25">
      <c r="C1225" s="386" t="s">
        <v>103</v>
      </c>
      <c r="D1225" s="387" t="s">
        <v>1253</v>
      </c>
      <c r="E1225" s="386" t="s">
        <v>1026</v>
      </c>
      <c r="F1225" s="387" t="s">
        <v>1063</v>
      </c>
      <c r="G1225" s="386" t="s">
        <v>1308</v>
      </c>
      <c r="H1225" s="386" t="s">
        <v>1147</v>
      </c>
      <c r="I1225" s="386" t="s">
        <v>1150</v>
      </c>
      <c r="J1225" s="386" t="s">
        <v>141</v>
      </c>
      <c r="K1225" s="388">
        <v>0.63</v>
      </c>
      <c r="L1225" s="388">
        <v>0.72000000000000008</v>
      </c>
      <c r="M1225" s="388">
        <v>0.81</v>
      </c>
      <c r="N1225" s="389"/>
    </row>
    <row r="1226" spans="3:14" ht="30" hidden="1" x14ac:dyDescent="0.25">
      <c r="C1226" s="386" t="s">
        <v>103</v>
      </c>
      <c r="D1226" s="387" t="s">
        <v>1253</v>
      </c>
      <c r="E1226" s="386" t="s">
        <v>1026</v>
      </c>
      <c r="F1226" s="387" t="s">
        <v>1063</v>
      </c>
      <c r="G1226" s="386" t="s">
        <v>1310</v>
      </c>
      <c r="H1226" s="386" t="s">
        <v>1152</v>
      </c>
      <c r="I1226" s="386" t="s">
        <v>1153</v>
      </c>
      <c r="J1226" s="386" t="s">
        <v>1373</v>
      </c>
      <c r="K1226" s="388">
        <v>0.63</v>
      </c>
      <c r="L1226" s="388">
        <v>0.72000000000000008</v>
      </c>
      <c r="M1226" s="388">
        <v>0.81</v>
      </c>
      <c r="N1226" s="389"/>
    </row>
    <row r="1227" spans="3:14" ht="30" hidden="1" x14ac:dyDescent="0.25">
      <c r="C1227" s="386" t="s">
        <v>103</v>
      </c>
      <c r="D1227" s="387" t="s">
        <v>1253</v>
      </c>
      <c r="E1227" s="386" t="s">
        <v>1026</v>
      </c>
      <c r="F1227" s="387" t="s">
        <v>1063</v>
      </c>
      <c r="G1227" s="386" t="s">
        <v>1313</v>
      </c>
      <c r="H1227" s="386" t="s">
        <v>1156</v>
      </c>
      <c r="I1227" s="386" t="s">
        <v>1159</v>
      </c>
      <c r="J1227" s="386" t="s">
        <v>141</v>
      </c>
      <c r="K1227" s="388">
        <v>0.63</v>
      </c>
      <c r="L1227" s="388">
        <v>0.72000000000000008</v>
      </c>
      <c r="M1227" s="388">
        <v>0.81</v>
      </c>
      <c r="N1227" s="389"/>
    </row>
    <row r="1228" spans="3:14" ht="30" hidden="1" x14ac:dyDescent="0.25">
      <c r="C1228" s="386" t="s">
        <v>103</v>
      </c>
      <c r="D1228" s="387" t="s">
        <v>1253</v>
      </c>
      <c r="E1228" s="386" t="s">
        <v>1026</v>
      </c>
      <c r="F1228" s="387" t="s">
        <v>1063</v>
      </c>
      <c r="G1228" s="386" t="s">
        <v>1327</v>
      </c>
      <c r="H1228" s="386" t="s">
        <v>1180</v>
      </c>
      <c r="I1228" s="386" t="s">
        <v>1182</v>
      </c>
      <c r="J1228" s="386" t="s">
        <v>141</v>
      </c>
      <c r="K1228" s="388">
        <v>0.63</v>
      </c>
      <c r="L1228" s="388">
        <v>0.72000000000000008</v>
      </c>
      <c r="M1228" s="388">
        <v>0.81</v>
      </c>
      <c r="N1228" s="389"/>
    </row>
    <row r="1229" spans="3:14" ht="45" hidden="1" x14ac:dyDescent="0.25">
      <c r="C1229" s="386" t="s">
        <v>103</v>
      </c>
      <c r="D1229" s="387" t="s">
        <v>1253</v>
      </c>
      <c r="E1229" s="386" t="s">
        <v>1026</v>
      </c>
      <c r="F1229" s="387" t="s">
        <v>1063</v>
      </c>
      <c r="G1229" s="386" t="s">
        <v>1328</v>
      </c>
      <c r="H1229" s="386" t="s">
        <v>1180</v>
      </c>
      <c r="I1229" s="386" t="s">
        <v>1183</v>
      </c>
      <c r="J1229" s="386" t="s">
        <v>141</v>
      </c>
      <c r="K1229" s="388">
        <v>6.9999999999999993E-2</v>
      </c>
      <c r="L1229" s="388">
        <v>8.0000000000000016E-2</v>
      </c>
      <c r="M1229" s="388">
        <v>9.0000000000000011E-2</v>
      </c>
      <c r="N1229" s="389"/>
    </row>
    <row r="1230" spans="3:14" ht="60" hidden="1" x14ac:dyDescent="0.25">
      <c r="C1230" s="386" t="s">
        <v>103</v>
      </c>
      <c r="D1230" s="387" t="s">
        <v>1253</v>
      </c>
      <c r="E1230" s="386" t="s">
        <v>1026</v>
      </c>
      <c r="F1230" s="387" t="s">
        <v>1063</v>
      </c>
      <c r="G1230" s="386" t="s">
        <v>1329</v>
      </c>
      <c r="H1230" s="386" t="s">
        <v>1184</v>
      </c>
      <c r="I1230" s="386" t="s">
        <v>1185</v>
      </c>
      <c r="J1230" s="386" t="s">
        <v>141</v>
      </c>
      <c r="K1230" s="388">
        <v>0.63</v>
      </c>
      <c r="L1230" s="388">
        <v>0.72000000000000008</v>
      </c>
      <c r="M1230" s="388">
        <v>0.81</v>
      </c>
      <c r="N1230" s="389"/>
    </row>
    <row r="1231" spans="3:14" ht="60" hidden="1" x14ac:dyDescent="0.25">
      <c r="C1231" s="386" t="s">
        <v>103</v>
      </c>
      <c r="D1231" s="387" t="s">
        <v>1253</v>
      </c>
      <c r="E1231" s="386" t="s">
        <v>1026</v>
      </c>
      <c r="F1231" s="387" t="s">
        <v>1063</v>
      </c>
      <c r="G1231" s="386" t="s">
        <v>1380</v>
      </c>
      <c r="H1231" s="386" t="s">
        <v>1184</v>
      </c>
      <c r="I1231" s="386" t="s">
        <v>1189</v>
      </c>
      <c r="J1231" s="386" t="s">
        <v>141</v>
      </c>
      <c r="K1231" s="388">
        <v>0.63</v>
      </c>
      <c r="L1231" s="388">
        <v>0.72000000000000008</v>
      </c>
      <c r="M1231" s="388">
        <v>0.81</v>
      </c>
      <c r="N1231" s="389"/>
    </row>
    <row r="1232" spans="3:14" ht="30" hidden="1" x14ac:dyDescent="0.25">
      <c r="C1232" s="386" t="s">
        <v>103</v>
      </c>
      <c r="D1232" s="387" t="s">
        <v>1253</v>
      </c>
      <c r="E1232" s="386" t="s">
        <v>1026</v>
      </c>
      <c r="F1232" s="387" t="s">
        <v>1063</v>
      </c>
      <c r="G1232" s="386" t="s">
        <v>1350</v>
      </c>
      <c r="H1232" s="386" t="s">
        <v>1210</v>
      </c>
      <c r="I1232" s="386" t="s">
        <v>1216</v>
      </c>
      <c r="J1232" s="386" t="s">
        <v>141</v>
      </c>
      <c r="K1232" s="388">
        <v>0.63</v>
      </c>
      <c r="L1232" s="388">
        <v>0.72000000000000008</v>
      </c>
      <c r="M1232" s="388">
        <v>0.81</v>
      </c>
      <c r="N1232" s="389"/>
    </row>
    <row r="1233" spans="3:14" hidden="1" x14ac:dyDescent="0.25">
      <c r="C1233" s="386" t="s">
        <v>103</v>
      </c>
      <c r="D1233" s="387" t="s">
        <v>1254</v>
      </c>
      <c r="E1233" s="386" t="s">
        <v>1026</v>
      </c>
      <c r="F1233" s="387" t="s">
        <v>1064</v>
      </c>
      <c r="G1233" s="386" t="s">
        <v>1286</v>
      </c>
      <c r="H1233" s="386" t="s">
        <v>1112</v>
      </c>
      <c r="I1233" s="386" t="s">
        <v>1113</v>
      </c>
      <c r="J1233" s="386" t="s">
        <v>141</v>
      </c>
      <c r="K1233" s="388">
        <v>0.63</v>
      </c>
      <c r="L1233" s="388">
        <v>0.72000000000000008</v>
      </c>
      <c r="M1233" s="388">
        <v>0.81</v>
      </c>
      <c r="N1233" s="389"/>
    </row>
    <row r="1234" spans="3:14" hidden="1" x14ac:dyDescent="0.25">
      <c r="C1234" s="386" t="s">
        <v>103</v>
      </c>
      <c r="D1234" s="387" t="s">
        <v>1254</v>
      </c>
      <c r="E1234" s="386" t="s">
        <v>1026</v>
      </c>
      <c r="F1234" s="387" t="s">
        <v>1064</v>
      </c>
      <c r="G1234" s="386" t="s">
        <v>1288</v>
      </c>
      <c r="H1234" s="386" t="s">
        <v>1112</v>
      </c>
      <c r="I1234" s="386" t="s">
        <v>1115</v>
      </c>
      <c r="J1234" s="386" t="s">
        <v>141</v>
      </c>
      <c r="K1234" s="388">
        <v>0.63</v>
      </c>
      <c r="L1234" s="388">
        <v>0.72000000000000008</v>
      </c>
      <c r="M1234" s="388">
        <v>0.81</v>
      </c>
      <c r="N1234" s="389"/>
    </row>
    <row r="1235" spans="3:14" hidden="1" x14ac:dyDescent="0.25">
      <c r="C1235" s="386" t="s">
        <v>103</v>
      </c>
      <c r="D1235" s="387" t="s">
        <v>1254</v>
      </c>
      <c r="E1235" s="386" t="s">
        <v>1026</v>
      </c>
      <c r="F1235" s="387" t="s">
        <v>1064</v>
      </c>
      <c r="G1235" s="386" t="s">
        <v>1327</v>
      </c>
      <c r="H1235" s="386" t="s">
        <v>1180</v>
      </c>
      <c r="I1235" s="386" t="s">
        <v>1182</v>
      </c>
      <c r="J1235" s="386" t="s">
        <v>141</v>
      </c>
      <c r="K1235" s="388">
        <v>0.63</v>
      </c>
      <c r="L1235" s="388">
        <v>0.72000000000000008</v>
      </c>
      <c r="M1235" s="388">
        <v>0.81</v>
      </c>
      <c r="N1235" s="389"/>
    </row>
    <row r="1236" spans="3:14" ht="45" hidden="1" x14ac:dyDescent="0.25">
      <c r="C1236" s="386" t="s">
        <v>103</v>
      </c>
      <c r="D1236" s="387" t="s">
        <v>1254</v>
      </c>
      <c r="E1236" s="386" t="s">
        <v>1026</v>
      </c>
      <c r="F1236" s="387" t="s">
        <v>1064</v>
      </c>
      <c r="G1236" s="386" t="s">
        <v>1328</v>
      </c>
      <c r="H1236" s="386" t="s">
        <v>1180</v>
      </c>
      <c r="I1236" s="386" t="s">
        <v>1183</v>
      </c>
      <c r="J1236" s="386" t="s">
        <v>141</v>
      </c>
      <c r="K1236" s="388">
        <v>6.9999999999999993E-2</v>
      </c>
      <c r="L1236" s="388">
        <v>8.0000000000000016E-2</v>
      </c>
      <c r="M1236" s="388">
        <v>9.0000000000000011E-2</v>
      </c>
      <c r="N1236" s="389"/>
    </row>
    <row r="1237" spans="3:14" ht="60" hidden="1" x14ac:dyDescent="0.25">
      <c r="C1237" s="386" t="s">
        <v>103</v>
      </c>
      <c r="D1237" s="387" t="s">
        <v>1254</v>
      </c>
      <c r="E1237" s="386" t="s">
        <v>1026</v>
      </c>
      <c r="F1237" s="387" t="s">
        <v>1064</v>
      </c>
      <c r="G1237" s="386" t="s">
        <v>1329</v>
      </c>
      <c r="H1237" s="386" t="s">
        <v>1184</v>
      </c>
      <c r="I1237" s="386" t="s">
        <v>1185</v>
      </c>
      <c r="J1237" s="386" t="s">
        <v>141</v>
      </c>
      <c r="K1237" s="388">
        <v>0.63</v>
      </c>
      <c r="L1237" s="388">
        <v>0.72000000000000008</v>
      </c>
      <c r="M1237" s="388">
        <v>0.81</v>
      </c>
      <c r="N1237" s="389"/>
    </row>
    <row r="1238" spans="3:14" ht="45" hidden="1" x14ac:dyDescent="0.25">
      <c r="C1238" s="386" t="s">
        <v>103</v>
      </c>
      <c r="D1238" s="387" t="s">
        <v>1254</v>
      </c>
      <c r="E1238" s="386" t="s">
        <v>1026</v>
      </c>
      <c r="F1238" s="387" t="s">
        <v>1064</v>
      </c>
      <c r="G1238" s="386" t="s">
        <v>1339</v>
      </c>
      <c r="H1238" s="386" t="s">
        <v>1190</v>
      </c>
      <c r="I1238" s="386" t="s">
        <v>1199</v>
      </c>
      <c r="J1238" s="386" t="s">
        <v>141</v>
      </c>
      <c r="K1238" s="388">
        <v>0.63</v>
      </c>
      <c r="L1238" s="388">
        <v>0.72000000000000008</v>
      </c>
      <c r="M1238" s="388">
        <v>0.81</v>
      </c>
      <c r="N1238" s="389"/>
    </row>
    <row r="1239" spans="3:14" ht="45" hidden="1" x14ac:dyDescent="0.25">
      <c r="C1239" s="386" t="s">
        <v>103</v>
      </c>
      <c r="D1239" s="387" t="s">
        <v>1254</v>
      </c>
      <c r="E1239" s="386" t="s">
        <v>1026</v>
      </c>
      <c r="F1239" s="387" t="s">
        <v>1064</v>
      </c>
      <c r="G1239" s="386" t="s">
        <v>1340</v>
      </c>
      <c r="H1239" s="386" t="s">
        <v>1190</v>
      </c>
      <c r="I1239" s="386" t="s">
        <v>1200</v>
      </c>
      <c r="J1239" s="386" t="s">
        <v>141</v>
      </c>
      <c r="K1239" s="388">
        <v>0.63</v>
      </c>
      <c r="L1239" s="388">
        <v>0.72000000000000008</v>
      </c>
      <c r="M1239" s="388">
        <v>0.81</v>
      </c>
      <c r="N1239" s="389"/>
    </row>
    <row r="1240" spans="3:14" ht="45" hidden="1" x14ac:dyDescent="0.25">
      <c r="C1240" s="386" t="s">
        <v>103</v>
      </c>
      <c r="D1240" s="387" t="s">
        <v>1254</v>
      </c>
      <c r="E1240" s="386" t="s">
        <v>1026</v>
      </c>
      <c r="F1240" s="387" t="s">
        <v>1064</v>
      </c>
      <c r="G1240" s="386" t="s">
        <v>1341</v>
      </c>
      <c r="H1240" s="386" t="s">
        <v>1190</v>
      </c>
      <c r="I1240" s="386" t="s">
        <v>1201</v>
      </c>
      <c r="J1240" s="386" t="s">
        <v>141</v>
      </c>
      <c r="K1240" s="388">
        <v>0.63</v>
      </c>
      <c r="L1240" s="388">
        <v>0.72000000000000008</v>
      </c>
      <c r="M1240" s="388">
        <v>0.81</v>
      </c>
      <c r="N1240" s="389"/>
    </row>
    <row r="1241" spans="3:14" ht="45" hidden="1" x14ac:dyDescent="0.25">
      <c r="C1241" s="386" t="s">
        <v>103</v>
      </c>
      <c r="D1241" s="387" t="s">
        <v>1254</v>
      </c>
      <c r="E1241" s="386" t="s">
        <v>1026</v>
      </c>
      <c r="F1241" s="387" t="s">
        <v>1064</v>
      </c>
      <c r="G1241" s="386" t="s">
        <v>1342</v>
      </c>
      <c r="H1241" s="386" t="s">
        <v>1190</v>
      </c>
      <c r="I1241" s="386" t="s">
        <v>1202</v>
      </c>
      <c r="J1241" s="386" t="s">
        <v>141</v>
      </c>
      <c r="K1241" s="388">
        <v>0.63</v>
      </c>
      <c r="L1241" s="388">
        <v>0.72000000000000008</v>
      </c>
      <c r="M1241" s="388">
        <v>0.81</v>
      </c>
      <c r="N1241" s="389"/>
    </row>
    <row r="1242" spans="3:14" ht="30" hidden="1" x14ac:dyDescent="0.25">
      <c r="C1242" s="386" t="s">
        <v>103</v>
      </c>
      <c r="D1242" s="387" t="s">
        <v>1254</v>
      </c>
      <c r="E1242" s="386" t="s">
        <v>1026</v>
      </c>
      <c r="F1242" s="387" t="s">
        <v>1064</v>
      </c>
      <c r="G1242" s="386" t="s">
        <v>1350</v>
      </c>
      <c r="H1242" s="386" t="s">
        <v>1210</v>
      </c>
      <c r="I1242" s="386" t="s">
        <v>1216</v>
      </c>
      <c r="J1242" s="386" t="s">
        <v>141</v>
      </c>
      <c r="K1242" s="388">
        <v>0.63</v>
      </c>
      <c r="L1242" s="388">
        <v>0.72000000000000008</v>
      </c>
      <c r="M1242" s="388">
        <v>0.81</v>
      </c>
      <c r="N1242" s="389"/>
    </row>
    <row r="1243" spans="3:14" hidden="1" x14ac:dyDescent="0.25">
      <c r="C1243" s="386" t="s">
        <v>103</v>
      </c>
      <c r="D1243" s="387" t="s">
        <v>1255</v>
      </c>
      <c r="E1243" s="386" t="s">
        <v>1026</v>
      </c>
      <c r="F1243" s="387" t="s">
        <v>1065</v>
      </c>
      <c r="G1243" s="386" t="s">
        <v>1286</v>
      </c>
      <c r="H1243" s="386" t="s">
        <v>1112</v>
      </c>
      <c r="I1243" s="386" t="s">
        <v>1113</v>
      </c>
      <c r="J1243" s="386" t="s">
        <v>141</v>
      </c>
      <c r="K1243" s="388">
        <v>0.63</v>
      </c>
      <c r="L1243" s="388">
        <v>0.72000000000000008</v>
      </c>
      <c r="M1243" s="388">
        <v>0.81</v>
      </c>
      <c r="N1243" s="389"/>
    </row>
    <row r="1244" spans="3:14" hidden="1" x14ac:dyDescent="0.25">
      <c r="C1244" s="386" t="s">
        <v>103</v>
      </c>
      <c r="D1244" s="387" t="s">
        <v>1255</v>
      </c>
      <c r="E1244" s="386" t="s">
        <v>1026</v>
      </c>
      <c r="F1244" s="387" t="s">
        <v>1065</v>
      </c>
      <c r="G1244" s="386" t="s">
        <v>1288</v>
      </c>
      <c r="H1244" s="386" t="s">
        <v>1112</v>
      </c>
      <c r="I1244" s="386" t="s">
        <v>1115</v>
      </c>
      <c r="J1244" s="386" t="s">
        <v>141</v>
      </c>
      <c r="K1244" s="388">
        <v>0.63</v>
      </c>
      <c r="L1244" s="388">
        <v>0.72000000000000008</v>
      </c>
      <c r="M1244" s="388">
        <v>0.81</v>
      </c>
      <c r="N1244" s="389"/>
    </row>
    <row r="1245" spans="3:14" ht="30" hidden="1" x14ac:dyDescent="0.25">
      <c r="C1245" s="386" t="s">
        <v>103</v>
      </c>
      <c r="D1245" s="387" t="s">
        <v>1255</v>
      </c>
      <c r="E1245" s="386" t="s">
        <v>1026</v>
      </c>
      <c r="F1245" s="387" t="s">
        <v>1065</v>
      </c>
      <c r="G1245" s="386" t="s">
        <v>1294</v>
      </c>
      <c r="H1245" s="386" t="s">
        <v>1121</v>
      </c>
      <c r="I1245" s="386" t="s">
        <v>1122</v>
      </c>
      <c r="J1245" s="386" t="s">
        <v>1373</v>
      </c>
      <c r="K1245" s="388">
        <v>3.4999999999999996E-2</v>
      </c>
      <c r="L1245" s="388">
        <v>4.0000000000000008E-2</v>
      </c>
      <c r="M1245" s="388">
        <v>4.5000000000000005E-2</v>
      </c>
      <c r="N1245" s="389"/>
    </row>
    <row r="1246" spans="3:14" ht="30" hidden="1" x14ac:dyDescent="0.25">
      <c r="C1246" s="386" t="s">
        <v>103</v>
      </c>
      <c r="D1246" s="387" t="s">
        <v>1255</v>
      </c>
      <c r="E1246" s="386" t="s">
        <v>1026</v>
      </c>
      <c r="F1246" s="387" t="s">
        <v>1065</v>
      </c>
      <c r="G1246" s="386" t="s">
        <v>1295</v>
      </c>
      <c r="H1246" s="386" t="s">
        <v>1121</v>
      </c>
      <c r="I1246" s="386" t="s">
        <v>1123</v>
      </c>
      <c r="J1246" s="386" t="s">
        <v>1373</v>
      </c>
      <c r="K1246" s="388">
        <v>6.9999999999999993E-2</v>
      </c>
      <c r="L1246" s="388">
        <v>8.0000000000000016E-2</v>
      </c>
      <c r="M1246" s="388">
        <v>9.0000000000000011E-2</v>
      </c>
      <c r="N1246" s="389"/>
    </row>
    <row r="1247" spans="3:14" hidden="1" x14ac:dyDescent="0.25">
      <c r="C1247" s="386" t="s">
        <v>103</v>
      </c>
      <c r="D1247" s="387" t="s">
        <v>1255</v>
      </c>
      <c r="E1247" s="386" t="s">
        <v>1026</v>
      </c>
      <c r="F1247" s="387" t="s">
        <v>1065</v>
      </c>
      <c r="G1247" s="386" t="s">
        <v>1378</v>
      </c>
      <c r="H1247" s="386" t="s">
        <v>1124</v>
      </c>
      <c r="I1247" s="386" t="s">
        <v>1125</v>
      </c>
      <c r="J1247" s="386" t="s">
        <v>1373</v>
      </c>
      <c r="K1247" s="388">
        <v>0.63</v>
      </c>
      <c r="L1247" s="388">
        <v>0.72000000000000008</v>
      </c>
      <c r="M1247" s="388">
        <v>0.81</v>
      </c>
      <c r="N1247" s="389"/>
    </row>
    <row r="1248" spans="3:14" hidden="1" x14ac:dyDescent="0.25">
      <c r="C1248" s="386" t="s">
        <v>103</v>
      </c>
      <c r="D1248" s="387" t="s">
        <v>1255</v>
      </c>
      <c r="E1248" s="386" t="s">
        <v>1026</v>
      </c>
      <c r="F1248" s="387" t="s">
        <v>1065</v>
      </c>
      <c r="G1248" s="386" t="s">
        <v>1392</v>
      </c>
      <c r="H1248" s="386" t="s">
        <v>1124</v>
      </c>
      <c r="I1248" s="386" t="s">
        <v>1126</v>
      </c>
      <c r="J1248" s="386" t="s">
        <v>1373</v>
      </c>
      <c r="K1248" s="388">
        <v>0.63</v>
      </c>
      <c r="L1248" s="388">
        <v>0.72000000000000008</v>
      </c>
      <c r="M1248" s="388">
        <v>0.81</v>
      </c>
      <c r="N1248" s="389"/>
    </row>
    <row r="1249" spans="3:14" ht="30" hidden="1" x14ac:dyDescent="0.25">
      <c r="C1249" s="386" t="s">
        <v>103</v>
      </c>
      <c r="D1249" s="387" t="s">
        <v>1255</v>
      </c>
      <c r="E1249" s="386" t="s">
        <v>1026</v>
      </c>
      <c r="F1249" s="387" t="s">
        <v>1065</v>
      </c>
      <c r="G1249" s="386" t="s">
        <v>1298</v>
      </c>
      <c r="H1249" s="386" t="s">
        <v>1128</v>
      </c>
      <c r="I1249" s="386" t="s">
        <v>1130</v>
      </c>
      <c r="J1249" s="386" t="s">
        <v>141</v>
      </c>
      <c r="K1249" s="388">
        <v>0.63</v>
      </c>
      <c r="L1249" s="388">
        <v>0.72000000000000008</v>
      </c>
      <c r="M1249" s="388">
        <v>0.81</v>
      </c>
      <c r="N1249" s="389"/>
    </row>
    <row r="1250" spans="3:14" ht="30" hidden="1" x14ac:dyDescent="0.25">
      <c r="C1250" s="386" t="s">
        <v>103</v>
      </c>
      <c r="D1250" s="387" t="s">
        <v>1255</v>
      </c>
      <c r="E1250" s="386" t="s">
        <v>1026</v>
      </c>
      <c r="F1250" s="387" t="s">
        <v>1065</v>
      </c>
      <c r="G1250" s="386" t="s">
        <v>1299</v>
      </c>
      <c r="H1250" s="386" t="s">
        <v>1128</v>
      </c>
      <c r="I1250" s="386" t="s">
        <v>1131</v>
      </c>
      <c r="J1250" s="386" t="s">
        <v>141</v>
      </c>
      <c r="K1250" s="388">
        <v>0.63</v>
      </c>
      <c r="L1250" s="388">
        <v>0.72000000000000008</v>
      </c>
      <c r="M1250" s="388">
        <v>0.81</v>
      </c>
      <c r="N1250" s="389"/>
    </row>
    <row r="1251" spans="3:14" ht="30" hidden="1" x14ac:dyDescent="0.25">
      <c r="C1251" s="386" t="s">
        <v>103</v>
      </c>
      <c r="D1251" s="387" t="s">
        <v>1255</v>
      </c>
      <c r="E1251" s="386" t="s">
        <v>1026</v>
      </c>
      <c r="F1251" s="387" t="s">
        <v>1065</v>
      </c>
      <c r="G1251" s="386" t="s">
        <v>1300</v>
      </c>
      <c r="H1251" s="386" t="s">
        <v>1128</v>
      </c>
      <c r="I1251" s="386" t="s">
        <v>1132</v>
      </c>
      <c r="J1251" s="386" t="s">
        <v>141</v>
      </c>
      <c r="K1251" s="388">
        <v>0.63</v>
      </c>
      <c r="L1251" s="388">
        <v>0.72000000000000008</v>
      </c>
      <c r="M1251" s="388">
        <v>0.81</v>
      </c>
      <c r="N1251" s="389"/>
    </row>
    <row r="1252" spans="3:14" ht="30" hidden="1" x14ac:dyDescent="0.25">
      <c r="C1252" s="386" t="s">
        <v>103</v>
      </c>
      <c r="D1252" s="387" t="s">
        <v>1255</v>
      </c>
      <c r="E1252" s="386" t="s">
        <v>1026</v>
      </c>
      <c r="F1252" s="387" t="s">
        <v>1065</v>
      </c>
      <c r="G1252" s="386" t="s">
        <v>1301</v>
      </c>
      <c r="H1252" s="386" t="s">
        <v>1133</v>
      </c>
      <c r="I1252" s="386" t="s">
        <v>1134</v>
      </c>
      <c r="J1252" s="386" t="s">
        <v>141</v>
      </c>
      <c r="K1252" s="388">
        <v>0.63</v>
      </c>
      <c r="L1252" s="388">
        <v>0.72000000000000008</v>
      </c>
      <c r="M1252" s="388">
        <v>0.81</v>
      </c>
      <c r="N1252" s="389"/>
    </row>
    <row r="1253" spans="3:14" ht="45" hidden="1" x14ac:dyDescent="0.25">
      <c r="C1253" s="386" t="s">
        <v>103</v>
      </c>
      <c r="D1253" s="387" t="s">
        <v>1255</v>
      </c>
      <c r="E1253" s="386" t="s">
        <v>1026</v>
      </c>
      <c r="F1253" s="387" t="s">
        <v>1065</v>
      </c>
      <c r="G1253" s="386" t="s">
        <v>1306</v>
      </c>
      <c r="H1253" s="386" t="s">
        <v>1147</v>
      </c>
      <c r="I1253" s="386" t="s">
        <v>1148</v>
      </c>
      <c r="J1253" s="386" t="s">
        <v>141</v>
      </c>
      <c r="K1253" s="388">
        <v>0.63</v>
      </c>
      <c r="L1253" s="388">
        <v>0.72000000000000008</v>
      </c>
      <c r="M1253" s="388">
        <v>0.81</v>
      </c>
      <c r="N1253" s="389"/>
    </row>
    <row r="1254" spans="3:14" ht="30" hidden="1" x14ac:dyDescent="0.25">
      <c r="C1254" s="386" t="s">
        <v>103</v>
      </c>
      <c r="D1254" s="387" t="s">
        <v>1255</v>
      </c>
      <c r="E1254" s="386" t="s">
        <v>1026</v>
      </c>
      <c r="F1254" s="387" t="s">
        <v>1065</v>
      </c>
      <c r="G1254" s="386" t="s">
        <v>1307</v>
      </c>
      <c r="H1254" s="386" t="s">
        <v>1147</v>
      </c>
      <c r="I1254" s="386" t="s">
        <v>1149</v>
      </c>
      <c r="J1254" s="386" t="s">
        <v>141</v>
      </c>
      <c r="K1254" s="388">
        <v>0.63</v>
      </c>
      <c r="L1254" s="388">
        <v>0.72000000000000008</v>
      </c>
      <c r="M1254" s="388">
        <v>0.81</v>
      </c>
      <c r="N1254" s="389"/>
    </row>
    <row r="1255" spans="3:14" ht="45" hidden="1" x14ac:dyDescent="0.25">
      <c r="C1255" s="386" t="s">
        <v>103</v>
      </c>
      <c r="D1255" s="387" t="s">
        <v>1255</v>
      </c>
      <c r="E1255" s="386" t="s">
        <v>1026</v>
      </c>
      <c r="F1255" s="387" t="s">
        <v>1065</v>
      </c>
      <c r="G1255" s="386" t="s">
        <v>1308</v>
      </c>
      <c r="H1255" s="386" t="s">
        <v>1147</v>
      </c>
      <c r="I1255" s="386" t="s">
        <v>1150</v>
      </c>
      <c r="J1255" s="386" t="s">
        <v>141</v>
      </c>
      <c r="K1255" s="388">
        <v>0.63</v>
      </c>
      <c r="L1255" s="388">
        <v>0.72000000000000008</v>
      </c>
      <c r="M1255" s="388">
        <v>0.81</v>
      </c>
      <c r="N1255" s="389"/>
    </row>
    <row r="1256" spans="3:14" hidden="1" x14ac:dyDescent="0.25">
      <c r="C1256" s="386" t="s">
        <v>103</v>
      </c>
      <c r="D1256" s="387" t="s">
        <v>1255</v>
      </c>
      <c r="E1256" s="386" t="s">
        <v>1026</v>
      </c>
      <c r="F1256" s="387" t="s">
        <v>1065</v>
      </c>
      <c r="G1256" s="386" t="s">
        <v>1310</v>
      </c>
      <c r="H1256" s="386" t="s">
        <v>1152</v>
      </c>
      <c r="I1256" s="386" t="s">
        <v>1153</v>
      </c>
      <c r="J1256" s="386" t="s">
        <v>1373</v>
      </c>
      <c r="K1256" s="388">
        <v>0.63</v>
      </c>
      <c r="L1256" s="388">
        <v>0.72000000000000008</v>
      </c>
      <c r="M1256" s="388">
        <v>0.81</v>
      </c>
      <c r="N1256" s="389"/>
    </row>
    <row r="1257" spans="3:14" hidden="1" x14ac:dyDescent="0.25">
      <c r="C1257" s="386" t="s">
        <v>103</v>
      </c>
      <c r="D1257" s="387" t="s">
        <v>1255</v>
      </c>
      <c r="E1257" s="386" t="s">
        <v>1026</v>
      </c>
      <c r="F1257" s="387" t="s">
        <v>1065</v>
      </c>
      <c r="G1257" s="386" t="s">
        <v>1311</v>
      </c>
      <c r="H1257" s="386" t="s">
        <v>1156</v>
      </c>
      <c r="I1257" s="386" t="s">
        <v>1157</v>
      </c>
      <c r="J1257" s="386" t="s">
        <v>141</v>
      </c>
      <c r="K1257" s="388">
        <v>0.63</v>
      </c>
      <c r="L1257" s="388">
        <v>0.72000000000000008</v>
      </c>
      <c r="M1257" s="388">
        <v>0.81</v>
      </c>
      <c r="N1257" s="389"/>
    </row>
    <row r="1258" spans="3:14" hidden="1" x14ac:dyDescent="0.25">
      <c r="C1258" s="386" t="s">
        <v>103</v>
      </c>
      <c r="D1258" s="387" t="s">
        <v>1255</v>
      </c>
      <c r="E1258" s="386" t="s">
        <v>1026</v>
      </c>
      <c r="F1258" s="387" t="s">
        <v>1065</v>
      </c>
      <c r="G1258" s="386" t="s">
        <v>1313</v>
      </c>
      <c r="H1258" s="386" t="s">
        <v>1156</v>
      </c>
      <c r="I1258" s="386" t="s">
        <v>1159</v>
      </c>
      <c r="J1258" s="386" t="s">
        <v>141</v>
      </c>
      <c r="K1258" s="388">
        <v>0.63</v>
      </c>
      <c r="L1258" s="388">
        <v>0.72000000000000008</v>
      </c>
      <c r="M1258" s="388">
        <v>0.81</v>
      </c>
      <c r="N1258" s="389"/>
    </row>
    <row r="1259" spans="3:14" ht="45" hidden="1" x14ac:dyDescent="0.25">
      <c r="C1259" s="386" t="s">
        <v>103</v>
      </c>
      <c r="D1259" s="387" t="s">
        <v>1255</v>
      </c>
      <c r="E1259" s="386" t="s">
        <v>1026</v>
      </c>
      <c r="F1259" s="387" t="s">
        <v>1065</v>
      </c>
      <c r="G1259" s="386" t="s">
        <v>1314</v>
      </c>
      <c r="H1259" s="386" t="s">
        <v>1160</v>
      </c>
      <c r="I1259" s="386" t="s">
        <v>1161</v>
      </c>
      <c r="J1259" s="386" t="s">
        <v>141</v>
      </c>
      <c r="K1259" s="388">
        <v>0.63</v>
      </c>
      <c r="L1259" s="388">
        <v>0.72000000000000008</v>
      </c>
      <c r="M1259" s="388">
        <v>0.81</v>
      </c>
      <c r="N1259" s="389"/>
    </row>
    <row r="1260" spans="3:14" ht="45" hidden="1" x14ac:dyDescent="0.25">
      <c r="C1260" s="386" t="s">
        <v>103</v>
      </c>
      <c r="D1260" s="387" t="s">
        <v>1255</v>
      </c>
      <c r="E1260" s="386" t="s">
        <v>1026</v>
      </c>
      <c r="F1260" s="387" t="s">
        <v>1065</v>
      </c>
      <c r="G1260" s="386" t="s">
        <v>1314</v>
      </c>
      <c r="H1260" s="386" t="s">
        <v>1160</v>
      </c>
      <c r="I1260" s="386" t="s">
        <v>1161</v>
      </c>
      <c r="J1260" s="386" t="s">
        <v>1373</v>
      </c>
      <c r="K1260" s="388">
        <v>0.63</v>
      </c>
      <c r="L1260" s="388">
        <v>0.72000000000000008</v>
      </c>
      <c r="M1260" s="388">
        <v>0.81</v>
      </c>
      <c r="N1260" s="389"/>
    </row>
    <row r="1261" spans="3:14" ht="45" hidden="1" x14ac:dyDescent="0.25">
      <c r="C1261" s="386" t="s">
        <v>103</v>
      </c>
      <c r="D1261" s="387" t="s">
        <v>1255</v>
      </c>
      <c r="E1261" s="386" t="s">
        <v>1026</v>
      </c>
      <c r="F1261" s="387" t="s">
        <v>1065</v>
      </c>
      <c r="G1261" s="386" t="s">
        <v>1316</v>
      </c>
      <c r="H1261" s="386" t="s">
        <v>1160</v>
      </c>
      <c r="I1261" s="386" t="s">
        <v>1163</v>
      </c>
      <c r="J1261" s="386" t="s">
        <v>141</v>
      </c>
      <c r="K1261" s="388">
        <v>0.63</v>
      </c>
      <c r="L1261" s="388">
        <v>0.72000000000000008</v>
      </c>
      <c r="M1261" s="388">
        <v>0.81</v>
      </c>
      <c r="N1261" s="389"/>
    </row>
    <row r="1262" spans="3:14" ht="45" hidden="1" x14ac:dyDescent="0.25">
      <c r="C1262" s="386" t="s">
        <v>103</v>
      </c>
      <c r="D1262" s="387" t="s">
        <v>1255</v>
      </c>
      <c r="E1262" s="386" t="s">
        <v>1026</v>
      </c>
      <c r="F1262" s="387" t="s">
        <v>1065</v>
      </c>
      <c r="G1262" s="386" t="s">
        <v>1316</v>
      </c>
      <c r="H1262" s="386" t="s">
        <v>1160</v>
      </c>
      <c r="I1262" s="386" t="s">
        <v>1163</v>
      </c>
      <c r="J1262" s="386" t="s">
        <v>1373</v>
      </c>
      <c r="K1262" s="388">
        <v>0.63</v>
      </c>
      <c r="L1262" s="388">
        <v>0.72000000000000008</v>
      </c>
      <c r="M1262" s="388">
        <v>0.81</v>
      </c>
      <c r="N1262" s="389"/>
    </row>
    <row r="1263" spans="3:14" ht="45" hidden="1" x14ac:dyDescent="0.25">
      <c r="C1263" s="386" t="s">
        <v>103</v>
      </c>
      <c r="D1263" s="387" t="s">
        <v>1255</v>
      </c>
      <c r="E1263" s="386" t="s">
        <v>1026</v>
      </c>
      <c r="F1263" s="387" t="s">
        <v>1065</v>
      </c>
      <c r="G1263" s="386" t="s">
        <v>1317</v>
      </c>
      <c r="H1263" s="386" t="s">
        <v>1160</v>
      </c>
      <c r="I1263" s="386" t="s">
        <v>1169</v>
      </c>
      <c r="J1263" s="386" t="s">
        <v>141</v>
      </c>
      <c r="K1263" s="388">
        <v>0.63</v>
      </c>
      <c r="L1263" s="388">
        <v>0.72000000000000008</v>
      </c>
      <c r="M1263" s="388">
        <v>0.81</v>
      </c>
      <c r="N1263" s="389"/>
    </row>
    <row r="1264" spans="3:14" ht="45" hidden="1" x14ac:dyDescent="0.25">
      <c r="C1264" s="386" t="s">
        <v>103</v>
      </c>
      <c r="D1264" s="387" t="s">
        <v>1255</v>
      </c>
      <c r="E1264" s="386" t="s">
        <v>1026</v>
      </c>
      <c r="F1264" s="387" t="s">
        <v>1065</v>
      </c>
      <c r="G1264" s="386" t="s">
        <v>1317</v>
      </c>
      <c r="H1264" s="386" t="s">
        <v>1160</v>
      </c>
      <c r="I1264" s="386" t="s">
        <v>1169</v>
      </c>
      <c r="J1264" s="386" t="s">
        <v>1373</v>
      </c>
      <c r="K1264" s="388">
        <v>0.63</v>
      </c>
      <c r="L1264" s="388">
        <v>0.72000000000000008</v>
      </c>
      <c r="M1264" s="388">
        <v>0.81</v>
      </c>
      <c r="N1264" s="389"/>
    </row>
    <row r="1265" spans="3:14" hidden="1" x14ac:dyDescent="0.25">
      <c r="C1265" s="386" t="s">
        <v>103</v>
      </c>
      <c r="D1265" s="387" t="s">
        <v>1255</v>
      </c>
      <c r="E1265" s="386" t="s">
        <v>1026</v>
      </c>
      <c r="F1265" s="387" t="s">
        <v>1065</v>
      </c>
      <c r="G1265" s="386" t="s">
        <v>1320</v>
      </c>
      <c r="H1265" s="386" t="s">
        <v>1172</v>
      </c>
      <c r="I1265" s="386" t="s">
        <v>1173</v>
      </c>
      <c r="J1265" s="386" t="s">
        <v>141</v>
      </c>
      <c r="K1265" s="388">
        <v>3.4999999999999996E-2</v>
      </c>
      <c r="L1265" s="388">
        <v>4.0000000000000008E-2</v>
      </c>
      <c r="M1265" s="388">
        <v>4.5000000000000005E-2</v>
      </c>
      <c r="N1265" s="389"/>
    </row>
    <row r="1266" spans="3:14" hidden="1" x14ac:dyDescent="0.25">
      <c r="C1266" s="386" t="s">
        <v>103</v>
      </c>
      <c r="D1266" s="387" t="s">
        <v>1255</v>
      </c>
      <c r="E1266" s="386" t="s">
        <v>1026</v>
      </c>
      <c r="F1266" s="387" t="s">
        <v>1065</v>
      </c>
      <c r="G1266" s="386" t="s">
        <v>1322</v>
      </c>
      <c r="H1266" s="386" t="s">
        <v>1174</v>
      </c>
      <c r="I1266" s="386" t="s">
        <v>1176</v>
      </c>
      <c r="J1266" s="386" t="s">
        <v>1373</v>
      </c>
      <c r="K1266" s="388">
        <v>3.4999999999999996E-2</v>
      </c>
      <c r="L1266" s="388">
        <v>4.0000000000000008E-2</v>
      </c>
      <c r="M1266" s="388">
        <v>4.5000000000000005E-2</v>
      </c>
      <c r="N1266" s="389"/>
    </row>
    <row r="1267" spans="3:14" hidden="1" x14ac:dyDescent="0.25">
      <c r="C1267" s="386" t="s">
        <v>103</v>
      </c>
      <c r="D1267" s="387" t="s">
        <v>1255</v>
      </c>
      <c r="E1267" s="386" t="s">
        <v>1026</v>
      </c>
      <c r="F1267" s="387" t="s">
        <v>1065</v>
      </c>
      <c r="G1267" s="386" t="s">
        <v>1323</v>
      </c>
      <c r="H1267" s="386" t="s">
        <v>1174</v>
      </c>
      <c r="I1267" s="386" t="s">
        <v>1177</v>
      </c>
      <c r="J1267" s="386" t="s">
        <v>1373</v>
      </c>
      <c r="K1267" s="388">
        <v>3.4999999999999996E-2</v>
      </c>
      <c r="L1267" s="388">
        <v>4.0000000000000008E-2</v>
      </c>
      <c r="M1267" s="388">
        <v>4.5000000000000005E-2</v>
      </c>
      <c r="N1267" s="389"/>
    </row>
    <row r="1268" spans="3:14" hidden="1" x14ac:dyDescent="0.25">
      <c r="C1268" s="386" t="s">
        <v>103</v>
      </c>
      <c r="D1268" s="387" t="s">
        <v>1255</v>
      </c>
      <c r="E1268" s="386" t="s">
        <v>1026</v>
      </c>
      <c r="F1268" s="387" t="s">
        <v>1065</v>
      </c>
      <c r="G1268" s="386" t="s">
        <v>1324</v>
      </c>
      <c r="H1268" s="386" t="s">
        <v>1174</v>
      </c>
      <c r="I1268" s="386" t="s">
        <v>1178</v>
      </c>
      <c r="J1268" s="386" t="s">
        <v>1373</v>
      </c>
      <c r="K1268" s="388">
        <v>3.4999999999999996E-2</v>
      </c>
      <c r="L1268" s="388">
        <v>4.0000000000000008E-2</v>
      </c>
      <c r="M1268" s="388">
        <v>4.5000000000000005E-2</v>
      </c>
      <c r="N1268" s="389"/>
    </row>
    <row r="1269" spans="3:14" ht="30" hidden="1" x14ac:dyDescent="0.25">
      <c r="C1269" s="386" t="s">
        <v>103</v>
      </c>
      <c r="D1269" s="387" t="s">
        <v>1255</v>
      </c>
      <c r="E1269" s="386" t="s">
        <v>1026</v>
      </c>
      <c r="F1269" s="387" t="s">
        <v>1065</v>
      </c>
      <c r="G1269" s="386" t="s">
        <v>1325</v>
      </c>
      <c r="H1269" s="386" t="s">
        <v>1174</v>
      </c>
      <c r="I1269" s="386" t="s">
        <v>1179</v>
      </c>
      <c r="J1269" s="386" t="s">
        <v>1373</v>
      </c>
      <c r="K1269" s="388">
        <v>3.4999999999999996E-2</v>
      </c>
      <c r="L1269" s="388">
        <v>4.0000000000000008E-2</v>
      </c>
      <c r="M1269" s="388">
        <v>4.5000000000000005E-2</v>
      </c>
      <c r="N1269" s="389"/>
    </row>
    <row r="1270" spans="3:14" hidden="1" x14ac:dyDescent="0.25">
      <c r="C1270" s="386" t="s">
        <v>103</v>
      </c>
      <c r="D1270" s="387" t="s">
        <v>1255</v>
      </c>
      <c r="E1270" s="386" t="s">
        <v>1026</v>
      </c>
      <c r="F1270" s="387" t="s">
        <v>1065</v>
      </c>
      <c r="G1270" s="386" t="s">
        <v>1326</v>
      </c>
      <c r="H1270" s="386" t="s">
        <v>1180</v>
      </c>
      <c r="I1270" s="386" t="s">
        <v>1181</v>
      </c>
      <c r="J1270" s="386" t="s">
        <v>141</v>
      </c>
      <c r="K1270" s="388">
        <v>3.4999999999999996E-2</v>
      </c>
      <c r="L1270" s="388">
        <v>4.0000000000000008E-2</v>
      </c>
      <c r="M1270" s="388">
        <v>4.5000000000000005E-2</v>
      </c>
      <c r="N1270" s="389"/>
    </row>
    <row r="1271" spans="3:14" hidden="1" x14ac:dyDescent="0.25">
      <c r="C1271" s="386" t="s">
        <v>103</v>
      </c>
      <c r="D1271" s="387" t="s">
        <v>1255</v>
      </c>
      <c r="E1271" s="386" t="s">
        <v>1026</v>
      </c>
      <c r="F1271" s="387" t="s">
        <v>1065</v>
      </c>
      <c r="G1271" s="386" t="s">
        <v>1327</v>
      </c>
      <c r="H1271" s="386" t="s">
        <v>1180</v>
      </c>
      <c r="I1271" s="386" t="s">
        <v>1182</v>
      </c>
      <c r="J1271" s="386" t="s">
        <v>141</v>
      </c>
      <c r="K1271" s="388">
        <v>0.63</v>
      </c>
      <c r="L1271" s="388">
        <v>0.72000000000000008</v>
      </c>
      <c r="M1271" s="388">
        <v>0.81</v>
      </c>
      <c r="N1271" s="389"/>
    </row>
    <row r="1272" spans="3:14" ht="45" hidden="1" x14ac:dyDescent="0.25">
      <c r="C1272" s="386" t="s">
        <v>103</v>
      </c>
      <c r="D1272" s="387" t="s">
        <v>1255</v>
      </c>
      <c r="E1272" s="386" t="s">
        <v>1026</v>
      </c>
      <c r="F1272" s="387" t="s">
        <v>1065</v>
      </c>
      <c r="G1272" s="386" t="s">
        <v>1328</v>
      </c>
      <c r="H1272" s="386" t="s">
        <v>1180</v>
      </c>
      <c r="I1272" s="386" t="s">
        <v>1183</v>
      </c>
      <c r="J1272" s="386" t="s">
        <v>141</v>
      </c>
      <c r="K1272" s="388">
        <v>6.9999999999999993E-2</v>
      </c>
      <c r="L1272" s="388">
        <v>8.0000000000000016E-2</v>
      </c>
      <c r="M1272" s="388">
        <v>9.0000000000000011E-2</v>
      </c>
      <c r="N1272" s="389"/>
    </row>
    <row r="1273" spans="3:14" ht="60" hidden="1" x14ac:dyDescent="0.25">
      <c r="C1273" s="386" t="s">
        <v>103</v>
      </c>
      <c r="D1273" s="387" t="s">
        <v>1255</v>
      </c>
      <c r="E1273" s="386" t="s">
        <v>1026</v>
      </c>
      <c r="F1273" s="387" t="s">
        <v>1065</v>
      </c>
      <c r="G1273" s="386" t="s">
        <v>1329</v>
      </c>
      <c r="H1273" s="386" t="s">
        <v>1184</v>
      </c>
      <c r="I1273" s="386" t="s">
        <v>1185</v>
      </c>
      <c r="J1273" s="386" t="s">
        <v>141</v>
      </c>
      <c r="K1273" s="388">
        <v>0.63</v>
      </c>
      <c r="L1273" s="388">
        <v>0.72000000000000008</v>
      </c>
      <c r="M1273" s="388">
        <v>0.81</v>
      </c>
      <c r="N1273" s="389"/>
    </row>
    <row r="1274" spans="3:14" ht="60" hidden="1" x14ac:dyDescent="0.25">
      <c r="C1274" s="386" t="s">
        <v>103</v>
      </c>
      <c r="D1274" s="387" t="s">
        <v>1255</v>
      </c>
      <c r="E1274" s="386" t="s">
        <v>1026</v>
      </c>
      <c r="F1274" s="387" t="s">
        <v>1065</v>
      </c>
      <c r="G1274" s="386" t="s">
        <v>1331</v>
      </c>
      <c r="H1274" s="386" t="s">
        <v>1184</v>
      </c>
      <c r="I1274" s="386" t="s">
        <v>1187</v>
      </c>
      <c r="J1274" s="386" t="s">
        <v>141</v>
      </c>
      <c r="K1274" s="388">
        <v>0.63</v>
      </c>
      <c r="L1274" s="388">
        <v>0.72000000000000008</v>
      </c>
      <c r="M1274" s="388">
        <v>0.81</v>
      </c>
      <c r="N1274" s="389"/>
    </row>
    <row r="1275" spans="3:14" ht="60" hidden="1" x14ac:dyDescent="0.25">
      <c r="C1275" s="386" t="s">
        <v>103</v>
      </c>
      <c r="D1275" s="387" t="s">
        <v>1255</v>
      </c>
      <c r="E1275" s="386" t="s">
        <v>1026</v>
      </c>
      <c r="F1275" s="387" t="s">
        <v>1065</v>
      </c>
      <c r="G1275" s="386" t="s">
        <v>1332</v>
      </c>
      <c r="H1275" s="386" t="s">
        <v>1184</v>
      </c>
      <c r="I1275" s="386" t="s">
        <v>1188</v>
      </c>
      <c r="J1275" s="386" t="s">
        <v>141</v>
      </c>
      <c r="K1275" s="388">
        <v>0.63</v>
      </c>
      <c r="L1275" s="388">
        <v>0.72000000000000008</v>
      </c>
      <c r="M1275" s="388">
        <v>0.81</v>
      </c>
      <c r="N1275" s="389"/>
    </row>
    <row r="1276" spans="3:14" ht="45" hidden="1" x14ac:dyDescent="0.25">
      <c r="C1276" s="386" t="s">
        <v>103</v>
      </c>
      <c r="D1276" s="387" t="s">
        <v>1255</v>
      </c>
      <c r="E1276" s="386" t="s">
        <v>1026</v>
      </c>
      <c r="F1276" s="387" t="s">
        <v>1065</v>
      </c>
      <c r="G1276" s="386" t="s">
        <v>1333</v>
      </c>
      <c r="H1276" s="386" t="s">
        <v>1190</v>
      </c>
      <c r="I1276" s="386" t="s">
        <v>1191</v>
      </c>
      <c r="J1276" s="386" t="s">
        <v>141</v>
      </c>
      <c r="K1276" s="388">
        <v>0.63</v>
      </c>
      <c r="L1276" s="388">
        <v>0.72000000000000008</v>
      </c>
      <c r="M1276" s="388">
        <v>0.81</v>
      </c>
      <c r="N1276" s="389"/>
    </row>
    <row r="1277" spans="3:14" ht="45" hidden="1" x14ac:dyDescent="0.25">
      <c r="C1277" s="386" t="s">
        <v>103</v>
      </c>
      <c r="D1277" s="387" t="s">
        <v>1255</v>
      </c>
      <c r="E1277" s="386" t="s">
        <v>1026</v>
      </c>
      <c r="F1277" s="387" t="s">
        <v>1065</v>
      </c>
      <c r="G1277" s="386" t="s">
        <v>1339</v>
      </c>
      <c r="H1277" s="386" t="s">
        <v>1190</v>
      </c>
      <c r="I1277" s="386" t="s">
        <v>1199</v>
      </c>
      <c r="J1277" s="386" t="s">
        <v>141</v>
      </c>
      <c r="K1277" s="388">
        <v>0.63</v>
      </c>
      <c r="L1277" s="388">
        <v>0.72000000000000008</v>
      </c>
      <c r="M1277" s="388">
        <v>0.81</v>
      </c>
      <c r="N1277" s="389"/>
    </row>
    <row r="1278" spans="3:14" ht="45" hidden="1" x14ac:dyDescent="0.25">
      <c r="C1278" s="386" t="s">
        <v>103</v>
      </c>
      <c r="D1278" s="387" t="s">
        <v>1255</v>
      </c>
      <c r="E1278" s="386" t="s">
        <v>1026</v>
      </c>
      <c r="F1278" s="387" t="s">
        <v>1065</v>
      </c>
      <c r="G1278" s="386" t="s">
        <v>1345</v>
      </c>
      <c r="H1278" s="386" t="s">
        <v>1190</v>
      </c>
      <c r="I1278" s="386" t="s">
        <v>1205</v>
      </c>
      <c r="J1278" s="386" t="s">
        <v>141</v>
      </c>
      <c r="K1278" s="388">
        <v>0.63</v>
      </c>
      <c r="L1278" s="388">
        <v>0.72000000000000008</v>
      </c>
      <c r="M1278" s="388">
        <v>0.81</v>
      </c>
      <c r="N1278" s="389"/>
    </row>
    <row r="1279" spans="3:14" ht="30" hidden="1" x14ac:dyDescent="0.25">
      <c r="C1279" s="386" t="s">
        <v>103</v>
      </c>
      <c r="D1279" s="387" t="s">
        <v>1255</v>
      </c>
      <c r="E1279" s="386" t="s">
        <v>1026</v>
      </c>
      <c r="F1279" s="387" t="s">
        <v>1065</v>
      </c>
      <c r="G1279" s="386" t="s">
        <v>1350</v>
      </c>
      <c r="H1279" s="386" t="s">
        <v>1210</v>
      </c>
      <c r="I1279" s="386" t="s">
        <v>1216</v>
      </c>
      <c r="J1279" s="386" t="s">
        <v>141</v>
      </c>
      <c r="K1279" s="388">
        <v>0.63</v>
      </c>
      <c r="L1279" s="388">
        <v>0.72000000000000008</v>
      </c>
      <c r="M1279" s="388">
        <v>0.81</v>
      </c>
      <c r="N1279" s="389"/>
    </row>
    <row r="1280" spans="3:14" ht="30" hidden="1" x14ac:dyDescent="0.25">
      <c r="C1280" s="386" t="s">
        <v>103</v>
      </c>
      <c r="D1280" s="387" t="s">
        <v>1255</v>
      </c>
      <c r="E1280" s="386" t="s">
        <v>1026</v>
      </c>
      <c r="F1280" s="387" t="s">
        <v>1065</v>
      </c>
      <c r="G1280" s="386" t="s">
        <v>1351</v>
      </c>
      <c r="H1280" s="386" t="s">
        <v>1217</v>
      </c>
      <c r="I1280" s="386" t="s">
        <v>1218</v>
      </c>
      <c r="J1280" s="386" t="s">
        <v>141</v>
      </c>
      <c r="K1280" s="388">
        <v>6.9999999999999993E-2</v>
      </c>
      <c r="L1280" s="388">
        <v>8.0000000000000016E-2</v>
      </c>
      <c r="M1280" s="388">
        <v>9.0000000000000011E-2</v>
      </c>
      <c r="N1280" s="389"/>
    </row>
    <row r="1281" spans="3:14" hidden="1" x14ac:dyDescent="0.25">
      <c r="C1281" s="386" t="s">
        <v>103</v>
      </c>
      <c r="D1281" s="387" t="s">
        <v>1256</v>
      </c>
      <c r="E1281" s="386" t="s">
        <v>1026</v>
      </c>
      <c r="F1281" s="387" t="s">
        <v>1066</v>
      </c>
      <c r="G1281" s="386" t="s">
        <v>1286</v>
      </c>
      <c r="H1281" s="386" t="s">
        <v>1112</v>
      </c>
      <c r="I1281" s="386" t="s">
        <v>1113</v>
      </c>
      <c r="J1281" s="386" t="s">
        <v>141</v>
      </c>
      <c r="K1281" s="388">
        <v>0.63</v>
      </c>
      <c r="L1281" s="388">
        <v>0.72000000000000008</v>
      </c>
      <c r="M1281" s="388">
        <v>0.81</v>
      </c>
      <c r="N1281" s="389"/>
    </row>
    <row r="1282" spans="3:14" hidden="1" x14ac:dyDescent="0.25">
      <c r="C1282" s="386" t="s">
        <v>103</v>
      </c>
      <c r="D1282" s="387" t="s">
        <v>1256</v>
      </c>
      <c r="E1282" s="386" t="s">
        <v>1026</v>
      </c>
      <c r="F1282" s="387" t="s">
        <v>1066</v>
      </c>
      <c r="G1282" s="386" t="s">
        <v>1288</v>
      </c>
      <c r="H1282" s="386" t="s">
        <v>1112</v>
      </c>
      <c r="I1282" s="386" t="s">
        <v>1115</v>
      </c>
      <c r="J1282" s="386" t="s">
        <v>141</v>
      </c>
      <c r="K1282" s="388">
        <v>0.63</v>
      </c>
      <c r="L1282" s="388">
        <v>0.72000000000000008</v>
      </c>
      <c r="M1282" s="388">
        <v>0.81</v>
      </c>
      <c r="N1282" s="389"/>
    </row>
    <row r="1283" spans="3:14" hidden="1" x14ac:dyDescent="0.25">
      <c r="C1283" s="386" t="s">
        <v>103</v>
      </c>
      <c r="D1283" s="387" t="s">
        <v>1256</v>
      </c>
      <c r="E1283" s="386" t="s">
        <v>1026</v>
      </c>
      <c r="F1283" s="387" t="s">
        <v>1066</v>
      </c>
      <c r="G1283" s="386" t="s">
        <v>1289</v>
      </c>
      <c r="H1283" s="386" t="s">
        <v>1112</v>
      </c>
      <c r="I1283" s="386" t="s">
        <v>1116</v>
      </c>
      <c r="J1283" s="386" t="s">
        <v>141</v>
      </c>
      <c r="K1283" s="388">
        <v>0.63</v>
      </c>
      <c r="L1283" s="388">
        <v>0.72000000000000008</v>
      </c>
      <c r="M1283" s="388">
        <v>0.81</v>
      </c>
      <c r="N1283" s="389"/>
    </row>
    <row r="1284" spans="3:14" ht="30" hidden="1" x14ac:dyDescent="0.25">
      <c r="C1284" s="386" t="s">
        <v>103</v>
      </c>
      <c r="D1284" s="387" t="s">
        <v>1256</v>
      </c>
      <c r="E1284" s="386" t="s">
        <v>1026</v>
      </c>
      <c r="F1284" s="387" t="s">
        <v>1066</v>
      </c>
      <c r="G1284" s="386" t="s">
        <v>1290</v>
      </c>
      <c r="H1284" s="386" t="s">
        <v>1112</v>
      </c>
      <c r="I1284" s="386" t="s">
        <v>1117</v>
      </c>
      <c r="J1284" s="386" t="s">
        <v>141</v>
      </c>
      <c r="K1284" s="388">
        <v>0.63</v>
      </c>
      <c r="L1284" s="388">
        <v>0.72000000000000008</v>
      </c>
      <c r="M1284" s="388">
        <v>0.81</v>
      </c>
      <c r="N1284" s="389"/>
    </row>
    <row r="1285" spans="3:14" hidden="1" x14ac:dyDescent="0.25">
      <c r="C1285" s="386" t="s">
        <v>103</v>
      </c>
      <c r="D1285" s="387" t="s">
        <v>1256</v>
      </c>
      <c r="E1285" s="386" t="s">
        <v>1026</v>
      </c>
      <c r="F1285" s="387" t="s">
        <v>1066</v>
      </c>
      <c r="G1285" s="386" t="s">
        <v>1292</v>
      </c>
      <c r="H1285" s="386" t="s">
        <v>1112</v>
      </c>
      <c r="I1285" s="386" t="s">
        <v>1119</v>
      </c>
      <c r="J1285" s="386" t="s">
        <v>141</v>
      </c>
      <c r="K1285" s="388">
        <v>0.63</v>
      </c>
      <c r="L1285" s="388">
        <v>0.72000000000000008</v>
      </c>
      <c r="M1285" s="388">
        <v>0.81</v>
      </c>
      <c r="N1285" s="389"/>
    </row>
    <row r="1286" spans="3:14" ht="30" hidden="1" x14ac:dyDescent="0.25">
      <c r="C1286" s="386" t="s">
        <v>103</v>
      </c>
      <c r="D1286" s="387" t="s">
        <v>1256</v>
      </c>
      <c r="E1286" s="386" t="s">
        <v>1026</v>
      </c>
      <c r="F1286" s="387" t="s">
        <v>1066</v>
      </c>
      <c r="G1286" s="386" t="s">
        <v>1294</v>
      </c>
      <c r="H1286" s="386" t="s">
        <v>1121</v>
      </c>
      <c r="I1286" s="386" t="s">
        <v>1122</v>
      </c>
      <c r="J1286" s="386" t="s">
        <v>1373</v>
      </c>
      <c r="K1286" s="388">
        <v>3.4999999999999996E-2</v>
      </c>
      <c r="L1286" s="388">
        <v>4.0000000000000008E-2</v>
      </c>
      <c r="M1286" s="388">
        <v>4.5000000000000005E-2</v>
      </c>
      <c r="N1286" s="389"/>
    </row>
    <row r="1287" spans="3:14" ht="30" hidden="1" x14ac:dyDescent="0.25">
      <c r="C1287" s="386" t="s">
        <v>103</v>
      </c>
      <c r="D1287" s="387" t="s">
        <v>1256</v>
      </c>
      <c r="E1287" s="386" t="s">
        <v>1026</v>
      </c>
      <c r="F1287" s="387" t="s">
        <v>1066</v>
      </c>
      <c r="G1287" s="386" t="s">
        <v>1295</v>
      </c>
      <c r="H1287" s="386" t="s">
        <v>1121</v>
      </c>
      <c r="I1287" s="386" t="s">
        <v>1123</v>
      </c>
      <c r="J1287" s="386" t="s">
        <v>1373</v>
      </c>
      <c r="K1287" s="388">
        <v>6.9999999999999993E-2</v>
      </c>
      <c r="L1287" s="388">
        <v>8.0000000000000016E-2</v>
      </c>
      <c r="M1287" s="388">
        <v>9.0000000000000011E-2</v>
      </c>
      <c r="N1287" s="389"/>
    </row>
    <row r="1288" spans="3:14" hidden="1" x14ac:dyDescent="0.25">
      <c r="C1288" s="386" t="s">
        <v>103</v>
      </c>
      <c r="D1288" s="387" t="s">
        <v>1256</v>
      </c>
      <c r="E1288" s="386" t="s">
        <v>1026</v>
      </c>
      <c r="F1288" s="387" t="s">
        <v>1066</v>
      </c>
      <c r="G1288" s="386" t="s">
        <v>1378</v>
      </c>
      <c r="H1288" s="386" t="s">
        <v>1124</v>
      </c>
      <c r="I1288" s="386" t="s">
        <v>1125</v>
      </c>
      <c r="J1288" s="386" t="s">
        <v>1373</v>
      </c>
      <c r="K1288" s="388">
        <v>0.63</v>
      </c>
      <c r="L1288" s="388">
        <v>0.72000000000000008</v>
      </c>
      <c r="M1288" s="388">
        <v>0.81</v>
      </c>
      <c r="N1288" s="389"/>
    </row>
    <row r="1289" spans="3:14" hidden="1" x14ac:dyDescent="0.25">
      <c r="C1289" s="386" t="s">
        <v>103</v>
      </c>
      <c r="D1289" s="387" t="s">
        <v>1256</v>
      </c>
      <c r="E1289" s="386" t="s">
        <v>1026</v>
      </c>
      <c r="F1289" s="387" t="s">
        <v>1066</v>
      </c>
      <c r="G1289" s="386" t="s">
        <v>1392</v>
      </c>
      <c r="H1289" s="386" t="s">
        <v>1124</v>
      </c>
      <c r="I1289" s="386" t="s">
        <v>1126</v>
      </c>
      <c r="J1289" s="386" t="s">
        <v>1373</v>
      </c>
      <c r="K1289" s="388">
        <v>0.63</v>
      </c>
      <c r="L1289" s="388">
        <v>0.72000000000000008</v>
      </c>
      <c r="M1289" s="388">
        <v>0.81</v>
      </c>
      <c r="N1289" s="389"/>
    </row>
    <row r="1290" spans="3:14" ht="30" hidden="1" x14ac:dyDescent="0.25">
      <c r="C1290" s="386" t="s">
        <v>103</v>
      </c>
      <c r="D1290" s="387" t="s">
        <v>1256</v>
      </c>
      <c r="E1290" s="386" t="s">
        <v>1026</v>
      </c>
      <c r="F1290" s="387" t="s">
        <v>1066</v>
      </c>
      <c r="G1290" s="386" t="s">
        <v>1297</v>
      </c>
      <c r="H1290" s="386" t="s">
        <v>1128</v>
      </c>
      <c r="I1290" s="386" t="s">
        <v>1129</v>
      </c>
      <c r="J1290" s="386" t="s">
        <v>141</v>
      </c>
      <c r="K1290" s="388">
        <v>3.4999999999999996E-2</v>
      </c>
      <c r="L1290" s="388">
        <v>4.0000000000000008E-2</v>
      </c>
      <c r="M1290" s="388">
        <v>4.5000000000000005E-2</v>
      </c>
      <c r="N1290" s="389"/>
    </row>
    <row r="1291" spans="3:14" ht="30" hidden="1" x14ac:dyDescent="0.25">
      <c r="C1291" s="386" t="s">
        <v>103</v>
      </c>
      <c r="D1291" s="387" t="s">
        <v>1256</v>
      </c>
      <c r="E1291" s="386" t="s">
        <v>1026</v>
      </c>
      <c r="F1291" s="387" t="s">
        <v>1066</v>
      </c>
      <c r="G1291" s="386" t="s">
        <v>1298</v>
      </c>
      <c r="H1291" s="386" t="s">
        <v>1128</v>
      </c>
      <c r="I1291" s="386" t="s">
        <v>1130</v>
      </c>
      <c r="J1291" s="386" t="s">
        <v>141</v>
      </c>
      <c r="K1291" s="388">
        <v>0.63</v>
      </c>
      <c r="L1291" s="388">
        <v>0.72000000000000008</v>
      </c>
      <c r="M1291" s="388">
        <v>0.81</v>
      </c>
      <c r="N1291" s="389"/>
    </row>
    <row r="1292" spans="3:14" ht="30" hidden="1" x14ac:dyDescent="0.25">
      <c r="C1292" s="386" t="s">
        <v>103</v>
      </c>
      <c r="D1292" s="387" t="s">
        <v>1256</v>
      </c>
      <c r="E1292" s="386" t="s">
        <v>1026</v>
      </c>
      <c r="F1292" s="387" t="s">
        <v>1066</v>
      </c>
      <c r="G1292" s="386" t="s">
        <v>1299</v>
      </c>
      <c r="H1292" s="386" t="s">
        <v>1128</v>
      </c>
      <c r="I1292" s="386" t="s">
        <v>1131</v>
      </c>
      <c r="J1292" s="386" t="s">
        <v>141</v>
      </c>
      <c r="K1292" s="388">
        <v>0.63</v>
      </c>
      <c r="L1292" s="388">
        <v>0.72000000000000008</v>
      </c>
      <c r="M1292" s="388">
        <v>0.81</v>
      </c>
      <c r="N1292" s="389"/>
    </row>
    <row r="1293" spans="3:14" ht="30" hidden="1" x14ac:dyDescent="0.25">
      <c r="C1293" s="386" t="s">
        <v>103</v>
      </c>
      <c r="D1293" s="387" t="s">
        <v>1256</v>
      </c>
      <c r="E1293" s="386" t="s">
        <v>1026</v>
      </c>
      <c r="F1293" s="387" t="s">
        <v>1066</v>
      </c>
      <c r="G1293" s="386" t="s">
        <v>1300</v>
      </c>
      <c r="H1293" s="386" t="s">
        <v>1128</v>
      </c>
      <c r="I1293" s="386" t="s">
        <v>1132</v>
      </c>
      <c r="J1293" s="386" t="s">
        <v>141</v>
      </c>
      <c r="K1293" s="388">
        <v>0.63</v>
      </c>
      <c r="L1293" s="388">
        <v>0.72000000000000008</v>
      </c>
      <c r="M1293" s="388">
        <v>0.81</v>
      </c>
      <c r="N1293" s="389"/>
    </row>
    <row r="1294" spans="3:14" ht="30" hidden="1" x14ac:dyDescent="0.25">
      <c r="C1294" s="386" t="s">
        <v>103</v>
      </c>
      <c r="D1294" s="387" t="s">
        <v>1256</v>
      </c>
      <c r="E1294" s="386" t="s">
        <v>1026</v>
      </c>
      <c r="F1294" s="387" t="s">
        <v>1066</v>
      </c>
      <c r="G1294" s="386" t="s">
        <v>1301</v>
      </c>
      <c r="H1294" s="386" t="s">
        <v>1133</v>
      </c>
      <c r="I1294" s="386" t="s">
        <v>1134</v>
      </c>
      <c r="J1294" s="386" t="s">
        <v>141</v>
      </c>
      <c r="K1294" s="388">
        <v>0.63</v>
      </c>
      <c r="L1294" s="388">
        <v>0.72000000000000008</v>
      </c>
      <c r="M1294" s="388">
        <v>0.81</v>
      </c>
      <c r="N1294" s="389"/>
    </row>
    <row r="1295" spans="3:14" ht="30" hidden="1" x14ac:dyDescent="0.25">
      <c r="C1295" s="386" t="s">
        <v>103</v>
      </c>
      <c r="D1295" s="387" t="s">
        <v>1256</v>
      </c>
      <c r="E1295" s="386" t="s">
        <v>1026</v>
      </c>
      <c r="F1295" s="387" t="s">
        <v>1066</v>
      </c>
      <c r="G1295" s="386" t="s">
        <v>1302</v>
      </c>
      <c r="H1295" s="386" t="s">
        <v>1133</v>
      </c>
      <c r="I1295" s="386" t="s">
        <v>1135</v>
      </c>
      <c r="J1295" s="386" t="s">
        <v>141</v>
      </c>
      <c r="K1295" s="388">
        <v>3.4999999999999996E-2</v>
      </c>
      <c r="L1295" s="388">
        <v>4.0000000000000008E-2</v>
      </c>
      <c r="M1295" s="388">
        <v>4.5000000000000005E-2</v>
      </c>
      <c r="N1295" s="389"/>
    </row>
    <row r="1296" spans="3:14" ht="30" hidden="1" x14ac:dyDescent="0.25">
      <c r="C1296" s="386" t="s">
        <v>103</v>
      </c>
      <c r="D1296" s="387" t="s">
        <v>1256</v>
      </c>
      <c r="E1296" s="386" t="s">
        <v>1026</v>
      </c>
      <c r="F1296" s="387" t="s">
        <v>1066</v>
      </c>
      <c r="G1296" s="386" t="s">
        <v>1304</v>
      </c>
      <c r="H1296" s="386" t="s">
        <v>1133</v>
      </c>
      <c r="I1296" s="386" t="s">
        <v>1137</v>
      </c>
      <c r="J1296" s="386" t="s">
        <v>141</v>
      </c>
      <c r="K1296" s="388">
        <v>0.63</v>
      </c>
      <c r="L1296" s="388">
        <v>0.72000000000000008</v>
      </c>
      <c r="M1296" s="388">
        <v>0.81</v>
      </c>
      <c r="N1296" s="389"/>
    </row>
    <row r="1297" spans="3:14" hidden="1" x14ac:dyDescent="0.25">
      <c r="C1297" s="386" t="s">
        <v>103</v>
      </c>
      <c r="D1297" s="387" t="s">
        <v>1256</v>
      </c>
      <c r="E1297" s="386" t="s">
        <v>1026</v>
      </c>
      <c r="F1297" s="387" t="s">
        <v>1066</v>
      </c>
      <c r="G1297" s="386" t="s">
        <v>1305</v>
      </c>
      <c r="H1297" s="386" t="s">
        <v>1138</v>
      </c>
      <c r="I1297" s="386" t="s">
        <v>1139</v>
      </c>
      <c r="J1297" s="386" t="s">
        <v>1373</v>
      </c>
      <c r="K1297" s="388">
        <v>3.4999999999999996E-2</v>
      </c>
      <c r="L1297" s="388">
        <v>4.0000000000000008E-2</v>
      </c>
      <c r="M1297" s="388">
        <v>4.5000000000000005E-2</v>
      </c>
      <c r="N1297" s="389"/>
    </row>
    <row r="1298" spans="3:14" ht="45" hidden="1" x14ac:dyDescent="0.25">
      <c r="C1298" s="386" t="s">
        <v>103</v>
      </c>
      <c r="D1298" s="387" t="s">
        <v>1256</v>
      </c>
      <c r="E1298" s="386" t="s">
        <v>1026</v>
      </c>
      <c r="F1298" s="387" t="s">
        <v>1066</v>
      </c>
      <c r="G1298" s="386" t="s">
        <v>1306</v>
      </c>
      <c r="H1298" s="386" t="s">
        <v>1147</v>
      </c>
      <c r="I1298" s="386" t="s">
        <v>1148</v>
      </c>
      <c r="J1298" s="386" t="s">
        <v>141</v>
      </c>
      <c r="K1298" s="388">
        <v>0.63</v>
      </c>
      <c r="L1298" s="388">
        <v>0.72000000000000008</v>
      </c>
      <c r="M1298" s="388">
        <v>0.81</v>
      </c>
      <c r="N1298" s="389"/>
    </row>
    <row r="1299" spans="3:14" ht="30" hidden="1" x14ac:dyDescent="0.25">
      <c r="C1299" s="386" t="s">
        <v>103</v>
      </c>
      <c r="D1299" s="387" t="s">
        <v>1256</v>
      </c>
      <c r="E1299" s="386" t="s">
        <v>1026</v>
      </c>
      <c r="F1299" s="387" t="s">
        <v>1066</v>
      </c>
      <c r="G1299" s="386" t="s">
        <v>1307</v>
      </c>
      <c r="H1299" s="386" t="s">
        <v>1147</v>
      </c>
      <c r="I1299" s="386" t="s">
        <v>1149</v>
      </c>
      <c r="J1299" s="386" t="s">
        <v>141</v>
      </c>
      <c r="K1299" s="388">
        <v>0.63</v>
      </c>
      <c r="L1299" s="388">
        <v>0.72000000000000008</v>
      </c>
      <c r="M1299" s="388">
        <v>0.81</v>
      </c>
      <c r="N1299" s="389"/>
    </row>
    <row r="1300" spans="3:14" ht="45" hidden="1" x14ac:dyDescent="0.25">
      <c r="C1300" s="386" t="s">
        <v>103</v>
      </c>
      <c r="D1300" s="387" t="s">
        <v>1256</v>
      </c>
      <c r="E1300" s="386" t="s">
        <v>1026</v>
      </c>
      <c r="F1300" s="387" t="s">
        <v>1066</v>
      </c>
      <c r="G1300" s="386" t="s">
        <v>1308</v>
      </c>
      <c r="H1300" s="386" t="s">
        <v>1147</v>
      </c>
      <c r="I1300" s="386" t="s">
        <v>1150</v>
      </c>
      <c r="J1300" s="386" t="s">
        <v>141</v>
      </c>
      <c r="K1300" s="388">
        <v>0.63</v>
      </c>
      <c r="L1300" s="388">
        <v>0.72000000000000008</v>
      </c>
      <c r="M1300" s="388">
        <v>0.81</v>
      </c>
      <c r="N1300" s="389"/>
    </row>
    <row r="1301" spans="3:14" hidden="1" x14ac:dyDescent="0.25">
      <c r="C1301" s="386" t="s">
        <v>103</v>
      </c>
      <c r="D1301" s="387" t="s">
        <v>1256</v>
      </c>
      <c r="E1301" s="386" t="s">
        <v>1026</v>
      </c>
      <c r="F1301" s="387" t="s">
        <v>1066</v>
      </c>
      <c r="G1301" s="386" t="s">
        <v>1310</v>
      </c>
      <c r="H1301" s="386" t="s">
        <v>1152</v>
      </c>
      <c r="I1301" s="386" t="s">
        <v>1153</v>
      </c>
      <c r="J1301" s="386" t="s">
        <v>1373</v>
      </c>
      <c r="K1301" s="388">
        <v>0.63</v>
      </c>
      <c r="L1301" s="388">
        <v>0.72000000000000008</v>
      </c>
      <c r="M1301" s="388">
        <v>0.81</v>
      </c>
      <c r="N1301" s="389"/>
    </row>
    <row r="1302" spans="3:14" hidden="1" x14ac:dyDescent="0.25">
      <c r="C1302" s="386" t="s">
        <v>103</v>
      </c>
      <c r="D1302" s="387" t="s">
        <v>1256</v>
      </c>
      <c r="E1302" s="386" t="s">
        <v>1026</v>
      </c>
      <c r="F1302" s="387" t="s">
        <v>1066</v>
      </c>
      <c r="G1302" s="386" t="s">
        <v>1383</v>
      </c>
      <c r="H1302" s="386" t="s">
        <v>1154</v>
      </c>
      <c r="I1302" s="386" t="s">
        <v>1155</v>
      </c>
      <c r="J1302" s="386" t="s">
        <v>141</v>
      </c>
      <c r="K1302" s="388">
        <v>0.63</v>
      </c>
      <c r="L1302" s="388">
        <v>0.72000000000000008</v>
      </c>
      <c r="M1302" s="388">
        <v>0.81</v>
      </c>
      <c r="N1302" s="389"/>
    </row>
    <row r="1303" spans="3:14" hidden="1" x14ac:dyDescent="0.25">
      <c r="C1303" s="386" t="s">
        <v>103</v>
      </c>
      <c r="D1303" s="387" t="s">
        <v>1256</v>
      </c>
      <c r="E1303" s="386" t="s">
        <v>1026</v>
      </c>
      <c r="F1303" s="387" t="s">
        <v>1066</v>
      </c>
      <c r="G1303" s="386" t="s">
        <v>1311</v>
      </c>
      <c r="H1303" s="386" t="s">
        <v>1156</v>
      </c>
      <c r="I1303" s="386" t="s">
        <v>1157</v>
      </c>
      <c r="J1303" s="386" t="s">
        <v>141</v>
      </c>
      <c r="K1303" s="388">
        <v>0.63</v>
      </c>
      <c r="L1303" s="388">
        <v>0.72000000000000008</v>
      </c>
      <c r="M1303" s="388">
        <v>0.81</v>
      </c>
      <c r="N1303" s="389"/>
    </row>
    <row r="1304" spans="3:14" hidden="1" x14ac:dyDescent="0.25">
      <c r="C1304" s="386" t="s">
        <v>103</v>
      </c>
      <c r="D1304" s="387" t="s">
        <v>1256</v>
      </c>
      <c r="E1304" s="386" t="s">
        <v>1026</v>
      </c>
      <c r="F1304" s="387" t="s">
        <v>1066</v>
      </c>
      <c r="G1304" s="386" t="s">
        <v>1313</v>
      </c>
      <c r="H1304" s="386" t="s">
        <v>1156</v>
      </c>
      <c r="I1304" s="386" t="s">
        <v>1159</v>
      </c>
      <c r="J1304" s="386" t="s">
        <v>141</v>
      </c>
      <c r="K1304" s="388">
        <v>0.63</v>
      </c>
      <c r="L1304" s="388">
        <v>0.72000000000000008</v>
      </c>
      <c r="M1304" s="388">
        <v>0.81</v>
      </c>
      <c r="N1304" s="389"/>
    </row>
    <row r="1305" spans="3:14" ht="45" hidden="1" x14ac:dyDescent="0.25">
      <c r="C1305" s="386" t="s">
        <v>103</v>
      </c>
      <c r="D1305" s="387" t="s">
        <v>1256</v>
      </c>
      <c r="E1305" s="386" t="s">
        <v>1026</v>
      </c>
      <c r="F1305" s="387" t="s">
        <v>1066</v>
      </c>
      <c r="G1305" s="386" t="s">
        <v>1316</v>
      </c>
      <c r="H1305" s="386" t="s">
        <v>1160</v>
      </c>
      <c r="I1305" s="386" t="s">
        <v>1163</v>
      </c>
      <c r="J1305" s="386" t="s">
        <v>141</v>
      </c>
      <c r="K1305" s="388">
        <v>0.63</v>
      </c>
      <c r="L1305" s="388">
        <v>0.72000000000000008</v>
      </c>
      <c r="M1305" s="388">
        <v>0.81</v>
      </c>
      <c r="N1305" s="389"/>
    </row>
    <row r="1306" spans="3:14" ht="45" hidden="1" x14ac:dyDescent="0.25">
      <c r="C1306" s="386" t="s">
        <v>103</v>
      </c>
      <c r="D1306" s="387" t="s">
        <v>1256</v>
      </c>
      <c r="E1306" s="386" t="s">
        <v>1026</v>
      </c>
      <c r="F1306" s="387" t="s">
        <v>1066</v>
      </c>
      <c r="G1306" s="386" t="s">
        <v>1316</v>
      </c>
      <c r="H1306" s="386" t="s">
        <v>1160</v>
      </c>
      <c r="I1306" s="386" t="s">
        <v>1163</v>
      </c>
      <c r="J1306" s="386" t="s">
        <v>1373</v>
      </c>
      <c r="K1306" s="388">
        <v>0.63</v>
      </c>
      <c r="L1306" s="388">
        <v>0.72000000000000008</v>
      </c>
      <c r="M1306" s="388">
        <v>0.81</v>
      </c>
      <c r="N1306" s="389"/>
    </row>
    <row r="1307" spans="3:14" hidden="1" x14ac:dyDescent="0.25">
      <c r="C1307" s="386" t="s">
        <v>103</v>
      </c>
      <c r="D1307" s="387" t="s">
        <v>1256</v>
      </c>
      <c r="E1307" s="386" t="s">
        <v>1026</v>
      </c>
      <c r="F1307" s="387" t="s">
        <v>1066</v>
      </c>
      <c r="G1307" s="386" t="s">
        <v>1320</v>
      </c>
      <c r="H1307" s="386" t="s">
        <v>1172</v>
      </c>
      <c r="I1307" s="386" t="s">
        <v>1173</v>
      </c>
      <c r="J1307" s="386" t="s">
        <v>141</v>
      </c>
      <c r="K1307" s="388">
        <v>3.4999999999999996E-2</v>
      </c>
      <c r="L1307" s="388">
        <v>4.0000000000000008E-2</v>
      </c>
      <c r="M1307" s="388">
        <v>4.5000000000000005E-2</v>
      </c>
      <c r="N1307" s="389"/>
    </row>
    <row r="1308" spans="3:14" hidden="1" x14ac:dyDescent="0.25">
      <c r="C1308" s="386" t="s">
        <v>103</v>
      </c>
      <c r="D1308" s="387" t="s">
        <v>1256</v>
      </c>
      <c r="E1308" s="386" t="s">
        <v>1026</v>
      </c>
      <c r="F1308" s="387" t="s">
        <v>1066</v>
      </c>
      <c r="G1308" s="386" t="s">
        <v>1322</v>
      </c>
      <c r="H1308" s="386" t="s">
        <v>1174</v>
      </c>
      <c r="I1308" s="386" t="s">
        <v>1176</v>
      </c>
      <c r="J1308" s="386" t="s">
        <v>1373</v>
      </c>
      <c r="K1308" s="388">
        <v>3.4999999999999996E-2</v>
      </c>
      <c r="L1308" s="388">
        <v>4.0000000000000008E-2</v>
      </c>
      <c r="M1308" s="388">
        <v>4.5000000000000005E-2</v>
      </c>
      <c r="N1308" s="389"/>
    </row>
    <row r="1309" spans="3:14" hidden="1" x14ac:dyDescent="0.25">
      <c r="C1309" s="386" t="s">
        <v>103</v>
      </c>
      <c r="D1309" s="387" t="s">
        <v>1256</v>
      </c>
      <c r="E1309" s="386" t="s">
        <v>1026</v>
      </c>
      <c r="F1309" s="387" t="s">
        <v>1066</v>
      </c>
      <c r="G1309" s="386" t="s">
        <v>1324</v>
      </c>
      <c r="H1309" s="386" t="s">
        <v>1174</v>
      </c>
      <c r="I1309" s="386" t="s">
        <v>1178</v>
      </c>
      <c r="J1309" s="386" t="s">
        <v>1373</v>
      </c>
      <c r="K1309" s="388">
        <v>3.4999999999999996E-2</v>
      </c>
      <c r="L1309" s="388">
        <v>4.0000000000000008E-2</v>
      </c>
      <c r="M1309" s="388">
        <v>4.5000000000000005E-2</v>
      </c>
      <c r="N1309" s="389"/>
    </row>
    <row r="1310" spans="3:14" ht="30" hidden="1" x14ac:dyDescent="0.25">
      <c r="C1310" s="386" t="s">
        <v>103</v>
      </c>
      <c r="D1310" s="387" t="s">
        <v>1256</v>
      </c>
      <c r="E1310" s="386" t="s">
        <v>1026</v>
      </c>
      <c r="F1310" s="387" t="s">
        <v>1066</v>
      </c>
      <c r="G1310" s="386" t="s">
        <v>1325</v>
      </c>
      <c r="H1310" s="386" t="s">
        <v>1174</v>
      </c>
      <c r="I1310" s="386" t="s">
        <v>1179</v>
      </c>
      <c r="J1310" s="386" t="s">
        <v>1373</v>
      </c>
      <c r="K1310" s="388">
        <v>3.4999999999999996E-2</v>
      </c>
      <c r="L1310" s="388">
        <v>4.0000000000000008E-2</v>
      </c>
      <c r="M1310" s="388">
        <v>4.5000000000000005E-2</v>
      </c>
      <c r="N1310" s="389"/>
    </row>
    <row r="1311" spans="3:14" ht="45" hidden="1" x14ac:dyDescent="0.25">
      <c r="C1311" s="386" t="s">
        <v>103</v>
      </c>
      <c r="D1311" s="387" t="s">
        <v>1256</v>
      </c>
      <c r="E1311" s="386" t="s">
        <v>1026</v>
      </c>
      <c r="F1311" s="387" t="s">
        <v>1066</v>
      </c>
      <c r="G1311" s="386" t="s">
        <v>1328</v>
      </c>
      <c r="H1311" s="386" t="s">
        <v>1180</v>
      </c>
      <c r="I1311" s="386" t="s">
        <v>1183</v>
      </c>
      <c r="J1311" s="386" t="s">
        <v>141</v>
      </c>
      <c r="K1311" s="388">
        <v>6.9999999999999993E-2</v>
      </c>
      <c r="L1311" s="388">
        <v>8.0000000000000016E-2</v>
      </c>
      <c r="M1311" s="388">
        <v>9.0000000000000011E-2</v>
      </c>
      <c r="N1311" s="389"/>
    </row>
    <row r="1312" spans="3:14" ht="30" hidden="1" x14ac:dyDescent="0.25">
      <c r="C1312" s="386" t="s">
        <v>103</v>
      </c>
      <c r="D1312" s="387" t="s">
        <v>1256</v>
      </c>
      <c r="E1312" s="386" t="s">
        <v>1026</v>
      </c>
      <c r="F1312" s="387" t="s">
        <v>1066</v>
      </c>
      <c r="G1312" s="386" t="s">
        <v>1350</v>
      </c>
      <c r="H1312" s="386" t="s">
        <v>1210</v>
      </c>
      <c r="I1312" s="386" t="s">
        <v>1216</v>
      </c>
      <c r="J1312" s="386" t="s">
        <v>141</v>
      </c>
      <c r="K1312" s="388">
        <v>0.63</v>
      </c>
      <c r="L1312" s="388">
        <v>0.72000000000000008</v>
      </c>
      <c r="M1312" s="388">
        <v>0.81</v>
      </c>
      <c r="N1312" s="389"/>
    </row>
    <row r="1313" spans="3:14" ht="30" hidden="1" x14ac:dyDescent="0.25">
      <c r="C1313" s="386" t="s">
        <v>103</v>
      </c>
      <c r="D1313" s="387" t="s">
        <v>1257</v>
      </c>
      <c r="E1313" s="386" t="s">
        <v>1026</v>
      </c>
      <c r="F1313" s="387" t="s">
        <v>1050</v>
      </c>
      <c r="G1313" s="386" t="s">
        <v>1294</v>
      </c>
      <c r="H1313" s="386" t="s">
        <v>1121</v>
      </c>
      <c r="I1313" s="386" t="s">
        <v>1122</v>
      </c>
      <c r="J1313" s="386" t="s">
        <v>1373</v>
      </c>
      <c r="K1313" s="388">
        <v>3.4999999999999996E-2</v>
      </c>
      <c r="L1313" s="388">
        <v>4.0000000000000008E-2</v>
      </c>
      <c r="M1313" s="388">
        <v>4.5000000000000005E-2</v>
      </c>
      <c r="N1313" s="389"/>
    </row>
    <row r="1314" spans="3:14" ht="30" hidden="1" x14ac:dyDescent="0.25">
      <c r="C1314" s="386" t="s">
        <v>103</v>
      </c>
      <c r="D1314" s="387" t="s">
        <v>1257</v>
      </c>
      <c r="E1314" s="386" t="s">
        <v>1026</v>
      </c>
      <c r="F1314" s="387" t="s">
        <v>1050</v>
      </c>
      <c r="G1314" s="386" t="s">
        <v>1295</v>
      </c>
      <c r="H1314" s="386" t="s">
        <v>1121</v>
      </c>
      <c r="I1314" s="386" t="s">
        <v>1123</v>
      </c>
      <c r="J1314" s="386" t="s">
        <v>1373</v>
      </c>
      <c r="K1314" s="388">
        <v>6.9999999999999993E-2</v>
      </c>
      <c r="L1314" s="388">
        <v>8.0000000000000016E-2</v>
      </c>
      <c r="M1314" s="388">
        <v>9.0000000000000011E-2</v>
      </c>
      <c r="N1314" s="389"/>
    </row>
    <row r="1315" spans="3:14" hidden="1" x14ac:dyDescent="0.25">
      <c r="C1315" s="386" t="s">
        <v>103</v>
      </c>
      <c r="D1315" s="387" t="s">
        <v>1257</v>
      </c>
      <c r="E1315" s="386" t="s">
        <v>1026</v>
      </c>
      <c r="F1315" s="387" t="s">
        <v>1050</v>
      </c>
      <c r="G1315" s="386" t="s">
        <v>1378</v>
      </c>
      <c r="H1315" s="386" t="s">
        <v>1124</v>
      </c>
      <c r="I1315" s="386" t="s">
        <v>1125</v>
      </c>
      <c r="J1315" s="386" t="s">
        <v>1373</v>
      </c>
      <c r="K1315" s="388">
        <v>0.63</v>
      </c>
      <c r="L1315" s="388">
        <v>0.72000000000000008</v>
      </c>
      <c r="M1315" s="388">
        <v>0.81</v>
      </c>
      <c r="N1315" s="389"/>
    </row>
    <row r="1316" spans="3:14" ht="30" hidden="1" x14ac:dyDescent="0.25">
      <c r="C1316" s="386" t="s">
        <v>103</v>
      </c>
      <c r="D1316" s="387" t="s">
        <v>1257</v>
      </c>
      <c r="E1316" s="386" t="s">
        <v>1026</v>
      </c>
      <c r="F1316" s="387" t="s">
        <v>1050</v>
      </c>
      <c r="G1316" s="386" t="s">
        <v>1298</v>
      </c>
      <c r="H1316" s="386" t="s">
        <v>1128</v>
      </c>
      <c r="I1316" s="386" t="s">
        <v>1130</v>
      </c>
      <c r="J1316" s="386" t="s">
        <v>141</v>
      </c>
      <c r="K1316" s="388">
        <v>0.63</v>
      </c>
      <c r="L1316" s="388">
        <v>0.72000000000000008</v>
      </c>
      <c r="M1316" s="388">
        <v>0.81</v>
      </c>
      <c r="N1316" s="389"/>
    </row>
    <row r="1317" spans="3:14" ht="30" hidden="1" x14ac:dyDescent="0.25">
      <c r="C1317" s="386" t="s">
        <v>103</v>
      </c>
      <c r="D1317" s="387" t="s">
        <v>1257</v>
      </c>
      <c r="E1317" s="386" t="s">
        <v>1026</v>
      </c>
      <c r="F1317" s="387" t="s">
        <v>1050</v>
      </c>
      <c r="G1317" s="386" t="s">
        <v>1299</v>
      </c>
      <c r="H1317" s="386" t="s">
        <v>1128</v>
      </c>
      <c r="I1317" s="386" t="s">
        <v>1131</v>
      </c>
      <c r="J1317" s="386" t="s">
        <v>141</v>
      </c>
      <c r="K1317" s="388">
        <v>0.63</v>
      </c>
      <c r="L1317" s="388">
        <v>0.72000000000000008</v>
      </c>
      <c r="M1317" s="388">
        <v>0.81</v>
      </c>
      <c r="N1317" s="389"/>
    </row>
    <row r="1318" spans="3:14" ht="30" hidden="1" x14ac:dyDescent="0.25">
      <c r="C1318" s="386" t="s">
        <v>103</v>
      </c>
      <c r="D1318" s="387" t="s">
        <v>1257</v>
      </c>
      <c r="E1318" s="386" t="s">
        <v>1026</v>
      </c>
      <c r="F1318" s="387" t="s">
        <v>1050</v>
      </c>
      <c r="G1318" s="386" t="s">
        <v>1301</v>
      </c>
      <c r="H1318" s="386" t="s">
        <v>1133</v>
      </c>
      <c r="I1318" s="386" t="s">
        <v>1134</v>
      </c>
      <c r="J1318" s="386" t="s">
        <v>141</v>
      </c>
      <c r="K1318" s="388">
        <v>0.63</v>
      </c>
      <c r="L1318" s="388">
        <v>0.72000000000000008</v>
      </c>
      <c r="M1318" s="388">
        <v>0.81</v>
      </c>
      <c r="N1318" s="389"/>
    </row>
    <row r="1319" spans="3:14" hidden="1" x14ac:dyDescent="0.25">
      <c r="C1319" s="386" t="s">
        <v>103</v>
      </c>
      <c r="D1319" s="387" t="s">
        <v>1257</v>
      </c>
      <c r="E1319" s="386" t="s">
        <v>1026</v>
      </c>
      <c r="F1319" s="387" t="s">
        <v>1050</v>
      </c>
      <c r="G1319" s="386" t="s">
        <v>1305</v>
      </c>
      <c r="H1319" s="386" t="s">
        <v>1138</v>
      </c>
      <c r="I1319" s="386" t="s">
        <v>1139</v>
      </c>
      <c r="J1319" s="386" t="s">
        <v>1373</v>
      </c>
      <c r="K1319" s="388">
        <v>3.4999999999999996E-2</v>
      </c>
      <c r="L1319" s="388">
        <v>4.0000000000000008E-2</v>
      </c>
      <c r="M1319" s="388">
        <v>4.5000000000000005E-2</v>
      </c>
      <c r="N1319" s="389"/>
    </row>
    <row r="1320" spans="3:14" hidden="1" x14ac:dyDescent="0.25">
      <c r="C1320" s="386" t="s">
        <v>103</v>
      </c>
      <c r="D1320" s="387" t="s">
        <v>1257</v>
      </c>
      <c r="E1320" s="386" t="s">
        <v>1026</v>
      </c>
      <c r="F1320" s="387" t="s">
        <v>1050</v>
      </c>
      <c r="G1320" s="386" t="s">
        <v>1310</v>
      </c>
      <c r="H1320" s="386" t="s">
        <v>1152</v>
      </c>
      <c r="I1320" s="386" t="s">
        <v>1153</v>
      </c>
      <c r="J1320" s="386" t="s">
        <v>1373</v>
      </c>
      <c r="K1320" s="388">
        <v>0.63</v>
      </c>
      <c r="L1320" s="388">
        <v>0.72000000000000008</v>
      </c>
      <c r="M1320" s="388">
        <v>0.81</v>
      </c>
      <c r="N1320" s="389"/>
    </row>
    <row r="1321" spans="3:14" hidden="1" x14ac:dyDescent="0.25">
      <c r="C1321" s="386" t="s">
        <v>103</v>
      </c>
      <c r="D1321" s="387" t="s">
        <v>1257</v>
      </c>
      <c r="E1321" s="386" t="s">
        <v>1026</v>
      </c>
      <c r="F1321" s="387" t="s">
        <v>1050</v>
      </c>
      <c r="G1321" s="386" t="s">
        <v>1313</v>
      </c>
      <c r="H1321" s="386" t="s">
        <v>1156</v>
      </c>
      <c r="I1321" s="386" t="s">
        <v>1159</v>
      </c>
      <c r="J1321" s="386" t="s">
        <v>141</v>
      </c>
      <c r="K1321" s="388">
        <v>0.63</v>
      </c>
      <c r="L1321" s="388">
        <v>0.72000000000000008</v>
      </c>
      <c r="M1321" s="388">
        <v>0.81</v>
      </c>
      <c r="N1321" s="389"/>
    </row>
    <row r="1322" spans="3:14" hidden="1" x14ac:dyDescent="0.25">
      <c r="C1322" s="386" t="s">
        <v>103</v>
      </c>
      <c r="D1322" s="387" t="s">
        <v>1257</v>
      </c>
      <c r="E1322" s="386" t="s">
        <v>1026</v>
      </c>
      <c r="F1322" s="387" t="s">
        <v>1050</v>
      </c>
      <c r="G1322" s="386" t="s">
        <v>1320</v>
      </c>
      <c r="H1322" s="386" t="s">
        <v>1172</v>
      </c>
      <c r="I1322" s="386" t="s">
        <v>1173</v>
      </c>
      <c r="J1322" s="386" t="s">
        <v>141</v>
      </c>
      <c r="K1322" s="388">
        <v>3.4999999999999996E-2</v>
      </c>
      <c r="L1322" s="388">
        <v>4.0000000000000008E-2</v>
      </c>
      <c r="M1322" s="388">
        <v>4.5000000000000005E-2</v>
      </c>
      <c r="N1322" s="389"/>
    </row>
    <row r="1323" spans="3:14" hidden="1" x14ac:dyDescent="0.25">
      <c r="C1323" s="386" t="s">
        <v>103</v>
      </c>
      <c r="D1323" s="387" t="s">
        <v>1257</v>
      </c>
      <c r="E1323" s="386" t="s">
        <v>1026</v>
      </c>
      <c r="F1323" s="387" t="s">
        <v>1050</v>
      </c>
      <c r="G1323" s="386" t="s">
        <v>1326</v>
      </c>
      <c r="H1323" s="386" t="s">
        <v>1180</v>
      </c>
      <c r="I1323" s="386" t="s">
        <v>1181</v>
      </c>
      <c r="J1323" s="386" t="s">
        <v>141</v>
      </c>
      <c r="K1323" s="388">
        <v>3.4999999999999996E-2</v>
      </c>
      <c r="L1323" s="388">
        <v>4.0000000000000008E-2</v>
      </c>
      <c r="M1323" s="388">
        <v>4.5000000000000005E-2</v>
      </c>
      <c r="N1323" s="389"/>
    </row>
    <row r="1324" spans="3:14" hidden="1" x14ac:dyDescent="0.25">
      <c r="C1324" s="386" t="s">
        <v>103</v>
      </c>
      <c r="D1324" s="387" t="s">
        <v>1257</v>
      </c>
      <c r="E1324" s="386" t="s">
        <v>1026</v>
      </c>
      <c r="F1324" s="387" t="s">
        <v>1050</v>
      </c>
      <c r="G1324" s="386" t="s">
        <v>1327</v>
      </c>
      <c r="H1324" s="386" t="s">
        <v>1180</v>
      </c>
      <c r="I1324" s="386" t="s">
        <v>1182</v>
      </c>
      <c r="J1324" s="386" t="s">
        <v>141</v>
      </c>
      <c r="K1324" s="388">
        <v>0.63</v>
      </c>
      <c r="L1324" s="388">
        <v>0.72000000000000008</v>
      </c>
      <c r="M1324" s="388">
        <v>0.81</v>
      </c>
      <c r="N1324" s="389"/>
    </row>
    <row r="1325" spans="3:14" ht="45" hidden="1" x14ac:dyDescent="0.25">
      <c r="C1325" s="386" t="s">
        <v>103</v>
      </c>
      <c r="D1325" s="387" t="s">
        <v>1257</v>
      </c>
      <c r="E1325" s="386" t="s">
        <v>1026</v>
      </c>
      <c r="F1325" s="387" t="s">
        <v>1050</v>
      </c>
      <c r="G1325" s="386" t="s">
        <v>1328</v>
      </c>
      <c r="H1325" s="386" t="s">
        <v>1180</v>
      </c>
      <c r="I1325" s="386" t="s">
        <v>1183</v>
      </c>
      <c r="J1325" s="386" t="s">
        <v>141</v>
      </c>
      <c r="K1325" s="388">
        <v>6.9999999999999993E-2</v>
      </c>
      <c r="L1325" s="388">
        <v>8.0000000000000016E-2</v>
      </c>
      <c r="M1325" s="388">
        <v>9.0000000000000011E-2</v>
      </c>
      <c r="N1325" s="389"/>
    </row>
    <row r="1326" spans="3:14" ht="60" hidden="1" x14ac:dyDescent="0.25">
      <c r="C1326" s="386" t="s">
        <v>103</v>
      </c>
      <c r="D1326" s="387" t="s">
        <v>1257</v>
      </c>
      <c r="E1326" s="386" t="s">
        <v>1026</v>
      </c>
      <c r="F1326" s="387" t="s">
        <v>1050</v>
      </c>
      <c r="G1326" s="386" t="s">
        <v>1332</v>
      </c>
      <c r="H1326" s="386" t="s">
        <v>1184</v>
      </c>
      <c r="I1326" s="386" t="s">
        <v>1188</v>
      </c>
      <c r="J1326" s="386" t="s">
        <v>141</v>
      </c>
      <c r="K1326" s="388">
        <v>0.63</v>
      </c>
      <c r="L1326" s="388">
        <v>0.72000000000000008</v>
      </c>
      <c r="M1326" s="388">
        <v>0.81</v>
      </c>
      <c r="N1326" s="389"/>
    </row>
    <row r="1327" spans="3:14" ht="45" hidden="1" x14ac:dyDescent="0.25">
      <c r="C1327" s="386" t="s">
        <v>103</v>
      </c>
      <c r="D1327" s="387" t="s">
        <v>1257</v>
      </c>
      <c r="E1327" s="386" t="s">
        <v>1026</v>
      </c>
      <c r="F1327" s="387" t="s">
        <v>1050</v>
      </c>
      <c r="G1327" s="386" t="s">
        <v>1336</v>
      </c>
      <c r="H1327" s="386" t="s">
        <v>1190</v>
      </c>
      <c r="I1327" s="386" t="s">
        <v>1196</v>
      </c>
      <c r="J1327" s="386" t="s">
        <v>141</v>
      </c>
      <c r="K1327" s="388">
        <v>0.63</v>
      </c>
      <c r="L1327" s="388">
        <v>0.72000000000000008</v>
      </c>
      <c r="M1327" s="388">
        <v>0.81</v>
      </c>
      <c r="N1327" s="389"/>
    </row>
    <row r="1328" spans="3:14" ht="45" hidden="1" x14ac:dyDescent="0.25">
      <c r="C1328" s="386" t="s">
        <v>103</v>
      </c>
      <c r="D1328" s="387" t="s">
        <v>1257</v>
      </c>
      <c r="E1328" s="386" t="s">
        <v>1026</v>
      </c>
      <c r="F1328" s="387" t="s">
        <v>1050</v>
      </c>
      <c r="G1328" s="386" t="s">
        <v>1384</v>
      </c>
      <c r="H1328" s="386" t="s">
        <v>1190</v>
      </c>
      <c r="I1328" s="386" t="s">
        <v>1207</v>
      </c>
      <c r="J1328" s="386" t="s">
        <v>141</v>
      </c>
      <c r="K1328" s="388">
        <v>0.63</v>
      </c>
      <c r="L1328" s="388">
        <v>0.72000000000000008</v>
      </c>
      <c r="M1328" s="388">
        <v>0.81</v>
      </c>
      <c r="N1328" s="389"/>
    </row>
    <row r="1329" spans="3:14" ht="30" hidden="1" x14ac:dyDescent="0.25">
      <c r="C1329" s="386" t="s">
        <v>103</v>
      </c>
      <c r="D1329" s="387" t="s">
        <v>1257</v>
      </c>
      <c r="E1329" s="386" t="s">
        <v>1026</v>
      </c>
      <c r="F1329" s="387" t="s">
        <v>1050</v>
      </c>
      <c r="G1329" s="386" t="s">
        <v>1386</v>
      </c>
      <c r="H1329" s="386" t="s">
        <v>1210</v>
      </c>
      <c r="I1329" s="386" t="s">
        <v>1212</v>
      </c>
      <c r="J1329" s="386" t="s">
        <v>141</v>
      </c>
      <c r="K1329" s="388">
        <v>0.63</v>
      </c>
      <c r="L1329" s="388">
        <v>0.72000000000000008</v>
      </c>
      <c r="M1329" s="388">
        <v>0.81</v>
      </c>
      <c r="N1329" s="389"/>
    </row>
    <row r="1330" spans="3:14" ht="45" hidden="1" x14ac:dyDescent="0.25">
      <c r="C1330" s="386" t="s">
        <v>103</v>
      </c>
      <c r="D1330" s="387" t="s">
        <v>1257</v>
      </c>
      <c r="E1330" s="386" t="s">
        <v>1026</v>
      </c>
      <c r="F1330" s="387" t="s">
        <v>1050</v>
      </c>
      <c r="G1330" s="386" t="s">
        <v>1349</v>
      </c>
      <c r="H1330" s="386" t="s">
        <v>1210</v>
      </c>
      <c r="I1330" s="386" t="s">
        <v>1214</v>
      </c>
      <c r="J1330" s="386" t="s">
        <v>141</v>
      </c>
      <c r="K1330" s="388">
        <v>3.4999999999999996E-2</v>
      </c>
      <c r="L1330" s="388">
        <v>4.0000000000000008E-2</v>
      </c>
      <c r="M1330" s="388">
        <v>4.5000000000000005E-2</v>
      </c>
      <c r="N1330" s="389"/>
    </row>
    <row r="1331" spans="3:14" ht="45" hidden="1" x14ac:dyDescent="0.25">
      <c r="C1331" s="386" t="s">
        <v>103</v>
      </c>
      <c r="D1331" s="387" t="s">
        <v>1257</v>
      </c>
      <c r="E1331" s="386" t="s">
        <v>1026</v>
      </c>
      <c r="F1331" s="387" t="s">
        <v>1050</v>
      </c>
      <c r="G1331" s="386" t="s">
        <v>1385</v>
      </c>
      <c r="H1331" s="386" t="s">
        <v>1210</v>
      </c>
      <c r="I1331" s="386" t="s">
        <v>1215</v>
      </c>
      <c r="J1331" s="386" t="s">
        <v>141</v>
      </c>
      <c r="K1331" s="388">
        <v>0.63</v>
      </c>
      <c r="L1331" s="388">
        <v>0.72000000000000008</v>
      </c>
      <c r="M1331" s="388">
        <v>0.81</v>
      </c>
      <c r="N1331" s="389"/>
    </row>
    <row r="1332" spans="3:14" ht="30" hidden="1" x14ac:dyDescent="0.25">
      <c r="C1332" s="386" t="s">
        <v>103</v>
      </c>
      <c r="D1332" s="387" t="s">
        <v>1257</v>
      </c>
      <c r="E1332" s="386" t="s">
        <v>1026</v>
      </c>
      <c r="F1332" s="387" t="s">
        <v>1050</v>
      </c>
      <c r="G1332" s="386" t="s">
        <v>1351</v>
      </c>
      <c r="H1332" s="386" t="s">
        <v>1217</v>
      </c>
      <c r="I1332" s="386" t="s">
        <v>1218</v>
      </c>
      <c r="J1332" s="386" t="s">
        <v>141</v>
      </c>
      <c r="K1332" s="388">
        <v>6.9999999999999993E-2</v>
      </c>
      <c r="L1332" s="388">
        <v>8.0000000000000016E-2</v>
      </c>
      <c r="M1332" s="388">
        <v>9.0000000000000011E-2</v>
      </c>
      <c r="N1332" s="389"/>
    </row>
    <row r="1333" spans="3:14" ht="30" hidden="1" x14ac:dyDescent="0.25">
      <c r="C1333" s="386" t="s">
        <v>103</v>
      </c>
      <c r="D1333" s="387" t="s">
        <v>1393</v>
      </c>
      <c r="E1333" s="386" t="s">
        <v>1026</v>
      </c>
      <c r="F1333" s="387" t="s">
        <v>1068</v>
      </c>
      <c r="G1333" s="386" t="s">
        <v>1287</v>
      </c>
      <c r="H1333" s="386" t="s">
        <v>1112</v>
      </c>
      <c r="I1333" s="386" t="s">
        <v>1114</v>
      </c>
      <c r="J1333" s="386" t="s">
        <v>141</v>
      </c>
      <c r="K1333" s="388">
        <v>0.63</v>
      </c>
      <c r="L1333" s="388">
        <v>0.72000000000000008</v>
      </c>
      <c r="M1333" s="388">
        <v>0.81</v>
      </c>
      <c r="N1333" s="389"/>
    </row>
    <row r="1334" spans="3:14" hidden="1" x14ac:dyDescent="0.25">
      <c r="C1334" s="386" t="s">
        <v>103</v>
      </c>
      <c r="D1334" s="387" t="s">
        <v>1393</v>
      </c>
      <c r="E1334" s="386" t="s">
        <v>1026</v>
      </c>
      <c r="F1334" s="387" t="s">
        <v>1068</v>
      </c>
      <c r="G1334" s="386" t="s">
        <v>1288</v>
      </c>
      <c r="H1334" s="386" t="s">
        <v>1112</v>
      </c>
      <c r="I1334" s="386" t="s">
        <v>1115</v>
      </c>
      <c r="J1334" s="386" t="s">
        <v>141</v>
      </c>
      <c r="K1334" s="388">
        <v>0.63</v>
      </c>
      <c r="L1334" s="388">
        <v>0.72000000000000008</v>
      </c>
      <c r="M1334" s="388">
        <v>0.81</v>
      </c>
      <c r="N1334" s="389"/>
    </row>
    <row r="1335" spans="3:14" hidden="1" x14ac:dyDescent="0.25">
      <c r="C1335" s="386" t="s">
        <v>103</v>
      </c>
      <c r="D1335" s="387" t="s">
        <v>1393</v>
      </c>
      <c r="E1335" s="386" t="s">
        <v>1026</v>
      </c>
      <c r="F1335" s="387" t="s">
        <v>1068</v>
      </c>
      <c r="G1335" s="386" t="s">
        <v>1289</v>
      </c>
      <c r="H1335" s="386" t="s">
        <v>1112</v>
      </c>
      <c r="I1335" s="386" t="s">
        <v>1116</v>
      </c>
      <c r="J1335" s="386" t="s">
        <v>141</v>
      </c>
      <c r="K1335" s="388">
        <v>0.63</v>
      </c>
      <c r="L1335" s="388">
        <v>0.72000000000000008</v>
      </c>
      <c r="M1335" s="388">
        <v>0.81</v>
      </c>
      <c r="N1335" s="389"/>
    </row>
    <row r="1336" spans="3:14" ht="30" hidden="1" x14ac:dyDescent="0.25">
      <c r="C1336" s="386" t="s">
        <v>103</v>
      </c>
      <c r="D1336" s="387" t="s">
        <v>1393</v>
      </c>
      <c r="E1336" s="386" t="s">
        <v>1026</v>
      </c>
      <c r="F1336" s="387" t="s">
        <v>1068</v>
      </c>
      <c r="G1336" s="386" t="s">
        <v>1290</v>
      </c>
      <c r="H1336" s="386" t="s">
        <v>1112</v>
      </c>
      <c r="I1336" s="386" t="s">
        <v>1117</v>
      </c>
      <c r="J1336" s="386" t="s">
        <v>141</v>
      </c>
      <c r="K1336" s="388">
        <v>0.63</v>
      </c>
      <c r="L1336" s="388">
        <v>0.72000000000000008</v>
      </c>
      <c r="M1336" s="388">
        <v>0.81</v>
      </c>
      <c r="N1336" s="389"/>
    </row>
    <row r="1337" spans="3:14" hidden="1" x14ac:dyDescent="0.25">
      <c r="C1337" s="386" t="s">
        <v>103</v>
      </c>
      <c r="D1337" s="387" t="s">
        <v>1393</v>
      </c>
      <c r="E1337" s="386" t="s">
        <v>1026</v>
      </c>
      <c r="F1337" s="387" t="s">
        <v>1068</v>
      </c>
      <c r="G1337" s="386" t="s">
        <v>1292</v>
      </c>
      <c r="H1337" s="386" t="s">
        <v>1112</v>
      </c>
      <c r="I1337" s="386" t="s">
        <v>1119</v>
      </c>
      <c r="J1337" s="386" t="s">
        <v>141</v>
      </c>
      <c r="K1337" s="388">
        <v>0.63</v>
      </c>
      <c r="L1337" s="388">
        <v>0.72000000000000008</v>
      </c>
      <c r="M1337" s="388">
        <v>0.81</v>
      </c>
      <c r="N1337" s="389"/>
    </row>
    <row r="1338" spans="3:14" ht="30" hidden="1" x14ac:dyDescent="0.25">
      <c r="C1338" s="386" t="s">
        <v>103</v>
      </c>
      <c r="D1338" s="387" t="s">
        <v>1393</v>
      </c>
      <c r="E1338" s="386" t="s">
        <v>1026</v>
      </c>
      <c r="F1338" s="387" t="s">
        <v>1068</v>
      </c>
      <c r="G1338" s="386" t="s">
        <v>1295</v>
      </c>
      <c r="H1338" s="386" t="s">
        <v>1121</v>
      </c>
      <c r="I1338" s="386" t="s">
        <v>1123</v>
      </c>
      <c r="J1338" s="386" t="s">
        <v>1373</v>
      </c>
      <c r="K1338" s="388">
        <v>6.9999999999999993E-2</v>
      </c>
      <c r="L1338" s="388">
        <v>8.0000000000000016E-2</v>
      </c>
      <c r="M1338" s="388">
        <v>9.0000000000000011E-2</v>
      </c>
      <c r="N1338" s="389"/>
    </row>
    <row r="1339" spans="3:14" hidden="1" x14ac:dyDescent="0.25">
      <c r="C1339" s="386" t="s">
        <v>103</v>
      </c>
      <c r="D1339" s="387" t="s">
        <v>1393</v>
      </c>
      <c r="E1339" s="386" t="s">
        <v>1026</v>
      </c>
      <c r="F1339" s="387" t="s">
        <v>1068</v>
      </c>
      <c r="G1339" s="386" t="s">
        <v>1378</v>
      </c>
      <c r="H1339" s="386" t="s">
        <v>1124</v>
      </c>
      <c r="I1339" s="386" t="s">
        <v>1125</v>
      </c>
      <c r="J1339" s="386" t="s">
        <v>1373</v>
      </c>
      <c r="K1339" s="388">
        <v>0.63</v>
      </c>
      <c r="L1339" s="388">
        <v>0.72000000000000008</v>
      </c>
      <c r="M1339" s="388">
        <v>0.81</v>
      </c>
      <c r="N1339" s="389"/>
    </row>
    <row r="1340" spans="3:14" hidden="1" x14ac:dyDescent="0.25">
      <c r="C1340" s="386" t="s">
        <v>103</v>
      </c>
      <c r="D1340" s="387" t="s">
        <v>1393</v>
      </c>
      <c r="E1340" s="386" t="s">
        <v>1026</v>
      </c>
      <c r="F1340" s="387" t="s">
        <v>1068</v>
      </c>
      <c r="G1340" s="386" t="s">
        <v>1392</v>
      </c>
      <c r="H1340" s="386" t="s">
        <v>1124</v>
      </c>
      <c r="I1340" s="386" t="s">
        <v>1126</v>
      </c>
      <c r="J1340" s="386" t="s">
        <v>1373</v>
      </c>
      <c r="K1340" s="388">
        <v>0.63</v>
      </c>
      <c r="L1340" s="388">
        <v>0.72000000000000008</v>
      </c>
      <c r="M1340" s="388">
        <v>0.81</v>
      </c>
      <c r="N1340" s="389"/>
    </row>
    <row r="1341" spans="3:14" ht="30" hidden="1" x14ac:dyDescent="0.25">
      <c r="C1341" s="386" t="s">
        <v>103</v>
      </c>
      <c r="D1341" s="387" t="s">
        <v>1393</v>
      </c>
      <c r="E1341" s="386" t="s">
        <v>1026</v>
      </c>
      <c r="F1341" s="387" t="s">
        <v>1068</v>
      </c>
      <c r="G1341" s="386" t="s">
        <v>1298</v>
      </c>
      <c r="H1341" s="386" t="s">
        <v>1128</v>
      </c>
      <c r="I1341" s="386" t="s">
        <v>1130</v>
      </c>
      <c r="J1341" s="386" t="s">
        <v>141</v>
      </c>
      <c r="K1341" s="388">
        <v>0.63</v>
      </c>
      <c r="L1341" s="388">
        <v>0.72000000000000008</v>
      </c>
      <c r="M1341" s="388">
        <v>0.81</v>
      </c>
      <c r="N1341" s="389"/>
    </row>
    <row r="1342" spans="3:14" ht="30" hidden="1" x14ac:dyDescent="0.25">
      <c r="C1342" s="386" t="s">
        <v>103</v>
      </c>
      <c r="D1342" s="387" t="s">
        <v>1393</v>
      </c>
      <c r="E1342" s="386" t="s">
        <v>1026</v>
      </c>
      <c r="F1342" s="387" t="s">
        <v>1068</v>
      </c>
      <c r="G1342" s="386" t="s">
        <v>1307</v>
      </c>
      <c r="H1342" s="386" t="s">
        <v>1147</v>
      </c>
      <c r="I1342" s="386" t="s">
        <v>1149</v>
      </c>
      <c r="J1342" s="386" t="s">
        <v>141</v>
      </c>
      <c r="K1342" s="388">
        <v>0.63</v>
      </c>
      <c r="L1342" s="388">
        <v>0.72000000000000008</v>
      </c>
      <c r="M1342" s="388">
        <v>0.81</v>
      </c>
      <c r="N1342" s="389"/>
    </row>
    <row r="1343" spans="3:14" hidden="1" x14ac:dyDescent="0.25">
      <c r="C1343" s="386" t="s">
        <v>103</v>
      </c>
      <c r="D1343" s="387" t="s">
        <v>1393</v>
      </c>
      <c r="E1343" s="386" t="s">
        <v>1026</v>
      </c>
      <c r="F1343" s="387" t="s">
        <v>1068</v>
      </c>
      <c r="G1343" s="386" t="s">
        <v>1310</v>
      </c>
      <c r="H1343" s="386" t="s">
        <v>1152</v>
      </c>
      <c r="I1343" s="386" t="s">
        <v>1153</v>
      </c>
      <c r="J1343" s="386" t="s">
        <v>1373</v>
      </c>
      <c r="K1343" s="388">
        <v>0.63</v>
      </c>
      <c r="L1343" s="388">
        <v>0.72000000000000008</v>
      </c>
      <c r="M1343" s="388">
        <v>0.81</v>
      </c>
      <c r="N1343" s="389"/>
    </row>
    <row r="1344" spans="3:14" ht="45" hidden="1" x14ac:dyDescent="0.25">
      <c r="C1344" s="386" t="s">
        <v>103</v>
      </c>
      <c r="D1344" s="387" t="s">
        <v>1393</v>
      </c>
      <c r="E1344" s="386" t="s">
        <v>1026</v>
      </c>
      <c r="F1344" s="387" t="s">
        <v>1068</v>
      </c>
      <c r="G1344" s="386" t="s">
        <v>1315</v>
      </c>
      <c r="H1344" s="386" t="s">
        <v>1160</v>
      </c>
      <c r="I1344" s="386" t="s">
        <v>1162</v>
      </c>
      <c r="J1344" s="386" t="s">
        <v>141</v>
      </c>
      <c r="K1344" s="388">
        <v>0.63</v>
      </c>
      <c r="L1344" s="388">
        <v>0.72000000000000008</v>
      </c>
      <c r="M1344" s="388">
        <v>0.81</v>
      </c>
      <c r="N1344" s="389"/>
    </row>
    <row r="1345" spans="3:14" ht="45" hidden="1" x14ac:dyDescent="0.25">
      <c r="C1345" s="386" t="s">
        <v>103</v>
      </c>
      <c r="D1345" s="387" t="s">
        <v>1393</v>
      </c>
      <c r="E1345" s="386" t="s">
        <v>1026</v>
      </c>
      <c r="F1345" s="387" t="s">
        <v>1068</v>
      </c>
      <c r="G1345" s="386" t="s">
        <v>1315</v>
      </c>
      <c r="H1345" s="386" t="s">
        <v>1160</v>
      </c>
      <c r="I1345" s="386" t="s">
        <v>1162</v>
      </c>
      <c r="J1345" s="386" t="s">
        <v>1373</v>
      </c>
      <c r="K1345" s="388">
        <v>0.63</v>
      </c>
      <c r="L1345" s="388">
        <v>0.72000000000000008</v>
      </c>
      <c r="M1345" s="388">
        <v>0.81</v>
      </c>
      <c r="N1345" s="389"/>
    </row>
    <row r="1346" spans="3:14" hidden="1" x14ac:dyDescent="0.25">
      <c r="C1346" s="386" t="s">
        <v>103</v>
      </c>
      <c r="D1346" s="387" t="s">
        <v>1393</v>
      </c>
      <c r="E1346" s="386" t="s">
        <v>1026</v>
      </c>
      <c r="F1346" s="387" t="s">
        <v>1068</v>
      </c>
      <c r="G1346" s="386" t="s">
        <v>1320</v>
      </c>
      <c r="H1346" s="386" t="s">
        <v>1172</v>
      </c>
      <c r="I1346" s="386" t="s">
        <v>1173</v>
      </c>
      <c r="J1346" s="386" t="s">
        <v>141</v>
      </c>
      <c r="K1346" s="388">
        <v>3.4999999999999996E-2</v>
      </c>
      <c r="L1346" s="388">
        <v>4.0000000000000008E-2</v>
      </c>
      <c r="M1346" s="388">
        <v>4.5000000000000005E-2</v>
      </c>
      <c r="N1346" s="389"/>
    </row>
    <row r="1347" spans="3:14" hidden="1" x14ac:dyDescent="0.25">
      <c r="C1347" s="386" t="s">
        <v>103</v>
      </c>
      <c r="D1347" s="387" t="s">
        <v>1393</v>
      </c>
      <c r="E1347" s="386" t="s">
        <v>1026</v>
      </c>
      <c r="F1347" s="387" t="s">
        <v>1068</v>
      </c>
      <c r="G1347" s="386" t="s">
        <v>1326</v>
      </c>
      <c r="H1347" s="386" t="s">
        <v>1180</v>
      </c>
      <c r="I1347" s="386" t="s">
        <v>1181</v>
      </c>
      <c r="J1347" s="386" t="s">
        <v>141</v>
      </c>
      <c r="K1347" s="388">
        <v>3.4999999999999996E-2</v>
      </c>
      <c r="L1347" s="388">
        <v>4.0000000000000008E-2</v>
      </c>
      <c r="M1347" s="388">
        <v>4.5000000000000005E-2</v>
      </c>
      <c r="N1347" s="389"/>
    </row>
    <row r="1348" spans="3:14" hidden="1" x14ac:dyDescent="0.25">
      <c r="C1348" s="386" t="s">
        <v>103</v>
      </c>
      <c r="D1348" s="387" t="s">
        <v>1393</v>
      </c>
      <c r="E1348" s="386" t="s">
        <v>1026</v>
      </c>
      <c r="F1348" s="387" t="s">
        <v>1068</v>
      </c>
      <c r="G1348" s="386" t="s">
        <v>1327</v>
      </c>
      <c r="H1348" s="386" t="s">
        <v>1180</v>
      </c>
      <c r="I1348" s="386" t="s">
        <v>1182</v>
      </c>
      <c r="J1348" s="386" t="s">
        <v>141</v>
      </c>
      <c r="K1348" s="388">
        <v>0.63</v>
      </c>
      <c r="L1348" s="388">
        <v>0.72000000000000008</v>
      </c>
      <c r="M1348" s="388">
        <v>0.81</v>
      </c>
      <c r="N1348" s="389"/>
    </row>
    <row r="1349" spans="3:14" ht="45" hidden="1" x14ac:dyDescent="0.25">
      <c r="C1349" s="386" t="s">
        <v>103</v>
      </c>
      <c r="D1349" s="387" t="s">
        <v>1393</v>
      </c>
      <c r="E1349" s="386" t="s">
        <v>1026</v>
      </c>
      <c r="F1349" s="387" t="s">
        <v>1068</v>
      </c>
      <c r="G1349" s="386" t="s">
        <v>1328</v>
      </c>
      <c r="H1349" s="386" t="s">
        <v>1180</v>
      </c>
      <c r="I1349" s="386" t="s">
        <v>1183</v>
      </c>
      <c r="J1349" s="386" t="s">
        <v>141</v>
      </c>
      <c r="K1349" s="388">
        <v>6.9999999999999993E-2</v>
      </c>
      <c r="L1349" s="388">
        <v>8.0000000000000016E-2</v>
      </c>
      <c r="M1349" s="388">
        <v>9.0000000000000011E-2</v>
      </c>
      <c r="N1349" s="389"/>
    </row>
    <row r="1350" spans="3:14" ht="60" hidden="1" x14ac:dyDescent="0.25">
      <c r="C1350" s="386" t="s">
        <v>103</v>
      </c>
      <c r="D1350" s="387" t="s">
        <v>1393</v>
      </c>
      <c r="E1350" s="386" t="s">
        <v>1026</v>
      </c>
      <c r="F1350" s="387" t="s">
        <v>1068</v>
      </c>
      <c r="G1350" s="386" t="s">
        <v>1329</v>
      </c>
      <c r="H1350" s="386" t="s">
        <v>1184</v>
      </c>
      <c r="I1350" s="386" t="s">
        <v>1185</v>
      </c>
      <c r="J1350" s="386" t="s">
        <v>141</v>
      </c>
      <c r="K1350" s="388">
        <v>0.63</v>
      </c>
      <c r="L1350" s="388">
        <v>0.72000000000000008</v>
      </c>
      <c r="M1350" s="388">
        <v>0.81</v>
      </c>
      <c r="N1350" s="389"/>
    </row>
    <row r="1351" spans="3:14" ht="60" hidden="1" x14ac:dyDescent="0.25">
      <c r="C1351" s="386" t="s">
        <v>103</v>
      </c>
      <c r="D1351" s="387" t="s">
        <v>1393</v>
      </c>
      <c r="E1351" s="386" t="s">
        <v>1026</v>
      </c>
      <c r="F1351" s="387" t="s">
        <v>1068</v>
      </c>
      <c r="G1351" s="386" t="s">
        <v>1332</v>
      </c>
      <c r="H1351" s="386" t="s">
        <v>1184</v>
      </c>
      <c r="I1351" s="386" t="s">
        <v>1188</v>
      </c>
      <c r="J1351" s="386" t="s">
        <v>141</v>
      </c>
      <c r="K1351" s="388">
        <v>0.63</v>
      </c>
      <c r="L1351" s="388">
        <v>0.72000000000000008</v>
      </c>
      <c r="M1351" s="388">
        <v>0.81</v>
      </c>
      <c r="N1351" s="389"/>
    </row>
    <row r="1352" spans="3:14" ht="60" hidden="1" x14ac:dyDescent="0.25">
      <c r="C1352" s="386" t="s">
        <v>103</v>
      </c>
      <c r="D1352" s="387" t="s">
        <v>1393</v>
      </c>
      <c r="E1352" s="386" t="s">
        <v>1026</v>
      </c>
      <c r="F1352" s="387" t="s">
        <v>1068</v>
      </c>
      <c r="G1352" s="386" t="s">
        <v>1380</v>
      </c>
      <c r="H1352" s="386" t="s">
        <v>1184</v>
      </c>
      <c r="I1352" s="386" t="s">
        <v>1189</v>
      </c>
      <c r="J1352" s="386" t="s">
        <v>141</v>
      </c>
      <c r="K1352" s="388">
        <v>0.63</v>
      </c>
      <c r="L1352" s="388">
        <v>0.72000000000000008</v>
      </c>
      <c r="M1352" s="388">
        <v>0.81</v>
      </c>
      <c r="N1352" s="389"/>
    </row>
    <row r="1353" spans="3:14" ht="45" hidden="1" x14ac:dyDescent="0.25">
      <c r="C1353" s="386" t="s">
        <v>103</v>
      </c>
      <c r="D1353" s="387" t="s">
        <v>1393</v>
      </c>
      <c r="E1353" s="386" t="s">
        <v>1026</v>
      </c>
      <c r="F1353" s="387" t="s">
        <v>1068</v>
      </c>
      <c r="G1353" s="386" t="s">
        <v>1337</v>
      </c>
      <c r="H1353" s="386" t="s">
        <v>1190</v>
      </c>
      <c r="I1353" s="386" t="s">
        <v>1197</v>
      </c>
      <c r="J1353" s="386" t="s">
        <v>141</v>
      </c>
      <c r="K1353" s="388">
        <v>0.63</v>
      </c>
      <c r="L1353" s="388">
        <v>0.72000000000000008</v>
      </c>
      <c r="M1353" s="388">
        <v>0.81</v>
      </c>
      <c r="N1353" s="389"/>
    </row>
    <row r="1354" spans="3:14" ht="45" hidden="1" x14ac:dyDescent="0.25">
      <c r="C1354" s="386" t="s">
        <v>103</v>
      </c>
      <c r="D1354" s="387" t="s">
        <v>1393</v>
      </c>
      <c r="E1354" s="386" t="s">
        <v>1026</v>
      </c>
      <c r="F1354" s="387" t="s">
        <v>1068</v>
      </c>
      <c r="G1354" s="386" t="s">
        <v>1338</v>
      </c>
      <c r="H1354" s="386" t="s">
        <v>1190</v>
      </c>
      <c r="I1354" s="386" t="s">
        <v>1198</v>
      </c>
      <c r="J1354" s="386" t="s">
        <v>141</v>
      </c>
      <c r="K1354" s="388">
        <v>0.63</v>
      </c>
      <c r="L1354" s="388">
        <v>0.72000000000000008</v>
      </c>
      <c r="M1354" s="388">
        <v>0.81</v>
      </c>
      <c r="N1354" s="389"/>
    </row>
    <row r="1355" spans="3:14" ht="45" hidden="1" x14ac:dyDescent="0.25">
      <c r="C1355" s="386" t="s">
        <v>103</v>
      </c>
      <c r="D1355" s="387" t="s">
        <v>1393</v>
      </c>
      <c r="E1355" s="386" t="s">
        <v>1026</v>
      </c>
      <c r="F1355" s="387" t="s">
        <v>1068</v>
      </c>
      <c r="G1355" s="386" t="s">
        <v>1388</v>
      </c>
      <c r="H1355" s="386" t="s">
        <v>1190</v>
      </c>
      <c r="I1355" s="386" t="s">
        <v>1208</v>
      </c>
      <c r="J1355" s="386" t="s">
        <v>141</v>
      </c>
      <c r="K1355" s="388">
        <v>0.63</v>
      </c>
      <c r="L1355" s="388">
        <v>0.72000000000000008</v>
      </c>
      <c r="M1355" s="388">
        <v>0.81</v>
      </c>
      <c r="N1355" s="389"/>
    </row>
    <row r="1356" spans="3:14" hidden="1" x14ac:dyDescent="0.25">
      <c r="C1356" s="386" t="s">
        <v>103</v>
      </c>
      <c r="D1356" s="387" t="s">
        <v>1259</v>
      </c>
      <c r="E1356" s="386" t="s">
        <v>1026</v>
      </c>
      <c r="F1356" s="387" t="s">
        <v>1069</v>
      </c>
      <c r="G1356" s="386" t="s">
        <v>1286</v>
      </c>
      <c r="H1356" s="386" t="s">
        <v>1112</v>
      </c>
      <c r="I1356" s="386" t="s">
        <v>1113</v>
      </c>
      <c r="J1356" s="386" t="s">
        <v>141</v>
      </c>
      <c r="K1356" s="388">
        <v>0.63</v>
      </c>
      <c r="L1356" s="388">
        <v>0.72000000000000008</v>
      </c>
      <c r="M1356" s="388">
        <v>0.81</v>
      </c>
      <c r="N1356" s="389"/>
    </row>
    <row r="1357" spans="3:14" hidden="1" x14ac:dyDescent="0.25">
      <c r="C1357" s="386" t="s">
        <v>103</v>
      </c>
      <c r="D1357" s="387" t="s">
        <v>1259</v>
      </c>
      <c r="E1357" s="386" t="s">
        <v>1026</v>
      </c>
      <c r="F1357" s="387" t="s">
        <v>1069</v>
      </c>
      <c r="G1357" s="386" t="s">
        <v>1288</v>
      </c>
      <c r="H1357" s="386" t="s">
        <v>1112</v>
      </c>
      <c r="I1357" s="386" t="s">
        <v>1115</v>
      </c>
      <c r="J1357" s="386" t="s">
        <v>141</v>
      </c>
      <c r="K1357" s="388">
        <v>0.63</v>
      </c>
      <c r="L1357" s="388">
        <v>0.72000000000000008</v>
      </c>
      <c r="M1357" s="388">
        <v>0.81</v>
      </c>
      <c r="N1357" s="389"/>
    </row>
    <row r="1358" spans="3:14" hidden="1" x14ac:dyDescent="0.25">
      <c r="C1358" s="386" t="s">
        <v>103</v>
      </c>
      <c r="D1358" s="387" t="s">
        <v>1259</v>
      </c>
      <c r="E1358" s="386" t="s">
        <v>1026</v>
      </c>
      <c r="F1358" s="387" t="s">
        <v>1069</v>
      </c>
      <c r="G1358" s="386" t="s">
        <v>1292</v>
      </c>
      <c r="H1358" s="386" t="s">
        <v>1112</v>
      </c>
      <c r="I1358" s="386" t="s">
        <v>1119</v>
      </c>
      <c r="J1358" s="386" t="s">
        <v>141</v>
      </c>
      <c r="K1358" s="388">
        <v>0.63</v>
      </c>
      <c r="L1358" s="388">
        <v>0.72000000000000008</v>
      </c>
      <c r="M1358" s="388">
        <v>0.81</v>
      </c>
      <c r="N1358" s="389"/>
    </row>
    <row r="1359" spans="3:14" ht="30" hidden="1" x14ac:dyDescent="0.25">
      <c r="C1359" s="386" t="s">
        <v>103</v>
      </c>
      <c r="D1359" s="387" t="s">
        <v>1259</v>
      </c>
      <c r="E1359" s="386" t="s">
        <v>1026</v>
      </c>
      <c r="F1359" s="387" t="s">
        <v>1069</v>
      </c>
      <c r="G1359" s="386" t="s">
        <v>1295</v>
      </c>
      <c r="H1359" s="386" t="s">
        <v>1121</v>
      </c>
      <c r="I1359" s="386" t="s">
        <v>1123</v>
      </c>
      <c r="J1359" s="386" t="s">
        <v>1373</v>
      </c>
      <c r="K1359" s="388">
        <v>6.9999999999999993E-2</v>
      </c>
      <c r="L1359" s="388">
        <v>8.0000000000000016E-2</v>
      </c>
      <c r="M1359" s="388">
        <v>9.0000000000000011E-2</v>
      </c>
      <c r="N1359" s="389"/>
    </row>
    <row r="1360" spans="3:14" hidden="1" x14ac:dyDescent="0.25">
      <c r="C1360" s="386" t="s">
        <v>103</v>
      </c>
      <c r="D1360" s="387" t="s">
        <v>1259</v>
      </c>
      <c r="E1360" s="386" t="s">
        <v>1026</v>
      </c>
      <c r="F1360" s="387" t="s">
        <v>1069</v>
      </c>
      <c r="G1360" s="386" t="s">
        <v>1378</v>
      </c>
      <c r="H1360" s="386" t="s">
        <v>1124</v>
      </c>
      <c r="I1360" s="386" t="s">
        <v>1125</v>
      </c>
      <c r="J1360" s="386" t="s">
        <v>1373</v>
      </c>
      <c r="K1360" s="388">
        <v>0.63</v>
      </c>
      <c r="L1360" s="388">
        <v>0.72000000000000008</v>
      </c>
      <c r="M1360" s="388">
        <v>0.81</v>
      </c>
      <c r="N1360" s="389"/>
    </row>
    <row r="1361" spans="3:14" hidden="1" x14ac:dyDescent="0.25">
      <c r="C1361" s="386" t="s">
        <v>103</v>
      </c>
      <c r="D1361" s="387" t="s">
        <v>1259</v>
      </c>
      <c r="E1361" s="386" t="s">
        <v>1026</v>
      </c>
      <c r="F1361" s="387" t="s">
        <v>1069</v>
      </c>
      <c r="G1361" s="386" t="s">
        <v>1392</v>
      </c>
      <c r="H1361" s="386" t="s">
        <v>1124</v>
      </c>
      <c r="I1361" s="386" t="s">
        <v>1126</v>
      </c>
      <c r="J1361" s="386" t="s">
        <v>1373</v>
      </c>
      <c r="K1361" s="388">
        <v>0.63</v>
      </c>
      <c r="L1361" s="388">
        <v>0.72000000000000008</v>
      </c>
      <c r="M1361" s="388">
        <v>0.81</v>
      </c>
      <c r="N1361" s="389"/>
    </row>
    <row r="1362" spans="3:14" ht="30" hidden="1" x14ac:dyDescent="0.25">
      <c r="C1362" s="386" t="s">
        <v>103</v>
      </c>
      <c r="D1362" s="387" t="s">
        <v>1259</v>
      </c>
      <c r="E1362" s="386" t="s">
        <v>1026</v>
      </c>
      <c r="F1362" s="387" t="s">
        <v>1069</v>
      </c>
      <c r="G1362" s="386" t="s">
        <v>1298</v>
      </c>
      <c r="H1362" s="386" t="s">
        <v>1128</v>
      </c>
      <c r="I1362" s="386" t="s">
        <v>1130</v>
      </c>
      <c r="J1362" s="386" t="s">
        <v>141</v>
      </c>
      <c r="K1362" s="388">
        <v>0.63</v>
      </c>
      <c r="L1362" s="388">
        <v>0.72000000000000008</v>
      </c>
      <c r="M1362" s="388">
        <v>0.81</v>
      </c>
      <c r="N1362" s="389"/>
    </row>
    <row r="1363" spans="3:14" ht="30" hidden="1" x14ac:dyDescent="0.25">
      <c r="C1363" s="386" t="s">
        <v>103</v>
      </c>
      <c r="D1363" s="387" t="s">
        <v>1259</v>
      </c>
      <c r="E1363" s="386" t="s">
        <v>1026</v>
      </c>
      <c r="F1363" s="387" t="s">
        <v>1069</v>
      </c>
      <c r="G1363" s="386" t="s">
        <v>1299</v>
      </c>
      <c r="H1363" s="386" t="s">
        <v>1128</v>
      </c>
      <c r="I1363" s="386" t="s">
        <v>1131</v>
      </c>
      <c r="J1363" s="386" t="s">
        <v>141</v>
      </c>
      <c r="K1363" s="388">
        <v>0.63</v>
      </c>
      <c r="L1363" s="388">
        <v>0.72000000000000008</v>
      </c>
      <c r="M1363" s="388">
        <v>0.81</v>
      </c>
      <c r="N1363" s="389"/>
    </row>
    <row r="1364" spans="3:14" ht="30" hidden="1" x14ac:dyDescent="0.25">
      <c r="C1364" s="386" t="s">
        <v>103</v>
      </c>
      <c r="D1364" s="387" t="s">
        <v>1259</v>
      </c>
      <c r="E1364" s="386" t="s">
        <v>1026</v>
      </c>
      <c r="F1364" s="387" t="s">
        <v>1069</v>
      </c>
      <c r="G1364" s="386" t="s">
        <v>1300</v>
      </c>
      <c r="H1364" s="386" t="s">
        <v>1128</v>
      </c>
      <c r="I1364" s="386" t="s">
        <v>1132</v>
      </c>
      <c r="J1364" s="386" t="s">
        <v>141</v>
      </c>
      <c r="K1364" s="388">
        <v>0.63</v>
      </c>
      <c r="L1364" s="388">
        <v>0.72000000000000008</v>
      </c>
      <c r="M1364" s="388">
        <v>0.81</v>
      </c>
      <c r="N1364" s="389"/>
    </row>
    <row r="1365" spans="3:14" ht="30" hidden="1" x14ac:dyDescent="0.25">
      <c r="C1365" s="386" t="s">
        <v>103</v>
      </c>
      <c r="D1365" s="387" t="s">
        <v>1259</v>
      </c>
      <c r="E1365" s="386" t="s">
        <v>1026</v>
      </c>
      <c r="F1365" s="387" t="s">
        <v>1069</v>
      </c>
      <c r="G1365" s="386" t="s">
        <v>1302</v>
      </c>
      <c r="H1365" s="386" t="s">
        <v>1133</v>
      </c>
      <c r="I1365" s="386" t="s">
        <v>1135</v>
      </c>
      <c r="J1365" s="386" t="s">
        <v>141</v>
      </c>
      <c r="K1365" s="388">
        <v>3.4999999999999996E-2</v>
      </c>
      <c r="L1365" s="388">
        <v>4.0000000000000008E-2</v>
      </c>
      <c r="M1365" s="388">
        <v>4.5000000000000005E-2</v>
      </c>
      <c r="N1365" s="389"/>
    </row>
    <row r="1366" spans="3:14" ht="45" hidden="1" x14ac:dyDescent="0.25">
      <c r="C1366" s="386" t="s">
        <v>103</v>
      </c>
      <c r="D1366" s="387" t="s">
        <v>1259</v>
      </c>
      <c r="E1366" s="386" t="s">
        <v>1026</v>
      </c>
      <c r="F1366" s="387" t="s">
        <v>1069</v>
      </c>
      <c r="G1366" s="386" t="s">
        <v>1306</v>
      </c>
      <c r="H1366" s="386" t="s">
        <v>1147</v>
      </c>
      <c r="I1366" s="386" t="s">
        <v>1148</v>
      </c>
      <c r="J1366" s="386" t="s">
        <v>141</v>
      </c>
      <c r="K1366" s="388">
        <v>0.63</v>
      </c>
      <c r="L1366" s="388">
        <v>0.72000000000000008</v>
      </c>
      <c r="M1366" s="388">
        <v>0.81</v>
      </c>
      <c r="N1366" s="389"/>
    </row>
    <row r="1367" spans="3:14" ht="45" hidden="1" x14ac:dyDescent="0.25">
      <c r="C1367" s="386" t="s">
        <v>103</v>
      </c>
      <c r="D1367" s="387" t="s">
        <v>1259</v>
      </c>
      <c r="E1367" s="386" t="s">
        <v>1026</v>
      </c>
      <c r="F1367" s="387" t="s">
        <v>1069</v>
      </c>
      <c r="G1367" s="386" t="s">
        <v>1308</v>
      </c>
      <c r="H1367" s="386" t="s">
        <v>1147</v>
      </c>
      <c r="I1367" s="386" t="s">
        <v>1150</v>
      </c>
      <c r="J1367" s="386" t="s">
        <v>141</v>
      </c>
      <c r="K1367" s="388">
        <v>0.63</v>
      </c>
      <c r="L1367" s="388">
        <v>0.72000000000000008</v>
      </c>
      <c r="M1367" s="388">
        <v>0.81</v>
      </c>
      <c r="N1367" s="389"/>
    </row>
    <row r="1368" spans="3:14" ht="30" hidden="1" x14ac:dyDescent="0.25">
      <c r="C1368" s="386" t="s">
        <v>103</v>
      </c>
      <c r="D1368" s="387" t="s">
        <v>1259</v>
      </c>
      <c r="E1368" s="386" t="s">
        <v>1026</v>
      </c>
      <c r="F1368" s="387" t="s">
        <v>1069</v>
      </c>
      <c r="G1368" s="386" t="s">
        <v>1309</v>
      </c>
      <c r="H1368" s="386" t="s">
        <v>1147</v>
      </c>
      <c r="I1368" s="386" t="s">
        <v>1151</v>
      </c>
      <c r="J1368" s="386" t="s">
        <v>141</v>
      </c>
      <c r="K1368" s="388">
        <v>0.63</v>
      </c>
      <c r="L1368" s="388">
        <v>0.72000000000000008</v>
      </c>
      <c r="M1368" s="388">
        <v>0.81</v>
      </c>
      <c r="N1368" s="389"/>
    </row>
    <row r="1369" spans="3:14" hidden="1" x14ac:dyDescent="0.25">
      <c r="C1369" s="386" t="s">
        <v>103</v>
      </c>
      <c r="D1369" s="387" t="s">
        <v>1259</v>
      </c>
      <c r="E1369" s="386" t="s">
        <v>1026</v>
      </c>
      <c r="F1369" s="387" t="s">
        <v>1069</v>
      </c>
      <c r="G1369" s="386" t="s">
        <v>1310</v>
      </c>
      <c r="H1369" s="386" t="s">
        <v>1152</v>
      </c>
      <c r="I1369" s="386" t="s">
        <v>1153</v>
      </c>
      <c r="J1369" s="386" t="s">
        <v>1373</v>
      </c>
      <c r="K1369" s="388">
        <v>0.63</v>
      </c>
      <c r="L1369" s="388">
        <v>0.72000000000000008</v>
      </c>
      <c r="M1369" s="388">
        <v>0.81</v>
      </c>
      <c r="N1369" s="389"/>
    </row>
    <row r="1370" spans="3:14" hidden="1" x14ac:dyDescent="0.25">
      <c r="C1370" s="386" t="s">
        <v>103</v>
      </c>
      <c r="D1370" s="387" t="s">
        <v>1259</v>
      </c>
      <c r="E1370" s="386" t="s">
        <v>1026</v>
      </c>
      <c r="F1370" s="387" t="s">
        <v>1069</v>
      </c>
      <c r="G1370" s="386" t="s">
        <v>1312</v>
      </c>
      <c r="H1370" s="386" t="s">
        <v>1156</v>
      </c>
      <c r="I1370" s="386" t="s">
        <v>1158</v>
      </c>
      <c r="J1370" s="386" t="s">
        <v>141</v>
      </c>
      <c r="K1370" s="388">
        <v>0.63</v>
      </c>
      <c r="L1370" s="388">
        <v>0.72000000000000008</v>
      </c>
      <c r="M1370" s="388">
        <v>0.81</v>
      </c>
      <c r="N1370" s="389"/>
    </row>
    <row r="1371" spans="3:14" hidden="1" x14ac:dyDescent="0.25">
      <c r="C1371" s="386" t="s">
        <v>103</v>
      </c>
      <c r="D1371" s="387" t="s">
        <v>1259</v>
      </c>
      <c r="E1371" s="386" t="s">
        <v>1026</v>
      </c>
      <c r="F1371" s="387" t="s">
        <v>1069</v>
      </c>
      <c r="G1371" s="386" t="s">
        <v>1313</v>
      </c>
      <c r="H1371" s="386" t="s">
        <v>1156</v>
      </c>
      <c r="I1371" s="386" t="s">
        <v>1159</v>
      </c>
      <c r="J1371" s="386" t="s">
        <v>141</v>
      </c>
      <c r="K1371" s="388">
        <v>0.63</v>
      </c>
      <c r="L1371" s="388">
        <v>0.72000000000000008</v>
      </c>
      <c r="M1371" s="388">
        <v>0.81</v>
      </c>
      <c r="N1371" s="389"/>
    </row>
    <row r="1372" spans="3:14" ht="45" hidden="1" x14ac:dyDescent="0.25">
      <c r="C1372" s="386" t="s">
        <v>103</v>
      </c>
      <c r="D1372" s="387" t="s">
        <v>1259</v>
      </c>
      <c r="E1372" s="386" t="s">
        <v>1026</v>
      </c>
      <c r="F1372" s="387" t="s">
        <v>1069</v>
      </c>
      <c r="G1372" s="386" t="s">
        <v>1314</v>
      </c>
      <c r="H1372" s="386" t="s">
        <v>1160</v>
      </c>
      <c r="I1372" s="386" t="s">
        <v>1161</v>
      </c>
      <c r="J1372" s="386" t="s">
        <v>141</v>
      </c>
      <c r="K1372" s="388">
        <v>0.63</v>
      </c>
      <c r="L1372" s="388">
        <v>0.72000000000000008</v>
      </c>
      <c r="M1372" s="388">
        <v>0.81</v>
      </c>
      <c r="N1372" s="389"/>
    </row>
    <row r="1373" spans="3:14" ht="45" hidden="1" x14ac:dyDescent="0.25">
      <c r="C1373" s="386" t="s">
        <v>103</v>
      </c>
      <c r="D1373" s="387" t="s">
        <v>1259</v>
      </c>
      <c r="E1373" s="386" t="s">
        <v>1026</v>
      </c>
      <c r="F1373" s="387" t="s">
        <v>1069</v>
      </c>
      <c r="G1373" s="386" t="s">
        <v>1314</v>
      </c>
      <c r="H1373" s="386" t="s">
        <v>1160</v>
      </c>
      <c r="I1373" s="386" t="s">
        <v>1161</v>
      </c>
      <c r="J1373" s="386" t="s">
        <v>1373</v>
      </c>
      <c r="K1373" s="388">
        <v>0.63</v>
      </c>
      <c r="L1373" s="388">
        <v>0.72000000000000008</v>
      </c>
      <c r="M1373" s="388">
        <v>0.81</v>
      </c>
      <c r="N1373" s="389"/>
    </row>
    <row r="1374" spans="3:14" ht="45" hidden="1" x14ac:dyDescent="0.25">
      <c r="C1374" s="386" t="s">
        <v>103</v>
      </c>
      <c r="D1374" s="387" t="s">
        <v>1259</v>
      </c>
      <c r="E1374" s="386" t="s">
        <v>1026</v>
      </c>
      <c r="F1374" s="387" t="s">
        <v>1069</v>
      </c>
      <c r="G1374" s="386" t="s">
        <v>1315</v>
      </c>
      <c r="H1374" s="386" t="s">
        <v>1160</v>
      </c>
      <c r="I1374" s="386" t="s">
        <v>1162</v>
      </c>
      <c r="J1374" s="386" t="s">
        <v>141</v>
      </c>
      <c r="K1374" s="388">
        <v>0.63</v>
      </c>
      <c r="L1374" s="388">
        <v>0.72000000000000008</v>
      </c>
      <c r="M1374" s="388">
        <v>0.81</v>
      </c>
      <c r="N1374" s="389"/>
    </row>
    <row r="1375" spans="3:14" ht="45" hidden="1" x14ac:dyDescent="0.25">
      <c r="C1375" s="386" t="s">
        <v>103</v>
      </c>
      <c r="D1375" s="387" t="s">
        <v>1259</v>
      </c>
      <c r="E1375" s="386" t="s">
        <v>1026</v>
      </c>
      <c r="F1375" s="387" t="s">
        <v>1069</v>
      </c>
      <c r="G1375" s="386" t="s">
        <v>1315</v>
      </c>
      <c r="H1375" s="386" t="s">
        <v>1160</v>
      </c>
      <c r="I1375" s="386" t="s">
        <v>1162</v>
      </c>
      <c r="J1375" s="386" t="s">
        <v>1373</v>
      </c>
      <c r="K1375" s="388">
        <v>0.63</v>
      </c>
      <c r="L1375" s="388">
        <v>0.72000000000000008</v>
      </c>
      <c r="M1375" s="388">
        <v>0.81</v>
      </c>
      <c r="N1375" s="389"/>
    </row>
    <row r="1376" spans="3:14" ht="45" hidden="1" x14ac:dyDescent="0.25">
      <c r="C1376" s="386" t="s">
        <v>103</v>
      </c>
      <c r="D1376" s="387" t="s">
        <v>1259</v>
      </c>
      <c r="E1376" s="386" t="s">
        <v>1026</v>
      </c>
      <c r="F1376" s="387" t="s">
        <v>1069</v>
      </c>
      <c r="G1376" s="386" t="s">
        <v>1317</v>
      </c>
      <c r="H1376" s="386" t="s">
        <v>1160</v>
      </c>
      <c r="I1376" s="386" t="s">
        <v>1169</v>
      </c>
      <c r="J1376" s="386" t="s">
        <v>141</v>
      </c>
      <c r="K1376" s="388">
        <v>0.63</v>
      </c>
      <c r="L1376" s="388">
        <v>0.72000000000000008</v>
      </c>
      <c r="M1376" s="388">
        <v>0.81</v>
      </c>
      <c r="N1376" s="389"/>
    </row>
    <row r="1377" spans="3:14" ht="45" hidden="1" x14ac:dyDescent="0.25">
      <c r="C1377" s="386" t="s">
        <v>103</v>
      </c>
      <c r="D1377" s="387" t="s">
        <v>1259</v>
      </c>
      <c r="E1377" s="386" t="s">
        <v>1026</v>
      </c>
      <c r="F1377" s="387" t="s">
        <v>1069</v>
      </c>
      <c r="G1377" s="386" t="s">
        <v>1317</v>
      </c>
      <c r="H1377" s="386" t="s">
        <v>1160</v>
      </c>
      <c r="I1377" s="386" t="s">
        <v>1169</v>
      </c>
      <c r="J1377" s="386" t="s">
        <v>1373</v>
      </c>
      <c r="K1377" s="388">
        <v>0.63</v>
      </c>
      <c r="L1377" s="388">
        <v>0.72000000000000008</v>
      </c>
      <c r="M1377" s="388">
        <v>0.81</v>
      </c>
      <c r="N1377" s="389"/>
    </row>
    <row r="1378" spans="3:14" hidden="1" x14ac:dyDescent="0.25">
      <c r="C1378" s="386" t="s">
        <v>103</v>
      </c>
      <c r="D1378" s="387" t="s">
        <v>1259</v>
      </c>
      <c r="E1378" s="386" t="s">
        <v>1026</v>
      </c>
      <c r="F1378" s="387" t="s">
        <v>1069</v>
      </c>
      <c r="G1378" s="386" t="s">
        <v>1320</v>
      </c>
      <c r="H1378" s="386" t="s">
        <v>1172</v>
      </c>
      <c r="I1378" s="386" t="s">
        <v>1173</v>
      </c>
      <c r="J1378" s="386" t="s">
        <v>141</v>
      </c>
      <c r="K1378" s="388">
        <v>3.4999999999999996E-2</v>
      </c>
      <c r="L1378" s="388">
        <v>4.0000000000000008E-2</v>
      </c>
      <c r="M1378" s="388">
        <v>4.5000000000000005E-2</v>
      </c>
      <c r="N1378" s="389"/>
    </row>
    <row r="1379" spans="3:14" hidden="1" x14ac:dyDescent="0.25">
      <c r="C1379" s="386" t="s">
        <v>103</v>
      </c>
      <c r="D1379" s="387" t="s">
        <v>1259</v>
      </c>
      <c r="E1379" s="386" t="s">
        <v>1026</v>
      </c>
      <c r="F1379" s="387" t="s">
        <v>1069</v>
      </c>
      <c r="G1379" s="386" t="s">
        <v>1322</v>
      </c>
      <c r="H1379" s="386" t="s">
        <v>1174</v>
      </c>
      <c r="I1379" s="386" t="s">
        <v>1176</v>
      </c>
      <c r="J1379" s="386" t="s">
        <v>1373</v>
      </c>
      <c r="K1379" s="388">
        <v>3.4999999999999996E-2</v>
      </c>
      <c r="L1379" s="388">
        <v>4.0000000000000008E-2</v>
      </c>
      <c r="M1379" s="388">
        <v>4.5000000000000005E-2</v>
      </c>
      <c r="N1379" s="389"/>
    </row>
    <row r="1380" spans="3:14" hidden="1" x14ac:dyDescent="0.25">
      <c r="C1380" s="386" t="s">
        <v>103</v>
      </c>
      <c r="D1380" s="387" t="s">
        <v>1259</v>
      </c>
      <c r="E1380" s="386" t="s">
        <v>1026</v>
      </c>
      <c r="F1380" s="387" t="s">
        <v>1069</v>
      </c>
      <c r="G1380" s="386" t="s">
        <v>1323</v>
      </c>
      <c r="H1380" s="386" t="s">
        <v>1174</v>
      </c>
      <c r="I1380" s="386" t="s">
        <v>1177</v>
      </c>
      <c r="J1380" s="386" t="s">
        <v>1373</v>
      </c>
      <c r="K1380" s="388">
        <v>3.4999999999999996E-2</v>
      </c>
      <c r="L1380" s="388">
        <v>4.0000000000000008E-2</v>
      </c>
      <c r="M1380" s="388">
        <v>4.5000000000000005E-2</v>
      </c>
      <c r="N1380" s="389"/>
    </row>
    <row r="1381" spans="3:14" hidden="1" x14ac:dyDescent="0.25">
      <c r="C1381" s="386" t="s">
        <v>103</v>
      </c>
      <c r="D1381" s="387" t="s">
        <v>1259</v>
      </c>
      <c r="E1381" s="386" t="s">
        <v>1026</v>
      </c>
      <c r="F1381" s="387" t="s">
        <v>1069</v>
      </c>
      <c r="G1381" s="386" t="s">
        <v>1324</v>
      </c>
      <c r="H1381" s="386" t="s">
        <v>1174</v>
      </c>
      <c r="I1381" s="386" t="s">
        <v>1178</v>
      </c>
      <c r="J1381" s="386" t="s">
        <v>1373</v>
      </c>
      <c r="K1381" s="388">
        <v>3.4999999999999996E-2</v>
      </c>
      <c r="L1381" s="388">
        <v>4.0000000000000008E-2</v>
      </c>
      <c r="M1381" s="388">
        <v>4.5000000000000005E-2</v>
      </c>
      <c r="N1381" s="389"/>
    </row>
    <row r="1382" spans="3:14" ht="30" hidden="1" x14ac:dyDescent="0.25">
      <c r="C1382" s="386" t="s">
        <v>103</v>
      </c>
      <c r="D1382" s="387" t="s">
        <v>1259</v>
      </c>
      <c r="E1382" s="386" t="s">
        <v>1026</v>
      </c>
      <c r="F1382" s="387" t="s">
        <v>1069</v>
      </c>
      <c r="G1382" s="386" t="s">
        <v>1325</v>
      </c>
      <c r="H1382" s="386" t="s">
        <v>1174</v>
      </c>
      <c r="I1382" s="386" t="s">
        <v>1179</v>
      </c>
      <c r="J1382" s="386" t="s">
        <v>1373</v>
      </c>
      <c r="K1382" s="388">
        <v>3.4999999999999996E-2</v>
      </c>
      <c r="L1382" s="388">
        <v>4.0000000000000008E-2</v>
      </c>
      <c r="M1382" s="388">
        <v>4.5000000000000005E-2</v>
      </c>
      <c r="N1382" s="389"/>
    </row>
    <row r="1383" spans="3:14" hidden="1" x14ac:dyDescent="0.25">
      <c r="C1383" s="386" t="s">
        <v>103</v>
      </c>
      <c r="D1383" s="387" t="s">
        <v>1259</v>
      </c>
      <c r="E1383" s="386" t="s">
        <v>1026</v>
      </c>
      <c r="F1383" s="387" t="s">
        <v>1069</v>
      </c>
      <c r="G1383" s="386" t="s">
        <v>1326</v>
      </c>
      <c r="H1383" s="386" t="s">
        <v>1180</v>
      </c>
      <c r="I1383" s="386" t="s">
        <v>1181</v>
      </c>
      <c r="J1383" s="386" t="s">
        <v>141</v>
      </c>
      <c r="K1383" s="388">
        <v>3.4999999999999996E-2</v>
      </c>
      <c r="L1383" s="388">
        <v>4.0000000000000008E-2</v>
      </c>
      <c r="M1383" s="388">
        <v>4.5000000000000005E-2</v>
      </c>
      <c r="N1383" s="389"/>
    </row>
    <row r="1384" spans="3:14" hidden="1" x14ac:dyDescent="0.25">
      <c r="C1384" s="386" t="s">
        <v>103</v>
      </c>
      <c r="D1384" s="387" t="s">
        <v>1259</v>
      </c>
      <c r="E1384" s="386" t="s">
        <v>1026</v>
      </c>
      <c r="F1384" s="387" t="s">
        <v>1069</v>
      </c>
      <c r="G1384" s="386" t="s">
        <v>1327</v>
      </c>
      <c r="H1384" s="386" t="s">
        <v>1180</v>
      </c>
      <c r="I1384" s="386" t="s">
        <v>1182</v>
      </c>
      <c r="J1384" s="386" t="s">
        <v>141</v>
      </c>
      <c r="K1384" s="388">
        <v>0.63</v>
      </c>
      <c r="L1384" s="388">
        <v>0.72000000000000008</v>
      </c>
      <c r="M1384" s="388">
        <v>0.81</v>
      </c>
      <c r="N1384" s="389"/>
    </row>
    <row r="1385" spans="3:14" ht="45" hidden="1" x14ac:dyDescent="0.25">
      <c r="C1385" s="386" t="s">
        <v>103</v>
      </c>
      <c r="D1385" s="387" t="s">
        <v>1259</v>
      </c>
      <c r="E1385" s="386" t="s">
        <v>1026</v>
      </c>
      <c r="F1385" s="387" t="s">
        <v>1069</v>
      </c>
      <c r="G1385" s="386" t="s">
        <v>1328</v>
      </c>
      <c r="H1385" s="386" t="s">
        <v>1180</v>
      </c>
      <c r="I1385" s="386" t="s">
        <v>1183</v>
      </c>
      <c r="J1385" s="386" t="s">
        <v>141</v>
      </c>
      <c r="K1385" s="388">
        <v>6.9999999999999993E-2</v>
      </c>
      <c r="L1385" s="388">
        <v>8.0000000000000016E-2</v>
      </c>
      <c r="M1385" s="388">
        <v>9.0000000000000011E-2</v>
      </c>
      <c r="N1385" s="389"/>
    </row>
    <row r="1386" spans="3:14" ht="60" hidden="1" x14ac:dyDescent="0.25">
      <c r="C1386" s="386" t="s">
        <v>103</v>
      </c>
      <c r="D1386" s="387" t="s">
        <v>1259</v>
      </c>
      <c r="E1386" s="386" t="s">
        <v>1026</v>
      </c>
      <c r="F1386" s="387" t="s">
        <v>1069</v>
      </c>
      <c r="G1386" s="386" t="s">
        <v>1329</v>
      </c>
      <c r="H1386" s="386" t="s">
        <v>1184</v>
      </c>
      <c r="I1386" s="386" t="s">
        <v>1185</v>
      </c>
      <c r="J1386" s="386" t="s">
        <v>141</v>
      </c>
      <c r="K1386" s="388">
        <v>0.63</v>
      </c>
      <c r="L1386" s="388">
        <v>0.72000000000000008</v>
      </c>
      <c r="M1386" s="388">
        <v>0.81</v>
      </c>
      <c r="N1386" s="389"/>
    </row>
    <row r="1387" spans="3:14" ht="60" hidden="1" x14ac:dyDescent="0.25">
      <c r="C1387" s="386" t="s">
        <v>103</v>
      </c>
      <c r="D1387" s="387" t="s">
        <v>1259</v>
      </c>
      <c r="E1387" s="386" t="s">
        <v>1026</v>
      </c>
      <c r="F1387" s="387" t="s">
        <v>1069</v>
      </c>
      <c r="G1387" s="386" t="s">
        <v>1331</v>
      </c>
      <c r="H1387" s="386" t="s">
        <v>1184</v>
      </c>
      <c r="I1387" s="386" t="s">
        <v>1187</v>
      </c>
      <c r="J1387" s="386" t="s">
        <v>141</v>
      </c>
      <c r="K1387" s="388">
        <v>0.63</v>
      </c>
      <c r="L1387" s="388">
        <v>0.72000000000000008</v>
      </c>
      <c r="M1387" s="388">
        <v>0.81</v>
      </c>
      <c r="N1387" s="389"/>
    </row>
    <row r="1388" spans="3:14" ht="60" hidden="1" x14ac:dyDescent="0.25">
      <c r="C1388" s="386" t="s">
        <v>103</v>
      </c>
      <c r="D1388" s="387" t="s">
        <v>1259</v>
      </c>
      <c r="E1388" s="386" t="s">
        <v>1026</v>
      </c>
      <c r="F1388" s="387" t="s">
        <v>1069</v>
      </c>
      <c r="G1388" s="386" t="s">
        <v>1332</v>
      </c>
      <c r="H1388" s="386" t="s">
        <v>1184</v>
      </c>
      <c r="I1388" s="386" t="s">
        <v>1188</v>
      </c>
      <c r="J1388" s="386" t="s">
        <v>141</v>
      </c>
      <c r="K1388" s="388">
        <v>0.63</v>
      </c>
      <c r="L1388" s="388">
        <v>0.72000000000000008</v>
      </c>
      <c r="M1388" s="388">
        <v>0.81</v>
      </c>
      <c r="N1388" s="389"/>
    </row>
    <row r="1389" spans="3:14" ht="60" hidden="1" x14ac:dyDescent="0.25">
      <c r="C1389" s="386" t="s">
        <v>103</v>
      </c>
      <c r="D1389" s="387" t="s">
        <v>1259</v>
      </c>
      <c r="E1389" s="386" t="s">
        <v>1026</v>
      </c>
      <c r="F1389" s="387" t="s">
        <v>1069</v>
      </c>
      <c r="G1389" s="386" t="s">
        <v>1380</v>
      </c>
      <c r="H1389" s="386" t="s">
        <v>1184</v>
      </c>
      <c r="I1389" s="386" t="s">
        <v>1189</v>
      </c>
      <c r="J1389" s="386" t="s">
        <v>141</v>
      </c>
      <c r="K1389" s="388">
        <v>0.63</v>
      </c>
      <c r="L1389" s="388">
        <v>0.72000000000000008</v>
      </c>
      <c r="M1389" s="388">
        <v>0.81</v>
      </c>
      <c r="N1389" s="389"/>
    </row>
    <row r="1390" spans="3:14" ht="45" hidden="1" x14ac:dyDescent="0.25">
      <c r="C1390" s="386" t="s">
        <v>103</v>
      </c>
      <c r="D1390" s="387" t="s">
        <v>1259</v>
      </c>
      <c r="E1390" s="386" t="s">
        <v>1026</v>
      </c>
      <c r="F1390" s="387" t="s">
        <v>1069</v>
      </c>
      <c r="G1390" s="386" t="s">
        <v>1336</v>
      </c>
      <c r="H1390" s="386" t="s">
        <v>1190</v>
      </c>
      <c r="I1390" s="386" t="s">
        <v>1196</v>
      </c>
      <c r="J1390" s="386" t="s">
        <v>141</v>
      </c>
      <c r="K1390" s="388">
        <v>0.63</v>
      </c>
      <c r="L1390" s="388">
        <v>0.72000000000000008</v>
      </c>
      <c r="M1390" s="388">
        <v>0.81</v>
      </c>
      <c r="N1390" s="389"/>
    </row>
    <row r="1391" spans="3:14" ht="45" hidden="1" x14ac:dyDescent="0.25">
      <c r="C1391" s="386" t="s">
        <v>103</v>
      </c>
      <c r="D1391" s="387" t="s">
        <v>1259</v>
      </c>
      <c r="E1391" s="386" t="s">
        <v>1026</v>
      </c>
      <c r="F1391" s="387" t="s">
        <v>1069</v>
      </c>
      <c r="G1391" s="386" t="s">
        <v>1344</v>
      </c>
      <c r="H1391" s="386" t="s">
        <v>1190</v>
      </c>
      <c r="I1391" s="386" t="s">
        <v>1204</v>
      </c>
      <c r="J1391" s="386" t="s">
        <v>141</v>
      </c>
      <c r="K1391" s="388">
        <v>0.63</v>
      </c>
      <c r="L1391" s="388">
        <v>0.72000000000000008</v>
      </c>
      <c r="M1391" s="388">
        <v>0.81</v>
      </c>
      <c r="N1391" s="389"/>
    </row>
    <row r="1392" spans="3:14" ht="45" hidden="1" x14ac:dyDescent="0.25">
      <c r="C1392" s="386" t="s">
        <v>103</v>
      </c>
      <c r="D1392" s="387" t="s">
        <v>1259</v>
      </c>
      <c r="E1392" s="386" t="s">
        <v>1026</v>
      </c>
      <c r="F1392" s="387" t="s">
        <v>1069</v>
      </c>
      <c r="G1392" s="386" t="s">
        <v>1345</v>
      </c>
      <c r="H1392" s="386" t="s">
        <v>1190</v>
      </c>
      <c r="I1392" s="386" t="s">
        <v>1205</v>
      </c>
      <c r="J1392" s="386" t="s">
        <v>141</v>
      </c>
      <c r="K1392" s="388">
        <v>0.63</v>
      </c>
      <c r="L1392" s="388">
        <v>0.72000000000000008</v>
      </c>
      <c r="M1392" s="388">
        <v>0.81</v>
      </c>
      <c r="N1392" s="389"/>
    </row>
    <row r="1393" spans="3:14" ht="45" hidden="1" x14ac:dyDescent="0.25">
      <c r="C1393" s="386" t="s">
        <v>103</v>
      </c>
      <c r="D1393" s="387" t="s">
        <v>1259</v>
      </c>
      <c r="E1393" s="386" t="s">
        <v>1026</v>
      </c>
      <c r="F1393" s="387" t="s">
        <v>1069</v>
      </c>
      <c r="G1393" s="386" t="s">
        <v>1347</v>
      </c>
      <c r="H1393" s="386" t="s">
        <v>1190</v>
      </c>
      <c r="I1393" s="386" t="s">
        <v>1209</v>
      </c>
      <c r="J1393" s="386" t="s">
        <v>141</v>
      </c>
      <c r="K1393" s="388">
        <v>0.63</v>
      </c>
      <c r="L1393" s="388">
        <v>0.72000000000000008</v>
      </c>
      <c r="M1393" s="388">
        <v>0.81</v>
      </c>
      <c r="N1393" s="389"/>
    </row>
    <row r="1394" spans="3:14" ht="30" hidden="1" x14ac:dyDescent="0.25">
      <c r="C1394" s="386" t="s">
        <v>103</v>
      </c>
      <c r="D1394" s="387" t="s">
        <v>1259</v>
      </c>
      <c r="E1394" s="386" t="s">
        <v>1026</v>
      </c>
      <c r="F1394" s="387" t="s">
        <v>1069</v>
      </c>
      <c r="G1394" s="386" t="s">
        <v>1381</v>
      </c>
      <c r="H1394" s="386" t="s">
        <v>1210</v>
      </c>
      <c r="I1394" s="386" t="s">
        <v>1213</v>
      </c>
      <c r="J1394" s="386" t="s">
        <v>141</v>
      </c>
      <c r="K1394" s="388">
        <v>0.63</v>
      </c>
      <c r="L1394" s="388">
        <v>0.72000000000000008</v>
      </c>
      <c r="M1394" s="388">
        <v>0.81</v>
      </c>
      <c r="N1394" s="389"/>
    </row>
    <row r="1395" spans="3:14" ht="30" hidden="1" x14ac:dyDescent="0.25">
      <c r="C1395" s="386" t="s">
        <v>103</v>
      </c>
      <c r="D1395" s="387" t="s">
        <v>1259</v>
      </c>
      <c r="E1395" s="386" t="s">
        <v>1026</v>
      </c>
      <c r="F1395" s="387" t="s">
        <v>1069</v>
      </c>
      <c r="G1395" s="386" t="s">
        <v>1351</v>
      </c>
      <c r="H1395" s="386" t="s">
        <v>1217</v>
      </c>
      <c r="I1395" s="386" t="s">
        <v>1218</v>
      </c>
      <c r="J1395" s="386" t="s">
        <v>141</v>
      </c>
      <c r="K1395" s="388">
        <v>6.9999999999999993E-2</v>
      </c>
      <c r="L1395" s="388">
        <v>8.0000000000000016E-2</v>
      </c>
      <c r="M1395" s="388">
        <v>9.0000000000000011E-2</v>
      </c>
      <c r="N1395" s="389"/>
    </row>
    <row r="1396" spans="3:14" ht="30" hidden="1" x14ac:dyDescent="0.25">
      <c r="C1396" s="386" t="s">
        <v>103</v>
      </c>
      <c r="D1396" s="387" t="s">
        <v>1394</v>
      </c>
      <c r="E1396" s="386" t="s">
        <v>1026</v>
      </c>
      <c r="F1396" s="387" t="s">
        <v>1071</v>
      </c>
      <c r="G1396" s="386" t="s">
        <v>1286</v>
      </c>
      <c r="H1396" s="386" t="s">
        <v>1112</v>
      </c>
      <c r="I1396" s="386" t="s">
        <v>1113</v>
      </c>
      <c r="J1396" s="386" t="s">
        <v>141</v>
      </c>
      <c r="K1396" s="388">
        <v>0.63</v>
      </c>
      <c r="L1396" s="388">
        <v>0.72000000000000008</v>
      </c>
      <c r="M1396" s="388">
        <v>0.81</v>
      </c>
      <c r="N1396" s="389"/>
    </row>
    <row r="1397" spans="3:14" ht="30" hidden="1" x14ac:dyDescent="0.25">
      <c r="C1397" s="386" t="s">
        <v>103</v>
      </c>
      <c r="D1397" s="387" t="s">
        <v>1394</v>
      </c>
      <c r="E1397" s="386" t="s">
        <v>1026</v>
      </c>
      <c r="F1397" s="387" t="s">
        <v>1071</v>
      </c>
      <c r="G1397" s="386" t="s">
        <v>1288</v>
      </c>
      <c r="H1397" s="386" t="s">
        <v>1112</v>
      </c>
      <c r="I1397" s="386" t="s">
        <v>1115</v>
      </c>
      <c r="J1397" s="386" t="s">
        <v>141</v>
      </c>
      <c r="K1397" s="388">
        <v>0.63</v>
      </c>
      <c r="L1397" s="388">
        <v>0.72000000000000008</v>
      </c>
      <c r="M1397" s="388">
        <v>0.81</v>
      </c>
      <c r="N1397" s="389"/>
    </row>
    <row r="1398" spans="3:14" ht="30" hidden="1" x14ac:dyDescent="0.25">
      <c r="C1398" s="386" t="s">
        <v>103</v>
      </c>
      <c r="D1398" s="387" t="s">
        <v>1394</v>
      </c>
      <c r="E1398" s="386" t="s">
        <v>1026</v>
      </c>
      <c r="F1398" s="387" t="s">
        <v>1071</v>
      </c>
      <c r="G1398" s="386" t="s">
        <v>1291</v>
      </c>
      <c r="H1398" s="386" t="s">
        <v>1112</v>
      </c>
      <c r="I1398" s="386" t="s">
        <v>1118</v>
      </c>
      <c r="J1398" s="386" t="s">
        <v>141</v>
      </c>
      <c r="K1398" s="388">
        <v>3.4999999999999996E-2</v>
      </c>
      <c r="L1398" s="388">
        <v>4.0000000000000008E-2</v>
      </c>
      <c r="M1398" s="388">
        <v>4.5000000000000005E-2</v>
      </c>
      <c r="N1398" s="389"/>
    </row>
    <row r="1399" spans="3:14" ht="30" hidden="1" x14ac:dyDescent="0.25">
      <c r="C1399" s="386" t="s">
        <v>103</v>
      </c>
      <c r="D1399" s="387" t="s">
        <v>1394</v>
      </c>
      <c r="E1399" s="386" t="s">
        <v>1026</v>
      </c>
      <c r="F1399" s="387" t="s">
        <v>1071</v>
      </c>
      <c r="G1399" s="386" t="s">
        <v>1292</v>
      </c>
      <c r="H1399" s="386" t="s">
        <v>1112</v>
      </c>
      <c r="I1399" s="386" t="s">
        <v>1119</v>
      </c>
      <c r="J1399" s="386" t="s">
        <v>141</v>
      </c>
      <c r="K1399" s="388">
        <v>0.63</v>
      </c>
      <c r="L1399" s="388">
        <v>0.72000000000000008</v>
      </c>
      <c r="M1399" s="388">
        <v>0.81</v>
      </c>
      <c r="N1399" s="389"/>
    </row>
    <row r="1400" spans="3:14" ht="30" hidden="1" x14ac:dyDescent="0.25">
      <c r="C1400" s="386" t="s">
        <v>103</v>
      </c>
      <c r="D1400" s="387" t="s">
        <v>1394</v>
      </c>
      <c r="E1400" s="386" t="s">
        <v>1026</v>
      </c>
      <c r="F1400" s="387" t="s">
        <v>1071</v>
      </c>
      <c r="G1400" s="386" t="s">
        <v>1295</v>
      </c>
      <c r="H1400" s="386" t="s">
        <v>1121</v>
      </c>
      <c r="I1400" s="386" t="s">
        <v>1123</v>
      </c>
      <c r="J1400" s="386" t="s">
        <v>1373</v>
      </c>
      <c r="K1400" s="388">
        <v>6.9999999999999993E-2</v>
      </c>
      <c r="L1400" s="388">
        <v>8.0000000000000016E-2</v>
      </c>
      <c r="M1400" s="388">
        <v>9.0000000000000011E-2</v>
      </c>
      <c r="N1400" s="389"/>
    </row>
    <row r="1401" spans="3:14" ht="30" hidden="1" x14ac:dyDescent="0.25">
      <c r="C1401" s="386" t="s">
        <v>103</v>
      </c>
      <c r="D1401" s="387" t="s">
        <v>1394</v>
      </c>
      <c r="E1401" s="386" t="s">
        <v>1026</v>
      </c>
      <c r="F1401" s="387" t="s">
        <v>1071</v>
      </c>
      <c r="G1401" s="386" t="s">
        <v>1392</v>
      </c>
      <c r="H1401" s="386" t="s">
        <v>1124</v>
      </c>
      <c r="I1401" s="386" t="s">
        <v>1126</v>
      </c>
      <c r="J1401" s="386" t="s">
        <v>1373</v>
      </c>
      <c r="K1401" s="388">
        <v>0.63</v>
      </c>
      <c r="L1401" s="388">
        <v>0.72000000000000008</v>
      </c>
      <c r="M1401" s="388">
        <v>0.81</v>
      </c>
      <c r="N1401" s="389"/>
    </row>
    <row r="1402" spans="3:14" ht="30" hidden="1" x14ac:dyDescent="0.25">
      <c r="C1402" s="386" t="s">
        <v>103</v>
      </c>
      <c r="D1402" s="387" t="s">
        <v>1394</v>
      </c>
      <c r="E1402" s="386" t="s">
        <v>1026</v>
      </c>
      <c r="F1402" s="387" t="s">
        <v>1071</v>
      </c>
      <c r="G1402" s="386" t="s">
        <v>1298</v>
      </c>
      <c r="H1402" s="386" t="s">
        <v>1128</v>
      </c>
      <c r="I1402" s="386" t="s">
        <v>1130</v>
      </c>
      <c r="J1402" s="386" t="s">
        <v>141</v>
      </c>
      <c r="K1402" s="388">
        <v>0.63</v>
      </c>
      <c r="L1402" s="388">
        <v>0.72000000000000008</v>
      </c>
      <c r="M1402" s="388">
        <v>0.81</v>
      </c>
      <c r="N1402" s="389"/>
    </row>
    <row r="1403" spans="3:14" ht="30" hidden="1" x14ac:dyDescent="0.25">
      <c r="C1403" s="386" t="s">
        <v>103</v>
      </c>
      <c r="D1403" s="387" t="s">
        <v>1394</v>
      </c>
      <c r="E1403" s="386" t="s">
        <v>1026</v>
      </c>
      <c r="F1403" s="387" t="s">
        <v>1071</v>
      </c>
      <c r="G1403" s="386" t="s">
        <v>1301</v>
      </c>
      <c r="H1403" s="386" t="s">
        <v>1133</v>
      </c>
      <c r="I1403" s="386" t="s">
        <v>1134</v>
      </c>
      <c r="J1403" s="386" t="s">
        <v>141</v>
      </c>
      <c r="K1403" s="388">
        <v>0.63</v>
      </c>
      <c r="L1403" s="388">
        <v>0.72000000000000008</v>
      </c>
      <c r="M1403" s="388">
        <v>0.81</v>
      </c>
      <c r="N1403" s="389"/>
    </row>
    <row r="1404" spans="3:14" ht="45" hidden="1" x14ac:dyDescent="0.25">
      <c r="C1404" s="386" t="s">
        <v>103</v>
      </c>
      <c r="D1404" s="387" t="s">
        <v>1394</v>
      </c>
      <c r="E1404" s="386" t="s">
        <v>1026</v>
      </c>
      <c r="F1404" s="387" t="s">
        <v>1071</v>
      </c>
      <c r="G1404" s="386" t="s">
        <v>1306</v>
      </c>
      <c r="H1404" s="386" t="s">
        <v>1147</v>
      </c>
      <c r="I1404" s="386" t="s">
        <v>1148</v>
      </c>
      <c r="J1404" s="386" t="s">
        <v>141</v>
      </c>
      <c r="K1404" s="388">
        <v>0.63</v>
      </c>
      <c r="L1404" s="388">
        <v>0.72000000000000008</v>
      </c>
      <c r="M1404" s="388">
        <v>0.81</v>
      </c>
      <c r="N1404" s="389"/>
    </row>
    <row r="1405" spans="3:14" ht="30" hidden="1" x14ac:dyDescent="0.25">
      <c r="C1405" s="386" t="s">
        <v>103</v>
      </c>
      <c r="D1405" s="387" t="s">
        <v>1394</v>
      </c>
      <c r="E1405" s="386" t="s">
        <v>1026</v>
      </c>
      <c r="F1405" s="387" t="s">
        <v>1071</v>
      </c>
      <c r="G1405" s="386" t="s">
        <v>1307</v>
      </c>
      <c r="H1405" s="386" t="s">
        <v>1147</v>
      </c>
      <c r="I1405" s="386" t="s">
        <v>1149</v>
      </c>
      <c r="J1405" s="386" t="s">
        <v>141</v>
      </c>
      <c r="K1405" s="388">
        <v>0.63</v>
      </c>
      <c r="L1405" s="388">
        <v>0.72000000000000008</v>
      </c>
      <c r="M1405" s="388">
        <v>0.81</v>
      </c>
      <c r="N1405" s="389"/>
    </row>
    <row r="1406" spans="3:14" ht="45" hidden="1" x14ac:dyDescent="0.25">
      <c r="C1406" s="386" t="s">
        <v>103</v>
      </c>
      <c r="D1406" s="387" t="s">
        <v>1394</v>
      </c>
      <c r="E1406" s="386" t="s">
        <v>1026</v>
      </c>
      <c r="F1406" s="387" t="s">
        <v>1071</v>
      </c>
      <c r="G1406" s="386" t="s">
        <v>1308</v>
      </c>
      <c r="H1406" s="386" t="s">
        <v>1147</v>
      </c>
      <c r="I1406" s="386" t="s">
        <v>1150</v>
      </c>
      <c r="J1406" s="386" t="s">
        <v>141</v>
      </c>
      <c r="K1406" s="388">
        <v>0.63</v>
      </c>
      <c r="L1406" s="388">
        <v>0.72000000000000008</v>
      </c>
      <c r="M1406" s="388">
        <v>0.81</v>
      </c>
      <c r="N1406" s="389"/>
    </row>
    <row r="1407" spans="3:14" ht="30" hidden="1" x14ac:dyDescent="0.25">
      <c r="C1407" s="386" t="s">
        <v>103</v>
      </c>
      <c r="D1407" s="387" t="s">
        <v>1394</v>
      </c>
      <c r="E1407" s="386" t="s">
        <v>1026</v>
      </c>
      <c r="F1407" s="387" t="s">
        <v>1071</v>
      </c>
      <c r="G1407" s="386" t="s">
        <v>1309</v>
      </c>
      <c r="H1407" s="386" t="s">
        <v>1147</v>
      </c>
      <c r="I1407" s="386" t="s">
        <v>1151</v>
      </c>
      <c r="J1407" s="386" t="s">
        <v>141</v>
      </c>
      <c r="K1407" s="388">
        <v>0.63</v>
      </c>
      <c r="L1407" s="388">
        <v>0.72000000000000008</v>
      </c>
      <c r="M1407" s="388">
        <v>0.81</v>
      </c>
      <c r="N1407" s="389"/>
    </row>
    <row r="1408" spans="3:14" ht="30" hidden="1" x14ac:dyDescent="0.25">
      <c r="C1408" s="386" t="s">
        <v>103</v>
      </c>
      <c r="D1408" s="387" t="s">
        <v>1394</v>
      </c>
      <c r="E1408" s="386" t="s">
        <v>1026</v>
      </c>
      <c r="F1408" s="387" t="s">
        <v>1071</v>
      </c>
      <c r="G1408" s="386" t="s">
        <v>1310</v>
      </c>
      <c r="H1408" s="386" t="s">
        <v>1152</v>
      </c>
      <c r="I1408" s="386" t="s">
        <v>1153</v>
      </c>
      <c r="J1408" s="386" t="s">
        <v>1373</v>
      </c>
      <c r="K1408" s="388">
        <v>0.63</v>
      </c>
      <c r="L1408" s="388">
        <v>0.72000000000000008</v>
      </c>
      <c r="M1408" s="388">
        <v>0.81</v>
      </c>
      <c r="N1408" s="389"/>
    </row>
    <row r="1409" spans="3:14" ht="30" hidden="1" x14ac:dyDescent="0.25">
      <c r="C1409" s="386" t="s">
        <v>103</v>
      </c>
      <c r="D1409" s="387" t="s">
        <v>1394</v>
      </c>
      <c r="E1409" s="386" t="s">
        <v>1026</v>
      </c>
      <c r="F1409" s="387" t="s">
        <v>1071</v>
      </c>
      <c r="G1409" s="386" t="s">
        <v>1311</v>
      </c>
      <c r="H1409" s="386" t="s">
        <v>1156</v>
      </c>
      <c r="I1409" s="386" t="s">
        <v>1157</v>
      </c>
      <c r="J1409" s="386" t="s">
        <v>141</v>
      </c>
      <c r="K1409" s="388">
        <v>0.63</v>
      </c>
      <c r="L1409" s="388">
        <v>0.72000000000000008</v>
      </c>
      <c r="M1409" s="388">
        <v>0.81</v>
      </c>
      <c r="N1409" s="389"/>
    </row>
    <row r="1410" spans="3:14" ht="30" hidden="1" x14ac:dyDescent="0.25">
      <c r="C1410" s="386" t="s">
        <v>103</v>
      </c>
      <c r="D1410" s="387" t="s">
        <v>1394</v>
      </c>
      <c r="E1410" s="386" t="s">
        <v>1026</v>
      </c>
      <c r="F1410" s="387" t="s">
        <v>1071</v>
      </c>
      <c r="G1410" s="386" t="s">
        <v>1313</v>
      </c>
      <c r="H1410" s="386" t="s">
        <v>1156</v>
      </c>
      <c r="I1410" s="386" t="s">
        <v>1159</v>
      </c>
      <c r="J1410" s="386" t="s">
        <v>141</v>
      </c>
      <c r="K1410" s="388">
        <v>0.63</v>
      </c>
      <c r="L1410" s="388">
        <v>0.72000000000000008</v>
      </c>
      <c r="M1410" s="388">
        <v>0.81</v>
      </c>
      <c r="N1410" s="389"/>
    </row>
    <row r="1411" spans="3:14" ht="45" hidden="1" x14ac:dyDescent="0.25">
      <c r="C1411" s="386" t="s">
        <v>103</v>
      </c>
      <c r="D1411" s="387" t="s">
        <v>1394</v>
      </c>
      <c r="E1411" s="386" t="s">
        <v>1026</v>
      </c>
      <c r="F1411" s="387" t="s">
        <v>1071</v>
      </c>
      <c r="G1411" s="386" t="s">
        <v>1319</v>
      </c>
      <c r="H1411" s="386" t="s">
        <v>1160</v>
      </c>
      <c r="I1411" s="386" t="s">
        <v>1171</v>
      </c>
      <c r="J1411" s="386" t="s">
        <v>141</v>
      </c>
      <c r="K1411" s="388">
        <v>0.63</v>
      </c>
      <c r="L1411" s="388">
        <v>0.72000000000000008</v>
      </c>
      <c r="M1411" s="388">
        <v>0.81</v>
      </c>
      <c r="N1411" s="389"/>
    </row>
    <row r="1412" spans="3:14" ht="45" hidden="1" x14ac:dyDescent="0.25">
      <c r="C1412" s="386" t="s">
        <v>103</v>
      </c>
      <c r="D1412" s="387" t="s">
        <v>1394</v>
      </c>
      <c r="E1412" s="386" t="s">
        <v>1026</v>
      </c>
      <c r="F1412" s="387" t="s">
        <v>1071</v>
      </c>
      <c r="G1412" s="386" t="s">
        <v>1319</v>
      </c>
      <c r="H1412" s="386" t="s">
        <v>1160</v>
      </c>
      <c r="I1412" s="386" t="s">
        <v>1171</v>
      </c>
      <c r="J1412" s="386" t="s">
        <v>1373</v>
      </c>
      <c r="K1412" s="388">
        <v>0.63</v>
      </c>
      <c r="L1412" s="388">
        <v>0.72000000000000008</v>
      </c>
      <c r="M1412" s="388">
        <v>0.81</v>
      </c>
      <c r="N1412" s="389"/>
    </row>
    <row r="1413" spans="3:14" ht="30" hidden="1" x14ac:dyDescent="0.25">
      <c r="C1413" s="386" t="s">
        <v>103</v>
      </c>
      <c r="D1413" s="387" t="s">
        <v>1394</v>
      </c>
      <c r="E1413" s="386" t="s">
        <v>1026</v>
      </c>
      <c r="F1413" s="387" t="s">
        <v>1071</v>
      </c>
      <c r="G1413" s="386" t="s">
        <v>1320</v>
      </c>
      <c r="H1413" s="386" t="s">
        <v>1172</v>
      </c>
      <c r="I1413" s="386" t="s">
        <v>1173</v>
      </c>
      <c r="J1413" s="386" t="s">
        <v>141</v>
      </c>
      <c r="K1413" s="388">
        <v>3.4999999999999996E-2</v>
      </c>
      <c r="L1413" s="388">
        <v>4.0000000000000008E-2</v>
      </c>
      <c r="M1413" s="388">
        <v>4.5000000000000005E-2</v>
      </c>
      <c r="N1413" s="389"/>
    </row>
    <row r="1414" spans="3:14" ht="30" hidden="1" x14ac:dyDescent="0.25">
      <c r="C1414" s="386" t="s">
        <v>103</v>
      </c>
      <c r="D1414" s="387" t="s">
        <v>1394</v>
      </c>
      <c r="E1414" s="386" t="s">
        <v>1026</v>
      </c>
      <c r="F1414" s="387" t="s">
        <v>1071</v>
      </c>
      <c r="G1414" s="386" t="s">
        <v>1322</v>
      </c>
      <c r="H1414" s="386" t="s">
        <v>1174</v>
      </c>
      <c r="I1414" s="386" t="s">
        <v>1176</v>
      </c>
      <c r="J1414" s="386" t="s">
        <v>1373</v>
      </c>
      <c r="K1414" s="388">
        <v>3.4999999999999996E-2</v>
      </c>
      <c r="L1414" s="388">
        <v>4.0000000000000008E-2</v>
      </c>
      <c r="M1414" s="388">
        <v>4.5000000000000005E-2</v>
      </c>
      <c r="N1414" s="389"/>
    </row>
    <row r="1415" spans="3:14" ht="30" hidden="1" x14ac:dyDescent="0.25">
      <c r="C1415" s="386" t="s">
        <v>103</v>
      </c>
      <c r="D1415" s="387" t="s">
        <v>1394</v>
      </c>
      <c r="E1415" s="386" t="s">
        <v>1026</v>
      </c>
      <c r="F1415" s="387" t="s">
        <v>1071</v>
      </c>
      <c r="G1415" s="386" t="s">
        <v>1323</v>
      </c>
      <c r="H1415" s="386" t="s">
        <v>1174</v>
      </c>
      <c r="I1415" s="386" t="s">
        <v>1177</v>
      </c>
      <c r="J1415" s="386" t="s">
        <v>1373</v>
      </c>
      <c r="K1415" s="388">
        <v>3.4999999999999996E-2</v>
      </c>
      <c r="L1415" s="388">
        <v>4.0000000000000008E-2</v>
      </c>
      <c r="M1415" s="388">
        <v>4.5000000000000005E-2</v>
      </c>
      <c r="N1415" s="389"/>
    </row>
    <row r="1416" spans="3:14" ht="30" hidden="1" x14ac:dyDescent="0.25">
      <c r="C1416" s="386" t="s">
        <v>103</v>
      </c>
      <c r="D1416" s="387" t="s">
        <v>1394</v>
      </c>
      <c r="E1416" s="386" t="s">
        <v>1026</v>
      </c>
      <c r="F1416" s="387" t="s">
        <v>1071</v>
      </c>
      <c r="G1416" s="386" t="s">
        <v>1326</v>
      </c>
      <c r="H1416" s="386" t="s">
        <v>1180</v>
      </c>
      <c r="I1416" s="386" t="s">
        <v>1181</v>
      </c>
      <c r="J1416" s="386" t="s">
        <v>141</v>
      </c>
      <c r="K1416" s="388">
        <v>3.4999999999999996E-2</v>
      </c>
      <c r="L1416" s="388">
        <v>4.0000000000000008E-2</v>
      </c>
      <c r="M1416" s="388">
        <v>4.5000000000000005E-2</v>
      </c>
      <c r="N1416" s="389"/>
    </row>
    <row r="1417" spans="3:14" ht="30" hidden="1" x14ac:dyDescent="0.25">
      <c r="C1417" s="386" t="s">
        <v>103</v>
      </c>
      <c r="D1417" s="387" t="s">
        <v>1394</v>
      </c>
      <c r="E1417" s="386" t="s">
        <v>1026</v>
      </c>
      <c r="F1417" s="387" t="s">
        <v>1071</v>
      </c>
      <c r="G1417" s="386" t="s">
        <v>1327</v>
      </c>
      <c r="H1417" s="386" t="s">
        <v>1180</v>
      </c>
      <c r="I1417" s="386" t="s">
        <v>1182</v>
      </c>
      <c r="J1417" s="386" t="s">
        <v>141</v>
      </c>
      <c r="K1417" s="388">
        <v>0.63</v>
      </c>
      <c r="L1417" s="388">
        <v>0.72000000000000008</v>
      </c>
      <c r="M1417" s="388">
        <v>0.81</v>
      </c>
      <c r="N1417" s="389"/>
    </row>
    <row r="1418" spans="3:14" ht="45" hidden="1" x14ac:dyDescent="0.25">
      <c r="C1418" s="386" t="s">
        <v>103</v>
      </c>
      <c r="D1418" s="387" t="s">
        <v>1394</v>
      </c>
      <c r="E1418" s="386" t="s">
        <v>1026</v>
      </c>
      <c r="F1418" s="387" t="s">
        <v>1071</v>
      </c>
      <c r="G1418" s="386" t="s">
        <v>1328</v>
      </c>
      <c r="H1418" s="386" t="s">
        <v>1180</v>
      </c>
      <c r="I1418" s="386" t="s">
        <v>1183</v>
      </c>
      <c r="J1418" s="386" t="s">
        <v>141</v>
      </c>
      <c r="K1418" s="388">
        <v>6.9999999999999993E-2</v>
      </c>
      <c r="L1418" s="388">
        <v>8.0000000000000016E-2</v>
      </c>
      <c r="M1418" s="388">
        <v>9.0000000000000011E-2</v>
      </c>
      <c r="N1418" s="389"/>
    </row>
    <row r="1419" spans="3:14" ht="60" hidden="1" x14ac:dyDescent="0.25">
      <c r="C1419" s="386" t="s">
        <v>103</v>
      </c>
      <c r="D1419" s="387" t="s">
        <v>1394</v>
      </c>
      <c r="E1419" s="386" t="s">
        <v>1026</v>
      </c>
      <c r="F1419" s="387" t="s">
        <v>1071</v>
      </c>
      <c r="G1419" s="386" t="s">
        <v>1329</v>
      </c>
      <c r="H1419" s="386" t="s">
        <v>1184</v>
      </c>
      <c r="I1419" s="386" t="s">
        <v>1185</v>
      </c>
      <c r="J1419" s="386" t="s">
        <v>141</v>
      </c>
      <c r="K1419" s="388">
        <v>0.63</v>
      </c>
      <c r="L1419" s="388">
        <v>0.72000000000000008</v>
      </c>
      <c r="M1419" s="388">
        <v>0.81</v>
      </c>
      <c r="N1419" s="389"/>
    </row>
    <row r="1420" spans="3:14" ht="60" hidden="1" x14ac:dyDescent="0.25">
      <c r="C1420" s="386" t="s">
        <v>103</v>
      </c>
      <c r="D1420" s="387" t="s">
        <v>1394</v>
      </c>
      <c r="E1420" s="386" t="s">
        <v>1026</v>
      </c>
      <c r="F1420" s="387" t="s">
        <v>1071</v>
      </c>
      <c r="G1420" s="386" t="s">
        <v>1331</v>
      </c>
      <c r="H1420" s="386" t="s">
        <v>1184</v>
      </c>
      <c r="I1420" s="386" t="s">
        <v>1187</v>
      </c>
      <c r="J1420" s="386" t="s">
        <v>141</v>
      </c>
      <c r="K1420" s="388">
        <v>0.63</v>
      </c>
      <c r="L1420" s="388">
        <v>0.72000000000000008</v>
      </c>
      <c r="M1420" s="388">
        <v>0.81</v>
      </c>
      <c r="N1420" s="389"/>
    </row>
    <row r="1421" spans="3:14" ht="60" hidden="1" x14ac:dyDescent="0.25">
      <c r="C1421" s="386" t="s">
        <v>103</v>
      </c>
      <c r="D1421" s="387" t="s">
        <v>1394</v>
      </c>
      <c r="E1421" s="386" t="s">
        <v>1026</v>
      </c>
      <c r="F1421" s="387" t="s">
        <v>1071</v>
      </c>
      <c r="G1421" s="386" t="s">
        <v>1332</v>
      </c>
      <c r="H1421" s="386" t="s">
        <v>1184</v>
      </c>
      <c r="I1421" s="386" t="s">
        <v>1188</v>
      </c>
      <c r="J1421" s="386" t="s">
        <v>141</v>
      </c>
      <c r="K1421" s="388">
        <v>0.63</v>
      </c>
      <c r="L1421" s="388">
        <v>0.72000000000000008</v>
      </c>
      <c r="M1421" s="388">
        <v>0.81</v>
      </c>
      <c r="N1421" s="389"/>
    </row>
    <row r="1422" spans="3:14" ht="60" hidden="1" x14ac:dyDescent="0.25">
      <c r="C1422" s="386" t="s">
        <v>103</v>
      </c>
      <c r="D1422" s="387" t="s">
        <v>1394</v>
      </c>
      <c r="E1422" s="386" t="s">
        <v>1026</v>
      </c>
      <c r="F1422" s="387" t="s">
        <v>1071</v>
      </c>
      <c r="G1422" s="386" t="s">
        <v>1380</v>
      </c>
      <c r="H1422" s="386" t="s">
        <v>1184</v>
      </c>
      <c r="I1422" s="386" t="s">
        <v>1189</v>
      </c>
      <c r="J1422" s="386" t="s">
        <v>141</v>
      </c>
      <c r="K1422" s="388">
        <v>0.63</v>
      </c>
      <c r="L1422" s="388">
        <v>0.72000000000000008</v>
      </c>
      <c r="M1422" s="388">
        <v>0.81</v>
      </c>
      <c r="N1422" s="389"/>
    </row>
    <row r="1423" spans="3:14" ht="45" hidden="1" x14ac:dyDescent="0.25">
      <c r="C1423" s="386" t="s">
        <v>103</v>
      </c>
      <c r="D1423" s="387" t="s">
        <v>1394</v>
      </c>
      <c r="E1423" s="386" t="s">
        <v>1026</v>
      </c>
      <c r="F1423" s="387" t="s">
        <v>1071</v>
      </c>
      <c r="G1423" s="386" t="s">
        <v>1340</v>
      </c>
      <c r="H1423" s="386" t="s">
        <v>1190</v>
      </c>
      <c r="I1423" s="386" t="s">
        <v>1200</v>
      </c>
      <c r="J1423" s="386" t="s">
        <v>141</v>
      </c>
      <c r="K1423" s="388">
        <v>0.63</v>
      </c>
      <c r="L1423" s="388">
        <v>0.72000000000000008</v>
      </c>
      <c r="M1423" s="388">
        <v>0.81</v>
      </c>
      <c r="N1423" s="389"/>
    </row>
    <row r="1424" spans="3:14" ht="45" hidden="1" x14ac:dyDescent="0.25">
      <c r="C1424" s="386" t="s">
        <v>103</v>
      </c>
      <c r="D1424" s="387" t="s">
        <v>1394</v>
      </c>
      <c r="E1424" s="386" t="s">
        <v>1026</v>
      </c>
      <c r="F1424" s="387" t="s">
        <v>1071</v>
      </c>
      <c r="G1424" s="386" t="s">
        <v>1341</v>
      </c>
      <c r="H1424" s="386" t="s">
        <v>1190</v>
      </c>
      <c r="I1424" s="386" t="s">
        <v>1201</v>
      </c>
      <c r="J1424" s="386" t="s">
        <v>141</v>
      </c>
      <c r="K1424" s="388">
        <v>0.63</v>
      </c>
      <c r="L1424" s="388">
        <v>0.72000000000000008</v>
      </c>
      <c r="M1424" s="388">
        <v>0.81</v>
      </c>
      <c r="N1424" s="389"/>
    </row>
    <row r="1425" spans="3:14" ht="45" hidden="1" x14ac:dyDescent="0.25">
      <c r="C1425" s="386" t="s">
        <v>103</v>
      </c>
      <c r="D1425" s="387" t="s">
        <v>1394</v>
      </c>
      <c r="E1425" s="386" t="s">
        <v>1026</v>
      </c>
      <c r="F1425" s="387" t="s">
        <v>1071</v>
      </c>
      <c r="G1425" s="386" t="s">
        <v>1342</v>
      </c>
      <c r="H1425" s="386" t="s">
        <v>1190</v>
      </c>
      <c r="I1425" s="386" t="s">
        <v>1202</v>
      </c>
      <c r="J1425" s="386" t="s">
        <v>141</v>
      </c>
      <c r="K1425" s="388">
        <v>0.63</v>
      </c>
      <c r="L1425" s="388">
        <v>0.72000000000000008</v>
      </c>
      <c r="M1425" s="388">
        <v>0.81</v>
      </c>
      <c r="N1425" s="389"/>
    </row>
    <row r="1426" spans="3:14" ht="30" hidden="1" x14ac:dyDescent="0.25">
      <c r="C1426" s="386" t="s">
        <v>103</v>
      </c>
      <c r="D1426" s="387" t="s">
        <v>1394</v>
      </c>
      <c r="E1426" s="386" t="s">
        <v>1026</v>
      </c>
      <c r="F1426" s="387" t="s">
        <v>1071</v>
      </c>
      <c r="G1426" s="386" t="s">
        <v>1351</v>
      </c>
      <c r="H1426" s="386" t="s">
        <v>1217</v>
      </c>
      <c r="I1426" s="386" t="s">
        <v>1218</v>
      </c>
      <c r="J1426" s="386" t="s">
        <v>141</v>
      </c>
      <c r="K1426" s="388">
        <v>6.9999999999999993E-2</v>
      </c>
      <c r="L1426" s="388">
        <v>8.0000000000000016E-2</v>
      </c>
      <c r="M1426" s="388">
        <v>9.0000000000000011E-2</v>
      </c>
      <c r="N1426" s="389"/>
    </row>
    <row r="1427" spans="3:14" ht="30" hidden="1" x14ac:dyDescent="0.25">
      <c r="C1427" s="386" t="s">
        <v>103</v>
      </c>
      <c r="D1427" s="387" t="s">
        <v>1395</v>
      </c>
      <c r="E1427" s="386" t="s">
        <v>1026</v>
      </c>
      <c r="F1427" s="387" t="s">
        <v>1073</v>
      </c>
      <c r="G1427" s="386" t="s">
        <v>1287</v>
      </c>
      <c r="H1427" s="386" t="s">
        <v>1112</v>
      </c>
      <c r="I1427" s="386" t="s">
        <v>1114</v>
      </c>
      <c r="J1427" s="386" t="s">
        <v>141</v>
      </c>
      <c r="K1427" s="388">
        <v>0.63</v>
      </c>
      <c r="L1427" s="388">
        <v>0.72000000000000008</v>
      </c>
      <c r="M1427" s="388">
        <v>0.81</v>
      </c>
      <c r="N1427" s="389"/>
    </row>
    <row r="1428" spans="3:14" ht="30" hidden="1" x14ac:dyDescent="0.25">
      <c r="C1428" s="386" t="s">
        <v>103</v>
      </c>
      <c r="D1428" s="387" t="s">
        <v>1395</v>
      </c>
      <c r="E1428" s="386" t="s">
        <v>1026</v>
      </c>
      <c r="F1428" s="387" t="s">
        <v>1073</v>
      </c>
      <c r="G1428" s="386" t="s">
        <v>1288</v>
      </c>
      <c r="H1428" s="386" t="s">
        <v>1112</v>
      </c>
      <c r="I1428" s="386" t="s">
        <v>1115</v>
      </c>
      <c r="J1428" s="386" t="s">
        <v>141</v>
      </c>
      <c r="K1428" s="388">
        <v>0.63</v>
      </c>
      <c r="L1428" s="388">
        <v>0.72000000000000008</v>
      </c>
      <c r="M1428" s="388">
        <v>0.81</v>
      </c>
      <c r="N1428" s="389"/>
    </row>
    <row r="1429" spans="3:14" ht="30" hidden="1" x14ac:dyDescent="0.25">
      <c r="C1429" s="386" t="s">
        <v>103</v>
      </c>
      <c r="D1429" s="387" t="s">
        <v>1395</v>
      </c>
      <c r="E1429" s="386" t="s">
        <v>1026</v>
      </c>
      <c r="F1429" s="387" t="s">
        <v>1073</v>
      </c>
      <c r="G1429" s="386" t="s">
        <v>1289</v>
      </c>
      <c r="H1429" s="386" t="s">
        <v>1112</v>
      </c>
      <c r="I1429" s="386" t="s">
        <v>1116</v>
      </c>
      <c r="J1429" s="386" t="s">
        <v>141</v>
      </c>
      <c r="K1429" s="388">
        <v>0.63</v>
      </c>
      <c r="L1429" s="388">
        <v>0.72000000000000008</v>
      </c>
      <c r="M1429" s="388">
        <v>0.81</v>
      </c>
      <c r="N1429" s="389"/>
    </row>
    <row r="1430" spans="3:14" ht="30" hidden="1" x14ac:dyDescent="0.25">
      <c r="C1430" s="386" t="s">
        <v>103</v>
      </c>
      <c r="D1430" s="387" t="s">
        <v>1395</v>
      </c>
      <c r="E1430" s="386" t="s">
        <v>1026</v>
      </c>
      <c r="F1430" s="387" t="s">
        <v>1073</v>
      </c>
      <c r="G1430" s="386" t="s">
        <v>1290</v>
      </c>
      <c r="H1430" s="386" t="s">
        <v>1112</v>
      </c>
      <c r="I1430" s="386" t="s">
        <v>1117</v>
      </c>
      <c r="J1430" s="386" t="s">
        <v>141</v>
      </c>
      <c r="K1430" s="388">
        <v>0.63</v>
      </c>
      <c r="L1430" s="388">
        <v>0.72000000000000008</v>
      </c>
      <c r="M1430" s="388">
        <v>0.81</v>
      </c>
      <c r="N1430" s="389"/>
    </row>
    <row r="1431" spans="3:14" ht="30" hidden="1" x14ac:dyDescent="0.25">
      <c r="C1431" s="386" t="s">
        <v>103</v>
      </c>
      <c r="D1431" s="387" t="s">
        <v>1395</v>
      </c>
      <c r="E1431" s="386" t="s">
        <v>1026</v>
      </c>
      <c r="F1431" s="387" t="s">
        <v>1073</v>
      </c>
      <c r="G1431" s="386" t="s">
        <v>1291</v>
      </c>
      <c r="H1431" s="386" t="s">
        <v>1112</v>
      </c>
      <c r="I1431" s="386" t="s">
        <v>1118</v>
      </c>
      <c r="J1431" s="386" t="s">
        <v>141</v>
      </c>
      <c r="K1431" s="388">
        <v>3.4999999999999996E-2</v>
      </c>
      <c r="L1431" s="388">
        <v>4.0000000000000008E-2</v>
      </c>
      <c r="M1431" s="388">
        <v>4.5000000000000005E-2</v>
      </c>
      <c r="N1431" s="389"/>
    </row>
    <row r="1432" spans="3:14" ht="30" hidden="1" x14ac:dyDescent="0.25">
      <c r="C1432" s="386" t="s">
        <v>103</v>
      </c>
      <c r="D1432" s="387" t="s">
        <v>1395</v>
      </c>
      <c r="E1432" s="386" t="s">
        <v>1026</v>
      </c>
      <c r="F1432" s="387" t="s">
        <v>1073</v>
      </c>
      <c r="G1432" s="386" t="s">
        <v>1292</v>
      </c>
      <c r="H1432" s="386" t="s">
        <v>1112</v>
      </c>
      <c r="I1432" s="386" t="s">
        <v>1119</v>
      </c>
      <c r="J1432" s="386" t="s">
        <v>141</v>
      </c>
      <c r="K1432" s="388">
        <v>0.63</v>
      </c>
      <c r="L1432" s="388">
        <v>0.72000000000000008</v>
      </c>
      <c r="M1432" s="388">
        <v>0.81</v>
      </c>
      <c r="N1432" s="389"/>
    </row>
    <row r="1433" spans="3:14" ht="30" hidden="1" x14ac:dyDescent="0.25">
      <c r="C1433" s="386" t="s">
        <v>103</v>
      </c>
      <c r="D1433" s="387" t="s">
        <v>1395</v>
      </c>
      <c r="E1433" s="386" t="s">
        <v>1026</v>
      </c>
      <c r="F1433" s="387" t="s">
        <v>1073</v>
      </c>
      <c r="G1433" s="386" t="s">
        <v>1294</v>
      </c>
      <c r="H1433" s="386" t="s">
        <v>1121</v>
      </c>
      <c r="I1433" s="386" t="s">
        <v>1122</v>
      </c>
      <c r="J1433" s="386" t="s">
        <v>1373</v>
      </c>
      <c r="K1433" s="388">
        <v>3.4999999999999996E-2</v>
      </c>
      <c r="L1433" s="388">
        <v>4.0000000000000008E-2</v>
      </c>
      <c r="M1433" s="388">
        <v>4.5000000000000005E-2</v>
      </c>
      <c r="N1433" s="389"/>
    </row>
    <row r="1434" spans="3:14" ht="30" hidden="1" x14ac:dyDescent="0.25">
      <c r="C1434" s="386" t="s">
        <v>103</v>
      </c>
      <c r="D1434" s="387" t="s">
        <v>1395</v>
      </c>
      <c r="E1434" s="386" t="s">
        <v>1026</v>
      </c>
      <c r="F1434" s="387" t="s">
        <v>1073</v>
      </c>
      <c r="G1434" s="386" t="s">
        <v>1295</v>
      </c>
      <c r="H1434" s="386" t="s">
        <v>1121</v>
      </c>
      <c r="I1434" s="386" t="s">
        <v>1123</v>
      </c>
      <c r="J1434" s="386" t="s">
        <v>1373</v>
      </c>
      <c r="K1434" s="388">
        <v>6.9999999999999993E-2</v>
      </c>
      <c r="L1434" s="388">
        <v>8.0000000000000016E-2</v>
      </c>
      <c r="M1434" s="388">
        <v>9.0000000000000011E-2</v>
      </c>
      <c r="N1434" s="389"/>
    </row>
    <row r="1435" spans="3:14" ht="30" hidden="1" x14ac:dyDescent="0.25">
      <c r="C1435" s="386" t="s">
        <v>103</v>
      </c>
      <c r="D1435" s="387" t="s">
        <v>1395</v>
      </c>
      <c r="E1435" s="386" t="s">
        <v>1026</v>
      </c>
      <c r="F1435" s="387" t="s">
        <v>1073</v>
      </c>
      <c r="G1435" s="386" t="s">
        <v>1378</v>
      </c>
      <c r="H1435" s="386" t="s">
        <v>1124</v>
      </c>
      <c r="I1435" s="386" t="s">
        <v>1125</v>
      </c>
      <c r="J1435" s="386" t="s">
        <v>1373</v>
      </c>
      <c r="K1435" s="388">
        <v>0.63</v>
      </c>
      <c r="L1435" s="388">
        <v>0.72000000000000008</v>
      </c>
      <c r="M1435" s="388">
        <v>0.81</v>
      </c>
      <c r="N1435" s="389"/>
    </row>
    <row r="1436" spans="3:14" ht="30" hidden="1" x14ac:dyDescent="0.25">
      <c r="C1436" s="386" t="s">
        <v>103</v>
      </c>
      <c r="D1436" s="387" t="s">
        <v>1395</v>
      </c>
      <c r="E1436" s="386" t="s">
        <v>1026</v>
      </c>
      <c r="F1436" s="387" t="s">
        <v>1073</v>
      </c>
      <c r="G1436" s="386" t="s">
        <v>1392</v>
      </c>
      <c r="H1436" s="386" t="s">
        <v>1124</v>
      </c>
      <c r="I1436" s="386" t="s">
        <v>1126</v>
      </c>
      <c r="J1436" s="386" t="s">
        <v>1373</v>
      </c>
      <c r="K1436" s="388">
        <v>0.63</v>
      </c>
      <c r="L1436" s="388">
        <v>0.72000000000000008</v>
      </c>
      <c r="M1436" s="388">
        <v>0.81</v>
      </c>
      <c r="N1436" s="389"/>
    </row>
    <row r="1437" spans="3:14" ht="30" hidden="1" x14ac:dyDescent="0.25">
      <c r="C1437" s="386" t="s">
        <v>103</v>
      </c>
      <c r="D1437" s="387" t="s">
        <v>1395</v>
      </c>
      <c r="E1437" s="386" t="s">
        <v>1026</v>
      </c>
      <c r="F1437" s="387" t="s">
        <v>1073</v>
      </c>
      <c r="G1437" s="386" t="s">
        <v>1297</v>
      </c>
      <c r="H1437" s="386" t="s">
        <v>1128</v>
      </c>
      <c r="I1437" s="386" t="s">
        <v>1129</v>
      </c>
      <c r="J1437" s="386" t="s">
        <v>141</v>
      </c>
      <c r="K1437" s="388">
        <v>3.4999999999999996E-2</v>
      </c>
      <c r="L1437" s="388">
        <v>4.0000000000000008E-2</v>
      </c>
      <c r="M1437" s="388">
        <v>4.5000000000000005E-2</v>
      </c>
      <c r="N1437" s="389"/>
    </row>
    <row r="1438" spans="3:14" ht="30" hidden="1" x14ac:dyDescent="0.25">
      <c r="C1438" s="386" t="s">
        <v>103</v>
      </c>
      <c r="D1438" s="387" t="s">
        <v>1395</v>
      </c>
      <c r="E1438" s="386" t="s">
        <v>1026</v>
      </c>
      <c r="F1438" s="387" t="s">
        <v>1073</v>
      </c>
      <c r="G1438" s="386" t="s">
        <v>1298</v>
      </c>
      <c r="H1438" s="386" t="s">
        <v>1128</v>
      </c>
      <c r="I1438" s="386" t="s">
        <v>1130</v>
      </c>
      <c r="J1438" s="386" t="s">
        <v>141</v>
      </c>
      <c r="K1438" s="388">
        <v>0.63</v>
      </c>
      <c r="L1438" s="388">
        <v>0.72000000000000008</v>
      </c>
      <c r="M1438" s="388">
        <v>0.81</v>
      </c>
      <c r="N1438" s="389"/>
    </row>
    <row r="1439" spans="3:14" ht="30" hidden="1" x14ac:dyDescent="0.25">
      <c r="C1439" s="386" t="s">
        <v>103</v>
      </c>
      <c r="D1439" s="387" t="s">
        <v>1395</v>
      </c>
      <c r="E1439" s="386" t="s">
        <v>1026</v>
      </c>
      <c r="F1439" s="387" t="s">
        <v>1073</v>
      </c>
      <c r="G1439" s="386" t="s">
        <v>1299</v>
      </c>
      <c r="H1439" s="386" t="s">
        <v>1128</v>
      </c>
      <c r="I1439" s="386" t="s">
        <v>1131</v>
      </c>
      <c r="J1439" s="386" t="s">
        <v>141</v>
      </c>
      <c r="K1439" s="388">
        <v>0.63</v>
      </c>
      <c r="L1439" s="388">
        <v>0.72000000000000008</v>
      </c>
      <c r="M1439" s="388">
        <v>0.81</v>
      </c>
      <c r="N1439" s="389"/>
    </row>
    <row r="1440" spans="3:14" ht="30" hidden="1" x14ac:dyDescent="0.25">
      <c r="C1440" s="386" t="s">
        <v>103</v>
      </c>
      <c r="D1440" s="387" t="s">
        <v>1395</v>
      </c>
      <c r="E1440" s="386" t="s">
        <v>1026</v>
      </c>
      <c r="F1440" s="387" t="s">
        <v>1073</v>
      </c>
      <c r="G1440" s="386" t="s">
        <v>1300</v>
      </c>
      <c r="H1440" s="386" t="s">
        <v>1128</v>
      </c>
      <c r="I1440" s="386" t="s">
        <v>1132</v>
      </c>
      <c r="J1440" s="386" t="s">
        <v>141</v>
      </c>
      <c r="K1440" s="388">
        <v>0.63</v>
      </c>
      <c r="L1440" s="388">
        <v>0.72000000000000008</v>
      </c>
      <c r="M1440" s="388">
        <v>0.81</v>
      </c>
      <c r="N1440" s="389"/>
    </row>
    <row r="1441" spans="3:14" ht="30" hidden="1" x14ac:dyDescent="0.25">
      <c r="C1441" s="386" t="s">
        <v>103</v>
      </c>
      <c r="D1441" s="387" t="s">
        <v>1395</v>
      </c>
      <c r="E1441" s="386" t="s">
        <v>1026</v>
      </c>
      <c r="F1441" s="387" t="s">
        <v>1073</v>
      </c>
      <c r="G1441" s="386" t="s">
        <v>1301</v>
      </c>
      <c r="H1441" s="386" t="s">
        <v>1133</v>
      </c>
      <c r="I1441" s="386" t="s">
        <v>1134</v>
      </c>
      <c r="J1441" s="386" t="s">
        <v>141</v>
      </c>
      <c r="K1441" s="388">
        <v>0.63</v>
      </c>
      <c r="L1441" s="388">
        <v>0.72000000000000008</v>
      </c>
      <c r="M1441" s="388">
        <v>0.81</v>
      </c>
      <c r="N1441" s="389"/>
    </row>
    <row r="1442" spans="3:14" ht="30" hidden="1" x14ac:dyDescent="0.25">
      <c r="C1442" s="386" t="s">
        <v>103</v>
      </c>
      <c r="D1442" s="387" t="s">
        <v>1395</v>
      </c>
      <c r="E1442" s="386" t="s">
        <v>1026</v>
      </c>
      <c r="F1442" s="387" t="s">
        <v>1073</v>
      </c>
      <c r="G1442" s="386" t="s">
        <v>1302</v>
      </c>
      <c r="H1442" s="386" t="s">
        <v>1133</v>
      </c>
      <c r="I1442" s="386" t="s">
        <v>1135</v>
      </c>
      <c r="J1442" s="386" t="s">
        <v>141</v>
      </c>
      <c r="K1442" s="388">
        <v>3.4999999999999996E-2</v>
      </c>
      <c r="L1442" s="388">
        <v>4.0000000000000008E-2</v>
      </c>
      <c r="M1442" s="388">
        <v>4.5000000000000005E-2</v>
      </c>
      <c r="N1442" s="389"/>
    </row>
    <row r="1443" spans="3:14" ht="45" hidden="1" x14ac:dyDescent="0.25">
      <c r="C1443" s="386" t="s">
        <v>103</v>
      </c>
      <c r="D1443" s="387" t="s">
        <v>1395</v>
      </c>
      <c r="E1443" s="386" t="s">
        <v>1026</v>
      </c>
      <c r="F1443" s="387" t="s">
        <v>1073</v>
      </c>
      <c r="G1443" s="386" t="s">
        <v>1306</v>
      </c>
      <c r="H1443" s="386" t="s">
        <v>1147</v>
      </c>
      <c r="I1443" s="386" t="s">
        <v>1148</v>
      </c>
      <c r="J1443" s="386" t="s">
        <v>141</v>
      </c>
      <c r="K1443" s="388">
        <v>0.63</v>
      </c>
      <c r="L1443" s="388">
        <v>0.72000000000000008</v>
      </c>
      <c r="M1443" s="388">
        <v>0.81</v>
      </c>
      <c r="N1443" s="389"/>
    </row>
    <row r="1444" spans="3:14" ht="30" hidden="1" x14ac:dyDescent="0.25">
      <c r="C1444" s="386" t="s">
        <v>103</v>
      </c>
      <c r="D1444" s="387" t="s">
        <v>1395</v>
      </c>
      <c r="E1444" s="386" t="s">
        <v>1026</v>
      </c>
      <c r="F1444" s="387" t="s">
        <v>1073</v>
      </c>
      <c r="G1444" s="386" t="s">
        <v>1307</v>
      </c>
      <c r="H1444" s="386" t="s">
        <v>1147</v>
      </c>
      <c r="I1444" s="386" t="s">
        <v>1149</v>
      </c>
      <c r="J1444" s="386" t="s">
        <v>141</v>
      </c>
      <c r="K1444" s="388">
        <v>0.63</v>
      </c>
      <c r="L1444" s="388">
        <v>0.72000000000000008</v>
      </c>
      <c r="M1444" s="388">
        <v>0.81</v>
      </c>
      <c r="N1444" s="389"/>
    </row>
    <row r="1445" spans="3:14" ht="45" hidden="1" x14ac:dyDescent="0.25">
      <c r="C1445" s="386" t="s">
        <v>103</v>
      </c>
      <c r="D1445" s="387" t="s">
        <v>1395</v>
      </c>
      <c r="E1445" s="386" t="s">
        <v>1026</v>
      </c>
      <c r="F1445" s="387" t="s">
        <v>1073</v>
      </c>
      <c r="G1445" s="386" t="s">
        <v>1308</v>
      </c>
      <c r="H1445" s="386" t="s">
        <v>1147</v>
      </c>
      <c r="I1445" s="386" t="s">
        <v>1150</v>
      </c>
      <c r="J1445" s="386" t="s">
        <v>141</v>
      </c>
      <c r="K1445" s="388">
        <v>0.63</v>
      </c>
      <c r="L1445" s="388">
        <v>0.72000000000000008</v>
      </c>
      <c r="M1445" s="388">
        <v>0.81</v>
      </c>
      <c r="N1445" s="389"/>
    </row>
    <row r="1446" spans="3:14" ht="30" hidden="1" x14ac:dyDescent="0.25">
      <c r="C1446" s="386" t="s">
        <v>103</v>
      </c>
      <c r="D1446" s="387" t="s">
        <v>1395</v>
      </c>
      <c r="E1446" s="386" t="s">
        <v>1026</v>
      </c>
      <c r="F1446" s="387" t="s">
        <v>1073</v>
      </c>
      <c r="G1446" s="386" t="s">
        <v>1309</v>
      </c>
      <c r="H1446" s="386" t="s">
        <v>1147</v>
      </c>
      <c r="I1446" s="386" t="s">
        <v>1151</v>
      </c>
      <c r="J1446" s="386" t="s">
        <v>141</v>
      </c>
      <c r="K1446" s="388">
        <v>0.63</v>
      </c>
      <c r="L1446" s="388">
        <v>0.72000000000000008</v>
      </c>
      <c r="M1446" s="388">
        <v>0.81</v>
      </c>
      <c r="N1446" s="389"/>
    </row>
    <row r="1447" spans="3:14" ht="30" hidden="1" x14ac:dyDescent="0.25">
      <c r="C1447" s="386" t="s">
        <v>103</v>
      </c>
      <c r="D1447" s="387" t="s">
        <v>1395</v>
      </c>
      <c r="E1447" s="386" t="s">
        <v>1026</v>
      </c>
      <c r="F1447" s="387" t="s">
        <v>1073</v>
      </c>
      <c r="G1447" s="386" t="s">
        <v>1310</v>
      </c>
      <c r="H1447" s="386" t="s">
        <v>1152</v>
      </c>
      <c r="I1447" s="386" t="s">
        <v>1153</v>
      </c>
      <c r="J1447" s="386" t="s">
        <v>1373</v>
      </c>
      <c r="K1447" s="388">
        <v>0.63</v>
      </c>
      <c r="L1447" s="388">
        <v>0.72000000000000008</v>
      </c>
      <c r="M1447" s="388">
        <v>0.81</v>
      </c>
      <c r="N1447" s="389"/>
    </row>
    <row r="1448" spans="3:14" ht="30" hidden="1" x14ac:dyDescent="0.25">
      <c r="C1448" s="386" t="s">
        <v>103</v>
      </c>
      <c r="D1448" s="387" t="s">
        <v>1395</v>
      </c>
      <c r="E1448" s="386" t="s">
        <v>1026</v>
      </c>
      <c r="F1448" s="387" t="s">
        <v>1073</v>
      </c>
      <c r="G1448" s="386" t="s">
        <v>1311</v>
      </c>
      <c r="H1448" s="386" t="s">
        <v>1156</v>
      </c>
      <c r="I1448" s="386" t="s">
        <v>1157</v>
      </c>
      <c r="J1448" s="386" t="s">
        <v>141</v>
      </c>
      <c r="K1448" s="388">
        <v>0.63</v>
      </c>
      <c r="L1448" s="388">
        <v>0.72000000000000008</v>
      </c>
      <c r="M1448" s="388">
        <v>0.81</v>
      </c>
      <c r="N1448" s="389"/>
    </row>
    <row r="1449" spans="3:14" ht="30" hidden="1" x14ac:dyDescent="0.25">
      <c r="C1449" s="386" t="s">
        <v>103</v>
      </c>
      <c r="D1449" s="387" t="s">
        <v>1395</v>
      </c>
      <c r="E1449" s="386" t="s">
        <v>1026</v>
      </c>
      <c r="F1449" s="387" t="s">
        <v>1073</v>
      </c>
      <c r="G1449" s="386" t="s">
        <v>1312</v>
      </c>
      <c r="H1449" s="386" t="s">
        <v>1156</v>
      </c>
      <c r="I1449" s="386" t="s">
        <v>1158</v>
      </c>
      <c r="J1449" s="386" t="s">
        <v>141</v>
      </c>
      <c r="K1449" s="388">
        <v>0.63</v>
      </c>
      <c r="L1449" s="388">
        <v>0.72000000000000008</v>
      </c>
      <c r="M1449" s="388">
        <v>0.81</v>
      </c>
      <c r="N1449" s="389"/>
    </row>
    <row r="1450" spans="3:14" ht="30" hidden="1" x14ac:dyDescent="0.25">
      <c r="C1450" s="386" t="s">
        <v>103</v>
      </c>
      <c r="D1450" s="387" t="s">
        <v>1395</v>
      </c>
      <c r="E1450" s="386" t="s">
        <v>1026</v>
      </c>
      <c r="F1450" s="387" t="s">
        <v>1073</v>
      </c>
      <c r="G1450" s="386" t="s">
        <v>1313</v>
      </c>
      <c r="H1450" s="386" t="s">
        <v>1156</v>
      </c>
      <c r="I1450" s="386" t="s">
        <v>1159</v>
      </c>
      <c r="J1450" s="386" t="s">
        <v>141</v>
      </c>
      <c r="K1450" s="388">
        <v>0.63</v>
      </c>
      <c r="L1450" s="388">
        <v>0.72000000000000008</v>
      </c>
      <c r="M1450" s="388">
        <v>0.81</v>
      </c>
      <c r="N1450" s="389"/>
    </row>
    <row r="1451" spans="3:14" ht="45" hidden="1" x14ac:dyDescent="0.25">
      <c r="C1451" s="386" t="s">
        <v>103</v>
      </c>
      <c r="D1451" s="387" t="s">
        <v>1395</v>
      </c>
      <c r="E1451" s="386" t="s">
        <v>1026</v>
      </c>
      <c r="F1451" s="387" t="s">
        <v>1073</v>
      </c>
      <c r="G1451" s="386" t="s">
        <v>1314</v>
      </c>
      <c r="H1451" s="386" t="s">
        <v>1160</v>
      </c>
      <c r="I1451" s="386" t="s">
        <v>1161</v>
      </c>
      <c r="J1451" s="386" t="s">
        <v>141</v>
      </c>
      <c r="K1451" s="388">
        <v>0.63</v>
      </c>
      <c r="L1451" s="388">
        <v>0.72000000000000008</v>
      </c>
      <c r="M1451" s="388">
        <v>0.81</v>
      </c>
      <c r="N1451" s="389"/>
    </row>
    <row r="1452" spans="3:14" ht="45" hidden="1" x14ac:dyDescent="0.25">
      <c r="C1452" s="386" t="s">
        <v>103</v>
      </c>
      <c r="D1452" s="387" t="s">
        <v>1395</v>
      </c>
      <c r="E1452" s="386" t="s">
        <v>1026</v>
      </c>
      <c r="F1452" s="387" t="s">
        <v>1073</v>
      </c>
      <c r="G1452" s="386" t="s">
        <v>1314</v>
      </c>
      <c r="H1452" s="386" t="s">
        <v>1160</v>
      </c>
      <c r="I1452" s="386" t="s">
        <v>1161</v>
      </c>
      <c r="J1452" s="386" t="s">
        <v>1373</v>
      </c>
      <c r="K1452" s="388">
        <v>0.63</v>
      </c>
      <c r="L1452" s="388">
        <v>0.72000000000000008</v>
      </c>
      <c r="M1452" s="388">
        <v>0.81</v>
      </c>
      <c r="N1452" s="389"/>
    </row>
    <row r="1453" spans="3:14" ht="30" hidden="1" x14ac:dyDescent="0.25">
      <c r="C1453" s="386" t="s">
        <v>103</v>
      </c>
      <c r="D1453" s="387" t="s">
        <v>1395</v>
      </c>
      <c r="E1453" s="386" t="s">
        <v>1026</v>
      </c>
      <c r="F1453" s="387" t="s">
        <v>1073</v>
      </c>
      <c r="G1453" s="386" t="s">
        <v>1320</v>
      </c>
      <c r="H1453" s="386" t="s">
        <v>1172</v>
      </c>
      <c r="I1453" s="386" t="s">
        <v>1173</v>
      </c>
      <c r="J1453" s="386" t="s">
        <v>141</v>
      </c>
      <c r="K1453" s="388">
        <v>3.4999999999999996E-2</v>
      </c>
      <c r="L1453" s="388">
        <v>4.0000000000000008E-2</v>
      </c>
      <c r="M1453" s="388">
        <v>4.5000000000000005E-2</v>
      </c>
      <c r="N1453" s="389"/>
    </row>
    <row r="1454" spans="3:14" ht="30" hidden="1" x14ac:dyDescent="0.25">
      <c r="C1454" s="386" t="s">
        <v>103</v>
      </c>
      <c r="D1454" s="387" t="s">
        <v>1395</v>
      </c>
      <c r="E1454" s="386" t="s">
        <v>1026</v>
      </c>
      <c r="F1454" s="387" t="s">
        <v>1073</v>
      </c>
      <c r="G1454" s="386" t="s">
        <v>1322</v>
      </c>
      <c r="H1454" s="386" t="s">
        <v>1174</v>
      </c>
      <c r="I1454" s="386" t="s">
        <v>1176</v>
      </c>
      <c r="J1454" s="386" t="s">
        <v>1373</v>
      </c>
      <c r="K1454" s="388">
        <v>3.4999999999999996E-2</v>
      </c>
      <c r="L1454" s="388">
        <v>4.0000000000000008E-2</v>
      </c>
      <c r="M1454" s="388">
        <v>4.5000000000000005E-2</v>
      </c>
      <c r="N1454" s="389"/>
    </row>
    <row r="1455" spans="3:14" ht="30" hidden="1" x14ac:dyDescent="0.25">
      <c r="C1455" s="386" t="s">
        <v>103</v>
      </c>
      <c r="D1455" s="387" t="s">
        <v>1395</v>
      </c>
      <c r="E1455" s="386" t="s">
        <v>1026</v>
      </c>
      <c r="F1455" s="387" t="s">
        <v>1073</v>
      </c>
      <c r="G1455" s="386" t="s">
        <v>1323</v>
      </c>
      <c r="H1455" s="386" t="s">
        <v>1174</v>
      </c>
      <c r="I1455" s="386" t="s">
        <v>1177</v>
      </c>
      <c r="J1455" s="386" t="s">
        <v>1373</v>
      </c>
      <c r="K1455" s="388">
        <v>3.4999999999999996E-2</v>
      </c>
      <c r="L1455" s="388">
        <v>4.0000000000000008E-2</v>
      </c>
      <c r="M1455" s="388">
        <v>4.5000000000000005E-2</v>
      </c>
      <c r="N1455" s="389"/>
    </row>
    <row r="1456" spans="3:14" ht="30" hidden="1" x14ac:dyDescent="0.25">
      <c r="C1456" s="386" t="s">
        <v>103</v>
      </c>
      <c r="D1456" s="387" t="s">
        <v>1395</v>
      </c>
      <c r="E1456" s="386" t="s">
        <v>1026</v>
      </c>
      <c r="F1456" s="387" t="s">
        <v>1073</v>
      </c>
      <c r="G1456" s="386" t="s">
        <v>1324</v>
      </c>
      <c r="H1456" s="386" t="s">
        <v>1174</v>
      </c>
      <c r="I1456" s="386" t="s">
        <v>1178</v>
      </c>
      <c r="J1456" s="386" t="s">
        <v>1373</v>
      </c>
      <c r="K1456" s="388">
        <v>3.4999999999999996E-2</v>
      </c>
      <c r="L1456" s="388">
        <v>4.0000000000000008E-2</v>
      </c>
      <c r="M1456" s="388">
        <v>4.5000000000000005E-2</v>
      </c>
      <c r="N1456" s="389"/>
    </row>
    <row r="1457" spans="3:14" ht="30" hidden="1" x14ac:dyDescent="0.25">
      <c r="C1457" s="386" t="s">
        <v>103</v>
      </c>
      <c r="D1457" s="387" t="s">
        <v>1395</v>
      </c>
      <c r="E1457" s="386" t="s">
        <v>1026</v>
      </c>
      <c r="F1457" s="387" t="s">
        <v>1073</v>
      </c>
      <c r="G1457" s="386" t="s">
        <v>1325</v>
      </c>
      <c r="H1457" s="386" t="s">
        <v>1174</v>
      </c>
      <c r="I1457" s="386" t="s">
        <v>1179</v>
      </c>
      <c r="J1457" s="386" t="s">
        <v>1373</v>
      </c>
      <c r="K1457" s="388">
        <v>3.4999999999999996E-2</v>
      </c>
      <c r="L1457" s="388">
        <v>4.0000000000000008E-2</v>
      </c>
      <c r="M1457" s="388">
        <v>4.5000000000000005E-2</v>
      </c>
      <c r="N1457" s="389"/>
    </row>
    <row r="1458" spans="3:14" ht="30" hidden="1" x14ac:dyDescent="0.25">
      <c r="C1458" s="386" t="s">
        <v>103</v>
      </c>
      <c r="D1458" s="387" t="s">
        <v>1395</v>
      </c>
      <c r="E1458" s="386" t="s">
        <v>1026</v>
      </c>
      <c r="F1458" s="387" t="s">
        <v>1073</v>
      </c>
      <c r="G1458" s="386" t="s">
        <v>1326</v>
      </c>
      <c r="H1458" s="386" t="s">
        <v>1180</v>
      </c>
      <c r="I1458" s="386" t="s">
        <v>1181</v>
      </c>
      <c r="J1458" s="386" t="s">
        <v>141</v>
      </c>
      <c r="K1458" s="388">
        <v>3.4999999999999996E-2</v>
      </c>
      <c r="L1458" s="388">
        <v>4.0000000000000008E-2</v>
      </c>
      <c r="M1458" s="388">
        <v>4.5000000000000005E-2</v>
      </c>
      <c r="N1458" s="389"/>
    </row>
    <row r="1459" spans="3:14" ht="30" hidden="1" x14ac:dyDescent="0.25">
      <c r="C1459" s="386" t="s">
        <v>103</v>
      </c>
      <c r="D1459" s="387" t="s">
        <v>1395</v>
      </c>
      <c r="E1459" s="386" t="s">
        <v>1026</v>
      </c>
      <c r="F1459" s="387" t="s">
        <v>1073</v>
      </c>
      <c r="G1459" s="386" t="s">
        <v>1327</v>
      </c>
      <c r="H1459" s="386" t="s">
        <v>1180</v>
      </c>
      <c r="I1459" s="386" t="s">
        <v>1182</v>
      </c>
      <c r="J1459" s="386" t="s">
        <v>141</v>
      </c>
      <c r="K1459" s="388">
        <v>0.63</v>
      </c>
      <c r="L1459" s="388">
        <v>0.72000000000000008</v>
      </c>
      <c r="M1459" s="388">
        <v>0.81</v>
      </c>
      <c r="N1459" s="389"/>
    </row>
    <row r="1460" spans="3:14" ht="45" hidden="1" x14ac:dyDescent="0.25">
      <c r="C1460" s="386" t="s">
        <v>103</v>
      </c>
      <c r="D1460" s="387" t="s">
        <v>1395</v>
      </c>
      <c r="E1460" s="386" t="s">
        <v>1026</v>
      </c>
      <c r="F1460" s="387" t="s">
        <v>1073</v>
      </c>
      <c r="G1460" s="386" t="s">
        <v>1328</v>
      </c>
      <c r="H1460" s="386" t="s">
        <v>1180</v>
      </c>
      <c r="I1460" s="386" t="s">
        <v>1183</v>
      </c>
      <c r="J1460" s="386" t="s">
        <v>141</v>
      </c>
      <c r="K1460" s="388">
        <v>6.9999999999999993E-2</v>
      </c>
      <c r="L1460" s="388">
        <v>8.0000000000000016E-2</v>
      </c>
      <c r="M1460" s="388">
        <v>9.0000000000000011E-2</v>
      </c>
      <c r="N1460" s="389"/>
    </row>
    <row r="1461" spans="3:14" ht="60" hidden="1" x14ac:dyDescent="0.25">
      <c r="C1461" s="386" t="s">
        <v>103</v>
      </c>
      <c r="D1461" s="387" t="s">
        <v>1395</v>
      </c>
      <c r="E1461" s="386" t="s">
        <v>1026</v>
      </c>
      <c r="F1461" s="387" t="s">
        <v>1073</v>
      </c>
      <c r="G1461" s="386" t="s">
        <v>1329</v>
      </c>
      <c r="H1461" s="386" t="s">
        <v>1184</v>
      </c>
      <c r="I1461" s="386" t="s">
        <v>1185</v>
      </c>
      <c r="J1461" s="386" t="s">
        <v>141</v>
      </c>
      <c r="K1461" s="388">
        <v>0.63</v>
      </c>
      <c r="L1461" s="388">
        <v>0.72000000000000008</v>
      </c>
      <c r="M1461" s="388">
        <v>0.81</v>
      </c>
      <c r="N1461" s="389"/>
    </row>
    <row r="1462" spans="3:14" ht="60" hidden="1" x14ac:dyDescent="0.25">
      <c r="C1462" s="386" t="s">
        <v>103</v>
      </c>
      <c r="D1462" s="387" t="s">
        <v>1395</v>
      </c>
      <c r="E1462" s="386" t="s">
        <v>1026</v>
      </c>
      <c r="F1462" s="387" t="s">
        <v>1073</v>
      </c>
      <c r="G1462" s="386" t="s">
        <v>1331</v>
      </c>
      <c r="H1462" s="386" t="s">
        <v>1184</v>
      </c>
      <c r="I1462" s="386" t="s">
        <v>1187</v>
      </c>
      <c r="J1462" s="386" t="s">
        <v>141</v>
      </c>
      <c r="K1462" s="388">
        <v>0.63</v>
      </c>
      <c r="L1462" s="388">
        <v>0.72000000000000008</v>
      </c>
      <c r="M1462" s="388">
        <v>0.81</v>
      </c>
      <c r="N1462" s="389"/>
    </row>
    <row r="1463" spans="3:14" ht="60" hidden="1" x14ac:dyDescent="0.25">
      <c r="C1463" s="386" t="s">
        <v>103</v>
      </c>
      <c r="D1463" s="387" t="s">
        <v>1395</v>
      </c>
      <c r="E1463" s="386" t="s">
        <v>1026</v>
      </c>
      <c r="F1463" s="387" t="s">
        <v>1073</v>
      </c>
      <c r="G1463" s="386" t="s">
        <v>1332</v>
      </c>
      <c r="H1463" s="386" t="s">
        <v>1184</v>
      </c>
      <c r="I1463" s="386" t="s">
        <v>1188</v>
      </c>
      <c r="J1463" s="386" t="s">
        <v>141</v>
      </c>
      <c r="K1463" s="388">
        <v>0.63</v>
      </c>
      <c r="L1463" s="388">
        <v>0.72000000000000008</v>
      </c>
      <c r="M1463" s="388">
        <v>0.81</v>
      </c>
      <c r="N1463" s="389"/>
    </row>
    <row r="1464" spans="3:14" ht="60" hidden="1" x14ac:dyDescent="0.25">
      <c r="C1464" s="386" t="s">
        <v>103</v>
      </c>
      <c r="D1464" s="387" t="s">
        <v>1395</v>
      </c>
      <c r="E1464" s="386" t="s">
        <v>1026</v>
      </c>
      <c r="F1464" s="387" t="s">
        <v>1073</v>
      </c>
      <c r="G1464" s="386" t="s">
        <v>1380</v>
      </c>
      <c r="H1464" s="386" t="s">
        <v>1184</v>
      </c>
      <c r="I1464" s="386" t="s">
        <v>1189</v>
      </c>
      <c r="J1464" s="386" t="s">
        <v>141</v>
      </c>
      <c r="K1464" s="388">
        <v>0.63</v>
      </c>
      <c r="L1464" s="388">
        <v>0.72000000000000008</v>
      </c>
      <c r="M1464" s="388">
        <v>0.81</v>
      </c>
      <c r="N1464" s="389"/>
    </row>
    <row r="1465" spans="3:14" ht="45" hidden="1" x14ac:dyDescent="0.25">
      <c r="C1465" s="386" t="s">
        <v>103</v>
      </c>
      <c r="D1465" s="387" t="s">
        <v>1395</v>
      </c>
      <c r="E1465" s="386" t="s">
        <v>1026</v>
      </c>
      <c r="F1465" s="387" t="s">
        <v>1073</v>
      </c>
      <c r="G1465" s="386" t="s">
        <v>1333</v>
      </c>
      <c r="H1465" s="386" t="s">
        <v>1190</v>
      </c>
      <c r="I1465" s="386" t="s">
        <v>1191</v>
      </c>
      <c r="J1465" s="386" t="s">
        <v>141</v>
      </c>
      <c r="K1465" s="388">
        <v>0.63</v>
      </c>
      <c r="L1465" s="388">
        <v>0.72000000000000008</v>
      </c>
      <c r="M1465" s="388">
        <v>0.81</v>
      </c>
      <c r="N1465" s="389"/>
    </row>
    <row r="1466" spans="3:14" ht="45" hidden="1" x14ac:dyDescent="0.25">
      <c r="C1466" s="386" t="s">
        <v>103</v>
      </c>
      <c r="D1466" s="387" t="s">
        <v>1395</v>
      </c>
      <c r="E1466" s="386" t="s">
        <v>1026</v>
      </c>
      <c r="F1466" s="387" t="s">
        <v>1073</v>
      </c>
      <c r="G1466" s="386" t="s">
        <v>1334</v>
      </c>
      <c r="H1466" s="386" t="s">
        <v>1190</v>
      </c>
      <c r="I1466" s="386" t="s">
        <v>1192</v>
      </c>
      <c r="J1466" s="386" t="s">
        <v>141</v>
      </c>
      <c r="K1466" s="388">
        <v>0.63</v>
      </c>
      <c r="L1466" s="388">
        <v>0.72000000000000008</v>
      </c>
      <c r="M1466" s="388">
        <v>0.81</v>
      </c>
      <c r="N1466" s="389"/>
    </row>
    <row r="1467" spans="3:14" ht="45" hidden="1" x14ac:dyDescent="0.25">
      <c r="C1467" s="386" t="s">
        <v>103</v>
      </c>
      <c r="D1467" s="387" t="s">
        <v>1395</v>
      </c>
      <c r="E1467" s="386" t="s">
        <v>1026</v>
      </c>
      <c r="F1467" s="387" t="s">
        <v>1073</v>
      </c>
      <c r="G1467" s="386" t="s">
        <v>1336</v>
      </c>
      <c r="H1467" s="386" t="s">
        <v>1190</v>
      </c>
      <c r="I1467" s="386" t="s">
        <v>1196</v>
      </c>
      <c r="J1467" s="386" t="s">
        <v>141</v>
      </c>
      <c r="K1467" s="388">
        <v>0.63</v>
      </c>
      <c r="L1467" s="388">
        <v>0.72000000000000008</v>
      </c>
      <c r="M1467" s="388">
        <v>0.81</v>
      </c>
      <c r="N1467" s="389"/>
    </row>
    <row r="1468" spans="3:14" ht="45" hidden="1" x14ac:dyDescent="0.25">
      <c r="C1468" s="386" t="s">
        <v>103</v>
      </c>
      <c r="D1468" s="387" t="s">
        <v>1395</v>
      </c>
      <c r="E1468" s="386" t="s">
        <v>1026</v>
      </c>
      <c r="F1468" s="387" t="s">
        <v>1073</v>
      </c>
      <c r="G1468" s="386" t="s">
        <v>1337</v>
      </c>
      <c r="H1468" s="386" t="s">
        <v>1190</v>
      </c>
      <c r="I1468" s="386" t="s">
        <v>1197</v>
      </c>
      <c r="J1468" s="386" t="s">
        <v>141</v>
      </c>
      <c r="K1468" s="388">
        <v>0.63</v>
      </c>
      <c r="L1468" s="388">
        <v>0.72000000000000008</v>
      </c>
      <c r="M1468" s="388">
        <v>0.81</v>
      </c>
      <c r="N1468" s="389"/>
    </row>
    <row r="1469" spans="3:14" ht="45" hidden="1" x14ac:dyDescent="0.25">
      <c r="C1469" s="386" t="s">
        <v>103</v>
      </c>
      <c r="D1469" s="387" t="s">
        <v>1395</v>
      </c>
      <c r="E1469" s="386" t="s">
        <v>1026</v>
      </c>
      <c r="F1469" s="387" t="s">
        <v>1073</v>
      </c>
      <c r="G1469" s="386" t="s">
        <v>1338</v>
      </c>
      <c r="H1469" s="386" t="s">
        <v>1190</v>
      </c>
      <c r="I1469" s="386" t="s">
        <v>1198</v>
      </c>
      <c r="J1469" s="386" t="s">
        <v>141</v>
      </c>
      <c r="K1469" s="388">
        <v>0.63</v>
      </c>
      <c r="L1469" s="388">
        <v>0.72000000000000008</v>
      </c>
      <c r="M1469" s="388">
        <v>0.81</v>
      </c>
      <c r="N1469" s="389"/>
    </row>
    <row r="1470" spans="3:14" ht="45" hidden="1" x14ac:dyDescent="0.25">
      <c r="C1470" s="386" t="s">
        <v>103</v>
      </c>
      <c r="D1470" s="387" t="s">
        <v>1395</v>
      </c>
      <c r="E1470" s="386" t="s">
        <v>1026</v>
      </c>
      <c r="F1470" s="387" t="s">
        <v>1073</v>
      </c>
      <c r="G1470" s="386" t="s">
        <v>1339</v>
      </c>
      <c r="H1470" s="386" t="s">
        <v>1190</v>
      </c>
      <c r="I1470" s="386" t="s">
        <v>1199</v>
      </c>
      <c r="J1470" s="386" t="s">
        <v>141</v>
      </c>
      <c r="K1470" s="388">
        <v>0.63</v>
      </c>
      <c r="L1470" s="388">
        <v>0.72000000000000008</v>
      </c>
      <c r="M1470" s="388">
        <v>0.81</v>
      </c>
      <c r="N1470" s="389"/>
    </row>
    <row r="1471" spans="3:14" ht="45" hidden="1" x14ac:dyDescent="0.25">
      <c r="C1471" s="386" t="s">
        <v>103</v>
      </c>
      <c r="D1471" s="387" t="s">
        <v>1395</v>
      </c>
      <c r="E1471" s="386" t="s">
        <v>1026</v>
      </c>
      <c r="F1471" s="387" t="s">
        <v>1073</v>
      </c>
      <c r="G1471" s="386" t="s">
        <v>1340</v>
      </c>
      <c r="H1471" s="386" t="s">
        <v>1190</v>
      </c>
      <c r="I1471" s="386" t="s">
        <v>1200</v>
      </c>
      <c r="J1471" s="386" t="s">
        <v>141</v>
      </c>
      <c r="K1471" s="388">
        <v>0.63</v>
      </c>
      <c r="L1471" s="388">
        <v>0.72000000000000008</v>
      </c>
      <c r="M1471" s="388">
        <v>0.81</v>
      </c>
      <c r="N1471" s="389"/>
    </row>
    <row r="1472" spans="3:14" ht="45" hidden="1" x14ac:dyDescent="0.25">
      <c r="C1472" s="386" t="s">
        <v>103</v>
      </c>
      <c r="D1472" s="387" t="s">
        <v>1395</v>
      </c>
      <c r="E1472" s="386" t="s">
        <v>1026</v>
      </c>
      <c r="F1472" s="387" t="s">
        <v>1073</v>
      </c>
      <c r="G1472" s="386" t="s">
        <v>1341</v>
      </c>
      <c r="H1472" s="386" t="s">
        <v>1190</v>
      </c>
      <c r="I1472" s="386" t="s">
        <v>1201</v>
      </c>
      <c r="J1472" s="386" t="s">
        <v>141</v>
      </c>
      <c r="K1472" s="388">
        <v>0.63</v>
      </c>
      <c r="L1472" s="388">
        <v>0.72000000000000008</v>
      </c>
      <c r="M1472" s="388">
        <v>0.81</v>
      </c>
      <c r="N1472" s="389"/>
    </row>
    <row r="1473" spans="3:14" ht="45" hidden="1" x14ac:dyDescent="0.25">
      <c r="C1473" s="386" t="s">
        <v>103</v>
      </c>
      <c r="D1473" s="387" t="s">
        <v>1395</v>
      </c>
      <c r="E1473" s="386" t="s">
        <v>1026</v>
      </c>
      <c r="F1473" s="387" t="s">
        <v>1073</v>
      </c>
      <c r="G1473" s="386" t="s">
        <v>1342</v>
      </c>
      <c r="H1473" s="386" t="s">
        <v>1190</v>
      </c>
      <c r="I1473" s="386" t="s">
        <v>1202</v>
      </c>
      <c r="J1473" s="386" t="s">
        <v>141</v>
      </c>
      <c r="K1473" s="388">
        <v>0.63</v>
      </c>
      <c r="L1473" s="388">
        <v>0.72000000000000008</v>
      </c>
      <c r="M1473" s="388">
        <v>0.81</v>
      </c>
      <c r="N1473" s="389"/>
    </row>
    <row r="1474" spans="3:14" ht="45" hidden="1" x14ac:dyDescent="0.25">
      <c r="C1474" s="386" t="s">
        <v>103</v>
      </c>
      <c r="D1474" s="387" t="s">
        <v>1395</v>
      </c>
      <c r="E1474" s="386" t="s">
        <v>1026</v>
      </c>
      <c r="F1474" s="387" t="s">
        <v>1073</v>
      </c>
      <c r="G1474" s="386" t="s">
        <v>1344</v>
      </c>
      <c r="H1474" s="386" t="s">
        <v>1190</v>
      </c>
      <c r="I1474" s="386" t="s">
        <v>1204</v>
      </c>
      <c r="J1474" s="386" t="s">
        <v>141</v>
      </c>
      <c r="K1474" s="388">
        <v>0.63</v>
      </c>
      <c r="L1474" s="388">
        <v>0.72000000000000008</v>
      </c>
      <c r="M1474" s="388">
        <v>0.81</v>
      </c>
      <c r="N1474" s="389"/>
    </row>
    <row r="1475" spans="3:14" ht="45" hidden="1" x14ac:dyDescent="0.25">
      <c r="C1475" s="386" t="s">
        <v>103</v>
      </c>
      <c r="D1475" s="387" t="s">
        <v>1395</v>
      </c>
      <c r="E1475" s="386" t="s">
        <v>1026</v>
      </c>
      <c r="F1475" s="387" t="s">
        <v>1073</v>
      </c>
      <c r="G1475" s="386" t="s">
        <v>1345</v>
      </c>
      <c r="H1475" s="386" t="s">
        <v>1190</v>
      </c>
      <c r="I1475" s="386" t="s">
        <v>1205</v>
      </c>
      <c r="J1475" s="386" t="s">
        <v>141</v>
      </c>
      <c r="K1475" s="388">
        <v>0.63</v>
      </c>
      <c r="L1475" s="388">
        <v>0.72000000000000008</v>
      </c>
      <c r="M1475" s="388">
        <v>0.81</v>
      </c>
      <c r="N1475" s="389"/>
    </row>
    <row r="1476" spans="3:14" ht="45" hidden="1" x14ac:dyDescent="0.25">
      <c r="C1476" s="386" t="s">
        <v>103</v>
      </c>
      <c r="D1476" s="387" t="s">
        <v>1395</v>
      </c>
      <c r="E1476" s="386" t="s">
        <v>1026</v>
      </c>
      <c r="F1476" s="387" t="s">
        <v>1073</v>
      </c>
      <c r="G1476" s="386" t="s">
        <v>1346</v>
      </c>
      <c r="H1476" s="386" t="s">
        <v>1190</v>
      </c>
      <c r="I1476" s="386" t="s">
        <v>1206</v>
      </c>
      <c r="J1476" s="386" t="s">
        <v>141</v>
      </c>
      <c r="K1476" s="388">
        <v>0.63</v>
      </c>
      <c r="L1476" s="388">
        <v>0.72000000000000008</v>
      </c>
      <c r="M1476" s="388">
        <v>0.81</v>
      </c>
      <c r="N1476" s="389"/>
    </row>
    <row r="1477" spans="3:14" ht="45" hidden="1" x14ac:dyDescent="0.25">
      <c r="C1477" s="386" t="s">
        <v>103</v>
      </c>
      <c r="D1477" s="387" t="s">
        <v>1395</v>
      </c>
      <c r="E1477" s="386" t="s">
        <v>1026</v>
      </c>
      <c r="F1477" s="387" t="s">
        <v>1073</v>
      </c>
      <c r="G1477" s="386" t="s">
        <v>1347</v>
      </c>
      <c r="H1477" s="386" t="s">
        <v>1190</v>
      </c>
      <c r="I1477" s="386" t="s">
        <v>1209</v>
      </c>
      <c r="J1477" s="386" t="s">
        <v>141</v>
      </c>
      <c r="K1477" s="388">
        <v>0.63</v>
      </c>
      <c r="L1477" s="388">
        <v>0.72000000000000008</v>
      </c>
      <c r="M1477" s="388">
        <v>0.81</v>
      </c>
      <c r="N1477" s="389"/>
    </row>
    <row r="1478" spans="3:14" ht="45" hidden="1" x14ac:dyDescent="0.25">
      <c r="C1478" s="386" t="s">
        <v>103</v>
      </c>
      <c r="D1478" s="387" t="s">
        <v>1395</v>
      </c>
      <c r="E1478" s="386" t="s">
        <v>1026</v>
      </c>
      <c r="F1478" s="387" t="s">
        <v>1073</v>
      </c>
      <c r="G1478" s="386" t="s">
        <v>1385</v>
      </c>
      <c r="H1478" s="386" t="s">
        <v>1210</v>
      </c>
      <c r="I1478" s="386" t="s">
        <v>1215</v>
      </c>
      <c r="J1478" s="386" t="s">
        <v>141</v>
      </c>
      <c r="K1478" s="388">
        <v>0.63</v>
      </c>
      <c r="L1478" s="388">
        <v>0.72000000000000008</v>
      </c>
      <c r="M1478" s="388">
        <v>0.81</v>
      </c>
      <c r="N1478" s="389"/>
    </row>
    <row r="1479" spans="3:14" ht="30" hidden="1" x14ac:dyDescent="0.25">
      <c r="C1479" s="386" t="s">
        <v>103</v>
      </c>
      <c r="D1479" s="387" t="s">
        <v>1395</v>
      </c>
      <c r="E1479" s="386" t="s">
        <v>1026</v>
      </c>
      <c r="F1479" s="387" t="s">
        <v>1073</v>
      </c>
      <c r="G1479" s="386" t="s">
        <v>1350</v>
      </c>
      <c r="H1479" s="386" t="s">
        <v>1210</v>
      </c>
      <c r="I1479" s="386" t="s">
        <v>1216</v>
      </c>
      <c r="J1479" s="386" t="s">
        <v>141</v>
      </c>
      <c r="K1479" s="388">
        <v>0.63</v>
      </c>
      <c r="L1479" s="388">
        <v>0.72000000000000008</v>
      </c>
      <c r="M1479" s="388">
        <v>0.81</v>
      </c>
      <c r="N1479" s="389"/>
    </row>
    <row r="1480" spans="3:14" ht="30" hidden="1" x14ac:dyDescent="0.25">
      <c r="C1480" s="386" t="s">
        <v>103</v>
      </c>
      <c r="D1480" s="387" t="s">
        <v>1395</v>
      </c>
      <c r="E1480" s="386" t="s">
        <v>1026</v>
      </c>
      <c r="F1480" s="387" t="s">
        <v>1073</v>
      </c>
      <c r="G1480" s="386" t="s">
        <v>1351</v>
      </c>
      <c r="H1480" s="386" t="s">
        <v>1217</v>
      </c>
      <c r="I1480" s="386" t="s">
        <v>1218</v>
      </c>
      <c r="J1480" s="386" t="s">
        <v>141</v>
      </c>
      <c r="K1480" s="388">
        <v>6.9999999999999993E-2</v>
      </c>
      <c r="L1480" s="388">
        <v>8.0000000000000016E-2</v>
      </c>
      <c r="M1480" s="388">
        <v>9.0000000000000011E-2</v>
      </c>
      <c r="N1480" s="389"/>
    </row>
    <row r="1481" spans="3:14" ht="30" hidden="1" x14ac:dyDescent="0.25">
      <c r="C1481" s="386" t="s">
        <v>103</v>
      </c>
      <c r="D1481" s="387" t="s">
        <v>1263</v>
      </c>
      <c r="E1481" s="386" t="s">
        <v>1026</v>
      </c>
      <c r="F1481" s="387" t="s">
        <v>1075</v>
      </c>
      <c r="G1481" s="386" t="s">
        <v>1294</v>
      </c>
      <c r="H1481" s="386" t="s">
        <v>1121</v>
      </c>
      <c r="I1481" s="386" t="s">
        <v>1122</v>
      </c>
      <c r="J1481" s="386" t="s">
        <v>1373</v>
      </c>
      <c r="K1481" s="388">
        <v>3.4999999999999996E-2</v>
      </c>
      <c r="L1481" s="388">
        <v>4.0000000000000008E-2</v>
      </c>
      <c r="M1481" s="388">
        <v>4.5000000000000005E-2</v>
      </c>
      <c r="N1481" s="389"/>
    </row>
    <row r="1482" spans="3:14" hidden="1" x14ac:dyDescent="0.25">
      <c r="C1482" s="386" t="s">
        <v>103</v>
      </c>
      <c r="D1482" s="387" t="s">
        <v>1263</v>
      </c>
      <c r="E1482" s="386" t="s">
        <v>1026</v>
      </c>
      <c r="F1482" s="387" t="s">
        <v>1075</v>
      </c>
      <c r="G1482" s="386" t="s">
        <v>1378</v>
      </c>
      <c r="H1482" s="386" t="s">
        <v>1124</v>
      </c>
      <c r="I1482" s="386" t="s">
        <v>1125</v>
      </c>
      <c r="J1482" s="386" t="s">
        <v>1373</v>
      </c>
      <c r="K1482" s="388">
        <v>0.63</v>
      </c>
      <c r="L1482" s="388">
        <v>0.72000000000000008</v>
      </c>
      <c r="M1482" s="388">
        <v>0.81</v>
      </c>
      <c r="N1482" s="389"/>
    </row>
    <row r="1483" spans="3:14" ht="30" hidden="1" x14ac:dyDescent="0.25">
      <c r="C1483" s="386" t="s">
        <v>103</v>
      </c>
      <c r="D1483" s="387" t="s">
        <v>1263</v>
      </c>
      <c r="E1483" s="386" t="s">
        <v>1026</v>
      </c>
      <c r="F1483" s="387" t="s">
        <v>1075</v>
      </c>
      <c r="G1483" s="386" t="s">
        <v>1297</v>
      </c>
      <c r="H1483" s="386" t="s">
        <v>1128</v>
      </c>
      <c r="I1483" s="386" t="s">
        <v>1129</v>
      </c>
      <c r="J1483" s="386" t="s">
        <v>141</v>
      </c>
      <c r="K1483" s="388">
        <v>3.4999999999999996E-2</v>
      </c>
      <c r="L1483" s="388">
        <v>4.0000000000000008E-2</v>
      </c>
      <c r="M1483" s="388">
        <v>4.5000000000000005E-2</v>
      </c>
      <c r="N1483" s="389"/>
    </row>
    <row r="1484" spans="3:14" ht="30" hidden="1" x14ac:dyDescent="0.25">
      <c r="C1484" s="386" t="s">
        <v>103</v>
      </c>
      <c r="D1484" s="387" t="s">
        <v>1263</v>
      </c>
      <c r="E1484" s="386" t="s">
        <v>1026</v>
      </c>
      <c r="F1484" s="387" t="s">
        <v>1075</v>
      </c>
      <c r="G1484" s="386" t="s">
        <v>1299</v>
      </c>
      <c r="H1484" s="386" t="s">
        <v>1128</v>
      </c>
      <c r="I1484" s="386" t="s">
        <v>1131</v>
      </c>
      <c r="J1484" s="386" t="s">
        <v>141</v>
      </c>
      <c r="K1484" s="388">
        <v>0.63</v>
      </c>
      <c r="L1484" s="388">
        <v>0.72000000000000008</v>
      </c>
      <c r="M1484" s="388">
        <v>0.81</v>
      </c>
      <c r="N1484" s="389"/>
    </row>
    <row r="1485" spans="3:14" ht="30" hidden="1" x14ac:dyDescent="0.25">
      <c r="C1485" s="386" t="s">
        <v>103</v>
      </c>
      <c r="D1485" s="387" t="s">
        <v>1263</v>
      </c>
      <c r="E1485" s="386" t="s">
        <v>1026</v>
      </c>
      <c r="F1485" s="387" t="s">
        <v>1075</v>
      </c>
      <c r="G1485" s="386" t="s">
        <v>1301</v>
      </c>
      <c r="H1485" s="386" t="s">
        <v>1133</v>
      </c>
      <c r="I1485" s="386" t="s">
        <v>1134</v>
      </c>
      <c r="J1485" s="386" t="s">
        <v>141</v>
      </c>
      <c r="K1485" s="388">
        <v>0.63</v>
      </c>
      <c r="L1485" s="388">
        <v>0.72000000000000008</v>
      </c>
      <c r="M1485" s="388">
        <v>0.81</v>
      </c>
      <c r="N1485" s="389"/>
    </row>
    <row r="1486" spans="3:14" ht="30" hidden="1" x14ac:dyDescent="0.25">
      <c r="C1486" s="386" t="s">
        <v>103</v>
      </c>
      <c r="D1486" s="387" t="s">
        <v>1263</v>
      </c>
      <c r="E1486" s="386" t="s">
        <v>1026</v>
      </c>
      <c r="F1486" s="387" t="s">
        <v>1075</v>
      </c>
      <c r="G1486" s="386" t="s">
        <v>1302</v>
      </c>
      <c r="H1486" s="386" t="s">
        <v>1133</v>
      </c>
      <c r="I1486" s="386" t="s">
        <v>1135</v>
      </c>
      <c r="J1486" s="386" t="s">
        <v>141</v>
      </c>
      <c r="K1486" s="388">
        <v>3.4999999999999996E-2</v>
      </c>
      <c r="L1486" s="388">
        <v>4.0000000000000008E-2</v>
      </c>
      <c r="M1486" s="388">
        <v>4.5000000000000005E-2</v>
      </c>
      <c r="N1486" s="389"/>
    </row>
    <row r="1487" spans="3:14" ht="30" hidden="1" x14ac:dyDescent="0.25">
      <c r="C1487" s="386" t="s">
        <v>103</v>
      </c>
      <c r="D1487" s="387" t="s">
        <v>1263</v>
      </c>
      <c r="E1487" s="386" t="s">
        <v>1026</v>
      </c>
      <c r="F1487" s="387" t="s">
        <v>1075</v>
      </c>
      <c r="G1487" s="386" t="s">
        <v>1304</v>
      </c>
      <c r="H1487" s="386" t="s">
        <v>1133</v>
      </c>
      <c r="I1487" s="386" t="s">
        <v>1137</v>
      </c>
      <c r="J1487" s="386" t="s">
        <v>141</v>
      </c>
      <c r="K1487" s="388">
        <v>0.63</v>
      </c>
      <c r="L1487" s="388">
        <v>0.72000000000000008</v>
      </c>
      <c r="M1487" s="388">
        <v>0.81</v>
      </c>
      <c r="N1487" s="389"/>
    </row>
    <row r="1488" spans="3:14" hidden="1" x14ac:dyDescent="0.25">
      <c r="C1488" s="386" t="s">
        <v>103</v>
      </c>
      <c r="D1488" s="387" t="s">
        <v>1263</v>
      </c>
      <c r="E1488" s="386" t="s">
        <v>1026</v>
      </c>
      <c r="F1488" s="387" t="s">
        <v>1075</v>
      </c>
      <c r="G1488" s="386" t="s">
        <v>1310</v>
      </c>
      <c r="H1488" s="386" t="s">
        <v>1152</v>
      </c>
      <c r="I1488" s="386" t="s">
        <v>1153</v>
      </c>
      <c r="J1488" s="386" t="s">
        <v>1373</v>
      </c>
      <c r="K1488" s="388">
        <v>0.63</v>
      </c>
      <c r="L1488" s="388">
        <v>0.72000000000000008</v>
      </c>
      <c r="M1488" s="388">
        <v>0.81</v>
      </c>
      <c r="N1488" s="389"/>
    </row>
    <row r="1489" spans="3:14" hidden="1" x14ac:dyDescent="0.25">
      <c r="C1489" s="386" t="s">
        <v>103</v>
      </c>
      <c r="D1489" s="387" t="s">
        <v>1263</v>
      </c>
      <c r="E1489" s="386" t="s">
        <v>1026</v>
      </c>
      <c r="F1489" s="387" t="s">
        <v>1075</v>
      </c>
      <c r="G1489" s="386" t="s">
        <v>1383</v>
      </c>
      <c r="H1489" s="386" t="s">
        <v>1154</v>
      </c>
      <c r="I1489" s="386" t="s">
        <v>1155</v>
      </c>
      <c r="J1489" s="386" t="s">
        <v>141</v>
      </c>
      <c r="K1489" s="388">
        <v>0.63</v>
      </c>
      <c r="L1489" s="388">
        <v>0.72000000000000008</v>
      </c>
      <c r="M1489" s="388">
        <v>0.81</v>
      </c>
      <c r="N1489" s="389"/>
    </row>
    <row r="1490" spans="3:14" hidden="1" x14ac:dyDescent="0.25">
      <c r="C1490" s="386" t="s">
        <v>103</v>
      </c>
      <c r="D1490" s="387" t="s">
        <v>1263</v>
      </c>
      <c r="E1490" s="386" t="s">
        <v>1026</v>
      </c>
      <c r="F1490" s="387" t="s">
        <v>1075</v>
      </c>
      <c r="G1490" s="386" t="s">
        <v>1313</v>
      </c>
      <c r="H1490" s="386" t="s">
        <v>1156</v>
      </c>
      <c r="I1490" s="386" t="s">
        <v>1159</v>
      </c>
      <c r="J1490" s="386" t="s">
        <v>141</v>
      </c>
      <c r="K1490" s="388">
        <v>0.63</v>
      </c>
      <c r="L1490" s="388">
        <v>0.72000000000000008</v>
      </c>
      <c r="M1490" s="388">
        <v>0.81</v>
      </c>
      <c r="N1490" s="389"/>
    </row>
    <row r="1491" spans="3:14" hidden="1" x14ac:dyDescent="0.25">
      <c r="C1491" s="386" t="s">
        <v>103</v>
      </c>
      <c r="D1491" s="387" t="s">
        <v>1263</v>
      </c>
      <c r="E1491" s="386" t="s">
        <v>1026</v>
      </c>
      <c r="F1491" s="387" t="s">
        <v>1075</v>
      </c>
      <c r="G1491" s="386" t="s">
        <v>1320</v>
      </c>
      <c r="H1491" s="386" t="s">
        <v>1172</v>
      </c>
      <c r="I1491" s="386" t="s">
        <v>1173</v>
      </c>
      <c r="J1491" s="386" t="s">
        <v>141</v>
      </c>
      <c r="K1491" s="388">
        <v>3.4999999999999996E-2</v>
      </c>
      <c r="L1491" s="388">
        <v>4.0000000000000008E-2</v>
      </c>
      <c r="M1491" s="388">
        <v>4.5000000000000005E-2</v>
      </c>
      <c r="N1491" s="389"/>
    </row>
    <row r="1492" spans="3:14" hidden="1" x14ac:dyDescent="0.25">
      <c r="C1492" s="386" t="s">
        <v>103</v>
      </c>
      <c r="D1492" s="387" t="s">
        <v>1263</v>
      </c>
      <c r="E1492" s="386" t="s">
        <v>1026</v>
      </c>
      <c r="F1492" s="387" t="s">
        <v>1075</v>
      </c>
      <c r="G1492" s="386" t="s">
        <v>1326</v>
      </c>
      <c r="H1492" s="386" t="s">
        <v>1180</v>
      </c>
      <c r="I1492" s="386" t="s">
        <v>1181</v>
      </c>
      <c r="J1492" s="386" t="s">
        <v>141</v>
      </c>
      <c r="K1492" s="388">
        <v>3.4999999999999996E-2</v>
      </c>
      <c r="L1492" s="388">
        <v>4.0000000000000008E-2</v>
      </c>
      <c r="M1492" s="388">
        <v>4.5000000000000005E-2</v>
      </c>
      <c r="N1492" s="389"/>
    </row>
    <row r="1493" spans="3:14" hidden="1" x14ac:dyDescent="0.25">
      <c r="C1493" s="386" t="s">
        <v>103</v>
      </c>
      <c r="D1493" s="387" t="s">
        <v>1263</v>
      </c>
      <c r="E1493" s="386" t="s">
        <v>1026</v>
      </c>
      <c r="F1493" s="387" t="s">
        <v>1075</v>
      </c>
      <c r="G1493" s="386" t="s">
        <v>1327</v>
      </c>
      <c r="H1493" s="386" t="s">
        <v>1180</v>
      </c>
      <c r="I1493" s="386" t="s">
        <v>1182</v>
      </c>
      <c r="J1493" s="386" t="s">
        <v>141</v>
      </c>
      <c r="K1493" s="388">
        <v>0.63</v>
      </c>
      <c r="L1493" s="388">
        <v>0.72000000000000008</v>
      </c>
      <c r="M1493" s="388">
        <v>0.81</v>
      </c>
      <c r="N1493" s="389"/>
    </row>
    <row r="1494" spans="3:14" ht="45" hidden="1" x14ac:dyDescent="0.25">
      <c r="C1494" s="386" t="s">
        <v>103</v>
      </c>
      <c r="D1494" s="387" t="s">
        <v>1263</v>
      </c>
      <c r="E1494" s="386" t="s">
        <v>1026</v>
      </c>
      <c r="F1494" s="387" t="s">
        <v>1075</v>
      </c>
      <c r="G1494" s="386" t="s">
        <v>1328</v>
      </c>
      <c r="H1494" s="386" t="s">
        <v>1180</v>
      </c>
      <c r="I1494" s="386" t="s">
        <v>1183</v>
      </c>
      <c r="J1494" s="386" t="s">
        <v>141</v>
      </c>
      <c r="K1494" s="388">
        <v>6.9999999999999993E-2</v>
      </c>
      <c r="L1494" s="388">
        <v>8.0000000000000016E-2</v>
      </c>
      <c r="M1494" s="388">
        <v>9.0000000000000011E-2</v>
      </c>
      <c r="N1494" s="389"/>
    </row>
    <row r="1495" spans="3:14" ht="60" hidden="1" x14ac:dyDescent="0.25">
      <c r="C1495" s="386" t="s">
        <v>103</v>
      </c>
      <c r="D1495" s="387" t="s">
        <v>1263</v>
      </c>
      <c r="E1495" s="386" t="s">
        <v>1026</v>
      </c>
      <c r="F1495" s="387" t="s">
        <v>1075</v>
      </c>
      <c r="G1495" s="386" t="s">
        <v>1329</v>
      </c>
      <c r="H1495" s="386" t="s">
        <v>1184</v>
      </c>
      <c r="I1495" s="386" t="s">
        <v>1185</v>
      </c>
      <c r="J1495" s="386" t="s">
        <v>141</v>
      </c>
      <c r="K1495" s="388">
        <v>0.63</v>
      </c>
      <c r="L1495" s="388">
        <v>0.72000000000000008</v>
      </c>
      <c r="M1495" s="388">
        <v>0.81</v>
      </c>
      <c r="N1495" s="389"/>
    </row>
    <row r="1496" spans="3:14" ht="60" hidden="1" x14ac:dyDescent="0.25">
      <c r="C1496" s="386" t="s">
        <v>103</v>
      </c>
      <c r="D1496" s="387" t="s">
        <v>1263</v>
      </c>
      <c r="E1496" s="386" t="s">
        <v>1026</v>
      </c>
      <c r="F1496" s="387" t="s">
        <v>1075</v>
      </c>
      <c r="G1496" s="386" t="s">
        <v>1330</v>
      </c>
      <c r="H1496" s="386" t="s">
        <v>1184</v>
      </c>
      <c r="I1496" s="386" t="s">
        <v>1186</v>
      </c>
      <c r="J1496" s="386" t="s">
        <v>141</v>
      </c>
      <c r="K1496" s="388">
        <v>3.4999999999999996E-2</v>
      </c>
      <c r="L1496" s="388">
        <v>4.0000000000000008E-2</v>
      </c>
      <c r="M1496" s="388">
        <v>4.5000000000000005E-2</v>
      </c>
      <c r="N1496" s="389"/>
    </row>
    <row r="1497" spans="3:14" ht="60" hidden="1" x14ac:dyDescent="0.25">
      <c r="C1497" s="386" t="s">
        <v>103</v>
      </c>
      <c r="D1497" s="387" t="s">
        <v>1263</v>
      </c>
      <c r="E1497" s="386" t="s">
        <v>1026</v>
      </c>
      <c r="F1497" s="387" t="s">
        <v>1075</v>
      </c>
      <c r="G1497" s="386" t="s">
        <v>1332</v>
      </c>
      <c r="H1497" s="386" t="s">
        <v>1184</v>
      </c>
      <c r="I1497" s="386" t="s">
        <v>1188</v>
      </c>
      <c r="J1497" s="386" t="s">
        <v>141</v>
      </c>
      <c r="K1497" s="388">
        <v>0.63</v>
      </c>
      <c r="L1497" s="388">
        <v>0.72000000000000008</v>
      </c>
      <c r="M1497" s="388">
        <v>0.81</v>
      </c>
      <c r="N1497" s="389"/>
    </row>
    <row r="1498" spans="3:14" ht="60" hidden="1" x14ac:dyDescent="0.25">
      <c r="C1498" s="386" t="s">
        <v>103</v>
      </c>
      <c r="D1498" s="387" t="s">
        <v>1263</v>
      </c>
      <c r="E1498" s="386" t="s">
        <v>1026</v>
      </c>
      <c r="F1498" s="387" t="s">
        <v>1075</v>
      </c>
      <c r="G1498" s="386" t="s">
        <v>1380</v>
      </c>
      <c r="H1498" s="386" t="s">
        <v>1184</v>
      </c>
      <c r="I1498" s="386" t="s">
        <v>1189</v>
      </c>
      <c r="J1498" s="386" t="s">
        <v>141</v>
      </c>
      <c r="K1498" s="388">
        <v>0.63</v>
      </c>
      <c r="L1498" s="388">
        <v>0.72000000000000008</v>
      </c>
      <c r="M1498" s="388">
        <v>0.81</v>
      </c>
      <c r="N1498" s="389"/>
    </row>
    <row r="1499" spans="3:14" ht="45" hidden="1" x14ac:dyDescent="0.25">
      <c r="C1499" s="386" t="s">
        <v>103</v>
      </c>
      <c r="D1499" s="387" t="s">
        <v>1263</v>
      </c>
      <c r="E1499" s="386" t="s">
        <v>1026</v>
      </c>
      <c r="F1499" s="387" t="s">
        <v>1075</v>
      </c>
      <c r="G1499" s="386" t="s">
        <v>1334</v>
      </c>
      <c r="H1499" s="386" t="s">
        <v>1190</v>
      </c>
      <c r="I1499" s="386" t="s">
        <v>1192</v>
      </c>
      <c r="J1499" s="386" t="s">
        <v>141</v>
      </c>
      <c r="K1499" s="388">
        <v>0.63</v>
      </c>
      <c r="L1499" s="388">
        <v>0.72000000000000008</v>
      </c>
      <c r="M1499" s="388">
        <v>0.81</v>
      </c>
      <c r="N1499" s="389"/>
    </row>
    <row r="1500" spans="3:14" ht="45" hidden="1" x14ac:dyDescent="0.25">
      <c r="C1500" s="386" t="s">
        <v>103</v>
      </c>
      <c r="D1500" s="387" t="s">
        <v>1263</v>
      </c>
      <c r="E1500" s="386" t="s">
        <v>1026</v>
      </c>
      <c r="F1500" s="387" t="s">
        <v>1075</v>
      </c>
      <c r="G1500" s="386" t="s">
        <v>1343</v>
      </c>
      <c r="H1500" s="386" t="s">
        <v>1190</v>
      </c>
      <c r="I1500" s="386" t="s">
        <v>1203</v>
      </c>
      <c r="J1500" s="386" t="s">
        <v>141</v>
      </c>
      <c r="K1500" s="388">
        <v>0.63</v>
      </c>
      <c r="L1500" s="388">
        <v>0.72000000000000008</v>
      </c>
      <c r="M1500" s="388">
        <v>0.81</v>
      </c>
      <c r="N1500" s="389"/>
    </row>
    <row r="1501" spans="3:14" ht="45" hidden="1" x14ac:dyDescent="0.25">
      <c r="C1501" s="386" t="s">
        <v>103</v>
      </c>
      <c r="D1501" s="387" t="s">
        <v>1263</v>
      </c>
      <c r="E1501" s="386" t="s">
        <v>1026</v>
      </c>
      <c r="F1501" s="387" t="s">
        <v>1075</v>
      </c>
      <c r="G1501" s="386" t="s">
        <v>1384</v>
      </c>
      <c r="H1501" s="386" t="s">
        <v>1190</v>
      </c>
      <c r="I1501" s="386" t="s">
        <v>1207</v>
      </c>
      <c r="J1501" s="386" t="s">
        <v>141</v>
      </c>
      <c r="K1501" s="388">
        <v>0.63</v>
      </c>
      <c r="L1501" s="388">
        <v>0.72000000000000008</v>
      </c>
      <c r="M1501" s="388">
        <v>0.81</v>
      </c>
      <c r="N1501" s="389"/>
    </row>
    <row r="1502" spans="3:14" ht="30" hidden="1" x14ac:dyDescent="0.25">
      <c r="C1502" s="386" t="s">
        <v>103</v>
      </c>
      <c r="D1502" s="387" t="s">
        <v>1263</v>
      </c>
      <c r="E1502" s="386" t="s">
        <v>1026</v>
      </c>
      <c r="F1502" s="387" t="s">
        <v>1075</v>
      </c>
      <c r="G1502" s="386" t="s">
        <v>1348</v>
      </c>
      <c r="H1502" s="386" t="s">
        <v>1210</v>
      </c>
      <c r="I1502" s="386" t="s">
        <v>1211</v>
      </c>
      <c r="J1502" s="386" t="s">
        <v>141</v>
      </c>
      <c r="K1502" s="388">
        <v>0.63</v>
      </c>
      <c r="L1502" s="388">
        <v>0.72000000000000008</v>
      </c>
      <c r="M1502" s="388">
        <v>0.81</v>
      </c>
      <c r="N1502" s="389"/>
    </row>
    <row r="1503" spans="3:14" ht="30" hidden="1" x14ac:dyDescent="0.25">
      <c r="C1503" s="386" t="s">
        <v>103</v>
      </c>
      <c r="D1503" s="387" t="s">
        <v>1263</v>
      </c>
      <c r="E1503" s="386" t="s">
        <v>1026</v>
      </c>
      <c r="F1503" s="387" t="s">
        <v>1075</v>
      </c>
      <c r="G1503" s="386" t="s">
        <v>1386</v>
      </c>
      <c r="H1503" s="386" t="s">
        <v>1210</v>
      </c>
      <c r="I1503" s="386" t="s">
        <v>1212</v>
      </c>
      <c r="J1503" s="386" t="s">
        <v>141</v>
      </c>
      <c r="K1503" s="388">
        <v>0.63</v>
      </c>
      <c r="L1503" s="388">
        <v>0.72000000000000008</v>
      </c>
      <c r="M1503" s="388">
        <v>0.81</v>
      </c>
      <c r="N1503" s="389"/>
    </row>
    <row r="1504" spans="3:14" ht="30" hidden="1" x14ac:dyDescent="0.25">
      <c r="C1504" s="386" t="s">
        <v>103</v>
      </c>
      <c r="D1504" s="387" t="s">
        <v>1263</v>
      </c>
      <c r="E1504" s="386" t="s">
        <v>1026</v>
      </c>
      <c r="F1504" s="387" t="s">
        <v>1075</v>
      </c>
      <c r="G1504" s="386" t="s">
        <v>1381</v>
      </c>
      <c r="H1504" s="386" t="s">
        <v>1210</v>
      </c>
      <c r="I1504" s="386" t="s">
        <v>1213</v>
      </c>
      <c r="J1504" s="386" t="s">
        <v>141</v>
      </c>
      <c r="K1504" s="388">
        <v>0.63</v>
      </c>
      <c r="L1504" s="388">
        <v>0.72000000000000008</v>
      </c>
      <c r="M1504" s="388">
        <v>0.81</v>
      </c>
      <c r="N1504" s="389"/>
    </row>
    <row r="1505" spans="3:14" ht="45" hidden="1" x14ac:dyDescent="0.25">
      <c r="C1505" s="386" t="s">
        <v>103</v>
      </c>
      <c r="D1505" s="387" t="s">
        <v>1263</v>
      </c>
      <c r="E1505" s="386" t="s">
        <v>1026</v>
      </c>
      <c r="F1505" s="387" t="s">
        <v>1075</v>
      </c>
      <c r="G1505" s="386" t="s">
        <v>1349</v>
      </c>
      <c r="H1505" s="386" t="s">
        <v>1210</v>
      </c>
      <c r="I1505" s="386" t="s">
        <v>1214</v>
      </c>
      <c r="J1505" s="386" t="s">
        <v>141</v>
      </c>
      <c r="K1505" s="388">
        <v>3.4999999999999996E-2</v>
      </c>
      <c r="L1505" s="388">
        <v>4.0000000000000008E-2</v>
      </c>
      <c r="M1505" s="388">
        <v>4.5000000000000005E-2</v>
      </c>
      <c r="N1505" s="389"/>
    </row>
    <row r="1506" spans="3:14" ht="45" hidden="1" x14ac:dyDescent="0.25">
      <c r="C1506" s="386" t="s">
        <v>103</v>
      </c>
      <c r="D1506" s="387" t="s">
        <v>1263</v>
      </c>
      <c r="E1506" s="386" t="s">
        <v>1026</v>
      </c>
      <c r="F1506" s="387" t="s">
        <v>1075</v>
      </c>
      <c r="G1506" s="386" t="s">
        <v>1385</v>
      </c>
      <c r="H1506" s="386" t="s">
        <v>1210</v>
      </c>
      <c r="I1506" s="386" t="s">
        <v>1215</v>
      </c>
      <c r="J1506" s="386" t="s">
        <v>141</v>
      </c>
      <c r="K1506" s="388">
        <v>0.63</v>
      </c>
      <c r="L1506" s="388">
        <v>0.72000000000000008</v>
      </c>
      <c r="M1506" s="388">
        <v>0.81</v>
      </c>
      <c r="N1506" s="389"/>
    </row>
    <row r="1507" spans="3:14" ht="30" hidden="1" x14ac:dyDescent="0.25">
      <c r="C1507" s="386" t="s">
        <v>103</v>
      </c>
      <c r="D1507" s="387" t="s">
        <v>1263</v>
      </c>
      <c r="E1507" s="386" t="s">
        <v>1026</v>
      </c>
      <c r="F1507" s="387" t="s">
        <v>1075</v>
      </c>
      <c r="G1507" s="386" t="s">
        <v>1351</v>
      </c>
      <c r="H1507" s="386" t="s">
        <v>1217</v>
      </c>
      <c r="I1507" s="386" t="s">
        <v>1218</v>
      </c>
      <c r="J1507" s="386" t="s">
        <v>141</v>
      </c>
      <c r="K1507" s="388">
        <v>6.9999999999999993E-2</v>
      </c>
      <c r="L1507" s="388">
        <v>8.0000000000000016E-2</v>
      </c>
      <c r="M1507" s="388">
        <v>9.0000000000000011E-2</v>
      </c>
      <c r="N1507" s="389"/>
    </row>
    <row r="1508" spans="3:14" ht="45" hidden="1" x14ac:dyDescent="0.25">
      <c r="C1508" s="386" t="s">
        <v>103</v>
      </c>
      <c r="D1508" s="387" t="s">
        <v>1268</v>
      </c>
      <c r="E1508" s="386" t="s">
        <v>1026</v>
      </c>
      <c r="F1508" s="387" t="s">
        <v>1081</v>
      </c>
      <c r="G1508" s="386" t="s">
        <v>1308</v>
      </c>
      <c r="H1508" s="386" t="s">
        <v>1147</v>
      </c>
      <c r="I1508" s="386" t="s">
        <v>1150</v>
      </c>
      <c r="J1508" s="386" t="s">
        <v>141</v>
      </c>
      <c r="K1508" s="388">
        <v>0.63</v>
      </c>
      <c r="L1508" s="388">
        <v>0.72000000000000008</v>
      </c>
      <c r="M1508" s="388">
        <v>0.81</v>
      </c>
      <c r="N1508" s="389"/>
    </row>
    <row r="1509" spans="3:14" hidden="1" x14ac:dyDescent="0.25">
      <c r="C1509" s="386" t="s">
        <v>103</v>
      </c>
      <c r="D1509" s="387" t="s">
        <v>1268</v>
      </c>
      <c r="E1509" s="386" t="s">
        <v>1026</v>
      </c>
      <c r="F1509" s="387" t="s">
        <v>1081</v>
      </c>
      <c r="G1509" s="386" t="s">
        <v>1310</v>
      </c>
      <c r="H1509" s="386" t="s">
        <v>1152</v>
      </c>
      <c r="I1509" s="386" t="s">
        <v>1153</v>
      </c>
      <c r="J1509" s="386" t="s">
        <v>1373</v>
      </c>
      <c r="K1509" s="388">
        <v>0.63</v>
      </c>
      <c r="L1509" s="388">
        <v>0.72000000000000008</v>
      </c>
      <c r="M1509" s="388">
        <v>0.81</v>
      </c>
      <c r="N1509" s="389"/>
    </row>
    <row r="1510" spans="3:14" hidden="1" x14ac:dyDescent="0.25">
      <c r="C1510" s="386" t="s">
        <v>103</v>
      </c>
      <c r="D1510" s="387" t="s">
        <v>1268</v>
      </c>
      <c r="E1510" s="386" t="s">
        <v>1026</v>
      </c>
      <c r="F1510" s="387" t="s">
        <v>1081</v>
      </c>
      <c r="G1510" s="386" t="s">
        <v>1313</v>
      </c>
      <c r="H1510" s="386" t="s">
        <v>1156</v>
      </c>
      <c r="I1510" s="386" t="s">
        <v>1159</v>
      </c>
      <c r="J1510" s="386" t="s">
        <v>141</v>
      </c>
      <c r="K1510" s="388">
        <v>0.63</v>
      </c>
      <c r="L1510" s="388">
        <v>0.72000000000000008</v>
      </c>
      <c r="M1510" s="388">
        <v>0.81</v>
      </c>
      <c r="N1510" s="389"/>
    </row>
    <row r="1511" spans="3:14" ht="45" hidden="1" x14ac:dyDescent="0.25">
      <c r="C1511" s="386" t="s">
        <v>103</v>
      </c>
      <c r="D1511" s="387" t="s">
        <v>1268</v>
      </c>
      <c r="E1511" s="386" t="s">
        <v>1026</v>
      </c>
      <c r="F1511" s="387" t="s">
        <v>1081</v>
      </c>
      <c r="G1511" s="386" t="s">
        <v>1314</v>
      </c>
      <c r="H1511" s="386" t="s">
        <v>1160</v>
      </c>
      <c r="I1511" s="386" t="s">
        <v>1161</v>
      </c>
      <c r="J1511" s="386" t="s">
        <v>141</v>
      </c>
      <c r="K1511" s="388">
        <v>0.63</v>
      </c>
      <c r="L1511" s="388">
        <v>0.72000000000000008</v>
      </c>
      <c r="M1511" s="388">
        <v>0.81</v>
      </c>
      <c r="N1511" s="389"/>
    </row>
    <row r="1512" spans="3:14" ht="45" hidden="1" x14ac:dyDescent="0.25">
      <c r="C1512" s="386" t="s">
        <v>103</v>
      </c>
      <c r="D1512" s="387" t="s">
        <v>1268</v>
      </c>
      <c r="E1512" s="386" t="s">
        <v>1026</v>
      </c>
      <c r="F1512" s="387" t="s">
        <v>1081</v>
      </c>
      <c r="G1512" s="386" t="s">
        <v>1314</v>
      </c>
      <c r="H1512" s="386" t="s">
        <v>1160</v>
      </c>
      <c r="I1512" s="386" t="s">
        <v>1161</v>
      </c>
      <c r="J1512" s="386" t="s">
        <v>1373</v>
      </c>
      <c r="K1512" s="388">
        <v>0.63</v>
      </c>
      <c r="L1512" s="388">
        <v>0.72000000000000008</v>
      </c>
      <c r="M1512" s="388">
        <v>0.81</v>
      </c>
      <c r="N1512" s="389"/>
    </row>
    <row r="1513" spans="3:14" hidden="1" x14ac:dyDescent="0.25">
      <c r="C1513" s="386" t="s">
        <v>103</v>
      </c>
      <c r="D1513" s="387" t="s">
        <v>1268</v>
      </c>
      <c r="E1513" s="386" t="s">
        <v>1026</v>
      </c>
      <c r="F1513" s="387" t="s">
        <v>1081</v>
      </c>
      <c r="G1513" s="386" t="s">
        <v>1320</v>
      </c>
      <c r="H1513" s="386" t="s">
        <v>1172</v>
      </c>
      <c r="I1513" s="386" t="s">
        <v>1173</v>
      </c>
      <c r="J1513" s="386" t="s">
        <v>141</v>
      </c>
      <c r="K1513" s="388">
        <v>3.4999999999999996E-2</v>
      </c>
      <c r="L1513" s="388">
        <v>4.0000000000000008E-2</v>
      </c>
      <c r="M1513" s="388">
        <v>4.5000000000000005E-2</v>
      </c>
      <c r="N1513" s="389"/>
    </row>
    <row r="1514" spans="3:14" hidden="1" x14ac:dyDescent="0.25">
      <c r="C1514" s="386" t="s">
        <v>103</v>
      </c>
      <c r="D1514" s="387" t="s">
        <v>1268</v>
      </c>
      <c r="E1514" s="386" t="s">
        <v>1026</v>
      </c>
      <c r="F1514" s="387" t="s">
        <v>1081</v>
      </c>
      <c r="G1514" s="386" t="s">
        <v>1322</v>
      </c>
      <c r="H1514" s="386" t="s">
        <v>1174</v>
      </c>
      <c r="I1514" s="386" t="s">
        <v>1176</v>
      </c>
      <c r="J1514" s="386" t="s">
        <v>1373</v>
      </c>
      <c r="K1514" s="388">
        <v>3.4999999999999996E-2</v>
      </c>
      <c r="L1514" s="388">
        <v>4.0000000000000008E-2</v>
      </c>
      <c r="M1514" s="388">
        <v>4.5000000000000005E-2</v>
      </c>
      <c r="N1514" s="389"/>
    </row>
    <row r="1515" spans="3:14" hidden="1" x14ac:dyDescent="0.25">
      <c r="C1515" s="386" t="s">
        <v>103</v>
      </c>
      <c r="D1515" s="387" t="s">
        <v>1268</v>
      </c>
      <c r="E1515" s="386" t="s">
        <v>1026</v>
      </c>
      <c r="F1515" s="387" t="s">
        <v>1081</v>
      </c>
      <c r="G1515" s="386" t="s">
        <v>1323</v>
      </c>
      <c r="H1515" s="386" t="s">
        <v>1174</v>
      </c>
      <c r="I1515" s="386" t="s">
        <v>1177</v>
      </c>
      <c r="J1515" s="386" t="s">
        <v>1373</v>
      </c>
      <c r="K1515" s="388">
        <v>3.4999999999999996E-2</v>
      </c>
      <c r="L1515" s="388">
        <v>4.0000000000000008E-2</v>
      </c>
      <c r="M1515" s="388">
        <v>4.5000000000000005E-2</v>
      </c>
      <c r="N1515" s="389"/>
    </row>
    <row r="1516" spans="3:14" hidden="1" x14ac:dyDescent="0.25">
      <c r="C1516" s="386" t="s">
        <v>103</v>
      </c>
      <c r="D1516" s="387" t="s">
        <v>1268</v>
      </c>
      <c r="E1516" s="386" t="s">
        <v>1026</v>
      </c>
      <c r="F1516" s="387" t="s">
        <v>1081</v>
      </c>
      <c r="G1516" s="386" t="s">
        <v>1326</v>
      </c>
      <c r="H1516" s="386" t="s">
        <v>1180</v>
      </c>
      <c r="I1516" s="386" t="s">
        <v>1181</v>
      </c>
      <c r="J1516" s="386" t="s">
        <v>141</v>
      </c>
      <c r="K1516" s="388">
        <v>3.4999999999999996E-2</v>
      </c>
      <c r="L1516" s="388">
        <v>4.0000000000000008E-2</v>
      </c>
      <c r="M1516" s="388">
        <v>4.5000000000000005E-2</v>
      </c>
      <c r="N1516" s="389"/>
    </row>
    <row r="1517" spans="3:14" hidden="1" x14ac:dyDescent="0.25">
      <c r="C1517" s="386" t="s">
        <v>103</v>
      </c>
      <c r="D1517" s="387" t="s">
        <v>1269</v>
      </c>
      <c r="E1517" s="386" t="s">
        <v>1026</v>
      </c>
      <c r="F1517" s="387" t="s">
        <v>1082</v>
      </c>
      <c r="G1517" s="386" t="s">
        <v>1289</v>
      </c>
      <c r="H1517" s="386" t="s">
        <v>1112</v>
      </c>
      <c r="I1517" s="386" t="s">
        <v>1116</v>
      </c>
      <c r="J1517" s="386" t="s">
        <v>141</v>
      </c>
      <c r="K1517" s="388">
        <v>0.63</v>
      </c>
      <c r="L1517" s="388">
        <v>0.72000000000000008</v>
      </c>
      <c r="M1517" s="388">
        <v>0.81</v>
      </c>
      <c r="N1517" s="389"/>
    </row>
    <row r="1518" spans="3:14" ht="30" hidden="1" x14ac:dyDescent="0.25">
      <c r="C1518" s="386" t="s">
        <v>103</v>
      </c>
      <c r="D1518" s="387" t="s">
        <v>1269</v>
      </c>
      <c r="E1518" s="386" t="s">
        <v>1026</v>
      </c>
      <c r="F1518" s="387" t="s">
        <v>1082</v>
      </c>
      <c r="G1518" s="386" t="s">
        <v>1290</v>
      </c>
      <c r="H1518" s="386" t="s">
        <v>1112</v>
      </c>
      <c r="I1518" s="386" t="s">
        <v>1117</v>
      </c>
      <c r="J1518" s="386" t="s">
        <v>141</v>
      </c>
      <c r="K1518" s="388">
        <v>0.63</v>
      </c>
      <c r="L1518" s="388">
        <v>0.72000000000000008</v>
      </c>
      <c r="M1518" s="388">
        <v>0.81</v>
      </c>
      <c r="N1518" s="389"/>
    </row>
    <row r="1519" spans="3:14" ht="45" hidden="1" x14ac:dyDescent="0.25">
      <c r="C1519" s="386" t="s">
        <v>103</v>
      </c>
      <c r="D1519" s="387" t="s">
        <v>1269</v>
      </c>
      <c r="E1519" s="386" t="s">
        <v>1026</v>
      </c>
      <c r="F1519" s="387" t="s">
        <v>1082</v>
      </c>
      <c r="G1519" s="386" t="s">
        <v>1306</v>
      </c>
      <c r="H1519" s="386" t="s">
        <v>1147</v>
      </c>
      <c r="I1519" s="386" t="s">
        <v>1148</v>
      </c>
      <c r="J1519" s="386" t="s">
        <v>141</v>
      </c>
      <c r="K1519" s="388">
        <v>0.63</v>
      </c>
      <c r="L1519" s="388">
        <v>0.72000000000000008</v>
      </c>
      <c r="M1519" s="388">
        <v>0.81</v>
      </c>
      <c r="N1519" s="389"/>
    </row>
    <row r="1520" spans="3:14" ht="45" hidden="1" x14ac:dyDescent="0.25">
      <c r="C1520" s="386" t="s">
        <v>103</v>
      </c>
      <c r="D1520" s="387" t="s">
        <v>1269</v>
      </c>
      <c r="E1520" s="386" t="s">
        <v>1026</v>
      </c>
      <c r="F1520" s="387" t="s">
        <v>1082</v>
      </c>
      <c r="G1520" s="386" t="s">
        <v>1308</v>
      </c>
      <c r="H1520" s="386" t="s">
        <v>1147</v>
      </c>
      <c r="I1520" s="386" t="s">
        <v>1150</v>
      </c>
      <c r="J1520" s="386" t="s">
        <v>141</v>
      </c>
      <c r="K1520" s="388">
        <v>0.63</v>
      </c>
      <c r="L1520" s="388">
        <v>0.72000000000000008</v>
      </c>
      <c r="M1520" s="388">
        <v>0.81</v>
      </c>
      <c r="N1520" s="389"/>
    </row>
    <row r="1521" spans="3:14" hidden="1" x14ac:dyDescent="0.25">
      <c r="C1521" s="386" t="s">
        <v>103</v>
      </c>
      <c r="D1521" s="387" t="s">
        <v>1269</v>
      </c>
      <c r="E1521" s="386" t="s">
        <v>1026</v>
      </c>
      <c r="F1521" s="387" t="s">
        <v>1082</v>
      </c>
      <c r="G1521" s="386" t="s">
        <v>1310</v>
      </c>
      <c r="H1521" s="386" t="s">
        <v>1152</v>
      </c>
      <c r="I1521" s="386" t="s">
        <v>1153</v>
      </c>
      <c r="J1521" s="386" t="s">
        <v>1373</v>
      </c>
      <c r="K1521" s="388">
        <v>0.63</v>
      </c>
      <c r="L1521" s="388">
        <v>0.72000000000000008</v>
      </c>
      <c r="M1521" s="388">
        <v>0.81</v>
      </c>
      <c r="N1521" s="389"/>
    </row>
    <row r="1522" spans="3:14" hidden="1" x14ac:dyDescent="0.25">
      <c r="C1522" s="386" t="s">
        <v>103</v>
      </c>
      <c r="D1522" s="387" t="s">
        <v>1269</v>
      </c>
      <c r="E1522" s="386" t="s">
        <v>1026</v>
      </c>
      <c r="F1522" s="387" t="s">
        <v>1082</v>
      </c>
      <c r="G1522" s="386" t="s">
        <v>1311</v>
      </c>
      <c r="H1522" s="386" t="s">
        <v>1156</v>
      </c>
      <c r="I1522" s="386" t="s">
        <v>1157</v>
      </c>
      <c r="J1522" s="386" t="s">
        <v>141</v>
      </c>
      <c r="K1522" s="388">
        <v>0.63</v>
      </c>
      <c r="L1522" s="388">
        <v>0.72000000000000008</v>
      </c>
      <c r="M1522" s="388">
        <v>0.81</v>
      </c>
      <c r="N1522" s="389"/>
    </row>
    <row r="1523" spans="3:14" hidden="1" x14ac:dyDescent="0.25">
      <c r="C1523" s="386" t="s">
        <v>103</v>
      </c>
      <c r="D1523" s="387" t="s">
        <v>1269</v>
      </c>
      <c r="E1523" s="386" t="s">
        <v>1026</v>
      </c>
      <c r="F1523" s="387" t="s">
        <v>1082</v>
      </c>
      <c r="G1523" s="386" t="s">
        <v>1312</v>
      </c>
      <c r="H1523" s="386" t="s">
        <v>1156</v>
      </c>
      <c r="I1523" s="386" t="s">
        <v>1158</v>
      </c>
      <c r="J1523" s="386" t="s">
        <v>141</v>
      </c>
      <c r="K1523" s="388">
        <v>0.63</v>
      </c>
      <c r="L1523" s="388">
        <v>0.72000000000000008</v>
      </c>
      <c r="M1523" s="388">
        <v>0.81</v>
      </c>
      <c r="N1523" s="389"/>
    </row>
    <row r="1524" spans="3:14" ht="45" hidden="1" x14ac:dyDescent="0.25">
      <c r="C1524" s="386" t="s">
        <v>103</v>
      </c>
      <c r="D1524" s="387" t="s">
        <v>1269</v>
      </c>
      <c r="E1524" s="386" t="s">
        <v>1026</v>
      </c>
      <c r="F1524" s="387" t="s">
        <v>1082</v>
      </c>
      <c r="G1524" s="386" t="s">
        <v>1314</v>
      </c>
      <c r="H1524" s="386" t="s">
        <v>1160</v>
      </c>
      <c r="I1524" s="386" t="s">
        <v>1161</v>
      </c>
      <c r="J1524" s="386" t="s">
        <v>141</v>
      </c>
      <c r="K1524" s="388">
        <v>0.63</v>
      </c>
      <c r="L1524" s="388">
        <v>0.72000000000000008</v>
      </c>
      <c r="M1524" s="388">
        <v>0.81</v>
      </c>
      <c r="N1524" s="389"/>
    </row>
    <row r="1525" spans="3:14" ht="45" hidden="1" x14ac:dyDescent="0.25">
      <c r="C1525" s="386" t="s">
        <v>103</v>
      </c>
      <c r="D1525" s="387" t="s">
        <v>1269</v>
      </c>
      <c r="E1525" s="386" t="s">
        <v>1026</v>
      </c>
      <c r="F1525" s="387" t="s">
        <v>1082</v>
      </c>
      <c r="G1525" s="386" t="s">
        <v>1314</v>
      </c>
      <c r="H1525" s="386" t="s">
        <v>1160</v>
      </c>
      <c r="I1525" s="386" t="s">
        <v>1161</v>
      </c>
      <c r="J1525" s="386" t="s">
        <v>1373</v>
      </c>
      <c r="K1525" s="388">
        <v>0.63</v>
      </c>
      <c r="L1525" s="388">
        <v>0.72000000000000008</v>
      </c>
      <c r="M1525" s="388">
        <v>0.81</v>
      </c>
      <c r="N1525" s="389"/>
    </row>
    <row r="1526" spans="3:14" ht="45" hidden="1" x14ac:dyDescent="0.25">
      <c r="C1526" s="386" t="s">
        <v>103</v>
      </c>
      <c r="D1526" s="387" t="s">
        <v>1269</v>
      </c>
      <c r="E1526" s="386" t="s">
        <v>1026</v>
      </c>
      <c r="F1526" s="387" t="s">
        <v>1082</v>
      </c>
      <c r="G1526" s="386" t="s">
        <v>1317</v>
      </c>
      <c r="H1526" s="386" t="s">
        <v>1160</v>
      </c>
      <c r="I1526" s="386" t="s">
        <v>1169</v>
      </c>
      <c r="J1526" s="386" t="s">
        <v>141</v>
      </c>
      <c r="K1526" s="388">
        <v>0.63</v>
      </c>
      <c r="L1526" s="388">
        <v>0.72000000000000008</v>
      </c>
      <c r="M1526" s="388">
        <v>0.81</v>
      </c>
      <c r="N1526" s="389"/>
    </row>
    <row r="1527" spans="3:14" ht="45" hidden="1" x14ac:dyDescent="0.25">
      <c r="C1527" s="386" t="s">
        <v>103</v>
      </c>
      <c r="D1527" s="387" t="s">
        <v>1269</v>
      </c>
      <c r="E1527" s="386" t="s">
        <v>1026</v>
      </c>
      <c r="F1527" s="387" t="s">
        <v>1082</v>
      </c>
      <c r="G1527" s="386" t="s">
        <v>1317</v>
      </c>
      <c r="H1527" s="386" t="s">
        <v>1160</v>
      </c>
      <c r="I1527" s="386" t="s">
        <v>1169</v>
      </c>
      <c r="J1527" s="386" t="s">
        <v>1373</v>
      </c>
      <c r="K1527" s="388">
        <v>0.63</v>
      </c>
      <c r="L1527" s="388">
        <v>0.72000000000000008</v>
      </c>
      <c r="M1527" s="388">
        <v>0.81</v>
      </c>
      <c r="N1527" s="389"/>
    </row>
    <row r="1528" spans="3:14" hidden="1" x14ac:dyDescent="0.25">
      <c r="C1528" s="386" t="s">
        <v>103</v>
      </c>
      <c r="D1528" s="387" t="s">
        <v>1269</v>
      </c>
      <c r="E1528" s="386" t="s">
        <v>1026</v>
      </c>
      <c r="F1528" s="387" t="s">
        <v>1082</v>
      </c>
      <c r="G1528" s="386" t="s">
        <v>1320</v>
      </c>
      <c r="H1528" s="386" t="s">
        <v>1172</v>
      </c>
      <c r="I1528" s="386" t="s">
        <v>1173</v>
      </c>
      <c r="J1528" s="386" t="s">
        <v>141</v>
      </c>
      <c r="K1528" s="388">
        <v>3.4999999999999996E-2</v>
      </c>
      <c r="L1528" s="388">
        <v>4.0000000000000008E-2</v>
      </c>
      <c r="M1528" s="388">
        <v>4.5000000000000005E-2</v>
      </c>
      <c r="N1528" s="389"/>
    </row>
    <row r="1529" spans="3:14" hidden="1" x14ac:dyDescent="0.25">
      <c r="C1529" s="386" t="s">
        <v>103</v>
      </c>
      <c r="D1529" s="387" t="s">
        <v>1269</v>
      </c>
      <c r="E1529" s="386" t="s">
        <v>1026</v>
      </c>
      <c r="F1529" s="387" t="s">
        <v>1082</v>
      </c>
      <c r="G1529" s="386" t="s">
        <v>1322</v>
      </c>
      <c r="H1529" s="386" t="s">
        <v>1174</v>
      </c>
      <c r="I1529" s="386" t="s">
        <v>1176</v>
      </c>
      <c r="J1529" s="386" t="s">
        <v>1373</v>
      </c>
      <c r="K1529" s="388">
        <v>3.4999999999999996E-2</v>
      </c>
      <c r="L1529" s="388">
        <v>4.0000000000000008E-2</v>
      </c>
      <c r="M1529" s="388">
        <v>4.5000000000000005E-2</v>
      </c>
      <c r="N1529" s="389"/>
    </row>
    <row r="1530" spans="3:14" hidden="1" x14ac:dyDescent="0.25">
      <c r="C1530" s="386" t="s">
        <v>103</v>
      </c>
      <c r="D1530" s="387" t="s">
        <v>1269</v>
      </c>
      <c r="E1530" s="386" t="s">
        <v>1026</v>
      </c>
      <c r="F1530" s="387" t="s">
        <v>1082</v>
      </c>
      <c r="G1530" s="386" t="s">
        <v>1323</v>
      </c>
      <c r="H1530" s="386" t="s">
        <v>1174</v>
      </c>
      <c r="I1530" s="386" t="s">
        <v>1177</v>
      </c>
      <c r="J1530" s="386" t="s">
        <v>1373</v>
      </c>
      <c r="K1530" s="388">
        <v>3.4999999999999996E-2</v>
      </c>
      <c r="L1530" s="388">
        <v>4.0000000000000008E-2</v>
      </c>
      <c r="M1530" s="388">
        <v>4.5000000000000005E-2</v>
      </c>
      <c r="N1530" s="389"/>
    </row>
    <row r="1531" spans="3:14" hidden="1" x14ac:dyDescent="0.25">
      <c r="C1531" s="386" t="s">
        <v>103</v>
      </c>
      <c r="D1531" s="387" t="s">
        <v>1269</v>
      </c>
      <c r="E1531" s="386" t="s">
        <v>1026</v>
      </c>
      <c r="F1531" s="387" t="s">
        <v>1082</v>
      </c>
      <c r="G1531" s="386" t="s">
        <v>1326</v>
      </c>
      <c r="H1531" s="386" t="s">
        <v>1180</v>
      </c>
      <c r="I1531" s="386" t="s">
        <v>1181</v>
      </c>
      <c r="J1531" s="386" t="s">
        <v>141</v>
      </c>
      <c r="K1531" s="388">
        <v>3.4999999999999996E-2</v>
      </c>
      <c r="L1531" s="388">
        <v>4.0000000000000008E-2</v>
      </c>
      <c r="M1531" s="388">
        <v>4.5000000000000005E-2</v>
      </c>
      <c r="N1531" s="389"/>
    </row>
    <row r="1532" spans="3:14" ht="45" hidden="1" x14ac:dyDescent="0.25">
      <c r="C1532" s="386" t="s">
        <v>103</v>
      </c>
      <c r="D1532" s="387" t="s">
        <v>1270</v>
      </c>
      <c r="E1532" s="386" t="s">
        <v>1027</v>
      </c>
      <c r="F1532" s="387" t="s">
        <v>461</v>
      </c>
      <c r="G1532" s="386" t="s">
        <v>1287</v>
      </c>
      <c r="H1532" s="386" t="s">
        <v>1112</v>
      </c>
      <c r="I1532" s="386" t="s">
        <v>1114</v>
      </c>
      <c r="J1532" s="386" t="s">
        <v>141</v>
      </c>
      <c r="K1532" s="388">
        <v>0.63</v>
      </c>
      <c r="L1532" s="388">
        <v>0.72000000000000008</v>
      </c>
      <c r="M1532" s="388">
        <v>0.81</v>
      </c>
      <c r="N1532" s="389"/>
    </row>
    <row r="1533" spans="3:14" ht="45" hidden="1" x14ac:dyDescent="0.25">
      <c r="C1533" s="386" t="s">
        <v>103</v>
      </c>
      <c r="D1533" s="387" t="s">
        <v>1270</v>
      </c>
      <c r="E1533" s="386" t="s">
        <v>1027</v>
      </c>
      <c r="F1533" s="387" t="s">
        <v>461</v>
      </c>
      <c r="G1533" s="386" t="s">
        <v>1288</v>
      </c>
      <c r="H1533" s="386" t="s">
        <v>1112</v>
      </c>
      <c r="I1533" s="386" t="s">
        <v>1115</v>
      </c>
      <c r="J1533" s="386" t="s">
        <v>141</v>
      </c>
      <c r="K1533" s="388">
        <v>0.63</v>
      </c>
      <c r="L1533" s="388">
        <v>0.72000000000000008</v>
      </c>
      <c r="M1533" s="388">
        <v>0.81</v>
      </c>
      <c r="N1533" s="389"/>
    </row>
    <row r="1534" spans="3:14" ht="45" hidden="1" x14ac:dyDescent="0.25">
      <c r="C1534" s="386" t="s">
        <v>103</v>
      </c>
      <c r="D1534" s="387" t="s">
        <v>1270</v>
      </c>
      <c r="E1534" s="386" t="s">
        <v>1027</v>
      </c>
      <c r="F1534" s="387" t="s">
        <v>461</v>
      </c>
      <c r="G1534" s="386" t="s">
        <v>1289</v>
      </c>
      <c r="H1534" s="386" t="s">
        <v>1112</v>
      </c>
      <c r="I1534" s="386" t="s">
        <v>1116</v>
      </c>
      <c r="J1534" s="386" t="s">
        <v>141</v>
      </c>
      <c r="K1534" s="388">
        <v>0.63</v>
      </c>
      <c r="L1534" s="388">
        <v>0.72000000000000008</v>
      </c>
      <c r="M1534" s="388">
        <v>0.81</v>
      </c>
      <c r="N1534" s="389"/>
    </row>
    <row r="1535" spans="3:14" ht="45" hidden="1" x14ac:dyDescent="0.25">
      <c r="C1535" s="386" t="s">
        <v>103</v>
      </c>
      <c r="D1535" s="387" t="s">
        <v>1270</v>
      </c>
      <c r="E1535" s="386" t="s">
        <v>1027</v>
      </c>
      <c r="F1535" s="387" t="s">
        <v>461</v>
      </c>
      <c r="G1535" s="386" t="s">
        <v>1291</v>
      </c>
      <c r="H1535" s="386" t="s">
        <v>1112</v>
      </c>
      <c r="I1535" s="386" t="s">
        <v>1118</v>
      </c>
      <c r="J1535" s="386" t="s">
        <v>141</v>
      </c>
      <c r="K1535" s="388">
        <v>3.4999999999999996E-2</v>
      </c>
      <c r="L1535" s="388">
        <v>4.0000000000000008E-2</v>
      </c>
      <c r="M1535" s="388">
        <v>4.5000000000000005E-2</v>
      </c>
      <c r="N1535" s="389"/>
    </row>
    <row r="1536" spans="3:14" ht="45" hidden="1" x14ac:dyDescent="0.25">
      <c r="C1536" s="386" t="s">
        <v>103</v>
      </c>
      <c r="D1536" s="387" t="s">
        <v>1270</v>
      </c>
      <c r="E1536" s="386" t="s">
        <v>1027</v>
      </c>
      <c r="F1536" s="387" t="s">
        <v>461</v>
      </c>
      <c r="G1536" s="386" t="s">
        <v>1292</v>
      </c>
      <c r="H1536" s="386" t="s">
        <v>1112</v>
      </c>
      <c r="I1536" s="386" t="s">
        <v>1119</v>
      </c>
      <c r="J1536" s="386" t="s">
        <v>141</v>
      </c>
      <c r="K1536" s="388">
        <v>0.63</v>
      </c>
      <c r="L1536" s="388">
        <v>0.72000000000000008</v>
      </c>
      <c r="M1536" s="388">
        <v>0.81</v>
      </c>
      <c r="N1536" s="389"/>
    </row>
    <row r="1537" spans="3:14" ht="45" hidden="1" x14ac:dyDescent="0.25">
      <c r="C1537" s="386" t="s">
        <v>103</v>
      </c>
      <c r="D1537" s="387" t="s">
        <v>1270</v>
      </c>
      <c r="E1537" s="386" t="s">
        <v>1027</v>
      </c>
      <c r="F1537" s="387" t="s">
        <v>461</v>
      </c>
      <c r="G1537" s="386" t="s">
        <v>1294</v>
      </c>
      <c r="H1537" s="386" t="s">
        <v>1121</v>
      </c>
      <c r="I1537" s="386" t="s">
        <v>1122</v>
      </c>
      <c r="J1537" s="386" t="s">
        <v>1373</v>
      </c>
      <c r="K1537" s="388">
        <v>3.4999999999999996E-2</v>
      </c>
      <c r="L1537" s="388">
        <v>4.0000000000000008E-2</v>
      </c>
      <c r="M1537" s="388">
        <v>4.5000000000000005E-2</v>
      </c>
      <c r="N1537" s="389"/>
    </row>
    <row r="1538" spans="3:14" ht="45" hidden="1" x14ac:dyDescent="0.25">
      <c r="C1538" s="386" t="s">
        <v>103</v>
      </c>
      <c r="D1538" s="387" t="s">
        <v>1270</v>
      </c>
      <c r="E1538" s="386" t="s">
        <v>1027</v>
      </c>
      <c r="F1538" s="387" t="s">
        <v>461</v>
      </c>
      <c r="G1538" s="386" t="s">
        <v>1295</v>
      </c>
      <c r="H1538" s="386" t="s">
        <v>1121</v>
      </c>
      <c r="I1538" s="386" t="s">
        <v>1123</v>
      </c>
      <c r="J1538" s="386" t="s">
        <v>1373</v>
      </c>
      <c r="K1538" s="388">
        <v>6.9999999999999993E-2</v>
      </c>
      <c r="L1538" s="388">
        <v>8.0000000000000016E-2</v>
      </c>
      <c r="M1538" s="388">
        <v>9.0000000000000011E-2</v>
      </c>
      <c r="N1538" s="389"/>
    </row>
    <row r="1539" spans="3:14" ht="45" hidden="1" x14ac:dyDescent="0.25">
      <c r="C1539" s="386" t="s">
        <v>103</v>
      </c>
      <c r="D1539" s="387" t="s">
        <v>1270</v>
      </c>
      <c r="E1539" s="386" t="s">
        <v>1027</v>
      </c>
      <c r="F1539" s="387" t="s">
        <v>461</v>
      </c>
      <c r="G1539" s="386" t="s">
        <v>1297</v>
      </c>
      <c r="H1539" s="386" t="s">
        <v>1128</v>
      </c>
      <c r="I1539" s="386" t="s">
        <v>1129</v>
      </c>
      <c r="J1539" s="386" t="s">
        <v>141</v>
      </c>
      <c r="K1539" s="388">
        <v>3.4999999999999996E-2</v>
      </c>
      <c r="L1539" s="388">
        <v>4.0000000000000008E-2</v>
      </c>
      <c r="M1539" s="388">
        <v>4.5000000000000005E-2</v>
      </c>
      <c r="N1539" s="389"/>
    </row>
    <row r="1540" spans="3:14" ht="45" hidden="1" x14ac:dyDescent="0.25">
      <c r="C1540" s="386" t="s">
        <v>103</v>
      </c>
      <c r="D1540" s="387" t="s">
        <v>1270</v>
      </c>
      <c r="E1540" s="386" t="s">
        <v>1027</v>
      </c>
      <c r="F1540" s="387" t="s">
        <v>461</v>
      </c>
      <c r="G1540" s="386" t="s">
        <v>1298</v>
      </c>
      <c r="H1540" s="386" t="s">
        <v>1128</v>
      </c>
      <c r="I1540" s="386" t="s">
        <v>1130</v>
      </c>
      <c r="J1540" s="386" t="s">
        <v>141</v>
      </c>
      <c r="K1540" s="388">
        <v>0.63</v>
      </c>
      <c r="L1540" s="388">
        <v>0.72000000000000008</v>
      </c>
      <c r="M1540" s="388">
        <v>0.81</v>
      </c>
      <c r="N1540" s="389"/>
    </row>
    <row r="1541" spans="3:14" ht="45" hidden="1" x14ac:dyDescent="0.25">
      <c r="C1541" s="386" t="s">
        <v>103</v>
      </c>
      <c r="D1541" s="387" t="s">
        <v>1270</v>
      </c>
      <c r="E1541" s="386" t="s">
        <v>1027</v>
      </c>
      <c r="F1541" s="387" t="s">
        <v>461</v>
      </c>
      <c r="G1541" s="386" t="s">
        <v>1299</v>
      </c>
      <c r="H1541" s="386" t="s">
        <v>1128</v>
      </c>
      <c r="I1541" s="386" t="s">
        <v>1131</v>
      </c>
      <c r="J1541" s="386" t="s">
        <v>141</v>
      </c>
      <c r="K1541" s="388">
        <v>0.63</v>
      </c>
      <c r="L1541" s="388">
        <v>0.72000000000000008</v>
      </c>
      <c r="M1541" s="388">
        <v>0.81</v>
      </c>
      <c r="N1541" s="389"/>
    </row>
    <row r="1542" spans="3:14" ht="45" hidden="1" x14ac:dyDescent="0.25">
      <c r="C1542" s="386" t="s">
        <v>103</v>
      </c>
      <c r="D1542" s="387" t="s">
        <v>1270</v>
      </c>
      <c r="E1542" s="386" t="s">
        <v>1027</v>
      </c>
      <c r="F1542" s="387" t="s">
        <v>461</v>
      </c>
      <c r="G1542" s="386" t="s">
        <v>1300</v>
      </c>
      <c r="H1542" s="386" t="s">
        <v>1128</v>
      </c>
      <c r="I1542" s="386" t="s">
        <v>1132</v>
      </c>
      <c r="J1542" s="386" t="s">
        <v>141</v>
      </c>
      <c r="K1542" s="388">
        <v>0.63</v>
      </c>
      <c r="L1542" s="388">
        <v>0.72000000000000008</v>
      </c>
      <c r="M1542" s="388">
        <v>0.81</v>
      </c>
      <c r="N1542" s="389"/>
    </row>
    <row r="1543" spans="3:14" ht="45" hidden="1" x14ac:dyDescent="0.25">
      <c r="C1543" s="386" t="s">
        <v>103</v>
      </c>
      <c r="D1543" s="387" t="s">
        <v>1270</v>
      </c>
      <c r="E1543" s="386" t="s">
        <v>1027</v>
      </c>
      <c r="F1543" s="387" t="s">
        <v>461</v>
      </c>
      <c r="G1543" s="386" t="s">
        <v>1302</v>
      </c>
      <c r="H1543" s="386" t="s">
        <v>1133</v>
      </c>
      <c r="I1543" s="386" t="s">
        <v>1135</v>
      </c>
      <c r="J1543" s="386" t="s">
        <v>141</v>
      </c>
      <c r="K1543" s="388">
        <v>3.4999999999999996E-2</v>
      </c>
      <c r="L1543" s="388">
        <v>4.0000000000000008E-2</v>
      </c>
      <c r="M1543" s="388">
        <v>4.5000000000000005E-2</v>
      </c>
      <c r="N1543" s="389"/>
    </row>
    <row r="1544" spans="3:14" ht="45" hidden="1" x14ac:dyDescent="0.25">
      <c r="C1544" s="386" t="s">
        <v>103</v>
      </c>
      <c r="D1544" s="387" t="s">
        <v>1270</v>
      </c>
      <c r="E1544" s="386" t="s">
        <v>1027</v>
      </c>
      <c r="F1544" s="387" t="s">
        <v>461</v>
      </c>
      <c r="G1544" s="386" t="s">
        <v>1305</v>
      </c>
      <c r="H1544" s="386" t="s">
        <v>1138</v>
      </c>
      <c r="I1544" s="386" t="s">
        <v>1139</v>
      </c>
      <c r="J1544" s="386" t="s">
        <v>1373</v>
      </c>
      <c r="K1544" s="388">
        <v>3.4999999999999996E-2</v>
      </c>
      <c r="L1544" s="388">
        <v>4.0000000000000008E-2</v>
      </c>
      <c r="M1544" s="388">
        <v>4.5000000000000005E-2</v>
      </c>
      <c r="N1544" s="389"/>
    </row>
    <row r="1545" spans="3:14" ht="45" hidden="1" x14ac:dyDescent="0.25">
      <c r="C1545" s="386" t="s">
        <v>103</v>
      </c>
      <c r="D1545" s="387" t="s">
        <v>1270</v>
      </c>
      <c r="E1545" s="386" t="s">
        <v>1027</v>
      </c>
      <c r="F1545" s="387" t="s">
        <v>461</v>
      </c>
      <c r="G1545" s="386" t="s">
        <v>1307</v>
      </c>
      <c r="H1545" s="386" t="s">
        <v>1147</v>
      </c>
      <c r="I1545" s="386" t="s">
        <v>1149</v>
      </c>
      <c r="J1545" s="386" t="s">
        <v>141</v>
      </c>
      <c r="K1545" s="388">
        <v>0.63</v>
      </c>
      <c r="L1545" s="388">
        <v>0.72000000000000008</v>
      </c>
      <c r="M1545" s="388">
        <v>0.81</v>
      </c>
      <c r="N1545" s="389"/>
    </row>
    <row r="1546" spans="3:14" ht="45" hidden="1" x14ac:dyDescent="0.25">
      <c r="C1546" s="386" t="s">
        <v>103</v>
      </c>
      <c r="D1546" s="387" t="s">
        <v>1270</v>
      </c>
      <c r="E1546" s="386" t="s">
        <v>1027</v>
      </c>
      <c r="F1546" s="387" t="s">
        <v>461</v>
      </c>
      <c r="G1546" s="386" t="s">
        <v>1308</v>
      </c>
      <c r="H1546" s="386" t="s">
        <v>1147</v>
      </c>
      <c r="I1546" s="386" t="s">
        <v>1150</v>
      </c>
      <c r="J1546" s="386" t="s">
        <v>141</v>
      </c>
      <c r="K1546" s="388">
        <v>0.63</v>
      </c>
      <c r="L1546" s="388">
        <v>0.72000000000000008</v>
      </c>
      <c r="M1546" s="388">
        <v>0.81</v>
      </c>
      <c r="N1546" s="389"/>
    </row>
    <row r="1547" spans="3:14" ht="45" hidden="1" x14ac:dyDescent="0.25">
      <c r="C1547" s="386" t="s">
        <v>103</v>
      </c>
      <c r="D1547" s="387" t="s">
        <v>1270</v>
      </c>
      <c r="E1547" s="386" t="s">
        <v>1027</v>
      </c>
      <c r="F1547" s="387" t="s">
        <v>461</v>
      </c>
      <c r="G1547" s="386" t="s">
        <v>1383</v>
      </c>
      <c r="H1547" s="386" t="s">
        <v>1154</v>
      </c>
      <c r="I1547" s="386" t="s">
        <v>1155</v>
      </c>
      <c r="J1547" s="386" t="s">
        <v>141</v>
      </c>
      <c r="K1547" s="388">
        <v>0.63</v>
      </c>
      <c r="L1547" s="388">
        <v>0.72000000000000008</v>
      </c>
      <c r="M1547" s="388">
        <v>0.81</v>
      </c>
      <c r="N1547" s="389"/>
    </row>
    <row r="1548" spans="3:14" ht="45" hidden="1" x14ac:dyDescent="0.25">
      <c r="C1548" s="386" t="s">
        <v>103</v>
      </c>
      <c r="D1548" s="387" t="s">
        <v>1270</v>
      </c>
      <c r="E1548" s="386" t="s">
        <v>1027</v>
      </c>
      <c r="F1548" s="387" t="s">
        <v>461</v>
      </c>
      <c r="G1548" s="386" t="s">
        <v>1312</v>
      </c>
      <c r="H1548" s="386" t="s">
        <v>1156</v>
      </c>
      <c r="I1548" s="386" t="s">
        <v>1158</v>
      </c>
      <c r="J1548" s="386" t="s">
        <v>141</v>
      </c>
      <c r="K1548" s="388">
        <v>0.63</v>
      </c>
      <c r="L1548" s="388">
        <v>0.72000000000000008</v>
      </c>
      <c r="M1548" s="388">
        <v>0.81</v>
      </c>
      <c r="N1548" s="389"/>
    </row>
    <row r="1549" spans="3:14" ht="45" hidden="1" x14ac:dyDescent="0.25">
      <c r="C1549" s="386" t="s">
        <v>103</v>
      </c>
      <c r="D1549" s="387" t="s">
        <v>1270</v>
      </c>
      <c r="E1549" s="386" t="s">
        <v>1027</v>
      </c>
      <c r="F1549" s="387" t="s">
        <v>461</v>
      </c>
      <c r="G1549" s="386" t="s">
        <v>1313</v>
      </c>
      <c r="H1549" s="386" t="s">
        <v>1156</v>
      </c>
      <c r="I1549" s="386" t="s">
        <v>1159</v>
      </c>
      <c r="J1549" s="386" t="s">
        <v>141</v>
      </c>
      <c r="K1549" s="388">
        <v>0.63</v>
      </c>
      <c r="L1549" s="388">
        <v>0.72000000000000008</v>
      </c>
      <c r="M1549" s="388">
        <v>0.81</v>
      </c>
      <c r="N1549" s="389"/>
    </row>
    <row r="1550" spans="3:14" ht="45" hidden="1" x14ac:dyDescent="0.25">
      <c r="C1550" s="386" t="s">
        <v>103</v>
      </c>
      <c r="D1550" s="387" t="s">
        <v>1270</v>
      </c>
      <c r="E1550" s="386" t="s">
        <v>1027</v>
      </c>
      <c r="F1550" s="387" t="s">
        <v>461</v>
      </c>
      <c r="G1550" s="386" t="s">
        <v>1319</v>
      </c>
      <c r="H1550" s="386" t="s">
        <v>1160</v>
      </c>
      <c r="I1550" s="386" t="s">
        <v>1171</v>
      </c>
      <c r="J1550" s="386" t="s">
        <v>141</v>
      </c>
      <c r="K1550" s="388">
        <v>0.63</v>
      </c>
      <c r="L1550" s="388">
        <v>0.72000000000000008</v>
      </c>
      <c r="M1550" s="388">
        <v>0.81</v>
      </c>
      <c r="N1550" s="389"/>
    </row>
    <row r="1551" spans="3:14" ht="45" hidden="1" x14ac:dyDescent="0.25">
      <c r="C1551" s="386" t="s">
        <v>103</v>
      </c>
      <c r="D1551" s="387" t="s">
        <v>1270</v>
      </c>
      <c r="E1551" s="386" t="s">
        <v>1027</v>
      </c>
      <c r="F1551" s="387" t="s">
        <v>461</v>
      </c>
      <c r="G1551" s="386" t="s">
        <v>1320</v>
      </c>
      <c r="H1551" s="386" t="s">
        <v>1172</v>
      </c>
      <c r="I1551" s="386" t="s">
        <v>1173</v>
      </c>
      <c r="J1551" s="386" t="s">
        <v>141</v>
      </c>
      <c r="K1551" s="388">
        <v>3.4999999999999996E-2</v>
      </c>
      <c r="L1551" s="388">
        <v>4.0000000000000008E-2</v>
      </c>
      <c r="M1551" s="388">
        <v>4.5000000000000005E-2</v>
      </c>
      <c r="N1551" s="389"/>
    </row>
    <row r="1552" spans="3:14" ht="45" hidden="1" x14ac:dyDescent="0.25">
      <c r="C1552" s="386" t="s">
        <v>103</v>
      </c>
      <c r="D1552" s="387" t="s">
        <v>1270</v>
      </c>
      <c r="E1552" s="386" t="s">
        <v>1027</v>
      </c>
      <c r="F1552" s="387" t="s">
        <v>461</v>
      </c>
      <c r="G1552" s="386" t="s">
        <v>1322</v>
      </c>
      <c r="H1552" s="386" t="s">
        <v>1174</v>
      </c>
      <c r="I1552" s="386" t="s">
        <v>1176</v>
      </c>
      <c r="J1552" s="386" t="s">
        <v>1373</v>
      </c>
      <c r="K1552" s="388">
        <v>3.4999999999999996E-2</v>
      </c>
      <c r="L1552" s="388">
        <v>4.0000000000000008E-2</v>
      </c>
      <c r="M1552" s="388">
        <v>4.5000000000000005E-2</v>
      </c>
      <c r="N1552" s="389"/>
    </row>
    <row r="1553" spans="3:14" ht="45" hidden="1" x14ac:dyDescent="0.25">
      <c r="C1553" s="386" t="s">
        <v>103</v>
      </c>
      <c r="D1553" s="387" t="s">
        <v>1270</v>
      </c>
      <c r="E1553" s="386" t="s">
        <v>1027</v>
      </c>
      <c r="F1553" s="387" t="s">
        <v>461</v>
      </c>
      <c r="G1553" s="386" t="s">
        <v>1323</v>
      </c>
      <c r="H1553" s="386" t="s">
        <v>1174</v>
      </c>
      <c r="I1553" s="386" t="s">
        <v>1177</v>
      </c>
      <c r="J1553" s="386" t="s">
        <v>1373</v>
      </c>
      <c r="K1553" s="388">
        <v>3.4999999999999996E-2</v>
      </c>
      <c r="L1553" s="388">
        <v>4.0000000000000008E-2</v>
      </c>
      <c r="M1553" s="388">
        <v>4.5000000000000005E-2</v>
      </c>
      <c r="N1553" s="389"/>
    </row>
    <row r="1554" spans="3:14" ht="45" hidden="1" x14ac:dyDescent="0.25">
      <c r="C1554" s="386" t="s">
        <v>103</v>
      </c>
      <c r="D1554" s="387" t="s">
        <v>1270</v>
      </c>
      <c r="E1554" s="386" t="s">
        <v>1027</v>
      </c>
      <c r="F1554" s="387" t="s">
        <v>461</v>
      </c>
      <c r="G1554" s="386" t="s">
        <v>1326</v>
      </c>
      <c r="H1554" s="386" t="s">
        <v>1180</v>
      </c>
      <c r="I1554" s="386" t="s">
        <v>1181</v>
      </c>
      <c r="J1554" s="386" t="s">
        <v>141</v>
      </c>
      <c r="K1554" s="388">
        <v>3.4999999999999996E-2</v>
      </c>
      <c r="L1554" s="388">
        <v>4.0000000000000008E-2</v>
      </c>
      <c r="M1554" s="388">
        <v>4.5000000000000005E-2</v>
      </c>
      <c r="N1554" s="389"/>
    </row>
    <row r="1555" spans="3:14" ht="45" hidden="1" x14ac:dyDescent="0.25">
      <c r="C1555" s="386" t="s">
        <v>103</v>
      </c>
      <c r="D1555" s="387" t="s">
        <v>1270</v>
      </c>
      <c r="E1555" s="386" t="s">
        <v>1027</v>
      </c>
      <c r="F1555" s="387" t="s">
        <v>461</v>
      </c>
      <c r="G1555" s="386" t="s">
        <v>1327</v>
      </c>
      <c r="H1555" s="386" t="s">
        <v>1180</v>
      </c>
      <c r="I1555" s="386" t="s">
        <v>1182</v>
      </c>
      <c r="J1555" s="386" t="s">
        <v>141</v>
      </c>
      <c r="K1555" s="388">
        <v>0.63</v>
      </c>
      <c r="L1555" s="388">
        <v>0.72000000000000008</v>
      </c>
      <c r="M1555" s="388">
        <v>0.81</v>
      </c>
      <c r="N1555" s="389"/>
    </row>
    <row r="1556" spans="3:14" ht="45" hidden="1" x14ac:dyDescent="0.25">
      <c r="C1556" s="386" t="s">
        <v>103</v>
      </c>
      <c r="D1556" s="387" t="s">
        <v>1270</v>
      </c>
      <c r="E1556" s="386" t="s">
        <v>1027</v>
      </c>
      <c r="F1556" s="387" t="s">
        <v>461</v>
      </c>
      <c r="G1556" s="386" t="s">
        <v>1328</v>
      </c>
      <c r="H1556" s="386" t="s">
        <v>1180</v>
      </c>
      <c r="I1556" s="386" t="s">
        <v>1183</v>
      </c>
      <c r="J1556" s="386" t="s">
        <v>141</v>
      </c>
      <c r="K1556" s="388">
        <v>6.9999999999999993E-2</v>
      </c>
      <c r="L1556" s="388">
        <v>8.0000000000000016E-2</v>
      </c>
      <c r="M1556" s="388">
        <v>9.0000000000000011E-2</v>
      </c>
      <c r="N1556" s="389"/>
    </row>
    <row r="1557" spans="3:14" ht="60" hidden="1" x14ac:dyDescent="0.25">
      <c r="C1557" s="386" t="s">
        <v>103</v>
      </c>
      <c r="D1557" s="387" t="s">
        <v>1270</v>
      </c>
      <c r="E1557" s="386" t="s">
        <v>1027</v>
      </c>
      <c r="F1557" s="387" t="s">
        <v>461</v>
      </c>
      <c r="G1557" s="386" t="s">
        <v>1330</v>
      </c>
      <c r="H1557" s="386" t="s">
        <v>1184</v>
      </c>
      <c r="I1557" s="386" t="s">
        <v>1186</v>
      </c>
      <c r="J1557" s="386" t="s">
        <v>141</v>
      </c>
      <c r="K1557" s="388">
        <v>3.4999999999999996E-2</v>
      </c>
      <c r="L1557" s="388">
        <v>4.0000000000000008E-2</v>
      </c>
      <c r="M1557" s="388">
        <v>4.5000000000000005E-2</v>
      </c>
      <c r="N1557" s="389"/>
    </row>
    <row r="1558" spans="3:14" ht="60" hidden="1" x14ac:dyDescent="0.25">
      <c r="C1558" s="386" t="s">
        <v>103</v>
      </c>
      <c r="D1558" s="387" t="s">
        <v>1270</v>
      </c>
      <c r="E1558" s="386" t="s">
        <v>1027</v>
      </c>
      <c r="F1558" s="387" t="s">
        <v>461</v>
      </c>
      <c r="G1558" s="386" t="s">
        <v>1331</v>
      </c>
      <c r="H1558" s="386" t="s">
        <v>1184</v>
      </c>
      <c r="I1558" s="386" t="s">
        <v>1187</v>
      </c>
      <c r="J1558" s="386" t="s">
        <v>141</v>
      </c>
      <c r="K1558" s="388">
        <v>0.63</v>
      </c>
      <c r="L1558" s="388">
        <v>0.72000000000000008</v>
      </c>
      <c r="M1558" s="388">
        <v>0.81</v>
      </c>
      <c r="N1558" s="389"/>
    </row>
    <row r="1559" spans="3:14" ht="60" hidden="1" x14ac:dyDescent="0.25">
      <c r="C1559" s="386" t="s">
        <v>103</v>
      </c>
      <c r="D1559" s="387" t="s">
        <v>1270</v>
      </c>
      <c r="E1559" s="386" t="s">
        <v>1027</v>
      </c>
      <c r="F1559" s="387" t="s">
        <v>461</v>
      </c>
      <c r="G1559" s="386" t="s">
        <v>1332</v>
      </c>
      <c r="H1559" s="386" t="s">
        <v>1184</v>
      </c>
      <c r="I1559" s="386" t="s">
        <v>1188</v>
      </c>
      <c r="J1559" s="386" t="s">
        <v>141</v>
      </c>
      <c r="K1559" s="388">
        <v>0.63</v>
      </c>
      <c r="L1559" s="388">
        <v>0.72000000000000008</v>
      </c>
      <c r="M1559" s="388">
        <v>0.81</v>
      </c>
      <c r="N1559" s="389"/>
    </row>
    <row r="1560" spans="3:14" ht="45" hidden="1" x14ac:dyDescent="0.25">
      <c r="C1560" s="386" t="s">
        <v>103</v>
      </c>
      <c r="D1560" s="387" t="s">
        <v>1270</v>
      </c>
      <c r="E1560" s="386" t="s">
        <v>1027</v>
      </c>
      <c r="F1560" s="387" t="s">
        <v>461</v>
      </c>
      <c r="G1560" s="386" t="s">
        <v>1337</v>
      </c>
      <c r="H1560" s="386" t="s">
        <v>1190</v>
      </c>
      <c r="I1560" s="386" t="s">
        <v>1197</v>
      </c>
      <c r="J1560" s="386" t="s">
        <v>141</v>
      </c>
      <c r="K1560" s="388">
        <v>0.63</v>
      </c>
      <c r="L1560" s="388">
        <v>0.72000000000000008</v>
      </c>
      <c r="M1560" s="388">
        <v>0.81</v>
      </c>
      <c r="N1560" s="389"/>
    </row>
    <row r="1561" spans="3:14" ht="45" hidden="1" x14ac:dyDescent="0.25">
      <c r="C1561" s="386" t="s">
        <v>103</v>
      </c>
      <c r="D1561" s="387" t="s">
        <v>1270</v>
      </c>
      <c r="E1561" s="386" t="s">
        <v>1027</v>
      </c>
      <c r="F1561" s="387" t="s">
        <v>461</v>
      </c>
      <c r="G1561" s="386" t="s">
        <v>1340</v>
      </c>
      <c r="H1561" s="386" t="s">
        <v>1190</v>
      </c>
      <c r="I1561" s="386" t="s">
        <v>1200</v>
      </c>
      <c r="J1561" s="386" t="s">
        <v>141</v>
      </c>
      <c r="K1561" s="388">
        <v>0.63</v>
      </c>
      <c r="L1561" s="388">
        <v>0.72000000000000008</v>
      </c>
      <c r="M1561" s="388">
        <v>0.81</v>
      </c>
      <c r="N1561" s="389"/>
    </row>
    <row r="1562" spans="3:14" ht="45" hidden="1" x14ac:dyDescent="0.25">
      <c r="C1562" s="386" t="s">
        <v>103</v>
      </c>
      <c r="D1562" s="387" t="s">
        <v>1270</v>
      </c>
      <c r="E1562" s="386" t="s">
        <v>1027</v>
      </c>
      <c r="F1562" s="387" t="s">
        <v>461</v>
      </c>
      <c r="G1562" s="386" t="s">
        <v>1342</v>
      </c>
      <c r="H1562" s="386" t="s">
        <v>1190</v>
      </c>
      <c r="I1562" s="386" t="s">
        <v>1202</v>
      </c>
      <c r="J1562" s="386" t="s">
        <v>141</v>
      </c>
      <c r="K1562" s="388">
        <v>0.63</v>
      </c>
      <c r="L1562" s="388">
        <v>0.72000000000000008</v>
      </c>
      <c r="M1562" s="388">
        <v>0.81</v>
      </c>
      <c r="N1562" s="389"/>
    </row>
    <row r="1563" spans="3:14" ht="45" hidden="1" x14ac:dyDescent="0.25">
      <c r="C1563" s="386" t="s">
        <v>103</v>
      </c>
      <c r="D1563" s="387" t="s">
        <v>1270</v>
      </c>
      <c r="E1563" s="386" t="s">
        <v>1027</v>
      </c>
      <c r="F1563" s="387" t="s">
        <v>461</v>
      </c>
      <c r="G1563" s="386" t="s">
        <v>1344</v>
      </c>
      <c r="H1563" s="386" t="s">
        <v>1190</v>
      </c>
      <c r="I1563" s="386" t="s">
        <v>1204</v>
      </c>
      <c r="J1563" s="386" t="s">
        <v>141</v>
      </c>
      <c r="K1563" s="388">
        <v>0.63</v>
      </c>
      <c r="L1563" s="388">
        <v>0.72000000000000008</v>
      </c>
      <c r="M1563" s="388">
        <v>0.81</v>
      </c>
      <c r="N1563" s="389"/>
    </row>
    <row r="1564" spans="3:14" ht="45" hidden="1" x14ac:dyDescent="0.25">
      <c r="C1564" s="386" t="s">
        <v>103</v>
      </c>
      <c r="D1564" s="387" t="s">
        <v>1270</v>
      </c>
      <c r="E1564" s="386" t="s">
        <v>1027</v>
      </c>
      <c r="F1564" s="387" t="s">
        <v>461</v>
      </c>
      <c r="G1564" s="386" t="s">
        <v>1351</v>
      </c>
      <c r="H1564" s="386" t="s">
        <v>1217</v>
      </c>
      <c r="I1564" s="386" t="s">
        <v>1218</v>
      </c>
      <c r="J1564" s="386" t="s">
        <v>141</v>
      </c>
      <c r="K1564" s="388">
        <v>6.9999999999999993E-2</v>
      </c>
      <c r="L1564" s="388">
        <v>8.0000000000000016E-2</v>
      </c>
      <c r="M1564" s="388">
        <v>9.0000000000000011E-2</v>
      </c>
      <c r="N1564" s="389"/>
    </row>
    <row r="1565" spans="3:14" ht="45" hidden="1" x14ac:dyDescent="0.25">
      <c r="C1565" s="386" t="s">
        <v>103</v>
      </c>
      <c r="D1565" s="387" t="s">
        <v>1271</v>
      </c>
      <c r="E1565" s="386" t="s">
        <v>1027</v>
      </c>
      <c r="F1565" s="387" t="s">
        <v>1086</v>
      </c>
      <c r="G1565" s="386" t="s">
        <v>1287</v>
      </c>
      <c r="H1565" s="386" t="s">
        <v>1112</v>
      </c>
      <c r="I1565" s="386" t="s">
        <v>1114</v>
      </c>
      <c r="J1565" s="386" t="s">
        <v>141</v>
      </c>
      <c r="K1565" s="388">
        <v>0.63</v>
      </c>
      <c r="L1565" s="388">
        <v>0.72000000000000008</v>
      </c>
      <c r="M1565" s="388">
        <v>0.81</v>
      </c>
      <c r="N1565" s="389"/>
    </row>
    <row r="1566" spans="3:14" ht="45" hidden="1" x14ac:dyDescent="0.25">
      <c r="C1566" s="386" t="s">
        <v>103</v>
      </c>
      <c r="D1566" s="387" t="s">
        <v>1271</v>
      </c>
      <c r="E1566" s="386" t="s">
        <v>1027</v>
      </c>
      <c r="F1566" s="387" t="s">
        <v>1086</v>
      </c>
      <c r="G1566" s="386" t="s">
        <v>1288</v>
      </c>
      <c r="H1566" s="386" t="s">
        <v>1112</v>
      </c>
      <c r="I1566" s="386" t="s">
        <v>1115</v>
      </c>
      <c r="J1566" s="386" t="s">
        <v>141</v>
      </c>
      <c r="K1566" s="388">
        <v>0.63</v>
      </c>
      <c r="L1566" s="388">
        <v>0.72000000000000008</v>
      </c>
      <c r="M1566" s="388">
        <v>0.81</v>
      </c>
      <c r="N1566" s="389"/>
    </row>
    <row r="1567" spans="3:14" ht="45" hidden="1" x14ac:dyDescent="0.25">
      <c r="C1567" s="386" t="s">
        <v>103</v>
      </c>
      <c r="D1567" s="387" t="s">
        <v>1271</v>
      </c>
      <c r="E1567" s="386" t="s">
        <v>1027</v>
      </c>
      <c r="F1567" s="387" t="s">
        <v>1086</v>
      </c>
      <c r="G1567" s="386" t="s">
        <v>1291</v>
      </c>
      <c r="H1567" s="386" t="s">
        <v>1112</v>
      </c>
      <c r="I1567" s="386" t="s">
        <v>1118</v>
      </c>
      <c r="J1567" s="386" t="s">
        <v>141</v>
      </c>
      <c r="K1567" s="388">
        <v>3.4999999999999996E-2</v>
      </c>
      <c r="L1567" s="388">
        <v>4.0000000000000008E-2</v>
      </c>
      <c r="M1567" s="388">
        <v>4.5000000000000005E-2</v>
      </c>
      <c r="N1567" s="389"/>
    </row>
    <row r="1568" spans="3:14" ht="45" hidden="1" x14ac:dyDescent="0.25">
      <c r="C1568" s="386" t="s">
        <v>103</v>
      </c>
      <c r="D1568" s="387" t="s">
        <v>1271</v>
      </c>
      <c r="E1568" s="386" t="s">
        <v>1027</v>
      </c>
      <c r="F1568" s="387" t="s">
        <v>1086</v>
      </c>
      <c r="G1568" s="386" t="s">
        <v>1294</v>
      </c>
      <c r="H1568" s="386" t="s">
        <v>1121</v>
      </c>
      <c r="I1568" s="386" t="s">
        <v>1122</v>
      </c>
      <c r="J1568" s="386" t="s">
        <v>1373</v>
      </c>
      <c r="K1568" s="388">
        <v>3.4999999999999996E-2</v>
      </c>
      <c r="L1568" s="388">
        <v>4.0000000000000008E-2</v>
      </c>
      <c r="M1568" s="388">
        <v>4.5000000000000005E-2</v>
      </c>
      <c r="N1568" s="389"/>
    </row>
    <row r="1569" spans="3:14" ht="45" hidden="1" x14ac:dyDescent="0.25">
      <c r="C1569" s="386" t="s">
        <v>103</v>
      </c>
      <c r="D1569" s="387" t="s">
        <v>1271</v>
      </c>
      <c r="E1569" s="386" t="s">
        <v>1027</v>
      </c>
      <c r="F1569" s="387" t="s">
        <v>1086</v>
      </c>
      <c r="G1569" s="386" t="s">
        <v>1378</v>
      </c>
      <c r="H1569" s="386" t="s">
        <v>1124</v>
      </c>
      <c r="I1569" s="386" t="s">
        <v>1125</v>
      </c>
      <c r="J1569" s="386" t="s">
        <v>1373</v>
      </c>
      <c r="K1569" s="388">
        <v>0.63</v>
      </c>
      <c r="L1569" s="388">
        <v>0.72000000000000008</v>
      </c>
      <c r="M1569" s="388">
        <v>0.81</v>
      </c>
      <c r="N1569" s="389"/>
    </row>
    <row r="1570" spans="3:14" ht="45" hidden="1" x14ac:dyDescent="0.25">
      <c r="C1570" s="386" t="s">
        <v>103</v>
      </c>
      <c r="D1570" s="387" t="s">
        <v>1271</v>
      </c>
      <c r="E1570" s="386" t="s">
        <v>1027</v>
      </c>
      <c r="F1570" s="387" t="s">
        <v>1086</v>
      </c>
      <c r="G1570" s="386" t="s">
        <v>1297</v>
      </c>
      <c r="H1570" s="386" t="s">
        <v>1128</v>
      </c>
      <c r="I1570" s="386" t="s">
        <v>1129</v>
      </c>
      <c r="J1570" s="386" t="s">
        <v>141</v>
      </c>
      <c r="K1570" s="388">
        <v>3.4999999999999996E-2</v>
      </c>
      <c r="L1570" s="388">
        <v>4.0000000000000008E-2</v>
      </c>
      <c r="M1570" s="388">
        <v>4.5000000000000005E-2</v>
      </c>
      <c r="N1570" s="389"/>
    </row>
    <row r="1571" spans="3:14" ht="45" hidden="1" x14ac:dyDescent="0.25">
      <c r="C1571" s="386" t="s">
        <v>103</v>
      </c>
      <c r="D1571" s="387" t="s">
        <v>1271</v>
      </c>
      <c r="E1571" s="386" t="s">
        <v>1027</v>
      </c>
      <c r="F1571" s="387" t="s">
        <v>1086</v>
      </c>
      <c r="G1571" s="386" t="s">
        <v>1298</v>
      </c>
      <c r="H1571" s="386" t="s">
        <v>1128</v>
      </c>
      <c r="I1571" s="386" t="s">
        <v>1130</v>
      </c>
      <c r="J1571" s="386" t="s">
        <v>141</v>
      </c>
      <c r="K1571" s="388">
        <v>0.63</v>
      </c>
      <c r="L1571" s="388">
        <v>0.72000000000000008</v>
      </c>
      <c r="M1571" s="388">
        <v>0.81</v>
      </c>
      <c r="N1571" s="389"/>
    </row>
    <row r="1572" spans="3:14" ht="45" hidden="1" x14ac:dyDescent="0.25">
      <c r="C1572" s="386" t="s">
        <v>103</v>
      </c>
      <c r="D1572" s="387" t="s">
        <v>1271</v>
      </c>
      <c r="E1572" s="386" t="s">
        <v>1027</v>
      </c>
      <c r="F1572" s="387" t="s">
        <v>1086</v>
      </c>
      <c r="G1572" s="386" t="s">
        <v>1299</v>
      </c>
      <c r="H1572" s="386" t="s">
        <v>1128</v>
      </c>
      <c r="I1572" s="386" t="s">
        <v>1131</v>
      </c>
      <c r="J1572" s="386" t="s">
        <v>141</v>
      </c>
      <c r="K1572" s="388">
        <v>0.63</v>
      </c>
      <c r="L1572" s="388">
        <v>0.72000000000000008</v>
      </c>
      <c r="M1572" s="388">
        <v>0.81</v>
      </c>
      <c r="N1572" s="389"/>
    </row>
    <row r="1573" spans="3:14" ht="45" hidden="1" x14ac:dyDescent="0.25">
      <c r="C1573" s="386" t="s">
        <v>103</v>
      </c>
      <c r="D1573" s="387" t="s">
        <v>1271</v>
      </c>
      <c r="E1573" s="386" t="s">
        <v>1027</v>
      </c>
      <c r="F1573" s="387" t="s">
        <v>1086</v>
      </c>
      <c r="G1573" s="386" t="s">
        <v>1300</v>
      </c>
      <c r="H1573" s="386" t="s">
        <v>1128</v>
      </c>
      <c r="I1573" s="386" t="s">
        <v>1132</v>
      </c>
      <c r="J1573" s="386" t="s">
        <v>141</v>
      </c>
      <c r="K1573" s="388">
        <v>0.63</v>
      </c>
      <c r="L1573" s="388">
        <v>0.72000000000000008</v>
      </c>
      <c r="M1573" s="388">
        <v>0.81</v>
      </c>
      <c r="N1573" s="389"/>
    </row>
    <row r="1574" spans="3:14" ht="45" hidden="1" x14ac:dyDescent="0.25">
      <c r="C1574" s="386" t="s">
        <v>103</v>
      </c>
      <c r="D1574" s="387" t="s">
        <v>1271</v>
      </c>
      <c r="E1574" s="386" t="s">
        <v>1027</v>
      </c>
      <c r="F1574" s="387" t="s">
        <v>1086</v>
      </c>
      <c r="G1574" s="386" t="s">
        <v>1301</v>
      </c>
      <c r="H1574" s="386" t="s">
        <v>1133</v>
      </c>
      <c r="I1574" s="386" t="s">
        <v>1134</v>
      </c>
      <c r="J1574" s="386" t="s">
        <v>141</v>
      </c>
      <c r="K1574" s="388">
        <v>0.63</v>
      </c>
      <c r="L1574" s="388">
        <v>0.72000000000000008</v>
      </c>
      <c r="M1574" s="388">
        <v>0.81</v>
      </c>
      <c r="N1574" s="389"/>
    </row>
    <row r="1575" spans="3:14" ht="45" hidden="1" x14ac:dyDescent="0.25">
      <c r="C1575" s="386" t="s">
        <v>103</v>
      </c>
      <c r="D1575" s="387" t="s">
        <v>1271</v>
      </c>
      <c r="E1575" s="386" t="s">
        <v>1027</v>
      </c>
      <c r="F1575" s="387" t="s">
        <v>1086</v>
      </c>
      <c r="G1575" s="386" t="s">
        <v>1302</v>
      </c>
      <c r="H1575" s="386" t="s">
        <v>1133</v>
      </c>
      <c r="I1575" s="386" t="s">
        <v>1135</v>
      </c>
      <c r="J1575" s="386" t="s">
        <v>141</v>
      </c>
      <c r="K1575" s="388">
        <v>3.4999999999999996E-2</v>
      </c>
      <c r="L1575" s="388">
        <v>4.0000000000000008E-2</v>
      </c>
      <c r="M1575" s="388">
        <v>4.5000000000000005E-2</v>
      </c>
      <c r="N1575" s="389"/>
    </row>
    <row r="1576" spans="3:14" ht="45" hidden="1" x14ac:dyDescent="0.25">
      <c r="C1576" s="386" t="s">
        <v>103</v>
      </c>
      <c r="D1576" s="387" t="s">
        <v>1271</v>
      </c>
      <c r="E1576" s="386" t="s">
        <v>1027</v>
      </c>
      <c r="F1576" s="387" t="s">
        <v>1086</v>
      </c>
      <c r="G1576" s="386" t="s">
        <v>1305</v>
      </c>
      <c r="H1576" s="386" t="s">
        <v>1138</v>
      </c>
      <c r="I1576" s="386" t="s">
        <v>1139</v>
      </c>
      <c r="J1576" s="386" t="s">
        <v>1373</v>
      </c>
      <c r="K1576" s="388">
        <v>3.4999999999999996E-2</v>
      </c>
      <c r="L1576" s="388">
        <v>4.0000000000000008E-2</v>
      </c>
      <c r="M1576" s="388">
        <v>4.5000000000000005E-2</v>
      </c>
      <c r="N1576" s="389"/>
    </row>
    <row r="1577" spans="3:14" ht="45" hidden="1" x14ac:dyDescent="0.25">
      <c r="C1577" s="386" t="s">
        <v>103</v>
      </c>
      <c r="D1577" s="387" t="s">
        <v>1271</v>
      </c>
      <c r="E1577" s="386" t="s">
        <v>1027</v>
      </c>
      <c r="F1577" s="387" t="s">
        <v>1086</v>
      </c>
      <c r="G1577" s="386" t="s">
        <v>1307</v>
      </c>
      <c r="H1577" s="386" t="s">
        <v>1147</v>
      </c>
      <c r="I1577" s="386" t="s">
        <v>1149</v>
      </c>
      <c r="J1577" s="386" t="s">
        <v>141</v>
      </c>
      <c r="K1577" s="388">
        <v>0.63</v>
      </c>
      <c r="L1577" s="388">
        <v>0.72000000000000008</v>
      </c>
      <c r="M1577" s="388">
        <v>0.81</v>
      </c>
      <c r="N1577" s="389"/>
    </row>
    <row r="1578" spans="3:14" ht="45" hidden="1" x14ac:dyDescent="0.25">
      <c r="C1578" s="386" t="s">
        <v>103</v>
      </c>
      <c r="D1578" s="387" t="s">
        <v>1271</v>
      </c>
      <c r="E1578" s="386" t="s">
        <v>1027</v>
      </c>
      <c r="F1578" s="387" t="s">
        <v>1086</v>
      </c>
      <c r="G1578" s="386" t="s">
        <v>1308</v>
      </c>
      <c r="H1578" s="386" t="s">
        <v>1147</v>
      </c>
      <c r="I1578" s="386" t="s">
        <v>1150</v>
      </c>
      <c r="J1578" s="386" t="s">
        <v>141</v>
      </c>
      <c r="K1578" s="388">
        <v>0.63</v>
      </c>
      <c r="L1578" s="388">
        <v>0.72000000000000008</v>
      </c>
      <c r="M1578" s="388">
        <v>0.81</v>
      </c>
      <c r="N1578" s="389"/>
    </row>
    <row r="1579" spans="3:14" ht="45" hidden="1" x14ac:dyDescent="0.25">
      <c r="C1579" s="386" t="s">
        <v>103</v>
      </c>
      <c r="D1579" s="387" t="s">
        <v>1271</v>
      </c>
      <c r="E1579" s="386" t="s">
        <v>1027</v>
      </c>
      <c r="F1579" s="387" t="s">
        <v>1086</v>
      </c>
      <c r="G1579" s="386" t="s">
        <v>1309</v>
      </c>
      <c r="H1579" s="386" t="s">
        <v>1147</v>
      </c>
      <c r="I1579" s="386" t="s">
        <v>1151</v>
      </c>
      <c r="J1579" s="386" t="s">
        <v>141</v>
      </c>
      <c r="K1579" s="388">
        <v>0.63</v>
      </c>
      <c r="L1579" s="388">
        <v>0.72000000000000008</v>
      </c>
      <c r="M1579" s="388">
        <v>0.81</v>
      </c>
      <c r="N1579" s="389"/>
    </row>
    <row r="1580" spans="3:14" ht="45" hidden="1" x14ac:dyDescent="0.25">
      <c r="C1580" s="386" t="s">
        <v>103</v>
      </c>
      <c r="D1580" s="387" t="s">
        <v>1271</v>
      </c>
      <c r="E1580" s="386" t="s">
        <v>1027</v>
      </c>
      <c r="F1580" s="387" t="s">
        <v>1086</v>
      </c>
      <c r="G1580" s="386" t="s">
        <v>1317</v>
      </c>
      <c r="H1580" s="386" t="s">
        <v>1160</v>
      </c>
      <c r="I1580" s="386" t="s">
        <v>1169</v>
      </c>
      <c r="J1580" s="386" t="s">
        <v>141</v>
      </c>
      <c r="K1580" s="388">
        <v>0.63</v>
      </c>
      <c r="L1580" s="388">
        <v>0.72000000000000008</v>
      </c>
      <c r="M1580" s="388">
        <v>0.81</v>
      </c>
      <c r="N1580" s="389"/>
    </row>
    <row r="1581" spans="3:14" ht="45" hidden="1" x14ac:dyDescent="0.25">
      <c r="C1581" s="386" t="s">
        <v>103</v>
      </c>
      <c r="D1581" s="387" t="s">
        <v>1271</v>
      </c>
      <c r="E1581" s="386" t="s">
        <v>1027</v>
      </c>
      <c r="F1581" s="387" t="s">
        <v>1086</v>
      </c>
      <c r="G1581" s="386" t="s">
        <v>1317</v>
      </c>
      <c r="H1581" s="386" t="s">
        <v>1160</v>
      </c>
      <c r="I1581" s="386" t="s">
        <v>1169</v>
      </c>
      <c r="J1581" s="386" t="s">
        <v>1373</v>
      </c>
      <c r="K1581" s="388">
        <v>0.63</v>
      </c>
      <c r="L1581" s="388">
        <v>0.72000000000000008</v>
      </c>
      <c r="M1581" s="388">
        <v>0.81</v>
      </c>
      <c r="N1581" s="389"/>
    </row>
    <row r="1582" spans="3:14" ht="45" hidden="1" x14ac:dyDescent="0.25">
      <c r="C1582" s="386" t="s">
        <v>103</v>
      </c>
      <c r="D1582" s="387" t="s">
        <v>1271</v>
      </c>
      <c r="E1582" s="386" t="s">
        <v>1027</v>
      </c>
      <c r="F1582" s="387" t="s">
        <v>1086</v>
      </c>
      <c r="G1582" s="386" t="s">
        <v>1320</v>
      </c>
      <c r="H1582" s="386" t="s">
        <v>1172</v>
      </c>
      <c r="I1582" s="386" t="s">
        <v>1173</v>
      </c>
      <c r="J1582" s="386" t="s">
        <v>141</v>
      </c>
      <c r="K1582" s="388">
        <v>3.4999999999999996E-2</v>
      </c>
      <c r="L1582" s="388">
        <v>4.0000000000000008E-2</v>
      </c>
      <c r="M1582" s="388">
        <v>4.5000000000000005E-2</v>
      </c>
      <c r="N1582" s="389"/>
    </row>
    <row r="1583" spans="3:14" ht="45" hidden="1" x14ac:dyDescent="0.25">
      <c r="C1583" s="386" t="s">
        <v>103</v>
      </c>
      <c r="D1583" s="387" t="s">
        <v>1271</v>
      </c>
      <c r="E1583" s="386" t="s">
        <v>1027</v>
      </c>
      <c r="F1583" s="387" t="s">
        <v>1086</v>
      </c>
      <c r="G1583" s="386" t="s">
        <v>1326</v>
      </c>
      <c r="H1583" s="386" t="s">
        <v>1180</v>
      </c>
      <c r="I1583" s="386" t="s">
        <v>1181</v>
      </c>
      <c r="J1583" s="386" t="s">
        <v>141</v>
      </c>
      <c r="K1583" s="388">
        <v>3.4999999999999996E-2</v>
      </c>
      <c r="L1583" s="388">
        <v>4.0000000000000008E-2</v>
      </c>
      <c r="M1583" s="388">
        <v>4.5000000000000005E-2</v>
      </c>
      <c r="N1583" s="389"/>
    </row>
    <row r="1584" spans="3:14" ht="45" hidden="1" x14ac:dyDescent="0.25">
      <c r="C1584" s="386" t="s">
        <v>103</v>
      </c>
      <c r="D1584" s="387" t="s">
        <v>1271</v>
      </c>
      <c r="E1584" s="386" t="s">
        <v>1027</v>
      </c>
      <c r="F1584" s="387" t="s">
        <v>1086</v>
      </c>
      <c r="G1584" s="386" t="s">
        <v>1327</v>
      </c>
      <c r="H1584" s="386" t="s">
        <v>1180</v>
      </c>
      <c r="I1584" s="386" t="s">
        <v>1182</v>
      </c>
      <c r="J1584" s="386" t="s">
        <v>141</v>
      </c>
      <c r="K1584" s="388">
        <v>0.63</v>
      </c>
      <c r="L1584" s="388">
        <v>0.72000000000000008</v>
      </c>
      <c r="M1584" s="388">
        <v>0.81</v>
      </c>
      <c r="N1584" s="389"/>
    </row>
    <row r="1585" spans="3:14" ht="60" hidden="1" x14ac:dyDescent="0.25">
      <c r="C1585" s="386" t="s">
        <v>103</v>
      </c>
      <c r="D1585" s="387" t="s">
        <v>1271</v>
      </c>
      <c r="E1585" s="386" t="s">
        <v>1027</v>
      </c>
      <c r="F1585" s="387" t="s">
        <v>1086</v>
      </c>
      <c r="G1585" s="386" t="s">
        <v>1331</v>
      </c>
      <c r="H1585" s="386" t="s">
        <v>1184</v>
      </c>
      <c r="I1585" s="386" t="s">
        <v>1187</v>
      </c>
      <c r="J1585" s="386" t="s">
        <v>141</v>
      </c>
      <c r="K1585" s="388">
        <v>0.63</v>
      </c>
      <c r="L1585" s="388">
        <v>0.72000000000000008</v>
      </c>
      <c r="M1585" s="388">
        <v>0.81</v>
      </c>
      <c r="N1585" s="389"/>
    </row>
    <row r="1586" spans="3:14" ht="60" hidden="1" x14ac:dyDescent="0.25">
      <c r="C1586" s="386" t="s">
        <v>103</v>
      </c>
      <c r="D1586" s="387" t="s">
        <v>1271</v>
      </c>
      <c r="E1586" s="386" t="s">
        <v>1027</v>
      </c>
      <c r="F1586" s="387" t="s">
        <v>1086</v>
      </c>
      <c r="G1586" s="386" t="s">
        <v>1332</v>
      </c>
      <c r="H1586" s="386" t="s">
        <v>1184</v>
      </c>
      <c r="I1586" s="386" t="s">
        <v>1188</v>
      </c>
      <c r="J1586" s="386" t="s">
        <v>141</v>
      </c>
      <c r="K1586" s="388">
        <v>0.63</v>
      </c>
      <c r="L1586" s="388">
        <v>0.72000000000000008</v>
      </c>
      <c r="M1586" s="388">
        <v>0.81</v>
      </c>
      <c r="N1586" s="389"/>
    </row>
    <row r="1587" spans="3:14" ht="60" hidden="1" x14ac:dyDescent="0.25">
      <c r="C1587" s="386" t="s">
        <v>103</v>
      </c>
      <c r="D1587" s="387" t="s">
        <v>1271</v>
      </c>
      <c r="E1587" s="386" t="s">
        <v>1027</v>
      </c>
      <c r="F1587" s="387" t="s">
        <v>1086</v>
      </c>
      <c r="G1587" s="386" t="s">
        <v>1380</v>
      </c>
      <c r="H1587" s="386" t="s">
        <v>1184</v>
      </c>
      <c r="I1587" s="386" t="s">
        <v>1189</v>
      </c>
      <c r="J1587" s="386" t="s">
        <v>141</v>
      </c>
      <c r="K1587" s="388">
        <v>0.63</v>
      </c>
      <c r="L1587" s="388">
        <v>0.72000000000000008</v>
      </c>
      <c r="M1587" s="388">
        <v>0.81</v>
      </c>
      <c r="N1587" s="389"/>
    </row>
    <row r="1588" spans="3:14" ht="45" hidden="1" x14ac:dyDescent="0.25">
      <c r="C1588" s="386" t="s">
        <v>103</v>
      </c>
      <c r="D1588" s="387" t="s">
        <v>1271</v>
      </c>
      <c r="E1588" s="386" t="s">
        <v>1027</v>
      </c>
      <c r="F1588" s="387" t="s">
        <v>1086</v>
      </c>
      <c r="G1588" s="386" t="s">
        <v>1333</v>
      </c>
      <c r="H1588" s="386" t="s">
        <v>1190</v>
      </c>
      <c r="I1588" s="386" t="s">
        <v>1191</v>
      </c>
      <c r="J1588" s="386" t="s">
        <v>141</v>
      </c>
      <c r="K1588" s="388">
        <v>0.63</v>
      </c>
      <c r="L1588" s="388">
        <v>0.72000000000000008</v>
      </c>
      <c r="M1588" s="388">
        <v>0.81</v>
      </c>
      <c r="N1588" s="389"/>
    </row>
    <row r="1589" spans="3:14" ht="45" hidden="1" x14ac:dyDescent="0.25">
      <c r="C1589" s="386" t="s">
        <v>103</v>
      </c>
      <c r="D1589" s="387" t="s">
        <v>1271</v>
      </c>
      <c r="E1589" s="386" t="s">
        <v>1027</v>
      </c>
      <c r="F1589" s="387" t="s">
        <v>1086</v>
      </c>
      <c r="G1589" s="386" t="s">
        <v>1334</v>
      </c>
      <c r="H1589" s="386" t="s">
        <v>1190</v>
      </c>
      <c r="I1589" s="386" t="s">
        <v>1192</v>
      </c>
      <c r="J1589" s="386" t="s">
        <v>141</v>
      </c>
      <c r="K1589" s="388">
        <v>0.63</v>
      </c>
      <c r="L1589" s="388">
        <v>0.72000000000000008</v>
      </c>
      <c r="M1589" s="388">
        <v>0.81</v>
      </c>
      <c r="N1589" s="389"/>
    </row>
    <row r="1590" spans="3:14" ht="45" hidden="1" x14ac:dyDescent="0.25">
      <c r="C1590" s="386" t="s">
        <v>103</v>
      </c>
      <c r="D1590" s="387" t="s">
        <v>1271</v>
      </c>
      <c r="E1590" s="386" t="s">
        <v>1027</v>
      </c>
      <c r="F1590" s="387" t="s">
        <v>1086</v>
      </c>
      <c r="G1590" s="386" t="s">
        <v>1338</v>
      </c>
      <c r="H1590" s="386" t="s">
        <v>1190</v>
      </c>
      <c r="I1590" s="386" t="s">
        <v>1198</v>
      </c>
      <c r="J1590" s="386" t="s">
        <v>141</v>
      </c>
      <c r="K1590" s="388">
        <v>0.63</v>
      </c>
      <c r="L1590" s="388">
        <v>0.72000000000000008</v>
      </c>
      <c r="M1590" s="388">
        <v>0.81</v>
      </c>
      <c r="N1590" s="389"/>
    </row>
    <row r="1591" spans="3:14" ht="45" hidden="1" x14ac:dyDescent="0.25">
      <c r="C1591" s="386" t="s">
        <v>103</v>
      </c>
      <c r="D1591" s="387" t="s">
        <v>1271</v>
      </c>
      <c r="E1591" s="386" t="s">
        <v>1027</v>
      </c>
      <c r="F1591" s="387" t="s">
        <v>1086</v>
      </c>
      <c r="G1591" s="386" t="s">
        <v>1339</v>
      </c>
      <c r="H1591" s="386" t="s">
        <v>1190</v>
      </c>
      <c r="I1591" s="386" t="s">
        <v>1199</v>
      </c>
      <c r="J1591" s="386" t="s">
        <v>141</v>
      </c>
      <c r="K1591" s="388">
        <v>0.63</v>
      </c>
      <c r="L1591" s="388">
        <v>0.72000000000000008</v>
      </c>
      <c r="M1591" s="388">
        <v>0.81</v>
      </c>
      <c r="N1591" s="389"/>
    </row>
    <row r="1592" spans="3:14" ht="45" hidden="1" x14ac:dyDescent="0.25">
      <c r="C1592" s="386" t="s">
        <v>103</v>
      </c>
      <c r="D1592" s="387" t="s">
        <v>1271</v>
      </c>
      <c r="E1592" s="386" t="s">
        <v>1027</v>
      </c>
      <c r="F1592" s="387" t="s">
        <v>1086</v>
      </c>
      <c r="G1592" s="386" t="s">
        <v>1340</v>
      </c>
      <c r="H1592" s="386" t="s">
        <v>1190</v>
      </c>
      <c r="I1592" s="386" t="s">
        <v>1200</v>
      </c>
      <c r="J1592" s="386" t="s">
        <v>141</v>
      </c>
      <c r="K1592" s="388">
        <v>0.63</v>
      </c>
      <c r="L1592" s="388">
        <v>0.72000000000000008</v>
      </c>
      <c r="M1592" s="388">
        <v>0.81</v>
      </c>
      <c r="N1592" s="389"/>
    </row>
    <row r="1593" spans="3:14" ht="45" hidden="1" x14ac:dyDescent="0.25">
      <c r="C1593" s="386" t="s">
        <v>103</v>
      </c>
      <c r="D1593" s="387" t="s">
        <v>1271</v>
      </c>
      <c r="E1593" s="386" t="s">
        <v>1027</v>
      </c>
      <c r="F1593" s="387" t="s">
        <v>1086</v>
      </c>
      <c r="G1593" s="386" t="s">
        <v>1388</v>
      </c>
      <c r="H1593" s="386" t="s">
        <v>1190</v>
      </c>
      <c r="I1593" s="386" t="s">
        <v>1208</v>
      </c>
      <c r="J1593" s="386" t="s">
        <v>141</v>
      </c>
      <c r="K1593" s="388">
        <v>0.63</v>
      </c>
      <c r="L1593" s="388">
        <v>0.72000000000000008</v>
      </c>
      <c r="M1593" s="388">
        <v>0.81</v>
      </c>
      <c r="N1593" s="389"/>
    </row>
    <row r="1594" spans="3:14" ht="45" hidden="1" x14ac:dyDescent="0.25">
      <c r="C1594" s="386" t="s">
        <v>103</v>
      </c>
      <c r="D1594" s="387" t="s">
        <v>1271</v>
      </c>
      <c r="E1594" s="386" t="s">
        <v>1027</v>
      </c>
      <c r="F1594" s="387" t="s">
        <v>1086</v>
      </c>
      <c r="G1594" s="386" t="s">
        <v>1348</v>
      </c>
      <c r="H1594" s="386" t="s">
        <v>1210</v>
      </c>
      <c r="I1594" s="386" t="s">
        <v>1211</v>
      </c>
      <c r="J1594" s="386" t="s">
        <v>141</v>
      </c>
      <c r="K1594" s="388">
        <v>0.63</v>
      </c>
      <c r="L1594" s="388">
        <v>0.72000000000000008</v>
      </c>
      <c r="M1594" s="388">
        <v>0.81</v>
      </c>
      <c r="N1594" s="389"/>
    </row>
    <row r="1595" spans="3:14" ht="45" hidden="1" x14ac:dyDescent="0.25">
      <c r="C1595" s="386" t="s">
        <v>103</v>
      </c>
      <c r="D1595" s="387" t="s">
        <v>1271</v>
      </c>
      <c r="E1595" s="386" t="s">
        <v>1027</v>
      </c>
      <c r="F1595" s="387" t="s">
        <v>1086</v>
      </c>
      <c r="G1595" s="386" t="s">
        <v>1349</v>
      </c>
      <c r="H1595" s="386" t="s">
        <v>1210</v>
      </c>
      <c r="I1595" s="386" t="s">
        <v>1214</v>
      </c>
      <c r="J1595" s="386" t="s">
        <v>141</v>
      </c>
      <c r="K1595" s="388">
        <v>3.4999999999999996E-2</v>
      </c>
      <c r="L1595" s="388">
        <v>4.0000000000000008E-2</v>
      </c>
      <c r="M1595" s="388">
        <v>4.5000000000000005E-2</v>
      </c>
      <c r="N1595" s="389"/>
    </row>
    <row r="1596" spans="3:14" ht="45" hidden="1" x14ac:dyDescent="0.25">
      <c r="C1596" s="386" t="s">
        <v>103</v>
      </c>
      <c r="D1596" s="387" t="s">
        <v>1273</v>
      </c>
      <c r="E1596" s="386" t="s">
        <v>1027</v>
      </c>
      <c r="F1596" s="387" t="s">
        <v>1089</v>
      </c>
      <c r="G1596" s="386" t="s">
        <v>1287</v>
      </c>
      <c r="H1596" s="386" t="s">
        <v>1112</v>
      </c>
      <c r="I1596" s="386" t="s">
        <v>1114</v>
      </c>
      <c r="J1596" s="386" t="s">
        <v>141</v>
      </c>
      <c r="K1596" s="388">
        <v>0.63</v>
      </c>
      <c r="L1596" s="388">
        <v>0.72000000000000008</v>
      </c>
      <c r="M1596" s="388">
        <v>0.81</v>
      </c>
      <c r="N1596" s="389"/>
    </row>
    <row r="1597" spans="3:14" ht="45" hidden="1" x14ac:dyDescent="0.25">
      <c r="C1597" s="386" t="s">
        <v>103</v>
      </c>
      <c r="D1597" s="387" t="s">
        <v>1273</v>
      </c>
      <c r="E1597" s="386" t="s">
        <v>1027</v>
      </c>
      <c r="F1597" s="387" t="s">
        <v>1089</v>
      </c>
      <c r="G1597" s="386" t="s">
        <v>1288</v>
      </c>
      <c r="H1597" s="386" t="s">
        <v>1112</v>
      </c>
      <c r="I1597" s="386" t="s">
        <v>1115</v>
      </c>
      <c r="J1597" s="386" t="s">
        <v>141</v>
      </c>
      <c r="K1597" s="388">
        <v>0.63</v>
      </c>
      <c r="L1597" s="388">
        <v>0.72000000000000008</v>
      </c>
      <c r="M1597" s="388">
        <v>0.81</v>
      </c>
      <c r="N1597" s="389"/>
    </row>
    <row r="1598" spans="3:14" ht="45" hidden="1" x14ac:dyDescent="0.25">
      <c r="C1598" s="386" t="s">
        <v>103</v>
      </c>
      <c r="D1598" s="387" t="s">
        <v>1273</v>
      </c>
      <c r="E1598" s="386" t="s">
        <v>1027</v>
      </c>
      <c r="F1598" s="387" t="s">
        <v>1089</v>
      </c>
      <c r="G1598" s="386" t="s">
        <v>1291</v>
      </c>
      <c r="H1598" s="386" t="s">
        <v>1112</v>
      </c>
      <c r="I1598" s="386" t="s">
        <v>1118</v>
      </c>
      <c r="J1598" s="386" t="s">
        <v>141</v>
      </c>
      <c r="K1598" s="388">
        <v>3.4999999999999996E-2</v>
      </c>
      <c r="L1598" s="388">
        <v>4.0000000000000008E-2</v>
      </c>
      <c r="M1598" s="388">
        <v>4.5000000000000005E-2</v>
      </c>
      <c r="N1598" s="389"/>
    </row>
    <row r="1599" spans="3:14" ht="45" hidden="1" x14ac:dyDescent="0.25">
      <c r="C1599" s="386" t="s">
        <v>103</v>
      </c>
      <c r="D1599" s="387" t="s">
        <v>1273</v>
      </c>
      <c r="E1599" s="386" t="s">
        <v>1027</v>
      </c>
      <c r="F1599" s="387" t="s">
        <v>1089</v>
      </c>
      <c r="G1599" s="386" t="s">
        <v>1294</v>
      </c>
      <c r="H1599" s="386" t="s">
        <v>1121</v>
      </c>
      <c r="I1599" s="386" t="s">
        <v>1122</v>
      </c>
      <c r="J1599" s="386" t="s">
        <v>1373</v>
      </c>
      <c r="K1599" s="388">
        <v>3.4999999999999996E-2</v>
      </c>
      <c r="L1599" s="388">
        <v>4.0000000000000008E-2</v>
      </c>
      <c r="M1599" s="388">
        <v>4.5000000000000005E-2</v>
      </c>
      <c r="N1599" s="389"/>
    </row>
    <row r="1600" spans="3:14" ht="45" hidden="1" x14ac:dyDescent="0.25">
      <c r="C1600" s="386" t="s">
        <v>103</v>
      </c>
      <c r="D1600" s="387" t="s">
        <v>1273</v>
      </c>
      <c r="E1600" s="386" t="s">
        <v>1027</v>
      </c>
      <c r="F1600" s="387" t="s">
        <v>1089</v>
      </c>
      <c r="G1600" s="386" t="s">
        <v>1378</v>
      </c>
      <c r="H1600" s="386" t="s">
        <v>1124</v>
      </c>
      <c r="I1600" s="386" t="s">
        <v>1125</v>
      </c>
      <c r="J1600" s="386" t="s">
        <v>1373</v>
      </c>
      <c r="K1600" s="388">
        <v>0.63</v>
      </c>
      <c r="L1600" s="388">
        <v>0.72000000000000008</v>
      </c>
      <c r="M1600" s="388">
        <v>0.81</v>
      </c>
      <c r="N1600" s="389"/>
    </row>
    <row r="1601" spans="3:14" ht="45" hidden="1" x14ac:dyDescent="0.25">
      <c r="C1601" s="386" t="s">
        <v>103</v>
      </c>
      <c r="D1601" s="387" t="s">
        <v>1273</v>
      </c>
      <c r="E1601" s="386" t="s">
        <v>1027</v>
      </c>
      <c r="F1601" s="387" t="s">
        <v>1089</v>
      </c>
      <c r="G1601" s="386" t="s">
        <v>1297</v>
      </c>
      <c r="H1601" s="386" t="s">
        <v>1128</v>
      </c>
      <c r="I1601" s="386" t="s">
        <v>1129</v>
      </c>
      <c r="J1601" s="386" t="s">
        <v>141</v>
      </c>
      <c r="K1601" s="388">
        <v>3.4999999999999996E-2</v>
      </c>
      <c r="L1601" s="388">
        <v>4.0000000000000008E-2</v>
      </c>
      <c r="M1601" s="388">
        <v>4.5000000000000005E-2</v>
      </c>
      <c r="N1601" s="389"/>
    </row>
    <row r="1602" spans="3:14" ht="45" hidden="1" x14ac:dyDescent="0.25">
      <c r="C1602" s="386" t="s">
        <v>103</v>
      </c>
      <c r="D1602" s="387" t="s">
        <v>1273</v>
      </c>
      <c r="E1602" s="386" t="s">
        <v>1027</v>
      </c>
      <c r="F1602" s="387" t="s">
        <v>1089</v>
      </c>
      <c r="G1602" s="386" t="s">
        <v>1298</v>
      </c>
      <c r="H1602" s="386" t="s">
        <v>1128</v>
      </c>
      <c r="I1602" s="386" t="s">
        <v>1130</v>
      </c>
      <c r="J1602" s="386" t="s">
        <v>141</v>
      </c>
      <c r="K1602" s="388">
        <v>0.63</v>
      </c>
      <c r="L1602" s="388">
        <v>0.72000000000000008</v>
      </c>
      <c r="M1602" s="388">
        <v>0.81</v>
      </c>
      <c r="N1602" s="389"/>
    </row>
    <row r="1603" spans="3:14" ht="45" hidden="1" x14ac:dyDescent="0.25">
      <c r="C1603" s="386" t="s">
        <v>103</v>
      </c>
      <c r="D1603" s="387" t="s">
        <v>1273</v>
      </c>
      <c r="E1603" s="386" t="s">
        <v>1027</v>
      </c>
      <c r="F1603" s="387" t="s">
        <v>1089</v>
      </c>
      <c r="G1603" s="386" t="s">
        <v>1299</v>
      </c>
      <c r="H1603" s="386" t="s">
        <v>1128</v>
      </c>
      <c r="I1603" s="386" t="s">
        <v>1131</v>
      </c>
      <c r="J1603" s="386" t="s">
        <v>141</v>
      </c>
      <c r="K1603" s="388">
        <v>0.63</v>
      </c>
      <c r="L1603" s="388">
        <v>0.72000000000000008</v>
      </c>
      <c r="M1603" s="388">
        <v>0.81</v>
      </c>
      <c r="N1603" s="389"/>
    </row>
    <row r="1604" spans="3:14" ht="45" hidden="1" x14ac:dyDescent="0.25">
      <c r="C1604" s="386" t="s">
        <v>103</v>
      </c>
      <c r="D1604" s="387" t="s">
        <v>1273</v>
      </c>
      <c r="E1604" s="386" t="s">
        <v>1027</v>
      </c>
      <c r="F1604" s="387" t="s">
        <v>1089</v>
      </c>
      <c r="G1604" s="386" t="s">
        <v>1300</v>
      </c>
      <c r="H1604" s="386" t="s">
        <v>1128</v>
      </c>
      <c r="I1604" s="386" t="s">
        <v>1132</v>
      </c>
      <c r="J1604" s="386" t="s">
        <v>141</v>
      </c>
      <c r="K1604" s="388">
        <v>0.63</v>
      </c>
      <c r="L1604" s="388">
        <v>0.72000000000000008</v>
      </c>
      <c r="M1604" s="388">
        <v>0.81</v>
      </c>
      <c r="N1604" s="389"/>
    </row>
    <row r="1605" spans="3:14" ht="45" hidden="1" x14ac:dyDescent="0.25">
      <c r="C1605" s="386" t="s">
        <v>103</v>
      </c>
      <c r="D1605" s="387" t="s">
        <v>1273</v>
      </c>
      <c r="E1605" s="386" t="s">
        <v>1027</v>
      </c>
      <c r="F1605" s="387" t="s">
        <v>1089</v>
      </c>
      <c r="G1605" s="386" t="s">
        <v>1305</v>
      </c>
      <c r="H1605" s="386" t="s">
        <v>1138</v>
      </c>
      <c r="I1605" s="386" t="s">
        <v>1139</v>
      </c>
      <c r="J1605" s="386" t="s">
        <v>1373</v>
      </c>
      <c r="K1605" s="388">
        <v>3.4999999999999996E-2</v>
      </c>
      <c r="L1605" s="388">
        <v>4.0000000000000008E-2</v>
      </c>
      <c r="M1605" s="388">
        <v>4.5000000000000005E-2</v>
      </c>
      <c r="N1605" s="389"/>
    </row>
    <row r="1606" spans="3:14" ht="45" hidden="1" x14ac:dyDescent="0.25">
      <c r="C1606" s="386" t="s">
        <v>103</v>
      </c>
      <c r="D1606" s="387" t="s">
        <v>1273</v>
      </c>
      <c r="E1606" s="386" t="s">
        <v>1027</v>
      </c>
      <c r="F1606" s="387" t="s">
        <v>1089</v>
      </c>
      <c r="G1606" s="386" t="s">
        <v>1306</v>
      </c>
      <c r="H1606" s="386" t="s">
        <v>1147</v>
      </c>
      <c r="I1606" s="386" t="s">
        <v>1148</v>
      </c>
      <c r="J1606" s="386" t="s">
        <v>141</v>
      </c>
      <c r="K1606" s="388">
        <v>0.63</v>
      </c>
      <c r="L1606" s="388">
        <v>0.72000000000000008</v>
      </c>
      <c r="M1606" s="388">
        <v>0.81</v>
      </c>
      <c r="N1606" s="389"/>
    </row>
    <row r="1607" spans="3:14" ht="45" hidden="1" x14ac:dyDescent="0.25">
      <c r="C1607" s="386" t="s">
        <v>103</v>
      </c>
      <c r="D1607" s="387" t="s">
        <v>1273</v>
      </c>
      <c r="E1607" s="386" t="s">
        <v>1027</v>
      </c>
      <c r="F1607" s="387" t="s">
        <v>1089</v>
      </c>
      <c r="G1607" s="386" t="s">
        <v>1307</v>
      </c>
      <c r="H1607" s="386" t="s">
        <v>1147</v>
      </c>
      <c r="I1607" s="386" t="s">
        <v>1149</v>
      </c>
      <c r="J1607" s="386" t="s">
        <v>141</v>
      </c>
      <c r="K1607" s="388">
        <v>0.63</v>
      </c>
      <c r="L1607" s="388">
        <v>0.72000000000000008</v>
      </c>
      <c r="M1607" s="388">
        <v>0.81</v>
      </c>
      <c r="N1607" s="389"/>
    </row>
    <row r="1608" spans="3:14" ht="45" hidden="1" x14ac:dyDescent="0.25">
      <c r="C1608" s="386" t="s">
        <v>103</v>
      </c>
      <c r="D1608" s="387" t="s">
        <v>1273</v>
      </c>
      <c r="E1608" s="386" t="s">
        <v>1027</v>
      </c>
      <c r="F1608" s="387" t="s">
        <v>1089</v>
      </c>
      <c r="G1608" s="386" t="s">
        <v>1308</v>
      </c>
      <c r="H1608" s="386" t="s">
        <v>1147</v>
      </c>
      <c r="I1608" s="386" t="s">
        <v>1150</v>
      </c>
      <c r="J1608" s="386" t="s">
        <v>141</v>
      </c>
      <c r="K1608" s="388">
        <v>0.63</v>
      </c>
      <c r="L1608" s="388">
        <v>0.72000000000000008</v>
      </c>
      <c r="M1608" s="388">
        <v>0.81</v>
      </c>
      <c r="N1608" s="389"/>
    </row>
    <row r="1609" spans="3:14" ht="45" hidden="1" x14ac:dyDescent="0.25">
      <c r="C1609" s="386" t="s">
        <v>103</v>
      </c>
      <c r="D1609" s="387" t="s">
        <v>1273</v>
      </c>
      <c r="E1609" s="386" t="s">
        <v>1027</v>
      </c>
      <c r="F1609" s="387" t="s">
        <v>1089</v>
      </c>
      <c r="G1609" s="386" t="s">
        <v>1309</v>
      </c>
      <c r="H1609" s="386" t="s">
        <v>1147</v>
      </c>
      <c r="I1609" s="386" t="s">
        <v>1151</v>
      </c>
      <c r="J1609" s="386" t="s">
        <v>141</v>
      </c>
      <c r="K1609" s="388">
        <v>0.63</v>
      </c>
      <c r="L1609" s="388">
        <v>0.72000000000000008</v>
      </c>
      <c r="M1609" s="388">
        <v>0.81</v>
      </c>
      <c r="N1609" s="389"/>
    </row>
    <row r="1610" spans="3:14" ht="45" hidden="1" x14ac:dyDescent="0.25">
      <c r="C1610" s="386" t="s">
        <v>103</v>
      </c>
      <c r="D1610" s="387" t="s">
        <v>1273</v>
      </c>
      <c r="E1610" s="386" t="s">
        <v>1027</v>
      </c>
      <c r="F1610" s="387" t="s">
        <v>1089</v>
      </c>
      <c r="G1610" s="386" t="s">
        <v>1320</v>
      </c>
      <c r="H1610" s="386" t="s">
        <v>1172</v>
      </c>
      <c r="I1610" s="386" t="s">
        <v>1173</v>
      </c>
      <c r="J1610" s="386" t="s">
        <v>141</v>
      </c>
      <c r="K1610" s="388">
        <v>3.4999999999999996E-2</v>
      </c>
      <c r="L1610" s="388">
        <v>4.0000000000000008E-2</v>
      </c>
      <c r="M1610" s="388">
        <v>4.5000000000000005E-2</v>
      </c>
      <c r="N1610" s="389"/>
    </row>
    <row r="1611" spans="3:14" ht="45" hidden="1" x14ac:dyDescent="0.25">
      <c r="C1611" s="386" t="s">
        <v>103</v>
      </c>
      <c r="D1611" s="387" t="s">
        <v>1273</v>
      </c>
      <c r="E1611" s="386" t="s">
        <v>1027</v>
      </c>
      <c r="F1611" s="387" t="s">
        <v>1089</v>
      </c>
      <c r="G1611" s="386" t="s">
        <v>1326</v>
      </c>
      <c r="H1611" s="386" t="s">
        <v>1180</v>
      </c>
      <c r="I1611" s="386" t="s">
        <v>1181</v>
      </c>
      <c r="J1611" s="386" t="s">
        <v>141</v>
      </c>
      <c r="K1611" s="388">
        <v>3.4999999999999996E-2</v>
      </c>
      <c r="L1611" s="388">
        <v>4.0000000000000008E-2</v>
      </c>
      <c r="M1611" s="388">
        <v>4.5000000000000005E-2</v>
      </c>
      <c r="N1611" s="389"/>
    </row>
    <row r="1612" spans="3:14" ht="45" hidden="1" x14ac:dyDescent="0.25">
      <c r="C1612" s="386" t="s">
        <v>103</v>
      </c>
      <c r="D1612" s="387" t="s">
        <v>1273</v>
      </c>
      <c r="E1612" s="386" t="s">
        <v>1027</v>
      </c>
      <c r="F1612" s="387" t="s">
        <v>1089</v>
      </c>
      <c r="G1612" s="386" t="s">
        <v>1327</v>
      </c>
      <c r="H1612" s="386" t="s">
        <v>1180</v>
      </c>
      <c r="I1612" s="386" t="s">
        <v>1182</v>
      </c>
      <c r="J1612" s="386" t="s">
        <v>141</v>
      </c>
      <c r="K1612" s="388">
        <v>0.63</v>
      </c>
      <c r="L1612" s="388">
        <v>0.72000000000000008</v>
      </c>
      <c r="M1612" s="388">
        <v>0.81</v>
      </c>
      <c r="N1612" s="389"/>
    </row>
    <row r="1613" spans="3:14" ht="45" hidden="1" x14ac:dyDescent="0.25">
      <c r="C1613" s="386" t="s">
        <v>103</v>
      </c>
      <c r="D1613" s="387" t="s">
        <v>1273</v>
      </c>
      <c r="E1613" s="386" t="s">
        <v>1027</v>
      </c>
      <c r="F1613" s="387" t="s">
        <v>1089</v>
      </c>
      <c r="G1613" s="386" t="s">
        <v>1328</v>
      </c>
      <c r="H1613" s="386" t="s">
        <v>1180</v>
      </c>
      <c r="I1613" s="386" t="s">
        <v>1183</v>
      </c>
      <c r="J1613" s="386" t="s">
        <v>141</v>
      </c>
      <c r="K1613" s="388">
        <v>6.9999999999999993E-2</v>
      </c>
      <c r="L1613" s="388">
        <v>8.0000000000000016E-2</v>
      </c>
      <c r="M1613" s="388">
        <v>9.0000000000000011E-2</v>
      </c>
      <c r="N1613" s="389"/>
    </row>
    <row r="1614" spans="3:14" ht="60" hidden="1" x14ac:dyDescent="0.25">
      <c r="C1614" s="386" t="s">
        <v>103</v>
      </c>
      <c r="D1614" s="387" t="s">
        <v>1273</v>
      </c>
      <c r="E1614" s="386" t="s">
        <v>1027</v>
      </c>
      <c r="F1614" s="387" t="s">
        <v>1089</v>
      </c>
      <c r="G1614" s="386" t="s">
        <v>1329</v>
      </c>
      <c r="H1614" s="386" t="s">
        <v>1184</v>
      </c>
      <c r="I1614" s="386" t="s">
        <v>1185</v>
      </c>
      <c r="J1614" s="386" t="s">
        <v>141</v>
      </c>
      <c r="K1614" s="388">
        <v>0.63</v>
      </c>
      <c r="L1614" s="388">
        <v>0.72000000000000008</v>
      </c>
      <c r="M1614" s="388">
        <v>0.81</v>
      </c>
      <c r="N1614" s="389"/>
    </row>
    <row r="1615" spans="3:14" ht="60" hidden="1" x14ac:dyDescent="0.25">
      <c r="C1615" s="386" t="s">
        <v>103</v>
      </c>
      <c r="D1615" s="387" t="s">
        <v>1273</v>
      </c>
      <c r="E1615" s="386" t="s">
        <v>1027</v>
      </c>
      <c r="F1615" s="387" t="s">
        <v>1089</v>
      </c>
      <c r="G1615" s="386" t="s">
        <v>1331</v>
      </c>
      <c r="H1615" s="386" t="s">
        <v>1184</v>
      </c>
      <c r="I1615" s="386" t="s">
        <v>1187</v>
      </c>
      <c r="J1615" s="386" t="s">
        <v>141</v>
      </c>
      <c r="K1615" s="388">
        <v>0.63</v>
      </c>
      <c r="L1615" s="388">
        <v>0.72000000000000008</v>
      </c>
      <c r="M1615" s="388">
        <v>0.81</v>
      </c>
      <c r="N1615" s="389"/>
    </row>
    <row r="1616" spans="3:14" ht="60" hidden="1" x14ac:dyDescent="0.25">
      <c r="C1616" s="386" t="s">
        <v>103</v>
      </c>
      <c r="D1616" s="387" t="s">
        <v>1273</v>
      </c>
      <c r="E1616" s="386" t="s">
        <v>1027</v>
      </c>
      <c r="F1616" s="387" t="s">
        <v>1089</v>
      </c>
      <c r="G1616" s="386" t="s">
        <v>1332</v>
      </c>
      <c r="H1616" s="386" t="s">
        <v>1184</v>
      </c>
      <c r="I1616" s="386" t="s">
        <v>1188</v>
      </c>
      <c r="J1616" s="386" t="s">
        <v>141</v>
      </c>
      <c r="K1616" s="388">
        <v>0.63</v>
      </c>
      <c r="L1616" s="388">
        <v>0.72000000000000008</v>
      </c>
      <c r="M1616" s="388">
        <v>0.81</v>
      </c>
      <c r="N1616" s="389"/>
    </row>
    <row r="1617" spans="3:14" ht="60" hidden="1" x14ac:dyDescent="0.25">
      <c r="C1617" s="386" t="s">
        <v>103</v>
      </c>
      <c r="D1617" s="387" t="s">
        <v>1273</v>
      </c>
      <c r="E1617" s="386" t="s">
        <v>1027</v>
      </c>
      <c r="F1617" s="387" t="s">
        <v>1089</v>
      </c>
      <c r="G1617" s="386" t="s">
        <v>1380</v>
      </c>
      <c r="H1617" s="386" t="s">
        <v>1184</v>
      </c>
      <c r="I1617" s="386" t="s">
        <v>1189</v>
      </c>
      <c r="J1617" s="386" t="s">
        <v>141</v>
      </c>
      <c r="K1617" s="388">
        <v>0.63</v>
      </c>
      <c r="L1617" s="388">
        <v>0.72000000000000008</v>
      </c>
      <c r="M1617" s="388">
        <v>0.81</v>
      </c>
      <c r="N1617" s="389"/>
    </row>
    <row r="1618" spans="3:14" ht="45" hidden="1" x14ac:dyDescent="0.25">
      <c r="C1618" s="386" t="s">
        <v>103</v>
      </c>
      <c r="D1618" s="387" t="s">
        <v>1273</v>
      </c>
      <c r="E1618" s="386" t="s">
        <v>1027</v>
      </c>
      <c r="F1618" s="387" t="s">
        <v>1089</v>
      </c>
      <c r="G1618" s="386" t="s">
        <v>1333</v>
      </c>
      <c r="H1618" s="386" t="s">
        <v>1190</v>
      </c>
      <c r="I1618" s="386" t="s">
        <v>1191</v>
      </c>
      <c r="J1618" s="386" t="s">
        <v>141</v>
      </c>
      <c r="K1618" s="388">
        <v>0.63</v>
      </c>
      <c r="L1618" s="388">
        <v>0.72000000000000008</v>
      </c>
      <c r="M1618" s="388">
        <v>0.81</v>
      </c>
      <c r="N1618" s="389"/>
    </row>
    <row r="1619" spans="3:14" ht="45" hidden="1" x14ac:dyDescent="0.25">
      <c r="C1619" s="386" t="s">
        <v>103</v>
      </c>
      <c r="D1619" s="387" t="s">
        <v>1273</v>
      </c>
      <c r="E1619" s="386" t="s">
        <v>1027</v>
      </c>
      <c r="F1619" s="387" t="s">
        <v>1089</v>
      </c>
      <c r="G1619" s="386" t="s">
        <v>1334</v>
      </c>
      <c r="H1619" s="386" t="s">
        <v>1190</v>
      </c>
      <c r="I1619" s="386" t="s">
        <v>1192</v>
      </c>
      <c r="J1619" s="386" t="s">
        <v>141</v>
      </c>
      <c r="K1619" s="388">
        <v>0.63</v>
      </c>
      <c r="L1619" s="388">
        <v>0.72000000000000008</v>
      </c>
      <c r="M1619" s="388">
        <v>0.81</v>
      </c>
      <c r="N1619" s="389"/>
    </row>
    <row r="1620" spans="3:14" ht="45" hidden="1" x14ac:dyDescent="0.25">
      <c r="C1620" s="386" t="s">
        <v>103</v>
      </c>
      <c r="D1620" s="387" t="s">
        <v>1273</v>
      </c>
      <c r="E1620" s="386" t="s">
        <v>1027</v>
      </c>
      <c r="F1620" s="387" t="s">
        <v>1089</v>
      </c>
      <c r="G1620" s="386" t="s">
        <v>1337</v>
      </c>
      <c r="H1620" s="386" t="s">
        <v>1190</v>
      </c>
      <c r="I1620" s="386" t="s">
        <v>1197</v>
      </c>
      <c r="J1620" s="386" t="s">
        <v>141</v>
      </c>
      <c r="K1620" s="388">
        <v>0.63</v>
      </c>
      <c r="L1620" s="388">
        <v>0.72000000000000008</v>
      </c>
      <c r="M1620" s="388">
        <v>0.81</v>
      </c>
      <c r="N1620" s="389"/>
    </row>
    <row r="1621" spans="3:14" ht="45" hidden="1" x14ac:dyDescent="0.25">
      <c r="C1621" s="386" t="s">
        <v>103</v>
      </c>
      <c r="D1621" s="387" t="s">
        <v>1273</v>
      </c>
      <c r="E1621" s="386" t="s">
        <v>1027</v>
      </c>
      <c r="F1621" s="387" t="s">
        <v>1089</v>
      </c>
      <c r="G1621" s="386" t="s">
        <v>1338</v>
      </c>
      <c r="H1621" s="386" t="s">
        <v>1190</v>
      </c>
      <c r="I1621" s="386" t="s">
        <v>1198</v>
      </c>
      <c r="J1621" s="386" t="s">
        <v>141</v>
      </c>
      <c r="K1621" s="388">
        <v>0.63</v>
      </c>
      <c r="L1621" s="388">
        <v>0.72000000000000008</v>
      </c>
      <c r="M1621" s="388">
        <v>0.81</v>
      </c>
      <c r="N1621" s="389"/>
    </row>
    <row r="1622" spans="3:14" ht="45" hidden="1" x14ac:dyDescent="0.25">
      <c r="C1622" s="386" t="s">
        <v>103</v>
      </c>
      <c r="D1622" s="387" t="s">
        <v>1273</v>
      </c>
      <c r="E1622" s="386" t="s">
        <v>1027</v>
      </c>
      <c r="F1622" s="387" t="s">
        <v>1089</v>
      </c>
      <c r="G1622" s="386" t="s">
        <v>1381</v>
      </c>
      <c r="H1622" s="386" t="s">
        <v>1210</v>
      </c>
      <c r="I1622" s="386" t="s">
        <v>1213</v>
      </c>
      <c r="J1622" s="386" t="s">
        <v>141</v>
      </c>
      <c r="K1622" s="388">
        <v>0.63</v>
      </c>
      <c r="L1622" s="388">
        <v>0.72000000000000008</v>
      </c>
      <c r="M1622" s="388">
        <v>0.81</v>
      </c>
      <c r="N1622" s="389"/>
    </row>
    <row r="1623" spans="3:14" ht="45" hidden="1" x14ac:dyDescent="0.25">
      <c r="C1623" s="386" t="s">
        <v>103</v>
      </c>
      <c r="D1623" s="387" t="s">
        <v>1273</v>
      </c>
      <c r="E1623" s="386" t="s">
        <v>1027</v>
      </c>
      <c r="F1623" s="387" t="s">
        <v>1089</v>
      </c>
      <c r="G1623" s="386" t="s">
        <v>1349</v>
      </c>
      <c r="H1623" s="386" t="s">
        <v>1210</v>
      </c>
      <c r="I1623" s="386" t="s">
        <v>1214</v>
      </c>
      <c r="J1623" s="386" t="s">
        <v>141</v>
      </c>
      <c r="K1623" s="388">
        <v>3.4999999999999996E-2</v>
      </c>
      <c r="L1623" s="388">
        <v>4.0000000000000008E-2</v>
      </c>
      <c r="M1623" s="388">
        <v>4.5000000000000005E-2</v>
      </c>
      <c r="N1623" s="389"/>
    </row>
    <row r="1624" spans="3:14" ht="45" hidden="1" x14ac:dyDescent="0.25">
      <c r="C1624" s="386" t="s">
        <v>103</v>
      </c>
      <c r="D1624" s="387" t="s">
        <v>1278</v>
      </c>
      <c r="E1624" s="386" t="s">
        <v>1027</v>
      </c>
      <c r="F1624" s="387" t="s">
        <v>1096</v>
      </c>
      <c r="G1624" s="386" t="s">
        <v>1286</v>
      </c>
      <c r="H1624" s="386" t="s">
        <v>1112</v>
      </c>
      <c r="I1624" s="386" t="s">
        <v>1113</v>
      </c>
      <c r="J1624" s="386" t="s">
        <v>141</v>
      </c>
      <c r="K1624" s="388">
        <v>0.63</v>
      </c>
      <c r="L1624" s="388">
        <v>0.72000000000000008</v>
      </c>
      <c r="M1624" s="388">
        <v>0.81</v>
      </c>
      <c r="N1624" s="389"/>
    </row>
    <row r="1625" spans="3:14" ht="45" hidden="1" x14ac:dyDescent="0.25">
      <c r="C1625" s="386" t="s">
        <v>103</v>
      </c>
      <c r="D1625" s="387" t="s">
        <v>1278</v>
      </c>
      <c r="E1625" s="386" t="s">
        <v>1027</v>
      </c>
      <c r="F1625" s="387" t="s">
        <v>1096</v>
      </c>
      <c r="G1625" s="386" t="s">
        <v>1287</v>
      </c>
      <c r="H1625" s="386" t="s">
        <v>1112</v>
      </c>
      <c r="I1625" s="386" t="s">
        <v>1114</v>
      </c>
      <c r="J1625" s="386" t="s">
        <v>141</v>
      </c>
      <c r="K1625" s="388">
        <v>0.63</v>
      </c>
      <c r="L1625" s="388">
        <v>0.72000000000000008</v>
      </c>
      <c r="M1625" s="388">
        <v>0.81</v>
      </c>
      <c r="N1625" s="389"/>
    </row>
    <row r="1626" spans="3:14" ht="45" hidden="1" x14ac:dyDescent="0.25">
      <c r="C1626" s="386" t="s">
        <v>103</v>
      </c>
      <c r="D1626" s="387" t="s">
        <v>1278</v>
      </c>
      <c r="E1626" s="386" t="s">
        <v>1027</v>
      </c>
      <c r="F1626" s="387" t="s">
        <v>1096</v>
      </c>
      <c r="G1626" s="386" t="s">
        <v>1288</v>
      </c>
      <c r="H1626" s="386" t="s">
        <v>1112</v>
      </c>
      <c r="I1626" s="386" t="s">
        <v>1115</v>
      </c>
      <c r="J1626" s="386" t="s">
        <v>141</v>
      </c>
      <c r="K1626" s="388">
        <v>0.63</v>
      </c>
      <c r="L1626" s="388">
        <v>0.72000000000000008</v>
      </c>
      <c r="M1626" s="388">
        <v>0.81</v>
      </c>
      <c r="N1626" s="389"/>
    </row>
    <row r="1627" spans="3:14" ht="45" hidden="1" x14ac:dyDescent="0.25">
      <c r="C1627" s="386" t="s">
        <v>103</v>
      </c>
      <c r="D1627" s="387" t="s">
        <v>1278</v>
      </c>
      <c r="E1627" s="386" t="s">
        <v>1027</v>
      </c>
      <c r="F1627" s="387" t="s">
        <v>1096</v>
      </c>
      <c r="G1627" s="386" t="s">
        <v>1289</v>
      </c>
      <c r="H1627" s="386" t="s">
        <v>1112</v>
      </c>
      <c r="I1627" s="386" t="s">
        <v>1116</v>
      </c>
      <c r="J1627" s="386" t="s">
        <v>141</v>
      </c>
      <c r="K1627" s="388">
        <v>0.63</v>
      </c>
      <c r="L1627" s="388">
        <v>0.72000000000000008</v>
      </c>
      <c r="M1627" s="388">
        <v>0.81</v>
      </c>
      <c r="N1627" s="389"/>
    </row>
    <row r="1628" spans="3:14" ht="45" hidden="1" x14ac:dyDescent="0.25">
      <c r="C1628" s="386" t="s">
        <v>103</v>
      </c>
      <c r="D1628" s="387" t="s">
        <v>1278</v>
      </c>
      <c r="E1628" s="386" t="s">
        <v>1027</v>
      </c>
      <c r="F1628" s="387" t="s">
        <v>1096</v>
      </c>
      <c r="G1628" s="386" t="s">
        <v>1291</v>
      </c>
      <c r="H1628" s="386" t="s">
        <v>1112</v>
      </c>
      <c r="I1628" s="386" t="s">
        <v>1118</v>
      </c>
      <c r="J1628" s="386" t="s">
        <v>141</v>
      </c>
      <c r="K1628" s="388">
        <v>3.4999999999999996E-2</v>
      </c>
      <c r="L1628" s="388">
        <v>4.0000000000000008E-2</v>
      </c>
      <c r="M1628" s="388">
        <v>4.5000000000000005E-2</v>
      </c>
      <c r="N1628" s="389"/>
    </row>
    <row r="1629" spans="3:14" ht="45" hidden="1" x14ac:dyDescent="0.25">
      <c r="C1629" s="386" t="s">
        <v>103</v>
      </c>
      <c r="D1629" s="387" t="s">
        <v>1278</v>
      </c>
      <c r="E1629" s="386" t="s">
        <v>1027</v>
      </c>
      <c r="F1629" s="387" t="s">
        <v>1096</v>
      </c>
      <c r="G1629" s="386" t="s">
        <v>1292</v>
      </c>
      <c r="H1629" s="386" t="s">
        <v>1112</v>
      </c>
      <c r="I1629" s="386" t="s">
        <v>1119</v>
      </c>
      <c r="J1629" s="386" t="s">
        <v>141</v>
      </c>
      <c r="K1629" s="388">
        <v>0.63</v>
      </c>
      <c r="L1629" s="388">
        <v>0.72000000000000008</v>
      </c>
      <c r="M1629" s="388">
        <v>0.81</v>
      </c>
      <c r="N1629" s="389"/>
    </row>
    <row r="1630" spans="3:14" ht="45" hidden="1" x14ac:dyDescent="0.25">
      <c r="C1630" s="386" t="s">
        <v>103</v>
      </c>
      <c r="D1630" s="387" t="s">
        <v>1278</v>
      </c>
      <c r="E1630" s="386" t="s">
        <v>1027</v>
      </c>
      <c r="F1630" s="387" t="s">
        <v>1096</v>
      </c>
      <c r="G1630" s="386" t="s">
        <v>1294</v>
      </c>
      <c r="H1630" s="386" t="s">
        <v>1121</v>
      </c>
      <c r="I1630" s="386" t="s">
        <v>1122</v>
      </c>
      <c r="J1630" s="386" t="s">
        <v>1373</v>
      </c>
      <c r="K1630" s="388">
        <v>3.4999999999999996E-2</v>
      </c>
      <c r="L1630" s="388">
        <v>4.0000000000000008E-2</v>
      </c>
      <c r="M1630" s="388">
        <v>4.5000000000000005E-2</v>
      </c>
      <c r="N1630" s="389"/>
    </row>
    <row r="1631" spans="3:14" ht="45" hidden="1" x14ac:dyDescent="0.25">
      <c r="C1631" s="386" t="s">
        <v>103</v>
      </c>
      <c r="D1631" s="387" t="s">
        <v>1278</v>
      </c>
      <c r="E1631" s="386" t="s">
        <v>1027</v>
      </c>
      <c r="F1631" s="387" t="s">
        <v>1096</v>
      </c>
      <c r="G1631" s="386" t="s">
        <v>1295</v>
      </c>
      <c r="H1631" s="386" t="s">
        <v>1121</v>
      </c>
      <c r="I1631" s="386" t="s">
        <v>1123</v>
      </c>
      <c r="J1631" s="386" t="s">
        <v>1373</v>
      </c>
      <c r="K1631" s="388">
        <v>6.9999999999999993E-2</v>
      </c>
      <c r="L1631" s="388">
        <v>8.0000000000000016E-2</v>
      </c>
      <c r="M1631" s="388">
        <v>9.0000000000000011E-2</v>
      </c>
      <c r="N1631" s="389"/>
    </row>
    <row r="1632" spans="3:14" ht="45" hidden="1" x14ac:dyDescent="0.25">
      <c r="C1632" s="386" t="s">
        <v>103</v>
      </c>
      <c r="D1632" s="387" t="s">
        <v>1278</v>
      </c>
      <c r="E1632" s="386" t="s">
        <v>1027</v>
      </c>
      <c r="F1632" s="387" t="s">
        <v>1096</v>
      </c>
      <c r="G1632" s="386" t="s">
        <v>1392</v>
      </c>
      <c r="H1632" s="386" t="s">
        <v>1124</v>
      </c>
      <c r="I1632" s="386" t="s">
        <v>1126</v>
      </c>
      <c r="J1632" s="386" t="s">
        <v>1373</v>
      </c>
      <c r="K1632" s="388">
        <v>0.63</v>
      </c>
      <c r="L1632" s="388">
        <v>0.72000000000000008</v>
      </c>
      <c r="M1632" s="388">
        <v>0.81</v>
      </c>
      <c r="N1632" s="389"/>
    </row>
    <row r="1633" spans="3:14" ht="45" hidden="1" x14ac:dyDescent="0.25">
      <c r="C1633" s="386" t="s">
        <v>103</v>
      </c>
      <c r="D1633" s="387" t="s">
        <v>1278</v>
      </c>
      <c r="E1633" s="386" t="s">
        <v>1027</v>
      </c>
      <c r="F1633" s="387" t="s">
        <v>1096</v>
      </c>
      <c r="G1633" s="386" t="s">
        <v>1297</v>
      </c>
      <c r="H1633" s="386" t="s">
        <v>1128</v>
      </c>
      <c r="I1633" s="386" t="s">
        <v>1129</v>
      </c>
      <c r="J1633" s="386" t="s">
        <v>141</v>
      </c>
      <c r="K1633" s="388">
        <v>3.4999999999999996E-2</v>
      </c>
      <c r="L1633" s="388">
        <v>4.0000000000000008E-2</v>
      </c>
      <c r="M1633" s="388">
        <v>4.5000000000000005E-2</v>
      </c>
      <c r="N1633" s="389"/>
    </row>
    <row r="1634" spans="3:14" ht="45" hidden="1" x14ac:dyDescent="0.25">
      <c r="C1634" s="386" t="s">
        <v>103</v>
      </c>
      <c r="D1634" s="387" t="s">
        <v>1278</v>
      </c>
      <c r="E1634" s="386" t="s">
        <v>1027</v>
      </c>
      <c r="F1634" s="387" t="s">
        <v>1096</v>
      </c>
      <c r="G1634" s="386" t="s">
        <v>1298</v>
      </c>
      <c r="H1634" s="386" t="s">
        <v>1128</v>
      </c>
      <c r="I1634" s="386" t="s">
        <v>1130</v>
      </c>
      <c r="J1634" s="386" t="s">
        <v>141</v>
      </c>
      <c r="K1634" s="388">
        <v>0.63</v>
      </c>
      <c r="L1634" s="388">
        <v>0.72000000000000008</v>
      </c>
      <c r="M1634" s="388">
        <v>0.81</v>
      </c>
      <c r="N1634" s="389"/>
    </row>
    <row r="1635" spans="3:14" ht="45" hidden="1" x14ac:dyDescent="0.25">
      <c r="C1635" s="386" t="s">
        <v>103</v>
      </c>
      <c r="D1635" s="387" t="s">
        <v>1278</v>
      </c>
      <c r="E1635" s="386" t="s">
        <v>1027</v>
      </c>
      <c r="F1635" s="387" t="s">
        <v>1096</v>
      </c>
      <c r="G1635" s="386" t="s">
        <v>1299</v>
      </c>
      <c r="H1635" s="386" t="s">
        <v>1128</v>
      </c>
      <c r="I1635" s="386" t="s">
        <v>1131</v>
      </c>
      <c r="J1635" s="386" t="s">
        <v>141</v>
      </c>
      <c r="K1635" s="388">
        <v>0.63</v>
      </c>
      <c r="L1635" s="388">
        <v>0.72000000000000008</v>
      </c>
      <c r="M1635" s="388">
        <v>0.81</v>
      </c>
      <c r="N1635" s="389"/>
    </row>
    <row r="1636" spans="3:14" ht="45" hidden="1" x14ac:dyDescent="0.25">
      <c r="C1636" s="386" t="s">
        <v>103</v>
      </c>
      <c r="D1636" s="387" t="s">
        <v>1278</v>
      </c>
      <c r="E1636" s="386" t="s">
        <v>1027</v>
      </c>
      <c r="F1636" s="387" t="s">
        <v>1096</v>
      </c>
      <c r="G1636" s="386" t="s">
        <v>1300</v>
      </c>
      <c r="H1636" s="386" t="s">
        <v>1128</v>
      </c>
      <c r="I1636" s="386" t="s">
        <v>1132</v>
      </c>
      <c r="J1636" s="386" t="s">
        <v>141</v>
      </c>
      <c r="K1636" s="388">
        <v>0.63</v>
      </c>
      <c r="L1636" s="388">
        <v>0.72000000000000008</v>
      </c>
      <c r="M1636" s="388">
        <v>0.81</v>
      </c>
      <c r="N1636" s="389"/>
    </row>
    <row r="1637" spans="3:14" ht="45" hidden="1" x14ac:dyDescent="0.25">
      <c r="C1637" s="386" t="s">
        <v>103</v>
      </c>
      <c r="D1637" s="387" t="s">
        <v>1278</v>
      </c>
      <c r="E1637" s="386" t="s">
        <v>1027</v>
      </c>
      <c r="F1637" s="387" t="s">
        <v>1096</v>
      </c>
      <c r="G1637" s="386" t="s">
        <v>1301</v>
      </c>
      <c r="H1637" s="386" t="s">
        <v>1133</v>
      </c>
      <c r="I1637" s="386" t="s">
        <v>1134</v>
      </c>
      <c r="J1637" s="386" t="s">
        <v>141</v>
      </c>
      <c r="K1637" s="388">
        <v>0.63</v>
      </c>
      <c r="L1637" s="388">
        <v>0.72000000000000008</v>
      </c>
      <c r="M1637" s="388">
        <v>0.81</v>
      </c>
      <c r="N1637" s="389"/>
    </row>
    <row r="1638" spans="3:14" ht="45" hidden="1" x14ac:dyDescent="0.25">
      <c r="C1638" s="386" t="s">
        <v>103</v>
      </c>
      <c r="D1638" s="387" t="s">
        <v>1278</v>
      </c>
      <c r="E1638" s="386" t="s">
        <v>1027</v>
      </c>
      <c r="F1638" s="387" t="s">
        <v>1096</v>
      </c>
      <c r="G1638" s="386" t="s">
        <v>1302</v>
      </c>
      <c r="H1638" s="386" t="s">
        <v>1133</v>
      </c>
      <c r="I1638" s="386" t="s">
        <v>1135</v>
      </c>
      <c r="J1638" s="386" t="s">
        <v>141</v>
      </c>
      <c r="K1638" s="388">
        <v>3.4999999999999996E-2</v>
      </c>
      <c r="L1638" s="388">
        <v>4.0000000000000008E-2</v>
      </c>
      <c r="M1638" s="388">
        <v>4.5000000000000005E-2</v>
      </c>
      <c r="N1638" s="389"/>
    </row>
    <row r="1639" spans="3:14" ht="45" hidden="1" x14ac:dyDescent="0.25">
      <c r="C1639" s="386" t="s">
        <v>103</v>
      </c>
      <c r="D1639" s="387" t="s">
        <v>1278</v>
      </c>
      <c r="E1639" s="386" t="s">
        <v>1027</v>
      </c>
      <c r="F1639" s="387" t="s">
        <v>1096</v>
      </c>
      <c r="G1639" s="386" t="s">
        <v>1305</v>
      </c>
      <c r="H1639" s="386" t="s">
        <v>1138</v>
      </c>
      <c r="I1639" s="386" t="s">
        <v>1139</v>
      </c>
      <c r="J1639" s="386" t="s">
        <v>1373</v>
      </c>
      <c r="K1639" s="388">
        <v>3.4999999999999996E-2</v>
      </c>
      <c r="L1639" s="388">
        <v>4.0000000000000008E-2</v>
      </c>
      <c r="M1639" s="388">
        <v>4.5000000000000005E-2</v>
      </c>
      <c r="N1639" s="389"/>
    </row>
    <row r="1640" spans="3:14" ht="45" hidden="1" x14ac:dyDescent="0.25">
      <c r="C1640" s="386" t="s">
        <v>103</v>
      </c>
      <c r="D1640" s="387" t="s">
        <v>1278</v>
      </c>
      <c r="E1640" s="386" t="s">
        <v>1027</v>
      </c>
      <c r="F1640" s="387" t="s">
        <v>1096</v>
      </c>
      <c r="G1640" s="386" t="s">
        <v>1306</v>
      </c>
      <c r="H1640" s="386" t="s">
        <v>1147</v>
      </c>
      <c r="I1640" s="386" t="s">
        <v>1148</v>
      </c>
      <c r="J1640" s="386" t="s">
        <v>141</v>
      </c>
      <c r="K1640" s="388">
        <v>0.63</v>
      </c>
      <c r="L1640" s="388">
        <v>0.72000000000000008</v>
      </c>
      <c r="M1640" s="388">
        <v>0.81</v>
      </c>
      <c r="N1640" s="389"/>
    </row>
    <row r="1641" spans="3:14" ht="45" hidden="1" x14ac:dyDescent="0.25">
      <c r="C1641" s="386" t="s">
        <v>103</v>
      </c>
      <c r="D1641" s="387" t="s">
        <v>1278</v>
      </c>
      <c r="E1641" s="386" t="s">
        <v>1027</v>
      </c>
      <c r="F1641" s="387" t="s">
        <v>1096</v>
      </c>
      <c r="G1641" s="386" t="s">
        <v>1307</v>
      </c>
      <c r="H1641" s="386" t="s">
        <v>1147</v>
      </c>
      <c r="I1641" s="386" t="s">
        <v>1149</v>
      </c>
      <c r="J1641" s="386" t="s">
        <v>141</v>
      </c>
      <c r="K1641" s="388">
        <v>0.63</v>
      </c>
      <c r="L1641" s="388">
        <v>0.72000000000000008</v>
      </c>
      <c r="M1641" s="388">
        <v>0.81</v>
      </c>
      <c r="N1641" s="389"/>
    </row>
    <row r="1642" spans="3:14" ht="45" hidden="1" x14ac:dyDescent="0.25">
      <c r="C1642" s="386" t="s">
        <v>103</v>
      </c>
      <c r="D1642" s="387" t="s">
        <v>1278</v>
      </c>
      <c r="E1642" s="386" t="s">
        <v>1027</v>
      </c>
      <c r="F1642" s="387" t="s">
        <v>1096</v>
      </c>
      <c r="G1642" s="386" t="s">
        <v>1308</v>
      </c>
      <c r="H1642" s="386" t="s">
        <v>1147</v>
      </c>
      <c r="I1642" s="386" t="s">
        <v>1150</v>
      </c>
      <c r="J1642" s="386" t="s">
        <v>141</v>
      </c>
      <c r="K1642" s="388">
        <v>0.63</v>
      </c>
      <c r="L1642" s="388">
        <v>0.72000000000000008</v>
      </c>
      <c r="M1642" s="388">
        <v>0.81</v>
      </c>
      <c r="N1642" s="389"/>
    </row>
    <row r="1643" spans="3:14" ht="45" hidden="1" x14ac:dyDescent="0.25">
      <c r="C1643" s="386" t="s">
        <v>103</v>
      </c>
      <c r="D1643" s="387" t="s">
        <v>1278</v>
      </c>
      <c r="E1643" s="386" t="s">
        <v>1027</v>
      </c>
      <c r="F1643" s="387" t="s">
        <v>1096</v>
      </c>
      <c r="G1643" s="386" t="s">
        <v>1310</v>
      </c>
      <c r="H1643" s="386" t="s">
        <v>1152</v>
      </c>
      <c r="I1643" s="386" t="s">
        <v>1153</v>
      </c>
      <c r="J1643" s="386" t="s">
        <v>1373</v>
      </c>
      <c r="K1643" s="388">
        <v>0.63</v>
      </c>
      <c r="L1643" s="388">
        <v>0.72000000000000008</v>
      </c>
      <c r="M1643" s="388">
        <v>0.81</v>
      </c>
      <c r="N1643" s="389"/>
    </row>
    <row r="1644" spans="3:14" ht="45" hidden="1" x14ac:dyDescent="0.25">
      <c r="C1644" s="386" t="s">
        <v>103</v>
      </c>
      <c r="D1644" s="387" t="s">
        <v>1278</v>
      </c>
      <c r="E1644" s="386" t="s">
        <v>1027</v>
      </c>
      <c r="F1644" s="387" t="s">
        <v>1096</v>
      </c>
      <c r="G1644" s="386" t="s">
        <v>1312</v>
      </c>
      <c r="H1644" s="386" t="s">
        <v>1156</v>
      </c>
      <c r="I1644" s="386" t="s">
        <v>1158</v>
      </c>
      <c r="J1644" s="386" t="s">
        <v>141</v>
      </c>
      <c r="K1644" s="388">
        <v>0.63</v>
      </c>
      <c r="L1644" s="388">
        <v>0.72000000000000008</v>
      </c>
      <c r="M1644" s="388">
        <v>0.81</v>
      </c>
      <c r="N1644" s="389"/>
    </row>
    <row r="1645" spans="3:14" ht="45" hidden="1" x14ac:dyDescent="0.25">
      <c r="C1645" s="386" t="s">
        <v>103</v>
      </c>
      <c r="D1645" s="387" t="s">
        <v>1278</v>
      </c>
      <c r="E1645" s="386" t="s">
        <v>1027</v>
      </c>
      <c r="F1645" s="387" t="s">
        <v>1096</v>
      </c>
      <c r="G1645" s="386" t="s">
        <v>1320</v>
      </c>
      <c r="H1645" s="386" t="s">
        <v>1172</v>
      </c>
      <c r="I1645" s="386" t="s">
        <v>1173</v>
      </c>
      <c r="J1645" s="386" t="s">
        <v>141</v>
      </c>
      <c r="K1645" s="388">
        <v>3.4999999999999996E-2</v>
      </c>
      <c r="L1645" s="388">
        <v>4.0000000000000008E-2</v>
      </c>
      <c r="M1645" s="388">
        <v>4.5000000000000005E-2</v>
      </c>
      <c r="N1645" s="389"/>
    </row>
    <row r="1646" spans="3:14" ht="45" hidden="1" x14ac:dyDescent="0.25">
      <c r="C1646" s="386" t="s">
        <v>103</v>
      </c>
      <c r="D1646" s="387" t="s">
        <v>1278</v>
      </c>
      <c r="E1646" s="386" t="s">
        <v>1027</v>
      </c>
      <c r="F1646" s="387" t="s">
        <v>1096</v>
      </c>
      <c r="G1646" s="386" t="s">
        <v>1326</v>
      </c>
      <c r="H1646" s="386" t="s">
        <v>1180</v>
      </c>
      <c r="I1646" s="386" t="s">
        <v>1181</v>
      </c>
      <c r="J1646" s="386" t="s">
        <v>141</v>
      </c>
      <c r="K1646" s="388">
        <v>3.4999999999999996E-2</v>
      </c>
      <c r="L1646" s="388">
        <v>4.0000000000000008E-2</v>
      </c>
      <c r="M1646" s="388">
        <v>4.5000000000000005E-2</v>
      </c>
      <c r="N1646" s="389"/>
    </row>
    <row r="1647" spans="3:14" ht="45" hidden="1" x14ac:dyDescent="0.25">
      <c r="C1647" s="386" t="s">
        <v>103</v>
      </c>
      <c r="D1647" s="387" t="s">
        <v>1278</v>
      </c>
      <c r="E1647" s="386" t="s">
        <v>1027</v>
      </c>
      <c r="F1647" s="387" t="s">
        <v>1096</v>
      </c>
      <c r="G1647" s="386" t="s">
        <v>1327</v>
      </c>
      <c r="H1647" s="386" t="s">
        <v>1180</v>
      </c>
      <c r="I1647" s="386" t="s">
        <v>1182</v>
      </c>
      <c r="J1647" s="386" t="s">
        <v>141</v>
      </c>
      <c r="K1647" s="388">
        <v>0.63</v>
      </c>
      <c r="L1647" s="388">
        <v>0.72000000000000008</v>
      </c>
      <c r="M1647" s="388">
        <v>0.81</v>
      </c>
      <c r="N1647" s="389"/>
    </row>
    <row r="1648" spans="3:14" ht="45" hidden="1" x14ac:dyDescent="0.25">
      <c r="C1648" s="386" t="s">
        <v>103</v>
      </c>
      <c r="D1648" s="387" t="s">
        <v>1278</v>
      </c>
      <c r="E1648" s="386" t="s">
        <v>1027</v>
      </c>
      <c r="F1648" s="387" t="s">
        <v>1096</v>
      </c>
      <c r="G1648" s="386" t="s">
        <v>1328</v>
      </c>
      <c r="H1648" s="386" t="s">
        <v>1180</v>
      </c>
      <c r="I1648" s="386" t="s">
        <v>1183</v>
      </c>
      <c r="J1648" s="386" t="s">
        <v>141</v>
      </c>
      <c r="K1648" s="388">
        <v>6.9999999999999993E-2</v>
      </c>
      <c r="L1648" s="388">
        <v>8.0000000000000016E-2</v>
      </c>
      <c r="M1648" s="388">
        <v>9.0000000000000011E-2</v>
      </c>
      <c r="N1648" s="389"/>
    </row>
    <row r="1649" spans="3:14" ht="60" hidden="1" x14ac:dyDescent="0.25">
      <c r="C1649" s="386" t="s">
        <v>103</v>
      </c>
      <c r="D1649" s="387" t="s">
        <v>1278</v>
      </c>
      <c r="E1649" s="386" t="s">
        <v>1027</v>
      </c>
      <c r="F1649" s="387" t="s">
        <v>1096</v>
      </c>
      <c r="G1649" s="386" t="s">
        <v>1331</v>
      </c>
      <c r="H1649" s="386" t="s">
        <v>1184</v>
      </c>
      <c r="I1649" s="386" t="s">
        <v>1187</v>
      </c>
      <c r="J1649" s="386" t="s">
        <v>141</v>
      </c>
      <c r="K1649" s="388">
        <v>0.63</v>
      </c>
      <c r="L1649" s="388">
        <v>0.72000000000000008</v>
      </c>
      <c r="M1649" s="388">
        <v>0.81</v>
      </c>
      <c r="N1649" s="389"/>
    </row>
    <row r="1650" spans="3:14" ht="60" hidden="1" x14ac:dyDescent="0.25">
      <c r="C1650" s="386" t="s">
        <v>103</v>
      </c>
      <c r="D1650" s="387" t="s">
        <v>1278</v>
      </c>
      <c r="E1650" s="386" t="s">
        <v>1027</v>
      </c>
      <c r="F1650" s="387" t="s">
        <v>1096</v>
      </c>
      <c r="G1650" s="386" t="s">
        <v>1332</v>
      </c>
      <c r="H1650" s="386" t="s">
        <v>1184</v>
      </c>
      <c r="I1650" s="386" t="s">
        <v>1188</v>
      </c>
      <c r="J1650" s="386" t="s">
        <v>141</v>
      </c>
      <c r="K1650" s="388">
        <v>0.63</v>
      </c>
      <c r="L1650" s="388">
        <v>0.72000000000000008</v>
      </c>
      <c r="M1650" s="388">
        <v>0.81</v>
      </c>
      <c r="N1650" s="389"/>
    </row>
    <row r="1651" spans="3:14" ht="60" hidden="1" x14ac:dyDescent="0.25">
      <c r="C1651" s="386" t="s">
        <v>103</v>
      </c>
      <c r="D1651" s="387" t="s">
        <v>1278</v>
      </c>
      <c r="E1651" s="386" t="s">
        <v>1027</v>
      </c>
      <c r="F1651" s="387" t="s">
        <v>1096</v>
      </c>
      <c r="G1651" s="386" t="s">
        <v>1380</v>
      </c>
      <c r="H1651" s="386" t="s">
        <v>1184</v>
      </c>
      <c r="I1651" s="386" t="s">
        <v>1189</v>
      </c>
      <c r="J1651" s="386" t="s">
        <v>141</v>
      </c>
      <c r="K1651" s="388">
        <v>0.63</v>
      </c>
      <c r="L1651" s="388">
        <v>0.72000000000000008</v>
      </c>
      <c r="M1651" s="388">
        <v>0.81</v>
      </c>
      <c r="N1651" s="389"/>
    </row>
    <row r="1652" spans="3:14" ht="45" hidden="1" x14ac:dyDescent="0.25">
      <c r="C1652" s="386" t="s">
        <v>103</v>
      </c>
      <c r="D1652" s="387" t="s">
        <v>1278</v>
      </c>
      <c r="E1652" s="386" t="s">
        <v>1027</v>
      </c>
      <c r="F1652" s="387" t="s">
        <v>1096</v>
      </c>
      <c r="G1652" s="386" t="s">
        <v>1341</v>
      </c>
      <c r="H1652" s="386" t="s">
        <v>1190</v>
      </c>
      <c r="I1652" s="386" t="s">
        <v>1201</v>
      </c>
      <c r="J1652" s="386" t="s">
        <v>141</v>
      </c>
      <c r="K1652" s="388">
        <v>0.63</v>
      </c>
      <c r="L1652" s="388">
        <v>0.72000000000000008</v>
      </c>
      <c r="M1652" s="388">
        <v>0.81</v>
      </c>
      <c r="N1652" s="389"/>
    </row>
    <row r="1653" spans="3:14" ht="45" hidden="1" x14ac:dyDescent="0.25">
      <c r="C1653" s="386" t="s">
        <v>103</v>
      </c>
      <c r="D1653" s="387" t="s">
        <v>1278</v>
      </c>
      <c r="E1653" s="386" t="s">
        <v>1027</v>
      </c>
      <c r="F1653" s="387" t="s">
        <v>1096</v>
      </c>
      <c r="G1653" s="386" t="s">
        <v>1345</v>
      </c>
      <c r="H1653" s="386" t="s">
        <v>1190</v>
      </c>
      <c r="I1653" s="386" t="s">
        <v>1205</v>
      </c>
      <c r="J1653" s="386" t="s">
        <v>141</v>
      </c>
      <c r="K1653" s="388">
        <v>0.63</v>
      </c>
      <c r="L1653" s="388">
        <v>0.72000000000000008</v>
      </c>
      <c r="M1653" s="388">
        <v>0.81</v>
      </c>
      <c r="N1653" s="389"/>
    </row>
    <row r="1654" spans="3:14" ht="45" hidden="1" x14ac:dyDescent="0.25">
      <c r="C1654" s="386" t="s">
        <v>103</v>
      </c>
      <c r="D1654" s="387" t="s">
        <v>1278</v>
      </c>
      <c r="E1654" s="386" t="s">
        <v>1027</v>
      </c>
      <c r="F1654" s="387" t="s">
        <v>1096</v>
      </c>
      <c r="G1654" s="386" t="s">
        <v>1381</v>
      </c>
      <c r="H1654" s="386" t="s">
        <v>1210</v>
      </c>
      <c r="I1654" s="386" t="s">
        <v>1213</v>
      </c>
      <c r="J1654" s="386" t="s">
        <v>141</v>
      </c>
      <c r="K1654" s="388">
        <v>0.63</v>
      </c>
      <c r="L1654" s="388">
        <v>0.72000000000000008</v>
      </c>
      <c r="M1654" s="388">
        <v>0.81</v>
      </c>
      <c r="N1654" s="389"/>
    </row>
    <row r="1655" spans="3:14" ht="45" hidden="1" x14ac:dyDescent="0.25">
      <c r="C1655" s="386" t="s">
        <v>103</v>
      </c>
      <c r="D1655" s="387" t="s">
        <v>1279</v>
      </c>
      <c r="E1655" s="386" t="s">
        <v>1027</v>
      </c>
      <c r="F1655" s="387" t="s">
        <v>1097</v>
      </c>
      <c r="G1655" s="386" t="s">
        <v>1286</v>
      </c>
      <c r="H1655" s="386" t="s">
        <v>1112</v>
      </c>
      <c r="I1655" s="386" t="s">
        <v>1113</v>
      </c>
      <c r="J1655" s="386" t="s">
        <v>141</v>
      </c>
      <c r="K1655" s="388">
        <v>0.63</v>
      </c>
      <c r="L1655" s="388">
        <v>0.72000000000000008</v>
      </c>
      <c r="M1655" s="388">
        <v>0.81</v>
      </c>
      <c r="N1655" s="389"/>
    </row>
    <row r="1656" spans="3:14" ht="45" hidden="1" x14ac:dyDescent="0.25">
      <c r="C1656" s="386" t="s">
        <v>103</v>
      </c>
      <c r="D1656" s="387" t="s">
        <v>1279</v>
      </c>
      <c r="E1656" s="386" t="s">
        <v>1027</v>
      </c>
      <c r="F1656" s="387" t="s">
        <v>1097</v>
      </c>
      <c r="G1656" s="386" t="s">
        <v>1287</v>
      </c>
      <c r="H1656" s="386" t="s">
        <v>1112</v>
      </c>
      <c r="I1656" s="386" t="s">
        <v>1114</v>
      </c>
      <c r="J1656" s="386" t="s">
        <v>141</v>
      </c>
      <c r="K1656" s="388">
        <v>0.63</v>
      </c>
      <c r="L1656" s="388">
        <v>0.72000000000000008</v>
      </c>
      <c r="M1656" s="388">
        <v>0.81</v>
      </c>
      <c r="N1656" s="389"/>
    </row>
    <row r="1657" spans="3:14" ht="45" hidden="1" x14ac:dyDescent="0.25">
      <c r="C1657" s="386" t="s">
        <v>103</v>
      </c>
      <c r="D1657" s="387" t="s">
        <v>1279</v>
      </c>
      <c r="E1657" s="386" t="s">
        <v>1027</v>
      </c>
      <c r="F1657" s="387" t="s">
        <v>1097</v>
      </c>
      <c r="G1657" s="386" t="s">
        <v>1288</v>
      </c>
      <c r="H1657" s="386" t="s">
        <v>1112</v>
      </c>
      <c r="I1657" s="386" t="s">
        <v>1115</v>
      </c>
      <c r="J1657" s="386" t="s">
        <v>141</v>
      </c>
      <c r="K1657" s="388">
        <v>0.63</v>
      </c>
      <c r="L1657" s="388">
        <v>0.72000000000000008</v>
      </c>
      <c r="M1657" s="388">
        <v>0.81</v>
      </c>
      <c r="N1657" s="389"/>
    </row>
    <row r="1658" spans="3:14" ht="45" hidden="1" x14ac:dyDescent="0.25">
      <c r="C1658" s="386" t="s">
        <v>103</v>
      </c>
      <c r="D1658" s="387" t="s">
        <v>1279</v>
      </c>
      <c r="E1658" s="386" t="s">
        <v>1027</v>
      </c>
      <c r="F1658" s="387" t="s">
        <v>1097</v>
      </c>
      <c r="G1658" s="386" t="s">
        <v>1289</v>
      </c>
      <c r="H1658" s="386" t="s">
        <v>1112</v>
      </c>
      <c r="I1658" s="386" t="s">
        <v>1116</v>
      </c>
      <c r="J1658" s="386" t="s">
        <v>141</v>
      </c>
      <c r="K1658" s="388">
        <v>0.63</v>
      </c>
      <c r="L1658" s="388">
        <v>0.72000000000000008</v>
      </c>
      <c r="M1658" s="388">
        <v>0.81</v>
      </c>
      <c r="N1658" s="389"/>
    </row>
    <row r="1659" spans="3:14" ht="45" hidden="1" x14ac:dyDescent="0.25">
      <c r="C1659" s="386" t="s">
        <v>103</v>
      </c>
      <c r="D1659" s="387" t="s">
        <v>1279</v>
      </c>
      <c r="E1659" s="386" t="s">
        <v>1027</v>
      </c>
      <c r="F1659" s="387" t="s">
        <v>1097</v>
      </c>
      <c r="G1659" s="386" t="s">
        <v>1290</v>
      </c>
      <c r="H1659" s="386" t="s">
        <v>1112</v>
      </c>
      <c r="I1659" s="386" t="s">
        <v>1117</v>
      </c>
      <c r="J1659" s="386" t="s">
        <v>141</v>
      </c>
      <c r="K1659" s="388">
        <v>0.63</v>
      </c>
      <c r="L1659" s="388">
        <v>0.72000000000000008</v>
      </c>
      <c r="M1659" s="388">
        <v>0.81</v>
      </c>
      <c r="N1659" s="389"/>
    </row>
    <row r="1660" spans="3:14" ht="45" hidden="1" x14ac:dyDescent="0.25">
      <c r="C1660" s="386" t="s">
        <v>103</v>
      </c>
      <c r="D1660" s="387" t="s">
        <v>1279</v>
      </c>
      <c r="E1660" s="386" t="s">
        <v>1027</v>
      </c>
      <c r="F1660" s="387" t="s">
        <v>1097</v>
      </c>
      <c r="G1660" s="386" t="s">
        <v>1291</v>
      </c>
      <c r="H1660" s="386" t="s">
        <v>1112</v>
      </c>
      <c r="I1660" s="386" t="s">
        <v>1118</v>
      </c>
      <c r="J1660" s="386" t="s">
        <v>141</v>
      </c>
      <c r="K1660" s="388">
        <v>3.4999999999999996E-2</v>
      </c>
      <c r="L1660" s="388">
        <v>4.0000000000000008E-2</v>
      </c>
      <c r="M1660" s="388">
        <v>4.5000000000000005E-2</v>
      </c>
      <c r="N1660" s="389"/>
    </row>
    <row r="1661" spans="3:14" ht="45" hidden="1" x14ac:dyDescent="0.25">
      <c r="C1661" s="386" t="s">
        <v>103</v>
      </c>
      <c r="D1661" s="387" t="s">
        <v>1279</v>
      </c>
      <c r="E1661" s="386" t="s">
        <v>1027</v>
      </c>
      <c r="F1661" s="387" t="s">
        <v>1097</v>
      </c>
      <c r="G1661" s="386" t="s">
        <v>1292</v>
      </c>
      <c r="H1661" s="386" t="s">
        <v>1112</v>
      </c>
      <c r="I1661" s="386" t="s">
        <v>1119</v>
      </c>
      <c r="J1661" s="386" t="s">
        <v>141</v>
      </c>
      <c r="K1661" s="388">
        <v>0.63</v>
      </c>
      <c r="L1661" s="388">
        <v>0.72000000000000008</v>
      </c>
      <c r="M1661" s="388">
        <v>0.81</v>
      </c>
      <c r="N1661" s="389"/>
    </row>
    <row r="1662" spans="3:14" ht="45" hidden="1" x14ac:dyDescent="0.25">
      <c r="C1662" s="386" t="s">
        <v>103</v>
      </c>
      <c r="D1662" s="387" t="s">
        <v>1279</v>
      </c>
      <c r="E1662" s="386" t="s">
        <v>1027</v>
      </c>
      <c r="F1662" s="387" t="s">
        <v>1097</v>
      </c>
      <c r="G1662" s="386" t="s">
        <v>1294</v>
      </c>
      <c r="H1662" s="386" t="s">
        <v>1121</v>
      </c>
      <c r="I1662" s="386" t="s">
        <v>1122</v>
      </c>
      <c r="J1662" s="386" t="s">
        <v>1373</v>
      </c>
      <c r="K1662" s="388">
        <v>3.4999999999999996E-2</v>
      </c>
      <c r="L1662" s="388">
        <v>4.0000000000000008E-2</v>
      </c>
      <c r="M1662" s="388">
        <v>4.5000000000000005E-2</v>
      </c>
      <c r="N1662" s="389"/>
    </row>
    <row r="1663" spans="3:14" ht="45" hidden="1" x14ac:dyDescent="0.25">
      <c r="C1663" s="386" t="s">
        <v>103</v>
      </c>
      <c r="D1663" s="387" t="s">
        <v>1279</v>
      </c>
      <c r="E1663" s="386" t="s">
        <v>1027</v>
      </c>
      <c r="F1663" s="387" t="s">
        <v>1097</v>
      </c>
      <c r="G1663" s="386" t="s">
        <v>1295</v>
      </c>
      <c r="H1663" s="386" t="s">
        <v>1121</v>
      </c>
      <c r="I1663" s="386" t="s">
        <v>1123</v>
      </c>
      <c r="J1663" s="386" t="s">
        <v>1373</v>
      </c>
      <c r="K1663" s="388">
        <v>6.9999999999999993E-2</v>
      </c>
      <c r="L1663" s="388">
        <v>8.0000000000000016E-2</v>
      </c>
      <c r="M1663" s="388">
        <v>9.0000000000000011E-2</v>
      </c>
      <c r="N1663" s="389"/>
    </row>
    <row r="1664" spans="3:14" ht="45" hidden="1" x14ac:dyDescent="0.25">
      <c r="C1664" s="386" t="s">
        <v>103</v>
      </c>
      <c r="D1664" s="387" t="s">
        <v>1279</v>
      </c>
      <c r="E1664" s="386" t="s">
        <v>1027</v>
      </c>
      <c r="F1664" s="387" t="s">
        <v>1097</v>
      </c>
      <c r="G1664" s="386" t="s">
        <v>1392</v>
      </c>
      <c r="H1664" s="386" t="s">
        <v>1124</v>
      </c>
      <c r="I1664" s="386" t="s">
        <v>1126</v>
      </c>
      <c r="J1664" s="386" t="s">
        <v>1373</v>
      </c>
      <c r="K1664" s="388">
        <v>0.63</v>
      </c>
      <c r="L1664" s="388">
        <v>0.72000000000000008</v>
      </c>
      <c r="M1664" s="388">
        <v>0.81</v>
      </c>
      <c r="N1664" s="389"/>
    </row>
    <row r="1665" spans="3:14" ht="45" hidden="1" x14ac:dyDescent="0.25">
      <c r="C1665" s="386" t="s">
        <v>103</v>
      </c>
      <c r="D1665" s="387" t="s">
        <v>1279</v>
      </c>
      <c r="E1665" s="386" t="s">
        <v>1027</v>
      </c>
      <c r="F1665" s="387" t="s">
        <v>1097</v>
      </c>
      <c r="G1665" s="386" t="s">
        <v>1297</v>
      </c>
      <c r="H1665" s="386" t="s">
        <v>1128</v>
      </c>
      <c r="I1665" s="386" t="s">
        <v>1129</v>
      </c>
      <c r="J1665" s="386" t="s">
        <v>141</v>
      </c>
      <c r="K1665" s="388">
        <v>3.4999999999999996E-2</v>
      </c>
      <c r="L1665" s="388">
        <v>4.0000000000000008E-2</v>
      </c>
      <c r="M1665" s="388">
        <v>4.5000000000000005E-2</v>
      </c>
      <c r="N1665" s="389"/>
    </row>
    <row r="1666" spans="3:14" ht="45" hidden="1" x14ac:dyDescent="0.25">
      <c r="C1666" s="386" t="s">
        <v>103</v>
      </c>
      <c r="D1666" s="387" t="s">
        <v>1279</v>
      </c>
      <c r="E1666" s="386" t="s">
        <v>1027</v>
      </c>
      <c r="F1666" s="387" t="s">
        <v>1097</v>
      </c>
      <c r="G1666" s="386" t="s">
        <v>1298</v>
      </c>
      <c r="H1666" s="386" t="s">
        <v>1128</v>
      </c>
      <c r="I1666" s="386" t="s">
        <v>1130</v>
      </c>
      <c r="J1666" s="386" t="s">
        <v>141</v>
      </c>
      <c r="K1666" s="388">
        <v>0.63</v>
      </c>
      <c r="L1666" s="388">
        <v>0.72000000000000008</v>
      </c>
      <c r="M1666" s="388">
        <v>0.81</v>
      </c>
      <c r="N1666" s="389"/>
    </row>
    <row r="1667" spans="3:14" ht="45" hidden="1" x14ac:dyDescent="0.25">
      <c r="C1667" s="386" t="s">
        <v>103</v>
      </c>
      <c r="D1667" s="387" t="s">
        <v>1279</v>
      </c>
      <c r="E1667" s="386" t="s">
        <v>1027</v>
      </c>
      <c r="F1667" s="387" t="s">
        <v>1097</v>
      </c>
      <c r="G1667" s="386" t="s">
        <v>1299</v>
      </c>
      <c r="H1667" s="386" t="s">
        <v>1128</v>
      </c>
      <c r="I1667" s="386" t="s">
        <v>1131</v>
      </c>
      <c r="J1667" s="386" t="s">
        <v>141</v>
      </c>
      <c r="K1667" s="388">
        <v>0.63</v>
      </c>
      <c r="L1667" s="388">
        <v>0.72000000000000008</v>
      </c>
      <c r="M1667" s="388">
        <v>0.81</v>
      </c>
      <c r="N1667" s="389"/>
    </row>
    <row r="1668" spans="3:14" ht="45" hidden="1" x14ac:dyDescent="0.25">
      <c r="C1668" s="386" t="s">
        <v>103</v>
      </c>
      <c r="D1668" s="387" t="s">
        <v>1279</v>
      </c>
      <c r="E1668" s="386" t="s">
        <v>1027</v>
      </c>
      <c r="F1668" s="387" t="s">
        <v>1097</v>
      </c>
      <c r="G1668" s="386" t="s">
        <v>1300</v>
      </c>
      <c r="H1668" s="386" t="s">
        <v>1128</v>
      </c>
      <c r="I1668" s="386" t="s">
        <v>1132</v>
      </c>
      <c r="J1668" s="386" t="s">
        <v>141</v>
      </c>
      <c r="K1668" s="388">
        <v>0.63</v>
      </c>
      <c r="L1668" s="388">
        <v>0.72000000000000008</v>
      </c>
      <c r="M1668" s="388">
        <v>0.81</v>
      </c>
      <c r="N1668" s="389"/>
    </row>
    <row r="1669" spans="3:14" ht="45" hidden="1" x14ac:dyDescent="0.25">
      <c r="C1669" s="386" t="s">
        <v>103</v>
      </c>
      <c r="D1669" s="387" t="s">
        <v>1279</v>
      </c>
      <c r="E1669" s="386" t="s">
        <v>1027</v>
      </c>
      <c r="F1669" s="387" t="s">
        <v>1097</v>
      </c>
      <c r="G1669" s="386" t="s">
        <v>1301</v>
      </c>
      <c r="H1669" s="386" t="s">
        <v>1133</v>
      </c>
      <c r="I1669" s="386" t="s">
        <v>1134</v>
      </c>
      <c r="J1669" s="386" t="s">
        <v>141</v>
      </c>
      <c r="K1669" s="388">
        <v>0.63</v>
      </c>
      <c r="L1669" s="388">
        <v>0.72000000000000008</v>
      </c>
      <c r="M1669" s="388">
        <v>0.81</v>
      </c>
      <c r="N1669" s="389"/>
    </row>
    <row r="1670" spans="3:14" ht="45" hidden="1" x14ac:dyDescent="0.25">
      <c r="C1670" s="386" t="s">
        <v>103</v>
      </c>
      <c r="D1670" s="387" t="s">
        <v>1279</v>
      </c>
      <c r="E1670" s="386" t="s">
        <v>1027</v>
      </c>
      <c r="F1670" s="387" t="s">
        <v>1097</v>
      </c>
      <c r="G1670" s="386" t="s">
        <v>1304</v>
      </c>
      <c r="H1670" s="386" t="s">
        <v>1133</v>
      </c>
      <c r="I1670" s="386" t="s">
        <v>1137</v>
      </c>
      <c r="J1670" s="386" t="s">
        <v>141</v>
      </c>
      <c r="K1670" s="388">
        <v>0.63</v>
      </c>
      <c r="L1670" s="388">
        <v>0.72000000000000008</v>
      </c>
      <c r="M1670" s="388">
        <v>0.81</v>
      </c>
      <c r="N1670" s="389"/>
    </row>
    <row r="1671" spans="3:14" ht="45" hidden="1" x14ac:dyDescent="0.25">
      <c r="C1671" s="386" t="s">
        <v>103</v>
      </c>
      <c r="D1671" s="387" t="s">
        <v>1279</v>
      </c>
      <c r="E1671" s="386" t="s">
        <v>1027</v>
      </c>
      <c r="F1671" s="387" t="s">
        <v>1097</v>
      </c>
      <c r="G1671" s="386" t="s">
        <v>1305</v>
      </c>
      <c r="H1671" s="386" t="s">
        <v>1138</v>
      </c>
      <c r="I1671" s="386" t="s">
        <v>1139</v>
      </c>
      <c r="J1671" s="386" t="s">
        <v>1373</v>
      </c>
      <c r="K1671" s="388">
        <v>3.4999999999999996E-2</v>
      </c>
      <c r="L1671" s="388">
        <v>4.0000000000000008E-2</v>
      </c>
      <c r="M1671" s="388">
        <v>4.5000000000000005E-2</v>
      </c>
      <c r="N1671" s="389"/>
    </row>
    <row r="1672" spans="3:14" ht="45" hidden="1" x14ac:dyDescent="0.25">
      <c r="C1672" s="386" t="s">
        <v>103</v>
      </c>
      <c r="D1672" s="387" t="s">
        <v>1279</v>
      </c>
      <c r="E1672" s="386" t="s">
        <v>1027</v>
      </c>
      <c r="F1672" s="387" t="s">
        <v>1097</v>
      </c>
      <c r="G1672" s="386" t="s">
        <v>1306</v>
      </c>
      <c r="H1672" s="386" t="s">
        <v>1147</v>
      </c>
      <c r="I1672" s="386" t="s">
        <v>1148</v>
      </c>
      <c r="J1672" s="386" t="s">
        <v>141</v>
      </c>
      <c r="K1672" s="388">
        <v>0.63</v>
      </c>
      <c r="L1672" s="388">
        <v>0.72000000000000008</v>
      </c>
      <c r="M1672" s="388">
        <v>0.81</v>
      </c>
      <c r="N1672" s="389"/>
    </row>
    <row r="1673" spans="3:14" ht="45" hidden="1" x14ac:dyDescent="0.25">
      <c r="C1673" s="386" t="s">
        <v>103</v>
      </c>
      <c r="D1673" s="387" t="s">
        <v>1279</v>
      </c>
      <c r="E1673" s="386" t="s">
        <v>1027</v>
      </c>
      <c r="F1673" s="387" t="s">
        <v>1097</v>
      </c>
      <c r="G1673" s="386" t="s">
        <v>1307</v>
      </c>
      <c r="H1673" s="386" t="s">
        <v>1147</v>
      </c>
      <c r="I1673" s="386" t="s">
        <v>1149</v>
      </c>
      <c r="J1673" s="386" t="s">
        <v>141</v>
      </c>
      <c r="K1673" s="388">
        <v>0.63</v>
      </c>
      <c r="L1673" s="388">
        <v>0.72000000000000008</v>
      </c>
      <c r="M1673" s="388">
        <v>0.81</v>
      </c>
      <c r="N1673" s="389"/>
    </row>
    <row r="1674" spans="3:14" ht="45" hidden="1" x14ac:dyDescent="0.25">
      <c r="C1674" s="386" t="s">
        <v>103</v>
      </c>
      <c r="D1674" s="387" t="s">
        <v>1279</v>
      </c>
      <c r="E1674" s="386" t="s">
        <v>1027</v>
      </c>
      <c r="F1674" s="387" t="s">
        <v>1097</v>
      </c>
      <c r="G1674" s="386" t="s">
        <v>1308</v>
      </c>
      <c r="H1674" s="386" t="s">
        <v>1147</v>
      </c>
      <c r="I1674" s="386" t="s">
        <v>1150</v>
      </c>
      <c r="J1674" s="386" t="s">
        <v>141</v>
      </c>
      <c r="K1674" s="388">
        <v>0.63</v>
      </c>
      <c r="L1674" s="388">
        <v>0.72000000000000008</v>
      </c>
      <c r="M1674" s="388">
        <v>0.81</v>
      </c>
      <c r="N1674" s="389"/>
    </row>
    <row r="1675" spans="3:14" ht="45" hidden="1" x14ac:dyDescent="0.25">
      <c r="C1675" s="386" t="s">
        <v>103</v>
      </c>
      <c r="D1675" s="387" t="s">
        <v>1279</v>
      </c>
      <c r="E1675" s="386" t="s">
        <v>1027</v>
      </c>
      <c r="F1675" s="387" t="s">
        <v>1097</v>
      </c>
      <c r="G1675" s="386" t="s">
        <v>1309</v>
      </c>
      <c r="H1675" s="386" t="s">
        <v>1147</v>
      </c>
      <c r="I1675" s="386" t="s">
        <v>1151</v>
      </c>
      <c r="J1675" s="386" t="s">
        <v>141</v>
      </c>
      <c r="K1675" s="388">
        <v>0.63</v>
      </c>
      <c r="L1675" s="388">
        <v>0.72000000000000008</v>
      </c>
      <c r="M1675" s="388">
        <v>0.81</v>
      </c>
      <c r="N1675" s="389"/>
    </row>
    <row r="1676" spans="3:14" ht="45" hidden="1" x14ac:dyDescent="0.25">
      <c r="C1676" s="386" t="s">
        <v>103</v>
      </c>
      <c r="D1676" s="387" t="s">
        <v>1279</v>
      </c>
      <c r="E1676" s="386" t="s">
        <v>1027</v>
      </c>
      <c r="F1676" s="387" t="s">
        <v>1097</v>
      </c>
      <c r="G1676" s="386" t="s">
        <v>1383</v>
      </c>
      <c r="H1676" s="386" t="s">
        <v>1154</v>
      </c>
      <c r="I1676" s="386" t="s">
        <v>1155</v>
      </c>
      <c r="J1676" s="386" t="s">
        <v>141</v>
      </c>
      <c r="K1676" s="388">
        <v>0.63</v>
      </c>
      <c r="L1676" s="388">
        <v>0.72000000000000008</v>
      </c>
      <c r="M1676" s="388">
        <v>0.81</v>
      </c>
      <c r="N1676" s="389"/>
    </row>
    <row r="1677" spans="3:14" ht="45" hidden="1" x14ac:dyDescent="0.25">
      <c r="C1677" s="386" t="s">
        <v>103</v>
      </c>
      <c r="D1677" s="387" t="s">
        <v>1279</v>
      </c>
      <c r="E1677" s="386" t="s">
        <v>1027</v>
      </c>
      <c r="F1677" s="387" t="s">
        <v>1097</v>
      </c>
      <c r="G1677" s="386" t="s">
        <v>1312</v>
      </c>
      <c r="H1677" s="386" t="s">
        <v>1156</v>
      </c>
      <c r="I1677" s="386" t="s">
        <v>1158</v>
      </c>
      <c r="J1677" s="386" t="s">
        <v>141</v>
      </c>
      <c r="K1677" s="388">
        <v>0.63</v>
      </c>
      <c r="L1677" s="388">
        <v>0.72000000000000008</v>
      </c>
      <c r="M1677" s="388">
        <v>0.81</v>
      </c>
      <c r="N1677" s="389"/>
    </row>
    <row r="1678" spans="3:14" ht="45" hidden="1" x14ac:dyDescent="0.25">
      <c r="C1678" s="386" t="s">
        <v>103</v>
      </c>
      <c r="D1678" s="387" t="s">
        <v>1279</v>
      </c>
      <c r="E1678" s="386" t="s">
        <v>1027</v>
      </c>
      <c r="F1678" s="387" t="s">
        <v>1097</v>
      </c>
      <c r="G1678" s="386" t="s">
        <v>1313</v>
      </c>
      <c r="H1678" s="386" t="s">
        <v>1156</v>
      </c>
      <c r="I1678" s="386" t="s">
        <v>1159</v>
      </c>
      <c r="J1678" s="386" t="s">
        <v>141</v>
      </c>
      <c r="K1678" s="388">
        <v>0.63</v>
      </c>
      <c r="L1678" s="388">
        <v>0.72000000000000008</v>
      </c>
      <c r="M1678" s="388">
        <v>0.81</v>
      </c>
      <c r="N1678" s="389"/>
    </row>
    <row r="1679" spans="3:14" ht="45" hidden="1" x14ac:dyDescent="0.25">
      <c r="C1679" s="386" t="s">
        <v>103</v>
      </c>
      <c r="D1679" s="387" t="s">
        <v>1279</v>
      </c>
      <c r="E1679" s="386" t="s">
        <v>1027</v>
      </c>
      <c r="F1679" s="387" t="s">
        <v>1097</v>
      </c>
      <c r="G1679" s="386" t="s">
        <v>1320</v>
      </c>
      <c r="H1679" s="386" t="s">
        <v>1172</v>
      </c>
      <c r="I1679" s="386" t="s">
        <v>1173</v>
      </c>
      <c r="J1679" s="386" t="s">
        <v>141</v>
      </c>
      <c r="K1679" s="388">
        <v>3.4999999999999996E-2</v>
      </c>
      <c r="L1679" s="388">
        <v>4.0000000000000008E-2</v>
      </c>
      <c r="M1679" s="388">
        <v>4.5000000000000005E-2</v>
      </c>
      <c r="N1679" s="389"/>
    </row>
    <row r="1680" spans="3:14" ht="45" hidden="1" x14ac:dyDescent="0.25">
      <c r="C1680" s="386" t="s">
        <v>103</v>
      </c>
      <c r="D1680" s="387" t="s">
        <v>1279</v>
      </c>
      <c r="E1680" s="386" t="s">
        <v>1027</v>
      </c>
      <c r="F1680" s="387" t="s">
        <v>1097</v>
      </c>
      <c r="G1680" s="386" t="s">
        <v>1326</v>
      </c>
      <c r="H1680" s="386" t="s">
        <v>1180</v>
      </c>
      <c r="I1680" s="386" t="s">
        <v>1181</v>
      </c>
      <c r="J1680" s="386" t="s">
        <v>141</v>
      </c>
      <c r="K1680" s="388">
        <v>3.4999999999999996E-2</v>
      </c>
      <c r="L1680" s="388">
        <v>4.0000000000000008E-2</v>
      </c>
      <c r="M1680" s="388">
        <v>4.5000000000000005E-2</v>
      </c>
      <c r="N1680" s="389"/>
    </row>
    <row r="1681" spans="3:14" ht="45" hidden="1" x14ac:dyDescent="0.25">
      <c r="C1681" s="386" t="s">
        <v>103</v>
      </c>
      <c r="D1681" s="387" t="s">
        <v>1279</v>
      </c>
      <c r="E1681" s="386" t="s">
        <v>1027</v>
      </c>
      <c r="F1681" s="387" t="s">
        <v>1097</v>
      </c>
      <c r="G1681" s="386" t="s">
        <v>1327</v>
      </c>
      <c r="H1681" s="386" t="s">
        <v>1180</v>
      </c>
      <c r="I1681" s="386" t="s">
        <v>1182</v>
      </c>
      <c r="J1681" s="386" t="s">
        <v>141</v>
      </c>
      <c r="K1681" s="388">
        <v>0.63</v>
      </c>
      <c r="L1681" s="388">
        <v>0.72000000000000008</v>
      </c>
      <c r="M1681" s="388">
        <v>0.81</v>
      </c>
      <c r="N1681" s="389"/>
    </row>
    <row r="1682" spans="3:14" ht="45" hidden="1" x14ac:dyDescent="0.25">
      <c r="C1682" s="386" t="s">
        <v>103</v>
      </c>
      <c r="D1682" s="387" t="s">
        <v>1279</v>
      </c>
      <c r="E1682" s="386" t="s">
        <v>1027</v>
      </c>
      <c r="F1682" s="387" t="s">
        <v>1097</v>
      </c>
      <c r="G1682" s="386" t="s">
        <v>1328</v>
      </c>
      <c r="H1682" s="386" t="s">
        <v>1180</v>
      </c>
      <c r="I1682" s="386" t="s">
        <v>1183</v>
      </c>
      <c r="J1682" s="386" t="s">
        <v>141</v>
      </c>
      <c r="K1682" s="388">
        <v>6.9999999999999993E-2</v>
      </c>
      <c r="L1682" s="388">
        <v>8.0000000000000016E-2</v>
      </c>
      <c r="M1682" s="388">
        <v>9.0000000000000011E-2</v>
      </c>
      <c r="N1682" s="389"/>
    </row>
    <row r="1683" spans="3:14" ht="60" hidden="1" x14ac:dyDescent="0.25">
      <c r="C1683" s="386" t="s">
        <v>103</v>
      </c>
      <c r="D1683" s="387" t="s">
        <v>1279</v>
      </c>
      <c r="E1683" s="386" t="s">
        <v>1027</v>
      </c>
      <c r="F1683" s="387" t="s">
        <v>1097</v>
      </c>
      <c r="G1683" s="386" t="s">
        <v>1329</v>
      </c>
      <c r="H1683" s="386" t="s">
        <v>1184</v>
      </c>
      <c r="I1683" s="386" t="s">
        <v>1185</v>
      </c>
      <c r="J1683" s="386" t="s">
        <v>141</v>
      </c>
      <c r="K1683" s="388">
        <v>0.63</v>
      </c>
      <c r="L1683" s="388">
        <v>0.72000000000000008</v>
      </c>
      <c r="M1683" s="388">
        <v>0.81</v>
      </c>
      <c r="N1683" s="389"/>
    </row>
    <row r="1684" spans="3:14" ht="60" hidden="1" x14ac:dyDescent="0.25">
      <c r="C1684" s="386" t="s">
        <v>103</v>
      </c>
      <c r="D1684" s="387" t="s">
        <v>1279</v>
      </c>
      <c r="E1684" s="386" t="s">
        <v>1027</v>
      </c>
      <c r="F1684" s="387" t="s">
        <v>1097</v>
      </c>
      <c r="G1684" s="386" t="s">
        <v>1330</v>
      </c>
      <c r="H1684" s="386" t="s">
        <v>1184</v>
      </c>
      <c r="I1684" s="386" t="s">
        <v>1186</v>
      </c>
      <c r="J1684" s="386" t="s">
        <v>141</v>
      </c>
      <c r="K1684" s="388">
        <v>3.4999999999999996E-2</v>
      </c>
      <c r="L1684" s="388">
        <v>4.0000000000000008E-2</v>
      </c>
      <c r="M1684" s="388">
        <v>4.5000000000000005E-2</v>
      </c>
      <c r="N1684" s="389"/>
    </row>
    <row r="1685" spans="3:14" ht="60" hidden="1" x14ac:dyDescent="0.25">
      <c r="C1685" s="386" t="s">
        <v>103</v>
      </c>
      <c r="D1685" s="387" t="s">
        <v>1279</v>
      </c>
      <c r="E1685" s="386" t="s">
        <v>1027</v>
      </c>
      <c r="F1685" s="387" t="s">
        <v>1097</v>
      </c>
      <c r="G1685" s="386" t="s">
        <v>1331</v>
      </c>
      <c r="H1685" s="386" t="s">
        <v>1184</v>
      </c>
      <c r="I1685" s="386" t="s">
        <v>1187</v>
      </c>
      <c r="J1685" s="386" t="s">
        <v>141</v>
      </c>
      <c r="K1685" s="388">
        <v>0.63</v>
      </c>
      <c r="L1685" s="388">
        <v>0.72000000000000008</v>
      </c>
      <c r="M1685" s="388">
        <v>0.81</v>
      </c>
      <c r="N1685" s="389"/>
    </row>
    <row r="1686" spans="3:14" ht="60" hidden="1" x14ac:dyDescent="0.25">
      <c r="C1686" s="386" t="s">
        <v>103</v>
      </c>
      <c r="D1686" s="387" t="s">
        <v>1279</v>
      </c>
      <c r="E1686" s="386" t="s">
        <v>1027</v>
      </c>
      <c r="F1686" s="387" t="s">
        <v>1097</v>
      </c>
      <c r="G1686" s="386" t="s">
        <v>1332</v>
      </c>
      <c r="H1686" s="386" t="s">
        <v>1184</v>
      </c>
      <c r="I1686" s="386" t="s">
        <v>1188</v>
      </c>
      <c r="J1686" s="386" t="s">
        <v>141</v>
      </c>
      <c r="K1686" s="388">
        <v>0.63</v>
      </c>
      <c r="L1686" s="388">
        <v>0.72000000000000008</v>
      </c>
      <c r="M1686" s="388">
        <v>0.81</v>
      </c>
      <c r="N1686" s="389"/>
    </row>
    <row r="1687" spans="3:14" ht="60" hidden="1" x14ac:dyDescent="0.25">
      <c r="C1687" s="386" t="s">
        <v>103</v>
      </c>
      <c r="D1687" s="387" t="s">
        <v>1279</v>
      </c>
      <c r="E1687" s="386" t="s">
        <v>1027</v>
      </c>
      <c r="F1687" s="387" t="s">
        <v>1097</v>
      </c>
      <c r="G1687" s="386" t="s">
        <v>1380</v>
      </c>
      <c r="H1687" s="386" t="s">
        <v>1184</v>
      </c>
      <c r="I1687" s="386" t="s">
        <v>1189</v>
      </c>
      <c r="J1687" s="386" t="s">
        <v>141</v>
      </c>
      <c r="K1687" s="388">
        <v>0.63</v>
      </c>
      <c r="L1687" s="388">
        <v>0.72000000000000008</v>
      </c>
      <c r="M1687" s="388">
        <v>0.81</v>
      </c>
      <c r="N1687" s="389"/>
    </row>
    <row r="1688" spans="3:14" ht="45" hidden="1" x14ac:dyDescent="0.25">
      <c r="C1688" s="386" t="s">
        <v>103</v>
      </c>
      <c r="D1688" s="387" t="s">
        <v>1279</v>
      </c>
      <c r="E1688" s="386" t="s">
        <v>1027</v>
      </c>
      <c r="F1688" s="387" t="s">
        <v>1097</v>
      </c>
      <c r="G1688" s="386" t="s">
        <v>1333</v>
      </c>
      <c r="H1688" s="386" t="s">
        <v>1190</v>
      </c>
      <c r="I1688" s="386" t="s">
        <v>1191</v>
      </c>
      <c r="J1688" s="386" t="s">
        <v>141</v>
      </c>
      <c r="K1688" s="388">
        <v>0.63</v>
      </c>
      <c r="L1688" s="388">
        <v>0.72000000000000008</v>
      </c>
      <c r="M1688" s="388">
        <v>0.81</v>
      </c>
      <c r="N1688" s="389"/>
    </row>
    <row r="1689" spans="3:14" ht="45" hidden="1" x14ac:dyDescent="0.25">
      <c r="C1689" s="386" t="s">
        <v>103</v>
      </c>
      <c r="D1689" s="387" t="s">
        <v>1279</v>
      </c>
      <c r="E1689" s="386" t="s">
        <v>1027</v>
      </c>
      <c r="F1689" s="387" t="s">
        <v>1097</v>
      </c>
      <c r="G1689" s="386" t="s">
        <v>1334</v>
      </c>
      <c r="H1689" s="386" t="s">
        <v>1190</v>
      </c>
      <c r="I1689" s="386" t="s">
        <v>1192</v>
      </c>
      <c r="J1689" s="386" t="s">
        <v>141</v>
      </c>
      <c r="K1689" s="388">
        <v>0.63</v>
      </c>
      <c r="L1689" s="388">
        <v>0.72000000000000008</v>
      </c>
      <c r="M1689" s="388">
        <v>0.81</v>
      </c>
      <c r="N1689" s="389"/>
    </row>
    <row r="1690" spans="3:14" ht="45" hidden="1" x14ac:dyDescent="0.25">
      <c r="C1690" s="386" t="s">
        <v>103</v>
      </c>
      <c r="D1690" s="387" t="s">
        <v>1279</v>
      </c>
      <c r="E1690" s="386" t="s">
        <v>1027</v>
      </c>
      <c r="F1690" s="387" t="s">
        <v>1097</v>
      </c>
      <c r="G1690" s="386" t="s">
        <v>1336</v>
      </c>
      <c r="H1690" s="386" t="s">
        <v>1190</v>
      </c>
      <c r="I1690" s="386" t="s">
        <v>1196</v>
      </c>
      <c r="J1690" s="386" t="s">
        <v>141</v>
      </c>
      <c r="K1690" s="388">
        <v>0.63</v>
      </c>
      <c r="L1690" s="388">
        <v>0.72000000000000008</v>
      </c>
      <c r="M1690" s="388">
        <v>0.81</v>
      </c>
      <c r="N1690" s="389"/>
    </row>
    <row r="1691" spans="3:14" ht="45" hidden="1" x14ac:dyDescent="0.25">
      <c r="C1691" s="386" t="s">
        <v>103</v>
      </c>
      <c r="D1691" s="387" t="s">
        <v>1279</v>
      </c>
      <c r="E1691" s="386" t="s">
        <v>1027</v>
      </c>
      <c r="F1691" s="387" t="s">
        <v>1097</v>
      </c>
      <c r="G1691" s="386" t="s">
        <v>1337</v>
      </c>
      <c r="H1691" s="386" t="s">
        <v>1190</v>
      </c>
      <c r="I1691" s="386" t="s">
        <v>1197</v>
      </c>
      <c r="J1691" s="386" t="s">
        <v>141</v>
      </c>
      <c r="K1691" s="388">
        <v>0.63</v>
      </c>
      <c r="L1691" s="388">
        <v>0.72000000000000008</v>
      </c>
      <c r="M1691" s="388">
        <v>0.81</v>
      </c>
      <c r="N1691" s="389"/>
    </row>
    <row r="1692" spans="3:14" ht="45" hidden="1" x14ac:dyDescent="0.25">
      <c r="C1692" s="386" t="s">
        <v>103</v>
      </c>
      <c r="D1692" s="387" t="s">
        <v>1279</v>
      </c>
      <c r="E1692" s="386" t="s">
        <v>1027</v>
      </c>
      <c r="F1692" s="387" t="s">
        <v>1097</v>
      </c>
      <c r="G1692" s="386" t="s">
        <v>1338</v>
      </c>
      <c r="H1692" s="386" t="s">
        <v>1190</v>
      </c>
      <c r="I1692" s="386" t="s">
        <v>1198</v>
      </c>
      <c r="J1692" s="386" t="s">
        <v>141</v>
      </c>
      <c r="K1692" s="388">
        <v>0.63</v>
      </c>
      <c r="L1692" s="388">
        <v>0.72000000000000008</v>
      </c>
      <c r="M1692" s="388">
        <v>0.81</v>
      </c>
      <c r="N1692" s="389"/>
    </row>
    <row r="1693" spans="3:14" ht="45" hidden="1" x14ac:dyDescent="0.25">
      <c r="C1693" s="386" t="s">
        <v>103</v>
      </c>
      <c r="D1693" s="387" t="s">
        <v>1279</v>
      </c>
      <c r="E1693" s="386" t="s">
        <v>1027</v>
      </c>
      <c r="F1693" s="387" t="s">
        <v>1097</v>
      </c>
      <c r="G1693" s="386" t="s">
        <v>1339</v>
      </c>
      <c r="H1693" s="386" t="s">
        <v>1190</v>
      </c>
      <c r="I1693" s="386" t="s">
        <v>1199</v>
      </c>
      <c r="J1693" s="386" t="s">
        <v>141</v>
      </c>
      <c r="K1693" s="388">
        <v>0.63</v>
      </c>
      <c r="L1693" s="388">
        <v>0.72000000000000008</v>
      </c>
      <c r="M1693" s="388">
        <v>0.81</v>
      </c>
      <c r="N1693" s="389"/>
    </row>
    <row r="1694" spans="3:14" ht="45" hidden="1" x14ac:dyDescent="0.25">
      <c r="C1694" s="386" t="s">
        <v>103</v>
      </c>
      <c r="D1694" s="387" t="s">
        <v>1279</v>
      </c>
      <c r="E1694" s="386" t="s">
        <v>1027</v>
      </c>
      <c r="F1694" s="387" t="s">
        <v>1097</v>
      </c>
      <c r="G1694" s="386" t="s">
        <v>1340</v>
      </c>
      <c r="H1694" s="386" t="s">
        <v>1190</v>
      </c>
      <c r="I1694" s="386" t="s">
        <v>1200</v>
      </c>
      <c r="J1694" s="386" t="s">
        <v>141</v>
      </c>
      <c r="K1694" s="388">
        <v>0.63</v>
      </c>
      <c r="L1694" s="388">
        <v>0.72000000000000008</v>
      </c>
      <c r="M1694" s="388">
        <v>0.81</v>
      </c>
      <c r="N1694" s="389"/>
    </row>
    <row r="1695" spans="3:14" ht="45" hidden="1" x14ac:dyDescent="0.25">
      <c r="C1695" s="386" t="s">
        <v>103</v>
      </c>
      <c r="D1695" s="387" t="s">
        <v>1279</v>
      </c>
      <c r="E1695" s="386" t="s">
        <v>1027</v>
      </c>
      <c r="F1695" s="387" t="s">
        <v>1097</v>
      </c>
      <c r="G1695" s="386" t="s">
        <v>1341</v>
      </c>
      <c r="H1695" s="386" t="s">
        <v>1190</v>
      </c>
      <c r="I1695" s="386" t="s">
        <v>1201</v>
      </c>
      <c r="J1695" s="386" t="s">
        <v>141</v>
      </c>
      <c r="K1695" s="388">
        <v>0.63</v>
      </c>
      <c r="L1695" s="388">
        <v>0.72000000000000008</v>
      </c>
      <c r="M1695" s="388">
        <v>0.81</v>
      </c>
      <c r="N1695" s="389"/>
    </row>
    <row r="1696" spans="3:14" ht="45" hidden="1" x14ac:dyDescent="0.25">
      <c r="C1696" s="386" t="s">
        <v>103</v>
      </c>
      <c r="D1696" s="387" t="s">
        <v>1279</v>
      </c>
      <c r="E1696" s="386" t="s">
        <v>1027</v>
      </c>
      <c r="F1696" s="387" t="s">
        <v>1097</v>
      </c>
      <c r="G1696" s="386" t="s">
        <v>1344</v>
      </c>
      <c r="H1696" s="386" t="s">
        <v>1190</v>
      </c>
      <c r="I1696" s="386" t="s">
        <v>1204</v>
      </c>
      <c r="J1696" s="386" t="s">
        <v>141</v>
      </c>
      <c r="K1696" s="388">
        <v>0.63</v>
      </c>
      <c r="L1696" s="388">
        <v>0.72000000000000008</v>
      </c>
      <c r="M1696" s="388">
        <v>0.81</v>
      </c>
      <c r="N1696" s="389"/>
    </row>
    <row r="1697" spans="3:14" ht="45" hidden="1" x14ac:dyDescent="0.25">
      <c r="C1697" s="386" t="s">
        <v>103</v>
      </c>
      <c r="D1697" s="387" t="s">
        <v>1279</v>
      </c>
      <c r="E1697" s="386" t="s">
        <v>1027</v>
      </c>
      <c r="F1697" s="387" t="s">
        <v>1097</v>
      </c>
      <c r="G1697" s="386" t="s">
        <v>1348</v>
      </c>
      <c r="H1697" s="386" t="s">
        <v>1210</v>
      </c>
      <c r="I1697" s="386" t="s">
        <v>1211</v>
      </c>
      <c r="J1697" s="386" t="s">
        <v>141</v>
      </c>
      <c r="K1697" s="388">
        <v>0.63</v>
      </c>
      <c r="L1697" s="388">
        <v>0.72000000000000008</v>
      </c>
      <c r="M1697" s="388">
        <v>0.81</v>
      </c>
      <c r="N1697" s="389"/>
    </row>
    <row r="1698" spans="3:14" ht="45" hidden="1" x14ac:dyDescent="0.25">
      <c r="C1698" s="386" t="s">
        <v>103</v>
      </c>
      <c r="D1698" s="387" t="s">
        <v>1279</v>
      </c>
      <c r="E1698" s="386" t="s">
        <v>1027</v>
      </c>
      <c r="F1698" s="387" t="s">
        <v>1097</v>
      </c>
      <c r="G1698" s="386" t="s">
        <v>1351</v>
      </c>
      <c r="H1698" s="386" t="s">
        <v>1217</v>
      </c>
      <c r="I1698" s="386" t="s">
        <v>1218</v>
      </c>
      <c r="J1698" s="386" t="s">
        <v>141</v>
      </c>
      <c r="K1698" s="388">
        <v>6.9999999999999993E-2</v>
      </c>
      <c r="L1698" s="388">
        <v>8.0000000000000016E-2</v>
      </c>
      <c r="M1698" s="388">
        <v>9.0000000000000011E-2</v>
      </c>
      <c r="N1698" s="389"/>
    </row>
    <row r="1699" spans="3:14" hidden="1" x14ac:dyDescent="0.25">
      <c r="C1699" s="386" t="s">
        <v>84</v>
      </c>
      <c r="D1699" s="387" t="s">
        <v>1396</v>
      </c>
      <c r="E1699" s="386" t="s">
        <v>1023</v>
      </c>
      <c r="F1699" s="387" t="s">
        <v>1032</v>
      </c>
      <c r="G1699" s="386" t="s">
        <v>1305</v>
      </c>
      <c r="H1699" s="386" t="s">
        <v>1138</v>
      </c>
      <c r="I1699" s="386" t="s">
        <v>1139</v>
      </c>
      <c r="J1699" s="386" t="s">
        <v>1373</v>
      </c>
      <c r="K1699" s="388">
        <v>3.4999999999999996E-2</v>
      </c>
      <c r="L1699" s="388">
        <v>4.0000000000000008E-2</v>
      </c>
      <c r="M1699" s="388">
        <v>4.5000000000000005E-2</v>
      </c>
      <c r="N1699" s="389"/>
    </row>
    <row r="1700" spans="3:14" ht="30" hidden="1" x14ac:dyDescent="0.25">
      <c r="C1700" s="386" t="s">
        <v>84</v>
      </c>
      <c r="D1700" s="387" t="s">
        <v>1396</v>
      </c>
      <c r="E1700" s="386" t="s">
        <v>1023</v>
      </c>
      <c r="F1700" s="387" t="s">
        <v>1032</v>
      </c>
      <c r="G1700" s="386" t="s">
        <v>1397</v>
      </c>
      <c r="H1700" s="386" t="s">
        <v>1138</v>
      </c>
      <c r="I1700" s="386" t="s">
        <v>1141</v>
      </c>
      <c r="J1700" s="386" t="s">
        <v>1373</v>
      </c>
      <c r="K1700" s="388">
        <v>0.63</v>
      </c>
      <c r="L1700" s="388">
        <v>0.72000000000000008</v>
      </c>
      <c r="M1700" s="388">
        <v>0.81</v>
      </c>
      <c r="N1700" s="389"/>
    </row>
    <row r="1701" spans="3:14" hidden="1" x14ac:dyDescent="0.25">
      <c r="C1701" s="386" t="s">
        <v>84</v>
      </c>
      <c r="D1701" s="387" t="s">
        <v>1396</v>
      </c>
      <c r="E1701" s="386" t="s">
        <v>1023</v>
      </c>
      <c r="F1701" s="387" t="s">
        <v>1032</v>
      </c>
      <c r="G1701" s="386" t="s">
        <v>1310</v>
      </c>
      <c r="H1701" s="386" t="s">
        <v>1152</v>
      </c>
      <c r="I1701" s="386" t="s">
        <v>1153</v>
      </c>
      <c r="J1701" s="386" t="s">
        <v>1373</v>
      </c>
      <c r="K1701" s="388">
        <v>0.63</v>
      </c>
      <c r="L1701" s="388">
        <v>0.72000000000000008</v>
      </c>
      <c r="M1701" s="388">
        <v>0.81</v>
      </c>
      <c r="N1701" s="389"/>
    </row>
    <row r="1702" spans="3:14" ht="45" hidden="1" x14ac:dyDescent="0.25">
      <c r="C1702" s="386" t="s">
        <v>84</v>
      </c>
      <c r="D1702" s="387" t="s">
        <v>1396</v>
      </c>
      <c r="E1702" s="386" t="s">
        <v>1023</v>
      </c>
      <c r="F1702" s="387" t="s">
        <v>1032</v>
      </c>
      <c r="G1702" s="386" t="s">
        <v>1398</v>
      </c>
      <c r="H1702" s="386" t="s">
        <v>1160</v>
      </c>
      <c r="I1702" s="386" t="s">
        <v>1165</v>
      </c>
      <c r="J1702" s="386" t="s">
        <v>141</v>
      </c>
      <c r="K1702" s="388">
        <v>0.63</v>
      </c>
      <c r="L1702" s="388">
        <v>0.72000000000000008</v>
      </c>
      <c r="M1702" s="388">
        <v>0.81</v>
      </c>
      <c r="N1702" s="389"/>
    </row>
    <row r="1703" spans="3:14" ht="45" hidden="1" x14ac:dyDescent="0.25">
      <c r="C1703" s="386" t="s">
        <v>84</v>
      </c>
      <c r="D1703" s="387" t="s">
        <v>1396</v>
      </c>
      <c r="E1703" s="386" t="s">
        <v>1023</v>
      </c>
      <c r="F1703" s="387" t="s">
        <v>1032</v>
      </c>
      <c r="G1703" s="386" t="s">
        <v>1398</v>
      </c>
      <c r="H1703" s="386" t="s">
        <v>1160</v>
      </c>
      <c r="I1703" s="386" t="s">
        <v>1165</v>
      </c>
      <c r="J1703" s="386" t="s">
        <v>1373</v>
      </c>
      <c r="K1703" s="388">
        <v>0.63</v>
      </c>
      <c r="L1703" s="388">
        <v>0.72000000000000008</v>
      </c>
      <c r="M1703" s="388">
        <v>0.81</v>
      </c>
      <c r="N1703" s="389"/>
    </row>
    <row r="1704" spans="3:14" ht="45" hidden="1" x14ac:dyDescent="0.25">
      <c r="C1704" s="386" t="s">
        <v>84</v>
      </c>
      <c r="D1704" s="387" t="s">
        <v>1396</v>
      </c>
      <c r="E1704" s="386" t="s">
        <v>1023</v>
      </c>
      <c r="F1704" s="387" t="s">
        <v>1032</v>
      </c>
      <c r="G1704" s="386" t="s">
        <v>1399</v>
      </c>
      <c r="H1704" s="386" t="s">
        <v>1160</v>
      </c>
      <c r="I1704" s="386" t="s">
        <v>1168</v>
      </c>
      <c r="J1704" s="386" t="s">
        <v>1373</v>
      </c>
      <c r="K1704" s="388">
        <v>0.63</v>
      </c>
      <c r="L1704" s="388">
        <v>0.72000000000000008</v>
      </c>
      <c r="M1704" s="388">
        <v>0.81</v>
      </c>
      <c r="N1704" s="389"/>
    </row>
    <row r="1705" spans="3:14" hidden="1" x14ac:dyDescent="0.25">
      <c r="C1705" s="386" t="s">
        <v>84</v>
      </c>
      <c r="D1705" s="387" t="s">
        <v>1400</v>
      </c>
      <c r="E1705" s="386" t="s">
        <v>1023</v>
      </c>
      <c r="F1705" s="387" t="s">
        <v>1033</v>
      </c>
      <c r="G1705" s="386" t="s">
        <v>1305</v>
      </c>
      <c r="H1705" s="386" t="s">
        <v>1138</v>
      </c>
      <c r="I1705" s="386" t="s">
        <v>1139</v>
      </c>
      <c r="J1705" s="386" t="s">
        <v>1373</v>
      </c>
      <c r="K1705" s="388">
        <v>3.4999999999999996E-2</v>
      </c>
      <c r="L1705" s="388">
        <v>4.0000000000000008E-2</v>
      </c>
      <c r="M1705" s="388">
        <v>4.5000000000000005E-2</v>
      </c>
      <c r="N1705" s="389"/>
    </row>
    <row r="1706" spans="3:14" ht="30" hidden="1" x14ac:dyDescent="0.25">
      <c r="C1706" s="386" t="s">
        <v>84</v>
      </c>
      <c r="D1706" s="387" t="s">
        <v>1400</v>
      </c>
      <c r="E1706" s="386" t="s">
        <v>1023</v>
      </c>
      <c r="F1706" s="387" t="s">
        <v>1033</v>
      </c>
      <c r="G1706" s="386" t="s">
        <v>1397</v>
      </c>
      <c r="H1706" s="386" t="s">
        <v>1138</v>
      </c>
      <c r="I1706" s="386" t="s">
        <v>1141</v>
      </c>
      <c r="J1706" s="386" t="s">
        <v>1373</v>
      </c>
      <c r="K1706" s="388">
        <v>0.63</v>
      </c>
      <c r="L1706" s="388">
        <v>0.72000000000000008</v>
      </c>
      <c r="M1706" s="388">
        <v>0.81</v>
      </c>
      <c r="N1706" s="389"/>
    </row>
    <row r="1707" spans="3:14" hidden="1" x14ac:dyDescent="0.25">
      <c r="C1707" s="386" t="s">
        <v>84</v>
      </c>
      <c r="D1707" s="387" t="s">
        <v>1400</v>
      </c>
      <c r="E1707" s="386" t="s">
        <v>1023</v>
      </c>
      <c r="F1707" s="387" t="s">
        <v>1033</v>
      </c>
      <c r="G1707" s="386" t="s">
        <v>1310</v>
      </c>
      <c r="H1707" s="386" t="s">
        <v>1152</v>
      </c>
      <c r="I1707" s="386" t="s">
        <v>1153</v>
      </c>
      <c r="J1707" s="386" t="s">
        <v>1373</v>
      </c>
      <c r="K1707" s="388">
        <v>0.63</v>
      </c>
      <c r="L1707" s="388">
        <v>0.72000000000000008</v>
      </c>
      <c r="M1707" s="388">
        <v>0.81</v>
      </c>
      <c r="N1707" s="389"/>
    </row>
    <row r="1708" spans="3:14" ht="45" hidden="1" x14ac:dyDescent="0.25">
      <c r="C1708" s="386" t="s">
        <v>84</v>
      </c>
      <c r="D1708" s="387" t="s">
        <v>1400</v>
      </c>
      <c r="E1708" s="386" t="s">
        <v>1023</v>
      </c>
      <c r="F1708" s="387" t="s">
        <v>1033</v>
      </c>
      <c r="G1708" s="386" t="s">
        <v>1401</v>
      </c>
      <c r="H1708" s="386" t="s">
        <v>1160</v>
      </c>
      <c r="I1708" s="386" t="s">
        <v>1167</v>
      </c>
      <c r="J1708" s="386" t="s">
        <v>141</v>
      </c>
      <c r="K1708" s="388">
        <v>0.63</v>
      </c>
      <c r="L1708" s="388">
        <v>0.72000000000000008</v>
      </c>
      <c r="M1708" s="388">
        <v>0.81</v>
      </c>
      <c r="N1708" s="389"/>
    </row>
    <row r="1709" spans="3:14" ht="45" hidden="1" x14ac:dyDescent="0.25">
      <c r="C1709" s="386" t="s">
        <v>84</v>
      </c>
      <c r="D1709" s="387" t="s">
        <v>1400</v>
      </c>
      <c r="E1709" s="386" t="s">
        <v>1023</v>
      </c>
      <c r="F1709" s="387" t="s">
        <v>1033</v>
      </c>
      <c r="G1709" s="386" t="s">
        <v>1401</v>
      </c>
      <c r="H1709" s="386" t="s">
        <v>1160</v>
      </c>
      <c r="I1709" s="386" t="s">
        <v>1167</v>
      </c>
      <c r="J1709" s="386" t="s">
        <v>1373</v>
      </c>
      <c r="K1709" s="388">
        <v>0.63</v>
      </c>
      <c r="L1709" s="388">
        <v>0.72000000000000008</v>
      </c>
      <c r="M1709" s="388">
        <v>0.81</v>
      </c>
      <c r="N1709" s="389"/>
    </row>
    <row r="1710" spans="3:14" ht="45" hidden="1" x14ac:dyDescent="0.25">
      <c r="C1710" s="386" t="s">
        <v>84</v>
      </c>
      <c r="D1710" s="387" t="s">
        <v>1400</v>
      </c>
      <c r="E1710" s="386" t="s">
        <v>1023</v>
      </c>
      <c r="F1710" s="387" t="s">
        <v>1033</v>
      </c>
      <c r="G1710" s="386" t="s">
        <v>1399</v>
      </c>
      <c r="H1710" s="386" t="s">
        <v>1160</v>
      </c>
      <c r="I1710" s="386" t="s">
        <v>1168</v>
      </c>
      <c r="J1710" s="386" t="s">
        <v>1373</v>
      </c>
      <c r="K1710" s="388">
        <v>0.63</v>
      </c>
      <c r="L1710" s="388">
        <v>0.72000000000000008</v>
      </c>
      <c r="M1710" s="388">
        <v>0.81</v>
      </c>
      <c r="N1710" s="389"/>
    </row>
    <row r="1711" spans="3:14" hidden="1" x14ac:dyDescent="0.25">
      <c r="C1711" s="386" t="s">
        <v>84</v>
      </c>
      <c r="D1711" s="387" t="s">
        <v>1402</v>
      </c>
      <c r="E1711" s="386" t="s">
        <v>1023</v>
      </c>
      <c r="F1711" s="387" t="s">
        <v>1032</v>
      </c>
      <c r="G1711" s="386" t="s">
        <v>1305</v>
      </c>
      <c r="H1711" s="386" t="s">
        <v>1138</v>
      </c>
      <c r="I1711" s="386" t="s">
        <v>1139</v>
      </c>
      <c r="J1711" s="386" t="s">
        <v>1373</v>
      </c>
      <c r="K1711" s="388">
        <v>3.4999999999999996E-2</v>
      </c>
      <c r="L1711" s="388">
        <v>4.0000000000000008E-2</v>
      </c>
      <c r="M1711" s="388">
        <v>4.5000000000000005E-2</v>
      </c>
      <c r="N1711" s="389"/>
    </row>
    <row r="1712" spans="3:14" ht="30" hidden="1" x14ac:dyDescent="0.25">
      <c r="C1712" s="386" t="s">
        <v>84</v>
      </c>
      <c r="D1712" s="387" t="s">
        <v>1402</v>
      </c>
      <c r="E1712" s="386" t="s">
        <v>1023</v>
      </c>
      <c r="F1712" s="387" t="s">
        <v>1032</v>
      </c>
      <c r="G1712" s="386" t="s">
        <v>1397</v>
      </c>
      <c r="H1712" s="386" t="s">
        <v>1138</v>
      </c>
      <c r="I1712" s="386" t="s">
        <v>1141</v>
      </c>
      <c r="J1712" s="386" t="s">
        <v>1373</v>
      </c>
      <c r="K1712" s="388">
        <v>0.63</v>
      </c>
      <c r="L1712" s="388">
        <v>0.72000000000000008</v>
      </c>
      <c r="M1712" s="388">
        <v>0.81</v>
      </c>
      <c r="N1712" s="389"/>
    </row>
    <row r="1713" spans="3:14" hidden="1" x14ac:dyDescent="0.25">
      <c r="C1713" s="386" t="s">
        <v>84</v>
      </c>
      <c r="D1713" s="387" t="s">
        <v>1402</v>
      </c>
      <c r="E1713" s="386" t="s">
        <v>1023</v>
      </c>
      <c r="F1713" s="387" t="s">
        <v>1032</v>
      </c>
      <c r="G1713" s="386" t="s">
        <v>1310</v>
      </c>
      <c r="H1713" s="386" t="s">
        <v>1152</v>
      </c>
      <c r="I1713" s="386" t="s">
        <v>1153</v>
      </c>
      <c r="J1713" s="386" t="s">
        <v>1373</v>
      </c>
      <c r="K1713" s="388">
        <v>0.63</v>
      </c>
      <c r="L1713" s="388">
        <v>0.72000000000000008</v>
      </c>
      <c r="M1713" s="388">
        <v>0.81</v>
      </c>
      <c r="N1713" s="389"/>
    </row>
    <row r="1714" spans="3:14" ht="45" hidden="1" x14ac:dyDescent="0.25">
      <c r="C1714" s="386" t="s">
        <v>84</v>
      </c>
      <c r="D1714" s="387" t="s">
        <v>1402</v>
      </c>
      <c r="E1714" s="386" t="s">
        <v>1023</v>
      </c>
      <c r="F1714" s="387" t="s">
        <v>1032</v>
      </c>
      <c r="G1714" s="386" t="s">
        <v>1315</v>
      </c>
      <c r="H1714" s="386" t="s">
        <v>1160</v>
      </c>
      <c r="I1714" s="386" t="s">
        <v>1162</v>
      </c>
      <c r="J1714" s="386" t="s">
        <v>141</v>
      </c>
      <c r="K1714" s="388">
        <v>0.63</v>
      </c>
      <c r="L1714" s="388">
        <v>0.72000000000000008</v>
      </c>
      <c r="M1714" s="388">
        <v>0.81</v>
      </c>
      <c r="N1714" s="389"/>
    </row>
    <row r="1715" spans="3:14" ht="45" hidden="1" x14ac:dyDescent="0.25">
      <c r="C1715" s="386" t="s">
        <v>84</v>
      </c>
      <c r="D1715" s="387" t="s">
        <v>1402</v>
      </c>
      <c r="E1715" s="386" t="s">
        <v>1023</v>
      </c>
      <c r="F1715" s="387" t="s">
        <v>1032</v>
      </c>
      <c r="G1715" s="386" t="s">
        <v>1315</v>
      </c>
      <c r="H1715" s="386" t="s">
        <v>1160</v>
      </c>
      <c r="I1715" s="386" t="s">
        <v>1162</v>
      </c>
      <c r="J1715" s="386" t="s">
        <v>1373</v>
      </c>
      <c r="K1715" s="388">
        <v>0.63</v>
      </c>
      <c r="L1715" s="388">
        <v>0.72000000000000008</v>
      </c>
      <c r="M1715" s="388">
        <v>0.81</v>
      </c>
      <c r="N1715" s="389"/>
    </row>
    <row r="1716" spans="3:14" ht="45" hidden="1" x14ac:dyDescent="0.25">
      <c r="C1716" s="386" t="s">
        <v>84</v>
      </c>
      <c r="D1716" s="387" t="s">
        <v>1402</v>
      </c>
      <c r="E1716" s="386" t="s">
        <v>1023</v>
      </c>
      <c r="F1716" s="387" t="s">
        <v>1032</v>
      </c>
      <c r="G1716" s="386" t="s">
        <v>1403</v>
      </c>
      <c r="H1716" s="386" t="s">
        <v>1160</v>
      </c>
      <c r="I1716" s="386" t="s">
        <v>1164</v>
      </c>
      <c r="J1716" s="386" t="s">
        <v>141</v>
      </c>
      <c r="K1716" s="388">
        <v>0.63</v>
      </c>
      <c r="L1716" s="388">
        <v>0.72000000000000008</v>
      </c>
      <c r="M1716" s="388">
        <v>0.81</v>
      </c>
      <c r="N1716" s="389"/>
    </row>
    <row r="1717" spans="3:14" ht="45" hidden="1" x14ac:dyDescent="0.25">
      <c r="C1717" s="386" t="s">
        <v>84</v>
      </c>
      <c r="D1717" s="387" t="s">
        <v>1402</v>
      </c>
      <c r="E1717" s="386" t="s">
        <v>1023</v>
      </c>
      <c r="F1717" s="387" t="s">
        <v>1032</v>
      </c>
      <c r="G1717" s="386" t="s">
        <v>1403</v>
      </c>
      <c r="H1717" s="386" t="s">
        <v>1160</v>
      </c>
      <c r="I1717" s="386" t="s">
        <v>1164</v>
      </c>
      <c r="J1717" s="386" t="s">
        <v>1373</v>
      </c>
      <c r="K1717" s="388">
        <v>0.63</v>
      </c>
      <c r="L1717" s="388">
        <v>0.72000000000000008</v>
      </c>
      <c r="M1717" s="388">
        <v>0.81</v>
      </c>
      <c r="N1717" s="389"/>
    </row>
    <row r="1718" spans="3:14" ht="45" hidden="1" x14ac:dyDescent="0.25">
      <c r="C1718" s="386" t="s">
        <v>84</v>
      </c>
      <c r="D1718" s="387" t="s">
        <v>1402</v>
      </c>
      <c r="E1718" s="386" t="s">
        <v>1023</v>
      </c>
      <c r="F1718" s="387" t="s">
        <v>1032</v>
      </c>
      <c r="G1718" s="386" t="s">
        <v>1398</v>
      </c>
      <c r="H1718" s="386" t="s">
        <v>1160</v>
      </c>
      <c r="I1718" s="386" t="s">
        <v>1165</v>
      </c>
      <c r="J1718" s="386" t="s">
        <v>141</v>
      </c>
      <c r="K1718" s="388">
        <v>0.63</v>
      </c>
      <c r="L1718" s="388">
        <v>0.72000000000000008</v>
      </c>
      <c r="M1718" s="388">
        <v>0.81</v>
      </c>
      <c r="N1718" s="389"/>
    </row>
    <row r="1719" spans="3:14" ht="45" hidden="1" x14ac:dyDescent="0.25">
      <c r="C1719" s="386" t="s">
        <v>84</v>
      </c>
      <c r="D1719" s="387" t="s">
        <v>1402</v>
      </c>
      <c r="E1719" s="386" t="s">
        <v>1023</v>
      </c>
      <c r="F1719" s="387" t="s">
        <v>1032</v>
      </c>
      <c r="G1719" s="386" t="s">
        <v>1398</v>
      </c>
      <c r="H1719" s="386" t="s">
        <v>1160</v>
      </c>
      <c r="I1719" s="386" t="s">
        <v>1165</v>
      </c>
      <c r="J1719" s="386" t="s">
        <v>1373</v>
      </c>
      <c r="K1719" s="388">
        <v>0.63</v>
      </c>
      <c r="L1719" s="388">
        <v>0.72000000000000008</v>
      </c>
      <c r="M1719" s="388">
        <v>0.81</v>
      </c>
      <c r="N1719" s="389"/>
    </row>
    <row r="1720" spans="3:14" ht="45" hidden="1" x14ac:dyDescent="0.25">
      <c r="C1720" s="386" t="s">
        <v>84</v>
      </c>
      <c r="D1720" s="387" t="s">
        <v>1402</v>
      </c>
      <c r="E1720" s="386" t="s">
        <v>1023</v>
      </c>
      <c r="F1720" s="387" t="s">
        <v>1032</v>
      </c>
      <c r="G1720" s="386" t="s">
        <v>1404</v>
      </c>
      <c r="H1720" s="386" t="s">
        <v>1160</v>
      </c>
      <c r="I1720" s="386" t="s">
        <v>1166</v>
      </c>
      <c r="J1720" s="386" t="s">
        <v>141</v>
      </c>
      <c r="K1720" s="388">
        <v>0.63</v>
      </c>
      <c r="L1720" s="388">
        <v>0.72000000000000008</v>
      </c>
      <c r="M1720" s="388">
        <v>0.81</v>
      </c>
      <c r="N1720" s="389"/>
    </row>
    <row r="1721" spans="3:14" ht="45" hidden="1" x14ac:dyDescent="0.25">
      <c r="C1721" s="386" t="s">
        <v>84</v>
      </c>
      <c r="D1721" s="387" t="s">
        <v>1402</v>
      </c>
      <c r="E1721" s="386" t="s">
        <v>1023</v>
      </c>
      <c r="F1721" s="387" t="s">
        <v>1032</v>
      </c>
      <c r="G1721" s="386" t="s">
        <v>1404</v>
      </c>
      <c r="H1721" s="386" t="s">
        <v>1160</v>
      </c>
      <c r="I1721" s="386" t="s">
        <v>1166</v>
      </c>
      <c r="J1721" s="386" t="s">
        <v>1373</v>
      </c>
      <c r="K1721" s="388">
        <v>0.63</v>
      </c>
      <c r="L1721" s="388">
        <v>0.72000000000000008</v>
      </c>
      <c r="M1721" s="388">
        <v>0.81</v>
      </c>
      <c r="N1721" s="389"/>
    </row>
    <row r="1722" spans="3:14" ht="45" hidden="1" x14ac:dyDescent="0.25">
      <c r="C1722" s="386" t="s">
        <v>84</v>
      </c>
      <c r="D1722" s="387" t="s">
        <v>1402</v>
      </c>
      <c r="E1722" s="386" t="s">
        <v>1023</v>
      </c>
      <c r="F1722" s="387" t="s">
        <v>1032</v>
      </c>
      <c r="G1722" s="386" t="s">
        <v>1401</v>
      </c>
      <c r="H1722" s="386" t="s">
        <v>1160</v>
      </c>
      <c r="I1722" s="386" t="s">
        <v>1167</v>
      </c>
      <c r="J1722" s="386" t="s">
        <v>141</v>
      </c>
      <c r="K1722" s="388">
        <v>0.63</v>
      </c>
      <c r="L1722" s="388">
        <v>0.72000000000000008</v>
      </c>
      <c r="M1722" s="388">
        <v>0.81</v>
      </c>
      <c r="N1722" s="389"/>
    </row>
    <row r="1723" spans="3:14" ht="45" hidden="1" x14ac:dyDescent="0.25">
      <c r="C1723" s="386" t="s">
        <v>84</v>
      </c>
      <c r="D1723" s="387" t="s">
        <v>1402</v>
      </c>
      <c r="E1723" s="386" t="s">
        <v>1023</v>
      </c>
      <c r="F1723" s="387" t="s">
        <v>1032</v>
      </c>
      <c r="G1723" s="386" t="s">
        <v>1401</v>
      </c>
      <c r="H1723" s="386" t="s">
        <v>1160</v>
      </c>
      <c r="I1723" s="386" t="s">
        <v>1167</v>
      </c>
      <c r="J1723" s="386" t="s">
        <v>1373</v>
      </c>
      <c r="K1723" s="388">
        <v>0.63</v>
      </c>
      <c r="L1723" s="388">
        <v>0.72000000000000008</v>
      </c>
      <c r="M1723" s="388">
        <v>0.81</v>
      </c>
      <c r="N1723" s="389"/>
    </row>
    <row r="1724" spans="3:14" ht="45" hidden="1" x14ac:dyDescent="0.25">
      <c r="C1724" s="386" t="s">
        <v>84</v>
      </c>
      <c r="D1724" s="387" t="s">
        <v>1402</v>
      </c>
      <c r="E1724" s="386" t="s">
        <v>1023</v>
      </c>
      <c r="F1724" s="387" t="s">
        <v>1032</v>
      </c>
      <c r="G1724" s="386" t="s">
        <v>1399</v>
      </c>
      <c r="H1724" s="386" t="s">
        <v>1160</v>
      </c>
      <c r="I1724" s="386" t="s">
        <v>1168</v>
      </c>
      <c r="J1724" s="386" t="s">
        <v>1373</v>
      </c>
      <c r="K1724" s="388">
        <v>0.63</v>
      </c>
      <c r="L1724" s="388">
        <v>0.72000000000000008</v>
      </c>
      <c r="M1724" s="388">
        <v>0.81</v>
      </c>
      <c r="N1724" s="389"/>
    </row>
    <row r="1725" spans="3:14" hidden="1" x14ac:dyDescent="0.25">
      <c r="C1725" s="386" t="s">
        <v>84</v>
      </c>
      <c r="D1725" s="387" t="s">
        <v>1405</v>
      </c>
      <c r="E1725" s="386" t="s">
        <v>1024</v>
      </c>
      <c r="F1725" s="387" t="s">
        <v>1032</v>
      </c>
      <c r="G1725" s="386" t="s">
        <v>1305</v>
      </c>
      <c r="H1725" s="386" t="s">
        <v>1138</v>
      </c>
      <c r="I1725" s="386" t="s">
        <v>1139</v>
      </c>
      <c r="J1725" s="386" t="s">
        <v>1373</v>
      </c>
      <c r="K1725" s="388">
        <v>3.4999999999999996E-2</v>
      </c>
      <c r="L1725" s="388">
        <v>4.0000000000000008E-2</v>
      </c>
      <c r="M1725" s="388">
        <v>4.5000000000000005E-2</v>
      </c>
      <c r="N1725" s="389"/>
    </row>
    <row r="1726" spans="3:14" ht="30" hidden="1" x14ac:dyDescent="0.25">
      <c r="C1726" s="386" t="s">
        <v>84</v>
      </c>
      <c r="D1726" s="387" t="s">
        <v>1405</v>
      </c>
      <c r="E1726" s="386" t="s">
        <v>1024</v>
      </c>
      <c r="F1726" s="387" t="s">
        <v>1032</v>
      </c>
      <c r="G1726" s="386" t="s">
        <v>1397</v>
      </c>
      <c r="H1726" s="386" t="s">
        <v>1138</v>
      </c>
      <c r="I1726" s="386" t="s">
        <v>1141</v>
      </c>
      <c r="J1726" s="386" t="s">
        <v>1373</v>
      </c>
      <c r="K1726" s="388">
        <v>0.63</v>
      </c>
      <c r="L1726" s="388">
        <v>0.72000000000000008</v>
      </c>
      <c r="M1726" s="388">
        <v>0.81</v>
      </c>
      <c r="N1726" s="389"/>
    </row>
    <row r="1727" spans="3:14" hidden="1" x14ac:dyDescent="0.25">
      <c r="C1727" s="386" t="s">
        <v>84</v>
      </c>
      <c r="D1727" s="387" t="s">
        <v>1405</v>
      </c>
      <c r="E1727" s="386" t="s">
        <v>1024</v>
      </c>
      <c r="F1727" s="387" t="s">
        <v>1032</v>
      </c>
      <c r="G1727" s="386" t="s">
        <v>1310</v>
      </c>
      <c r="H1727" s="386" t="s">
        <v>1152</v>
      </c>
      <c r="I1727" s="386" t="s">
        <v>1153</v>
      </c>
      <c r="J1727" s="386" t="s">
        <v>1373</v>
      </c>
      <c r="K1727" s="388">
        <v>0.63</v>
      </c>
      <c r="L1727" s="388">
        <v>0.72000000000000008</v>
      </c>
      <c r="M1727" s="388">
        <v>0.81</v>
      </c>
      <c r="N1727" s="389"/>
    </row>
    <row r="1728" spans="3:14" ht="45" hidden="1" x14ac:dyDescent="0.25">
      <c r="C1728" s="386" t="s">
        <v>84</v>
      </c>
      <c r="D1728" s="387" t="s">
        <v>1405</v>
      </c>
      <c r="E1728" s="386" t="s">
        <v>1024</v>
      </c>
      <c r="F1728" s="387" t="s">
        <v>1032</v>
      </c>
      <c r="G1728" s="386" t="s">
        <v>1398</v>
      </c>
      <c r="H1728" s="386" t="s">
        <v>1160</v>
      </c>
      <c r="I1728" s="386" t="s">
        <v>1165</v>
      </c>
      <c r="J1728" s="386" t="s">
        <v>141</v>
      </c>
      <c r="K1728" s="388">
        <v>0.63</v>
      </c>
      <c r="L1728" s="388">
        <v>0.72000000000000008</v>
      </c>
      <c r="M1728" s="388">
        <v>0.81</v>
      </c>
      <c r="N1728" s="389"/>
    </row>
    <row r="1729" spans="3:14" ht="45" hidden="1" x14ac:dyDescent="0.25">
      <c r="C1729" s="386" t="s">
        <v>84</v>
      </c>
      <c r="D1729" s="387" t="s">
        <v>1405</v>
      </c>
      <c r="E1729" s="386" t="s">
        <v>1024</v>
      </c>
      <c r="F1729" s="387" t="s">
        <v>1032</v>
      </c>
      <c r="G1729" s="386" t="s">
        <v>1398</v>
      </c>
      <c r="H1729" s="386" t="s">
        <v>1160</v>
      </c>
      <c r="I1729" s="386" t="s">
        <v>1165</v>
      </c>
      <c r="J1729" s="386" t="s">
        <v>1373</v>
      </c>
      <c r="K1729" s="388">
        <v>0.63</v>
      </c>
      <c r="L1729" s="388">
        <v>0.72000000000000008</v>
      </c>
      <c r="M1729" s="388">
        <v>0.81</v>
      </c>
      <c r="N1729" s="389"/>
    </row>
    <row r="1730" spans="3:14" ht="45" hidden="1" x14ac:dyDescent="0.25">
      <c r="C1730" s="386" t="s">
        <v>84</v>
      </c>
      <c r="D1730" s="387" t="s">
        <v>1405</v>
      </c>
      <c r="E1730" s="386" t="s">
        <v>1024</v>
      </c>
      <c r="F1730" s="387" t="s">
        <v>1032</v>
      </c>
      <c r="G1730" s="386" t="s">
        <v>1399</v>
      </c>
      <c r="H1730" s="386" t="s">
        <v>1160</v>
      </c>
      <c r="I1730" s="386" t="s">
        <v>1168</v>
      </c>
      <c r="J1730" s="386" t="s">
        <v>1373</v>
      </c>
      <c r="K1730" s="388">
        <v>0.63</v>
      </c>
      <c r="L1730" s="388">
        <v>0.72000000000000008</v>
      </c>
      <c r="M1730" s="388">
        <v>0.81</v>
      </c>
      <c r="N1730" s="389"/>
    </row>
    <row r="1731" spans="3:14" ht="45" hidden="1" x14ac:dyDescent="0.25">
      <c r="C1731" s="386" t="s">
        <v>84</v>
      </c>
      <c r="D1731" s="387" t="s">
        <v>1405</v>
      </c>
      <c r="E1731" s="386" t="s">
        <v>1024</v>
      </c>
      <c r="F1731" s="387" t="s">
        <v>1032</v>
      </c>
      <c r="G1731" s="386" t="s">
        <v>1328</v>
      </c>
      <c r="H1731" s="386" t="s">
        <v>1180</v>
      </c>
      <c r="I1731" s="386" t="s">
        <v>1183</v>
      </c>
      <c r="J1731" s="386" t="s">
        <v>141</v>
      </c>
      <c r="K1731" s="388">
        <v>3.4999999999999996E-2</v>
      </c>
      <c r="L1731" s="388">
        <v>4.0000000000000008E-2</v>
      </c>
      <c r="M1731" s="388">
        <v>4.5000000000000005E-2</v>
      </c>
      <c r="N1731" s="389"/>
    </row>
    <row r="1732" spans="3:14" hidden="1" x14ac:dyDescent="0.25">
      <c r="C1732" s="386" t="s">
        <v>84</v>
      </c>
      <c r="D1732" s="387" t="s">
        <v>1406</v>
      </c>
      <c r="E1732" s="386" t="s">
        <v>1024</v>
      </c>
      <c r="F1732" s="387" t="s">
        <v>1033</v>
      </c>
      <c r="G1732" s="386" t="s">
        <v>1305</v>
      </c>
      <c r="H1732" s="386" t="s">
        <v>1138</v>
      </c>
      <c r="I1732" s="386" t="s">
        <v>1139</v>
      </c>
      <c r="J1732" s="386" t="s">
        <v>1373</v>
      </c>
      <c r="K1732" s="388">
        <v>3.4999999999999996E-2</v>
      </c>
      <c r="L1732" s="388">
        <v>4.0000000000000008E-2</v>
      </c>
      <c r="M1732" s="388">
        <v>4.5000000000000005E-2</v>
      </c>
      <c r="N1732" s="389"/>
    </row>
    <row r="1733" spans="3:14" ht="30" hidden="1" x14ac:dyDescent="0.25">
      <c r="C1733" s="386" t="s">
        <v>84</v>
      </c>
      <c r="D1733" s="387" t="s">
        <v>1406</v>
      </c>
      <c r="E1733" s="386" t="s">
        <v>1024</v>
      </c>
      <c r="F1733" s="387" t="s">
        <v>1033</v>
      </c>
      <c r="G1733" s="386" t="s">
        <v>1397</v>
      </c>
      <c r="H1733" s="386" t="s">
        <v>1138</v>
      </c>
      <c r="I1733" s="386" t="s">
        <v>1141</v>
      </c>
      <c r="J1733" s="386" t="s">
        <v>1373</v>
      </c>
      <c r="K1733" s="388">
        <v>0.63</v>
      </c>
      <c r="L1733" s="388">
        <v>0.72000000000000008</v>
      </c>
      <c r="M1733" s="388">
        <v>0.81</v>
      </c>
      <c r="N1733" s="389"/>
    </row>
    <row r="1734" spans="3:14" hidden="1" x14ac:dyDescent="0.25">
      <c r="C1734" s="386" t="s">
        <v>84</v>
      </c>
      <c r="D1734" s="387" t="s">
        <v>1406</v>
      </c>
      <c r="E1734" s="386" t="s">
        <v>1024</v>
      </c>
      <c r="F1734" s="387" t="s">
        <v>1033</v>
      </c>
      <c r="G1734" s="386" t="s">
        <v>1310</v>
      </c>
      <c r="H1734" s="386" t="s">
        <v>1152</v>
      </c>
      <c r="I1734" s="386" t="s">
        <v>1153</v>
      </c>
      <c r="J1734" s="386" t="s">
        <v>1373</v>
      </c>
      <c r="K1734" s="388">
        <v>0.63</v>
      </c>
      <c r="L1734" s="388">
        <v>0.72000000000000008</v>
      </c>
      <c r="M1734" s="388">
        <v>0.81</v>
      </c>
      <c r="N1734" s="389"/>
    </row>
    <row r="1735" spans="3:14" ht="45" hidden="1" x14ac:dyDescent="0.25">
      <c r="C1735" s="386" t="s">
        <v>84</v>
      </c>
      <c r="D1735" s="387" t="s">
        <v>1406</v>
      </c>
      <c r="E1735" s="386" t="s">
        <v>1024</v>
      </c>
      <c r="F1735" s="387" t="s">
        <v>1033</v>
      </c>
      <c r="G1735" s="386" t="s">
        <v>1401</v>
      </c>
      <c r="H1735" s="386" t="s">
        <v>1160</v>
      </c>
      <c r="I1735" s="386" t="s">
        <v>1167</v>
      </c>
      <c r="J1735" s="386" t="s">
        <v>141</v>
      </c>
      <c r="K1735" s="388">
        <v>0.63</v>
      </c>
      <c r="L1735" s="388">
        <v>0.72000000000000008</v>
      </c>
      <c r="M1735" s="388">
        <v>0.81</v>
      </c>
      <c r="N1735" s="389"/>
    </row>
    <row r="1736" spans="3:14" ht="45" hidden="1" x14ac:dyDescent="0.25">
      <c r="C1736" s="386" t="s">
        <v>84</v>
      </c>
      <c r="D1736" s="387" t="s">
        <v>1406</v>
      </c>
      <c r="E1736" s="386" t="s">
        <v>1024</v>
      </c>
      <c r="F1736" s="387" t="s">
        <v>1033</v>
      </c>
      <c r="G1736" s="386" t="s">
        <v>1401</v>
      </c>
      <c r="H1736" s="386" t="s">
        <v>1160</v>
      </c>
      <c r="I1736" s="386" t="s">
        <v>1167</v>
      </c>
      <c r="J1736" s="386" t="s">
        <v>1373</v>
      </c>
      <c r="K1736" s="388">
        <v>0.63</v>
      </c>
      <c r="L1736" s="388">
        <v>0.72000000000000008</v>
      </c>
      <c r="M1736" s="388">
        <v>0.81</v>
      </c>
      <c r="N1736" s="389"/>
    </row>
    <row r="1737" spans="3:14" ht="45" hidden="1" x14ac:dyDescent="0.25">
      <c r="C1737" s="386" t="s">
        <v>84</v>
      </c>
      <c r="D1737" s="387" t="s">
        <v>1406</v>
      </c>
      <c r="E1737" s="386" t="s">
        <v>1024</v>
      </c>
      <c r="F1737" s="387" t="s">
        <v>1033</v>
      </c>
      <c r="G1737" s="386" t="s">
        <v>1399</v>
      </c>
      <c r="H1737" s="386" t="s">
        <v>1160</v>
      </c>
      <c r="I1737" s="386" t="s">
        <v>1168</v>
      </c>
      <c r="J1737" s="386" t="s">
        <v>1373</v>
      </c>
      <c r="K1737" s="388">
        <v>0.63</v>
      </c>
      <c r="L1737" s="388">
        <v>0.72000000000000008</v>
      </c>
      <c r="M1737" s="388">
        <v>0.81</v>
      </c>
      <c r="N1737" s="389"/>
    </row>
    <row r="1738" spans="3:14" ht="45" hidden="1" x14ac:dyDescent="0.25">
      <c r="C1738" s="386" t="s">
        <v>84</v>
      </c>
      <c r="D1738" s="387" t="s">
        <v>1406</v>
      </c>
      <c r="E1738" s="386" t="s">
        <v>1024</v>
      </c>
      <c r="F1738" s="387" t="s">
        <v>1033</v>
      </c>
      <c r="G1738" s="386" t="s">
        <v>1328</v>
      </c>
      <c r="H1738" s="386" t="s">
        <v>1180</v>
      </c>
      <c r="I1738" s="386" t="s">
        <v>1183</v>
      </c>
      <c r="J1738" s="386" t="s">
        <v>141</v>
      </c>
      <c r="K1738" s="388">
        <v>3.4999999999999996E-2</v>
      </c>
      <c r="L1738" s="388">
        <v>4.0000000000000008E-2</v>
      </c>
      <c r="M1738" s="388">
        <v>4.5000000000000005E-2</v>
      </c>
      <c r="N1738" s="389"/>
    </row>
    <row r="1739" spans="3:14" hidden="1" x14ac:dyDescent="0.25">
      <c r="C1739" s="386" t="s">
        <v>84</v>
      </c>
      <c r="D1739" s="387" t="s">
        <v>1407</v>
      </c>
      <c r="E1739" s="386" t="s">
        <v>1024</v>
      </c>
      <c r="F1739" s="387" t="s">
        <v>1032</v>
      </c>
      <c r="G1739" s="386" t="s">
        <v>1305</v>
      </c>
      <c r="H1739" s="386" t="s">
        <v>1138</v>
      </c>
      <c r="I1739" s="386" t="s">
        <v>1139</v>
      </c>
      <c r="J1739" s="386" t="s">
        <v>1373</v>
      </c>
      <c r="K1739" s="388">
        <v>3.4999999999999996E-2</v>
      </c>
      <c r="L1739" s="388">
        <v>4.0000000000000008E-2</v>
      </c>
      <c r="M1739" s="388">
        <v>4.5000000000000005E-2</v>
      </c>
      <c r="N1739" s="389"/>
    </row>
    <row r="1740" spans="3:14" ht="30" hidden="1" x14ac:dyDescent="0.25">
      <c r="C1740" s="386" t="s">
        <v>84</v>
      </c>
      <c r="D1740" s="387" t="s">
        <v>1407</v>
      </c>
      <c r="E1740" s="386" t="s">
        <v>1024</v>
      </c>
      <c r="F1740" s="387" t="s">
        <v>1032</v>
      </c>
      <c r="G1740" s="386" t="s">
        <v>1397</v>
      </c>
      <c r="H1740" s="386" t="s">
        <v>1138</v>
      </c>
      <c r="I1740" s="386" t="s">
        <v>1141</v>
      </c>
      <c r="J1740" s="386" t="s">
        <v>1373</v>
      </c>
      <c r="K1740" s="388">
        <v>0.63</v>
      </c>
      <c r="L1740" s="388">
        <v>0.72000000000000008</v>
      </c>
      <c r="M1740" s="388">
        <v>0.81</v>
      </c>
      <c r="N1740" s="389"/>
    </row>
    <row r="1741" spans="3:14" hidden="1" x14ac:dyDescent="0.25">
      <c r="C1741" s="386" t="s">
        <v>84</v>
      </c>
      <c r="D1741" s="387" t="s">
        <v>1407</v>
      </c>
      <c r="E1741" s="386" t="s">
        <v>1024</v>
      </c>
      <c r="F1741" s="387" t="s">
        <v>1032</v>
      </c>
      <c r="G1741" s="386" t="s">
        <v>1310</v>
      </c>
      <c r="H1741" s="386" t="s">
        <v>1152</v>
      </c>
      <c r="I1741" s="386" t="s">
        <v>1153</v>
      </c>
      <c r="J1741" s="386" t="s">
        <v>1373</v>
      </c>
      <c r="K1741" s="388">
        <v>0.63</v>
      </c>
      <c r="L1741" s="388">
        <v>0.72000000000000008</v>
      </c>
      <c r="M1741" s="388">
        <v>0.81</v>
      </c>
      <c r="N1741" s="389"/>
    </row>
    <row r="1742" spans="3:14" ht="45" hidden="1" x14ac:dyDescent="0.25">
      <c r="C1742" s="386" t="s">
        <v>84</v>
      </c>
      <c r="D1742" s="387" t="s">
        <v>1407</v>
      </c>
      <c r="E1742" s="386" t="s">
        <v>1024</v>
      </c>
      <c r="F1742" s="387" t="s">
        <v>1032</v>
      </c>
      <c r="G1742" s="386" t="s">
        <v>1403</v>
      </c>
      <c r="H1742" s="386" t="s">
        <v>1160</v>
      </c>
      <c r="I1742" s="386" t="s">
        <v>1164</v>
      </c>
      <c r="J1742" s="386" t="s">
        <v>141</v>
      </c>
      <c r="K1742" s="388">
        <v>0.63</v>
      </c>
      <c r="L1742" s="388">
        <v>0.72000000000000008</v>
      </c>
      <c r="M1742" s="388">
        <v>0.81</v>
      </c>
      <c r="N1742" s="389"/>
    </row>
    <row r="1743" spans="3:14" ht="45" hidden="1" x14ac:dyDescent="0.25">
      <c r="C1743" s="386" t="s">
        <v>84</v>
      </c>
      <c r="D1743" s="387" t="s">
        <v>1407</v>
      </c>
      <c r="E1743" s="386" t="s">
        <v>1024</v>
      </c>
      <c r="F1743" s="387" t="s">
        <v>1032</v>
      </c>
      <c r="G1743" s="386" t="s">
        <v>1403</v>
      </c>
      <c r="H1743" s="386" t="s">
        <v>1160</v>
      </c>
      <c r="I1743" s="386" t="s">
        <v>1164</v>
      </c>
      <c r="J1743" s="386" t="s">
        <v>1373</v>
      </c>
      <c r="K1743" s="388">
        <v>0.63</v>
      </c>
      <c r="L1743" s="388">
        <v>0.72000000000000008</v>
      </c>
      <c r="M1743" s="388">
        <v>0.81</v>
      </c>
      <c r="N1743" s="389"/>
    </row>
    <row r="1744" spans="3:14" ht="45" hidden="1" x14ac:dyDescent="0.25">
      <c r="C1744" s="386" t="s">
        <v>84</v>
      </c>
      <c r="D1744" s="387" t="s">
        <v>1407</v>
      </c>
      <c r="E1744" s="386" t="s">
        <v>1024</v>
      </c>
      <c r="F1744" s="387" t="s">
        <v>1032</v>
      </c>
      <c r="G1744" s="386" t="s">
        <v>1398</v>
      </c>
      <c r="H1744" s="386" t="s">
        <v>1160</v>
      </c>
      <c r="I1744" s="386" t="s">
        <v>1165</v>
      </c>
      <c r="J1744" s="386" t="s">
        <v>141</v>
      </c>
      <c r="K1744" s="388">
        <v>0.63</v>
      </c>
      <c r="L1744" s="388">
        <v>0.72000000000000008</v>
      </c>
      <c r="M1744" s="388">
        <v>0.81</v>
      </c>
      <c r="N1744" s="389"/>
    </row>
    <row r="1745" spans="3:14" ht="45" hidden="1" x14ac:dyDescent="0.25">
      <c r="C1745" s="386" t="s">
        <v>84</v>
      </c>
      <c r="D1745" s="387" t="s">
        <v>1407</v>
      </c>
      <c r="E1745" s="386" t="s">
        <v>1024</v>
      </c>
      <c r="F1745" s="387" t="s">
        <v>1032</v>
      </c>
      <c r="G1745" s="386" t="s">
        <v>1398</v>
      </c>
      <c r="H1745" s="386" t="s">
        <v>1160</v>
      </c>
      <c r="I1745" s="386" t="s">
        <v>1165</v>
      </c>
      <c r="J1745" s="386" t="s">
        <v>1373</v>
      </c>
      <c r="K1745" s="388">
        <v>0.63</v>
      </c>
      <c r="L1745" s="388">
        <v>0.72000000000000008</v>
      </c>
      <c r="M1745" s="388">
        <v>0.81</v>
      </c>
      <c r="N1745" s="389"/>
    </row>
    <row r="1746" spans="3:14" ht="45" hidden="1" x14ac:dyDescent="0.25">
      <c r="C1746" s="386" t="s">
        <v>84</v>
      </c>
      <c r="D1746" s="387" t="s">
        <v>1407</v>
      </c>
      <c r="E1746" s="386" t="s">
        <v>1024</v>
      </c>
      <c r="F1746" s="387" t="s">
        <v>1032</v>
      </c>
      <c r="G1746" s="386" t="s">
        <v>1404</v>
      </c>
      <c r="H1746" s="386" t="s">
        <v>1160</v>
      </c>
      <c r="I1746" s="386" t="s">
        <v>1166</v>
      </c>
      <c r="J1746" s="386" t="s">
        <v>141</v>
      </c>
      <c r="K1746" s="388">
        <v>0.63</v>
      </c>
      <c r="L1746" s="388">
        <v>0.72000000000000008</v>
      </c>
      <c r="M1746" s="388">
        <v>0.81</v>
      </c>
      <c r="N1746" s="389"/>
    </row>
    <row r="1747" spans="3:14" ht="45" hidden="1" x14ac:dyDescent="0.25">
      <c r="C1747" s="386" t="s">
        <v>84</v>
      </c>
      <c r="D1747" s="387" t="s">
        <v>1407</v>
      </c>
      <c r="E1747" s="386" t="s">
        <v>1024</v>
      </c>
      <c r="F1747" s="387" t="s">
        <v>1032</v>
      </c>
      <c r="G1747" s="386" t="s">
        <v>1404</v>
      </c>
      <c r="H1747" s="386" t="s">
        <v>1160</v>
      </c>
      <c r="I1747" s="386" t="s">
        <v>1166</v>
      </c>
      <c r="J1747" s="386" t="s">
        <v>1373</v>
      </c>
      <c r="K1747" s="388">
        <v>0.63</v>
      </c>
      <c r="L1747" s="388">
        <v>0.72000000000000008</v>
      </c>
      <c r="M1747" s="388">
        <v>0.81</v>
      </c>
      <c r="N1747" s="389"/>
    </row>
    <row r="1748" spans="3:14" ht="45" hidden="1" x14ac:dyDescent="0.25">
      <c r="C1748" s="386" t="s">
        <v>84</v>
      </c>
      <c r="D1748" s="387" t="s">
        <v>1407</v>
      </c>
      <c r="E1748" s="386" t="s">
        <v>1024</v>
      </c>
      <c r="F1748" s="387" t="s">
        <v>1032</v>
      </c>
      <c r="G1748" s="386" t="s">
        <v>1401</v>
      </c>
      <c r="H1748" s="386" t="s">
        <v>1160</v>
      </c>
      <c r="I1748" s="386" t="s">
        <v>1167</v>
      </c>
      <c r="J1748" s="386" t="s">
        <v>141</v>
      </c>
      <c r="K1748" s="388">
        <v>0.63</v>
      </c>
      <c r="L1748" s="388">
        <v>0.72000000000000008</v>
      </c>
      <c r="M1748" s="388">
        <v>0.81</v>
      </c>
      <c r="N1748" s="389"/>
    </row>
    <row r="1749" spans="3:14" ht="45" hidden="1" x14ac:dyDescent="0.25">
      <c r="C1749" s="386" t="s">
        <v>84</v>
      </c>
      <c r="D1749" s="387" t="s">
        <v>1407</v>
      </c>
      <c r="E1749" s="386" t="s">
        <v>1024</v>
      </c>
      <c r="F1749" s="387" t="s">
        <v>1032</v>
      </c>
      <c r="G1749" s="386" t="s">
        <v>1401</v>
      </c>
      <c r="H1749" s="386" t="s">
        <v>1160</v>
      </c>
      <c r="I1749" s="386" t="s">
        <v>1167</v>
      </c>
      <c r="J1749" s="386" t="s">
        <v>1373</v>
      </c>
      <c r="K1749" s="388">
        <v>0.63</v>
      </c>
      <c r="L1749" s="388">
        <v>0.72000000000000008</v>
      </c>
      <c r="M1749" s="388">
        <v>0.81</v>
      </c>
      <c r="N1749" s="389"/>
    </row>
    <row r="1750" spans="3:14" ht="45" hidden="1" x14ac:dyDescent="0.25">
      <c r="C1750" s="386" t="s">
        <v>84</v>
      </c>
      <c r="D1750" s="387" t="s">
        <v>1407</v>
      </c>
      <c r="E1750" s="386" t="s">
        <v>1024</v>
      </c>
      <c r="F1750" s="387" t="s">
        <v>1032</v>
      </c>
      <c r="G1750" s="386" t="s">
        <v>1399</v>
      </c>
      <c r="H1750" s="386" t="s">
        <v>1160</v>
      </c>
      <c r="I1750" s="386" t="s">
        <v>1168</v>
      </c>
      <c r="J1750" s="386" t="s">
        <v>1373</v>
      </c>
      <c r="K1750" s="388">
        <v>0.63</v>
      </c>
      <c r="L1750" s="388">
        <v>0.72000000000000008</v>
      </c>
      <c r="M1750" s="388">
        <v>0.81</v>
      </c>
      <c r="N1750" s="389"/>
    </row>
    <row r="1751" spans="3:14" ht="45" hidden="1" x14ac:dyDescent="0.25">
      <c r="C1751" s="386" t="s">
        <v>84</v>
      </c>
      <c r="D1751" s="387" t="s">
        <v>1407</v>
      </c>
      <c r="E1751" s="386" t="s">
        <v>1024</v>
      </c>
      <c r="F1751" s="387" t="s">
        <v>1032</v>
      </c>
      <c r="G1751" s="386" t="s">
        <v>1328</v>
      </c>
      <c r="H1751" s="386" t="s">
        <v>1180</v>
      </c>
      <c r="I1751" s="386" t="s">
        <v>1183</v>
      </c>
      <c r="J1751" s="386" t="s">
        <v>141</v>
      </c>
      <c r="K1751" s="388">
        <v>3.4999999999999996E-2</v>
      </c>
      <c r="L1751" s="388">
        <v>4.0000000000000008E-2</v>
      </c>
      <c r="M1751" s="388">
        <v>4.5000000000000005E-2</v>
      </c>
      <c r="N1751" s="389"/>
    </row>
    <row r="1752" spans="3:14" hidden="1" x14ac:dyDescent="0.25">
      <c r="C1752" s="386" t="s">
        <v>84</v>
      </c>
      <c r="D1752" s="387" t="s">
        <v>1408</v>
      </c>
      <c r="E1752" s="386" t="s">
        <v>1024</v>
      </c>
      <c r="F1752" s="387" t="s">
        <v>1036</v>
      </c>
      <c r="G1752" s="386" t="s">
        <v>1305</v>
      </c>
      <c r="H1752" s="386" t="s">
        <v>1138</v>
      </c>
      <c r="I1752" s="386" t="s">
        <v>1139</v>
      </c>
      <c r="J1752" s="386" t="s">
        <v>1373</v>
      </c>
      <c r="K1752" s="388">
        <v>3.4999999999999996E-2</v>
      </c>
      <c r="L1752" s="388">
        <v>4.0000000000000008E-2</v>
      </c>
      <c r="M1752" s="388">
        <v>4.5000000000000005E-2</v>
      </c>
      <c r="N1752" s="389"/>
    </row>
    <row r="1753" spans="3:14" ht="30" hidden="1" x14ac:dyDescent="0.25">
      <c r="C1753" s="386" t="s">
        <v>84</v>
      </c>
      <c r="D1753" s="387" t="s">
        <v>1408</v>
      </c>
      <c r="E1753" s="386" t="s">
        <v>1024</v>
      </c>
      <c r="F1753" s="387" t="s">
        <v>1036</v>
      </c>
      <c r="G1753" s="386" t="s">
        <v>1397</v>
      </c>
      <c r="H1753" s="386" t="s">
        <v>1138</v>
      </c>
      <c r="I1753" s="386" t="s">
        <v>1141</v>
      </c>
      <c r="J1753" s="386" t="s">
        <v>1373</v>
      </c>
      <c r="K1753" s="388">
        <v>0.63</v>
      </c>
      <c r="L1753" s="388">
        <v>0.72000000000000008</v>
      </c>
      <c r="M1753" s="388">
        <v>0.81</v>
      </c>
      <c r="N1753" s="389"/>
    </row>
    <row r="1754" spans="3:14" hidden="1" x14ac:dyDescent="0.25">
      <c r="C1754" s="386" t="s">
        <v>84</v>
      </c>
      <c r="D1754" s="387" t="s">
        <v>1408</v>
      </c>
      <c r="E1754" s="386" t="s">
        <v>1024</v>
      </c>
      <c r="F1754" s="387" t="s">
        <v>1036</v>
      </c>
      <c r="G1754" s="386" t="s">
        <v>1383</v>
      </c>
      <c r="H1754" s="386" t="s">
        <v>1154</v>
      </c>
      <c r="I1754" s="386" t="s">
        <v>1155</v>
      </c>
      <c r="J1754" s="386" t="s">
        <v>141</v>
      </c>
      <c r="K1754" s="388">
        <v>0.63</v>
      </c>
      <c r="L1754" s="388">
        <v>0.72000000000000008</v>
      </c>
      <c r="M1754" s="388">
        <v>0.81</v>
      </c>
      <c r="N1754" s="389"/>
    </row>
    <row r="1755" spans="3:14" ht="45" hidden="1" x14ac:dyDescent="0.25">
      <c r="C1755" s="386" t="s">
        <v>84</v>
      </c>
      <c r="D1755" s="387" t="s">
        <v>1408</v>
      </c>
      <c r="E1755" s="386" t="s">
        <v>1024</v>
      </c>
      <c r="F1755" s="387" t="s">
        <v>1036</v>
      </c>
      <c r="G1755" s="386" t="s">
        <v>1315</v>
      </c>
      <c r="H1755" s="386" t="s">
        <v>1160</v>
      </c>
      <c r="I1755" s="386" t="s">
        <v>1162</v>
      </c>
      <c r="J1755" s="386" t="s">
        <v>141</v>
      </c>
      <c r="K1755" s="388">
        <v>0.63</v>
      </c>
      <c r="L1755" s="388">
        <v>0.72000000000000008</v>
      </c>
      <c r="M1755" s="388">
        <v>0.81</v>
      </c>
      <c r="N1755" s="389"/>
    </row>
    <row r="1756" spans="3:14" ht="45" hidden="1" x14ac:dyDescent="0.25">
      <c r="C1756" s="386" t="s">
        <v>84</v>
      </c>
      <c r="D1756" s="387" t="s">
        <v>1408</v>
      </c>
      <c r="E1756" s="386" t="s">
        <v>1024</v>
      </c>
      <c r="F1756" s="387" t="s">
        <v>1036</v>
      </c>
      <c r="G1756" s="386" t="s">
        <v>1315</v>
      </c>
      <c r="H1756" s="386" t="s">
        <v>1160</v>
      </c>
      <c r="I1756" s="386" t="s">
        <v>1162</v>
      </c>
      <c r="J1756" s="386" t="s">
        <v>1373</v>
      </c>
      <c r="K1756" s="388">
        <v>0.63</v>
      </c>
      <c r="L1756" s="388">
        <v>0.72000000000000008</v>
      </c>
      <c r="M1756" s="388">
        <v>0.81</v>
      </c>
      <c r="N1756" s="389"/>
    </row>
    <row r="1757" spans="3:14" ht="45" hidden="1" x14ac:dyDescent="0.25">
      <c r="C1757" s="386" t="s">
        <v>84</v>
      </c>
      <c r="D1757" s="387" t="s">
        <v>1408</v>
      </c>
      <c r="E1757" s="386" t="s">
        <v>1024</v>
      </c>
      <c r="F1757" s="387" t="s">
        <v>1036</v>
      </c>
      <c r="G1757" s="386" t="s">
        <v>1403</v>
      </c>
      <c r="H1757" s="386" t="s">
        <v>1160</v>
      </c>
      <c r="I1757" s="386" t="s">
        <v>1164</v>
      </c>
      <c r="J1757" s="386" t="s">
        <v>141</v>
      </c>
      <c r="K1757" s="388">
        <v>0.63</v>
      </c>
      <c r="L1757" s="388">
        <v>0.72000000000000008</v>
      </c>
      <c r="M1757" s="388">
        <v>0.81</v>
      </c>
      <c r="N1757" s="389"/>
    </row>
    <row r="1758" spans="3:14" ht="45" hidden="1" x14ac:dyDescent="0.25">
      <c r="C1758" s="386" t="s">
        <v>84</v>
      </c>
      <c r="D1758" s="387" t="s">
        <v>1408</v>
      </c>
      <c r="E1758" s="386" t="s">
        <v>1024</v>
      </c>
      <c r="F1758" s="387" t="s">
        <v>1036</v>
      </c>
      <c r="G1758" s="386" t="s">
        <v>1403</v>
      </c>
      <c r="H1758" s="386" t="s">
        <v>1160</v>
      </c>
      <c r="I1758" s="386" t="s">
        <v>1164</v>
      </c>
      <c r="J1758" s="386" t="s">
        <v>1373</v>
      </c>
      <c r="K1758" s="388">
        <v>0.63</v>
      </c>
      <c r="L1758" s="388">
        <v>0.72000000000000008</v>
      </c>
      <c r="M1758" s="388">
        <v>0.81</v>
      </c>
      <c r="N1758" s="389"/>
    </row>
    <row r="1759" spans="3:14" ht="45" hidden="1" x14ac:dyDescent="0.25">
      <c r="C1759" s="386" t="s">
        <v>84</v>
      </c>
      <c r="D1759" s="387" t="s">
        <v>1408</v>
      </c>
      <c r="E1759" s="386" t="s">
        <v>1024</v>
      </c>
      <c r="F1759" s="387" t="s">
        <v>1036</v>
      </c>
      <c r="G1759" s="386" t="s">
        <v>1328</v>
      </c>
      <c r="H1759" s="386" t="s">
        <v>1180</v>
      </c>
      <c r="I1759" s="386" t="s">
        <v>1183</v>
      </c>
      <c r="J1759" s="386" t="s">
        <v>141</v>
      </c>
      <c r="K1759" s="388">
        <v>3.4999999999999996E-2</v>
      </c>
      <c r="L1759" s="388">
        <v>4.0000000000000008E-2</v>
      </c>
      <c r="M1759" s="388">
        <v>4.5000000000000005E-2</v>
      </c>
      <c r="N1759" s="389"/>
    </row>
    <row r="1760" spans="3:14" hidden="1" x14ac:dyDescent="0.25">
      <c r="C1760" s="386" t="s">
        <v>84</v>
      </c>
      <c r="D1760" s="387" t="s">
        <v>1409</v>
      </c>
      <c r="E1760" s="386" t="s">
        <v>1024</v>
      </c>
      <c r="F1760" s="387" t="s">
        <v>1037</v>
      </c>
      <c r="G1760" s="386" t="s">
        <v>1305</v>
      </c>
      <c r="H1760" s="386" t="s">
        <v>1138</v>
      </c>
      <c r="I1760" s="386" t="s">
        <v>1139</v>
      </c>
      <c r="J1760" s="386" t="s">
        <v>1373</v>
      </c>
      <c r="K1760" s="388">
        <v>3.4999999999999996E-2</v>
      </c>
      <c r="L1760" s="388">
        <v>4.0000000000000008E-2</v>
      </c>
      <c r="M1760" s="388">
        <v>4.5000000000000005E-2</v>
      </c>
      <c r="N1760" s="389"/>
    </row>
    <row r="1761" spans="3:14" ht="30" hidden="1" x14ac:dyDescent="0.25">
      <c r="C1761" s="386" t="s">
        <v>84</v>
      </c>
      <c r="D1761" s="387" t="s">
        <v>1409</v>
      </c>
      <c r="E1761" s="386" t="s">
        <v>1024</v>
      </c>
      <c r="F1761" s="387" t="s">
        <v>1037</v>
      </c>
      <c r="G1761" s="386" t="s">
        <v>1397</v>
      </c>
      <c r="H1761" s="386" t="s">
        <v>1138</v>
      </c>
      <c r="I1761" s="386" t="s">
        <v>1141</v>
      </c>
      <c r="J1761" s="386" t="s">
        <v>1373</v>
      </c>
      <c r="K1761" s="388">
        <v>0.63</v>
      </c>
      <c r="L1761" s="388">
        <v>0.72000000000000008</v>
      </c>
      <c r="M1761" s="388">
        <v>0.81</v>
      </c>
      <c r="N1761" s="389"/>
    </row>
    <row r="1762" spans="3:14" hidden="1" x14ac:dyDescent="0.25">
      <c r="C1762" s="386" t="s">
        <v>84</v>
      </c>
      <c r="D1762" s="387" t="s">
        <v>1409</v>
      </c>
      <c r="E1762" s="386" t="s">
        <v>1024</v>
      </c>
      <c r="F1762" s="387" t="s">
        <v>1037</v>
      </c>
      <c r="G1762" s="386" t="s">
        <v>1383</v>
      </c>
      <c r="H1762" s="386" t="s">
        <v>1154</v>
      </c>
      <c r="I1762" s="386" t="s">
        <v>1155</v>
      </c>
      <c r="J1762" s="386" t="s">
        <v>141</v>
      </c>
      <c r="K1762" s="388">
        <v>0.63</v>
      </c>
      <c r="L1762" s="388">
        <v>0.72000000000000008</v>
      </c>
      <c r="M1762" s="388">
        <v>0.81</v>
      </c>
      <c r="N1762" s="389"/>
    </row>
    <row r="1763" spans="3:14" ht="45" hidden="1" x14ac:dyDescent="0.25">
      <c r="C1763" s="386" t="s">
        <v>84</v>
      </c>
      <c r="D1763" s="387" t="s">
        <v>1409</v>
      </c>
      <c r="E1763" s="386" t="s">
        <v>1024</v>
      </c>
      <c r="F1763" s="387" t="s">
        <v>1037</v>
      </c>
      <c r="G1763" s="386" t="s">
        <v>1315</v>
      </c>
      <c r="H1763" s="386" t="s">
        <v>1160</v>
      </c>
      <c r="I1763" s="386" t="s">
        <v>1162</v>
      </c>
      <c r="J1763" s="386" t="s">
        <v>141</v>
      </c>
      <c r="K1763" s="388">
        <v>0.63</v>
      </c>
      <c r="L1763" s="388">
        <v>0.72000000000000008</v>
      </c>
      <c r="M1763" s="388">
        <v>0.81</v>
      </c>
      <c r="N1763" s="389"/>
    </row>
    <row r="1764" spans="3:14" ht="45" hidden="1" x14ac:dyDescent="0.25">
      <c r="C1764" s="386" t="s">
        <v>84</v>
      </c>
      <c r="D1764" s="387" t="s">
        <v>1409</v>
      </c>
      <c r="E1764" s="386" t="s">
        <v>1024</v>
      </c>
      <c r="F1764" s="387" t="s">
        <v>1037</v>
      </c>
      <c r="G1764" s="386" t="s">
        <v>1315</v>
      </c>
      <c r="H1764" s="386" t="s">
        <v>1160</v>
      </c>
      <c r="I1764" s="386" t="s">
        <v>1162</v>
      </c>
      <c r="J1764" s="386" t="s">
        <v>1373</v>
      </c>
      <c r="K1764" s="388">
        <v>0.63</v>
      </c>
      <c r="L1764" s="388">
        <v>0.72000000000000008</v>
      </c>
      <c r="M1764" s="388">
        <v>0.81</v>
      </c>
      <c r="N1764" s="389"/>
    </row>
    <row r="1765" spans="3:14" ht="45" hidden="1" x14ac:dyDescent="0.25">
      <c r="C1765" s="386" t="s">
        <v>84</v>
      </c>
      <c r="D1765" s="387" t="s">
        <v>1409</v>
      </c>
      <c r="E1765" s="386" t="s">
        <v>1024</v>
      </c>
      <c r="F1765" s="387" t="s">
        <v>1037</v>
      </c>
      <c r="G1765" s="386" t="s">
        <v>1403</v>
      </c>
      <c r="H1765" s="386" t="s">
        <v>1160</v>
      </c>
      <c r="I1765" s="386" t="s">
        <v>1164</v>
      </c>
      <c r="J1765" s="386" t="s">
        <v>141</v>
      </c>
      <c r="K1765" s="388">
        <v>0.63</v>
      </c>
      <c r="L1765" s="388">
        <v>0.72000000000000008</v>
      </c>
      <c r="M1765" s="388">
        <v>0.81</v>
      </c>
      <c r="N1765" s="389"/>
    </row>
    <row r="1766" spans="3:14" ht="45" hidden="1" x14ac:dyDescent="0.25">
      <c r="C1766" s="386" t="s">
        <v>84</v>
      </c>
      <c r="D1766" s="387" t="s">
        <v>1409</v>
      </c>
      <c r="E1766" s="386" t="s">
        <v>1024</v>
      </c>
      <c r="F1766" s="387" t="s">
        <v>1037</v>
      </c>
      <c r="G1766" s="386" t="s">
        <v>1403</v>
      </c>
      <c r="H1766" s="386" t="s">
        <v>1160</v>
      </c>
      <c r="I1766" s="386" t="s">
        <v>1164</v>
      </c>
      <c r="J1766" s="386" t="s">
        <v>1373</v>
      </c>
      <c r="K1766" s="388">
        <v>0.63</v>
      </c>
      <c r="L1766" s="388">
        <v>0.72000000000000008</v>
      </c>
      <c r="M1766" s="388">
        <v>0.81</v>
      </c>
      <c r="N1766" s="389"/>
    </row>
    <row r="1767" spans="3:14" ht="45" hidden="1" x14ac:dyDescent="0.25">
      <c r="C1767" s="386" t="s">
        <v>84</v>
      </c>
      <c r="D1767" s="387" t="s">
        <v>1409</v>
      </c>
      <c r="E1767" s="386" t="s">
        <v>1024</v>
      </c>
      <c r="F1767" s="387" t="s">
        <v>1037</v>
      </c>
      <c r="G1767" s="386" t="s">
        <v>1328</v>
      </c>
      <c r="H1767" s="386" t="s">
        <v>1180</v>
      </c>
      <c r="I1767" s="386" t="s">
        <v>1183</v>
      </c>
      <c r="J1767" s="386" t="s">
        <v>141</v>
      </c>
      <c r="K1767" s="388">
        <v>3.4999999999999996E-2</v>
      </c>
      <c r="L1767" s="388">
        <v>4.0000000000000008E-2</v>
      </c>
      <c r="M1767" s="388">
        <v>4.5000000000000005E-2</v>
      </c>
      <c r="N1767" s="389"/>
    </row>
    <row r="1768" spans="3:14" ht="45" hidden="1" x14ac:dyDescent="0.25">
      <c r="C1768" s="386" t="s">
        <v>84</v>
      </c>
      <c r="D1768" s="387" t="s">
        <v>1409</v>
      </c>
      <c r="E1768" s="386" t="s">
        <v>1024</v>
      </c>
      <c r="F1768" s="387" t="s">
        <v>1037</v>
      </c>
      <c r="G1768" s="386" t="s">
        <v>1347</v>
      </c>
      <c r="H1768" s="386" t="s">
        <v>1190</v>
      </c>
      <c r="I1768" s="386" t="s">
        <v>1209</v>
      </c>
      <c r="J1768" s="386" t="s">
        <v>141</v>
      </c>
      <c r="K1768" s="388">
        <v>0.63</v>
      </c>
      <c r="L1768" s="388">
        <v>0.72000000000000008</v>
      </c>
      <c r="M1768" s="388">
        <v>0.81</v>
      </c>
      <c r="N1768" s="389"/>
    </row>
    <row r="1769" spans="3:14" ht="30" hidden="1" x14ac:dyDescent="0.25">
      <c r="C1769" s="386" t="s">
        <v>84</v>
      </c>
      <c r="D1769" s="387" t="s">
        <v>1410</v>
      </c>
      <c r="E1769" s="386" t="s">
        <v>1024</v>
      </c>
      <c r="F1769" s="387" t="s">
        <v>1038</v>
      </c>
      <c r="G1769" s="386" t="s">
        <v>1305</v>
      </c>
      <c r="H1769" s="386" t="s">
        <v>1138</v>
      </c>
      <c r="I1769" s="386" t="s">
        <v>1139</v>
      </c>
      <c r="J1769" s="386" t="s">
        <v>1373</v>
      </c>
      <c r="K1769" s="388">
        <v>3.4999999999999996E-2</v>
      </c>
      <c r="L1769" s="388">
        <v>4.0000000000000008E-2</v>
      </c>
      <c r="M1769" s="388">
        <v>4.5000000000000005E-2</v>
      </c>
      <c r="N1769" s="389"/>
    </row>
    <row r="1770" spans="3:14" ht="30" hidden="1" x14ac:dyDescent="0.25">
      <c r="C1770" s="386" t="s">
        <v>84</v>
      </c>
      <c r="D1770" s="387" t="s">
        <v>1410</v>
      </c>
      <c r="E1770" s="386" t="s">
        <v>1024</v>
      </c>
      <c r="F1770" s="387" t="s">
        <v>1038</v>
      </c>
      <c r="G1770" s="386" t="s">
        <v>1411</v>
      </c>
      <c r="H1770" s="386" t="s">
        <v>1138</v>
      </c>
      <c r="I1770" s="386" t="s">
        <v>1140</v>
      </c>
      <c r="J1770" s="386" t="s">
        <v>1373</v>
      </c>
      <c r="K1770" s="388">
        <v>0.63</v>
      </c>
      <c r="L1770" s="388">
        <v>0.72000000000000008</v>
      </c>
      <c r="M1770" s="388">
        <v>0.81</v>
      </c>
      <c r="N1770" s="389"/>
    </row>
    <row r="1771" spans="3:14" ht="30" hidden="1" x14ac:dyDescent="0.25">
      <c r="C1771" s="386" t="s">
        <v>84</v>
      </c>
      <c r="D1771" s="387" t="s">
        <v>1410</v>
      </c>
      <c r="E1771" s="386" t="s">
        <v>1024</v>
      </c>
      <c r="F1771" s="387" t="s">
        <v>1038</v>
      </c>
      <c r="G1771" s="386" t="s">
        <v>1397</v>
      </c>
      <c r="H1771" s="386" t="s">
        <v>1138</v>
      </c>
      <c r="I1771" s="386" t="s">
        <v>1141</v>
      </c>
      <c r="J1771" s="386" t="s">
        <v>1373</v>
      </c>
      <c r="K1771" s="388">
        <v>0.63</v>
      </c>
      <c r="L1771" s="388">
        <v>0.72000000000000008</v>
      </c>
      <c r="M1771" s="388">
        <v>0.81</v>
      </c>
      <c r="N1771" s="389"/>
    </row>
    <row r="1772" spans="3:14" ht="30" hidden="1" x14ac:dyDescent="0.25">
      <c r="C1772" s="386" t="s">
        <v>84</v>
      </c>
      <c r="D1772" s="387" t="s">
        <v>1410</v>
      </c>
      <c r="E1772" s="386" t="s">
        <v>1024</v>
      </c>
      <c r="F1772" s="387" t="s">
        <v>1038</v>
      </c>
      <c r="G1772" s="386" t="s">
        <v>1412</v>
      </c>
      <c r="H1772" s="386" t="s">
        <v>1138</v>
      </c>
      <c r="I1772" s="386" t="s">
        <v>1143</v>
      </c>
      <c r="J1772" s="386" t="s">
        <v>1373</v>
      </c>
      <c r="K1772" s="388">
        <v>0.63</v>
      </c>
      <c r="L1772" s="388">
        <v>0.72000000000000008</v>
      </c>
      <c r="M1772" s="388">
        <v>0.81</v>
      </c>
      <c r="N1772" s="389"/>
    </row>
    <row r="1773" spans="3:14" ht="30" hidden="1" x14ac:dyDescent="0.25">
      <c r="C1773" s="386" t="s">
        <v>84</v>
      </c>
      <c r="D1773" s="387" t="s">
        <v>1410</v>
      </c>
      <c r="E1773" s="386" t="s">
        <v>1024</v>
      </c>
      <c r="F1773" s="387" t="s">
        <v>1038</v>
      </c>
      <c r="G1773" s="386" t="s">
        <v>1310</v>
      </c>
      <c r="H1773" s="386" t="s">
        <v>1152</v>
      </c>
      <c r="I1773" s="386" t="s">
        <v>1153</v>
      </c>
      <c r="J1773" s="386" t="s">
        <v>1373</v>
      </c>
      <c r="K1773" s="388">
        <v>0.63</v>
      </c>
      <c r="L1773" s="388">
        <v>0.72000000000000008</v>
      </c>
      <c r="M1773" s="388">
        <v>0.81</v>
      </c>
      <c r="N1773" s="389"/>
    </row>
    <row r="1774" spans="3:14" ht="30" hidden="1" x14ac:dyDescent="0.25">
      <c r="C1774" s="386" t="s">
        <v>84</v>
      </c>
      <c r="D1774" s="387" t="s">
        <v>1410</v>
      </c>
      <c r="E1774" s="386" t="s">
        <v>1024</v>
      </c>
      <c r="F1774" s="387" t="s">
        <v>1038</v>
      </c>
      <c r="G1774" s="386" t="s">
        <v>1383</v>
      </c>
      <c r="H1774" s="386" t="s">
        <v>1154</v>
      </c>
      <c r="I1774" s="386" t="s">
        <v>1155</v>
      </c>
      <c r="J1774" s="386" t="s">
        <v>141</v>
      </c>
      <c r="K1774" s="388">
        <v>0.63</v>
      </c>
      <c r="L1774" s="388">
        <v>0.72000000000000008</v>
      </c>
      <c r="M1774" s="388">
        <v>0.81</v>
      </c>
      <c r="N1774" s="389"/>
    </row>
    <row r="1775" spans="3:14" ht="30" hidden="1" x14ac:dyDescent="0.25">
      <c r="C1775" s="386" t="s">
        <v>84</v>
      </c>
      <c r="D1775" s="387" t="s">
        <v>1410</v>
      </c>
      <c r="E1775" s="386" t="s">
        <v>1024</v>
      </c>
      <c r="F1775" s="387" t="s">
        <v>1038</v>
      </c>
      <c r="G1775" s="386" t="s">
        <v>1348</v>
      </c>
      <c r="H1775" s="386" t="s">
        <v>1210</v>
      </c>
      <c r="I1775" s="386" t="s">
        <v>1211</v>
      </c>
      <c r="J1775" s="386" t="s">
        <v>141</v>
      </c>
      <c r="K1775" s="388">
        <v>0.63</v>
      </c>
      <c r="L1775" s="388">
        <v>0.72000000000000008</v>
      </c>
      <c r="M1775" s="388">
        <v>0.81</v>
      </c>
      <c r="N1775" s="389"/>
    </row>
    <row r="1776" spans="3:14" hidden="1" x14ac:dyDescent="0.25">
      <c r="C1776" s="386" t="s">
        <v>84</v>
      </c>
      <c r="D1776" s="387" t="s">
        <v>1413</v>
      </c>
      <c r="E1776" s="386" t="s">
        <v>1024</v>
      </c>
      <c r="F1776" s="387" t="s">
        <v>1039</v>
      </c>
      <c r="G1776" s="386" t="s">
        <v>1378</v>
      </c>
      <c r="H1776" s="386" t="s">
        <v>1124</v>
      </c>
      <c r="I1776" s="386" t="s">
        <v>1125</v>
      </c>
      <c r="J1776" s="386" t="s">
        <v>1373</v>
      </c>
      <c r="K1776" s="388">
        <v>0.63</v>
      </c>
      <c r="L1776" s="388">
        <v>0.72000000000000008</v>
      </c>
      <c r="M1776" s="388">
        <v>0.81</v>
      </c>
      <c r="N1776" s="389"/>
    </row>
    <row r="1777" spans="3:14" hidden="1" x14ac:dyDescent="0.25">
      <c r="C1777" s="386" t="s">
        <v>84</v>
      </c>
      <c r="D1777" s="387" t="s">
        <v>1413</v>
      </c>
      <c r="E1777" s="386" t="s">
        <v>1024</v>
      </c>
      <c r="F1777" s="387" t="s">
        <v>1039</v>
      </c>
      <c r="G1777" s="386" t="s">
        <v>1305</v>
      </c>
      <c r="H1777" s="386" t="s">
        <v>1138</v>
      </c>
      <c r="I1777" s="386" t="s">
        <v>1139</v>
      </c>
      <c r="J1777" s="386" t="s">
        <v>1373</v>
      </c>
      <c r="K1777" s="388">
        <v>3.4999999999999996E-2</v>
      </c>
      <c r="L1777" s="388">
        <v>4.0000000000000008E-2</v>
      </c>
      <c r="M1777" s="388">
        <v>4.5000000000000005E-2</v>
      </c>
      <c r="N1777" s="389"/>
    </row>
    <row r="1778" spans="3:14" ht="30" hidden="1" x14ac:dyDescent="0.25">
      <c r="C1778" s="386" t="s">
        <v>84</v>
      </c>
      <c r="D1778" s="387" t="s">
        <v>1413</v>
      </c>
      <c r="E1778" s="386" t="s">
        <v>1024</v>
      </c>
      <c r="F1778" s="387" t="s">
        <v>1039</v>
      </c>
      <c r="G1778" s="386" t="s">
        <v>1397</v>
      </c>
      <c r="H1778" s="386" t="s">
        <v>1138</v>
      </c>
      <c r="I1778" s="386" t="s">
        <v>1141</v>
      </c>
      <c r="J1778" s="386" t="s">
        <v>1373</v>
      </c>
      <c r="K1778" s="388">
        <v>0.63</v>
      </c>
      <c r="L1778" s="388">
        <v>0.72000000000000008</v>
      </c>
      <c r="M1778" s="388">
        <v>0.81</v>
      </c>
      <c r="N1778" s="389"/>
    </row>
    <row r="1779" spans="3:14" hidden="1" x14ac:dyDescent="0.25">
      <c r="C1779" s="386" t="s">
        <v>84</v>
      </c>
      <c r="D1779" s="387" t="s">
        <v>1413</v>
      </c>
      <c r="E1779" s="386" t="s">
        <v>1024</v>
      </c>
      <c r="F1779" s="387" t="s">
        <v>1039</v>
      </c>
      <c r="G1779" s="386" t="s">
        <v>1310</v>
      </c>
      <c r="H1779" s="386" t="s">
        <v>1152</v>
      </c>
      <c r="I1779" s="386" t="s">
        <v>1153</v>
      </c>
      <c r="J1779" s="386" t="s">
        <v>1373</v>
      </c>
      <c r="K1779" s="388">
        <v>0.63</v>
      </c>
      <c r="L1779" s="388">
        <v>0.72000000000000008</v>
      </c>
      <c r="M1779" s="388">
        <v>0.81</v>
      </c>
      <c r="N1779" s="389"/>
    </row>
    <row r="1780" spans="3:14" hidden="1" x14ac:dyDescent="0.25">
      <c r="C1780" s="386" t="s">
        <v>84</v>
      </c>
      <c r="D1780" s="387" t="s">
        <v>1413</v>
      </c>
      <c r="E1780" s="386" t="s">
        <v>1024</v>
      </c>
      <c r="F1780" s="387" t="s">
        <v>1039</v>
      </c>
      <c r="G1780" s="386" t="s">
        <v>1383</v>
      </c>
      <c r="H1780" s="386" t="s">
        <v>1154</v>
      </c>
      <c r="I1780" s="386" t="s">
        <v>1155</v>
      </c>
      <c r="J1780" s="386" t="s">
        <v>141</v>
      </c>
      <c r="K1780" s="388">
        <v>0.63</v>
      </c>
      <c r="L1780" s="388">
        <v>0.72000000000000008</v>
      </c>
      <c r="M1780" s="388">
        <v>0.81</v>
      </c>
      <c r="N1780" s="389"/>
    </row>
    <row r="1781" spans="3:14" ht="45" hidden="1" x14ac:dyDescent="0.25">
      <c r="C1781" s="386" t="s">
        <v>84</v>
      </c>
      <c r="D1781" s="387" t="s">
        <v>1413</v>
      </c>
      <c r="E1781" s="386" t="s">
        <v>1024</v>
      </c>
      <c r="F1781" s="387" t="s">
        <v>1039</v>
      </c>
      <c r="G1781" s="386" t="s">
        <v>1403</v>
      </c>
      <c r="H1781" s="386" t="s">
        <v>1160</v>
      </c>
      <c r="I1781" s="386" t="s">
        <v>1164</v>
      </c>
      <c r="J1781" s="386" t="s">
        <v>141</v>
      </c>
      <c r="K1781" s="388">
        <v>0.63</v>
      </c>
      <c r="L1781" s="388">
        <v>0.72000000000000008</v>
      </c>
      <c r="M1781" s="388">
        <v>0.81</v>
      </c>
      <c r="N1781" s="389"/>
    </row>
    <row r="1782" spans="3:14" ht="45" hidden="1" x14ac:dyDescent="0.25">
      <c r="C1782" s="386" t="s">
        <v>84</v>
      </c>
      <c r="D1782" s="387" t="s">
        <v>1413</v>
      </c>
      <c r="E1782" s="386" t="s">
        <v>1024</v>
      </c>
      <c r="F1782" s="387" t="s">
        <v>1039</v>
      </c>
      <c r="G1782" s="386" t="s">
        <v>1403</v>
      </c>
      <c r="H1782" s="386" t="s">
        <v>1160</v>
      </c>
      <c r="I1782" s="386" t="s">
        <v>1164</v>
      </c>
      <c r="J1782" s="386" t="s">
        <v>1373</v>
      </c>
      <c r="K1782" s="388">
        <v>0.63</v>
      </c>
      <c r="L1782" s="388">
        <v>0.72000000000000008</v>
      </c>
      <c r="M1782" s="388">
        <v>0.81</v>
      </c>
      <c r="N1782" s="389"/>
    </row>
    <row r="1783" spans="3:14" ht="45" hidden="1" x14ac:dyDescent="0.25">
      <c r="C1783" s="386" t="s">
        <v>84</v>
      </c>
      <c r="D1783" s="387" t="s">
        <v>1413</v>
      </c>
      <c r="E1783" s="386" t="s">
        <v>1024</v>
      </c>
      <c r="F1783" s="387" t="s">
        <v>1039</v>
      </c>
      <c r="G1783" s="386" t="s">
        <v>1399</v>
      </c>
      <c r="H1783" s="386" t="s">
        <v>1160</v>
      </c>
      <c r="I1783" s="386" t="s">
        <v>1168</v>
      </c>
      <c r="J1783" s="386" t="s">
        <v>1373</v>
      </c>
      <c r="K1783" s="388">
        <v>0.63</v>
      </c>
      <c r="L1783" s="388">
        <v>0.72000000000000008</v>
      </c>
      <c r="M1783" s="388">
        <v>0.81</v>
      </c>
      <c r="N1783" s="389"/>
    </row>
    <row r="1784" spans="3:14" ht="45" hidden="1" x14ac:dyDescent="0.25">
      <c r="C1784" s="386" t="s">
        <v>84</v>
      </c>
      <c r="D1784" s="387" t="s">
        <v>1413</v>
      </c>
      <c r="E1784" s="386" t="s">
        <v>1024</v>
      </c>
      <c r="F1784" s="387" t="s">
        <v>1039</v>
      </c>
      <c r="G1784" s="386" t="s">
        <v>1328</v>
      </c>
      <c r="H1784" s="386" t="s">
        <v>1180</v>
      </c>
      <c r="I1784" s="386" t="s">
        <v>1183</v>
      </c>
      <c r="J1784" s="386" t="s">
        <v>141</v>
      </c>
      <c r="K1784" s="388">
        <v>3.4999999999999996E-2</v>
      </c>
      <c r="L1784" s="388">
        <v>4.0000000000000008E-2</v>
      </c>
      <c r="M1784" s="388">
        <v>4.5000000000000005E-2</v>
      </c>
      <c r="N1784" s="389"/>
    </row>
    <row r="1785" spans="3:14" ht="30" hidden="1" x14ac:dyDescent="0.25">
      <c r="C1785" s="386" t="s">
        <v>84</v>
      </c>
      <c r="D1785" s="387" t="s">
        <v>1414</v>
      </c>
      <c r="E1785" s="386" t="s">
        <v>1024</v>
      </c>
      <c r="F1785" s="387" t="s">
        <v>1040</v>
      </c>
      <c r="G1785" s="386" t="s">
        <v>1378</v>
      </c>
      <c r="H1785" s="386" t="s">
        <v>1124</v>
      </c>
      <c r="I1785" s="386" t="s">
        <v>1125</v>
      </c>
      <c r="J1785" s="386" t="s">
        <v>1373</v>
      </c>
      <c r="K1785" s="388">
        <v>0.63</v>
      </c>
      <c r="L1785" s="388">
        <v>0.72000000000000008</v>
      </c>
      <c r="M1785" s="388">
        <v>0.81</v>
      </c>
      <c r="N1785" s="389"/>
    </row>
    <row r="1786" spans="3:14" ht="30" hidden="1" x14ac:dyDescent="0.25">
      <c r="C1786" s="386" t="s">
        <v>84</v>
      </c>
      <c r="D1786" s="387" t="s">
        <v>1414</v>
      </c>
      <c r="E1786" s="386" t="s">
        <v>1024</v>
      </c>
      <c r="F1786" s="387" t="s">
        <v>1040</v>
      </c>
      <c r="G1786" s="386" t="s">
        <v>1305</v>
      </c>
      <c r="H1786" s="386" t="s">
        <v>1138</v>
      </c>
      <c r="I1786" s="386" t="s">
        <v>1139</v>
      </c>
      <c r="J1786" s="386" t="s">
        <v>1373</v>
      </c>
      <c r="K1786" s="388">
        <v>3.4999999999999996E-2</v>
      </c>
      <c r="L1786" s="388">
        <v>4.0000000000000008E-2</v>
      </c>
      <c r="M1786" s="388">
        <v>4.5000000000000005E-2</v>
      </c>
      <c r="N1786" s="389"/>
    </row>
    <row r="1787" spans="3:14" ht="30" hidden="1" x14ac:dyDescent="0.25">
      <c r="C1787" s="386" t="s">
        <v>84</v>
      </c>
      <c r="D1787" s="387" t="s">
        <v>1414</v>
      </c>
      <c r="E1787" s="386" t="s">
        <v>1024</v>
      </c>
      <c r="F1787" s="387" t="s">
        <v>1040</v>
      </c>
      <c r="G1787" s="386" t="s">
        <v>1397</v>
      </c>
      <c r="H1787" s="386" t="s">
        <v>1138</v>
      </c>
      <c r="I1787" s="386" t="s">
        <v>1141</v>
      </c>
      <c r="J1787" s="386" t="s">
        <v>1373</v>
      </c>
      <c r="K1787" s="388">
        <v>0.63</v>
      </c>
      <c r="L1787" s="388">
        <v>0.72000000000000008</v>
      </c>
      <c r="M1787" s="388">
        <v>0.81</v>
      </c>
      <c r="N1787" s="389"/>
    </row>
    <row r="1788" spans="3:14" ht="30" hidden="1" x14ac:dyDescent="0.25">
      <c r="C1788" s="386" t="s">
        <v>84</v>
      </c>
      <c r="D1788" s="387" t="s">
        <v>1414</v>
      </c>
      <c r="E1788" s="386" t="s">
        <v>1024</v>
      </c>
      <c r="F1788" s="387" t="s">
        <v>1040</v>
      </c>
      <c r="G1788" s="386" t="s">
        <v>1383</v>
      </c>
      <c r="H1788" s="386" t="s">
        <v>1154</v>
      </c>
      <c r="I1788" s="386" t="s">
        <v>1155</v>
      </c>
      <c r="J1788" s="386" t="s">
        <v>141</v>
      </c>
      <c r="K1788" s="388">
        <v>0.63</v>
      </c>
      <c r="L1788" s="388">
        <v>0.72000000000000008</v>
      </c>
      <c r="M1788" s="388">
        <v>0.81</v>
      </c>
      <c r="N1788" s="389"/>
    </row>
    <row r="1789" spans="3:14" ht="45" hidden="1" x14ac:dyDescent="0.25">
      <c r="C1789" s="386" t="s">
        <v>84</v>
      </c>
      <c r="D1789" s="387" t="s">
        <v>1414</v>
      </c>
      <c r="E1789" s="386" t="s">
        <v>1024</v>
      </c>
      <c r="F1789" s="387" t="s">
        <v>1040</v>
      </c>
      <c r="G1789" s="386" t="s">
        <v>1404</v>
      </c>
      <c r="H1789" s="386" t="s">
        <v>1160</v>
      </c>
      <c r="I1789" s="386" t="s">
        <v>1166</v>
      </c>
      <c r="J1789" s="386" t="s">
        <v>141</v>
      </c>
      <c r="K1789" s="388">
        <v>0.63</v>
      </c>
      <c r="L1789" s="388">
        <v>0.72000000000000008</v>
      </c>
      <c r="M1789" s="388">
        <v>0.81</v>
      </c>
      <c r="N1789" s="389"/>
    </row>
    <row r="1790" spans="3:14" ht="45" hidden="1" x14ac:dyDescent="0.25">
      <c r="C1790" s="386" t="s">
        <v>84</v>
      </c>
      <c r="D1790" s="387" t="s">
        <v>1414</v>
      </c>
      <c r="E1790" s="386" t="s">
        <v>1024</v>
      </c>
      <c r="F1790" s="387" t="s">
        <v>1040</v>
      </c>
      <c r="G1790" s="386" t="s">
        <v>1404</v>
      </c>
      <c r="H1790" s="386" t="s">
        <v>1160</v>
      </c>
      <c r="I1790" s="386" t="s">
        <v>1166</v>
      </c>
      <c r="J1790" s="386" t="s">
        <v>1373</v>
      </c>
      <c r="K1790" s="388">
        <v>0.63</v>
      </c>
      <c r="L1790" s="388">
        <v>0.72000000000000008</v>
      </c>
      <c r="M1790" s="388">
        <v>0.81</v>
      </c>
      <c r="N1790" s="389"/>
    </row>
    <row r="1791" spans="3:14" ht="45" hidden="1" x14ac:dyDescent="0.25">
      <c r="C1791" s="386" t="s">
        <v>84</v>
      </c>
      <c r="D1791" s="387" t="s">
        <v>1414</v>
      </c>
      <c r="E1791" s="386" t="s">
        <v>1024</v>
      </c>
      <c r="F1791" s="387" t="s">
        <v>1040</v>
      </c>
      <c r="G1791" s="386" t="s">
        <v>1399</v>
      </c>
      <c r="H1791" s="386" t="s">
        <v>1160</v>
      </c>
      <c r="I1791" s="386" t="s">
        <v>1168</v>
      </c>
      <c r="J1791" s="386" t="s">
        <v>1373</v>
      </c>
      <c r="K1791" s="388">
        <v>0.63</v>
      </c>
      <c r="L1791" s="388">
        <v>0.72000000000000008</v>
      </c>
      <c r="M1791" s="388">
        <v>0.81</v>
      </c>
      <c r="N1791" s="389"/>
    </row>
    <row r="1792" spans="3:14" ht="30" hidden="1" x14ac:dyDescent="0.25">
      <c r="C1792" s="386" t="s">
        <v>84</v>
      </c>
      <c r="D1792" s="387" t="s">
        <v>1415</v>
      </c>
      <c r="E1792" s="386" t="s">
        <v>1024</v>
      </c>
      <c r="F1792" s="387" t="s">
        <v>1041</v>
      </c>
      <c r="G1792" s="386" t="s">
        <v>1378</v>
      </c>
      <c r="H1792" s="386" t="s">
        <v>1124</v>
      </c>
      <c r="I1792" s="386" t="s">
        <v>1125</v>
      </c>
      <c r="J1792" s="386" t="s">
        <v>1373</v>
      </c>
      <c r="K1792" s="388">
        <v>0.63</v>
      </c>
      <c r="L1792" s="388">
        <v>0.72000000000000008</v>
      </c>
      <c r="M1792" s="388">
        <v>0.81</v>
      </c>
      <c r="N1792" s="389"/>
    </row>
    <row r="1793" spans="3:14" ht="30" hidden="1" x14ac:dyDescent="0.25">
      <c r="C1793" s="386" t="s">
        <v>84</v>
      </c>
      <c r="D1793" s="387" t="s">
        <v>1415</v>
      </c>
      <c r="E1793" s="386" t="s">
        <v>1024</v>
      </c>
      <c r="F1793" s="387" t="s">
        <v>1041</v>
      </c>
      <c r="G1793" s="386" t="s">
        <v>1305</v>
      </c>
      <c r="H1793" s="386" t="s">
        <v>1138</v>
      </c>
      <c r="I1793" s="386" t="s">
        <v>1139</v>
      </c>
      <c r="J1793" s="386" t="s">
        <v>1373</v>
      </c>
      <c r="K1793" s="388">
        <v>3.4999999999999996E-2</v>
      </c>
      <c r="L1793" s="388">
        <v>4.0000000000000008E-2</v>
      </c>
      <c r="M1793" s="388">
        <v>4.5000000000000005E-2</v>
      </c>
      <c r="N1793" s="389"/>
    </row>
    <row r="1794" spans="3:14" ht="30" hidden="1" x14ac:dyDescent="0.25">
      <c r="C1794" s="386" t="s">
        <v>84</v>
      </c>
      <c r="D1794" s="387" t="s">
        <v>1415</v>
      </c>
      <c r="E1794" s="386" t="s">
        <v>1024</v>
      </c>
      <c r="F1794" s="387" t="s">
        <v>1041</v>
      </c>
      <c r="G1794" s="386" t="s">
        <v>1397</v>
      </c>
      <c r="H1794" s="386" t="s">
        <v>1138</v>
      </c>
      <c r="I1794" s="386" t="s">
        <v>1141</v>
      </c>
      <c r="J1794" s="386" t="s">
        <v>1373</v>
      </c>
      <c r="K1794" s="388">
        <v>0.63</v>
      </c>
      <c r="L1794" s="388">
        <v>0.72000000000000008</v>
      </c>
      <c r="M1794" s="388">
        <v>0.81</v>
      </c>
      <c r="N1794" s="389"/>
    </row>
    <row r="1795" spans="3:14" ht="30" hidden="1" x14ac:dyDescent="0.25">
      <c r="C1795" s="386" t="s">
        <v>84</v>
      </c>
      <c r="D1795" s="387" t="s">
        <v>1415</v>
      </c>
      <c r="E1795" s="386" t="s">
        <v>1024</v>
      </c>
      <c r="F1795" s="387" t="s">
        <v>1041</v>
      </c>
      <c r="G1795" s="386" t="s">
        <v>1416</v>
      </c>
      <c r="H1795" s="386" t="s">
        <v>1138</v>
      </c>
      <c r="I1795" s="386" t="s">
        <v>1142</v>
      </c>
      <c r="J1795" s="386" t="s">
        <v>1373</v>
      </c>
      <c r="K1795" s="388">
        <v>0.63</v>
      </c>
      <c r="L1795" s="388">
        <v>0.72000000000000008</v>
      </c>
      <c r="M1795" s="388">
        <v>0.81</v>
      </c>
      <c r="N1795" s="389"/>
    </row>
    <row r="1796" spans="3:14" ht="45" hidden="1" x14ac:dyDescent="0.25">
      <c r="C1796" s="386" t="s">
        <v>84</v>
      </c>
      <c r="D1796" s="387" t="s">
        <v>1415</v>
      </c>
      <c r="E1796" s="386" t="s">
        <v>1024</v>
      </c>
      <c r="F1796" s="387" t="s">
        <v>1041</v>
      </c>
      <c r="G1796" s="386" t="s">
        <v>1417</v>
      </c>
      <c r="H1796" s="386" t="s">
        <v>1138</v>
      </c>
      <c r="I1796" s="386" t="s">
        <v>1144</v>
      </c>
      <c r="J1796" s="386" t="s">
        <v>1373</v>
      </c>
      <c r="K1796" s="388">
        <v>0.63</v>
      </c>
      <c r="L1796" s="388">
        <v>0.72000000000000008</v>
      </c>
      <c r="M1796" s="388">
        <v>0.81</v>
      </c>
      <c r="N1796" s="389"/>
    </row>
    <row r="1797" spans="3:14" ht="30" hidden="1" x14ac:dyDescent="0.25">
      <c r="C1797" s="386" t="s">
        <v>84</v>
      </c>
      <c r="D1797" s="387" t="s">
        <v>1415</v>
      </c>
      <c r="E1797" s="386" t="s">
        <v>1024</v>
      </c>
      <c r="F1797" s="387" t="s">
        <v>1041</v>
      </c>
      <c r="G1797" s="386" t="s">
        <v>1418</v>
      </c>
      <c r="H1797" s="386" t="s">
        <v>1138</v>
      </c>
      <c r="I1797" s="386" t="s">
        <v>1145</v>
      </c>
      <c r="J1797" s="386" t="s">
        <v>1373</v>
      </c>
      <c r="K1797" s="388">
        <v>0.63</v>
      </c>
      <c r="L1797" s="388">
        <v>0.72000000000000008</v>
      </c>
      <c r="M1797" s="388">
        <v>0.81</v>
      </c>
      <c r="N1797" s="389"/>
    </row>
    <row r="1798" spans="3:14" ht="45" hidden="1" x14ac:dyDescent="0.25">
      <c r="C1798" s="386" t="s">
        <v>84</v>
      </c>
      <c r="D1798" s="387" t="s">
        <v>1415</v>
      </c>
      <c r="E1798" s="386" t="s">
        <v>1024</v>
      </c>
      <c r="F1798" s="387" t="s">
        <v>1041</v>
      </c>
      <c r="G1798" s="386" t="s">
        <v>1315</v>
      </c>
      <c r="H1798" s="386" t="s">
        <v>1160</v>
      </c>
      <c r="I1798" s="386" t="s">
        <v>1162</v>
      </c>
      <c r="J1798" s="386" t="s">
        <v>141</v>
      </c>
      <c r="K1798" s="388">
        <v>0.63</v>
      </c>
      <c r="L1798" s="388">
        <v>0.72000000000000008</v>
      </c>
      <c r="M1798" s="388">
        <v>0.81</v>
      </c>
      <c r="N1798" s="389"/>
    </row>
    <row r="1799" spans="3:14" ht="45" hidden="1" x14ac:dyDescent="0.25">
      <c r="C1799" s="386" t="s">
        <v>84</v>
      </c>
      <c r="D1799" s="387" t="s">
        <v>1415</v>
      </c>
      <c r="E1799" s="386" t="s">
        <v>1024</v>
      </c>
      <c r="F1799" s="387" t="s">
        <v>1041</v>
      </c>
      <c r="G1799" s="386" t="s">
        <v>1315</v>
      </c>
      <c r="H1799" s="386" t="s">
        <v>1160</v>
      </c>
      <c r="I1799" s="386" t="s">
        <v>1162</v>
      </c>
      <c r="J1799" s="386" t="s">
        <v>1373</v>
      </c>
      <c r="K1799" s="388">
        <v>0.63</v>
      </c>
      <c r="L1799" s="388">
        <v>0.72000000000000008</v>
      </c>
      <c r="M1799" s="388">
        <v>0.81</v>
      </c>
      <c r="N1799" s="389"/>
    </row>
    <row r="1800" spans="3:14" ht="45" hidden="1" x14ac:dyDescent="0.25">
      <c r="C1800" s="386" t="s">
        <v>84</v>
      </c>
      <c r="D1800" s="387" t="s">
        <v>1415</v>
      </c>
      <c r="E1800" s="386" t="s">
        <v>1024</v>
      </c>
      <c r="F1800" s="387" t="s">
        <v>1041</v>
      </c>
      <c r="G1800" s="386" t="s">
        <v>1337</v>
      </c>
      <c r="H1800" s="386" t="s">
        <v>1190</v>
      </c>
      <c r="I1800" s="386" t="s">
        <v>1197</v>
      </c>
      <c r="J1800" s="386" t="s">
        <v>141</v>
      </c>
      <c r="K1800" s="388">
        <v>0.63</v>
      </c>
      <c r="L1800" s="388">
        <v>0.72000000000000008</v>
      </c>
      <c r="M1800" s="388">
        <v>0.81</v>
      </c>
      <c r="N1800" s="389"/>
    </row>
    <row r="1801" spans="3:14" ht="45" hidden="1" x14ac:dyDescent="0.25">
      <c r="C1801" s="386" t="s">
        <v>84</v>
      </c>
      <c r="D1801" s="387" t="s">
        <v>1415</v>
      </c>
      <c r="E1801" s="386" t="s">
        <v>1024</v>
      </c>
      <c r="F1801" s="387" t="s">
        <v>1041</v>
      </c>
      <c r="G1801" s="386" t="s">
        <v>1347</v>
      </c>
      <c r="H1801" s="386" t="s">
        <v>1190</v>
      </c>
      <c r="I1801" s="386" t="s">
        <v>1209</v>
      </c>
      <c r="J1801" s="386" t="s">
        <v>141</v>
      </c>
      <c r="K1801" s="388">
        <v>0.63</v>
      </c>
      <c r="L1801" s="388">
        <v>0.72000000000000008</v>
      </c>
      <c r="M1801" s="388">
        <v>0.81</v>
      </c>
      <c r="N1801" s="389"/>
    </row>
    <row r="1802" spans="3:14" ht="45" hidden="1" x14ac:dyDescent="0.25">
      <c r="C1802" s="386" t="s">
        <v>84</v>
      </c>
      <c r="D1802" s="387" t="s">
        <v>1419</v>
      </c>
      <c r="E1802" s="386" t="s">
        <v>1024</v>
      </c>
      <c r="F1802" s="387" t="s">
        <v>1042</v>
      </c>
      <c r="G1802" s="386" t="s">
        <v>1305</v>
      </c>
      <c r="H1802" s="386" t="s">
        <v>1138</v>
      </c>
      <c r="I1802" s="386" t="s">
        <v>1139</v>
      </c>
      <c r="J1802" s="386" t="s">
        <v>1373</v>
      </c>
      <c r="K1802" s="388">
        <v>3.4999999999999996E-2</v>
      </c>
      <c r="L1802" s="388">
        <v>4.0000000000000008E-2</v>
      </c>
      <c r="M1802" s="388">
        <v>4.5000000000000005E-2</v>
      </c>
      <c r="N1802" s="389"/>
    </row>
    <row r="1803" spans="3:14" ht="45" hidden="1" x14ac:dyDescent="0.25">
      <c r="C1803" s="386" t="s">
        <v>84</v>
      </c>
      <c r="D1803" s="387" t="s">
        <v>1419</v>
      </c>
      <c r="E1803" s="386" t="s">
        <v>1024</v>
      </c>
      <c r="F1803" s="387" t="s">
        <v>1042</v>
      </c>
      <c r="G1803" s="386" t="s">
        <v>1397</v>
      </c>
      <c r="H1803" s="386" t="s">
        <v>1138</v>
      </c>
      <c r="I1803" s="386" t="s">
        <v>1141</v>
      </c>
      <c r="J1803" s="386" t="s">
        <v>1373</v>
      </c>
      <c r="K1803" s="388">
        <v>0.63</v>
      </c>
      <c r="L1803" s="388">
        <v>0.72000000000000008</v>
      </c>
      <c r="M1803" s="388">
        <v>0.81</v>
      </c>
      <c r="N1803" s="389"/>
    </row>
    <row r="1804" spans="3:14" ht="45" hidden="1" x14ac:dyDescent="0.25">
      <c r="C1804" s="386" t="s">
        <v>84</v>
      </c>
      <c r="D1804" s="387" t="s">
        <v>1419</v>
      </c>
      <c r="E1804" s="386" t="s">
        <v>1024</v>
      </c>
      <c r="F1804" s="387" t="s">
        <v>1042</v>
      </c>
      <c r="G1804" s="386" t="s">
        <v>1416</v>
      </c>
      <c r="H1804" s="386" t="s">
        <v>1138</v>
      </c>
      <c r="I1804" s="386" t="s">
        <v>1142</v>
      </c>
      <c r="J1804" s="386" t="s">
        <v>1373</v>
      </c>
      <c r="K1804" s="388">
        <v>0.63</v>
      </c>
      <c r="L1804" s="388">
        <v>0.72000000000000008</v>
      </c>
      <c r="M1804" s="388">
        <v>0.81</v>
      </c>
      <c r="N1804" s="389"/>
    </row>
    <row r="1805" spans="3:14" ht="45" hidden="1" x14ac:dyDescent="0.25">
      <c r="C1805" s="386" t="s">
        <v>84</v>
      </c>
      <c r="D1805" s="387" t="s">
        <v>1419</v>
      </c>
      <c r="E1805" s="386" t="s">
        <v>1024</v>
      </c>
      <c r="F1805" s="387" t="s">
        <v>1042</v>
      </c>
      <c r="G1805" s="386" t="s">
        <v>1417</v>
      </c>
      <c r="H1805" s="386" t="s">
        <v>1138</v>
      </c>
      <c r="I1805" s="386" t="s">
        <v>1144</v>
      </c>
      <c r="J1805" s="386" t="s">
        <v>1373</v>
      </c>
      <c r="K1805" s="388">
        <v>0.63</v>
      </c>
      <c r="L1805" s="388">
        <v>0.72000000000000008</v>
      </c>
      <c r="M1805" s="388">
        <v>0.81</v>
      </c>
      <c r="N1805" s="389"/>
    </row>
    <row r="1806" spans="3:14" ht="45" hidden="1" x14ac:dyDescent="0.25">
      <c r="C1806" s="386" t="s">
        <v>84</v>
      </c>
      <c r="D1806" s="387" t="s">
        <v>1419</v>
      </c>
      <c r="E1806" s="386" t="s">
        <v>1024</v>
      </c>
      <c r="F1806" s="387" t="s">
        <v>1042</v>
      </c>
      <c r="G1806" s="386" t="s">
        <v>1418</v>
      </c>
      <c r="H1806" s="386" t="s">
        <v>1138</v>
      </c>
      <c r="I1806" s="386" t="s">
        <v>1145</v>
      </c>
      <c r="J1806" s="386" t="s">
        <v>1373</v>
      </c>
      <c r="K1806" s="388">
        <v>0.63</v>
      </c>
      <c r="L1806" s="388">
        <v>0.72000000000000008</v>
      </c>
      <c r="M1806" s="388">
        <v>0.81</v>
      </c>
      <c r="N1806" s="389"/>
    </row>
    <row r="1807" spans="3:14" ht="45" hidden="1" x14ac:dyDescent="0.25">
      <c r="C1807" s="386" t="s">
        <v>84</v>
      </c>
      <c r="D1807" s="387" t="s">
        <v>1419</v>
      </c>
      <c r="E1807" s="386" t="s">
        <v>1024</v>
      </c>
      <c r="F1807" s="387" t="s">
        <v>1042</v>
      </c>
      <c r="G1807" s="386" t="s">
        <v>1420</v>
      </c>
      <c r="H1807" s="386" t="s">
        <v>1138</v>
      </c>
      <c r="I1807" s="386" t="s">
        <v>1146</v>
      </c>
      <c r="J1807" s="386" t="s">
        <v>1373</v>
      </c>
      <c r="K1807" s="388">
        <v>0.63</v>
      </c>
      <c r="L1807" s="388">
        <v>0.72000000000000008</v>
      </c>
      <c r="M1807" s="388">
        <v>0.81</v>
      </c>
      <c r="N1807" s="389"/>
    </row>
    <row r="1808" spans="3:14" ht="45" hidden="1" x14ac:dyDescent="0.25">
      <c r="C1808" s="386" t="s">
        <v>84</v>
      </c>
      <c r="D1808" s="387" t="s">
        <v>1419</v>
      </c>
      <c r="E1808" s="386" t="s">
        <v>1024</v>
      </c>
      <c r="F1808" s="387" t="s">
        <v>1042</v>
      </c>
      <c r="G1808" s="386" t="s">
        <v>1403</v>
      </c>
      <c r="H1808" s="386" t="s">
        <v>1160</v>
      </c>
      <c r="I1808" s="386" t="s">
        <v>1164</v>
      </c>
      <c r="J1808" s="386" t="s">
        <v>141</v>
      </c>
      <c r="K1808" s="388">
        <v>0.63</v>
      </c>
      <c r="L1808" s="388">
        <v>0.72000000000000008</v>
      </c>
      <c r="M1808" s="388">
        <v>0.81</v>
      </c>
      <c r="N1808" s="389"/>
    </row>
    <row r="1809" spans="3:14" ht="45" hidden="1" x14ac:dyDescent="0.25">
      <c r="C1809" s="386" t="s">
        <v>84</v>
      </c>
      <c r="D1809" s="387" t="s">
        <v>1419</v>
      </c>
      <c r="E1809" s="386" t="s">
        <v>1024</v>
      </c>
      <c r="F1809" s="387" t="s">
        <v>1042</v>
      </c>
      <c r="G1809" s="386" t="s">
        <v>1403</v>
      </c>
      <c r="H1809" s="386" t="s">
        <v>1160</v>
      </c>
      <c r="I1809" s="386" t="s">
        <v>1164</v>
      </c>
      <c r="J1809" s="386" t="s">
        <v>1373</v>
      </c>
      <c r="K1809" s="388">
        <v>0.63</v>
      </c>
      <c r="L1809" s="388">
        <v>0.72000000000000008</v>
      </c>
      <c r="M1809" s="388">
        <v>0.81</v>
      </c>
      <c r="N1809" s="389"/>
    </row>
    <row r="1810" spans="3:14" ht="45" hidden="1" x14ac:dyDescent="0.25">
      <c r="C1810" s="386" t="s">
        <v>84</v>
      </c>
      <c r="D1810" s="387" t="s">
        <v>1419</v>
      </c>
      <c r="E1810" s="386" t="s">
        <v>1024</v>
      </c>
      <c r="F1810" s="387" t="s">
        <v>1042</v>
      </c>
      <c r="G1810" s="386" t="s">
        <v>1399</v>
      </c>
      <c r="H1810" s="386" t="s">
        <v>1160</v>
      </c>
      <c r="I1810" s="386" t="s">
        <v>1168</v>
      </c>
      <c r="J1810" s="386" t="s">
        <v>1373</v>
      </c>
      <c r="K1810" s="388">
        <v>0.63</v>
      </c>
      <c r="L1810" s="388">
        <v>0.72000000000000008</v>
      </c>
      <c r="M1810" s="388">
        <v>0.81</v>
      </c>
      <c r="N1810" s="389"/>
    </row>
    <row r="1811" spans="3:14" hidden="1" x14ac:dyDescent="0.25">
      <c r="C1811" s="386" t="s">
        <v>84</v>
      </c>
      <c r="D1811" s="387" t="s">
        <v>1421</v>
      </c>
      <c r="E1811" s="386" t="s">
        <v>1024</v>
      </c>
      <c r="F1811" s="387" t="s">
        <v>1043</v>
      </c>
      <c r="G1811" s="386" t="s">
        <v>1378</v>
      </c>
      <c r="H1811" s="386" t="s">
        <v>1124</v>
      </c>
      <c r="I1811" s="386" t="s">
        <v>1125</v>
      </c>
      <c r="J1811" s="386" t="s">
        <v>1373</v>
      </c>
      <c r="K1811" s="388">
        <v>0.63</v>
      </c>
      <c r="L1811" s="388">
        <v>0.72000000000000008</v>
      </c>
      <c r="M1811" s="388">
        <v>0.81</v>
      </c>
      <c r="N1811" s="389"/>
    </row>
    <row r="1812" spans="3:14" hidden="1" x14ac:dyDescent="0.25">
      <c r="C1812" s="386" t="s">
        <v>84</v>
      </c>
      <c r="D1812" s="387" t="s">
        <v>1421</v>
      </c>
      <c r="E1812" s="386" t="s">
        <v>1024</v>
      </c>
      <c r="F1812" s="387" t="s">
        <v>1043</v>
      </c>
      <c r="G1812" s="386" t="s">
        <v>1305</v>
      </c>
      <c r="H1812" s="386" t="s">
        <v>1138</v>
      </c>
      <c r="I1812" s="386" t="s">
        <v>1139</v>
      </c>
      <c r="J1812" s="386" t="s">
        <v>1373</v>
      </c>
      <c r="K1812" s="388">
        <v>3.4999999999999996E-2</v>
      </c>
      <c r="L1812" s="388">
        <v>4.0000000000000008E-2</v>
      </c>
      <c r="M1812" s="388">
        <v>4.5000000000000005E-2</v>
      </c>
      <c r="N1812" s="389"/>
    </row>
    <row r="1813" spans="3:14" hidden="1" x14ac:dyDescent="0.25">
      <c r="C1813" s="386" t="s">
        <v>84</v>
      </c>
      <c r="D1813" s="387" t="s">
        <v>1421</v>
      </c>
      <c r="E1813" s="386" t="s">
        <v>1024</v>
      </c>
      <c r="F1813" s="387" t="s">
        <v>1043</v>
      </c>
      <c r="G1813" s="386" t="s">
        <v>1411</v>
      </c>
      <c r="H1813" s="386" t="s">
        <v>1138</v>
      </c>
      <c r="I1813" s="386" t="s">
        <v>1140</v>
      </c>
      <c r="J1813" s="386" t="s">
        <v>1373</v>
      </c>
      <c r="K1813" s="388">
        <v>0.63</v>
      </c>
      <c r="L1813" s="388">
        <v>0.72000000000000008</v>
      </c>
      <c r="M1813" s="388">
        <v>0.81</v>
      </c>
      <c r="N1813" s="389"/>
    </row>
    <row r="1814" spans="3:14" ht="30" hidden="1" x14ac:dyDescent="0.25">
      <c r="C1814" s="386" t="s">
        <v>84</v>
      </c>
      <c r="D1814" s="387" t="s">
        <v>1421</v>
      </c>
      <c r="E1814" s="386" t="s">
        <v>1024</v>
      </c>
      <c r="F1814" s="387" t="s">
        <v>1043</v>
      </c>
      <c r="G1814" s="386" t="s">
        <v>1397</v>
      </c>
      <c r="H1814" s="386" t="s">
        <v>1138</v>
      </c>
      <c r="I1814" s="386" t="s">
        <v>1141</v>
      </c>
      <c r="J1814" s="386" t="s">
        <v>1373</v>
      </c>
      <c r="K1814" s="388">
        <v>0.63</v>
      </c>
      <c r="L1814" s="388">
        <v>0.72000000000000008</v>
      </c>
      <c r="M1814" s="388">
        <v>0.81</v>
      </c>
      <c r="N1814" s="389"/>
    </row>
    <row r="1815" spans="3:14" ht="30" hidden="1" x14ac:dyDescent="0.25">
      <c r="C1815" s="386" t="s">
        <v>84</v>
      </c>
      <c r="D1815" s="387" t="s">
        <v>1421</v>
      </c>
      <c r="E1815" s="386" t="s">
        <v>1024</v>
      </c>
      <c r="F1815" s="387" t="s">
        <v>1043</v>
      </c>
      <c r="G1815" s="386" t="s">
        <v>1412</v>
      </c>
      <c r="H1815" s="386" t="s">
        <v>1138</v>
      </c>
      <c r="I1815" s="386" t="s">
        <v>1143</v>
      </c>
      <c r="J1815" s="386" t="s">
        <v>1373</v>
      </c>
      <c r="K1815" s="388">
        <v>0.63</v>
      </c>
      <c r="L1815" s="388">
        <v>0.72000000000000008</v>
      </c>
      <c r="M1815" s="388">
        <v>0.81</v>
      </c>
      <c r="N1815" s="389"/>
    </row>
    <row r="1816" spans="3:14" ht="45" hidden="1" x14ac:dyDescent="0.25">
      <c r="C1816" s="386" t="s">
        <v>84</v>
      </c>
      <c r="D1816" s="387" t="s">
        <v>1421</v>
      </c>
      <c r="E1816" s="386" t="s">
        <v>1024</v>
      </c>
      <c r="F1816" s="387" t="s">
        <v>1043</v>
      </c>
      <c r="G1816" s="386" t="s">
        <v>1317</v>
      </c>
      <c r="H1816" s="386" t="s">
        <v>1160</v>
      </c>
      <c r="I1816" s="386" t="s">
        <v>1169</v>
      </c>
      <c r="J1816" s="386" t="s">
        <v>141</v>
      </c>
      <c r="K1816" s="388">
        <v>0.63</v>
      </c>
      <c r="L1816" s="388">
        <v>0.72000000000000008</v>
      </c>
      <c r="M1816" s="388">
        <v>0.81</v>
      </c>
      <c r="N1816" s="389"/>
    </row>
    <row r="1817" spans="3:14" ht="45" hidden="1" x14ac:dyDescent="0.25">
      <c r="C1817" s="386" t="s">
        <v>84</v>
      </c>
      <c r="D1817" s="387" t="s">
        <v>1421</v>
      </c>
      <c r="E1817" s="386" t="s">
        <v>1024</v>
      </c>
      <c r="F1817" s="387" t="s">
        <v>1043</v>
      </c>
      <c r="G1817" s="386" t="s">
        <v>1317</v>
      </c>
      <c r="H1817" s="386" t="s">
        <v>1160</v>
      </c>
      <c r="I1817" s="386" t="s">
        <v>1169</v>
      </c>
      <c r="J1817" s="386" t="s">
        <v>1373</v>
      </c>
      <c r="K1817" s="388">
        <v>0.63</v>
      </c>
      <c r="L1817" s="388">
        <v>0.72000000000000008</v>
      </c>
      <c r="M1817" s="388">
        <v>0.81</v>
      </c>
      <c r="N1817" s="389"/>
    </row>
    <row r="1818" spans="3:14" ht="30" hidden="1" x14ac:dyDescent="0.25">
      <c r="C1818" s="386" t="s">
        <v>84</v>
      </c>
      <c r="D1818" s="387" t="s">
        <v>1245</v>
      </c>
      <c r="E1818" s="386" t="s">
        <v>1025</v>
      </c>
      <c r="F1818" s="387" t="s">
        <v>1045</v>
      </c>
      <c r="G1818" s="386" t="s">
        <v>1286</v>
      </c>
      <c r="H1818" s="386" t="s">
        <v>1112</v>
      </c>
      <c r="I1818" s="386" t="s">
        <v>1113</v>
      </c>
      <c r="J1818" s="386" t="s">
        <v>141</v>
      </c>
      <c r="K1818" s="388">
        <v>0.63</v>
      </c>
      <c r="L1818" s="388">
        <v>0.72000000000000008</v>
      </c>
      <c r="M1818" s="388">
        <v>0.81</v>
      </c>
      <c r="N1818" s="389"/>
    </row>
    <row r="1819" spans="3:14" ht="30" hidden="1" x14ac:dyDescent="0.25">
      <c r="C1819" s="386" t="s">
        <v>84</v>
      </c>
      <c r="D1819" s="387" t="s">
        <v>1245</v>
      </c>
      <c r="E1819" s="386" t="s">
        <v>1025</v>
      </c>
      <c r="F1819" s="387" t="s">
        <v>1045</v>
      </c>
      <c r="G1819" s="386" t="s">
        <v>1295</v>
      </c>
      <c r="H1819" s="386" t="s">
        <v>1121</v>
      </c>
      <c r="I1819" s="386" t="s">
        <v>1123</v>
      </c>
      <c r="J1819" s="386" t="s">
        <v>141</v>
      </c>
      <c r="K1819" s="388">
        <v>6.9999999999999993E-2</v>
      </c>
      <c r="L1819" s="388">
        <v>8.0000000000000016E-2</v>
      </c>
      <c r="M1819" s="388">
        <v>9.0000000000000011E-2</v>
      </c>
      <c r="N1819" s="389"/>
    </row>
    <row r="1820" spans="3:14" ht="30" hidden="1" x14ac:dyDescent="0.25">
      <c r="C1820" s="386" t="s">
        <v>84</v>
      </c>
      <c r="D1820" s="387" t="s">
        <v>1245</v>
      </c>
      <c r="E1820" s="386" t="s">
        <v>1025</v>
      </c>
      <c r="F1820" s="387" t="s">
        <v>1045</v>
      </c>
      <c r="G1820" s="386" t="s">
        <v>1295</v>
      </c>
      <c r="H1820" s="386" t="s">
        <v>1121</v>
      </c>
      <c r="I1820" s="386" t="s">
        <v>1123</v>
      </c>
      <c r="J1820" s="386" t="s">
        <v>1373</v>
      </c>
      <c r="K1820" s="388">
        <v>6.9999999999999993E-2</v>
      </c>
      <c r="L1820" s="388">
        <v>8.0000000000000016E-2</v>
      </c>
      <c r="M1820" s="388">
        <v>9.0000000000000011E-2</v>
      </c>
      <c r="N1820" s="389"/>
    </row>
    <row r="1821" spans="3:14" ht="30" hidden="1" x14ac:dyDescent="0.25">
      <c r="C1821" s="386" t="s">
        <v>84</v>
      </c>
      <c r="D1821" s="387" t="s">
        <v>1245</v>
      </c>
      <c r="E1821" s="386" t="s">
        <v>1025</v>
      </c>
      <c r="F1821" s="387" t="s">
        <v>1045</v>
      </c>
      <c r="G1821" s="386" t="s">
        <v>1378</v>
      </c>
      <c r="H1821" s="386" t="s">
        <v>1124</v>
      </c>
      <c r="I1821" s="386" t="s">
        <v>1125</v>
      </c>
      <c r="J1821" s="386" t="s">
        <v>1373</v>
      </c>
      <c r="K1821" s="388">
        <v>0.63</v>
      </c>
      <c r="L1821" s="388">
        <v>0.72000000000000008</v>
      </c>
      <c r="M1821" s="388">
        <v>0.81</v>
      </c>
      <c r="N1821" s="389"/>
    </row>
    <row r="1822" spans="3:14" ht="30" hidden="1" x14ac:dyDescent="0.25">
      <c r="C1822" s="386" t="s">
        <v>84</v>
      </c>
      <c r="D1822" s="387" t="s">
        <v>1245</v>
      </c>
      <c r="E1822" s="386" t="s">
        <v>1025</v>
      </c>
      <c r="F1822" s="387" t="s">
        <v>1045</v>
      </c>
      <c r="G1822" s="386" t="s">
        <v>1300</v>
      </c>
      <c r="H1822" s="386" t="s">
        <v>1128</v>
      </c>
      <c r="I1822" s="386" t="s">
        <v>1132</v>
      </c>
      <c r="J1822" s="386" t="s">
        <v>141</v>
      </c>
      <c r="K1822" s="388">
        <v>0.63</v>
      </c>
      <c r="L1822" s="388">
        <v>0.72000000000000008</v>
      </c>
      <c r="M1822" s="388">
        <v>0.81</v>
      </c>
      <c r="N1822" s="389"/>
    </row>
    <row r="1823" spans="3:14" ht="30" hidden="1" x14ac:dyDescent="0.25">
      <c r="C1823" s="386" t="s">
        <v>84</v>
      </c>
      <c r="D1823" s="387" t="s">
        <v>1245</v>
      </c>
      <c r="E1823" s="386" t="s">
        <v>1025</v>
      </c>
      <c r="F1823" s="387" t="s">
        <v>1045</v>
      </c>
      <c r="G1823" s="386" t="s">
        <v>1310</v>
      </c>
      <c r="H1823" s="386" t="s">
        <v>1152</v>
      </c>
      <c r="I1823" s="386" t="s">
        <v>1153</v>
      </c>
      <c r="J1823" s="386" t="s">
        <v>1373</v>
      </c>
      <c r="K1823" s="388">
        <v>0.63</v>
      </c>
      <c r="L1823" s="388">
        <v>0.72000000000000008</v>
      </c>
      <c r="M1823" s="388">
        <v>0.81</v>
      </c>
      <c r="N1823" s="389"/>
    </row>
    <row r="1824" spans="3:14" ht="30" hidden="1" x14ac:dyDescent="0.25">
      <c r="C1824" s="386" t="s">
        <v>84</v>
      </c>
      <c r="D1824" s="387" t="s">
        <v>1245</v>
      </c>
      <c r="E1824" s="386" t="s">
        <v>1025</v>
      </c>
      <c r="F1824" s="387" t="s">
        <v>1045</v>
      </c>
      <c r="G1824" s="386" t="s">
        <v>1311</v>
      </c>
      <c r="H1824" s="386" t="s">
        <v>1156</v>
      </c>
      <c r="I1824" s="386" t="s">
        <v>1157</v>
      </c>
      <c r="J1824" s="386" t="s">
        <v>141</v>
      </c>
      <c r="K1824" s="388">
        <v>0.63</v>
      </c>
      <c r="L1824" s="388">
        <v>0.72000000000000008</v>
      </c>
      <c r="M1824" s="388">
        <v>0.81</v>
      </c>
      <c r="N1824" s="389"/>
    </row>
    <row r="1825" spans="3:14" ht="30" hidden="1" x14ac:dyDescent="0.25">
      <c r="C1825" s="386" t="s">
        <v>84</v>
      </c>
      <c r="D1825" s="387" t="s">
        <v>1245</v>
      </c>
      <c r="E1825" s="386" t="s">
        <v>1025</v>
      </c>
      <c r="F1825" s="387" t="s">
        <v>1045</v>
      </c>
      <c r="G1825" s="386" t="s">
        <v>1313</v>
      </c>
      <c r="H1825" s="386" t="s">
        <v>1156</v>
      </c>
      <c r="I1825" s="386" t="s">
        <v>1159</v>
      </c>
      <c r="J1825" s="386" t="s">
        <v>141</v>
      </c>
      <c r="K1825" s="388">
        <v>0.63</v>
      </c>
      <c r="L1825" s="388">
        <v>0.72000000000000008</v>
      </c>
      <c r="M1825" s="388">
        <v>0.81</v>
      </c>
      <c r="N1825" s="389"/>
    </row>
    <row r="1826" spans="3:14" ht="45" hidden="1" x14ac:dyDescent="0.25">
      <c r="C1826" s="386" t="s">
        <v>84</v>
      </c>
      <c r="D1826" s="387" t="s">
        <v>1245</v>
      </c>
      <c r="E1826" s="386" t="s">
        <v>1025</v>
      </c>
      <c r="F1826" s="387" t="s">
        <v>1045</v>
      </c>
      <c r="G1826" s="386" t="s">
        <v>1316</v>
      </c>
      <c r="H1826" s="386" t="s">
        <v>1160</v>
      </c>
      <c r="I1826" s="386" t="s">
        <v>1163</v>
      </c>
      <c r="J1826" s="386" t="s">
        <v>141</v>
      </c>
      <c r="K1826" s="388">
        <v>0.63</v>
      </c>
      <c r="L1826" s="388">
        <v>0.72000000000000008</v>
      </c>
      <c r="M1826" s="388">
        <v>0.81</v>
      </c>
      <c r="N1826" s="389"/>
    </row>
    <row r="1827" spans="3:14" ht="45" hidden="1" x14ac:dyDescent="0.25">
      <c r="C1827" s="386" t="s">
        <v>84</v>
      </c>
      <c r="D1827" s="387" t="s">
        <v>1245</v>
      </c>
      <c r="E1827" s="386" t="s">
        <v>1025</v>
      </c>
      <c r="F1827" s="387" t="s">
        <v>1045</v>
      </c>
      <c r="G1827" s="386" t="s">
        <v>1316</v>
      </c>
      <c r="H1827" s="386" t="s">
        <v>1160</v>
      </c>
      <c r="I1827" s="386" t="s">
        <v>1163</v>
      </c>
      <c r="J1827" s="386" t="s">
        <v>1373</v>
      </c>
      <c r="K1827" s="388">
        <v>0.63</v>
      </c>
      <c r="L1827" s="388">
        <v>0.72000000000000008</v>
      </c>
      <c r="M1827" s="388">
        <v>0.81</v>
      </c>
      <c r="N1827" s="389"/>
    </row>
    <row r="1828" spans="3:14" ht="45" hidden="1" x14ac:dyDescent="0.25">
      <c r="C1828" s="386" t="s">
        <v>84</v>
      </c>
      <c r="D1828" s="387" t="s">
        <v>1245</v>
      </c>
      <c r="E1828" s="386" t="s">
        <v>1025</v>
      </c>
      <c r="F1828" s="387" t="s">
        <v>1045</v>
      </c>
      <c r="G1828" s="386" t="s">
        <v>1338</v>
      </c>
      <c r="H1828" s="386" t="s">
        <v>1190</v>
      </c>
      <c r="I1828" s="386" t="s">
        <v>1198</v>
      </c>
      <c r="J1828" s="386" t="s">
        <v>141</v>
      </c>
      <c r="K1828" s="388">
        <v>0.63</v>
      </c>
      <c r="L1828" s="388">
        <v>0.72000000000000008</v>
      </c>
      <c r="M1828" s="388">
        <v>0.81</v>
      </c>
      <c r="N1828" s="389"/>
    </row>
    <row r="1829" spans="3:14" ht="30" hidden="1" x14ac:dyDescent="0.25">
      <c r="C1829" s="386" t="s">
        <v>84</v>
      </c>
      <c r="D1829" s="387" t="s">
        <v>1246</v>
      </c>
      <c r="E1829" s="386" t="s">
        <v>1025</v>
      </c>
      <c r="F1829" s="387" t="s">
        <v>1046</v>
      </c>
      <c r="G1829" s="386" t="s">
        <v>1286</v>
      </c>
      <c r="H1829" s="386" t="s">
        <v>1112</v>
      </c>
      <c r="I1829" s="386" t="s">
        <v>1113</v>
      </c>
      <c r="J1829" s="386" t="s">
        <v>141</v>
      </c>
      <c r="K1829" s="388">
        <v>0.63</v>
      </c>
      <c r="L1829" s="388">
        <v>0.72000000000000008</v>
      </c>
      <c r="M1829" s="388">
        <v>0.81</v>
      </c>
      <c r="N1829" s="389"/>
    </row>
    <row r="1830" spans="3:14" ht="30" hidden="1" x14ac:dyDescent="0.25">
      <c r="C1830" s="386" t="s">
        <v>84</v>
      </c>
      <c r="D1830" s="387" t="s">
        <v>1246</v>
      </c>
      <c r="E1830" s="386" t="s">
        <v>1025</v>
      </c>
      <c r="F1830" s="387" t="s">
        <v>1046</v>
      </c>
      <c r="G1830" s="386" t="s">
        <v>1295</v>
      </c>
      <c r="H1830" s="386" t="s">
        <v>1121</v>
      </c>
      <c r="I1830" s="386" t="s">
        <v>1123</v>
      </c>
      <c r="J1830" s="386" t="s">
        <v>141</v>
      </c>
      <c r="K1830" s="388">
        <v>6.9999999999999993E-2</v>
      </c>
      <c r="L1830" s="388">
        <v>8.0000000000000016E-2</v>
      </c>
      <c r="M1830" s="388">
        <v>9.0000000000000011E-2</v>
      </c>
      <c r="N1830" s="389"/>
    </row>
    <row r="1831" spans="3:14" ht="30" hidden="1" x14ac:dyDescent="0.25">
      <c r="C1831" s="386" t="s">
        <v>84</v>
      </c>
      <c r="D1831" s="387" t="s">
        <v>1246</v>
      </c>
      <c r="E1831" s="386" t="s">
        <v>1025</v>
      </c>
      <c r="F1831" s="387" t="s">
        <v>1046</v>
      </c>
      <c r="G1831" s="386" t="s">
        <v>1295</v>
      </c>
      <c r="H1831" s="386" t="s">
        <v>1121</v>
      </c>
      <c r="I1831" s="386" t="s">
        <v>1123</v>
      </c>
      <c r="J1831" s="386" t="s">
        <v>1373</v>
      </c>
      <c r="K1831" s="388">
        <v>6.9999999999999993E-2</v>
      </c>
      <c r="L1831" s="388">
        <v>8.0000000000000016E-2</v>
      </c>
      <c r="M1831" s="388">
        <v>9.0000000000000011E-2</v>
      </c>
      <c r="N1831" s="389"/>
    </row>
    <row r="1832" spans="3:14" ht="30" hidden="1" x14ac:dyDescent="0.25">
      <c r="C1832" s="386" t="s">
        <v>84</v>
      </c>
      <c r="D1832" s="387" t="s">
        <v>1246</v>
      </c>
      <c r="E1832" s="386" t="s">
        <v>1025</v>
      </c>
      <c r="F1832" s="387" t="s">
        <v>1046</v>
      </c>
      <c r="G1832" s="386" t="s">
        <v>1378</v>
      </c>
      <c r="H1832" s="386" t="s">
        <v>1124</v>
      </c>
      <c r="I1832" s="386" t="s">
        <v>1125</v>
      </c>
      <c r="J1832" s="386" t="s">
        <v>1373</v>
      </c>
      <c r="K1832" s="388">
        <v>0.63</v>
      </c>
      <c r="L1832" s="388">
        <v>0.72000000000000008</v>
      </c>
      <c r="M1832" s="388">
        <v>0.81</v>
      </c>
      <c r="N1832" s="389"/>
    </row>
    <row r="1833" spans="3:14" ht="30" hidden="1" x14ac:dyDescent="0.25">
      <c r="C1833" s="386" t="s">
        <v>84</v>
      </c>
      <c r="D1833" s="387" t="s">
        <v>1246</v>
      </c>
      <c r="E1833" s="386" t="s">
        <v>1025</v>
      </c>
      <c r="F1833" s="387" t="s">
        <v>1046</v>
      </c>
      <c r="G1833" s="386" t="s">
        <v>1300</v>
      </c>
      <c r="H1833" s="386" t="s">
        <v>1128</v>
      </c>
      <c r="I1833" s="386" t="s">
        <v>1132</v>
      </c>
      <c r="J1833" s="386" t="s">
        <v>141</v>
      </c>
      <c r="K1833" s="388">
        <v>0.63</v>
      </c>
      <c r="L1833" s="388">
        <v>0.72000000000000008</v>
      </c>
      <c r="M1833" s="388">
        <v>0.81</v>
      </c>
      <c r="N1833" s="389"/>
    </row>
    <row r="1834" spans="3:14" ht="30" hidden="1" x14ac:dyDescent="0.25">
      <c r="C1834" s="386" t="s">
        <v>84</v>
      </c>
      <c r="D1834" s="387" t="s">
        <v>1246</v>
      </c>
      <c r="E1834" s="386" t="s">
        <v>1025</v>
      </c>
      <c r="F1834" s="387" t="s">
        <v>1046</v>
      </c>
      <c r="G1834" s="386" t="s">
        <v>1310</v>
      </c>
      <c r="H1834" s="386" t="s">
        <v>1152</v>
      </c>
      <c r="I1834" s="386" t="s">
        <v>1153</v>
      </c>
      <c r="J1834" s="386" t="s">
        <v>1373</v>
      </c>
      <c r="K1834" s="388">
        <v>0.63</v>
      </c>
      <c r="L1834" s="388">
        <v>0.72000000000000008</v>
      </c>
      <c r="M1834" s="388">
        <v>0.81</v>
      </c>
      <c r="N1834" s="389"/>
    </row>
    <row r="1835" spans="3:14" ht="30" hidden="1" x14ac:dyDescent="0.25">
      <c r="C1835" s="386" t="s">
        <v>84</v>
      </c>
      <c r="D1835" s="387" t="s">
        <v>1246</v>
      </c>
      <c r="E1835" s="386" t="s">
        <v>1025</v>
      </c>
      <c r="F1835" s="387" t="s">
        <v>1046</v>
      </c>
      <c r="G1835" s="386" t="s">
        <v>1311</v>
      </c>
      <c r="H1835" s="386" t="s">
        <v>1156</v>
      </c>
      <c r="I1835" s="386" t="s">
        <v>1157</v>
      </c>
      <c r="J1835" s="386" t="s">
        <v>141</v>
      </c>
      <c r="K1835" s="388">
        <v>0.63</v>
      </c>
      <c r="L1835" s="388">
        <v>0.72000000000000008</v>
      </c>
      <c r="M1835" s="388">
        <v>0.81</v>
      </c>
      <c r="N1835" s="389"/>
    </row>
    <row r="1836" spans="3:14" ht="45" hidden="1" x14ac:dyDescent="0.25">
      <c r="C1836" s="386" t="s">
        <v>84</v>
      </c>
      <c r="D1836" s="387" t="s">
        <v>1246</v>
      </c>
      <c r="E1836" s="386" t="s">
        <v>1025</v>
      </c>
      <c r="F1836" s="387" t="s">
        <v>1046</v>
      </c>
      <c r="G1836" s="386" t="s">
        <v>1422</v>
      </c>
      <c r="H1836" s="386" t="s">
        <v>1190</v>
      </c>
      <c r="I1836" s="386" t="s">
        <v>1195</v>
      </c>
      <c r="J1836" s="386" t="s">
        <v>141</v>
      </c>
      <c r="K1836" s="388">
        <v>0.63</v>
      </c>
      <c r="L1836" s="388">
        <v>0.72000000000000008</v>
      </c>
      <c r="M1836" s="388">
        <v>0.81</v>
      </c>
      <c r="N1836" s="389"/>
    </row>
    <row r="1837" spans="3:14" ht="30" hidden="1" x14ac:dyDescent="0.25">
      <c r="C1837" s="386" t="s">
        <v>84</v>
      </c>
      <c r="D1837" s="387" t="s">
        <v>1423</v>
      </c>
      <c r="E1837" s="386" t="s">
        <v>1025</v>
      </c>
      <c r="F1837" s="387" t="s">
        <v>1049</v>
      </c>
      <c r="G1837" s="386" t="s">
        <v>1305</v>
      </c>
      <c r="H1837" s="386" t="s">
        <v>1138</v>
      </c>
      <c r="I1837" s="386" t="s">
        <v>1139</v>
      </c>
      <c r="J1837" s="386" t="s">
        <v>1373</v>
      </c>
      <c r="K1837" s="388">
        <v>3.4999999999999996E-2</v>
      </c>
      <c r="L1837" s="388">
        <v>4.0000000000000008E-2</v>
      </c>
      <c r="M1837" s="388">
        <v>4.5000000000000005E-2</v>
      </c>
      <c r="N1837" s="389"/>
    </row>
    <row r="1838" spans="3:14" ht="30" hidden="1" x14ac:dyDescent="0.25">
      <c r="C1838" s="386" t="s">
        <v>84</v>
      </c>
      <c r="D1838" s="387" t="s">
        <v>1423</v>
      </c>
      <c r="E1838" s="386" t="s">
        <v>1025</v>
      </c>
      <c r="F1838" s="387" t="s">
        <v>1049</v>
      </c>
      <c r="G1838" s="386" t="s">
        <v>1418</v>
      </c>
      <c r="H1838" s="386" t="s">
        <v>1138</v>
      </c>
      <c r="I1838" s="386" t="s">
        <v>1145</v>
      </c>
      <c r="J1838" s="386" t="s">
        <v>1373</v>
      </c>
      <c r="K1838" s="388">
        <v>0.63</v>
      </c>
      <c r="L1838" s="388">
        <v>0.72000000000000008</v>
      </c>
      <c r="M1838" s="388">
        <v>0.81</v>
      </c>
      <c r="N1838" s="389"/>
    </row>
    <row r="1839" spans="3:14" ht="30" hidden="1" x14ac:dyDescent="0.25">
      <c r="C1839" s="386" t="s">
        <v>84</v>
      </c>
      <c r="D1839" s="387" t="s">
        <v>1423</v>
      </c>
      <c r="E1839" s="386" t="s">
        <v>1025</v>
      </c>
      <c r="F1839" s="387" t="s">
        <v>1049</v>
      </c>
      <c r="G1839" s="386" t="s">
        <v>1420</v>
      </c>
      <c r="H1839" s="386" t="s">
        <v>1138</v>
      </c>
      <c r="I1839" s="386" t="s">
        <v>1146</v>
      </c>
      <c r="J1839" s="386" t="s">
        <v>1373</v>
      </c>
      <c r="K1839" s="388">
        <v>0.63</v>
      </c>
      <c r="L1839" s="388">
        <v>0.72000000000000008</v>
      </c>
      <c r="M1839" s="388">
        <v>0.81</v>
      </c>
      <c r="N1839" s="389"/>
    </row>
    <row r="1840" spans="3:14" ht="30" hidden="1" x14ac:dyDescent="0.25">
      <c r="C1840" s="386" t="s">
        <v>84</v>
      </c>
      <c r="D1840" s="387" t="s">
        <v>1423</v>
      </c>
      <c r="E1840" s="386" t="s">
        <v>1025</v>
      </c>
      <c r="F1840" s="387" t="s">
        <v>1049</v>
      </c>
      <c r="G1840" s="386" t="s">
        <v>1311</v>
      </c>
      <c r="H1840" s="386" t="s">
        <v>1156</v>
      </c>
      <c r="I1840" s="386" t="s">
        <v>1157</v>
      </c>
      <c r="J1840" s="386" t="s">
        <v>141</v>
      </c>
      <c r="K1840" s="388">
        <v>0.63</v>
      </c>
      <c r="L1840" s="388">
        <v>0.72000000000000008</v>
      </c>
      <c r="M1840" s="388">
        <v>0.81</v>
      </c>
      <c r="N1840" s="389"/>
    </row>
    <row r="1841" spans="3:14" ht="30" hidden="1" x14ac:dyDescent="0.25">
      <c r="C1841" s="386" t="s">
        <v>84</v>
      </c>
      <c r="D1841" s="387" t="s">
        <v>1423</v>
      </c>
      <c r="E1841" s="386" t="s">
        <v>1025</v>
      </c>
      <c r="F1841" s="387" t="s">
        <v>1049</v>
      </c>
      <c r="G1841" s="386" t="s">
        <v>1312</v>
      </c>
      <c r="H1841" s="386" t="s">
        <v>1156</v>
      </c>
      <c r="I1841" s="386" t="s">
        <v>1158</v>
      </c>
      <c r="J1841" s="386" t="s">
        <v>141</v>
      </c>
      <c r="K1841" s="388">
        <v>0.63</v>
      </c>
      <c r="L1841" s="388">
        <v>0.72000000000000008</v>
      </c>
      <c r="M1841" s="388">
        <v>0.81</v>
      </c>
      <c r="N1841" s="389"/>
    </row>
    <row r="1842" spans="3:14" ht="45" hidden="1" x14ac:dyDescent="0.25">
      <c r="C1842" s="386" t="s">
        <v>84</v>
      </c>
      <c r="D1842" s="387" t="s">
        <v>1423</v>
      </c>
      <c r="E1842" s="386" t="s">
        <v>1025</v>
      </c>
      <c r="F1842" s="387" t="s">
        <v>1049</v>
      </c>
      <c r="G1842" s="386" t="s">
        <v>1316</v>
      </c>
      <c r="H1842" s="386" t="s">
        <v>1160</v>
      </c>
      <c r="I1842" s="386" t="s">
        <v>1163</v>
      </c>
      <c r="J1842" s="386" t="s">
        <v>141</v>
      </c>
      <c r="K1842" s="388">
        <v>0.63</v>
      </c>
      <c r="L1842" s="388">
        <v>0.72000000000000008</v>
      </c>
      <c r="M1842" s="388">
        <v>0.81</v>
      </c>
      <c r="N1842" s="389"/>
    </row>
    <row r="1843" spans="3:14" ht="45" hidden="1" x14ac:dyDescent="0.25">
      <c r="C1843" s="386" t="s">
        <v>84</v>
      </c>
      <c r="D1843" s="387" t="s">
        <v>1423</v>
      </c>
      <c r="E1843" s="386" t="s">
        <v>1025</v>
      </c>
      <c r="F1843" s="387" t="s">
        <v>1049</v>
      </c>
      <c r="G1843" s="386" t="s">
        <v>1316</v>
      </c>
      <c r="H1843" s="386" t="s">
        <v>1160</v>
      </c>
      <c r="I1843" s="386" t="s">
        <v>1163</v>
      </c>
      <c r="J1843" s="386" t="s">
        <v>1373</v>
      </c>
      <c r="K1843" s="388">
        <v>0.63</v>
      </c>
      <c r="L1843" s="388">
        <v>0.72000000000000008</v>
      </c>
      <c r="M1843" s="388">
        <v>0.81</v>
      </c>
      <c r="N1843" s="389"/>
    </row>
    <row r="1844" spans="3:14" ht="45" hidden="1" x14ac:dyDescent="0.25">
      <c r="C1844" s="386" t="s">
        <v>84</v>
      </c>
      <c r="D1844" s="387" t="s">
        <v>1423</v>
      </c>
      <c r="E1844" s="386" t="s">
        <v>1025</v>
      </c>
      <c r="F1844" s="387" t="s">
        <v>1049</v>
      </c>
      <c r="G1844" s="386" t="s">
        <v>1399</v>
      </c>
      <c r="H1844" s="386" t="s">
        <v>1160</v>
      </c>
      <c r="I1844" s="386" t="s">
        <v>1168</v>
      </c>
      <c r="J1844" s="386" t="s">
        <v>1373</v>
      </c>
      <c r="K1844" s="388">
        <v>0.63</v>
      </c>
      <c r="L1844" s="388">
        <v>0.72000000000000008</v>
      </c>
      <c r="M1844" s="388">
        <v>0.81</v>
      </c>
      <c r="N1844" s="389"/>
    </row>
    <row r="1845" spans="3:14" ht="30" hidden="1" x14ac:dyDescent="0.25">
      <c r="C1845" s="386" t="s">
        <v>84</v>
      </c>
      <c r="D1845" s="387" t="s">
        <v>1423</v>
      </c>
      <c r="E1845" s="386" t="s">
        <v>1025</v>
      </c>
      <c r="F1845" s="387" t="s">
        <v>1049</v>
      </c>
      <c r="G1845" s="386" t="s">
        <v>1322</v>
      </c>
      <c r="H1845" s="386" t="s">
        <v>1174</v>
      </c>
      <c r="I1845" s="386" t="s">
        <v>1176</v>
      </c>
      <c r="J1845" s="386" t="s">
        <v>1373</v>
      </c>
      <c r="K1845" s="388">
        <v>3.4999999999999996E-2</v>
      </c>
      <c r="L1845" s="388">
        <v>4.0000000000000008E-2</v>
      </c>
      <c r="M1845" s="388">
        <v>4.5000000000000005E-2</v>
      </c>
      <c r="N1845" s="389"/>
    </row>
    <row r="1846" spans="3:14" ht="30" hidden="1" x14ac:dyDescent="0.25">
      <c r="C1846" s="386" t="s">
        <v>84</v>
      </c>
      <c r="D1846" s="387" t="s">
        <v>1423</v>
      </c>
      <c r="E1846" s="386" t="s">
        <v>1025</v>
      </c>
      <c r="F1846" s="387" t="s">
        <v>1049</v>
      </c>
      <c r="G1846" s="386" t="s">
        <v>1323</v>
      </c>
      <c r="H1846" s="386" t="s">
        <v>1174</v>
      </c>
      <c r="I1846" s="386" t="s">
        <v>1177</v>
      </c>
      <c r="J1846" s="386" t="s">
        <v>1373</v>
      </c>
      <c r="K1846" s="388">
        <v>3.4999999999999996E-2</v>
      </c>
      <c r="L1846" s="388">
        <v>4.0000000000000008E-2</v>
      </c>
      <c r="M1846" s="388">
        <v>4.5000000000000005E-2</v>
      </c>
      <c r="N1846" s="389"/>
    </row>
    <row r="1847" spans="3:14" ht="30" hidden="1" x14ac:dyDescent="0.25">
      <c r="C1847" s="386" t="s">
        <v>84</v>
      </c>
      <c r="D1847" s="387" t="s">
        <v>1423</v>
      </c>
      <c r="E1847" s="386" t="s">
        <v>1025</v>
      </c>
      <c r="F1847" s="387" t="s">
        <v>1049</v>
      </c>
      <c r="G1847" s="386" t="s">
        <v>1324</v>
      </c>
      <c r="H1847" s="386" t="s">
        <v>1174</v>
      </c>
      <c r="I1847" s="386" t="s">
        <v>1178</v>
      </c>
      <c r="J1847" s="386" t="s">
        <v>1373</v>
      </c>
      <c r="K1847" s="388">
        <v>3.4999999999999996E-2</v>
      </c>
      <c r="L1847" s="388">
        <v>4.0000000000000008E-2</v>
      </c>
      <c r="M1847" s="388">
        <v>4.5000000000000005E-2</v>
      </c>
      <c r="N1847" s="389"/>
    </row>
    <row r="1848" spans="3:14" ht="30" hidden="1" x14ac:dyDescent="0.25">
      <c r="C1848" s="386" t="s">
        <v>84</v>
      </c>
      <c r="D1848" s="387" t="s">
        <v>1423</v>
      </c>
      <c r="E1848" s="386" t="s">
        <v>1025</v>
      </c>
      <c r="F1848" s="387" t="s">
        <v>1049</v>
      </c>
      <c r="G1848" s="386" t="s">
        <v>1325</v>
      </c>
      <c r="H1848" s="386" t="s">
        <v>1174</v>
      </c>
      <c r="I1848" s="386" t="s">
        <v>1179</v>
      </c>
      <c r="J1848" s="386" t="s">
        <v>1373</v>
      </c>
      <c r="K1848" s="388">
        <v>3.4999999999999996E-2</v>
      </c>
      <c r="L1848" s="388">
        <v>4.0000000000000008E-2</v>
      </c>
      <c r="M1848" s="388">
        <v>4.5000000000000005E-2</v>
      </c>
      <c r="N1848" s="389"/>
    </row>
    <row r="1849" spans="3:14" ht="45" hidden="1" x14ac:dyDescent="0.25">
      <c r="C1849" s="386" t="s">
        <v>84</v>
      </c>
      <c r="D1849" s="387" t="s">
        <v>1423</v>
      </c>
      <c r="E1849" s="386" t="s">
        <v>1025</v>
      </c>
      <c r="F1849" s="387" t="s">
        <v>1049</v>
      </c>
      <c r="G1849" s="386" t="s">
        <v>1328</v>
      </c>
      <c r="H1849" s="386" t="s">
        <v>1180</v>
      </c>
      <c r="I1849" s="386" t="s">
        <v>1183</v>
      </c>
      <c r="J1849" s="386" t="s">
        <v>141</v>
      </c>
      <c r="K1849" s="388">
        <v>3.4999999999999996E-2</v>
      </c>
      <c r="L1849" s="388">
        <v>4.0000000000000008E-2</v>
      </c>
      <c r="M1849" s="388">
        <v>4.5000000000000005E-2</v>
      </c>
      <c r="N1849" s="389"/>
    </row>
    <row r="1850" spans="3:14" ht="60" hidden="1" x14ac:dyDescent="0.25">
      <c r="C1850" s="386" t="s">
        <v>84</v>
      </c>
      <c r="D1850" s="387" t="s">
        <v>1423</v>
      </c>
      <c r="E1850" s="386" t="s">
        <v>1025</v>
      </c>
      <c r="F1850" s="387" t="s">
        <v>1049</v>
      </c>
      <c r="G1850" s="386" t="s">
        <v>1332</v>
      </c>
      <c r="H1850" s="386" t="s">
        <v>1184</v>
      </c>
      <c r="I1850" s="386" t="s">
        <v>1188</v>
      </c>
      <c r="J1850" s="386" t="s">
        <v>141</v>
      </c>
      <c r="K1850" s="388">
        <v>0.63</v>
      </c>
      <c r="L1850" s="388">
        <v>0.72000000000000008</v>
      </c>
      <c r="M1850" s="388">
        <v>0.81</v>
      </c>
      <c r="N1850" s="389"/>
    </row>
    <row r="1851" spans="3:14" ht="45" hidden="1" x14ac:dyDescent="0.25">
      <c r="C1851" s="386" t="s">
        <v>84</v>
      </c>
      <c r="D1851" s="387" t="s">
        <v>1423</v>
      </c>
      <c r="E1851" s="386" t="s">
        <v>1025</v>
      </c>
      <c r="F1851" s="387" t="s">
        <v>1049</v>
      </c>
      <c r="G1851" s="386" t="s">
        <v>1422</v>
      </c>
      <c r="H1851" s="386" t="s">
        <v>1190</v>
      </c>
      <c r="I1851" s="386" t="s">
        <v>1195</v>
      </c>
      <c r="J1851" s="386" t="s">
        <v>141</v>
      </c>
      <c r="K1851" s="388">
        <v>0.63</v>
      </c>
      <c r="L1851" s="388">
        <v>0.72000000000000008</v>
      </c>
      <c r="M1851" s="388">
        <v>0.81</v>
      </c>
      <c r="N1851" s="389"/>
    </row>
    <row r="1852" spans="3:14" ht="30" hidden="1" x14ac:dyDescent="0.25">
      <c r="C1852" s="386" t="s">
        <v>84</v>
      </c>
      <c r="D1852" s="387" t="s">
        <v>1423</v>
      </c>
      <c r="E1852" s="386" t="s">
        <v>1025</v>
      </c>
      <c r="F1852" s="387" t="s">
        <v>1049</v>
      </c>
      <c r="G1852" s="386" t="s">
        <v>1351</v>
      </c>
      <c r="H1852" s="386" t="s">
        <v>1217</v>
      </c>
      <c r="I1852" s="386" t="s">
        <v>1218</v>
      </c>
      <c r="J1852" s="386" t="s">
        <v>141</v>
      </c>
      <c r="K1852" s="388">
        <v>6.9999999999999993E-2</v>
      </c>
      <c r="L1852" s="388">
        <v>8.0000000000000016E-2</v>
      </c>
      <c r="M1852" s="388">
        <v>9.0000000000000011E-2</v>
      </c>
      <c r="N1852" s="389"/>
    </row>
    <row r="1853" spans="3:14" ht="30" hidden="1" x14ac:dyDescent="0.25">
      <c r="C1853" s="386" t="s">
        <v>84</v>
      </c>
      <c r="D1853" s="387" t="s">
        <v>1247</v>
      </c>
      <c r="E1853" s="386" t="s">
        <v>1025</v>
      </c>
      <c r="F1853" s="387" t="s">
        <v>1050</v>
      </c>
      <c r="G1853" s="386" t="s">
        <v>1290</v>
      </c>
      <c r="H1853" s="386" t="s">
        <v>1112</v>
      </c>
      <c r="I1853" s="386" t="s">
        <v>1117</v>
      </c>
      <c r="J1853" s="386" t="s">
        <v>141</v>
      </c>
      <c r="K1853" s="388">
        <v>0.63</v>
      </c>
      <c r="L1853" s="388">
        <v>0.72000000000000008</v>
      </c>
      <c r="M1853" s="388">
        <v>0.81</v>
      </c>
      <c r="N1853" s="389"/>
    </row>
    <row r="1854" spans="3:14" ht="30" hidden="1" x14ac:dyDescent="0.25">
      <c r="C1854" s="386" t="s">
        <v>84</v>
      </c>
      <c r="D1854" s="387" t="s">
        <v>1247</v>
      </c>
      <c r="E1854" s="386" t="s">
        <v>1025</v>
      </c>
      <c r="F1854" s="387" t="s">
        <v>1050</v>
      </c>
      <c r="G1854" s="386" t="s">
        <v>1294</v>
      </c>
      <c r="H1854" s="386" t="s">
        <v>1121</v>
      </c>
      <c r="I1854" s="386" t="s">
        <v>1122</v>
      </c>
      <c r="J1854" s="386" t="s">
        <v>141</v>
      </c>
      <c r="K1854" s="388">
        <v>3.4999999999999996E-2</v>
      </c>
      <c r="L1854" s="388">
        <v>4.0000000000000008E-2</v>
      </c>
      <c r="M1854" s="388">
        <v>4.5000000000000005E-2</v>
      </c>
      <c r="N1854" s="389"/>
    </row>
    <row r="1855" spans="3:14" ht="30" hidden="1" x14ac:dyDescent="0.25">
      <c r="C1855" s="386" t="s">
        <v>84</v>
      </c>
      <c r="D1855" s="387" t="s">
        <v>1247</v>
      </c>
      <c r="E1855" s="386" t="s">
        <v>1025</v>
      </c>
      <c r="F1855" s="387" t="s">
        <v>1050</v>
      </c>
      <c r="G1855" s="386" t="s">
        <v>1294</v>
      </c>
      <c r="H1855" s="386" t="s">
        <v>1121</v>
      </c>
      <c r="I1855" s="386" t="s">
        <v>1122</v>
      </c>
      <c r="J1855" s="386" t="s">
        <v>1373</v>
      </c>
      <c r="K1855" s="388">
        <v>3.4999999999999996E-2</v>
      </c>
      <c r="L1855" s="388">
        <v>4.0000000000000008E-2</v>
      </c>
      <c r="M1855" s="388">
        <v>4.5000000000000005E-2</v>
      </c>
      <c r="N1855" s="389"/>
    </row>
    <row r="1856" spans="3:14" ht="30" hidden="1" x14ac:dyDescent="0.25">
      <c r="C1856" s="386" t="s">
        <v>84</v>
      </c>
      <c r="D1856" s="387" t="s">
        <v>1247</v>
      </c>
      <c r="E1856" s="386" t="s">
        <v>1025</v>
      </c>
      <c r="F1856" s="387" t="s">
        <v>1050</v>
      </c>
      <c r="G1856" s="386" t="s">
        <v>1378</v>
      </c>
      <c r="H1856" s="386" t="s">
        <v>1124</v>
      </c>
      <c r="I1856" s="386" t="s">
        <v>1125</v>
      </c>
      <c r="J1856" s="386" t="s">
        <v>1373</v>
      </c>
      <c r="K1856" s="388">
        <v>0.63</v>
      </c>
      <c r="L1856" s="388">
        <v>0.72000000000000008</v>
      </c>
      <c r="M1856" s="388">
        <v>0.81</v>
      </c>
      <c r="N1856" s="389"/>
    </row>
    <row r="1857" spans="3:14" ht="30" hidden="1" x14ac:dyDescent="0.25">
      <c r="C1857" s="386" t="s">
        <v>84</v>
      </c>
      <c r="D1857" s="387" t="s">
        <v>1247</v>
      </c>
      <c r="E1857" s="386" t="s">
        <v>1025</v>
      </c>
      <c r="F1857" s="387" t="s">
        <v>1050</v>
      </c>
      <c r="G1857" s="386" t="s">
        <v>1304</v>
      </c>
      <c r="H1857" s="386" t="s">
        <v>1133</v>
      </c>
      <c r="I1857" s="386" t="s">
        <v>1137</v>
      </c>
      <c r="J1857" s="386" t="s">
        <v>141</v>
      </c>
      <c r="K1857" s="388">
        <v>0.63</v>
      </c>
      <c r="L1857" s="388">
        <v>0.72000000000000008</v>
      </c>
      <c r="M1857" s="388">
        <v>0.81</v>
      </c>
      <c r="N1857" s="389"/>
    </row>
    <row r="1858" spans="3:14" ht="30" hidden="1" x14ac:dyDescent="0.25">
      <c r="C1858" s="386" t="s">
        <v>84</v>
      </c>
      <c r="D1858" s="387" t="s">
        <v>1247</v>
      </c>
      <c r="E1858" s="386" t="s">
        <v>1025</v>
      </c>
      <c r="F1858" s="387" t="s">
        <v>1050</v>
      </c>
      <c r="G1858" s="386" t="s">
        <v>1310</v>
      </c>
      <c r="H1858" s="386" t="s">
        <v>1152</v>
      </c>
      <c r="I1858" s="386" t="s">
        <v>1153</v>
      </c>
      <c r="J1858" s="386" t="s">
        <v>1373</v>
      </c>
      <c r="K1858" s="388">
        <v>0.63</v>
      </c>
      <c r="L1858" s="388">
        <v>0.72000000000000008</v>
      </c>
      <c r="M1858" s="388">
        <v>0.81</v>
      </c>
      <c r="N1858" s="389"/>
    </row>
    <row r="1859" spans="3:14" ht="30" hidden="1" x14ac:dyDescent="0.25">
      <c r="C1859" s="386" t="s">
        <v>84</v>
      </c>
      <c r="D1859" s="387" t="s">
        <v>1247</v>
      </c>
      <c r="E1859" s="386" t="s">
        <v>1025</v>
      </c>
      <c r="F1859" s="387" t="s">
        <v>1050</v>
      </c>
      <c r="G1859" s="386" t="s">
        <v>1313</v>
      </c>
      <c r="H1859" s="386" t="s">
        <v>1156</v>
      </c>
      <c r="I1859" s="386" t="s">
        <v>1159</v>
      </c>
      <c r="J1859" s="386" t="s">
        <v>141</v>
      </c>
      <c r="K1859" s="388">
        <v>0.63</v>
      </c>
      <c r="L1859" s="388">
        <v>0.72000000000000008</v>
      </c>
      <c r="M1859" s="388">
        <v>0.81</v>
      </c>
      <c r="N1859" s="389"/>
    </row>
    <row r="1860" spans="3:14" ht="30" hidden="1" x14ac:dyDescent="0.25">
      <c r="C1860" s="386" t="s">
        <v>84</v>
      </c>
      <c r="D1860" s="387" t="s">
        <v>1247</v>
      </c>
      <c r="E1860" s="386" t="s">
        <v>1025</v>
      </c>
      <c r="F1860" s="387" t="s">
        <v>1050</v>
      </c>
      <c r="G1860" s="386" t="s">
        <v>1320</v>
      </c>
      <c r="H1860" s="386" t="s">
        <v>1172</v>
      </c>
      <c r="I1860" s="386" t="s">
        <v>1173</v>
      </c>
      <c r="J1860" s="386" t="s">
        <v>141</v>
      </c>
      <c r="K1860" s="388">
        <v>3.4999999999999996E-2</v>
      </c>
      <c r="L1860" s="388">
        <v>4.0000000000000008E-2</v>
      </c>
      <c r="M1860" s="388">
        <v>4.5000000000000005E-2</v>
      </c>
      <c r="N1860" s="389"/>
    </row>
    <row r="1861" spans="3:14" ht="45" hidden="1" x14ac:dyDescent="0.25">
      <c r="C1861" s="386" t="s">
        <v>84</v>
      </c>
      <c r="D1861" s="387" t="s">
        <v>1247</v>
      </c>
      <c r="E1861" s="386" t="s">
        <v>1025</v>
      </c>
      <c r="F1861" s="387" t="s">
        <v>1050</v>
      </c>
      <c r="G1861" s="386" t="s">
        <v>1336</v>
      </c>
      <c r="H1861" s="386" t="s">
        <v>1190</v>
      </c>
      <c r="I1861" s="386" t="s">
        <v>1196</v>
      </c>
      <c r="J1861" s="386" t="s">
        <v>141</v>
      </c>
      <c r="K1861" s="388">
        <v>0.63</v>
      </c>
      <c r="L1861" s="388">
        <v>0.72000000000000008</v>
      </c>
      <c r="M1861" s="388">
        <v>0.81</v>
      </c>
      <c r="N1861" s="389"/>
    </row>
    <row r="1862" spans="3:14" ht="30" hidden="1" x14ac:dyDescent="0.25">
      <c r="C1862" s="386" t="s">
        <v>84</v>
      </c>
      <c r="D1862" s="387" t="s">
        <v>1247</v>
      </c>
      <c r="E1862" s="386" t="s">
        <v>1025</v>
      </c>
      <c r="F1862" s="387" t="s">
        <v>1050</v>
      </c>
      <c r="G1862" s="386" t="s">
        <v>1386</v>
      </c>
      <c r="H1862" s="386" t="s">
        <v>1210</v>
      </c>
      <c r="I1862" s="386" t="s">
        <v>1212</v>
      </c>
      <c r="J1862" s="386" t="s">
        <v>141</v>
      </c>
      <c r="K1862" s="388">
        <v>0.63</v>
      </c>
      <c r="L1862" s="388">
        <v>0.72000000000000008</v>
      </c>
      <c r="M1862" s="388">
        <v>0.81</v>
      </c>
      <c r="N1862" s="389"/>
    </row>
    <row r="1863" spans="3:14" ht="30" hidden="1" x14ac:dyDescent="0.25">
      <c r="C1863" s="386" t="s">
        <v>84</v>
      </c>
      <c r="D1863" s="387" t="s">
        <v>1424</v>
      </c>
      <c r="E1863" s="386" t="s">
        <v>1025</v>
      </c>
      <c r="F1863" s="387" t="s">
        <v>1054</v>
      </c>
      <c r="G1863" s="386" t="s">
        <v>1286</v>
      </c>
      <c r="H1863" s="386" t="s">
        <v>1112</v>
      </c>
      <c r="I1863" s="386" t="s">
        <v>1113</v>
      </c>
      <c r="J1863" s="386" t="s">
        <v>141</v>
      </c>
      <c r="K1863" s="388">
        <v>0.63</v>
      </c>
      <c r="L1863" s="388">
        <v>0.72000000000000008</v>
      </c>
      <c r="M1863" s="388">
        <v>0.81</v>
      </c>
      <c r="N1863" s="389"/>
    </row>
    <row r="1864" spans="3:14" ht="30" hidden="1" x14ac:dyDescent="0.25">
      <c r="C1864" s="386" t="s">
        <v>84</v>
      </c>
      <c r="D1864" s="387" t="s">
        <v>1424</v>
      </c>
      <c r="E1864" s="386" t="s">
        <v>1025</v>
      </c>
      <c r="F1864" s="387" t="s">
        <v>1054</v>
      </c>
      <c r="G1864" s="386" t="s">
        <v>1287</v>
      </c>
      <c r="H1864" s="386" t="s">
        <v>1112</v>
      </c>
      <c r="I1864" s="386" t="s">
        <v>1114</v>
      </c>
      <c r="J1864" s="386" t="s">
        <v>141</v>
      </c>
      <c r="K1864" s="388">
        <v>0.63</v>
      </c>
      <c r="L1864" s="388">
        <v>0.72000000000000008</v>
      </c>
      <c r="M1864" s="388">
        <v>0.81</v>
      </c>
      <c r="N1864" s="389"/>
    </row>
    <row r="1865" spans="3:14" ht="30" hidden="1" x14ac:dyDescent="0.25">
      <c r="C1865" s="386" t="s">
        <v>84</v>
      </c>
      <c r="D1865" s="387" t="s">
        <v>1424</v>
      </c>
      <c r="E1865" s="386" t="s">
        <v>1025</v>
      </c>
      <c r="F1865" s="387" t="s">
        <v>1054</v>
      </c>
      <c r="G1865" s="386" t="s">
        <v>1290</v>
      </c>
      <c r="H1865" s="386" t="s">
        <v>1112</v>
      </c>
      <c r="I1865" s="386" t="s">
        <v>1117</v>
      </c>
      <c r="J1865" s="386" t="s">
        <v>141</v>
      </c>
      <c r="K1865" s="388">
        <v>0.63</v>
      </c>
      <c r="L1865" s="388">
        <v>0.72000000000000008</v>
      </c>
      <c r="M1865" s="388">
        <v>0.81</v>
      </c>
      <c r="N1865" s="389"/>
    </row>
    <row r="1866" spans="3:14" ht="30" hidden="1" x14ac:dyDescent="0.25">
      <c r="C1866" s="386" t="s">
        <v>84</v>
      </c>
      <c r="D1866" s="387" t="s">
        <v>1424</v>
      </c>
      <c r="E1866" s="386" t="s">
        <v>1025</v>
      </c>
      <c r="F1866" s="387" t="s">
        <v>1054</v>
      </c>
      <c r="G1866" s="386" t="s">
        <v>1291</v>
      </c>
      <c r="H1866" s="386" t="s">
        <v>1112</v>
      </c>
      <c r="I1866" s="386" t="s">
        <v>1118</v>
      </c>
      <c r="J1866" s="386" t="s">
        <v>141</v>
      </c>
      <c r="K1866" s="388">
        <v>0.63</v>
      </c>
      <c r="L1866" s="388">
        <v>0.72000000000000008</v>
      </c>
      <c r="M1866" s="388">
        <v>0.81</v>
      </c>
      <c r="N1866" s="389"/>
    </row>
    <row r="1867" spans="3:14" ht="30" hidden="1" x14ac:dyDescent="0.25">
      <c r="C1867" s="386" t="s">
        <v>84</v>
      </c>
      <c r="D1867" s="387" t="s">
        <v>1424</v>
      </c>
      <c r="E1867" s="386" t="s">
        <v>1025</v>
      </c>
      <c r="F1867" s="387" t="s">
        <v>1054</v>
      </c>
      <c r="G1867" s="386" t="s">
        <v>1295</v>
      </c>
      <c r="H1867" s="386" t="s">
        <v>1121</v>
      </c>
      <c r="I1867" s="386" t="s">
        <v>1123</v>
      </c>
      <c r="J1867" s="386" t="s">
        <v>141</v>
      </c>
      <c r="K1867" s="388">
        <v>6.9999999999999993E-2</v>
      </c>
      <c r="L1867" s="388">
        <v>8.0000000000000016E-2</v>
      </c>
      <c r="M1867" s="388">
        <v>9.0000000000000011E-2</v>
      </c>
      <c r="N1867" s="389"/>
    </row>
    <row r="1868" spans="3:14" ht="30" hidden="1" x14ac:dyDescent="0.25">
      <c r="C1868" s="386" t="s">
        <v>84</v>
      </c>
      <c r="D1868" s="387" t="s">
        <v>1424</v>
      </c>
      <c r="E1868" s="386" t="s">
        <v>1025</v>
      </c>
      <c r="F1868" s="387" t="s">
        <v>1054</v>
      </c>
      <c r="G1868" s="386" t="s">
        <v>1295</v>
      </c>
      <c r="H1868" s="386" t="s">
        <v>1121</v>
      </c>
      <c r="I1868" s="386" t="s">
        <v>1123</v>
      </c>
      <c r="J1868" s="386" t="s">
        <v>1373</v>
      </c>
      <c r="K1868" s="388">
        <v>6.9999999999999993E-2</v>
      </c>
      <c r="L1868" s="388">
        <v>8.0000000000000016E-2</v>
      </c>
      <c r="M1868" s="388">
        <v>9.0000000000000011E-2</v>
      </c>
      <c r="N1868" s="389"/>
    </row>
    <row r="1869" spans="3:14" ht="30" hidden="1" x14ac:dyDescent="0.25">
      <c r="C1869" s="386" t="s">
        <v>84</v>
      </c>
      <c r="D1869" s="387" t="s">
        <v>1424</v>
      </c>
      <c r="E1869" s="386" t="s">
        <v>1025</v>
      </c>
      <c r="F1869" s="387" t="s">
        <v>1054</v>
      </c>
      <c r="G1869" s="386" t="s">
        <v>1378</v>
      </c>
      <c r="H1869" s="386" t="s">
        <v>1124</v>
      </c>
      <c r="I1869" s="386" t="s">
        <v>1125</v>
      </c>
      <c r="J1869" s="386" t="s">
        <v>1373</v>
      </c>
      <c r="K1869" s="388">
        <v>0.63</v>
      </c>
      <c r="L1869" s="388">
        <v>0.72000000000000008</v>
      </c>
      <c r="M1869" s="388">
        <v>0.81</v>
      </c>
      <c r="N1869" s="389"/>
    </row>
    <row r="1870" spans="3:14" ht="30" hidden="1" x14ac:dyDescent="0.25">
      <c r="C1870" s="386" t="s">
        <v>84</v>
      </c>
      <c r="D1870" s="387" t="s">
        <v>1424</v>
      </c>
      <c r="E1870" s="386" t="s">
        <v>1025</v>
      </c>
      <c r="F1870" s="387" t="s">
        <v>1054</v>
      </c>
      <c r="G1870" s="386" t="s">
        <v>1298</v>
      </c>
      <c r="H1870" s="386" t="s">
        <v>1128</v>
      </c>
      <c r="I1870" s="386" t="s">
        <v>1130</v>
      </c>
      <c r="J1870" s="386" t="s">
        <v>141</v>
      </c>
      <c r="K1870" s="388">
        <v>0.63</v>
      </c>
      <c r="L1870" s="388">
        <v>0.72000000000000008</v>
      </c>
      <c r="M1870" s="388">
        <v>0.81</v>
      </c>
      <c r="N1870" s="389"/>
    </row>
    <row r="1871" spans="3:14" ht="30" hidden="1" x14ac:dyDescent="0.25">
      <c r="C1871" s="386" t="s">
        <v>84</v>
      </c>
      <c r="D1871" s="387" t="s">
        <v>1424</v>
      </c>
      <c r="E1871" s="386" t="s">
        <v>1025</v>
      </c>
      <c r="F1871" s="387" t="s">
        <v>1054</v>
      </c>
      <c r="G1871" s="386" t="s">
        <v>1302</v>
      </c>
      <c r="H1871" s="386" t="s">
        <v>1133</v>
      </c>
      <c r="I1871" s="386" t="s">
        <v>1135</v>
      </c>
      <c r="J1871" s="386" t="s">
        <v>141</v>
      </c>
      <c r="K1871" s="388">
        <v>3.4999999999999996E-2</v>
      </c>
      <c r="L1871" s="388">
        <v>4.0000000000000008E-2</v>
      </c>
      <c r="M1871" s="388">
        <v>4.5000000000000005E-2</v>
      </c>
      <c r="N1871" s="389"/>
    </row>
    <row r="1872" spans="3:14" ht="30" hidden="1" x14ac:dyDescent="0.25">
      <c r="C1872" s="386" t="s">
        <v>84</v>
      </c>
      <c r="D1872" s="387" t="s">
        <v>1424</v>
      </c>
      <c r="E1872" s="386" t="s">
        <v>1025</v>
      </c>
      <c r="F1872" s="387" t="s">
        <v>1054</v>
      </c>
      <c r="G1872" s="386" t="s">
        <v>1411</v>
      </c>
      <c r="H1872" s="386" t="s">
        <v>1138</v>
      </c>
      <c r="I1872" s="386" t="s">
        <v>1140</v>
      </c>
      <c r="J1872" s="386" t="s">
        <v>1373</v>
      </c>
      <c r="K1872" s="388">
        <v>0.63</v>
      </c>
      <c r="L1872" s="388">
        <v>0.72000000000000008</v>
      </c>
      <c r="M1872" s="388">
        <v>0.81</v>
      </c>
      <c r="N1872" s="389"/>
    </row>
    <row r="1873" spans="3:14" ht="30" hidden="1" x14ac:dyDescent="0.25">
      <c r="C1873" s="386" t="s">
        <v>84</v>
      </c>
      <c r="D1873" s="387" t="s">
        <v>1424</v>
      </c>
      <c r="E1873" s="386" t="s">
        <v>1025</v>
      </c>
      <c r="F1873" s="387" t="s">
        <v>1054</v>
      </c>
      <c r="G1873" s="386" t="s">
        <v>1412</v>
      </c>
      <c r="H1873" s="386" t="s">
        <v>1138</v>
      </c>
      <c r="I1873" s="386" t="s">
        <v>1143</v>
      </c>
      <c r="J1873" s="386" t="s">
        <v>1373</v>
      </c>
      <c r="K1873" s="388">
        <v>0.63</v>
      </c>
      <c r="L1873" s="388">
        <v>0.72000000000000008</v>
      </c>
      <c r="M1873" s="388">
        <v>0.81</v>
      </c>
      <c r="N1873" s="389"/>
    </row>
    <row r="1874" spans="3:14" ht="30" hidden="1" x14ac:dyDescent="0.25">
      <c r="C1874" s="386" t="s">
        <v>84</v>
      </c>
      <c r="D1874" s="387" t="s">
        <v>1424</v>
      </c>
      <c r="E1874" s="386" t="s">
        <v>1025</v>
      </c>
      <c r="F1874" s="387" t="s">
        <v>1054</v>
      </c>
      <c r="G1874" s="386" t="s">
        <v>1311</v>
      </c>
      <c r="H1874" s="386" t="s">
        <v>1156</v>
      </c>
      <c r="I1874" s="386" t="s">
        <v>1157</v>
      </c>
      <c r="J1874" s="386" t="s">
        <v>141</v>
      </c>
      <c r="K1874" s="388">
        <v>0.63</v>
      </c>
      <c r="L1874" s="388">
        <v>0.72000000000000008</v>
      </c>
      <c r="M1874" s="388">
        <v>0.81</v>
      </c>
      <c r="N1874" s="389"/>
    </row>
    <row r="1875" spans="3:14" ht="45" hidden="1" x14ac:dyDescent="0.25">
      <c r="C1875" s="386" t="s">
        <v>84</v>
      </c>
      <c r="D1875" s="387" t="s">
        <v>1424</v>
      </c>
      <c r="E1875" s="386" t="s">
        <v>1025</v>
      </c>
      <c r="F1875" s="387" t="s">
        <v>1054</v>
      </c>
      <c r="G1875" s="386" t="s">
        <v>1314</v>
      </c>
      <c r="H1875" s="386" t="s">
        <v>1160</v>
      </c>
      <c r="I1875" s="386" t="s">
        <v>1161</v>
      </c>
      <c r="J1875" s="386" t="s">
        <v>141</v>
      </c>
      <c r="K1875" s="388">
        <v>0.63</v>
      </c>
      <c r="L1875" s="388">
        <v>0.72000000000000008</v>
      </c>
      <c r="M1875" s="388">
        <v>0.81</v>
      </c>
      <c r="N1875" s="389"/>
    </row>
    <row r="1876" spans="3:14" ht="45" hidden="1" x14ac:dyDescent="0.25">
      <c r="C1876" s="386" t="s">
        <v>84</v>
      </c>
      <c r="D1876" s="387" t="s">
        <v>1424</v>
      </c>
      <c r="E1876" s="386" t="s">
        <v>1025</v>
      </c>
      <c r="F1876" s="387" t="s">
        <v>1054</v>
      </c>
      <c r="G1876" s="386" t="s">
        <v>1314</v>
      </c>
      <c r="H1876" s="386" t="s">
        <v>1160</v>
      </c>
      <c r="I1876" s="386" t="s">
        <v>1161</v>
      </c>
      <c r="J1876" s="386" t="s">
        <v>1373</v>
      </c>
      <c r="K1876" s="388">
        <v>0.63</v>
      </c>
      <c r="L1876" s="388">
        <v>0.72000000000000008</v>
      </c>
      <c r="M1876" s="388">
        <v>0.81</v>
      </c>
      <c r="N1876" s="389"/>
    </row>
    <row r="1877" spans="3:14" ht="45" hidden="1" x14ac:dyDescent="0.25">
      <c r="C1877" s="386" t="s">
        <v>84</v>
      </c>
      <c r="D1877" s="387" t="s">
        <v>1424</v>
      </c>
      <c r="E1877" s="386" t="s">
        <v>1025</v>
      </c>
      <c r="F1877" s="387" t="s">
        <v>1054</v>
      </c>
      <c r="G1877" s="386" t="s">
        <v>1316</v>
      </c>
      <c r="H1877" s="386" t="s">
        <v>1160</v>
      </c>
      <c r="I1877" s="386" t="s">
        <v>1163</v>
      </c>
      <c r="J1877" s="386" t="s">
        <v>141</v>
      </c>
      <c r="K1877" s="388">
        <v>0.63</v>
      </c>
      <c r="L1877" s="388">
        <v>0.72000000000000008</v>
      </c>
      <c r="M1877" s="388">
        <v>0.81</v>
      </c>
      <c r="N1877" s="389"/>
    </row>
    <row r="1878" spans="3:14" ht="45" hidden="1" x14ac:dyDescent="0.25">
      <c r="C1878" s="386" t="s">
        <v>84</v>
      </c>
      <c r="D1878" s="387" t="s">
        <v>1424</v>
      </c>
      <c r="E1878" s="386" t="s">
        <v>1025</v>
      </c>
      <c r="F1878" s="387" t="s">
        <v>1054</v>
      </c>
      <c r="G1878" s="386" t="s">
        <v>1316</v>
      </c>
      <c r="H1878" s="386" t="s">
        <v>1160</v>
      </c>
      <c r="I1878" s="386" t="s">
        <v>1163</v>
      </c>
      <c r="J1878" s="386" t="s">
        <v>1373</v>
      </c>
      <c r="K1878" s="388">
        <v>0.63</v>
      </c>
      <c r="L1878" s="388">
        <v>0.72000000000000008</v>
      </c>
      <c r="M1878" s="388">
        <v>0.81</v>
      </c>
      <c r="N1878" s="389"/>
    </row>
    <row r="1879" spans="3:14" ht="45" hidden="1" x14ac:dyDescent="0.25">
      <c r="C1879" s="386" t="s">
        <v>84</v>
      </c>
      <c r="D1879" s="387" t="s">
        <v>1424</v>
      </c>
      <c r="E1879" s="386" t="s">
        <v>1025</v>
      </c>
      <c r="F1879" s="387" t="s">
        <v>1054</v>
      </c>
      <c r="G1879" s="386" t="s">
        <v>1317</v>
      </c>
      <c r="H1879" s="386" t="s">
        <v>1160</v>
      </c>
      <c r="I1879" s="386" t="s">
        <v>1169</v>
      </c>
      <c r="J1879" s="386" t="s">
        <v>141</v>
      </c>
      <c r="K1879" s="388">
        <v>0.63</v>
      </c>
      <c r="L1879" s="388">
        <v>0.72000000000000008</v>
      </c>
      <c r="M1879" s="388">
        <v>0.81</v>
      </c>
      <c r="N1879" s="389"/>
    </row>
    <row r="1880" spans="3:14" ht="45" hidden="1" x14ac:dyDescent="0.25">
      <c r="C1880" s="386" t="s">
        <v>84</v>
      </c>
      <c r="D1880" s="387" t="s">
        <v>1424</v>
      </c>
      <c r="E1880" s="386" t="s">
        <v>1025</v>
      </c>
      <c r="F1880" s="387" t="s">
        <v>1054</v>
      </c>
      <c r="G1880" s="386" t="s">
        <v>1317</v>
      </c>
      <c r="H1880" s="386" t="s">
        <v>1160</v>
      </c>
      <c r="I1880" s="386" t="s">
        <v>1169</v>
      </c>
      <c r="J1880" s="386" t="s">
        <v>1373</v>
      </c>
      <c r="K1880" s="388">
        <v>0.63</v>
      </c>
      <c r="L1880" s="388">
        <v>0.72000000000000008</v>
      </c>
      <c r="M1880" s="388">
        <v>0.81</v>
      </c>
      <c r="N1880" s="389"/>
    </row>
    <row r="1881" spans="3:14" ht="45" hidden="1" x14ac:dyDescent="0.25">
      <c r="C1881" s="386" t="s">
        <v>84</v>
      </c>
      <c r="D1881" s="387" t="s">
        <v>1424</v>
      </c>
      <c r="E1881" s="386" t="s">
        <v>1025</v>
      </c>
      <c r="F1881" s="387" t="s">
        <v>1054</v>
      </c>
      <c r="G1881" s="386" t="s">
        <v>1319</v>
      </c>
      <c r="H1881" s="386" t="s">
        <v>1160</v>
      </c>
      <c r="I1881" s="386" t="s">
        <v>1171</v>
      </c>
      <c r="J1881" s="386" t="s">
        <v>141</v>
      </c>
      <c r="K1881" s="388">
        <v>0.63</v>
      </c>
      <c r="L1881" s="388">
        <v>0.72000000000000008</v>
      </c>
      <c r="M1881" s="388">
        <v>0.81</v>
      </c>
      <c r="N1881" s="389"/>
    </row>
    <row r="1882" spans="3:14" ht="45" hidden="1" x14ac:dyDescent="0.25">
      <c r="C1882" s="386" t="s">
        <v>84</v>
      </c>
      <c r="D1882" s="387" t="s">
        <v>1424</v>
      </c>
      <c r="E1882" s="386" t="s">
        <v>1025</v>
      </c>
      <c r="F1882" s="387" t="s">
        <v>1054</v>
      </c>
      <c r="G1882" s="386" t="s">
        <v>1319</v>
      </c>
      <c r="H1882" s="386" t="s">
        <v>1160</v>
      </c>
      <c r="I1882" s="386" t="s">
        <v>1171</v>
      </c>
      <c r="J1882" s="386" t="s">
        <v>1373</v>
      </c>
      <c r="K1882" s="388">
        <v>0.63</v>
      </c>
      <c r="L1882" s="388">
        <v>0.72000000000000008</v>
      </c>
      <c r="M1882" s="388">
        <v>0.81</v>
      </c>
      <c r="N1882" s="389"/>
    </row>
    <row r="1883" spans="3:14" ht="30" hidden="1" x14ac:dyDescent="0.25">
      <c r="C1883" s="386" t="s">
        <v>84</v>
      </c>
      <c r="D1883" s="387" t="s">
        <v>1424</v>
      </c>
      <c r="E1883" s="386" t="s">
        <v>1025</v>
      </c>
      <c r="F1883" s="387" t="s">
        <v>1054</v>
      </c>
      <c r="G1883" s="386" t="s">
        <v>1320</v>
      </c>
      <c r="H1883" s="386" t="s">
        <v>1172</v>
      </c>
      <c r="I1883" s="386" t="s">
        <v>1173</v>
      </c>
      <c r="J1883" s="386" t="s">
        <v>141</v>
      </c>
      <c r="K1883" s="388">
        <v>3.4999999999999996E-2</v>
      </c>
      <c r="L1883" s="388">
        <v>4.0000000000000008E-2</v>
      </c>
      <c r="M1883" s="388">
        <v>4.5000000000000005E-2</v>
      </c>
      <c r="N1883" s="389"/>
    </row>
    <row r="1884" spans="3:14" ht="60" hidden="1" x14ac:dyDescent="0.25">
      <c r="C1884" s="386" t="s">
        <v>84</v>
      </c>
      <c r="D1884" s="387" t="s">
        <v>1424</v>
      </c>
      <c r="E1884" s="386" t="s">
        <v>1025</v>
      </c>
      <c r="F1884" s="387" t="s">
        <v>1054</v>
      </c>
      <c r="G1884" s="386" t="s">
        <v>1331</v>
      </c>
      <c r="H1884" s="386" t="s">
        <v>1184</v>
      </c>
      <c r="I1884" s="386" t="s">
        <v>1187</v>
      </c>
      <c r="J1884" s="386" t="s">
        <v>141</v>
      </c>
      <c r="K1884" s="388">
        <v>0.63</v>
      </c>
      <c r="L1884" s="388">
        <v>0.72000000000000008</v>
      </c>
      <c r="M1884" s="388">
        <v>0.81</v>
      </c>
      <c r="N1884" s="389"/>
    </row>
    <row r="1885" spans="3:14" ht="60" hidden="1" x14ac:dyDescent="0.25">
      <c r="C1885" s="386" t="s">
        <v>84</v>
      </c>
      <c r="D1885" s="387" t="s">
        <v>1424</v>
      </c>
      <c r="E1885" s="386" t="s">
        <v>1025</v>
      </c>
      <c r="F1885" s="387" t="s">
        <v>1054</v>
      </c>
      <c r="G1885" s="386" t="s">
        <v>1332</v>
      </c>
      <c r="H1885" s="386" t="s">
        <v>1184</v>
      </c>
      <c r="I1885" s="386" t="s">
        <v>1188</v>
      </c>
      <c r="J1885" s="386" t="s">
        <v>141</v>
      </c>
      <c r="K1885" s="388">
        <v>0.63</v>
      </c>
      <c r="L1885" s="388">
        <v>0.72000000000000008</v>
      </c>
      <c r="M1885" s="388">
        <v>0.81</v>
      </c>
      <c r="N1885" s="389"/>
    </row>
    <row r="1886" spans="3:14" ht="45" hidden="1" x14ac:dyDescent="0.25">
      <c r="C1886" s="386" t="s">
        <v>84</v>
      </c>
      <c r="D1886" s="387" t="s">
        <v>1424</v>
      </c>
      <c r="E1886" s="386" t="s">
        <v>1025</v>
      </c>
      <c r="F1886" s="387" t="s">
        <v>1054</v>
      </c>
      <c r="G1886" s="386" t="s">
        <v>1336</v>
      </c>
      <c r="H1886" s="386" t="s">
        <v>1190</v>
      </c>
      <c r="I1886" s="386" t="s">
        <v>1196</v>
      </c>
      <c r="J1886" s="386" t="s">
        <v>141</v>
      </c>
      <c r="K1886" s="388">
        <v>0.63</v>
      </c>
      <c r="L1886" s="388">
        <v>0.72000000000000008</v>
      </c>
      <c r="M1886" s="388">
        <v>0.81</v>
      </c>
      <c r="N1886" s="389"/>
    </row>
    <row r="1887" spans="3:14" ht="45" hidden="1" x14ac:dyDescent="0.25">
      <c r="C1887" s="386" t="s">
        <v>84</v>
      </c>
      <c r="D1887" s="387" t="s">
        <v>1424</v>
      </c>
      <c r="E1887" s="386" t="s">
        <v>1025</v>
      </c>
      <c r="F1887" s="387" t="s">
        <v>1054</v>
      </c>
      <c r="G1887" s="386" t="s">
        <v>1384</v>
      </c>
      <c r="H1887" s="386" t="s">
        <v>1190</v>
      </c>
      <c r="I1887" s="386" t="s">
        <v>1207</v>
      </c>
      <c r="J1887" s="386" t="s">
        <v>141</v>
      </c>
      <c r="K1887" s="388">
        <v>0.63</v>
      </c>
      <c r="L1887" s="388">
        <v>0.72000000000000008</v>
      </c>
      <c r="M1887" s="388">
        <v>0.81</v>
      </c>
      <c r="N1887" s="389"/>
    </row>
    <row r="1888" spans="3:14" ht="30" hidden="1" x14ac:dyDescent="0.25">
      <c r="C1888" s="386" t="s">
        <v>84</v>
      </c>
      <c r="D1888" s="387" t="s">
        <v>1424</v>
      </c>
      <c r="E1888" s="386" t="s">
        <v>1025</v>
      </c>
      <c r="F1888" s="387" t="s">
        <v>1054</v>
      </c>
      <c r="G1888" s="386" t="s">
        <v>1386</v>
      </c>
      <c r="H1888" s="386" t="s">
        <v>1210</v>
      </c>
      <c r="I1888" s="386" t="s">
        <v>1212</v>
      </c>
      <c r="J1888" s="386" t="s">
        <v>141</v>
      </c>
      <c r="K1888" s="388">
        <v>0.63</v>
      </c>
      <c r="L1888" s="388">
        <v>0.72000000000000008</v>
      </c>
      <c r="M1888" s="388">
        <v>0.81</v>
      </c>
      <c r="N1888" s="389"/>
    </row>
    <row r="1889" spans="3:14" ht="45" hidden="1" x14ac:dyDescent="0.25">
      <c r="C1889" s="386" t="s">
        <v>84</v>
      </c>
      <c r="D1889" s="387" t="s">
        <v>1424</v>
      </c>
      <c r="E1889" s="386" t="s">
        <v>1025</v>
      </c>
      <c r="F1889" s="387" t="s">
        <v>1054</v>
      </c>
      <c r="G1889" s="386" t="s">
        <v>1385</v>
      </c>
      <c r="H1889" s="386" t="s">
        <v>1210</v>
      </c>
      <c r="I1889" s="386" t="s">
        <v>1215</v>
      </c>
      <c r="J1889" s="386" t="s">
        <v>1373</v>
      </c>
      <c r="K1889" s="388">
        <v>3.4999999999999996E-2</v>
      </c>
      <c r="L1889" s="388">
        <v>4.0000000000000008E-2</v>
      </c>
      <c r="M1889" s="388">
        <v>4.5000000000000005E-2</v>
      </c>
      <c r="N1889" s="389"/>
    </row>
    <row r="1890" spans="3:14" ht="30" hidden="1" x14ac:dyDescent="0.25">
      <c r="C1890" s="386" t="s">
        <v>84</v>
      </c>
      <c r="D1890" s="387" t="s">
        <v>1250</v>
      </c>
      <c r="E1890" s="386" t="s">
        <v>1025</v>
      </c>
      <c r="F1890" s="387" t="s">
        <v>1056</v>
      </c>
      <c r="G1890" s="386" t="s">
        <v>1290</v>
      </c>
      <c r="H1890" s="386" t="s">
        <v>1112</v>
      </c>
      <c r="I1890" s="386" t="s">
        <v>1117</v>
      </c>
      <c r="J1890" s="386" t="s">
        <v>141</v>
      </c>
      <c r="K1890" s="388">
        <v>0.63</v>
      </c>
      <c r="L1890" s="388">
        <v>0.72000000000000008</v>
      </c>
      <c r="M1890" s="388">
        <v>0.81</v>
      </c>
      <c r="N1890" s="389"/>
    </row>
    <row r="1891" spans="3:14" ht="30" hidden="1" x14ac:dyDescent="0.25">
      <c r="C1891" s="386" t="s">
        <v>84</v>
      </c>
      <c r="D1891" s="387" t="s">
        <v>1250</v>
      </c>
      <c r="E1891" s="386" t="s">
        <v>1025</v>
      </c>
      <c r="F1891" s="387" t="s">
        <v>1056</v>
      </c>
      <c r="G1891" s="386" t="s">
        <v>1295</v>
      </c>
      <c r="H1891" s="386" t="s">
        <v>1121</v>
      </c>
      <c r="I1891" s="386" t="s">
        <v>1123</v>
      </c>
      <c r="J1891" s="386" t="s">
        <v>141</v>
      </c>
      <c r="K1891" s="388">
        <v>6.9999999999999993E-2</v>
      </c>
      <c r="L1891" s="388">
        <v>8.0000000000000016E-2</v>
      </c>
      <c r="M1891" s="388">
        <v>9.0000000000000011E-2</v>
      </c>
      <c r="N1891" s="389"/>
    </row>
    <row r="1892" spans="3:14" ht="30" hidden="1" x14ac:dyDescent="0.25">
      <c r="C1892" s="386" t="s">
        <v>84</v>
      </c>
      <c r="D1892" s="387" t="s">
        <v>1250</v>
      </c>
      <c r="E1892" s="386" t="s">
        <v>1025</v>
      </c>
      <c r="F1892" s="387" t="s">
        <v>1056</v>
      </c>
      <c r="G1892" s="386" t="s">
        <v>1295</v>
      </c>
      <c r="H1892" s="386" t="s">
        <v>1121</v>
      </c>
      <c r="I1892" s="386" t="s">
        <v>1123</v>
      </c>
      <c r="J1892" s="386" t="s">
        <v>1373</v>
      </c>
      <c r="K1892" s="388">
        <v>6.9999999999999993E-2</v>
      </c>
      <c r="L1892" s="388">
        <v>8.0000000000000016E-2</v>
      </c>
      <c r="M1892" s="388">
        <v>9.0000000000000011E-2</v>
      </c>
      <c r="N1892" s="389"/>
    </row>
    <row r="1893" spans="3:14" ht="30" hidden="1" x14ac:dyDescent="0.25">
      <c r="C1893" s="386" t="s">
        <v>84</v>
      </c>
      <c r="D1893" s="387" t="s">
        <v>1250</v>
      </c>
      <c r="E1893" s="386" t="s">
        <v>1025</v>
      </c>
      <c r="F1893" s="387" t="s">
        <v>1056</v>
      </c>
      <c r="G1893" s="386" t="s">
        <v>1378</v>
      </c>
      <c r="H1893" s="386" t="s">
        <v>1124</v>
      </c>
      <c r="I1893" s="386" t="s">
        <v>1125</v>
      </c>
      <c r="J1893" s="386" t="s">
        <v>1373</v>
      </c>
      <c r="K1893" s="388">
        <v>0.63</v>
      </c>
      <c r="L1893" s="388">
        <v>0.72000000000000008</v>
      </c>
      <c r="M1893" s="388">
        <v>0.81</v>
      </c>
      <c r="N1893" s="389"/>
    </row>
    <row r="1894" spans="3:14" ht="30" hidden="1" x14ac:dyDescent="0.25">
      <c r="C1894" s="386" t="s">
        <v>84</v>
      </c>
      <c r="D1894" s="387" t="s">
        <v>1250</v>
      </c>
      <c r="E1894" s="386" t="s">
        <v>1025</v>
      </c>
      <c r="F1894" s="387" t="s">
        <v>1056</v>
      </c>
      <c r="G1894" s="386" t="s">
        <v>1304</v>
      </c>
      <c r="H1894" s="386" t="s">
        <v>1133</v>
      </c>
      <c r="I1894" s="386" t="s">
        <v>1137</v>
      </c>
      <c r="J1894" s="386" t="s">
        <v>141</v>
      </c>
      <c r="K1894" s="388">
        <v>0.63</v>
      </c>
      <c r="L1894" s="388">
        <v>0.72000000000000008</v>
      </c>
      <c r="M1894" s="388">
        <v>0.81</v>
      </c>
      <c r="N1894" s="389"/>
    </row>
    <row r="1895" spans="3:14" ht="30" hidden="1" x14ac:dyDescent="0.25">
      <c r="C1895" s="386" t="s">
        <v>84</v>
      </c>
      <c r="D1895" s="387" t="s">
        <v>1250</v>
      </c>
      <c r="E1895" s="386" t="s">
        <v>1025</v>
      </c>
      <c r="F1895" s="387" t="s">
        <v>1056</v>
      </c>
      <c r="G1895" s="386" t="s">
        <v>1320</v>
      </c>
      <c r="H1895" s="386" t="s">
        <v>1172</v>
      </c>
      <c r="I1895" s="386" t="s">
        <v>1173</v>
      </c>
      <c r="J1895" s="386" t="s">
        <v>141</v>
      </c>
      <c r="K1895" s="388">
        <v>3.4999999999999996E-2</v>
      </c>
      <c r="L1895" s="388">
        <v>4.0000000000000008E-2</v>
      </c>
      <c r="M1895" s="388">
        <v>4.5000000000000005E-2</v>
      </c>
      <c r="N1895" s="389"/>
    </row>
    <row r="1896" spans="3:14" ht="30" hidden="1" x14ac:dyDescent="0.25">
      <c r="C1896" s="386" t="s">
        <v>84</v>
      </c>
      <c r="D1896" s="387" t="s">
        <v>1250</v>
      </c>
      <c r="E1896" s="386" t="s">
        <v>1025</v>
      </c>
      <c r="F1896" s="387" t="s">
        <v>1056</v>
      </c>
      <c r="G1896" s="386" t="s">
        <v>1324</v>
      </c>
      <c r="H1896" s="386" t="s">
        <v>1174</v>
      </c>
      <c r="I1896" s="386" t="s">
        <v>1178</v>
      </c>
      <c r="J1896" s="386" t="s">
        <v>1373</v>
      </c>
      <c r="K1896" s="388">
        <v>3.4999999999999996E-2</v>
      </c>
      <c r="L1896" s="388">
        <v>4.0000000000000008E-2</v>
      </c>
      <c r="M1896" s="388">
        <v>4.5000000000000005E-2</v>
      </c>
      <c r="N1896" s="389"/>
    </row>
    <row r="1897" spans="3:14" ht="30" hidden="1" x14ac:dyDescent="0.25">
      <c r="C1897" s="386" t="s">
        <v>84</v>
      </c>
      <c r="D1897" s="387" t="s">
        <v>1250</v>
      </c>
      <c r="E1897" s="386" t="s">
        <v>1025</v>
      </c>
      <c r="F1897" s="387" t="s">
        <v>1056</v>
      </c>
      <c r="G1897" s="386" t="s">
        <v>1325</v>
      </c>
      <c r="H1897" s="386" t="s">
        <v>1174</v>
      </c>
      <c r="I1897" s="386" t="s">
        <v>1179</v>
      </c>
      <c r="J1897" s="386" t="s">
        <v>1373</v>
      </c>
      <c r="K1897" s="388">
        <v>3.4999999999999996E-2</v>
      </c>
      <c r="L1897" s="388">
        <v>4.0000000000000008E-2</v>
      </c>
      <c r="M1897" s="388">
        <v>4.5000000000000005E-2</v>
      </c>
      <c r="N1897" s="389"/>
    </row>
    <row r="1898" spans="3:14" ht="45" hidden="1" x14ac:dyDescent="0.25">
      <c r="C1898" s="386" t="s">
        <v>84</v>
      </c>
      <c r="D1898" s="387" t="s">
        <v>1250</v>
      </c>
      <c r="E1898" s="386" t="s">
        <v>1025</v>
      </c>
      <c r="F1898" s="387" t="s">
        <v>1056</v>
      </c>
      <c r="G1898" s="386" t="s">
        <v>1336</v>
      </c>
      <c r="H1898" s="386" t="s">
        <v>1190</v>
      </c>
      <c r="I1898" s="386" t="s">
        <v>1196</v>
      </c>
      <c r="J1898" s="386" t="s">
        <v>141</v>
      </c>
      <c r="K1898" s="388">
        <v>0.63</v>
      </c>
      <c r="L1898" s="388">
        <v>0.72000000000000008</v>
      </c>
      <c r="M1898" s="388">
        <v>0.81</v>
      </c>
      <c r="N1898" s="389"/>
    </row>
    <row r="1899" spans="3:14" ht="30" hidden="1" x14ac:dyDescent="0.25">
      <c r="C1899" s="386" t="s">
        <v>84</v>
      </c>
      <c r="D1899" s="387" t="s">
        <v>1250</v>
      </c>
      <c r="E1899" s="386" t="s">
        <v>1025</v>
      </c>
      <c r="F1899" s="387" t="s">
        <v>1056</v>
      </c>
      <c r="G1899" s="386" t="s">
        <v>1348</v>
      </c>
      <c r="H1899" s="386" t="s">
        <v>1210</v>
      </c>
      <c r="I1899" s="386" t="s">
        <v>1211</v>
      </c>
      <c r="J1899" s="386" t="s">
        <v>141</v>
      </c>
      <c r="K1899" s="388">
        <v>0.63</v>
      </c>
      <c r="L1899" s="388">
        <v>0.72000000000000008</v>
      </c>
      <c r="M1899" s="388">
        <v>0.81</v>
      </c>
      <c r="N1899" s="389"/>
    </row>
    <row r="1900" spans="3:14" ht="30" hidden="1" x14ac:dyDescent="0.25">
      <c r="C1900" s="386" t="s">
        <v>84</v>
      </c>
      <c r="D1900" s="387" t="s">
        <v>1250</v>
      </c>
      <c r="E1900" s="386" t="s">
        <v>1025</v>
      </c>
      <c r="F1900" s="387" t="s">
        <v>1056</v>
      </c>
      <c r="G1900" s="386" t="s">
        <v>1386</v>
      </c>
      <c r="H1900" s="386" t="s">
        <v>1210</v>
      </c>
      <c r="I1900" s="386" t="s">
        <v>1212</v>
      </c>
      <c r="J1900" s="386" t="s">
        <v>141</v>
      </c>
      <c r="K1900" s="388">
        <v>0.63</v>
      </c>
      <c r="L1900" s="388">
        <v>0.72000000000000008</v>
      </c>
      <c r="M1900" s="388">
        <v>0.81</v>
      </c>
      <c r="N1900" s="389"/>
    </row>
    <row r="1901" spans="3:14" ht="45" hidden="1" x14ac:dyDescent="0.25">
      <c r="C1901" s="386" t="s">
        <v>84</v>
      </c>
      <c r="D1901" s="387" t="s">
        <v>1250</v>
      </c>
      <c r="E1901" s="386" t="s">
        <v>1025</v>
      </c>
      <c r="F1901" s="387" t="s">
        <v>1056</v>
      </c>
      <c r="G1901" s="386" t="s">
        <v>1349</v>
      </c>
      <c r="H1901" s="386" t="s">
        <v>1210</v>
      </c>
      <c r="I1901" s="386" t="s">
        <v>1214</v>
      </c>
      <c r="J1901" s="386" t="s">
        <v>1373</v>
      </c>
      <c r="K1901" s="388">
        <v>3.4999999999999996E-2</v>
      </c>
      <c r="L1901" s="388">
        <v>4.0000000000000008E-2</v>
      </c>
      <c r="M1901" s="388">
        <v>4.5000000000000005E-2</v>
      </c>
      <c r="N1901" s="389"/>
    </row>
    <row r="1902" spans="3:14" ht="30" hidden="1" x14ac:dyDescent="0.25">
      <c r="C1902" s="386" t="s">
        <v>84</v>
      </c>
      <c r="D1902" s="387" t="s">
        <v>1390</v>
      </c>
      <c r="E1902" s="386" t="s">
        <v>1025</v>
      </c>
      <c r="F1902" s="387" t="s">
        <v>1057</v>
      </c>
      <c r="G1902" s="386" t="s">
        <v>1295</v>
      </c>
      <c r="H1902" s="386" t="s">
        <v>1121</v>
      </c>
      <c r="I1902" s="386" t="s">
        <v>1123</v>
      </c>
      <c r="J1902" s="386" t="s">
        <v>141</v>
      </c>
      <c r="K1902" s="388">
        <v>6.9999999999999993E-2</v>
      </c>
      <c r="L1902" s="388">
        <v>8.0000000000000016E-2</v>
      </c>
      <c r="M1902" s="388">
        <v>9.0000000000000011E-2</v>
      </c>
      <c r="N1902" s="389"/>
    </row>
    <row r="1903" spans="3:14" ht="30" hidden="1" x14ac:dyDescent="0.25">
      <c r="C1903" s="386" t="s">
        <v>84</v>
      </c>
      <c r="D1903" s="387" t="s">
        <v>1390</v>
      </c>
      <c r="E1903" s="386" t="s">
        <v>1025</v>
      </c>
      <c r="F1903" s="387" t="s">
        <v>1057</v>
      </c>
      <c r="G1903" s="386" t="s">
        <v>1295</v>
      </c>
      <c r="H1903" s="386" t="s">
        <v>1121</v>
      </c>
      <c r="I1903" s="386" t="s">
        <v>1123</v>
      </c>
      <c r="J1903" s="386" t="s">
        <v>1373</v>
      </c>
      <c r="K1903" s="388">
        <v>6.9999999999999993E-2</v>
      </c>
      <c r="L1903" s="388">
        <v>8.0000000000000016E-2</v>
      </c>
      <c r="M1903" s="388">
        <v>9.0000000000000011E-2</v>
      </c>
      <c r="N1903" s="389"/>
    </row>
    <row r="1904" spans="3:14" ht="30" hidden="1" x14ac:dyDescent="0.25">
      <c r="C1904" s="386" t="s">
        <v>84</v>
      </c>
      <c r="D1904" s="387" t="s">
        <v>1390</v>
      </c>
      <c r="E1904" s="386" t="s">
        <v>1025</v>
      </c>
      <c r="F1904" s="387" t="s">
        <v>1057</v>
      </c>
      <c r="G1904" s="386" t="s">
        <v>1304</v>
      </c>
      <c r="H1904" s="386" t="s">
        <v>1133</v>
      </c>
      <c r="I1904" s="386" t="s">
        <v>1137</v>
      </c>
      <c r="J1904" s="386" t="s">
        <v>141</v>
      </c>
      <c r="K1904" s="388">
        <v>0.63</v>
      </c>
      <c r="L1904" s="388">
        <v>0.72000000000000008</v>
      </c>
      <c r="M1904" s="388">
        <v>0.81</v>
      </c>
      <c r="N1904" s="389"/>
    </row>
    <row r="1905" spans="3:14" ht="30" hidden="1" x14ac:dyDescent="0.25">
      <c r="C1905" s="386" t="s">
        <v>84</v>
      </c>
      <c r="D1905" s="387" t="s">
        <v>1390</v>
      </c>
      <c r="E1905" s="386" t="s">
        <v>1025</v>
      </c>
      <c r="F1905" s="387" t="s">
        <v>1057</v>
      </c>
      <c r="G1905" s="386" t="s">
        <v>1383</v>
      </c>
      <c r="H1905" s="386" t="s">
        <v>1154</v>
      </c>
      <c r="I1905" s="386" t="s">
        <v>1155</v>
      </c>
      <c r="J1905" s="386" t="s">
        <v>141</v>
      </c>
      <c r="K1905" s="388">
        <v>0.63</v>
      </c>
      <c r="L1905" s="388">
        <v>0.72000000000000008</v>
      </c>
      <c r="M1905" s="388">
        <v>0.81</v>
      </c>
      <c r="N1905" s="389"/>
    </row>
    <row r="1906" spans="3:14" ht="45" hidden="1" x14ac:dyDescent="0.25">
      <c r="C1906" s="386" t="s">
        <v>84</v>
      </c>
      <c r="D1906" s="387" t="s">
        <v>1390</v>
      </c>
      <c r="E1906" s="386" t="s">
        <v>1025</v>
      </c>
      <c r="F1906" s="387" t="s">
        <v>1057</v>
      </c>
      <c r="G1906" s="386" t="s">
        <v>1336</v>
      </c>
      <c r="H1906" s="386" t="s">
        <v>1190</v>
      </c>
      <c r="I1906" s="386" t="s">
        <v>1196</v>
      </c>
      <c r="J1906" s="386" t="s">
        <v>141</v>
      </c>
      <c r="K1906" s="388">
        <v>0.63</v>
      </c>
      <c r="L1906" s="388">
        <v>0.72000000000000008</v>
      </c>
      <c r="M1906" s="388">
        <v>0.81</v>
      </c>
      <c r="N1906" s="389"/>
    </row>
    <row r="1907" spans="3:14" ht="45" hidden="1" x14ac:dyDescent="0.25">
      <c r="C1907" s="386" t="s">
        <v>84</v>
      </c>
      <c r="D1907" s="387" t="s">
        <v>1390</v>
      </c>
      <c r="E1907" s="386" t="s">
        <v>1025</v>
      </c>
      <c r="F1907" s="387" t="s">
        <v>1057</v>
      </c>
      <c r="G1907" s="386" t="s">
        <v>1343</v>
      </c>
      <c r="H1907" s="386" t="s">
        <v>1190</v>
      </c>
      <c r="I1907" s="386" t="s">
        <v>1203</v>
      </c>
      <c r="J1907" s="386" t="s">
        <v>141</v>
      </c>
      <c r="K1907" s="388">
        <v>0.63</v>
      </c>
      <c r="L1907" s="388">
        <v>0.72000000000000008</v>
      </c>
      <c r="M1907" s="388">
        <v>0.81</v>
      </c>
      <c r="N1907" s="389"/>
    </row>
    <row r="1908" spans="3:14" ht="30" hidden="1" x14ac:dyDescent="0.25">
      <c r="C1908" s="386" t="s">
        <v>84</v>
      </c>
      <c r="D1908" s="387" t="s">
        <v>1390</v>
      </c>
      <c r="E1908" s="386" t="s">
        <v>1025</v>
      </c>
      <c r="F1908" s="387" t="s">
        <v>1057</v>
      </c>
      <c r="G1908" s="386" t="s">
        <v>1348</v>
      </c>
      <c r="H1908" s="386" t="s">
        <v>1210</v>
      </c>
      <c r="I1908" s="386" t="s">
        <v>1211</v>
      </c>
      <c r="J1908" s="386" t="s">
        <v>141</v>
      </c>
      <c r="K1908" s="388">
        <v>0.63</v>
      </c>
      <c r="L1908" s="388">
        <v>0.72000000000000008</v>
      </c>
      <c r="M1908" s="388">
        <v>0.81</v>
      </c>
      <c r="N1908" s="389"/>
    </row>
    <row r="1909" spans="3:14" ht="30" hidden="1" x14ac:dyDescent="0.25">
      <c r="C1909" s="386" t="s">
        <v>84</v>
      </c>
      <c r="D1909" s="387" t="s">
        <v>1390</v>
      </c>
      <c r="E1909" s="386" t="s">
        <v>1025</v>
      </c>
      <c r="F1909" s="387" t="s">
        <v>1057</v>
      </c>
      <c r="G1909" s="386" t="s">
        <v>1350</v>
      </c>
      <c r="H1909" s="386" t="s">
        <v>1210</v>
      </c>
      <c r="I1909" s="386" t="s">
        <v>1216</v>
      </c>
      <c r="J1909" s="386" t="s">
        <v>1373</v>
      </c>
      <c r="K1909" s="388">
        <v>0.63</v>
      </c>
      <c r="L1909" s="388">
        <v>0.72000000000000008</v>
      </c>
      <c r="M1909" s="388">
        <v>0.81</v>
      </c>
      <c r="N1909" s="389"/>
    </row>
    <row r="1910" spans="3:14" ht="30" hidden="1" x14ac:dyDescent="0.25">
      <c r="C1910" s="386" t="s">
        <v>84</v>
      </c>
      <c r="D1910" s="387" t="s">
        <v>1425</v>
      </c>
      <c r="E1910" s="386" t="s">
        <v>1025</v>
      </c>
      <c r="F1910" s="387" t="s">
        <v>1058</v>
      </c>
      <c r="G1910" s="386" t="s">
        <v>1295</v>
      </c>
      <c r="H1910" s="386" t="s">
        <v>1121</v>
      </c>
      <c r="I1910" s="386" t="s">
        <v>1123</v>
      </c>
      <c r="J1910" s="386" t="s">
        <v>141</v>
      </c>
      <c r="K1910" s="388">
        <v>6.9999999999999993E-2</v>
      </c>
      <c r="L1910" s="388">
        <v>8.0000000000000016E-2</v>
      </c>
      <c r="M1910" s="388">
        <v>9.0000000000000011E-2</v>
      </c>
      <c r="N1910" s="389"/>
    </row>
    <row r="1911" spans="3:14" ht="30" hidden="1" x14ac:dyDescent="0.25">
      <c r="C1911" s="386" t="s">
        <v>84</v>
      </c>
      <c r="D1911" s="387" t="s">
        <v>1425</v>
      </c>
      <c r="E1911" s="386" t="s">
        <v>1025</v>
      </c>
      <c r="F1911" s="387" t="s">
        <v>1058</v>
      </c>
      <c r="G1911" s="386" t="s">
        <v>1295</v>
      </c>
      <c r="H1911" s="386" t="s">
        <v>1121</v>
      </c>
      <c r="I1911" s="386" t="s">
        <v>1123</v>
      </c>
      <c r="J1911" s="386" t="s">
        <v>1373</v>
      </c>
      <c r="K1911" s="388">
        <v>6.9999999999999993E-2</v>
      </c>
      <c r="L1911" s="388">
        <v>8.0000000000000016E-2</v>
      </c>
      <c r="M1911" s="388">
        <v>9.0000000000000011E-2</v>
      </c>
      <c r="N1911" s="389"/>
    </row>
    <row r="1912" spans="3:14" ht="30" hidden="1" x14ac:dyDescent="0.25">
      <c r="C1912" s="386" t="s">
        <v>84</v>
      </c>
      <c r="D1912" s="387" t="s">
        <v>1425</v>
      </c>
      <c r="E1912" s="386" t="s">
        <v>1025</v>
      </c>
      <c r="F1912" s="387" t="s">
        <v>1058</v>
      </c>
      <c r="G1912" s="386" t="s">
        <v>1304</v>
      </c>
      <c r="H1912" s="386" t="s">
        <v>1133</v>
      </c>
      <c r="I1912" s="386" t="s">
        <v>1137</v>
      </c>
      <c r="J1912" s="386" t="s">
        <v>141</v>
      </c>
      <c r="K1912" s="388">
        <v>0.63</v>
      </c>
      <c r="L1912" s="388">
        <v>0.72000000000000008</v>
      </c>
      <c r="M1912" s="388">
        <v>0.81</v>
      </c>
      <c r="N1912" s="389"/>
    </row>
    <row r="1913" spans="3:14" ht="30" hidden="1" x14ac:dyDescent="0.25">
      <c r="C1913" s="386" t="s">
        <v>84</v>
      </c>
      <c r="D1913" s="387" t="s">
        <v>1425</v>
      </c>
      <c r="E1913" s="386" t="s">
        <v>1025</v>
      </c>
      <c r="F1913" s="387" t="s">
        <v>1058</v>
      </c>
      <c r="G1913" s="386" t="s">
        <v>1383</v>
      </c>
      <c r="H1913" s="386" t="s">
        <v>1154</v>
      </c>
      <c r="I1913" s="386" t="s">
        <v>1155</v>
      </c>
      <c r="J1913" s="386" t="s">
        <v>141</v>
      </c>
      <c r="K1913" s="388">
        <v>0.63</v>
      </c>
      <c r="L1913" s="388">
        <v>0.72000000000000008</v>
      </c>
      <c r="M1913" s="388">
        <v>0.81</v>
      </c>
      <c r="N1913" s="389"/>
    </row>
    <row r="1914" spans="3:14" ht="45" hidden="1" x14ac:dyDescent="0.25">
      <c r="C1914" s="386" t="s">
        <v>84</v>
      </c>
      <c r="D1914" s="387" t="s">
        <v>1425</v>
      </c>
      <c r="E1914" s="386" t="s">
        <v>1025</v>
      </c>
      <c r="F1914" s="387" t="s">
        <v>1058</v>
      </c>
      <c r="G1914" s="386" t="s">
        <v>1336</v>
      </c>
      <c r="H1914" s="386" t="s">
        <v>1190</v>
      </c>
      <c r="I1914" s="386" t="s">
        <v>1196</v>
      </c>
      <c r="J1914" s="386" t="s">
        <v>141</v>
      </c>
      <c r="K1914" s="388">
        <v>0.63</v>
      </c>
      <c r="L1914" s="388">
        <v>0.72000000000000008</v>
      </c>
      <c r="M1914" s="388">
        <v>0.81</v>
      </c>
      <c r="N1914" s="389"/>
    </row>
    <row r="1915" spans="3:14" ht="30" hidden="1" x14ac:dyDescent="0.25">
      <c r="C1915" s="386" t="s">
        <v>84</v>
      </c>
      <c r="D1915" s="387" t="s">
        <v>1425</v>
      </c>
      <c r="E1915" s="386" t="s">
        <v>1025</v>
      </c>
      <c r="F1915" s="387" t="s">
        <v>1058</v>
      </c>
      <c r="G1915" s="386" t="s">
        <v>1348</v>
      </c>
      <c r="H1915" s="386" t="s">
        <v>1210</v>
      </c>
      <c r="I1915" s="386" t="s">
        <v>1211</v>
      </c>
      <c r="J1915" s="386" t="s">
        <v>141</v>
      </c>
      <c r="K1915" s="388">
        <v>0.63</v>
      </c>
      <c r="L1915" s="388">
        <v>0.72000000000000008</v>
      </c>
      <c r="M1915" s="388">
        <v>0.81</v>
      </c>
      <c r="N1915" s="389"/>
    </row>
    <row r="1916" spans="3:14" ht="30" hidden="1" x14ac:dyDescent="0.25">
      <c r="C1916" s="386" t="s">
        <v>84</v>
      </c>
      <c r="D1916" s="387" t="s">
        <v>1425</v>
      </c>
      <c r="E1916" s="386" t="s">
        <v>1025</v>
      </c>
      <c r="F1916" s="387" t="s">
        <v>1058</v>
      </c>
      <c r="G1916" s="386" t="s">
        <v>1350</v>
      </c>
      <c r="H1916" s="386" t="s">
        <v>1210</v>
      </c>
      <c r="I1916" s="386" t="s">
        <v>1216</v>
      </c>
      <c r="J1916" s="386" t="s">
        <v>1373</v>
      </c>
      <c r="K1916" s="388">
        <v>0.63</v>
      </c>
      <c r="L1916" s="388">
        <v>0.72000000000000008</v>
      </c>
      <c r="M1916" s="388">
        <v>0.81</v>
      </c>
      <c r="N1916" s="389"/>
    </row>
    <row r="1917" spans="3:14" ht="30" hidden="1" x14ac:dyDescent="0.25">
      <c r="C1917" s="386" t="s">
        <v>84</v>
      </c>
      <c r="D1917" s="387" t="s">
        <v>1426</v>
      </c>
      <c r="E1917" s="386" t="s">
        <v>1025</v>
      </c>
      <c r="F1917" s="387" t="s">
        <v>1059</v>
      </c>
      <c r="G1917" s="386" t="s">
        <v>1295</v>
      </c>
      <c r="H1917" s="386" t="s">
        <v>1121</v>
      </c>
      <c r="I1917" s="386" t="s">
        <v>1123</v>
      </c>
      <c r="J1917" s="386" t="s">
        <v>141</v>
      </c>
      <c r="K1917" s="388">
        <v>6.9999999999999993E-2</v>
      </c>
      <c r="L1917" s="388">
        <v>8.0000000000000016E-2</v>
      </c>
      <c r="M1917" s="388">
        <v>9.0000000000000011E-2</v>
      </c>
      <c r="N1917" s="389"/>
    </row>
    <row r="1918" spans="3:14" ht="30" hidden="1" x14ac:dyDescent="0.25">
      <c r="C1918" s="386" t="s">
        <v>84</v>
      </c>
      <c r="D1918" s="387" t="s">
        <v>1426</v>
      </c>
      <c r="E1918" s="386" t="s">
        <v>1025</v>
      </c>
      <c r="F1918" s="387" t="s">
        <v>1059</v>
      </c>
      <c r="G1918" s="386" t="s">
        <v>1295</v>
      </c>
      <c r="H1918" s="386" t="s">
        <v>1121</v>
      </c>
      <c r="I1918" s="386" t="s">
        <v>1123</v>
      </c>
      <c r="J1918" s="386" t="s">
        <v>1373</v>
      </c>
      <c r="K1918" s="388">
        <v>6.9999999999999993E-2</v>
      </c>
      <c r="L1918" s="388">
        <v>8.0000000000000016E-2</v>
      </c>
      <c r="M1918" s="388">
        <v>9.0000000000000011E-2</v>
      </c>
      <c r="N1918" s="389"/>
    </row>
    <row r="1919" spans="3:14" ht="30" hidden="1" x14ac:dyDescent="0.25">
      <c r="C1919" s="386" t="s">
        <v>84</v>
      </c>
      <c r="D1919" s="387" t="s">
        <v>1426</v>
      </c>
      <c r="E1919" s="386" t="s">
        <v>1025</v>
      </c>
      <c r="F1919" s="387" t="s">
        <v>1059</v>
      </c>
      <c r="G1919" s="386" t="s">
        <v>1378</v>
      </c>
      <c r="H1919" s="386" t="s">
        <v>1124</v>
      </c>
      <c r="I1919" s="386" t="s">
        <v>1125</v>
      </c>
      <c r="J1919" s="386" t="s">
        <v>1373</v>
      </c>
      <c r="K1919" s="388">
        <v>0.63</v>
      </c>
      <c r="L1919" s="388">
        <v>0.72000000000000008</v>
      </c>
      <c r="M1919" s="388">
        <v>0.81</v>
      </c>
      <c r="N1919" s="389"/>
    </row>
    <row r="1920" spans="3:14" ht="45" hidden="1" x14ac:dyDescent="0.25">
      <c r="C1920" s="386" t="s">
        <v>84</v>
      </c>
      <c r="D1920" s="387" t="s">
        <v>1426</v>
      </c>
      <c r="E1920" s="386" t="s">
        <v>1025</v>
      </c>
      <c r="F1920" s="387" t="s">
        <v>1059</v>
      </c>
      <c r="G1920" s="386" t="s">
        <v>1328</v>
      </c>
      <c r="H1920" s="386" t="s">
        <v>1180</v>
      </c>
      <c r="I1920" s="386" t="s">
        <v>1183</v>
      </c>
      <c r="J1920" s="386" t="s">
        <v>141</v>
      </c>
      <c r="K1920" s="388">
        <v>3.4999999999999996E-2</v>
      </c>
      <c r="L1920" s="388">
        <v>4.0000000000000008E-2</v>
      </c>
      <c r="M1920" s="388">
        <v>4.5000000000000005E-2</v>
      </c>
      <c r="N1920" s="389"/>
    </row>
    <row r="1921" spans="3:14" ht="60" hidden="1" x14ac:dyDescent="0.25">
      <c r="C1921" s="386" t="s">
        <v>84</v>
      </c>
      <c r="D1921" s="387" t="s">
        <v>1426</v>
      </c>
      <c r="E1921" s="386" t="s">
        <v>1025</v>
      </c>
      <c r="F1921" s="387" t="s">
        <v>1059</v>
      </c>
      <c r="G1921" s="386" t="s">
        <v>1331</v>
      </c>
      <c r="H1921" s="386" t="s">
        <v>1184</v>
      </c>
      <c r="I1921" s="386" t="s">
        <v>1187</v>
      </c>
      <c r="J1921" s="386" t="s">
        <v>141</v>
      </c>
      <c r="K1921" s="388">
        <v>0.63</v>
      </c>
      <c r="L1921" s="388">
        <v>0.72000000000000008</v>
      </c>
      <c r="M1921" s="388">
        <v>0.81</v>
      </c>
      <c r="N1921" s="389"/>
    </row>
    <row r="1922" spans="3:14" ht="45" hidden="1" x14ac:dyDescent="0.25">
      <c r="C1922" s="386" t="s">
        <v>84</v>
      </c>
      <c r="D1922" s="387" t="s">
        <v>1426</v>
      </c>
      <c r="E1922" s="386" t="s">
        <v>1025</v>
      </c>
      <c r="F1922" s="387" t="s">
        <v>1059</v>
      </c>
      <c r="G1922" s="386" t="s">
        <v>1422</v>
      </c>
      <c r="H1922" s="386" t="s">
        <v>1190</v>
      </c>
      <c r="I1922" s="386" t="s">
        <v>1195</v>
      </c>
      <c r="J1922" s="386" t="s">
        <v>141</v>
      </c>
      <c r="K1922" s="388">
        <v>0.63</v>
      </c>
      <c r="L1922" s="388">
        <v>0.72000000000000008</v>
      </c>
      <c r="M1922" s="388">
        <v>0.81</v>
      </c>
      <c r="N1922" s="389"/>
    </row>
    <row r="1923" spans="3:14" ht="30" hidden="1" x14ac:dyDescent="0.25">
      <c r="C1923" s="386" t="s">
        <v>84</v>
      </c>
      <c r="D1923" s="387" t="s">
        <v>1426</v>
      </c>
      <c r="E1923" s="386" t="s">
        <v>1025</v>
      </c>
      <c r="F1923" s="387" t="s">
        <v>1059</v>
      </c>
      <c r="G1923" s="386" t="s">
        <v>1348</v>
      </c>
      <c r="H1923" s="386" t="s">
        <v>1210</v>
      </c>
      <c r="I1923" s="386" t="s">
        <v>1211</v>
      </c>
      <c r="J1923" s="386" t="s">
        <v>141</v>
      </c>
      <c r="K1923" s="388">
        <v>0.63</v>
      </c>
      <c r="L1923" s="388">
        <v>0.72000000000000008</v>
      </c>
      <c r="M1923" s="388">
        <v>0.81</v>
      </c>
      <c r="N1923" s="389"/>
    </row>
    <row r="1924" spans="3:14" ht="30" hidden="1" x14ac:dyDescent="0.25">
      <c r="C1924" s="386" t="s">
        <v>84</v>
      </c>
      <c r="D1924" s="387" t="s">
        <v>1251</v>
      </c>
      <c r="E1924" s="386" t="s">
        <v>1025</v>
      </c>
      <c r="F1924" s="387" t="s">
        <v>1060</v>
      </c>
      <c r="G1924" s="386" t="s">
        <v>1290</v>
      </c>
      <c r="H1924" s="386" t="s">
        <v>1112</v>
      </c>
      <c r="I1924" s="386" t="s">
        <v>1117</v>
      </c>
      <c r="J1924" s="386" t="s">
        <v>141</v>
      </c>
      <c r="K1924" s="388">
        <v>0.63</v>
      </c>
      <c r="L1924" s="388">
        <v>0.72000000000000008</v>
      </c>
      <c r="M1924" s="388">
        <v>0.81</v>
      </c>
      <c r="N1924" s="389"/>
    </row>
    <row r="1925" spans="3:14" ht="30" hidden="1" x14ac:dyDescent="0.25">
      <c r="C1925" s="386" t="s">
        <v>84</v>
      </c>
      <c r="D1925" s="387" t="s">
        <v>1251</v>
      </c>
      <c r="E1925" s="386" t="s">
        <v>1025</v>
      </c>
      <c r="F1925" s="387" t="s">
        <v>1060</v>
      </c>
      <c r="G1925" s="386" t="s">
        <v>1291</v>
      </c>
      <c r="H1925" s="386" t="s">
        <v>1112</v>
      </c>
      <c r="I1925" s="386" t="s">
        <v>1118</v>
      </c>
      <c r="J1925" s="386" t="s">
        <v>141</v>
      </c>
      <c r="K1925" s="388">
        <v>0.63</v>
      </c>
      <c r="L1925" s="388">
        <v>0.72000000000000008</v>
      </c>
      <c r="M1925" s="388">
        <v>0.81</v>
      </c>
      <c r="N1925" s="389"/>
    </row>
    <row r="1926" spans="3:14" ht="30" hidden="1" x14ac:dyDescent="0.25">
      <c r="C1926" s="386" t="s">
        <v>84</v>
      </c>
      <c r="D1926" s="387" t="s">
        <v>1251</v>
      </c>
      <c r="E1926" s="386" t="s">
        <v>1025</v>
      </c>
      <c r="F1926" s="387" t="s">
        <v>1060</v>
      </c>
      <c r="G1926" s="386" t="s">
        <v>1294</v>
      </c>
      <c r="H1926" s="386" t="s">
        <v>1121</v>
      </c>
      <c r="I1926" s="386" t="s">
        <v>1122</v>
      </c>
      <c r="J1926" s="386" t="s">
        <v>141</v>
      </c>
      <c r="K1926" s="388">
        <v>3.4999999999999996E-2</v>
      </c>
      <c r="L1926" s="388">
        <v>4.0000000000000008E-2</v>
      </c>
      <c r="M1926" s="388">
        <v>4.5000000000000005E-2</v>
      </c>
      <c r="N1926" s="389"/>
    </row>
    <row r="1927" spans="3:14" ht="30" hidden="1" x14ac:dyDescent="0.25">
      <c r="C1927" s="386" t="s">
        <v>84</v>
      </c>
      <c r="D1927" s="387" t="s">
        <v>1251</v>
      </c>
      <c r="E1927" s="386" t="s">
        <v>1025</v>
      </c>
      <c r="F1927" s="387" t="s">
        <v>1060</v>
      </c>
      <c r="G1927" s="386" t="s">
        <v>1294</v>
      </c>
      <c r="H1927" s="386" t="s">
        <v>1121</v>
      </c>
      <c r="I1927" s="386" t="s">
        <v>1122</v>
      </c>
      <c r="J1927" s="386" t="s">
        <v>1373</v>
      </c>
      <c r="K1927" s="388">
        <v>3.4999999999999996E-2</v>
      </c>
      <c r="L1927" s="388">
        <v>4.0000000000000008E-2</v>
      </c>
      <c r="M1927" s="388">
        <v>4.5000000000000005E-2</v>
      </c>
      <c r="N1927" s="389"/>
    </row>
    <row r="1928" spans="3:14" ht="30" hidden="1" x14ac:dyDescent="0.25">
      <c r="C1928" s="386" t="s">
        <v>84</v>
      </c>
      <c r="D1928" s="387" t="s">
        <v>1251</v>
      </c>
      <c r="E1928" s="386" t="s">
        <v>1025</v>
      </c>
      <c r="F1928" s="387" t="s">
        <v>1060</v>
      </c>
      <c r="G1928" s="386" t="s">
        <v>1378</v>
      </c>
      <c r="H1928" s="386" t="s">
        <v>1124</v>
      </c>
      <c r="I1928" s="386" t="s">
        <v>1125</v>
      </c>
      <c r="J1928" s="386" t="s">
        <v>1373</v>
      </c>
      <c r="K1928" s="388">
        <v>0.63</v>
      </c>
      <c r="L1928" s="388">
        <v>0.72000000000000008</v>
      </c>
      <c r="M1928" s="388">
        <v>0.81</v>
      </c>
      <c r="N1928" s="389"/>
    </row>
    <row r="1929" spans="3:14" ht="30" hidden="1" x14ac:dyDescent="0.25">
      <c r="C1929" s="386" t="s">
        <v>84</v>
      </c>
      <c r="D1929" s="387" t="s">
        <v>1251</v>
      </c>
      <c r="E1929" s="386" t="s">
        <v>1025</v>
      </c>
      <c r="F1929" s="387" t="s">
        <v>1060</v>
      </c>
      <c r="G1929" s="386" t="s">
        <v>1302</v>
      </c>
      <c r="H1929" s="386" t="s">
        <v>1133</v>
      </c>
      <c r="I1929" s="386" t="s">
        <v>1135</v>
      </c>
      <c r="J1929" s="386" t="s">
        <v>141</v>
      </c>
      <c r="K1929" s="388">
        <v>3.4999999999999996E-2</v>
      </c>
      <c r="L1929" s="388">
        <v>4.0000000000000008E-2</v>
      </c>
      <c r="M1929" s="388">
        <v>4.5000000000000005E-2</v>
      </c>
      <c r="N1929" s="389"/>
    </row>
    <row r="1930" spans="3:14" ht="30" hidden="1" x14ac:dyDescent="0.25">
      <c r="C1930" s="386" t="s">
        <v>84</v>
      </c>
      <c r="D1930" s="387" t="s">
        <v>1251</v>
      </c>
      <c r="E1930" s="386" t="s">
        <v>1025</v>
      </c>
      <c r="F1930" s="387" t="s">
        <v>1060</v>
      </c>
      <c r="G1930" s="386" t="s">
        <v>1305</v>
      </c>
      <c r="H1930" s="386" t="s">
        <v>1138</v>
      </c>
      <c r="I1930" s="386" t="s">
        <v>1139</v>
      </c>
      <c r="J1930" s="386" t="s">
        <v>1373</v>
      </c>
      <c r="K1930" s="388">
        <v>3.4999999999999996E-2</v>
      </c>
      <c r="L1930" s="388">
        <v>4.0000000000000008E-2</v>
      </c>
      <c r="M1930" s="388">
        <v>4.5000000000000005E-2</v>
      </c>
      <c r="N1930" s="389"/>
    </row>
    <row r="1931" spans="3:14" ht="30" hidden="1" x14ac:dyDescent="0.25">
      <c r="C1931" s="386" t="s">
        <v>84</v>
      </c>
      <c r="D1931" s="387" t="s">
        <v>1251</v>
      </c>
      <c r="E1931" s="386" t="s">
        <v>1025</v>
      </c>
      <c r="F1931" s="387" t="s">
        <v>1060</v>
      </c>
      <c r="G1931" s="386" t="s">
        <v>1411</v>
      </c>
      <c r="H1931" s="386" t="s">
        <v>1138</v>
      </c>
      <c r="I1931" s="386" t="s">
        <v>1140</v>
      </c>
      <c r="J1931" s="386" t="s">
        <v>1373</v>
      </c>
      <c r="K1931" s="388">
        <v>0.63</v>
      </c>
      <c r="L1931" s="388">
        <v>0.72000000000000008</v>
      </c>
      <c r="M1931" s="388">
        <v>0.81</v>
      </c>
      <c r="N1931" s="389"/>
    </row>
    <row r="1932" spans="3:14" ht="30" hidden="1" x14ac:dyDescent="0.25">
      <c r="C1932" s="386" t="s">
        <v>84</v>
      </c>
      <c r="D1932" s="387" t="s">
        <v>1251</v>
      </c>
      <c r="E1932" s="386" t="s">
        <v>1025</v>
      </c>
      <c r="F1932" s="387" t="s">
        <v>1060</v>
      </c>
      <c r="G1932" s="386" t="s">
        <v>1397</v>
      </c>
      <c r="H1932" s="386" t="s">
        <v>1138</v>
      </c>
      <c r="I1932" s="386" t="s">
        <v>1141</v>
      </c>
      <c r="J1932" s="386" t="s">
        <v>1373</v>
      </c>
      <c r="K1932" s="388">
        <v>0.63</v>
      </c>
      <c r="L1932" s="388">
        <v>0.72000000000000008</v>
      </c>
      <c r="M1932" s="388">
        <v>0.81</v>
      </c>
      <c r="N1932" s="389"/>
    </row>
    <row r="1933" spans="3:14" ht="30" hidden="1" x14ac:dyDescent="0.25">
      <c r="C1933" s="386" t="s">
        <v>84</v>
      </c>
      <c r="D1933" s="387" t="s">
        <v>1251</v>
      </c>
      <c r="E1933" s="386" t="s">
        <v>1025</v>
      </c>
      <c r="F1933" s="387" t="s">
        <v>1060</v>
      </c>
      <c r="G1933" s="386" t="s">
        <v>1412</v>
      </c>
      <c r="H1933" s="386" t="s">
        <v>1138</v>
      </c>
      <c r="I1933" s="386" t="s">
        <v>1143</v>
      </c>
      <c r="J1933" s="386" t="s">
        <v>1373</v>
      </c>
      <c r="K1933" s="388">
        <v>0.63</v>
      </c>
      <c r="L1933" s="388">
        <v>0.72000000000000008</v>
      </c>
      <c r="M1933" s="388">
        <v>0.81</v>
      </c>
      <c r="N1933" s="389"/>
    </row>
    <row r="1934" spans="3:14" ht="45" hidden="1" x14ac:dyDescent="0.25">
      <c r="C1934" s="386" t="s">
        <v>84</v>
      </c>
      <c r="D1934" s="387" t="s">
        <v>1251</v>
      </c>
      <c r="E1934" s="386" t="s">
        <v>1025</v>
      </c>
      <c r="F1934" s="387" t="s">
        <v>1060</v>
      </c>
      <c r="G1934" s="386" t="s">
        <v>1314</v>
      </c>
      <c r="H1934" s="386" t="s">
        <v>1160</v>
      </c>
      <c r="I1934" s="386" t="s">
        <v>1161</v>
      </c>
      <c r="J1934" s="386" t="s">
        <v>141</v>
      </c>
      <c r="K1934" s="388">
        <v>0.63</v>
      </c>
      <c r="L1934" s="388">
        <v>0.72000000000000008</v>
      </c>
      <c r="M1934" s="388">
        <v>0.81</v>
      </c>
      <c r="N1934" s="389"/>
    </row>
    <row r="1935" spans="3:14" ht="45" hidden="1" x14ac:dyDescent="0.25">
      <c r="C1935" s="386" t="s">
        <v>84</v>
      </c>
      <c r="D1935" s="387" t="s">
        <v>1251</v>
      </c>
      <c r="E1935" s="386" t="s">
        <v>1025</v>
      </c>
      <c r="F1935" s="387" t="s">
        <v>1060</v>
      </c>
      <c r="G1935" s="386" t="s">
        <v>1314</v>
      </c>
      <c r="H1935" s="386" t="s">
        <v>1160</v>
      </c>
      <c r="I1935" s="386" t="s">
        <v>1161</v>
      </c>
      <c r="J1935" s="386" t="s">
        <v>1373</v>
      </c>
      <c r="K1935" s="388">
        <v>0.63</v>
      </c>
      <c r="L1935" s="388">
        <v>0.72000000000000008</v>
      </c>
      <c r="M1935" s="388">
        <v>0.81</v>
      </c>
      <c r="N1935" s="389"/>
    </row>
    <row r="1936" spans="3:14" ht="45" hidden="1" x14ac:dyDescent="0.25">
      <c r="C1936" s="386" t="s">
        <v>84</v>
      </c>
      <c r="D1936" s="387" t="s">
        <v>1251</v>
      </c>
      <c r="E1936" s="386" t="s">
        <v>1025</v>
      </c>
      <c r="F1936" s="387" t="s">
        <v>1060</v>
      </c>
      <c r="G1936" s="386" t="s">
        <v>1317</v>
      </c>
      <c r="H1936" s="386" t="s">
        <v>1160</v>
      </c>
      <c r="I1936" s="386" t="s">
        <v>1169</v>
      </c>
      <c r="J1936" s="386" t="s">
        <v>141</v>
      </c>
      <c r="K1936" s="388">
        <v>0.63</v>
      </c>
      <c r="L1936" s="388">
        <v>0.72000000000000008</v>
      </c>
      <c r="M1936" s="388">
        <v>0.81</v>
      </c>
      <c r="N1936" s="389"/>
    </row>
    <row r="1937" spans="3:14" ht="45" hidden="1" x14ac:dyDescent="0.25">
      <c r="C1937" s="386" t="s">
        <v>84</v>
      </c>
      <c r="D1937" s="387" t="s">
        <v>1251</v>
      </c>
      <c r="E1937" s="386" t="s">
        <v>1025</v>
      </c>
      <c r="F1937" s="387" t="s">
        <v>1060</v>
      </c>
      <c r="G1937" s="386" t="s">
        <v>1317</v>
      </c>
      <c r="H1937" s="386" t="s">
        <v>1160</v>
      </c>
      <c r="I1937" s="386" t="s">
        <v>1169</v>
      </c>
      <c r="J1937" s="386" t="s">
        <v>1373</v>
      </c>
      <c r="K1937" s="388">
        <v>0.63</v>
      </c>
      <c r="L1937" s="388">
        <v>0.72000000000000008</v>
      </c>
      <c r="M1937" s="388">
        <v>0.81</v>
      </c>
      <c r="N1937" s="389"/>
    </row>
    <row r="1938" spans="3:14" ht="45" hidden="1" x14ac:dyDescent="0.25">
      <c r="C1938" s="386" t="s">
        <v>84</v>
      </c>
      <c r="D1938" s="387" t="s">
        <v>1251</v>
      </c>
      <c r="E1938" s="386" t="s">
        <v>1025</v>
      </c>
      <c r="F1938" s="387" t="s">
        <v>1060</v>
      </c>
      <c r="G1938" s="386" t="s">
        <v>1319</v>
      </c>
      <c r="H1938" s="386" t="s">
        <v>1160</v>
      </c>
      <c r="I1938" s="386" t="s">
        <v>1171</v>
      </c>
      <c r="J1938" s="386" t="s">
        <v>141</v>
      </c>
      <c r="K1938" s="388">
        <v>0.63</v>
      </c>
      <c r="L1938" s="388">
        <v>0.72000000000000008</v>
      </c>
      <c r="M1938" s="388">
        <v>0.81</v>
      </c>
      <c r="N1938" s="389"/>
    </row>
    <row r="1939" spans="3:14" ht="45" hidden="1" x14ac:dyDescent="0.25">
      <c r="C1939" s="386" t="s">
        <v>84</v>
      </c>
      <c r="D1939" s="387" t="s">
        <v>1251</v>
      </c>
      <c r="E1939" s="386" t="s">
        <v>1025</v>
      </c>
      <c r="F1939" s="387" t="s">
        <v>1060</v>
      </c>
      <c r="G1939" s="386" t="s">
        <v>1319</v>
      </c>
      <c r="H1939" s="386" t="s">
        <v>1160</v>
      </c>
      <c r="I1939" s="386" t="s">
        <v>1171</v>
      </c>
      <c r="J1939" s="386" t="s">
        <v>1373</v>
      </c>
      <c r="K1939" s="388">
        <v>0.63</v>
      </c>
      <c r="L1939" s="388">
        <v>0.72000000000000008</v>
      </c>
      <c r="M1939" s="388">
        <v>0.81</v>
      </c>
      <c r="N1939" s="389"/>
    </row>
    <row r="1940" spans="3:14" ht="30" hidden="1" x14ac:dyDescent="0.25">
      <c r="C1940" s="386" t="s">
        <v>84</v>
      </c>
      <c r="D1940" s="387" t="s">
        <v>1251</v>
      </c>
      <c r="E1940" s="386" t="s">
        <v>1025</v>
      </c>
      <c r="F1940" s="387" t="s">
        <v>1060</v>
      </c>
      <c r="G1940" s="386" t="s">
        <v>1320</v>
      </c>
      <c r="H1940" s="386" t="s">
        <v>1172</v>
      </c>
      <c r="I1940" s="386" t="s">
        <v>1173</v>
      </c>
      <c r="J1940" s="386" t="s">
        <v>141</v>
      </c>
      <c r="K1940" s="388">
        <v>3.4999999999999996E-2</v>
      </c>
      <c r="L1940" s="388">
        <v>4.0000000000000008E-2</v>
      </c>
      <c r="M1940" s="388">
        <v>4.5000000000000005E-2</v>
      </c>
      <c r="N1940" s="389"/>
    </row>
    <row r="1941" spans="3:14" ht="30" hidden="1" x14ac:dyDescent="0.25">
      <c r="C1941" s="386" t="s">
        <v>84</v>
      </c>
      <c r="D1941" s="387" t="s">
        <v>1427</v>
      </c>
      <c r="E1941" s="386" t="s">
        <v>1025</v>
      </c>
      <c r="F1941" s="387" t="s">
        <v>1061</v>
      </c>
      <c r="G1941" s="386" t="s">
        <v>1288</v>
      </c>
      <c r="H1941" s="386" t="s">
        <v>1112</v>
      </c>
      <c r="I1941" s="386" t="s">
        <v>1115</v>
      </c>
      <c r="J1941" s="386" t="s">
        <v>141</v>
      </c>
      <c r="K1941" s="388">
        <v>0.63</v>
      </c>
      <c r="L1941" s="388">
        <v>0.72000000000000008</v>
      </c>
      <c r="M1941" s="388">
        <v>0.81</v>
      </c>
      <c r="N1941" s="389"/>
    </row>
    <row r="1942" spans="3:14" ht="30" hidden="1" x14ac:dyDescent="0.25">
      <c r="C1942" s="386" t="s">
        <v>84</v>
      </c>
      <c r="D1942" s="387" t="s">
        <v>1427</v>
      </c>
      <c r="E1942" s="386" t="s">
        <v>1025</v>
      </c>
      <c r="F1942" s="387" t="s">
        <v>1061</v>
      </c>
      <c r="G1942" s="386" t="s">
        <v>1305</v>
      </c>
      <c r="H1942" s="386" t="s">
        <v>1138</v>
      </c>
      <c r="I1942" s="386" t="s">
        <v>1139</v>
      </c>
      <c r="J1942" s="386" t="s">
        <v>1373</v>
      </c>
      <c r="K1942" s="388">
        <v>3.4999999999999996E-2</v>
      </c>
      <c r="L1942" s="388">
        <v>4.0000000000000008E-2</v>
      </c>
      <c r="M1942" s="388">
        <v>4.5000000000000005E-2</v>
      </c>
      <c r="N1942" s="389"/>
    </row>
    <row r="1943" spans="3:14" ht="30" hidden="1" x14ac:dyDescent="0.25">
      <c r="C1943" s="386" t="s">
        <v>84</v>
      </c>
      <c r="D1943" s="387" t="s">
        <v>1427</v>
      </c>
      <c r="E1943" s="386" t="s">
        <v>1025</v>
      </c>
      <c r="F1943" s="387" t="s">
        <v>1061</v>
      </c>
      <c r="G1943" s="386" t="s">
        <v>1418</v>
      </c>
      <c r="H1943" s="386" t="s">
        <v>1138</v>
      </c>
      <c r="I1943" s="386" t="s">
        <v>1145</v>
      </c>
      <c r="J1943" s="386" t="s">
        <v>1373</v>
      </c>
      <c r="K1943" s="388">
        <v>0.63</v>
      </c>
      <c r="L1943" s="388">
        <v>0.72000000000000008</v>
      </c>
      <c r="M1943" s="388">
        <v>0.81</v>
      </c>
      <c r="N1943" s="389"/>
    </row>
    <row r="1944" spans="3:14" ht="30" hidden="1" x14ac:dyDescent="0.25">
      <c r="C1944" s="386" t="s">
        <v>84</v>
      </c>
      <c r="D1944" s="387" t="s">
        <v>1427</v>
      </c>
      <c r="E1944" s="386" t="s">
        <v>1025</v>
      </c>
      <c r="F1944" s="387" t="s">
        <v>1061</v>
      </c>
      <c r="G1944" s="386" t="s">
        <v>1420</v>
      </c>
      <c r="H1944" s="386" t="s">
        <v>1138</v>
      </c>
      <c r="I1944" s="386" t="s">
        <v>1146</v>
      </c>
      <c r="J1944" s="386" t="s">
        <v>1373</v>
      </c>
      <c r="K1944" s="388">
        <v>0.63</v>
      </c>
      <c r="L1944" s="388">
        <v>0.72000000000000008</v>
      </c>
      <c r="M1944" s="388">
        <v>0.81</v>
      </c>
      <c r="N1944" s="389"/>
    </row>
    <row r="1945" spans="3:14" ht="45" hidden="1" x14ac:dyDescent="0.25">
      <c r="C1945" s="386" t="s">
        <v>84</v>
      </c>
      <c r="D1945" s="387" t="s">
        <v>1427</v>
      </c>
      <c r="E1945" s="386" t="s">
        <v>1025</v>
      </c>
      <c r="F1945" s="387" t="s">
        <v>1061</v>
      </c>
      <c r="G1945" s="386" t="s">
        <v>1399</v>
      </c>
      <c r="H1945" s="386" t="s">
        <v>1160</v>
      </c>
      <c r="I1945" s="386" t="s">
        <v>1168</v>
      </c>
      <c r="J1945" s="386" t="s">
        <v>1373</v>
      </c>
      <c r="K1945" s="388">
        <v>0.63</v>
      </c>
      <c r="L1945" s="388">
        <v>0.72000000000000008</v>
      </c>
      <c r="M1945" s="388">
        <v>0.81</v>
      </c>
      <c r="N1945" s="389"/>
    </row>
    <row r="1946" spans="3:14" ht="60" hidden="1" x14ac:dyDescent="0.25">
      <c r="C1946" s="386" t="s">
        <v>84</v>
      </c>
      <c r="D1946" s="387" t="s">
        <v>1427</v>
      </c>
      <c r="E1946" s="386" t="s">
        <v>1025</v>
      </c>
      <c r="F1946" s="387" t="s">
        <v>1061</v>
      </c>
      <c r="G1946" s="386" t="s">
        <v>1332</v>
      </c>
      <c r="H1946" s="386" t="s">
        <v>1184</v>
      </c>
      <c r="I1946" s="386" t="s">
        <v>1188</v>
      </c>
      <c r="J1946" s="386" t="s">
        <v>141</v>
      </c>
      <c r="K1946" s="388">
        <v>0.63</v>
      </c>
      <c r="L1946" s="388">
        <v>0.72000000000000008</v>
      </c>
      <c r="M1946" s="388">
        <v>0.81</v>
      </c>
      <c r="N1946" s="389"/>
    </row>
    <row r="1947" spans="3:14" ht="30" hidden="1" x14ac:dyDescent="0.25">
      <c r="C1947" s="386" t="s">
        <v>84</v>
      </c>
      <c r="D1947" s="387" t="s">
        <v>1427</v>
      </c>
      <c r="E1947" s="386" t="s">
        <v>1025</v>
      </c>
      <c r="F1947" s="387" t="s">
        <v>1061</v>
      </c>
      <c r="G1947" s="386" t="s">
        <v>1351</v>
      </c>
      <c r="H1947" s="386" t="s">
        <v>1217</v>
      </c>
      <c r="I1947" s="386" t="s">
        <v>1218</v>
      </c>
      <c r="J1947" s="386" t="s">
        <v>141</v>
      </c>
      <c r="K1947" s="388">
        <v>6.9999999999999993E-2</v>
      </c>
      <c r="L1947" s="388">
        <v>8.0000000000000016E-2</v>
      </c>
      <c r="M1947" s="388">
        <v>9.0000000000000011E-2</v>
      </c>
      <c r="N1947" s="389"/>
    </row>
    <row r="1948" spans="3:14" ht="30" hidden="1" x14ac:dyDescent="0.25">
      <c r="C1948" s="386" t="s">
        <v>84</v>
      </c>
      <c r="D1948" s="387" t="s">
        <v>1253</v>
      </c>
      <c r="E1948" s="386" t="s">
        <v>1026</v>
      </c>
      <c r="F1948" s="387" t="s">
        <v>1063</v>
      </c>
      <c r="G1948" s="386" t="s">
        <v>1286</v>
      </c>
      <c r="H1948" s="386" t="s">
        <v>1112</v>
      </c>
      <c r="I1948" s="386" t="s">
        <v>1113</v>
      </c>
      <c r="J1948" s="386" t="s">
        <v>141</v>
      </c>
      <c r="K1948" s="388">
        <v>0.63</v>
      </c>
      <c r="L1948" s="388">
        <v>0.72000000000000008</v>
      </c>
      <c r="M1948" s="388">
        <v>0.81</v>
      </c>
      <c r="N1948" s="389"/>
    </row>
    <row r="1949" spans="3:14" ht="30" hidden="1" x14ac:dyDescent="0.25">
      <c r="C1949" s="386" t="s">
        <v>84</v>
      </c>
      <c r="D1949" s="387" t="s">
        <v>1253</v>
      </c>
      <c r="E1949" s="386" t="s">
        <v>1026</v>
      </c>
      <c r="F1949" s="387" t="s">
        <v>1063</v>
      </c>
      <c r="G1949" s="386" t="s">
        <v>1378</v>
      </c>
      <c r="H1949" s="386" t="s">
        <v>1124</v>
      </c>
      <c r="I1949" s="386" t="s">
        <v>1125</v>
      </c>
      <c r="J1949" s="386" t="s">
        <v>1373</v>
      </c>
      <c r="K1949" s="388">
        <v>0.63</v>
      </c>
      <c r="L1949" s="388">
        <v>0.72000000000000008</v>
      </c>
      <c r="M1949" s="388">
        <v>0.81</v>
      </c>
      <c r="N1949" s="389"/>
    </row>
    <row r="1950" spans="3:14" ht="30" hidden="1" x14ac:dyDescent="0.25">
      <c r="C1950" s="386" t="s">
        <v>84</v>
      </c>
      <c r="D1950" s="387" t="s">
        <v>1253</v>
      </c>
      <c r="E1950" s="386" t="s">
        <v>1026</v>
      </c>
      <c r="F1950" s="387" t="s">
        <v>1063</v>
      </c>
      <c r="G1950" s="386" t="s">
        <v>1304</v>
      </c>
      <c r="H1950" s="386" t="s">
        <v>1133</v>
      </c>
      <c r="I1950" s="386" t="s">
        <v>1137</v>
      </c>
      <c r="J1950" s="386" t="s">
        <v>141</v>
      </c>
      <c r="K1950" s="388">
        <v>0.63</v>
      </c>
      <c r="L1950" s="388">
        <v>0.72000000000000008</v>
      </c>
      <c r="M1950" s="388">
        <v>0.81</v>
      </c>
      <c r="N1950" s="389"/>
    </row>
    <row r="1951" spans="3:14" ht="30" hidden="1" x14ac:dyDescent="0.25">
      <c r="C1951" s="386" t="s">
        <v>84</v>
      </c>
      <c r="D1951" s="387" t="s">
        <v>1253</v>
      </c>
      <c r="E1951" s="386" t="s">
        <v>1026</v>
      </c>
      <c r="F1951" s="387" t="s">
        <v>1063</v>
      </c>
      <c r="G1951" s="386" t="s">
        <v>1311</v>
      </c>
      <c r="H1951" s="386" t="s">
        <v>1156</v>
      </c>
      <c r="I1951" s="386" t="s">
        <v>1157</v>
      </c>
      <c r="J1951" s="386" t="s">
        <v>141</v>
      </c>
      <c r="K1951" s="388">
        <v>0.63</v>
      </c>
      <c r="L1951" s="388">
        <v>0.72000000000000008</v>
      </c>
      <c r="M1951" s="388">
        <v>0.81</v>
      </c>
      <c r="N1951" s="389"/>
    </row>
    <row r="1952" spans="3:14" ht="45" hidden="1" x14ac:dyDescent="0.25">
      <c r="C1952" s="386" t="s">
        <v>84</v>
      </c>
      <c r="D1952" s="387" t="s">
        <v>1253</v>
      </c>
      <c r="E1952" s="386" t="s">
        <v>1026</v>
      </c>
      <c r="F1952" s="387" t="s">
        <v>1063</v>
      </c>
      <c r="G1952" s="386" t="s">
        <v>1336</v>
      </c>
      <c r="H1952" s="386" t="s">
        <v>1190</v>
      </c>
      <c r="I1952" s="386" t="s">
        <v>1196</v>
      </c>
      <c r="J1952" s="386" t="s">
        <v>141</v>
      </c>
      <c r="K1952" s="388">
        <v>0.63</v>
      </c>
      <c r="L1952" s="388">
        <v>0.72000000000000008</v>
      </c>
      <c r="M1952" s="388">
        <v>0.81</v>
      </c>
      <c r="N1952" s="389"/>
    </row>
    <row r="1953" spans="3:14" ht="30" hidden="1" x14ac:dyDescent="0.25">
      <c r="C1953" s="386" t="s">
        <v>84</v>
      </c>
      <c r="D1953" s="387" t="s">
        <v>1253</v>
      </c>
      <c r="E1953" s="386" t="s">
        <v>1026</v>
      </c>
      <c r="F1953" s="387" t="s">
        <v>1063</v>
      </c>
      <c r="G1953" s="386" t="s">
        <v>1350</v>
      </c>
      <c r="H1953" s="386" t="s">
        <v>1210</v>
      </c>
      <c r="I1953" s="386" t="s">
        <v>1216</v>
      </c>
      <c r="J1953" s="386" t="s">
        <v>1373</v>
      </c>
      <c r="K1953" s="388">
        <v>0.63</v>
      </c>
      <c r="L1953" s="388">
        <v>0.72000000000000008</v>
      </c>
      <c r="M1953" s="388">
        <v>0.81</v>
      </c>
      <c r="N1953" s="389"/>
    </row>
    <row r="1954" spans="3:14" hidden="1" x14ac:dyDescent="0.25">
      <c r="C1954" s="386" t="s">
        <v>84</v>
      </c>
      <c r="D1954" s="387" t="s">
        <v>1255</v>
      </c>
      <c r="E1954" s="386" t="s">
        <v>1026</v>
      </c>
      <c r="F1954" s="387" t="s">
        <v>1065</v>
      </c>
      <c r="G1954" s="386" t="s">
        <v>1286</v>
      </c>
      <c r="H1954" s="386" t="s">
        <v>1112</v>
      </c>
      <c r="I1954" s="386" t="s">
        <v>1113</v>
      </c>
      <c r="J1954" s="386" t="s">
        <v>141</v>
      </c>
      <c r="K1954" s="388">
        <v>0.63</v>
      </c>
      <c r="L1954" s="388">
        <v>0.72000000000000008</v>
      </c>
      <c r="M1954" s="388">
        <v>0.81</v>
      </c>
      <c r="N1954" s="389"/>
    </row>
    <row r="1955" spans="3:14" hidden="1" x14ac:dyDescent="0.25">
      <c r="C1955" s="386" t="s">
        <v>84</v>
      </c>
      <c r="D1955" s="387" t="s">
        <v>1255</v>
      </c>
      <c r="E1955" s="386" t="s">
        <v>1026</v>
      </c>
      <c r="F1955" s="387" t="s">
        <v>1065</v>
      </c>
      <c r="G1955" s="386" t="s">
        <v>1288</v>
      </c>
      <c r="H1955" s="386" t="s">
        <v>1112</v>
      </c>
      <c r="I1955" s="386" t="s">
        <v>1115</v>
      </c>
      <c r="J1955" s="386" t="s">
        <v>141</v>
      </c>
      <c r="K1955" s="388">
        <v>0.63</v>
      </c>
      <c r="L1955" s="388">
        <v>0.72000000000000008</v>
      </c>
      <c r="M1955" s="388">
        <v>0.81</v>
      </c>
      <c r="N1955" s="389"/>
    </row>
    <row r="1956" spans="3:14" hidden="1" x14ac:dyDescent="0.25">
      <c r="C1956" s="386" t="s">
        <v>84</v>
      </c>
      <c r="D1956" s="387" t="s">
        <v>1255</v>
      </c>
      <c r="E1956" s="386" t="s">
        <v>1026</v>
      </c>
      <c r="F1956" s="387" t="s">
        <v>1065</v>
      </c>
      <c r="G1956" s="386" t="s">
        <v>1289</v>
      </c>
      <c r="H1956" s="386" t="s">
        <v>1112</v>
      </c>
      <c r="I1956" s="386" t="s">
        <v>1116</v>
      </c>
      <c r="J1956" s="386" t="s">
        <v>141</v>
      </c>
      <c r="K1956" s="388">
        <v>0.63</v>
      </c>
      <c r="L1956" s="388">
        <v>0.72000000000000008</v>
      </c>
      <c r="M1956" s="388">
        <v>0.81</v>
      </c>
      <c r="N1956" s="389"/>
    </row>
    <row r="1957" spans="3:14" ht="30" hidden="1" x14ac:dyDescent="0.25">
      <c r="C1957" s="386" t="s">
        <v>84</v>
      </c>
      <c r="D1957" s="387" t="s">
        <v>1255</v>
      </c>
      <c r="E1957" s="386" t="s">
        <v>1026</v>
      </c>
      <c r="F1957" s="387" t="s">
        <v>1065</v>
      </c>
      <c r="G1957" s="386" t="s">
        <v>1295</v>
      </c>
      <c r="H1957" s="386" t="s">
        <v>1121</v>
      </c>
      <c r="I1957" s="386" t="s">
        <v>1123</v>
      </c>
      <c r="J1957" s="386" t="s">
        <v>141</v>
      </c>
      <c r="K1957" s="388">
        <v>6.9999999999999993E-2</v>
      </c>
      <c r="L1957" s="388">
        <v>8.0000000000000016E-2</v>
      </c>
      <c r="M1957" s="388">
        <v>9.0000000000000011E-2</v>
      </c>
      <c r="N1957" s="389"/>
    </row>
    <row r="1958" spans="3:14" ht="30" hidden="1" x14ac:dyDescent="0.25">
      <c r="C1958" s="386" t="s">
        <v>84</v>
      </c>
      <c r="D1958" s="387" t="s">
        <v>1255</v>
      </c>
      <c r="E1958" s="386" t="s">
        <v>1026</v>
      </c>
      <c r="F1958" s="387" t="s">
        <v>1065</v>
      </c>
      <c r="G1958" s="386" t="s">
        <v>1295</v>
      </c>
      <c r="H1958" s="386" t="s">
        <v>1121</v>
      </c>
      <c r="I1958" s="386" t="s">
        <v>1123</v>
      </c>
      <c r="J1958" s="386" t="s">
        <v>1373</v>
      </c>
      <c r="K1958" s="388">
        <v>6.9999999999999993E-2</v>
      </c>
      <c r="L1958" s="388">
        <v>8.0000000000000016E-2</v>
      </c>
      <c r="M1958" s="388">
        <v>9.0000000000000011E-2</v>
      </c>
      <c r="N1958" s="389"/>
    </row>
    <row r="1959" spans="3:14" hidden="1" x14ac:dyDescent="0.25">
      <c r="C1959" s="386" t="s">
        <v>84</v>
      </c>
      <c r="D1959" s="387" t="s">
        <v>1255</v>
      </c>
      <c r="E1959" s="386" t="s">
        <v>1026</v>
      </c>
      <c r="F1959" s="387" t="s">
        <v>1065</v>
      </c>
      <c r="G1959" s="386" t="s">
        <v>1378</v>
      </c>
      <c r="H1959" s="386" t="s">
        <v>1124</v>
      </c>
      <c r="I1959" s="386" t="s">
        <v>1125</v>
      </c>
      <c r="J1959" s="386" t="s">
        <v>1373</v>
      </c>
      <c r="K1959" s="388">
        <v>0.63</v>
      </c>
      <c r="L1959" s="388">
        <v>0.72000000000000008</v>
      </c>
      <c r="M1959" s="388">
        <v>0.81</v>
      </c>
      <c r="N1959" s="389"/>
    </row>
    <row r="1960" spans="3:14" ht="30" hidden="1" x14ac:dyDescent="0.25">
      <c r="C1960" s="386" t="s">
        <v>84</v>
      </c>
      <c r="D1960" s="387" t="s">
        <v>1255</v>
      </c>
      <c r="E1960" s="386" t="s">
        <v>1026</v>
      </c>
      <c r="F1960" s="387" t="s">
        <v>1065</v>
      </c>
      <c r="G1960" s="386" t="s">
        <v>1298</v>
      </c>
      <c r="H1960" s="386" t="s">
        <v>1128</v>
      </c>
      <c r="I1960" s="386" t="s">
        <v>1130</v>
      </c>
      <c r="J1960" s="386" t="s">
        <v>141</v>
      </c>
      <c r="K1960" s="388">
        <v>0.63</v>
      </c>
      <c r="L1960" s="388">
        <v>0.72000000000000008</v>
      </c>
      <c r="M1960" s="388">
        <v>0.81</v>
      </c>
      <c r="N1960" s="389"/>
    </row>
    <row r="1961" spans="3:14" ht="30" hidden="1" x14ac:dyDescent="0.25">
      <c r="C1961" s="386" t="s">
        <v>84</v>
      </c>
      <c r="D1961" s="387" t="s">
        <v>1255</v>
      </c>
      <c r="E1961" s="386" t="s">
        <v>1026</v>
      </c>
      <c r="F1961" s="387" t="s">
        <v>1065</v>
      </c>
      <c r="G1961" s="386" t="s">
        <v>1300</v>
      </c>
      <c r="H1961" s="386" t="s">
        <v>1128</v>
      </c>
      <c r="I1961" s="386" t="s">
        <v>1132</v>
      </c>
      <c r="J1961" s="386" t="s">
        <v>141</v>
      </c>
      <c r="K1961" s="388">
        <v>0.63</v>
      </c>
      <c r="L1961" s="388">
        <v>0.72000000000000008</v>
      </c>
      <c r="M1961" s="388">
        <v>0.81</v>
      </c>
      <c r="N1961" s="389"/>
    </row>
    <row r="1962" spans="3:14" ht="30" hidden="1" x14ac:dyDescent="0.25">
      <c r="C1962" s="386" t="s">
        <v>84</v>
      </c>
      <c r="D1962" s="387" t="s">
        <v>1255</v>
      </c>
      <c r="E1962" s="386" t="s">
        <v>1026</v>
      </c>
      <c r="F1962" s="387" t="s">
        <v>1065</v>
      </c>
      <c r="G1962" s="386" t="s">
        <v>1304</v>
      </c>
      <c r="H1962" s="386" t="s">
        <v>1133</v>
      </c>
      <c r="I1962" s="386" t="s">
        <v>1137</v>
      </c>
      <c r="J1962" s="386" t="s">
        <v>141</v>
      </c>
      <c r="K1962" s="388">
        <v>0.63</v>
      </c>
      <c r="L1962" s="388">
        <v>0.72000000000000008</v>
      </c>
      <c r="M1962" s="388">
        <v>0.81</v>
      </c>
      <c r="N1962" s="389"/>
    </row>
    <row r="1963" spans="3:14" hidden="1" x14ac:dyDescent="0.25">
      <c r="C1963" s="386" t="s">
        <v>84</v>
      </c>
      <c r="D1963" s="387" t="s">
        <v>1255</v>
      </c>
      <c r="E1963" s="386" t="s">
        <v>1026</v>
      </c>
      <c r="F1963" s="387" t="s">
        <v>1065</v>
      </c>
      <c r="G1963" s="386" t="s">
        <v>1311</v>
      </c>
      <c r="H1963" s="386" t="s">
        <v>1156</v>
      </c>
      <c r="I1963" s="386" t="s">
        <v>1157</v>
      </c>
      <c r="J1963" s="386" t="s">
        <v>141</v>
      </c>
      <c r="K1963" s="388">
        <v>0.63</v>
      </c>
      <c r="L1963" s="388">
        <v>0.72000000000000008</v>
      </c>
      <c r="M1963" s="388">
        <v>0.81</v>
      </c>
      <c r="N1963" s="389"/>
    </row>
    <row r="1964" spans="3:14" hidden="1" x14ac:dyDescent="0.25">
      <c r="C1964" s="386" t="s">
        <v>84</v>
      </c>
      <c r="D1964" s="387" t="s">
        <v>1255</v>
      </c>
      <c r="E1964" s="386" t="s">
        <v>1026</v>
      </c>
      <c r="F1964" s="387" t="s">
        <v>1065</v>
      </c>
      <c r="G1964" s="386" t="s">
        <v>1313</v>
      </c>
      <c r="H1964" s="386" t="s">
        <v>1156</v>
      </c>
      <c r="I1964" s="386" t="s">
        <v>1159</v>
      </c>
      <c r="J1964" s="386" t="s">
        <v>141</v>
      </c>
      <c r="K1964" s="388">
        <v>0.63</v>
      </c>
      <c r="L1964" s="388">
        <v>0.72000000000000008</v>
      </c>
      <c r="M1964" s="388">
        <v>0.81</v>
      </c>
      <c r="N1964" s="389"/>
    </row>
    <row r="1965" spans="3:14" ht="45" hidden="1" x14ac:dyDescent="0.25">
      <c r="C1965" s="386" t="s">
        <v>84</v>
      </c>
      <c r="D1965" s="387" t="s">
        <v>1255</v>
      </c>
      <c r="E1965" s="386" t="s">
        <v>1026</v>
      </c>
      <c r="F1965" s="387" t="s">
        <v>1065</v>
      </c>
      <c r="G1965" s="386" t="s">
        <v>1316</v>
      </c>
      <c r="H1965" s="386" t="s">
        <v>1160</v>
      </c>
      <c r="I1965" s="386" t="s">
        <v>1163</v>
      </c>
      <c r="J1965" s="386" t="s">
        <v>141</v>
      </c>
      <c r="K1965" s="388">
        <v>0.63</v>
      </c>
      <c r="L1965" s="388">
        <v>0.72000000000000008</v>
      </c>
      <c r="M1965" s="388">
        <v>0.81</v>
      </c>
      <c r="N1965" s="389"/>
    </row>
    <row r="1966" spans="3:14" ht="45" hidden="1" x14ac:dyDescent="0.25">
      <c r="C1966" s="386" t="s">
        <v>84</v>
      </c>
      <c r="D1966" s="387" t="s">
        <v>1255</v>
      </c>
      <c r="E1966" s="386" t="s">
        <v>1026</v>
      </c>
      <c r="F1966" s="387" t="s">
        <v>1065</v>
      </c>
      <c r="G1966" s="386" t="s">
        <v>1316</v>
      </c>
      <c r="H1966" s="386" t="s">
        <v>1160</v>
      </c>
      <c r="I1966" s="386" t="s">
        <v>1163</v>
      </c>
      <c r="J1966" s="386" t="s">
        <v>1373</v>
      </c>
      <c r="K1966" s="388">
        <v>0.63</v>
      </c>
      <c r="L1966" s="388">
        <v>0.72000000000000008</v>
      </c>
      <c r="M1966" s="388">
        <v>0.81</v>
      </c>
      <c r="N1966" s="389"/>
    </row>
    <row r="1967" spans="3:14" hidden="1" x14ac:dyDescent="0.25">
      <c r="C1967" s="386" t="s">
        <v>84</v>
      </c>
      <c r="D1967" s="387" t="s">
        <v>1255</v>
      </c>
      <c r="E1967" s="386" t="s">
        <v>1026</v>
      </c>
      <c r="F1967" s="387" t="s">
        <v>1065</v>
      </c>
      <c r="G1967" s="386" t="s">
        <v>1320</v>
      </c>
      <c r="H1967" s="386" t="s">
        <v>1172</v>
      </c>
      <c r="I1967" s="386" t="s">
        <v>1173</v>
      </c>
      <c r="J1967" s="386" t="s">
        <v>141</v>
      </c>
      <c r="K1967" s="388">
        <v>3.4999999999999996E-2</v>
      </c>
      <c r="L1967" s="388">
        <v>4.0000000000000008E-2</v>
      </c>
      <c r="M1967" s="388">
        <v>4.5000000000000005E-2</v>
      </c>
      <c r="N1967" s="389"/>
    </row>
    <row r="1968" spans="3:14" hidden="1" x14ac:dyDescent="0.25">
      <c r="C1968" s="386" t="s">
        <v>84</v>
      </c>
      <c r="D1968" s="387" t="s">
        <v>1255</v>
      </c>
      <c r="E1968" s="386" t="s">
        <v>1026</v>
      </c>
      <c r="F1968" s="387" t="s">
        <v>1065</v>
      </c>
      <c r="G1968" s="386" t="s">
        <v>1322</v>
      </c>
      <c r="H1968" s="386" t="s">
        <v>1174</v>
      </c>
      <c r="I1968" s="386" t="s">
        <v>1176</v>
      </c>
      <c r="J1968" s="386" t="s">
        <v>1373</v>
      </c>
      <c r="K1968" s="388">
        <v>3.4999999999999996E-2</v>
      </c>
      <c r="L1968" s="388">
        <v>4.0000000000000008E-2</v>
      </c>
      <c r="M1968" s="388">
        <v>4.5000000000000005E-2</v>
      </c>
      <c r="N1968" s="389"/>
    </row>
    <row r="1969" spans="3:14" hidden="1" x14ac:dyDescent="0.25">
      <c r="C1969" s="386" t="s">
        <v>84</v>
      </c>
      <c r="D1969" s="387" t="s">
        <v>1255</v>
      </c>
      <c r="E1969" s="386" t="s">
        <v>1026</v>
      </c>
      <c r="F1969" s="387" t="s">
        <v>1065</v>
      </c>
      <c r="G1969" s="386" t="s">
        <v>1323</v>
      </c>
      <c r="H1969" s="386" t="s">
        <v>1174</v>
      </c>
      <c r="I1969" s="386" t="s">
        <v>1177</v>
      </c>
      <c r="J1969" s="386" t="s">
        <v>1373</v>
      </c>
      <c r="K1969" s="388">
        <v>3.4999999999999996E-2</v>
      </c>
      <c r="L1969" s="388">
        <v>4.0000000000000008E-2</v>
      </c>
      <c r="M1969" s="388">
        <v>4.5000000000000005E-2</v>
      </c>
      <c r="N1969" s="389"/>
    </row>
    <row r="1970" spans="3:14" hidden="1" x14ac:dyDescent="0.25">
      <c r="C1970" s="386" t="s">
        <v>84</v>
      </c>
      <c r="D1970" s="387" t="s">
        <v>1255</v>
      </c>
      <c r="E1970" s="386" t="s">
        <v>1026</v>
      </c>
      <c r="F1970" s="387" t="s">
        <v>1065</v>
      </c>
      <c r="G1970" s="386" t="s">
        <v>1324</v>
      </c>
      <c r="H1970" s="386" t="s">
        <v>1174</v>
      </c>
      <c r="I1970" s="386" t="s">
        <v>1178</v>
      </c>
      <c r="J1970" s="386" t="s">
        <v>1373</v>
      </c>
      <c r="K1970" s="388">
        <v>3.4999999999999996E-2</v>
      </c>
      <c r="L1970" s="388">
        <v>4.0000000000000008E-2</v>
      </c>
      <c r="M1970" s="388">
        <v>4.5000000000000005E-2</v>
      </c>
      <c r="N1970" s="389"/>
    </row>
    <row r="1971" spans="3:14" ht="30" hidden="1" x14ac:dyDescent="0.25">
      <c r="C1971" s="386" t="s">
        <v>84</v>
      </c>
      <c r="D1971" s="387" t="s">
        <v>1255</v>
      </c>
      <c r="E1971" s="386" t="s">
        <v>1026</v>
      </c>
      <c r="F1971" s="387" t="s">
        <v>1065</v>
      </c>
      <c r="G1971" s="386" t="s">
        <v>1325</v>
      </c>
      <c r="H1971" s="386" t="s">
        <v>1174</v>
      </c>
      <c r="I1971" s="386" t="s">
        <v>1179</v>
      </c>
      <c r="J1971" s="386" t="s">
        <v>1373</v>
      </c>
      <c r="K1971" s="388">
        <v>3.4999999999999996E-2</v>
      </c>
      <c r="L1971" s="388">
        <v>4.0000000000000008E-2</v>
      </c>
      <c r="M1971" s="388">
        <v>4.5000000000000005E-2</v>
      </c>
      <c r="N1971" s="389"/>
    </row>
    <row r="1972" spans="3:14" ht="45" hidden="1" x14ac:dyDescent="0.25">
      <c r="C1972" s="386" t="s">
        <v>84</v>
      </c>
      <c r="D1972" s="387" t="s">
        <v>1255</v>
      </c>
      <c r="E1972" s="386" t="s">
        <v>1026</v>
      </c>
      <c r="F1972" s="387" t="s">
        <v>1065</v>
      </c>
      <c r="G1972" s="386" t="s">
        <v>1336</v>
      </c>
      <c r="H1972" s="386" t="s">
        <v>1190</v>
      </c>
      <c r="I1972" s="386" t="s">
        <v>1196</v>
      </c>
      <c r="J1972" s="386" t="s">
        <v>141</v>
      </c>
      <c r="K1972" s="388">
        <v>0.63</v>
      </c>
      <c r="L1972" s="388">
        <v>0.72000000000000008</v>
      </c>
      <c r="M1972" s="388">
        <v>0.81</v>
      </c>
      <c r="N1972" s="389"/>
    </row>
    <row r="1973" spans="3:14" ht="30" hidden="1" x14ac:dyDescent="0.25">
      <c r="C1973" s="386" t="s">
        <v>84</v>
      </c>
      <c r="D1973" s="387" t="s">
        <v>1255</v>
      </c>
      <c r="E1973" s="386" t="s">
        <v>1026</v>
      </c>
      <c r="F1973" s="387" t="s">
        <v>1065</v>
      </c>
      <c r="G1973" s="386" t="s">
        <v>1381</v>
      </c>
      <c r="H1973" s="386" t="s">
        <v>1210</v>
      </c>
      <c r="I1973" s="386" t="s">
        <v>1213</v>
      </c>
      <c r="J1973" s="386" t="s">
        <v>1373</v>
      </c>
      <c r="K1973" s="388">
        <v>0.63</v>
      </c>
      <c r="L1973" s="388">
        <v>0.72000000000000008</v>
      </c>
      <c r="M1973" s="388">
        <v>0.81</v>
      </c>
      <c r="N1973" s="389"/>
    </row>
    <row r="1974" spans="3:14" hidden="1" x14ac:dyDescent="0.25">
      <c r="C1974" s="386" t="s">
        <v>84</v>
      </c>
      <c r="D1974" s="387" t="s">
        <v>1256</v>
      </c>
      <c r="E1974" s="386" t="s">
        <v>1026</v>
      </c>
      <c r="F1974" s="387" t="s">
        <v>1066</v>
      </c>
      <c r="G1974" s="386" t="s">
        <v>1286</v>
      </c>
      <c r="H1974" s="386" t="s">
        <v>1112</v>
      </c>
      <c r="I1974" s="386" t="s">
        <v>1113</v>
      </c>
      <c r="J1974" s="386" t="s">
        <v>141</v>
      </c>
      <c r="K1974" s="388">
        <v>0.63</v>
      </c>
      <c r="L1974" s="388">
        <v>0.72000000000000008</v>
      </c>
      <c r="M1974" s="388">
        <v>0.81</v>
      </c>
      <c r="N1974" s="389"/>
    </row>
    <row r="1975" spans="3:14" hidden="1" x14ac:dyDescent="0.25">
      <c r="C1975" s="386" t="s">
        <v>84</v>
      </c>
      <c r="D1975" s="387" t="s">
        <v>1256</v>
      </c>
      <c r="E1975" s="386" t="s">
        <v>1026</v>
      </c>
      <c r="F1975" s="387" t="s">
        <v>1066</v>
      </c>
      <c r="G1975" s="386" t="s">
        <v>1289</v>
      </c>
      <c r="H1975" s="386" t="s">
        <v>1112</v>
      </c>
      <c r="I1975" s="386" t="s">
        <v>1116</v>
      </c>
      <c r="J1975" s="386" t="s">
        <v>141</v>
      </c>
      <c r="K1975" s="388">
        <v>0.63</v>
      </c>
      <c r="L1975" s="388">
        <v>0.72000000000000008</v>
      </c>
      <c r="M1975" s="388">
        <v>0.81</v>
      </c>
      <c r="N1975" s="389"/>
    </row>
    <row r="1976" spans="3:14" ht="30" hidden="1" x14ac:dyDescent="0.25">
      <c r="C1976" s="386" t="s">
        <v>84</v>
      </c>
      <c r="D1976" s="387" t="s">
        <v>1256</v>
      </c>
      <c r="E1976" s="386" t="s">
        <v>1026</v>
      </c>
      <c r="F1976" s="387" t="s">
        <v>1066</v>
      </c>
      <c r="G1976" s="386" t="s">
        <v>1291</v>
      </c>
      <c r="H1976" s="386" t="s">
        <v>1112</v>
      </c>
      <c r="I1976" s="386" t="s">
        <v>1118</v>
      </c>
      <c r="J1976" s="386" t="s">
        <v>141</v>
      </c>
      <c r="K1976" s="388">
        <v>0.63</v>
      </c>
      <c r="L1976" s="388">
        <v>0.72000000000000008</v>
      </c>
      <c r="M1976" s="388">
        <v>0.81</v>
      </c>
      <c r="N1976" s="389"/>
    </row>
    <row r="1977" spans="3:14" ht="30" hidden="1" x14ac:dyDescent="0.25">
      <c r="C1977" s="386" t="s">
        <v>84</v>
      </c>
      <c r="D1977" s="387" t="s">
        <v>1256</v>
      </c>
      <c r="E1977" s="386" t="s">
        <v>1026</v>
      </c>
      <c r="F1977" s="387" t="s">
        <v>1066</v>
      </c>
      <c r="G1977" s="386" t="s">
        <v>1294</v>
      </c>
      <c r="H1977" s="386" t="s">
        <v>1121</v>
      </c>
      <c r="I1977" s="386" t="s">
        <v>1122</v>
      </c>
      <c r="J1977" s="386" t="s">
        <v>141</v>
      </c>
      <c r="K1977" s="388">
        <v>3.4999999999999996E-2</v>
      </c>
      <c r="L1977" s="388">
        <v>4.0000000000000008E-2</v>
      </c>
      <c r="M1977" s="388">
        <v>4.5000000000000005E-2</v>
      </c>
      <c r="N1977" s="389"/>
    </row>
    <row r="1978" spans="3:14" ht="30" hidden="1" x14ac:dyDescent="0.25">
      <c r="C1978" s="386" t="s">
        <v>84</v>
      </c>
      <c r="D1978" s="387" t="s">
        <v>1256</v>
      </c>
      <c r="E1978" s="386" t="s">
        <v>1026</v>
      </c>
      <c r="F1978" s="387" t="s">
        <v>1066</v>
      </c>
      <c r="G1978" s="386" t="s">
        <v>1294</v>
      </c>
      <c r="H1978" s="386" t="s">
        <v>1121</v>
      </c>
      <c r="I1978" s="386" t="s">
        <v>1122</v>
      </c>
      <c r="J1978" s="386" t="s">
        <v>1373</v>
      </c>
      <c r="K1978" s="388">
        <v>3.4999999999999996E-2</v>
      </c>
      <c r="L1978" s="388">
        <v>4.0000000000000008E-2</v>
      </c>
      <c r="M1978" s="388">
        <v>4.5000000000000005E-2</v>
      </c>
      <c r="N1978" s="389"/>
    </row>
    <row r="1979" spans="3:14" ht="30" hidden="1" x14ac:dyDescent="0.25">
      <c r="C1979" s="386" t="s">
        <v>84</v>
      </c>
      <c r="D1979" s="387" t="s">
        <v>1256</v>
      </c>
      <c r="E1979" s="386" t="s">
        <v>1026</v>
      </c>
      <c r="F1979" s="387" t="s">
        <v>1066</v>
      </c>
      <c r="G1979" s="386" t="s">
        <v>1302</v>
      </c>
      <c r="H1979" s="386" t="s">
        <v>1133</v>
      </c>
      <c r="I1979" s="386" t="s">
        <v>1135</v>
      </c>
      <c r="J1979" s="386" t="s">
        <v>141</v>
      </c>
      <c r="K1979" s="388">
        <v>3.4999999999999996E-2</v>
      </c>
      <c r="L1979" s="388">
        <v>4.0000000000000008E-2</v>
      </c>
      <c r="M1979" s="388">
        <v>4.5000000000000005E-2</v>
      </c>
      <c r="N1979" s="389"/>
    </row>
    <row r="1980" spans="3:14" ht="30" hidden="1" x14ac:dyDescent="0.25">
      <c r="C1980" s="386" t="s">
        <v>84</v>
      </c>
      <c r="D1980" s="387" t="s">
        <v>1256</v>
      </c>
      <c r="E1980" s="386" t="s">
        <v>1026</v>
      </c>
      <c r="F1980" s="387" t="s">
        <v>1066</v>
      </c>
      <c r="G1980" s="386" t="s">
        <v>1412</v>
      </c>
      <c r="H1980" s="386" t="s">
        <v>1138</v>
      </c>
      <c r="I1980" s="386" t="s">
        <v>1143</v>
      </c>
      <c r="J1980" s="386" t="s">
        <v>1373</v>
      </c>
      <c r="K1980" s="388">
        <v>0.63</v>
      </c>
      <c r="L1980" s="388">
        <v>0.72000000000000008</v>
      </c>
      <c r="M1980" s="388">
        <v>0.81</v>
      </c>
      <c r="N1980" s="389"/>
    </row>
    <row r="1981" spans="3:14" hidden="1" x14ac:dyDescent="0.25">
      <c r="C1981" s="386" t="s">
        <v>84</v>
      </c>
      <c r="D1981" s="387" t="s">
        <v>1256</v>
      </c>
      <c r="E1981" s="386" t="s">
        <v>1026</v>
      </c>
      <c r="F1981" s="387" t="s">
        <v>1066</v>
      </c>
      <c r="G1981" s="386" t="s">
        <v>1312</v>
      </c>
      <c r="H1981" s="386" t="s">
        <v>1156</v>
      </c>
      <c r="I1981" s="386" t="s">
        <v>1158</v>
      </c>
      <c r="J1981" s="386" t="s">
        <v>141</v>
      </c>
      <c r="K1981" s="388">
        <v>0.63</v>
      </c>
      <c r="L1981" s="388">
        <v>0.72000000000000008</v>
      </c>
      <c r="M1981" s="388">
        <v>0.81</v>
      </c>
      <c r="N1981" s="389"/>
    </row>
    <row r="1982" spans="3:14" hidden="1" x14ac:dyDescent="0.25">
      <c r="C1982" s="386" t="s">
        <v>84</v>
      </c>
      <c r="D1982" s="387" t="s">
        <v>1256</v>
      </c>
      <c r="E1982" s="386" t="s">
        <v>1026</v>
      </c>
      <c r="F1982" s="387" t="s">
        <v>1066</v>
      </c>
      <c r="G1982" s="386" t="s">
        <v>1313</v>
      </c>
      <c r="H1982" s="386" t="s">
        <v>1156</v>
      </c>
      <c r="I1982" s="386" t="s">
        <v>1159</v>
      </c>
      <c r="J1982" s="386" t="s">
        <v>141</v>
      </c>
      <c r="K1982" s="388">
        <v>0.63</v>
      </c>
      <c r="L1982" s="388">
        <v>0.72000000000000008</v>
      </c>
      <c r="M1982" s="388">
        <v>0.81</v>
      </c>
      <c r="N1982" s="389"/>
    </row>
    <row r="1983" spans="3:14" ht="45" hidden="1" x14ac:dyDescent="0.25">
      <c r="C1983" s="386" t="s">
        <v>84</v>
      </c>
      <c r="D1983" s="387" t="s">
        <v>1256</v>
      </c>
      <c r="E1983" s="386" t="s">
        <v>1026</v>
      </c>
      <c r="F1983" s="387" t="s">
        <v>1066</v>
      </c>
      <c r="G1983" s="386" t="s">
        <v>1314</v>
      </c>
      <c r="H1983" s="386" t="s">
        <v>1160</v>
      </c>
      <c r="I1983" s="386" t="s">
        <v>1161</v>
      </c>
      <c r="J1983" s="386" t="s">
        <v>141</v>
      </c>
      <c r="K1983" s="388">
        <v>0.63</v>
      </c>
      <c r="L1983" s="388">
        <v>0.72000000000000008</v>
      </c>
      <c r="M1983" s="388">
        <v>0.81</v>
      </c>
      <c r="N1983" s="389"/>
    </row>
    <row r="1984" spans="3:14" ht="45" hidden="1" x14ac:dyDescent="0.25">
      <c r="C1984" s="386" t="s">
        <v>84</v>
      </c>
      <c r="D1984" s="387" t="s">
        <v>1256</v>
      </c>
      <c r="E1984" s="386" t="s">
        <v>1026</v>
      </c>
      <c r="F1984" s="387" t="s">
        <v>1066</v>
      </c>
      <c r="G1984" s="386" t="s">
        <v>1314</v>
      </c>
      <c r="H1984" s="386" t="s">
        <v>1160</v>
      </c>
      <c r="I1984" s="386" t="s">
        <v>1161</v>
      </c>
      <c r="J1984" s="386" t="s">
        <v>1373</v>
      </c>
      <c r="K1984" s="388">
        <v>0.63</v>
      </c>
      <c r="L1984" s="388">
        <v>0.72000000000000008</v>
      </c>
      <c r="M1984" s="388">
        <v>0.81</v>
      </c>
      <c r="N1984" s="389"/>
    </row>
    <row r="1985" spans="3:14" ht="45" hidden="1" x14ac:dyDescent="0.25">
      <c r="C1985" s="386" t="s">
        <v>84</v>
      </c>
      <c r="D1985" s="387" t="s">
        <v>1256</v>
      </c>
      <c r="E1985" s="386" t="s">
        <v>1026</v>
      </c>
      <c r="F1985" s="387" t="s">
        <v>1066</v>
      </c>
      <c r="G1985" s="386" t="s">
        <v>1317</v>
      </c>
      <c r="H1985" s="386" t="s">
        <v>1160</v>
      </c>
      <c r="I1985" s="386" t="s">
        <v>1169</v>
      </c>
      <c r="J1985" s="386" t="s">
        <v>141</v>
      </c>
      <c r="K1985" s="388">
        <v>0.63</v>
      </c>
      <c r="L1985" s="388">
        <v>0.72000000000000008</v>
      </c>
      <c r="M1985" s="388">
        <v>0.81</v>
      </c>
      <c r="N1985" s="389"/>
    </row>
    <row r="1986" spans="3:14" ht="45" hidden="1" x14ac:dyDescent="0.25">
      <c r="C1986" s="386" t="s">
        <v>84</v>
      </c>
      <c r="D1986" s="387" t="s">
        <v>1256</v>
      </c>
      <c r="E1986" s="386" t="s">
        <v>1026</v>
      </c>
      <c r="F1986" s="387" t="s">
        <v>1066</v>
      </c>
      <c r="G1986" s="386" t="s">
        <v>1317</v>
      </c>
      <c r="H1986" s="386" t="s">
        <v>1160</v>
      </c>
      <c r="I1986" s="386" t="s">
        <v>1169</v>
      </c>
      <c r="J1986" s="386" t="s">
        <v>1373</v>
      </c>
      <c r="K1986" s="388">
        <v>0.63</v>
      </c>
      <c r="L1986" s="388">
        <v>0.72000000000000008</v>
      </c>
      <c r="M1986" s="388">
        <v>0.81</v>
      </c>
      <c r="N1986" s="389"/>
    </row>
    <row r="1987" spans="3:14" ht="60" hidden="1" x14ac:dyDescent="0.25">
      <c r="C1987" s="386" t="s">
        <v>84</v>
      </c>
      <c r="D1987" s="387" t="s">
        <v>1256</v>
      </c>
      <c r="E1987" s="386" t="s">
        <v>1026</v>
      </c>
      <c r="F1987" s="387" t="s">
        <v>1066</v>
      </c>
      <c r="G1987" s="386" t="s">
        <v>1331</v>
      </c>
      <c r="H1987" s="386" t="s">
        <v>1184</v>
      </c>
      <c r="I1987" s="386" t="s">
        <v>1187</v>
      </c>
      <c r="J1987" s="386" t="s">
        <v>141</v>
      </c>
      <c r="K1987" s="388">
        <v>0.63</v>
      </c>
      <c r="L1987" s="388">
        <v>0.72000000000000008</v>
      </c>
      <c r="M1987" s="388">
        <v>0.81</v>
      </c>
      <c r="N1987" s="389"/>
    </row>
    <row r="1988" spans="3:14" ht="45" hidden="1" x14ac:dyDescent="0.25">
      <c r="C1988" s="386" t="s">
        <v>84</v>
      </c>
      <c r="D1988" s="387" t="s">
        <v>1256</v>
      </c>
      <c r="E1988" s="386" t="s">
        <v>1026</v>
      </c>
      <c r="F1988" s="387" t="s">
        <v>1066</v>
      </c>
      <c r="G1988" s="386" t="s">
        <v>1336</v>
      </c>
      <c r="H1988" s="386" t="s">
        <v>1190</v>
      </c>
      <c r="I1988" s="386" t="s">
        <v>1196</v>
      </c>
      <c r="J1988" s="386" t="s">
        <v>141</v>
      </c>
      <c r="K1988" s="388">
        <v>0.63</v>
      </c>
      <c r="L1988" s="388">
        <v>0.72000000000000008</v>
      </c>
      <c r="M1988" s="388">
        <v>0.81</v>
      </c>
      <c r="N1988" s="389"/>
    </row>
    <row r="1989" spans="3:14" ht="45" hidden="1" x14ac:dyDescent="0.25">
      <c r="C1989" s="386" t="s">
        <v>84</v>
      </c>
      <c r="D1989" s="387" t="s">
        <v>1256</v>
      </c>
      <c r="E1989" s="386" t="s">
        <v>1026</v>
      </c>
      <c r="F1989" s="387" t="s">
        <v>1066</v>
      </c>
      <c r="G1989" s="386" t="s">
        <v>1338</v>
      </c>
      <c r="H1989" s="386" t="s">
        <v>1190</v>
      </c>
      <c r="I1989" s="386" t="s">
        <v>1198</v>
      </c>
      <c r="J1989" s="386" t="s">
        <v>141</v>
      </c>
      <c r="K1989" s="388">
        <v>0.63</v>
      </c>
      <c r="L1989" s="388">
        <v>0.72000000000000008</v>
      </c>
      <c r="M1989" s="388">
        <v>0.81</v>
      </c>
      <c r="N1989" s="389"/>
    </row>
    <row r="1990" spans="3:14" ht="45" hidden="1" x14ac:dyDescent="0.25">
      <c r="C1990" s="386" t="s">
        <v>84</v>
      </c>
      <c r="D1990" s="387" t="s">
        <v>1256</v>
      </c>
      <c r="E1990" s="386" t="s">
        <v>1026</v>
      </c>
      <c r="F1990" s="387" t="s">
        <v>1066</v>
      </c>
      <c r="G1990" s="386" t="s">
        <v>1343</v>
      </c>
      <c r="H1990" s="386" t="s">
        <v>1190</v>
      </c>
      <c r="I1990" s="386" t="s">
        <v>1203</v>
      </c>
      <c r="J1990" s="386" t="s">
        <v>141</v>
      </c>
      <c r="K1990" s="388">
        <v>0.63</v>
      </c>
      <c r="L1990" s="388">
        <v>0.72000000000000008</v>
      </c>
      <c r="M1990" s="388">
        <v>0.81</v>
      </c>
      <c r="N1990" s="389"/>
    </row>
    <row r="1991" spans="3:14" ht="30" hidden="1" x14ac:dyDescent="0.25">
      <c r="C1991" s="386" t="s">
        <v>84</v>
      </c>
      <c r="D1991" s="387" t="s">
        <v>1257</v>
      </c>
      <c r="E1991" s="386" t="s">
        <v>1026</v>
      </c>
      <c r="F1991" s="387" t="s">
        <v>1050</v>
      </c>
      <c r="G1991" s="386" t="s">
        <v>1290</v>
      </c>
      <c r="H1991" s="386" t="s">
        <v>1112</v>
      </c>
      <c r="I1991" s="386" t="s">
        <v>1117</v>
      </c>
      <c r="J1991" s="386" t="s">
        <v>141</v>
      </c>
      <c r="K1991" s="388">
        <v>0.63</v>
      </c>
      <c r="L1991" s="388">
        <v>0.72000000000000008</v>
      </c>
      <c r="M1991" s="388">
        <v>0.81</v>
      </c>
      <c r="N1991" s="389"/>
    </row>
    <row r="1992" spans="3:14" ht="30" hidden="1" x14ac:dyDescent="0.25">
      <c r="C1992" s="386" t="s">
        <v>84</v>
      </c>
      <c r="D1992" s="387" t="s">
        <v>1257</v>
      </c>
      <c r="E1992" s="386" t="s">
        <v>1026</v>
      </c>
      <c r="F1992" s="387" t="s">
        <v>1050</v>
      </c>
      <c r="G1992" s="386" t="s">
        <v>1294</v>
      </c>
      <c r="H1992" s="386" t="s">
        <v>1121</v>
      </c>
      <c r="I1992" s="386" t="s">
        <v>1122</v>
      </c>
      <c r="J1992" s="386" t="s">
        <v>141</v>
      </c>
      <c r="K1992" s="388">
        <v>3.4999999999999996E-2</v>
      </c>
      <c r="L1992" s="388">
        <v>4.0000000000000008E-2</v>
      </c>
      <c r="M1992" s="388">
        <v>4.5000000000000005E-2</v>
      </c>
      <c r="N1992" s="389"/>
    </row>
    <row r="1993" spans="3:14" ht="30" hidden="1" x14ac:dyDescent="0.25">
      <c r="C1993" s="386" t="s">
        <v>84</v>
      </c>
      <c r="D1993" s="387" t="s">
        <v>1257</v>
      </c>
      <c r="E1993" s="386" t="s">
        <v>1026</v>
      </c>
      <c r="F1993" s="387" t="s">
        <v>1050</v>
      </c>
      <c r="G1993" s="386" t="s">
        <v>1294</v>
      </c>
      <c r="H1993" s="386" t="s">
        <v>1121</v>
      </c>
      <c r="I1993" s="386" t="s">
        <v>1122</v>
      </c>
      <c r="J1993" s="386" t="s">
        <v>1373</v>
      </c>
      <c r="K1993" s="388">
        <v>3.4999999999999996E-2</v>
      </c>
      <c r="L1993" s="388">
        <v>4.0000000000000008E-2</v>
      </c>
      <c r="M1993" s="388">
        <v>4.5000000000000005E-2</v>
      </c>
      <c r="N1993" s="389"/>
    </row>
    <row r="1994" spans="3:14" hidden="1" x14ac:dyDescent="0.25">
      <c r="C1994" s="386" t="s">
        <v>84</v>
      </c>
      <c r="D1994" s="387" t="s">
        <v>1257</v>
      </c>
      <c r="E1994" s="386" t="s">
        <v>1026</v>
      </c>
      <c r="F1994" s="387" t="s">
        <v>1050</v>
      </c>
      <c r="G1994" s="386" t="s">
        <v>1378</v>
      </c>
      <c r="H1994" s="386" t="s">
        <v>1124</v>
      </c>
      <c r="I1994" s="386" t="s">
        <v>1125</v>
      </c>
      <c r="J1994" s="386" t="s">
        <v>1373</v>
      </c>
      <c r="K1994" s="388">
        <v>0.63</v>
      </c>
      <c r="L1994" s="388">
        <v>0.72000000000000008</v>
      </c>
      <c r="M1994" s="388">
        <v>0.81</v>
      </c>
      <c r="N1994" s="389"/>
    </row>
    <row r="1995" spans="3:14" hidden="1" x14ac:dyDescent="0.25">
      <c r="C1995" s="386" t="s">
        <v>84</v>
      </c>
      <c r="D1995" s="387" t="s">
        <v>1257</v>
      </c>
      <c r="E1995" s="386" t="s">
        <v>1026</v>
      </c>
      <c r="F1995" s="387" t="s">
        <v>1050</v>
      </c>
      <c r="G1995" s="386" t="s">
        <v>1313</v>
      </c>
      <c r="H1995" s="386" t="s">
        <v>1156</v>
      </c>
      <c r="I1995" s="386" t="s">
        <v>1159</v>
      </c>
      <c r="J1995" s="386" t="s">
        <v>141</v>
      </c>
      <c r="K1995" s="388">
        <v>0.63</v>
      </c>
      <c r="L1995" s="388">
        <v>0.72000000000000008</v>
      </c>
      <c r="M1995" s="388">
        <v>0.81</v>
      </c>
      <c r="N1995" s="389"/>
    </row>
    <row r="1996" spans="3:14" hidden="1" x14ac:dyDescent="0.25">
      <c r="C1996" s="386" t="s">
        <v>84</v>
      </c>
      <c r="D1996" s="387" t="s">
        <v>1257</v>
      </c>
      <c r="E1996" s="386" t="s">
        <v>1026</v>
      </c>
      <c r="F1996" s="387" t="s">
        <v>1050</v>
      </c>
      <c r="G1996" s="386" t="s">
        <v>1320</v>
      </c>
      <c r="H1996" s="386" t="s">
        <v>1172</v>
      </c>
      <c r="I1996" s="386" t="s">
        <v>1173</v>
      </c>
      <c r="J1996" s="386" t="s">
        <v>141</v>
      </c>
      <c r="K1996" s="388">
        <v>3.4999999999999996E-2</v>
      </c>
      <c r="L1996" s="388">
        <v>4.0000000000000008E-2</v>
      </c>
      <c r="M1996" s="388">
        <v>4.5000000000000005E-2</v>
      </c>
      <c r="N1996" s="389"/>
    </row>
    <row r="1997" spans="3:14" ht="45" hidden="1" x14ac:dyDescent="0.25">
      <c r="C1997" s="386" t="s">
        <v>84</v>
      </c>
      <c r="D1997" s="387" t="s">
        <v>1257</v>
      </c>
      <c r="E1997" s="386" t="s">
        <v>1026</v>
      </c>
      <c r="F1997" s="387" t="s">
        <v>1050</v>
      </c>
      <c r="G1997" s="386" t="s">
        <v>1336</v>
      </c>
      <c r="H1997" s="386" t="s">
        <v>1190</v>
      </c>
      <c r="I1997" s="386" t="s">
        <v>1196</v>
      </c>
      <c r="J1997" s="386" t="s">
        <v>141</v>
      </c>
      <c r="K1997" s="388">
        <v>0.63</v>
      </c>
      <c r="L1997" s="388">
        <v>0.72000000000000008</v>
      </c>
      <c r="M1997" s="388">
        <v>0.81</v>
      </c>
      <c r="N1997" s="389"/>
    </row>
    <row r="1998" spans="3:14" ht="30" hidden="1" x14ac:dyDescent="0.25">
      <c r="C1998" s="386" t="s">
        <v>84</v>
      </c>
      <c r="D1998" s="387" t="s">
        <v>1257</v>
      </c>
      <c r="E1998" s="386" t="s">
        <v>1026</v>
      </c>
      <c r="F1998" s="387" t="s">
        <v>1050</v>
      </c>
      <c r="G1998" s="386" t="s">
        <v>1386</v>
      </c>
      <c r="H1998" s="386" t="s">
        <v>1210</v>
      </c>
      <c r="I1998" s="386" t="s">
        <v>1212</v>
      </c>
      <c r="J1998" s="386" t="s">
        <v>141</v>
      </c>
      <c r="K1998" s="388">
        <v>0.63</v>
      </c>
      <c r="L1998" s="388">
        <v>0.72000000000000008</v>
      </c>
      <c r="M1998" s="388">
        <v>0.81</v>
      </c>
      <c r="N1998" s="389"/>
    </row>
    <row r="1999" spans="3:14" hidden="1" x14ac:dyDescent="0.25">
      <c r="C1999" s="386" t="s">
        <v>84</v>
      </c>
      <c r="D1999" s="387" t="s">
        <v>1428</v>
      </c>
      <c r="E1999" s="386" t="s">
        <v>1026</v>
      </c>
      <c r="F1999" s="387" t="s">
        <v>1054</v>
      </c>
      <c r="G1999" s="386" t="s">
        <v>1286</v>
      </c>
      <c r="H1999" s="386" t="s">
        <v>1112</v>
      </c>
      <c r="I1999" s="386" t="s">
        <v>1113</v>
      </c>
      <c r="J1999" s="386" t="s">
        <v>141</v>
      </c>
      <c r="K1999" s="388">
        <v>0.63</v>
      </c>
      <c r="L1999" s="388">
        <v>0.72000000000000008</v>
      </c>
      <c r="M1999" s="388">
        <v>0.81</v>
      </c>
      <c r="N1999" s="389"/>
    </row>
    <row r="2000" spans="3:14" ht="30" hidden="1" x14ac:dyDescent="0.25">
      <c r="C2000" s="386" t="s">
        <v>84</v>
      </c>
      <c r="D2000" s="387" t="s">
        <v>1428</v>
      </c>
      <c r="E2000" s="386" t="s">
        <v>1026</v>
      </c>
      <c r="F2000" s="387" t="s">
        <v>1054</v>
      </c>
      <c r="G2000" s="386" t="s">
        <v>1287</v>
      </c>
      <c r="H2000" s="386" t="s">
        <v>1112</v>
      </c>
      <c r="I2000" s="386" t="s">
        <v>1114</v>
      </c>
      <c r="J2000" s="386" t="s">
        <v>141</v>
      </c>
      <c r="K2000" s="388">
        <v>0.63</v>
      </c>
      <c r="L2000" s="388">
        <v>0.72000000000000008</v>
      </c>
      <c r="M2000" s="388">
        <v>0.81</v>
      </c>
      <c r="N2000" s="389"/>
    </row>
    <row r="2001" spans="3:14" ht="30" hidden="1" x14ac:dyDescent="0.25">
      <c r="C2001" s="386" t="s">
        <v>84</v>
      </c>
      <c r="D2001" s="387" t="s">
        <v>1428</v>
      </c>
      <c r="E2001" s="386" t="s">
        <v>1026</v>
      </c>
      <c r="F2001" s="387" t="s">
        <v>1054</v>
      </c>
      <c r="G2001" s="386" t="s">
        <v>1290</v>
      </c>
      <c r="H2001" s="386" t="s">
        <v>1112</v>
      </c>
      <c r="I2001" s="386" t="s">
        <v>1117</v>
      </c>
      <c r="J2001" s="386" t="s">
        <v>141</v>
      </c>
      <c r="K2001" s="388">
        <v>0.63</v>
      </c>
      <c r="L2001" s="388">
        <v>0.72000000000000008</v>
      </c>
      <c r="M2001" s="388">
        <v>0.81</v>
      </c>
      <c r="N2001" s="389"/>
    </row>
    <row r="2002" spans="3:14" ht="30" hidden="1" x14ac:dyDescent="0.25">
      <c r="C2002" s="386" t="s">
        <v>84</v>
      </c>
      <c r="D2002" s="387" t="s">
        <v>1428</v>
      </c>
      <c r="E2002" s="386" t="s">
        <v>1026</v>
      </c>
      <c r="F2002" s="387" t="s">
        <v>1054</v>
      </c>
      <c r="G2002" s="386" t="s">
        <v>1291</v>
      </c>
      <c r="H2002" s="386" t="s">
        <v>1112</v>
      </c>
      <c r="I2002" s="386" t="s">
        <v>1118</v>
      </c>
      <c r="J2002" s="386" t="s">
        <v>141</v>
      </c>
      <c r="K2002" s="388">
        <v>0.63</v>
      </c>
      <c r="L2002" s="388">
        <v>0.72000000000000008</v>
      </c>
      <c r="M2002" s="388">
        <v>0.81</v>
      </c>
      <c r="N2002" s="389"/>
    </row>
    <row r="2003" spans="3:14" hidden="1" x14ac:dyDescent="0.25">
      <c r="C2003" s="386" t="s">
        <v>84</v>
      </c>
      <c r="D2003" s="387" t="s">
        <v>1428</v>
      </c>
      <c r="E2003" s="386" t="s">
        <v>1026</v>
      </c>
      <c r="F2003" s="387" t="s">
        <v>1054</v>
      </c>
      <c r="G2003" s="386" t="s">
        <v>1378</v>
      </c>
      <c r="H2003" s="386" t="s">
        <v>1124</v>
      </c>
      <c r="I2003" s="386" t="s">
        <v>1125</v>
      </c>
      <c r="J2003" s="386" t="s">
        <v>1373</v>
      </c>
      <c r="K2003" s="388">
        <v>0.63</v>
      </c>
      <c r="L2003" s="388">
        <v>0.72000000000000008</v>
      </c>
      <c r="M2003" s="388">
        <v>0.81</v>
      </c>
      <c r="N2003" s="389"/>
    </row>
    <row r="2004" spans="3:14" ht="30" hidden="1" x14ac:dyDescent="0.25">
      <c r="C2004" s="386" t="s">
        <v>84</v>
      </c>
      <c r="D2004" s="387" t="s">
        <v>1428</v>
      </c>
      <c r="E2004" s="386" t="s">
        <v>1026</v>
      </c>
      <c r="F2004" s="387" t="s">
        <v>1054</v>
      </c>
      <c r="G2004" s="386" t="s">
        <v>1298</v>
      </c>
      <c r="H2004" s="386" t="s">
        <v>1128</v>
      </c>
      <c r="I2004" s="386" t="s">
        <v>1130</v>
      </c>
      <c r="J2004" s="386" t="s">
        <v>141</v>
      </c>
      <c r="K2004" s="388">
        <v>0.63</v>
      </c>
      <c r="L2004" s="388">
        <v>0.72000000000000008</v>
      </c>
      <c r="M2004" s="388">
        <v>0.81</v>
      </c>
      <c r="N2004" s="389"/>
    </row>
    <row r="2005" spans="3:14" ht="30" hidden="1" x14ac:dyDescent="0.25">
      <c r="C2005" s="386" t="s">
        <v>84</v>
      </c>
      <c r="D2005" s="387" t="s">
        <v>1428</v>
      </c>
      <c r="E2005" s="386" t="s">
        <v>1026</v>
      </c>
      <c r="F2005" s="387" t="s">
        <v>1054</v>
      </c>
      <c r="G2005" s="386" t="s">
        <v>1300</v>
      </c>
      <c r="H2005" s="386" t="s">
        <v>1128</v>
      </c>
      <c r="I2005" s="386" t="s">
        <v>1132</v>
      </c>
      <c r="J2005" s="386" t="s">
        <v>141</v>
      </c>
      <c r="K2005" s="388">
        <v>0.63</v>
      </c>
      <c r="L2005" s="388">
        <v>0.72000000000000008</v>
      </c>
      <c r="M2005" s="388">
        <v>0.81</v>
      </c>
      <c r="N2005" s="389"/>
    </row>
    <row r="2006" spans="3:14" ht="30" hidden="1" x14ac:dyDescent="0.25">
      <c r="C2006" s="386" t="s">
        <v>84</v>
      </c>
      <c r="D2006" s="387" t="s">
        <v>1428</v>
      </c>
      <c r="E2006" s="386" t="s">
        <v>1026</v>
      </c>
      <c r="F2006" s="387" t="s">
        <v>1054</v>
      </c>
      <c r="G2006" s="386" t="s">
        <v>1304</v>
      </c>
      <c r="H2006" s="386" t="s">
        <v>1133</v>
      </c>
      <c r="I2006" s="386" t="s">
        <v>1137</v>
      </c>
      <c r="J2006" s="386" t="s">
        <v>141</v>
      </c>
      <c r="K2006" s="388">
        <v>0.63</v>
      </c>
      <c r="L2006" s="388">
        <v>0.72000000000000008</v>
      </c>
      <c r="M2006" s="388">
        <v>0.81</v>
      </c>
      <c r="N2006" s="389"/>
    </row>
    <row r="2007" spans="3:14" hidden="1" x14ac:dyDescent="0.25">
      <c r="C2007" s="386" t="s">
        <v>84</v>
      </c>
      <c r="D2007" s="387" t="s">
        <v>1428</v>
      </c>
      <c r="E2007" s="386" t="s">
        <v>1026</v>
      </c>
      <c r="F2007" s="387" t="s">
        <v>1054</v>
      </c>
      <c r="G2007" s="386" t="s">
        <v>1411</v>
      </c>
      <c r="H2007" s="386" t="s">
        <v>1138</v>
      </c>
      <c r="I2007" s="386" t="s">
        <v>1140</v>
      </c>
      <c r="J2007" s="386" t="s">
        <v>1373</v>
      </c>
      <c r="K2007" s="388">
        <v>0.63</v>
      </c>
      <c r="L2007" s="388">
        <v>0.72000000000000008</v>
      </c>
      <c r="M2007" s="388">
        <v>0.81</v>
      </c>
      <c r="N2007" s="389"/>
    </row>
    <row r="2008" spans="3:14" ht="30" hidden="1" x14ac:dyDescent="0.25">
      <c r="C2008" s="386" t="s">
        <v>84</v>
      </c>
      <c r="D2008" s="387" t="s">
        <v>1428</v>
      </c>
      <c r="E2008" s="386" t="s">
        <v>1026</v>
      </c>
      <c r="F2008" s="387" t="s">
        <v>1054</v>
      </c>
      <c r="G2008" s="386" t="s">
        <v>1412</v>
      </c>
      <c r="H2008" s="386" t="s">
        <v>1138</v>
      </c>
      <c r="I2008" s="386" t="s">
        <v>1143</v>
      </c>
      <c r="J2008" s="386" t="s">
        <v>1373</v>
      </c>
      <c r="K2008" s="388">
        <v>0.63</v>
      </c>
      <c r="L2008" s="388">
        <v>0.72000000000000008</v>
      </c>
      <c r="M2008" s="388">
        <v>0.81</v>
      </c>
      <c r="N2008" s="389"/>
    </row>
    <row r="2009" spans="3:14" ht="30" hidden="1" x14ac:dyDescent="0.25">
      <c r="C2009" s="386" t="s">
        <v>84</v>
      </c>
      <c r="D2009" s="387" t="s">
        <v>1428</v>
      </c>
      <c r="E2009" s="386" t="s">
        <v>1026</v>
      </c>
      <c r="F2009" s="387" t="s">
        <v>1054</v>
      </c>
      <c r="G2009" s="386" t="s">
        <v>1420</v>
      </c>
      <c r="H2009" s="386" t="s">
        <v>1138</v>
      </c>
      <c r="I2009" s="386" t="s">
        <v>1146</v>
      </c>
      <c r="J2009" s="386" t="s">
        <v>1373</v>
      </c>
      <c r="K2009" s="388">
        <v>0.63</v>
      </c>
      <c r="L2009" s="388">
        <v>0.72000000000000008</v>
      </c>
      <c r="M2009" s="388">
        <v>0.81</v>
      </c>
      <c r="N2009" s="389"/>
    </row>
    <row r="2010" spans="3:14" hidden="1" x14ac:dyDescent="0.25">
      <c r="C2010" s="386" t="s">
        <v>84</v>
      </c>
      <c r="D2010" s="387" t="s">
        <v>1428</v>
      </c>
      <c r="E2010" s="386" t="s">
        <v>1026</v>
      </c>
      <c r="F2010" s="387" t="s">
        <v>1054</v>
      </c>
      <c r="G2010" s="386" t="s">
        <v>1310</v>
      </c>
      <c r="H2010" s="386" t="s">
        <v>1152</v>
      </c>
      <c r="I2010" s="386" t="s">
        <v>1153</v>
      </c>
      <c r="J2010" s="386" t="s">
        <v>1373</v>
      </c>
      <c r="K2010" s="388">
        <v>0.63</v>
      </c>
      <c r="L2010" s="388">
        <v>0.72000000000000008</v>
      </c>
      <c r="M2010" s="388">
        <v>0.81</v>
      </c>
      <c r="N2010" s="389"/>
    </row>
    <row r="2011" spans="3:14" hidden="1" x14ac:dyDescent="0.25">
      <c r="C2011" s="386" t="s">
        <v>84</v>
      </c>
      <c r="D2011" s="387" t="s">
        <v>1428</v>
      </c>
      <c r="E2011" s="386" t="s">
        <v>1026</v>
      </c>
      <c r="F2011" s="387" t="s">
        <v>1054</v>
      </c>
      <c r="G2011" s="386" t="s">
        <v>1311</v>
      </c>
      <c r="H2011" s="386" t="s">
        <v>1156</v>
      </c>
      <c r="I2011" s="386" t="s">
        <v>1157</v>
      </c>
      <c r="J2011" s="386" t="s">
        <v>141</v>
      </c>
      <c r="K2011" s="388">
        <v>0.63</v>
      </c>
      <c r="L2011" s="388">
        <v>0.72000000000000008</v>
      </c>
      <c r="M2011" s="388">
        <v>0.81</v>
      </c>
      <c r="N2011" s="389"/>
    </row>
    <row r="2012" spans="3:14" hidden="1" x14ac:dyDescent="0.25">
      <c r="C2012" s="386" t="s">
        <v>84</v>
      </c>
      <c r="D2012" s="387" t="s">
        <v>1428</v>
      </c>
      <c r="E2012" s="386" t="s">
        <v>1026</v>
      </c>
      <c r="F2012" s="387" t="s">
        <v>1054</v>
      </c>
      <c r="G2012" s="386" t="s">
        <v>1313</v>
      </c>
      <c r="H2012" s="386" t="s">
        <v>1156</v>
      </c>
      <c r="I2012" s="386" t="s">
        <v>1159</v>
      </c>
      <c r="J2012" s="386" t="s">
        <v>141</v>
      </c>
      <c r="K2012" s="388">
        <v>0.63</v>
      </c>
      <c r="L2012" s="388">
        <v>0.72000000000000008</v>
      </c>
      <c r="M2012" s="388">
        <v>0.81</v>
      </c>
      <c r="N2012" s="389"/>
    </row>
    <row r="2013" spans="3:14" ht="45" hidden="1" x14ac:dyDescent="0.25">
      <c r="C2013" s="386" t="s">
        <v>84</v>
      </c>
      <c r="D2013" s="387" t="s">
        <v>1428</v>
      </c>
      <c r="E2013" s="386" t="s">
        <v>1026</v>
      </c>
      <c r="F2013" s="387" t="s">
        <v>1054</v>
      </c>
      <c r="G2013" s="386" t="s">
        <v>1316</v>
      </c>
      <c r="H2013" s="386" t="s">
        <v>1160</v>
      </c>
      <c r="I2013" s="386" t="s">
        <v>1163</v>
      </c>
      <c r="J2013" s="386" t="s">
        <v>141</v>
      </c>
      <c r="K2013" s="388">
        <v>0.63</v>
      </c>
      <c r="L2013" s="388">
        <v>0.72000000000000008</v>
      </c>
      <c r="M2013" s="388">
        <v>0.81</v>
      </c>
      <c r="N2013" s="389"/>
    </row>
    <row r="2014" spans="3:14" ht="45" hidden="1" x14ac:dyDescent="0.25">
      <c r="C2014" s="386" t="s">
        <v>84</v>
      </c>
      <c r="D2014" s="387" t="s">
        <v>1428</v>
      </c>
      <c r="E2014" s="386" t="s">
        <v>1026</v>
      </c>
      <c r="F2014" s="387" t="s">
        <v>1054</v>
      </c>
      <c r="G2014" s="386" t="s">
        <v>1316</v>
      </c>
      <c r="H2014" s="386" t="s">
        <v>1160</v>
      </c>
      <c r="I2014" s="386" t="s">
        <v>1163</v>
      </c>
      <c r="J2014" s="386" t="s">
        <v>1373</v>
      </c>
      <c r="K2014" s="388">
        <v>0.63</v>
      </c>
      <c r="L2014" s="388">
        <v>0.72000000000000008</v>
      </c>
      <c r="M2014" s="388">
        <v>0.81</v>
      </c>
      <c r="N2014" s="389"/>
    </row>
    <row r="2015" spans="3:14" hidden="1" x14ac:dyDescent="0.25">
      <c r="C2015" s="386" t="s">
        <v>84</v>
      </c>
      <c r="D2015" s="387" t="s">
        <v>1428</v>
      </c>
      <c r="E2015" s="386" t="s">
        <v>1026</v>
      </c>
      <c r="F2015" s="387" t="s">
        <v>1054</v>
      </c>
      <c r="G2015" s="386" t="s">
        <v>1320</v>
      </c>
      <c r="H2015" s="386" t="s">
        <v>1172</v>
      </c>
      <c r="I2015" s="386" t="s">
        <v>1173</v>
      </c>
      <c r="J2015" s="386" t="s">
        <v>141</v>
      </c>
      <c r="K2015" s="388">
        <v>3.4999999999999996E-2</v>
      </c>
      <c r="L2015" s="388">
        <v>4.0000000000000008E-2</v>
      </c>
      <c r="M2015" s="388">
        <v>4.5000000000000005E-2</v>
      </c>
      <c r="N2015" s="389"/>
    </row>
    <row r="2016" spans="3:14" hidden="1" x14ac:dyDescent="0.25">
      <c r="C2016" s="386" t="s">
        <v>84</v>
      </c>
      <c r="D2016" s="387" t="s">
        <v>1428</v>
      </c>
      <c r="E2016" s="386" t="s">
        <v>1026</v>
      </c>
      <c r="F2016" s="387" t="s">
        <v>1054</v>
      </c>
      <c r="G2016" s="386" t="s">
        <v>1324</v>
      </c>
      <c r="H2016" s="386" t="s">
        <v>1174</v>
      </c>
      <c r="I2016" s="386" t="s">
        <v>1178</v>
      </c>
      <c r="J2016" s="386" t="s">
        <v>1373</v>
      </c>
      <c r="K2016" s="388">
        <v>3.4999999999999996E-2</v>
      </c>
      <c r="L2016" s="388">
        <v>4.0000000000000008E-2</v>
      </c>
      <c r="M2016" s="388">
        <v>4.5000000000000005E-2</v>
      </c>
      <c r="N2016" s="389"/>
    </row>
    <row r="2017" spans="3:14" ht="30" hidden="1" x14ac:dyDescent="0.25">
      <c r="C2017" s="386" t="s">
        <v>84</v>
      </c>
      <c r="D2017" s="387" t="s">
        <v>1428</v>
      </c>
      <c r="E2017" s="386" t="s">
        <v>1026</v>
      </c>
      <c r="F2017" s="387" t="s">
        <v>1054</v>
      </c>
      <c r="G2017" s="386" t="s">
        <v>1325</v>
      </c>
      <c r="H2017" s="386" t="s">
        <v>1174</v>
      </c>
      <c r="I2017" s="386" t="s">
        <v>1179</v>
      </c>
      <c r="J2017" s="386" t="s">
        <v>1373</v>
      </c>
      <c r="K2017" s="388">
        <v>3.4999999999999996E-2</v>
      </c>
      <c r="L2017" s="388">
        <v>4.0000000000000008E-2</v>
      </c>
      <c r="M2017" s="388">
        <v>4.5000000000000005E-2</v>
      </c>
      <c r="N2017" s="389"/>
    </row>
    <row r="2018" spans="3:14" ht="60" hidden="1" x14ac:dyDescent="0.25">
      <c r="C2018" s="386" t="s">
        <v>84</v>
      </c>
      <c r="D2018" s="387" t="s">
        <v>1428</v>
      </c>
      <c r="E2018" s="386" t="s">
        <v>1026</v>
      </c>
      <c r="F2018" s="387" t="s">
        <v>1054</v>
      </c>
      <c r="G2018" s="386" t="s">
        <v>1331</v>
      </c>
      <c r="H2018" s="386" t="s">
        <v>1184</v>
      </c>
      <c r="I2018" s="386" t="s">
        <v>1187</v>
      </c>
      <c r="J2018" s="386" t="s">
        <v>141</v>
      </c>
      <c r="K2018" s="388">
        <v>0.63</v>
      </c>
      <c r="L2018" s="388">
        <v>0.72000000000000008</v>
      </c>
      <c r="M2018" s="388">
        <v>0.81</v>
      </c>
      <c r="N2018" s="389"/>
    </row>
    <row r="2019" spans="3:14" ht="45" hidden="1" x14ac:dyDescent="0.25">
      <c r="C2019" s="386" t="s">
        <v>84</v>
      </c>
      <c r="D2019" s="387" t="s">
        <v>1428</v>
      </c>
      <c r="E2019" s="386" t="s">
        <v>1026</v>
      </c>
      <c r="F2019" s="387" t="s">
        <v>1054</v>
      </c>
      <c r="G2019" s="386" t="s">
        <v>1336</v>
      </c>
      <c r="H2019" s="386" t="s">
        <v>1190</v>
      </c>
      <c r="I2019" s="386" t="s">
        <v>1196</v>
      </c>
      <c r="J2019" s="386" t="s">
        <v>141</v>
      </c>
      <c r="K2019" s="388">
        <v>0.63</v>
      </c>
      <c r="L2019" s="388">
        <v>0.72000000000000008</v>
      </c>
      <c r="M2019" s="388">
        <v>0.81</v>
      </c>
      <c r="N2019" s="389"/>
    </row>
    <row r="2020" spans="3:14" ht="45" hidden="1" x14ac:dyDescent="0.25">
      <c r="C2020" s="386" t="s">
        <v>84</v>
      </c>
      <c r="D2020" s="387" t="s">
        <v>1428</v>
      </c>
      <c r="E2020" s="386" t="s">
        <v>1026</v>
      </c>
      <c r="F2020" s="387" t="s">
        <v>1054</v>
      </c>
      <c r="G2020" s="386" t="s">
        <v>1384</v>
      </c>
      <c r="H2020" s="386" t="s">
        <v>1190</v>
      </c>
      <c r="I2020" s="386" t="s">
        <v>1207</v>
      </c>
      <c r="J2020" s="386" t="s">
        <v>141</v>
      </c>
      <c r="K2020" s="388">
        <v>0.63</v>
      </c>
      <c r="L2020" s="388">
        <v>0.72000000000000008</v>
      </c>
      <c r="M2020" s="388">
        <v>0.81</v>
      </c>
      <c r="N2020" s="389"/>
    </row>
    <row r="2021" spans="3:14" ht="30" hidden="1" x14ac:dyDescent="0.25">
      <c r="C2021" s="386" t="s">
        <v>84</v>
      </c>
      <c r="D2021" s="387" t="s">
        <v>1428</v>
      </c>
      <c r="E2021" s="386" t="s">
        <v>1026</v>
      </c>
      <c r="F2021" s="387" t="s">
        <v>1054</v>
      </c>
      <c r="G2021" s="386" t="s">
        <v>1386</v>
      </c>
      <c r="H2021" s="386" t="s">
        <v>1210</v>
      </c>
      <c r="I2021" s="386" t="s">
        <v>1212</v>
      </c>
      <c r="J2021" s="386" t="s">
        <v>141</v>
      </c>
      <c r="K2021" s="388">
        <v>0.63</v>
      </c>
      <c r="L2021" s="388">
        <v>0.72000000000000008</v>
      </c>
      <c r="M2021" s="388">
        <v>0.81</v>
      </c>
      <c r="N2021" s="389"/>
    </row>
    <row r="2022" spans="3:14" ht="30" hidden="1" x14ac:dyDescent="0.25">
      <c r="C2022" s="386" t="s">
        <v>84</v>
      </c>
      <c r="D2022" s="387" t="s">
        <v>1263</v>
      </c>
      <c r="E2022" s="386" t="s">
        <v>1026</v>
      </c>
      <c r="F2022" s="387" t="s">
        <v>1075</v>
      </c>
      <c r="G2022" s="386" t="s">
        <v>1295</v>
      </c>
      <c r="H2022" s="386" t="s">
        <v>1121</v>
      </c>
      <c r="I2022" s="386" t="s">
        <v>1123</v>
      </c>
      <c r="J2022" s="386" t="s">
        <v>141</v>
      </c>
      <c r="K2022" s="388">
        <v>6.9999999999999993E-2</v>
      </c>
      <c r="L2022" s="388">
        <v>8.0000000000000016E-2</v>
      </c>
      <c r="M2022" s="388">
        <v>9.0000000000000011E-2</v>
      </c>
      <c r="N2022" s="389"/>
    </row>
    <row r="2023" spans="3:14" ht="30" hidden="1" x14ac:dyDescent="0.25">
      <c r="C2023" s="386" t="s">
        <v>84</v>
      </c>
      <c r="D2023" s="387" t="s">
        <v>1263</v>
      </c>
      <c r="E2023" s="386" t="s">
        <v>1026</v>
      </c>
      <c r="F2023" s="387" t="s">
        <v>1075</v>
      </c>
      <c r="G2023" s="386" t="s">
        <v>1295</v>
      </c>
      <c r="H2023" s="386" t="s">
        <v>1121</v>
      </c>
      <c r="I2023" s="386" t="s">
        <v>1123</v>
      </c>
      <c r="J2023" s="386" t="s">
        <v>1373</v>
      </c>
      <c r="K2023" s="388">
        <v>6.9999999999999993E-2</v>
      </c>
      <c r="L2023" s="388">
        <v>8.0000000000000016E-2</v>
      </c>
      <c r="M2023" s="388">
        <v>9.0000000000000011E-2</v>
      </c>
      <c r="N2023" s="389"/>
    </row>
    <row r="2024" spans="3:14" hidden="1" x14ac:dyDescent="0.25">
      <c r="C2024" s="386" t="s">
        <v>84</v>
      </c>
      <c r="D2024" s="387" t="s">
        <v>1263</v>
      </c>
      <c r="E2024" s="386" t="s">
        <v>1026</v>
      </c>
      <c r="F2024" s="387" t="s">
        <v>1075</v>
      </c>
      <c r="G2024" s="386" t="s">
        <v>1378</v>
      </c>
      <c r="H2024" s="386" t="s">
        <v>1124</v>
      </c>
      <c r="I2024" s="386" t="s">
        <v>1125</v>
      </c>
      <c r="J2024" s="386" t="s">
        <v>1373</v>
      </c>
      <c r="K2024" s="388">
        <v>0.63</v>
      </c>
      <c r="L2024" s="388">
        <v>0.72000000000000008</v>
      </c>
      <c r="M2024" s="388">
        <v>0.81</v>
      </c>
      <c r="N2024" s="389"/>
    </row>
    <row r="2025" spans="3:14" ht="30" hidden="1" x14ac:dyDescent="0.25">
      <c r="C2025" s="386" t="s">
        <v>84</v>
      </c>
      <c r="D2025" s="387" t="s">
        <v>1263</v>
      </c>
      <c r="E2025" s="386" t="s">
        <v>1026</v>
      </c>
      <c r="F2025" s="387" t="s">
        <v>1075</v>
      </c>
      <c r="G2025" s="386" t="s">
        <v>1304</v>
      </c>
      <c r="H2025" s="386" t="s">
        <v>1133</v>
      </c>
      <c r="I2025" s="386" t="s">
        <v>1137</v>
      </c>
      <c r="J2025" s="386" t="s">
        <v>141</v>
      </c>
      <c r="K2025" s="388">
        <v>0.63</v>
      </c>
      <c r="L2025" s="388">
        <v>0.72000000000000008</v>
      </c>
      <c r="M2025" s="388">
        <v>0.81</v>
      </c>
      <c r="N2025" s="389"/>
    </row>
    <row r="2026" spans="3:14" hidden="1" x14ac:dyDescent="0.25">
      <c r="C2026" s="386" t="s">
        <v>84</v>
      </c>
      <c r="D2026" s="387" t="s">
        <v>1263</v>
      </c>
      <c r="E2026" s="386" t="s">
        <v>1026</v>
      </c>
      <c r="F2026" s="387" t="s">
        <v>1075</v>
      </c>
      <c r="G2026" s="386" t="s">
        <v>1310</v>
      </c>
      <c r="H2026" s="386" t="s">
        <v>1152</v>
      </c>
      <c r="I2026" s="386" t="s">
        <v>1153</v>
      </c>
      <c r="J2026" s="386" t="s">
        <v>1373</v>
      </c>
      <c r="K2026" s="388">
        <v>0.63</v>
      </c>
      <c r="L2026" s="388">
        <v>0.72000000000000008</v>
      </c>
      <c r="M2026" s="388">
        <v>0.81</v>
      </c>
      <c r="N2026" s="389"/>
    </row>
    <row r="2027" spans="3:14" hidden="1" x14ac:dyDescent="0.25">
      <c r="C2027" s="386" t="s">
        <v>84</v>
      </c>
      <c r="D2027" s="387" t="s">
        <v>1263</v>
      </c>
      <c r="E2027" s="386" t="s">
        <v>1026</v>
      </c>
      <c r="F2027" s="387" t="s">
        <v>1075</v>
      </c>
      <c r="G2027" s="386" t="s">
        <v>1313</v>
      </c>
      <c r="H2027" s="386" t="s">
        <v>1156</v>
      </c>
      <c r="I2027" s="386" t="s">
        <v>1159</v>
      </c>
      <c r="J2027" s="386" t="s">
        <v>141</v>
      </c>
      <c r="K2027" s="388">
        <v>0.63</v>
      </c>
      <c r="L2027" s="388">
        <v>0.72000000000000008</v>
      </c>
      <c r="M2027" s="388">
        <v>0.81</v>
      </c>
      <c r="N2027" s="389"/>
    </row>
    <row r="2028" spans="3:14" hidden="1" x14ac:dyDescent="0.25">
      <c r="C2028" s="386" t="s">
        <v>84</v>
      </c>
      <c r="D2028" s="387" t="s">
        <v>1263</v>
      </c>
      <c r="E2028" s="386" t="s">
        <v>1026</v>
      </c>
      <c r="F2028" s="387" t="s">
        <v>1075</v>
      </c>
      <c r="G2028" s="386" t="s">
        <v>1320</v>
      </c>
      <c r="H2028" s="386" t="s">
        <v>1172</v>
      </c>
      <c r="I2028" s="386" t="s">
        <v>1173</v>
      </c>
      <c r="J2028" s="386" t="s">
        <v>141</v>
      </c>
      <c r="K2028" s="388">
        <v>3.4999999999999996E-2</v>
      </c>
      <c r="L2028" s="388">
        <v>4.0000000000000008E-2</v>
      </c>
      <c r="M2028" s="388">
        <v>4.5000000000000005E-2</v>
      </c>
      <c r="N2028" s="389"/>
    </row>
    <row r="2029" spans="3:14" ht="60" hidden="1" x14ac:dyDescent="0.25">
      <c r="C2029" s="386" t="s">
        <v>84</v>
      </c>
      <c r="D2029" s="387" t="s">
        <v>1263</v>
      </c>
      <c r="E2029" s="386" t="s">
        <v>1026</v>
      </c>
      <c r="F2029" s="387" t="s">
        <v>1075</v>
      </c>
      <c r="G2029" s="386" t="s">
        <v>1330</v>
      </c>
      <c r="H2029" s="386" t="s">
        <v>1184</v>
      </c>
      <c r="I2029" s="386" t="s">
        <v>1186</v>
      </c>
      <c r="J2029" s="386" t="s">
        <v>141</v>
      </c>
      <c r="K2029" s="388">
        <v>3.4999999999999996E-2</v>
      </c>
      <c r="L2029" s="388">
        <v>4.0000000000000008E-2</v>
      </c>
      <c r="M2029" s="388">
        <v>4.5000000000000005E-2</v>
      </c>
      <c r="N2029" s="389"/>
    </row>
    <row r="2030" spans="3:14" ht="45" hidden="1" x14ac:dyDescent="0.25">
      <c r="C2030" s="386" t="s">
        <v>84</v>
      </c>
      <c r="D2030" s="387" t="s">
        <v>1263</v>
      </c>
      <c r="E2030" s="386" t="s">
        <v>1026</v>
      </c>
      <c r="F2030" s="387" t="s">
        <v>1075</v>
      </c>
      <c r="G2030" s="386" t="s">
        <v>1336</v>
      </c>
      <c r="H2030" s="386" t="s">
        <v>1190</v>
      </c>
      <c r="I2030" s="386" t="s">
        <v>1196</v>
      </c>
      <c r="J2030" s="386" t="s">
        <v>141</v>
      </c>
      <c r="K2030" s="388">
        <v>0.63</v>
      </c>
      <c r="L2030" s="388">
        <v>0.72000000000000008</v>
      </c>
      <c r="M2030" s="388">
        <v>0.81</v>
      </c>
      <c r="N2030" s="389"/>
    </row>
    <row r="2031" spans="3:14" ht="30" hidden="1" x14ac:dyDescent="0.25">
      <c r="C2031" s="386" t="s">
        <v>84</v>
      </c>
      <c r="D2031" s="387" t="s">
        <v>1263</v>
      </c>
      <c r="E2031" s="386" t="s">
        <v>1026</v>
      </c>
      <c r="F2031" s="387" t="s">
        <v>1075</v>
      </c>
      <c r="G2031" s="386" t="s">
        <v>1348</v>
      </c>
      <c r="H2031" s="386" t="s">
        <v>1210</v>
      </c>
      <c r="I2031" s="386" t="s">
        <v>1211</v>
      </c>
      <c r="J2031" s="386" t="s">
        <v>141</v>
      </c>
      <c r="K2031" s="388">
        <v>0.63</v>
      </c>
      <c r="L2031" s="388">
        <v>0.72000000000000008</v>
      </c>
      <c r="M2031" s="388">
        <v>0.81</v>
      </c>
      <c r="N2031" s="389"/>
    </row>
    <row r="2032" spans="3:14" ht="30" hidden="1" x14ac:dyDescent="0.25">
      <c r="C2032" s="386" t="s">
        <v>84</v>
      </c>
      <c r="D2032" s="387" t="s">
        <v>1263</v>
      </c>
      <c r="E2032" s="386" t="s">
        <v>1026</v>
      </c>
      <c r="F2032" s="387" t="s">
        <v>1075</v>
      </c>
      <c r="G2032" s="386" t="s">
        <v>1386</v>
      </c>
      <c r="H2032" s="386" t="s">
        <v>1210</v>
      </c>
      <c r="I2032" s="386" t="s">
        <v>1212</v>
      </c>
      <c r="J2032" s="386" t="s">
        <v>141</v>
      </c>
      <c r="K2032" s="388">
        <v>0.63</v>
      </c>
      <c r="L2032" s="388">
        <v>0.72000000000000008</v>
      </c>
      <c r="M2032" s="388">
        <v>0.81</v>
      </c>
      <c r="N2032" s="389"/>
    </row>
    <row r="2033" spans="3:14" ht="30" hidden="1" x14ac:dyDescent="0.25">
      <c r="C2033" s="386" t="s">
        <v>84</v>
      </c>
      <c r="D2033" s="387" t="s">
        <v>1263</v>
      </c>
      <c r="E2033" s="386" t="s">
        <v>1026</v>
      </c>
      <c r="F2033" s="387" t="s">
        <v>1075</v>
      </c>
      <c r="G2033" s="386" t="s">
        <v>1350</v>
      </c>
      <c r="H2033" s="386" t="s">
        <v>1210</v>
      </c>
      <c r="I2033" s="386" t="s">
        <v>1216</v>
      </c>
      <c r="J2033" s="386" t="s">
        <v>1373</v>
      </c>
      <c r="K2033" s="388">
        <v>0.63</v>
      </c>
      <c r="L2033" s="388">
        <v>0.72000000000000008</v>
      </c>
      <c r="M2033" s="388">
        <v>0.81</v>
      </c>
      <c r="N2033" s="389"/>
    </row>
    <row r="2034" spans="3:14" ht="30" hidden="1" x14ac:dyDescent="0.25">
      <c r="C2034" s="386" t="s">
        <v>84</v>
      </c>
      <c r="D2034" s="387" t="s">
        <v>1264</v>
      </c>
      <c r="E2034" s="386" t="s">
        <v>1026</v>
      </c>
      <c r="F2034" s="387" t="s">
        <v>1076</v>
      </c>
      <c r="G2034" s="386" t="s">
        <v>1295</v>
      </c>
      <c r="H2034" s="386" t="s">
        <v>1121</v>
      </c>
      <c r="I2034" s="386" t="s">
        <v>1123</v>
      </c>
      <c r="J2034" s="386" t="s">
        <v>141</v>
      </c>
      <c r="K2034" s="388">
        <v>6.9999999999999993E-2</v>
      </c>
      <c r="L2034" s="388">
        <v>8.0000000000000016E-2</v>
      </c>
      <c r="M2034" s="388">
        <v>9.0000000000000011E-2</v>
      </c>
      <c r="N2034" s="389"/>
    </row>
    <row r="2035" spans="3:14" ht="30" hidden="1" x14ac:dyDescent="0.25">
      <c r="C2035" s="386" t="s">
        <v>84</v>
      </c>
      <c r="D2035" s="387" t="s">
        <v>1264</v>
      </c>
      <c r="E2035" s="386" t="s">
        <v>1026</v>
      </c>
      <c r="F2035" s="387" t="s">
        <v>1076</v>
      </c>
      <c r="G2035" s="386" t="s">
        <v>1295</v>
      </c>
      <c r="H2035" s="386" t="s">
        <v>1121</v>
      </c>
      <c r="I2035" s="386" t="s">
        <v>1123</v>
      </c>
      <c r="J2035" s="386" t="s">
        <v>1373</v>
      </c>
      <c r="K2035" s="388">
        <v>6.9999999999999993E-2</v>
      </c>
      <c r="L2035" s="388">
        <v>8.0000000000000016E-2</v>
      </c>
      <c r="M2035" s="388">
        <v>9.0000000000000011E-2</v>
      </c>
      <c r="N2035" s="389"/>
    </row>
    <row r="2036" spans="3:14" hidden="1" x14ac:dyDescent="0.25">
      <c r="C2036" s="386" t="s">
        <v>84</v>
      </c>
      <c r="D2036" s="387" t="s">
        <v>1264</v>
      </c>
      <c r="E2036" s="386" t="s">
        <v>1026</v>
      </c>
      <c r="F2036" s="387" t="s">
        <v>1076</v>
      </c>
      <c r="G2036" s="386" t="s">
        <v>1378</v>
      </c>
      <c r="H2036" s="386" t="s">
        <v>1124</v>
      </c>
      <c r="I2036" s="386" t="s">
        <v>1125</v>
      </c>
      <c r="J2036" s="386" t="s">
        <v>1373</v>
      </c>
      <c r="K2036" s="388">
        <v>0.63</v>
      </c>
      <c r="L2036" s="388">
        <v>0.72000000000000008</v>
      </c>
      <c r="M2036" s="388">
        <v>0.81</v>
      </c>
      <c r="N2036" s="389"/>
    </row>
    <row r="2037" spans="3:14" ht="30" hidden="1" x14ac:dyDescent="0.25">
      <c r="C2037" s="386" t="s">
        <v>84</v>
      </c>
      <c r="D2037" s="387" t="s">
        <v>1264</v>
      </c>
      <c r="E2037" s="386" t="s">
        <v>1026</v>
      </c>
      <c r="F2037" s="387" t="s">
        <v>1076</v>
      </c>
      <c r="G2037" s="386" t="s">
        <v>1304</v>
      </c>
      <c r="H2037" s="386" t="s">
        <v>1133</v>
      </c>
      <c r="I2037" s="386" t="s">
        <v>1137</v>
      </c>
      <c r="J2037" s="386" t="s">
        <v>141</v>
      </c>
      <c r="K2037" s="388">
        <v>0.63</v>
      </c>
      <c r="L2037" s="388">
        <v>0.72000000000000008</v>
      </c>
      <c r="M2037" s="388">
        <v>0.81</v>
      </c>
      <c r="N2037" s="389"/>
    </row>
    <row r="2038" spans="3:14" hidden="1" x14ac:dyDescent="0.25">
      <c r="C2038" s="386" t="s">
        <v>84</v>
      </c>
      <c r="D2038" s="387" t="s">
        <v>1264</v>
      </c>
      <c r="E2038" s="386" t="s">
        <v>1026</v>
      </c>
      <c r="F2038" s="387" t="s">
        <v>1076</v>
      </c>
      <c r="G2038" s="386" t="s">
        <v>1310</v>
      </c>
      <c r="H2038" s="386" t="s">
        <v>1152</v>
      </c>
      <c r="I2038" s="386" t="s">
        <v>1153</v>
      </c>
      <c r="J2038" s="386" t="s">
        <v>1373</v>
      </c>
      <c r="K2038" s="388">
        <v>0.63</v>
      </c>
      <c r="L2038" s="388">
        <v>0.72000000000000008</v>
      </c>
      <c r="M2038" s="388">
        <v>0.81</v>
      </c>
      <c r="N2038" s="389"/>
    </row>
    <row r="2039" spans="3:14" hidden="1" x14ac:dyDescent="0.25">
      <c r="C2039" s="386" t="s">
        <v>84</v>
      </c>
      <c r="D2039" s="387" t="s">
        <v>1264</v>
      </c>
      <c r="E2039" s="386" t="s">
        <v>1026</v>
      </c>
      <c r="F2039" s="387" t="s">
        <v>1076</v>
      </c>
      <c r="G2039" s="386" t="s">
        <v>1312</v>
      </c>
      <c r="H2039" s="386" t="s">
        <v>1156</v>
      </c>
      <c r="I2039" s="386" t="s">
        <v>1158</v>
      </c>
      <c r="J2039" s="386" t="s">
        <v>141</v>
      </c>
      <c r="K2039" s="388">
        <v>0.63</v>
      </c>
      <c r="L2039" s="388">
        <v>0.72000000000000008</v>
      </c>
      <c r="M2039" s="388">
        <v>0.81</v>
      </c>
      <c r="N2039" s="389"/>
    </row>
    <row r="2040" spans="3:14" hidden="1" x14ac:dyDescent="0.25">
      <c r="C2040" s="386" t="s">
        <v>84</v>
      </c>
      <c r="D2040" s="387" t="s">
        <v>1264</v>
      </c>
      <c r="E2040" s="386" t="s">
        <v>1026</v>
      </c>
      <c r="F2040" s="387" t="s">
        <v>1076</v>
      </c>
      <c r="G2040" s="386" t="s">
        <v>1313</v>
      </c>
      <c r="H2040" s="386" t="s">
        <v>1156</v>
      </c>
      <c r="I2040" s="386" t="s">
        <v>1159</v>
      </c>
      <c r="J2040" s="386" t="s">
        <v>141</v>
      </c>
      <c r="K2040" s="388">
        <v>0.63</v>
      </c>
      <c r="L2040" s="388">
        <v>0.72000000000000008</v>
      </c>
      <c r="M2040" s="388">
        <v>0.81</v>
      </c>
      <c r="N2040" s="389"/>
    </row>
    <row r="2041" spans="3:14" hidden="1" x14ac:dyDescent="0.25">
      <c r="C2041" s="386" t="s">
        <v>84</v>
      </c>
      <c r="D2041" s="387" t="s">
        <v>1264</v>
      </c>
      <c r="E2041" s="386" t="s">
        <v>1026</v>
      </c>
      <c r="F2041" s="387" t="s">
        <v>1076</v>
      </c>
      <c r="G2041" s="386" t="s">
        <v>1320</v>
      </c>
      <c r="H2041" s="386" t="s">
        <v>1172</v>
      </c>
      <c r="I2041" s="386" t="s">
        <v>1173</v>
      </c>
      <c r="J2041" s="386" t="s">
        <v>141</v>
      </c>
      <c r="K2041" s="388">
        <v>3.4999999999999996E-2</v>
      </c>
      <c r="L2041" s="388">
        <v>4.0000000000000008E-2</v>
      </c>
      <c r="M2041" s="388">
        <v>4.5000000000000005E-2</v>
      </c>
      <c r="N2041" s="389"/>
    </row>
    <row r="2042" spans="3:14" ht="60" hidden="1" x14ac:dyDescent="0.25">
      <c r="C2042" s="386" t="s">
        <v>84</v>
      </c>
      <c r="D2042" s="387" t="s">
        <v>1264</v>
      </c>
      <c r="E2042" s="386" t="s">
        <v>1026</v>
      </c>
      <c r="F2042" s="387" t="s">
        <v>1076</v>
      </c>
      <c r="G2042" s="386" t="s">
        <v>1330</v>
      </c>
      <c r="H2042" s="386" t="s">
        <v>1184</v>
      </c>
      <c r="I2042" s="386" t="s">
        <v>1186</v>
      </c>
      <c r="J2042" s="386" t="s">
        <v>141</v>
      </c>
      <c r="K2042" s="388">
        <v>3.4999999999999996E-2</v>
      </c>
      <c r="L2042" s="388">
        <v>4.0000000000000008E-2</v>
      </c>
      <c r="M2042" s="388">
        <v>4.5000000000000005E-2</v>
      </c>
      <c r="N2042" s="389"/>
    </row>
    <row r="2043" spans="3:14" ht="45" hidden="1" x14ac:dyDescent="0.25">
      <c r="C2043" s="386" t="s">
        <v>84</v>
      </c>
      <c r="D2043" s="387" t="s">
        <v>1264</v>
      </c>
      <c r="E2043" s="386" t="s">
        <v>1026</v>
      </c>
      <c r="F2043" s="387" t="s">
        <v>1076</v>
      </c>
      <c r="G2043" s="386" t="s">
        <v>1336</v>
      </c>
      <c r="H2043" s="386" t="s">
        <v>1190</v>
      </c>
      <c r="I2043" s="386" t="s">
        <v>1196</v>
      </c>
      <c r="J2043" s="386" t="s">
        <v>141</v>
      </c>
      <c r="K2043" s="388">
        <v>0.63</v>
      </c>
      <c r="L2043" s="388">
        <v>0.72000000000000008</v>
      </c>
      <c r="M2043" s="388">
        <v>0.81</v>
      </c>
      <c r="N2043" s="389"/>
    </row>
    <row r="2044" spans="3:14" ht="30" hidden="1" x14ac:dyDescent="0.25">
      <c r="C2044" s="386" t="s">
        <v>84</v>
      </c>
      <c r="D2044" s="387" t="s">
        <v>1264</v>
      </c>
      <c r="E2044" s="386" t="s">
        <v>1026</v>
      </c>
      <c r="F2044" s="387" t="s">
        <v>1076</v>
      </c>
      <c r="G2044" s="386" t="s">
        <v>1348</v>
      </c>
      <c r="H2044" s="386" t="s">
        <v>1210</v>
      </c>
      <c r="I2044" s="386" t="s">
        <v>1211</v>
      </c>
      <c r="J2044" s="386" t="s">
        <v>141</v>
      </c>
      <c r="K2044" s="388">
        <v>0.63</v>
      </c>
      <c r="L2044" s="388">
        <v>0.72000000000000008</v>
      </c>
      <c r="M2044" s="388">
        <v>0.81</v>
      </c>
      <c r="N2044" s="389"/>
    </row>
    <row r="2045" spans="3:14" ht="30" hidden="1" x14ac:dyDescent="0.25">
      <c r="C2045" s="386" t="s">
        <v>84</v>
      </c>
      <c r="D2045" s="387" t="s">
        <v>1264</v>
      </c>
      <c r="E2045" s="386" t="s">
        <v>1026</v>
      </c>
      <c r="F2045" s="387" t="s">
        <v>1076</v>
      </c>
      <c r="G2045" s="386" t="s">
        <v>1350</v>
      </c>
      <c r="H2045" s="386" t="s">
        <v>1210</v>
      </c>
      <c r="I2045" s="386" t="s">
        <v>1216</v>
      </c>
      <c r="J2045" s="386" t="s">
        <v>1373</v>
      </c>
      <c r="K2045" s="388">
        <v>0.63</v>
      </c>
      <c r="L2045" s="388">
        <v>0.72000000000000008</v>
      </c>
      <c r="M2045" s="388">
        <v>0.81</v>
      </c>
      <c r="N2045" s="389"/>
    </row>
    <row r="2046" spans="3:14" hidden="1" x14ac:dyDescent="0.25">
      <c r="C2046" s="386" t="s">
        <v>84</v>
      </c>
      <c r="D2046" s="387" t="s">
        <v>1429</v>
      </c>
      <c r="E2046" s="386" t="s">
        <v>1026</v>
      </c>
      <c r="F2046" s="387" t="s">
        <v>1077</v>
      </c>
      <c r="G2046" s="386" t="s">
        <v>1378</v>
      </c>
      <c r="H2046" s="386" t="s">
        <v>1124</v>
      </c>
      <c r="I2046" s="386" t="s">
        <v>1125</v>
      </c>
      <c r="J2046" s="386" t="s">
        <v>1373</v>
      </c>
      <c r="K2046" s="388">
        <v>0.63</v>
      </c>
      <c r="L2046" s="388">
        <v>0.72000000000000008</v>
      </c>
      <c r="M2046" s="388">
        <v>0.81</v>
      </c>
      <c r="N2046" s="389"/>
    </row>
    <row r="2047" spans="3:14" ht="30" hidden="1" x14ac:dyDescent="0.25">
      <c r="C2047" s="386" t="s">
        <v>84</v>
      </c>
      <c r="D2047" s="387" t="s">
        <v>1429</v>
      </c>
      <c r="E2047" s="386" t="s">
        <v>1026</v>
      </c>
      <c r="F2047" s="387" t="s">
        <v>1077</v>
      </c>
      <c r="G2047" s="386" t="s">
        <v>1416</v>
      </c>
      <c r="H2047" s="386" t="s">
        <v>1138</v>
      </c>
      <c r="I2047" s="386" t="s">
        <v>1142</v>
      </c>
      <c r="J2047" s="386" t="s">
        <v>1373</v>
      </c>
      <c r="K2047" s="388">
        <v>0.63</v>
      </c>
      <c r="L2047" s="388">
        <v>0.72000000000000008</v>
      </c>
      <c r="M2047" s="388">
        <v>0.81</v>
      </c>
      <c r="N2047" s="389"/>
    </row>
    <row r="2048" spans="3:14" ht="45" hidden="1" x14ac:dyDescent="0.25">
      <c r="C2048" s="386" t="s">
        <v>84</v>
      </c>
      <c r="D2048" s="387" t="s">
        <v>1429</v>
      </c>
      <c r="E2048" s="386" t="s">
        <v>1026</v>
      </c>
      <c r="F2048" s="387" t="s">
        <v>1077</v>
      </c>
      <c r="G2048" s="386" t="s">
        <v>1417</v>
      </c>
      <c r="H2048" s="386" t="s">
        <v>1138</v>
      </c>
      <c r="I2048" s="386" t="s">
        <v>1144</v>
      </c>
      <c r="J2048" s="386" t="s">
        <v>1373</v>
      </c>
      <c r="K2048" s="388">
        <v>0.63</v>
      </c>
      <c r="L2048" s="388">
        <v>0.72000000000000008</v>
      </c>
      <c r="M2048" s="388">
        <v>0.81</v>
      </c>
      <c r="N2048" s="389"/>
    </row>
    <row r="2049" spans="3:14" hidden="1" x14ac:dyDescent="0.25">
      <c r="C2049" s="386" t="s">
        <v>84</v>
      </c>
      <c r="D2049" s="387" t="s">
        <v>1429</v>
      </c>
      <c r="E2049" s="386" t="s">
        <v>1026</v>
      </c>
      <c r="F2049" s="387" t="s">
        <v>1077</v>
      </c>
      <c r="G2049" s="386" t="s">
        <v>1418</v>
      </c>
      <c r="H2049" s="386" t="s">
        <v>1138</v>
      </c>
      <c r="I2049" s="386" t="s">
        <v>1145</v>
      </c>
      <c r="J2049" s="386" t="s">
        <v>1373</v>
      </c>
      <c r="K2049" s="388">
        <v>0.63</v>
      </c>
      <c r="L2049" s="388">
        <v>0.72000000000000008</v>
      </c>
      <c r="M2049" s="388">
        <v>0.81</v>
      </c>
      <c r="N2049" s="389"/>
    </row>
    <row r="2050" spans="3:14" hidden="1" x14ac:dyDescent="0.25">
      <c r="C2050" s="386" t="s">
        <v>84</v>
      </c>
      <c r="D2050" s="387" t="s">
        <v>1429</v>
      </c>
      <c r="E2050" s="386" t="s">
        <v>1026</v>
      </c>
      <c r="F2050" s="387" t="s">
        <v>1077</v>
      </c>
      <c r="G2050" s="386" t="s">
        <v>1320</v>
      </c>
      <c r="H2050" s="386" t="s">
        <v>1172</v>
      </c>
      <c r="I2050" s="386" t="s">
        <v>1173</v>
      </c>
      <c r="J2050" s="386" t="s">
        <v>141</v>
      </c>
      <c r="K2050" s="388">
        <v>3.4999999999999996E-2</v>
      </c>
      <c r="L2050" s="388">
        <v>4.0000000000000008E-2</v>
      </c>
      <c r="M2050" s="388">
        <v>4.5000000000000005E-2</v>
      </c>
      <c r="N2050" s="389"/>
    </row>
    <row r="2051" spans="3:14" ht="60" hidden="1" x14ac:dyDescent="0.25">
      <c r="C2051" s="386" t="s">
        <v>84</v>
      </c>
      <c r="D2051" s="387" t="s">
        <v>1429</v>
      </c>
      <c r="E2051" s="386" t="s">
        <v>1026</v>
      </c>
      <c r="F2051" s="387" t="s">
        <v>1077</v>
      </c>
      <c r="G2051" s="386" t="s">
        <v>1330</v>
      </c>
      <c r="H2051" s="386" t="s">
        <v>1184</v>
      </c>
      <c r="I2051" s="386" t="s">
        <v>1186</v>
      </c>
      <c r="J2051" s="386" t="s">
        <v>141</v>
      </c>
      <c r="K2051" s="388">
        <v>3.4999999999999996E-2</v>
      </c>
      <c r="L2051" s="388">
        <v>4.0000000000000008E-2</v>
      </c>
      <c r="M2051" s="388">
        <v>4.5000000000000005E-2</v>
      </c>
      <c r="N2051" s="389"/>
    </row>
    <row r="2052" spans="3:14" ht="60" hidden="1" x14ac:dyDescent="0.25">
      <c r="C2052" s="386" t="s">
        <v>84</v>
      </c>
      <c r="D2052" s="387" t="s">
        <v>1429</v>
      </c>
      <c r="E2052" s="386" t="s">
        <v>1026</v>
      </c>
      <c r="F2052" s="387" t="s">
        <v>1077</v>
      </c>
      <c r="G2052" s="386" t="s">
        <v>1331</v>
      </c>
      <c r="H2052" s="386" t="s">
        <v>1184</v>
      </c>
      <c r="I2052" s="386" t="s">
        <v>1187</v>
      </c>
      <c r="J2052" s="386" t="s">
        <v>141</v>
      </c>
      <c r="K2052" s="388">
        <v>0.63</v>
      </c>
      <c r="L2052" s="388">
        <v>0.72000000000000008</v>
      </c>
      <c r="M2052" s="388">
        <v>0.81</v>
      </c>
      <c r="N2052" s="389"/>
    </row>
    <row r="2053" spans="3:14" ht="45" hidden="1" x14ac:dyDescent="0.25">
      <c r="C2053" s="386" t="s">
        <v>84</v>
      </c>
      <c r="D2053" s="387" t="s">
        <v>1429</v>
      </c>
      <c r="E2053" s="386" t="s">
        <v>1026</v>
      </c>
      <c r="F2053" s="387" t="s">
        <v>1077</v>
      </c>
      <c r="G2053" s="386" t="s">
        <v>1430</v>
      </c>
      <c r="H2053" s="386" t="s">
        <v>1190</v>
      </c>
      <c r="I2053" s="386" t="s">
        <v>1194</v>
      </c>
      <c r="J2053" s="386" t="s">
        <v>141</v>
      </c>
      <c r="K2053" s="388">
        <v>0.63</v>
      </c>
      <c r="L2053" s="388">
        <v>0.72000000000000008</v>
      </c>
      <c r="M2053" s="388">
        <v>0.81</v>
      </c>
      <c r="N2053" s="389"/>
    </row>
    <row r="2054" spans="3:14" ht="45" hidden="1" x14ac:dyDescent="0.25">
      <c r="C2054" s="386" t="s">
        <v>84</v>
      </c>
      <c r="D2054" s="387" t="s">
        <v>1429</v>
      </c>
      <c r="E2054" s="386" t="s">
        <v>1026</v>
      </c>
      <c r="F2054" s="387" t="s">
        <v>1077</v>
      </c>
      <c r="G2054" s="386" t="s">
        <v>1336</v>
      </c>
      <c r="H2054" s="386" t="s">
        <v>1190</v>
      </c>
      <c r="I2054" s="386" t="s">
        <v>1196</v>
      </c>
      <c r="J2054" s="386" t="s">
        <v>141</v>
      </c>
      <c r="K2054" s="388">
        <v>0.63</v>
      </c>
      <c r="L2054" s="388">
        <v>0.72000000000000008</v>
      </c>
      <c r="M2054" s="388">
        <v>0.81</v>
      </c>
      <c r="N2054" s="389"/>
    </row>
    <row r="2055" spans="3:14" ht="30" hidden="1" x14ac:dyDescent="0.25">
      <c r="C2055" s="386" t="s">
        <v>84</v>
      </c>
      <c r="D2055" s="387" t="s">
        <v>1265</v>
      </c>
      <c r="E2055" s="386" t="s">
        <v>1026</v>
      </c>
      <c r="F2055" s="387" t="s">
        <v>1078</v>
      </c>
      <c r="G2055" s="386" t="s">
        <v>1290</v>
      </c>
      <c r="H2055" s="386" t="s">
        <v>1112</v>
      </c>
      <c r="I2055" s="386" t="s">
        <v>1117</v>
      </c>
      <c r="J2055" s="386" t="s">
        <v>141</v>
      </c>
      <c r="K2055" s="388">
        <v>0.63</v>
      </c>
      <c r="L2055" s="388">
        <v>0.72000000000000008</v>
      </c>
      <c r="M2055" s="388">
        <v>0.81</v>
      </c>
      <c r="N2055" s="389"/>
    </row>
    <row r="2056" spans="3:14" ht="30" hidden="1" x14ac:dyDescent="0.25">
      <c r="C2056" s="386" t="s">
        <v>84</v>
      </c>
      <c r="D2056" s="387" t="s">
        <v>1265</v>
      </c>
      <c r="E2056" s="386" t="s">
        <v>1026</v>
      </c>
      <c r="F2056" s="387" t="s">
        <v>1078</v>
      </c>
      <c r="G2056" s="386" t="s">
        <v>1295</v>
      </c>
      <c r="H2056" s="386" t="s">
        <v>1121</v>
      </c>
      <c r="I2056" s="386" t="s">
        <v>1123</v>
      </c>
      <c r="J2056" s="386" t="s">
        <v>141</v>
      </c>
      <c r="K2056" s="388">
        <v>6.9999999999999993E-2</v>
      </c>
      <c r="L2056" s="388">
        <v>8.0000000000000016E-2</v>
      </c>
      <c r="M2056" s="388">
        <v>9.0000000000000011E-2</v>
      </c>
      <c r="N2056" s="389"/>
    </row>
    <row r="2057" spans="3:14" ht="30" hidden="1" x14ac:dyDescent="0.25">
      <c r="C2057" s="386" t="s">
        <v>84</v>
      </c>
      <c r="D2057" s="387" t="s">
        <v>1265</v>
      </c>
      <c r="E2057" s="386" t="s">
        <v>1026</v>
      </c>
      <c r="F2057" s="387" t="s">
        <v>1078</v>
      </c>
      <c r="G2057" s="386" t="s">
        <v>1295</v>
      </c>
      <c r="H2057" s="386" t="s">
        <v>1121</v>
      </c>
      <c r="I2057" s="386" t="s">
        <v>1123</v>
      </c>
      <c r="J2057" s="386" t="s">
        <v>1373</v>
      </c>
      <c r="K2057" s="388">
        <v>6.9999999999999993E-2</v>
      </c>
      <c r="L2057" s="388">
        <v>8.0000000000000016E-2</v>
      </c>
      <c r="M2057" s="388">
        <v>9.0000000000000011E-2</v>
      </c>
      <c r="N2057" s="389"/>
    </row>
    <row r="2058" spans="3:14" ht="30" hidden="1" x14ac:dyDescent="0.25">
      <c r="C2058" s="386" t="s">
        <v>84</v>
      </c>
      <c r="D2058" s="387" t="s">
        <v>1265</v>
      </c>
      <c r="E2058" s="386" t="s">
        <v>1026</v>
      </c>
      <c r="F2058" s="387" t="s">
        <v>1078</v>
      </c>
      <c r="G2058" s="386" t="s">
        <v>1302</v>
      </c>
      <c r="H2058" s="386" t="s">
        <v>1133</v>
      </c>
      <c r="I2058" s="386" t="s">
        <v>1135</v>
      </c>
      <c r="J2058" s="386" t="s">
        <v>141</v>
      </c>
      <c r="K2058" s="388">
        <v>3.4999999999999996E-2</v>
      </c>
      <c r="L2058" s="388">
        <v>4.0000000000000008E-2</v>
      </c>
      <c r="M2058" s="388">
        <v>4.5000000000000005E-2</v>
      </c>
      <c r="N2058" s="389"/>
    </row>
    <row r="2059" spans="3:14" hidden="1" x14ac:dyDescent="0.25">
      <c r="C2059" s="386" t="s">
        <v>84</v>
      </c>
      <c r="D2059" s="387" t="s">
        <v>1265</v>
      </c>
      <c r="E2059" s="386" t="s">
        <v>1026</v>
      </c>
      <c r="F2059" s="387" t="s">
        <v>1078</v>
      </c>
      <c r="G2059" s="386" t="s">
        <v>1305</v>
      </c>
      <c r="H2059" s="386" t="s">
        <v>1138</v>
      </c>
      <c r="I2059" s="386" t="s">
        <v>1139</v>
      </c>
      <c r="J2059" s="386" t="s">
        <v>1373</v>
      </c>
      <c r="K2059" s="388">
        <v>3.4999999999999996E-2</v>
      </c>
      <c r="L2059" s="388">
        <v>4.0000000000000008E-2</v>
      </c>
      <c r="M2059" s="388">
        <v>4.5000000000000005E-2</v>
      </c>
      <c r="N2059" s="389"/>
    </row>
    <row r="2060" spans="3:14" hidden="1" x14ac:dyDescent="0.25">
      <c r="C2060" s="386" t="s">
        <v>84</v>
      </c>
      <c r="D2060" s="387" t="s">
        <v>1265</v>
      </c>
      <c r="E2060" s="386" t="s">
        <v>1026</v>
      </c>
      <c r="F2060" s="387" t="s">
        <v>1078</v>
      </c>
      <c r="G2060" s="386" t="s">
        <v>1411</v>
      </c>
      <c r="H2060" s="386" t="s">
        <v>1138</v>
      </c>
      <c r="I2060" s="386" t="s">
        <v>1140</v>
      </c>
      <c r="J2060" s="386" t="s">
        <v>1373</v>
      </c>
      <c r="K2060" s="388">
        <v>0.63</v>
      </c>
      <c r="L2060" s="388">
        <v>0.72000000000000008</v>
      </c>
      <c r="M2060" s="388">
        <v>0.81</v>
      </c>
      <c r="N2060" s="389"/>
    </row>
    <row r="2061" spans="3:14" ht="45" hidden="1" x14ac:dyDescent="0.25">
      <c r="C2061" s="386" t="s">
        <v>84</v>
      </c>
      <c r="D2061" s="387" t="s">
        <v>1265</v>
      </c>
      <c r="E2061" s="386" t="s">
        <v>1026</v>
      </c>
      <c r="F2061" s="387" t="s">
        <v>1078</v>
      </c>
      <c r="G2061" s="386" t="s">
        <v>1314</v>
      </c>
      <c r="H2061" s="386" t="s">
        <v>1160</v>
      </c>
      <c r="I2061" s="386" t="s">
        <v>1161</v>
      </c>
      <c r="J2061" s="386" t="s">
        <v>141</v>
      </c>
      <c r="K2061" s="388">
        <v>0.63</v>
      </c>
      <c r="L2061" s="388">
        <v>0.72000000000000008</v>
      </c>
      <c r="M2061" s="388">
        <v>0.81</v>
      </c>
      <c r="N2061" s="389"/>
    </row>
    <row r="2062" spans="3:14" ht="45" hidden="1" x14ac:dyDescent="0.25">
      <c r="C2062" s="386" t="s">
        <v>84</v>
      </c>
      <c r="D2062" s="387" t="s">
        <v>1265</v>
      </c>
      <c r="E2062" s="386" t="s">
        <v>1026</v>
      </c>
      <c r="F2062" s="387" t="s">
        <v>1078</v>
      </c>
      <c r="G2062" s="386" t="s">
        <v>1314</v>
      </c>
      <c r="H2062" s="386" t="s">
        <v>1160</v>
      </c>
      <c r="I2062" s="386" t="s">
        <v>1161</v>
      </c>
      <c r="J2062" s="386" t="s">
        <v>1373</v>
      </c>
      <c r="K2062" s="388">
        <v>0.63</v>
      </c>
      <c r="L2062" s="388">
        <v>0.72000000000000008</v>
      </c>
      <c r="M2062" s="388">
        <v>0.81</v>
      </c>
      <c r="N2062" s="389"/>
    </row>
    <row r="2063" spans="3:14" ht="45" hidden="1" x14ac:dyDescent="0.25">
      <c r="C2063" s="386" t="s">
        <v>84</v>
      </c>
      <c r="D2063" s="387" t="s">
        <v>1265</v>
      </c>
      <c r="E2063" s="386" t="s">
        <v>1026</v>
      </c>
      <c r="F2063" s="387" t="s">
        <v>1078</v>
      </c>
      <c r="G2063" s="386" t="s">
        <v>1316</v>
      </c>
      <c r="H2063" s="386" t="s">
        <v>1160</v>
      </c>
      <c r="I2063" s="386" t="s">
        <v>1163</v>
      </c>
      <c r="J2063" s="386" t="s">
        <v>141</v>
      </c>
      <c r="K2063" s="388">
        <v>0.63</v>
      </c>
      <c r="L2063" s="388">
        <v>0.72000000000000008</v>
      </c>
      <c r="M2063" s="388">
        <v>0.81</v>
      </c>
      <c r="N2063" s="389"/>
    </row>
    <row r="2064" spans="3:14" ht="45" hidden="1" x14ac:dyDescent="0.25">
      <c r="C2064" s="386" t="s">
        <v>84</v>
      </c>
      <c r="D2064" s="387" t="s">
        <v>1265</v>
      </c>
      <c r="E2064" s="386" t="s">
        <v>1026</v>
      </c>
      <c r="F2064" s="387" t="s">
        <v>1078</v>
      </c>
      <c r="G2064" s="386" t="s">
        <v>1316</v>
      </c>
      <c r="H2064" s="386" t="s">
        <v>1160</v>
      </c>
      <c r="I2064" s="386" t="s">
        <v>1163</v>
      </c>
      <c r="J2064" s="386" t="s">
        <v>1373</v>
      </c>
      <c r="K2064" s="388">
        <v>0.63</v>
      </c>
      <c r="L2064" s="388">
        <v>0.72000000000000008</v>
      </c>
      <c r="M2064" s="388">
        <v>0.81</v>
      </c>
      <c r="N2064" s="389"/>
    </row>
    <row r="2065" spans="3:14" ht="45" hidden="1" x14ac:dyDescent="0.25">
      <c r="C2065" s="386" t="s">
        <v>84</v>
      </c>
      <c r="D2065" s="387" t="s">
        <v>1265</v>
      </c>
      <c r="E2065" s="386" t="s">
        <v>1026</v>
      </c>
      <c r="F2065" s="387" t="s">
        <v>1078</v>
      </c>
      <c r="G2065" s="386" t="s">
        <v>1317</v>
      </c>
      <c r="H2065" s="386" t="s">
        <v>1160</v>
      </c>
      <c r="I2065" s="386" t="s">
        <v>1169</v>
      </c>
      <c r="J2065" s="386" t="s">
        <v>141</v>
      </c>
      <c r="K2065" s="388">
        <v>0.63</v>
      </c>
      <c r="L2065" s="388">
        <v>0.72000000000000008</v>
      </c>
      <c r="M2065" s="388">
        <v>0.81</v>
      </c>
      <c r="N2065" s="389"/>
    </row>
    <row r="2066" spans="3:14" ht="45" hidden="1" x14ac:dyDescent="0.25">
      <c r="C2066" s="386" t="s">
        <v>84</v>
      </c>
      <c r="D2066" s="387" t="s">
        <v>1265</v>
      </c>
      <c r="E2066" s="386" t="s">
        <v>1026</v>
      </c>
      <c r="F2066" s="387" t="s">
        <v>1078</v>
      </c>
      <c r="G2066" s="386" t="s">
        <v>1317</v>
      </c>
      <c r="H2066" s="386" t="s">
        <v>1160</v>
      </c>
      <c r="I2066" s="386" t="s">
        <v>1169</v>
      </c>
      <c r="J2066" s="386" t="s">
        <v>1373</v>
      </c>
      <c r="K2066" s="388">
        <v>0.63</v>
      </c>
      <c r="L2066" s="388">
        <v>0.72000000000000008</v>
      </c>
      <c r="M2066" s="388">
        <v>0.81</v>
      </c>
      <c r="N2066" s="389"/>
    </row>
    <row r="2067" spans="3:14" ht="45" hidden="1" x14ac:dyDescent="0.25">
      <c r="C2067" s="386" t="s">
        <v>84</v>
      </c>
      <c r="D2067" s="387" t="s">
        <v>1265</v>
      </c>
      <c r="E2067" s="386" t="s">
        <v>1026</v>
      </c>
      <c r="F2067" s="387" t="s">
        <v>1078</v>
      </c>
      <c r="G2067" s="386" t="s">
        <v>1319</v>
      </c>
      <c r="H2067" s="386" t="s">
        <v>1160</v>
      </c>
      <c r="I2067" s="386" t="s">
        <v>1171</v>
      </c>
      <c r="J2067" s="386" t="s">
        <v>141</v>
      </c>
      <c r="K2067" s="388">
        <v>0.63</v>
      </c>
      <c r="L2067" s="388">
        <v>0.72000000000000008</v>
      </c>
      <c r="M2067" s="388">
        <v>0.81</v>
      </c>
      <c r="N2067" s="389"/>
    </row>
    <row r="2068" spans="3:14" ht="45" hidden="1" x14ac:dyDescent="0.25">
      <c r="C2068" s="386" t="s">
        <v>84</v>
      </c>
      <c r="D2068" s="387" t="s">
        <v>1265</v>
      </c>
      <c r="E2068" s="386" t="s">
        <v>1026</v>
      </c>
      <c r="F2068" s="387" t="s">
        <v>1078</v>
      </c>
      <c r="G2068" s="386" t="s">
        <v>1319</v>
      </c>
      <c r="H2068" s="386" t="s">
        <v>1160</v>
      </c>
      <c r="I2068" s="386" t="s">
        <v>1171</v>
      </c>
      <c r="J2068" s="386" t="s">
        <v>1373</v>
      </c>
      <c r="K2068" s="388">
        <v>0.63</v>
      </c>
      <c r="L2068" s="388">
        <v>0.72000000000000008</v>
      </c>
      <c r="M2068" s="388">
        <v>0.81</v>
      </c>
      <c r="N2068" s="389"/>
    </row>
    <row r="2069" spans="3:14" hidden="1" x14ac:dyDescent="0.25">
      <c r="C2069" s="386" t="s">
        <v>84</v>
      </c>
      <c r="D2069" s="387" t="s">
        <v>1265</v>
      </c>
      <c r="E2069" s="386" t="s">
        <v>1026</v>
      </c>
      <c r="F2069" s="387" t="s">
        <v>1078</v>
      </c>
      <c r="G2069" s="386" t="s">
        <v>1320</v>
      </c>
      <c r="H2069" s="386" t="s">
        <v>1172</v>
      </c>
      <c r="I2069" s="386" t="s">
        <v>1173</v>
      </c>
      <c r="J2069" s="386" t="s">
        <v>141</v>
      </c>
      <c r="K2069" s="388">
        <v>3.4999999999999996E-2</v>
      </c>
      <c r="L2069" s="388">
        <v>4.0000000000000008E-2</v>
      </c>
      <c r="M2069" s="388">
        <v>4.5000000000000005E-2</v>
      </c>
      <c r="N2069" s="389"/>
    </row>
    <row r="2070" spans="3:14" ht="45" hidden="1" x14ac:dyDescent="0.25">
      <c r="C2070" s="386" t="s">
        <v>84</v>
      </c>
      <c r="D2070" s="387" t="s">
        <v>1265</v>
      </c>
      <c r="E2070" s="386" t="s">
        <v>1026</v>
      </c>
      <c r="F2070" s="387" t="s">
        <v>1078</v>
      </c>
      <c r="G2070" s="386" t="s">
        <v>1328</v>
      </c>
      <c r="H2070" s="386" t="s">
        <v>1180</v>
      </c>
      <c r="I2070" s="386" t="s">
        <v>1183</v>
      </c>
      <c r="J2070" s="386" t="s">
        <v>141</v>
      </c>
      <c r="K2070" s="388">
        <v>3.4999999999999996E-2</v>
      </c>
      <c r="L2070" s="388">
        <v>4.0000000000000008E-2</v>
      </c>
      <c r="M2070" s="388">
        <v>4.5000000000000005E-2</v>
      </c>
      <c r="N2070" s="389"/>
    </row>
    <row r="2071" spans="3:14" ht="45" hidden="1" x14ac:dyDescent="0.25">
      <c r="C2071" s="386" t="s">
        <v>84</v>
      </c>
      <c r="D2071" s="387" t="s">
        <v>1265</v>
      </c>
      <c r="E2071" s="386" t="s">
        <v>1026</v>
      </c>
      <c r="F2071" s="387" t="s">
        <v>1078</v>
      </c>
      <c r="G2071" s="386" t="s">
        <v>1345</v>
      </c>
      <c r="H2071" s="386" t="s">
        <v>1190</v>
      </c>
      <c r="I2071" s="386" t="s">
        <v>1205</v>
      </c>
      <c r="J2071" s="386" t="s">
        <v>141</v>
      </c>
      <c r="K2071" s="388">
        <v>0.63</v>
      </c>
      <c r="L2071" s="388">
        <v>0.72000000000000008</v>
      </c>
      <c r="M2071" s="388">
        <v>0.81</v>
      </c>
      <c r="N2071" s="389"/>
    </row>
    <row r="2072" spans="3:14" ht="30" hidden="1" x14ac:dyDescent="0.25">
      <c r="C2072" s="386" t="s">
        <v>84</v>
      </c>
      <c r="D2072" s="387" t="s">
        <v>1431</v>
      </c>
      <c r="E2072" s="386" t="s">
        <v>1026</v>
      </c>
      <c r="F2072" s="387" t="s">
        <v>1079</v>
      </c>
      <c r="G2072" s="386" t="s">
        <v>1287</v>
      </c>
      <c r="H2072" s="386" t="s">
        <v>1112</v>
      </c>
      <c r="I2072" s="386" t="s">
        <v>1114</v>
      </c>
      <c r="J2072" s="386" t="s">
        <v>141</v>
      </c>
      <c r="K2072" s="388">
        <v>0.63</v>
      </c>
      <c r="L2072" s="388">
        <v>0.72000000000000008</v>
      </c>
      <c r="M2072" s="388">
        <v>0.81</v>
      </c>
      <c r="N2072" s="389"/>
    </row>
    <row r="2073" spans="3:14" ht="30" hidden="1" x14ac:dyDescent="0.25">
      <c r="C2073" s="386" t="s">
        <v>84</v>
      </c>
      <c r="D2073" s="387" t="s">
        <v>1431</v>
      </c>
      <c r="E2073" s="386" t="s">
        <v>1026</v>
      </c>
      <c r="F2073" s="387" t="s">
        <v>1079</v>
      </c>
      <c r="G2073" s="386" t="s">
        <v>1295</v>
      </c>
      <c r="H2073" s="386" t="s">
        <v>1121</v>
      </c>
      <c r="I2073" s="386" t="s">
        <v>1123</v>
      </c>
      <c r="J2073" s="386" t="s">
        <v>141</v>
      </c>
      <c r="K2073" s="388">
        <v>6.9999999999999993E-2</v>
      </c>
      <c r="L2073" s="388">
        <v>8.0000000000000016E-2</v>
      </c>
      <c r="M2073" s="388">
        <v>9.0000000000000011E-2</v>
      </c>
      <c r="N2073" s="389"/>
    </row>
    <row r="2074" spans="3:14" ht="30" hidden="1" x14ac:dyDescent="0.25">
      <c r="C2074" s="386" t="s">
        <v>84</v>
      </c>
      <c r="D2074" s="387" t="s">
        <v>1431</v>
      </c>
      <c r="E2074" s="386" t="s">
        <v>1026</v>
      </c>
      <c r="F2074" s="387" t="s">
        <v>1079</v>
      </c>
      <c r="G2074" s="386" t="s">
        <v>1295</v>
      </c>
      <c r="H2074" s="386" t="s">
        <v>1121</v>
      </c>
      <c r="I2074" s="386" t="s">
        <v>1123</v>
      </c>
      <c r="J2074" s="386" t="s">
        <v>1373</v>
      </c>
      <c r="K2074" s="388">
        <v>6.9999999999999993E-2</v>
      </c>
      <c r="L2074" s="388">
        <v>8.0000000000000016E-2</v>
      </c>
      <c r="M2074" s="388">
        <v>9.0000000000000011E-2</v>
      </c>
      <c r="N2074" s="389"/>
    </row>
    <row r="2075" spans="3:14" hidden="1" x14ac:dyDescent="0.25">
      <c r="C2075" s="386" t="s">
        <v>84</v>
      </c>
      <c r="D2075" s="387" t="s">
        <v>1431</v>
      </c>
      <c r="E2075" s="386" t="s">
        <v>1026</v>
      </c>
      <c r="F2075" s="387" t="s">
        <v>1079</v>
      </c>
      <c r="G2075" s="386" t="s">
        <v>1378</v>
      </c>
      <c r="H2075" s="386" t="s">
        <v>1124</v>
      </c>
      <c r="I2075" s="386" t="s">
        <v>1125</v>
      </c>
      <c r="J2075" s="386" t="s">
        <v>1373</v>
      </c>
      <c r="K2075" s="388">
        <v>0.63</v>
      </c>
      <c r="L2075" s="388">
        <v>0.72000000000000008</v>
      </c>
      <c r="M2075" s="388">
        <v>0.81</v>
      </c>
      <c r="N2075" s="389"/>
    </row>
    <row r="2076" spans="3:14" ht="30" hidden="1" x14ac:dyDescent="0.25">
      <c r="C2076" s="386" t="s">
        <v>84</v>
      </c>
      <c r="D2076" s="387" t="s">
        <v>1431</v>
      </c>
      <c r="E2076" s="386" t="s">
        <v>1026</v>
      </c>
      <c r="F2076" s="387" t="s">
        <v>1079</v>
      </c>
      <c r="G2076" s="386" t="s">
        <v>1298</v>
      </c>
      <c r="H2076" s="386" t="s">
        <v>1128</v>
      </c>
      <c r="I2076" s="386" t="s">
        <v>1130</v>
      </c>
      <c r="J2076" s="386" t="s">
        <v>141</v>
      </c>
      <c r="K2076" s="388">
        <v>0.63</v>
      </c>
      <c r="L2076" s="388">
        <v>0.72000000000000008</v>
      </c>
      <c r="M2076" s="388">
        <v>0.81</v>
      </c>
      <c r="N2076" s="389"/>
    </row>
    <row r="2077" spans="3:14" ht="30" hidden="1" x14ac:dyDescent="0.25">
      <c r="C2077" s="386" t="s">
        <v>84</v>
      </c>
      <c r="D2077" s="387" t="s">
        <v>1431</v>
      </c>
      <c r="E2077" s="386" t="s">
        <v>1026</v>
      </c>
      <c r="F2077" s="387" t="s">
        <v>1079</v>
      </c>
      <c r="G2077" s="386" t="s">
        <v>1304</v>
      </c>
      <c r="H2077" s="386" t="s">
        <v>1133</v>
      </c>
      <c r="I2077" s="386" t="s">
        <v>1137</v>
      </c>
      <c r="J2077" s="386" t="s">
        <v>141</v>
      </c>
      <c r="K2077" s="388">
        <v>0.63</v>
      </c>
      <c r="L2077" s="388">
        <v>0.72000000000000008</v>
      </c>
      <c r="M2077" s="388">
        <v>0.81</v>
      </c>
      <c r="N2077" s="389"/>
    </row>
    <row r="2078" spans="3:14" hidden="1" x14ac:dyDescent="0.25">
      <c r="C2078" s="386" t="s">
        <v>84</v>
      </c>
      <c r="D2078" s="387" t="s">
        <v>1431</v>
      </c>
      <c r="E2078" s="386" t="s">
        <v>1026</v>
      </c>
      <c r="F2078" s="387" t="s">
        <v>1079</v>
      </c>
      <c r="G2078" s="386" t="s">
        <v>1305</v>
      </c>
      <c r="H2078" s="386" t="s">
        <v>1138</v>
      </c>
      <c r="I2078" s="386" t="s">
        <v>1139</v>
      </c>
      <c r="J2078" s="386" t="s">
        <v>1373</v>
      </c>
      <c r="K2078" s="388">
        <v>3.4999999999999996E-2</v>
      </c>
      <c r="L2078" s="388">
        <v>4.0000000000000008E-2</v>
      </c>
      <c r="M2078" s="388">
        <v>4.5000000000000005E-2</v>
      </c>
      <c r="N2078" s="389"/>
    </row>
    <row r="2079" spans="3:14" hidden="1" x14ac:dyDescent="0.25">
      <c r="C2079" s="386" t="s">
        <v>84</v>
      </c>
      <c r="D2079" s="387" t="s">
        <v>1431</v>
      </c>
      <c r="E2079" s="386" t="s">
        <v>1026</v>
      </c>
      <c r="F2079" s="387" t="s">
        <v>1079</v>
      </c>
      <c r="G2079" s="386" t="s">
        <v>1411</v>
      </c>
      <c r="H2079" s="386" t="s">
        <v>1138</v>
      </c>
      <c r="I2079" s="386" t="s">
        <v>1140</v>
      </c>
      <c r="J2079" s="386" t="s">
        <v>1373</v>
      </c>
      <c r="K2079" s="388">
        <v>0.63</v>
      </c>
      <c r="L2079" s="388">
        <v>0.72000000000000008</v>
      </c>
      <c r="M2079" s="388">
        <v>0.81</v>
      </c>
      <c r="N2079" s="389"/>
    </row>
    <row r="2080" spans="3:14" hidden="1" x14ac:dyDescent="0.25">
      <c r="C2080" s="386" t="s">
        <v>84</v>
      </c>
      <c r="D2080" s="387" t="s">
        <v>1431</v>
      </c>
      <c r="E2080" s="386" t="s">
        <v>1026</v>
      </c>
      <c r="F2080" s="387" t="s">
        <v>1079</v>
      </c>
      <c r="G2080" s="386" t="s">
        <v>1418</v>
      </c>
      <c r="H2080" s="386" t="s">
        <v>1138</v>
      </c>
      <c r="I2080" s="386" t="s">
        <v>1145</v>
      </c>
      <c r="J2080" s="386" t="s">
        <v>1373</v>
      </c>
      <c r="K2080" s="388">
        <v>0.63</v>
      </c>
      <c r="L2080" s="388">
        <v>0.72000000000000008</v>
      </c>
      <c r="M2080" s="388">
        <v>0.81</v>
      </c>
      <c r="N2080" s="389"/>
    </row>
    <row r="2081" spans="3:14" ht="30" hidden="1" x14ac:dyDescent="0.25">
      <c r="C2081" s="386" t="s">
        <v>84</v>
      </c>
      <c r="D2081" s="387" t="s">
        <v>1431</v>
      </c>
      <c r="E2081" s="386" t="s">
        <v>1026</v>
      </c>
      <c r="F2081" s="387" t="s">
        <v>1079</v>
      </c>
      <c r="G2081" s="386" t="s">
        <v>1420</v>
      </c>
      <c r="H2081" s="386" t="s">
        <v>1138</v>
      </c>
      <c r="I2081" s="386" t="s">
        <v>1146</v>
      </c>
      <c r="J2081" s="386" t="s">
        <v>1373</v>
      </c>
      <c r="K2081" s="388">
        <v>0.63</v>
      </c>
      <c r="L2081" s="388">
        <v>0.72000000000000008</v>
      </c>
      <c r="M2081" s="388">
        <v>0.81</v>
      </c>
      <c r="N2081" s="389"/>
    </row>
    <row r="2082" spans="3:14" hidden="1" x14ac:dyDescent="0.25">
      <c r="C2082" s="386" t="s">
        <v>84</v>
      </c>
      <c r="D2082" s="387" t="s">
        <v>1431</v>
      </c>
      <c r="E2082" s="386" t="s">
        <v>1026</v>
      </c>
      <c r="F2082" s="387" t="s">
        <v>1079</v>
      </c>
      <c r="G2082" s="386" t="s">
        <v>1310</v>
      </c>
      <c r="H2082" s="386" t="s">
        <v>1152</v>
      </c>
      <c r="I2082" s="386" t="s">
        <v>1153</v>
      </c>
      <c r="J2082" s="386" t="s">
        <v>1373</v>
      </c>
      <c r="K2082" s="388">
        <v>0.63</v>
      </c>
      <c r="L2082" s="388">
        <v>0.72000000000000008</v>
      </c>
      <c r="M2082" s="388">
        <v>0.81</v>
      </c>
      <c r="N2082" s="389"/>
    </row>
    <row r="2083" spans="3:14" hidden="1" x14ac:dyDescent="0.25">
      <c r="C2083" s="386" t="s">
        <v>84</v>
      </c>
      <c r="D2083" s="387" t="s">
        <v>1431</v>
      </c>
      <c r="E2083" s="386" t="s">
        <v>1026</v>
      </c>
      <c r="F2083" s="387" t="s">
        <v>1079</v>
      </c>
      <c r="G2083" s="386" t="s">
        <v>1311</v>
      </c>
      <c r="H2083" s="386" t="s">
        <v>1156</v>
      </c>
      <c r="I2083" s="386" t="s">
        <v>1157</v>
      </c>
      <c r="J2083" s="386" t="s">
        <v>141</v>
      </c>
      <c r="K2083" s="388">
        <v>0.63</v>
      </c>
      <c r="L2083" s="388">
        <v>0.72000000000000008</v>
      </c>
      <c r="M2083" s="388">
        <v>0.81</v>
      </c>
      <c r="N2083" s="389"/>
    </row>
    <row r="2084" spans="3:14" ht="45" hidden="1" x14ac:dyDescent="0.25">
      <c r="C2084" s="386" t="s">
        <v>84</v>
      </c>
      <c r="D2084" s="387" t="s">
        <v>1431</v>
      </c>
      <c r="E2084" s="386" t="s">
        <v>1026</v>
      </c>
      <c r="F2084" s="387" t="s">
        <v>1079</v>
      </c>
      <c r="G2084" s="386" t="s">
        <v>1317</v>
      </c>
      <c r="H2084" s="386" t="s">
        <v>1160</v>
      </c>
      <c r="I2084" s="386" t="s">
        <v>1169</v>
      </c>
      <c r="J2084" s="386" t="s">
        <v>141</v>
      </c>
      <c r="K2084" s="388">
        <v>0.63</v>
      </c>
      <c r="L2084" s="388">
        <v>0.72000000000000008</v>
      </c>
      <c r="M2084" s="388">
        <v>0.81</v>
      </c>
      <c r="N2084" s="389"/>
    </row>
    <row r="2085" spans="3:14" ht="45" hidden="1" x14ac:dyDescent="0.25">
      <c r="C2085" s="386" t="s">
        <v>84</v>
      </c>
      <c r="D2085" s="387" t="s">
        <v>1431</v>
      </c>
      <c r="E2085" s="386" t="s">
        <v>1026</v>
      </c>
      <c r="F2085" s="387" t="s">
        <v>1079</v>
      </c>
      <c r="G2085" s="386" t="s">
        <v>1317</v>
      </c>
      <c r="H2085" s="386" t="s">
        <v>1160</v>
      </c>
      <c r="I2085" s="386" t="s">
        <v>1169</v>
      </c>
      <c r="J2085" s="386" t="s">
        <v>1373</v>
      </c>
      <c r="K2085" s="388">
        <v>0.63</v>
      </c>
      <c r="L2085" s="388">
        <v>0.72000000000000008</v>
      </c>
      <c r="M2085" s="388">
        <v>0.81</v>
      </c>
      <c r="N2085" s="389"/>
    </row>
    <row r="2086" spans="3:14" hidden="1" x14ac:dyDescent="0.25">
      <c r="C2086" s="386" t="s">
        <v>84</v>
      </c>
      <c r="D2086" s="387" t="s">
        <v>1431</v>
      </c>
      <c r="E2086" s="386" t="s">
        <v>1026</v>
      </c>
      <c r="F2086" s="387" t="s">
        <v>1079</v>
      </c>
      <c r="G2086" s="386" t="s">
        <v>1320</v>
      </c>
      <c r="H2086" s="386" t="s">
        <v>1172</v>
      </c>
      <c r="I2086" s="386" t="s">
        <v>1173</v>
      </c>
      <c r="J2086" s="386" t="s">
        <v>141</v>
      </c>
      <c r="K2086" s="388">
        <v>3.4999999999999996E-2</v>
      </c>
      <c r="L2086" s="388">
        <v>4.0000000000000008E-2</v>
      </c>
      <c r="M2086" s="388">
        <v>4.5000000000000005E-2</v>
      </c>
      <c r="N2086" s="389"/>
    </row>
    <row r="2087" spans="3:14" hidden="1" x14ac:dyDescent="0.25">
      <c r="C2087" s="386" t="s">
        <v>84</v>
      </c>
      <c r="D2087" s="387" t="s">
        <v>1431</v>
      </c>
      <c r="E2087" s="386" t="s">
        <v>1026</v>
      </c>
      <c r="F2087" s="387" t="s">
        <v>1079</v>
      </c>
      <c r="G2087" s="386" t="s">
        <v>1323</v>
      </c>
      <c r="H2087" s="386" t="s">
        <v>1174</v>
      </c>
      <c r="I2087" s="386" t="s">
        <v>1177</v>
      </c>
      <c r="J2087" s="386" t="s">
        <v>1373</v>
      </c>
      <c r="K2087" s="388">
        <v>3.4999999999999996E-2</v>
      </c>
      <c r="L2087" s="388">
        <v>4.0000000000000008E-2</v>
      </c>
      <c r="M2087" s="388">
        <v>4.5000000000000005E-2</v>
      </c>
      <c r="N2087" s="389"/>
    </row>
    <row r="2088" spans="3:14" hidden="1" x14ac:dyDescent="0.25">
      <c r="C2088" s="386" t="s">
        <v>84</v>
      </c>
      <c r="D2088" s="387" t="s">
        <v>1431</v>
      </c>
      <c r="E2088" s="386" t="s">
        <v>1026</v>
      </c>
      <c r="F2088" s="387" t="s">
        <v>1079</v>
      </c>
      <c r="G2088" s="386" t="s">
        <v>1324</v>
      </c>
      <c r="H2088" s="386" t="s">
        <v>1174</v>
      </c>
      <c r="I2088" s="386" t="s">
        <v>1178</v>
      </c>
      <c r="J2088" s="386" t="s">
        <v>1373</v>
      </c>
      <c r="K2088" s="388">
        <v>3.4999999999999996E-2</v>
      </c>
      <c r="L2088" s="388">
        <v>4.0000000000000008E-2</v>
      </c>
      <c r="M2088" s="388">
        <v>4.5000000000000005E-2</v>
      </c>
      <c r="N2088" s="389"/>
    </row>
    <row r="2089" spans="3:14" ht="30" hidden="1" x14ac:dyDescent="0.25">
      <c r="C2089" s="386" t="s">
        <v>84</v>
      </c>
      <c r="D2089" s="387" t="s">
        <v>1431</v>
      </c>
      <c r="E2089" s="386" t="s">
        <v>1026</v>
      </c>
      <c r="F2089" s="387" t="s">
        <v>1079</v>
      </c>
      <c r="G2089" s="386" t="s">
        <v>1325</v>
      </c>
      <c r="H2089" s="386" t="s">
        <v>1174</v>
      </c>
      <c r="I2089" s="386" t="s">
        <v>1179</v>
      </c>
      <c r="J2089" s="386" t="s">
        <v>1373</v>
      </c>
      <c r="K2089" s="388">
        <v>3.4999999999999996E-2</v>
      </c>
      <c r="L2089" s="388">
        <v>4.0000000000000008E-2</v>
      </c>
      <c r="M2089" s="388">
        <v>4.5000000000000005E-2</v>
      </c>
      <c r="N2089" s="389"/>
    </row>
    <row r="2090" spans="3:14" ht="60" hidden="1" x14ac:dyDescent="0.25">
      <c r="C2090" s="386" t="s">
        <v>84</v>
      </c>
      <c r="D2090" s="387" t="s">
        <v>1431</v>
      </c>
      <c r="E2090" s="386" t="s">
        <v>1026</v>
      </c>
      <c r="F2090" s="387" t="s">
        <v>1079</v>
      </c>
      <c r="G2090" s="386" t="s">
        <v>1330</v>
      </c>
      <c r="H2090" s="386" t="s">
        <v>1184</v>
      </c>
      <c r="I2090" s="386" t="s">
        <v>1186</v>
      </c>
      <c r="J2090" s="386" t="s">
        <v>141</v>
      </c>
      <c r="K2090" s="388">
        <v>3.4999999999999996E-2</v>
      </c>
      <c r="L2090" s="388">
        <v>4.0000000000000008E-2</v>
      </c>
      <c r="M2090" s="388">
        <v>4.5000000000000005E-2</v>
      </c>
      <c r="N2090" s="389"/>
    </row>
    <row r="2091" spans="3:14" ht="60" hidden="1" x14ac:dyDescent="0.25">
      <c r="C2091" s="386" t="s">
        <v>84</v>
      </c>
      <c r="D2091" s="387" t="s">
        <v>1431</v>
      </c>
      <c r="E2091" s="386" t="s">
        <v>1026</v>
      </c>
      <c r="F2091" s="387" t="s">
        <v>1079</v>
      </c>
      <c r="G2091" s="386" t="s">
        <v>1331</v>
      </c>
      <c r="H2091" s="386" t="s">
        <v>1184</v>
      </c>
      <c r="I2091" s="386" t="s">
        <v>1187</v>
      </c>
      <c r="J2091" s="386" t="s">
        <v>141</v>
      </c>
      <c r="K2091" s="388">
        <v>0.63</v>
      </c>
      <c r="L2091" s="388">
        <v>0.72000000000000008</v>
      </c>
      <c r="M2091" s="388">
        <v>0.81</v>
      </c>
      <c r="N2091" s="389"/>
    </row>
    <row r="2092" spans="3:14" ht="45" hidden="1" x14ac:dyDescent="0.25">
      <c r="C2092" s="386" t="s">
        <v>84</v>
      </c>
      <c r="D2092" s="387" t="s">
        <v>1431</v>
      </c>
      <c r="E2092" s="386" t="s">
        <v>1026</v>
      </c>
      <c r="F2092" s="387" t="s">
        <v>1079</v>
      </c>
      <c r="G2092" s="386" t="s">
        <v>1430</v>
      </c>
      <c r="H2092" s="386" t="s">
        <v>1190</v>
      </c>
      <c r="I2092" s="386" t="s">
        <v>1194</v>
      </c>
      <c r="J2092" s="386" t="s">
        <v>141</v>
      </c>
      <c r="K2092" s="388">
        <v>0.63</v>
      </c>
      <c r="L2092" s="388">
        <v>0.72000000000000008</v>
      </c>
      <c r="M2092" s="388">
        <v>0.81</v>
      </c>
      <c r="N2092" s="389"/>
    </row>
    <row r="2093" spans="3:14" ht="45" hidden="1" x14ac:dyDescent="0.25">
      <c r="C2093" s="386" t="s">
        <v>84</v>
      </c>
      <c r="D2093" s="387" t="s">
        <v>1431</v>
      </c>
      <c r="E2093" s="386" t="s">
        <v>1026</v>
      </c>
      <c r="F2093" s="387" t="s">
        <v>1079</v>
      </c>
      <c r="G2093" s="386" t="s">
        <v>1336</v>
      </c>
      <c r="H2093" s="386" t="s">
        <v>1190</v>
      </c>
      <c r="I2093" s="386" t="s">
        <v>1196</v>
      </c>
      <c r="J2093" s="386" t="s">
        <v>141</v>
      </c>
      <c r="K2093" s="388">
        <v>0.63</v>
      </c>
      <c r="L2093" s="388">
        <v>0.72000000000000008</v>
      </c>
      <c r="M2093" s="388">
        <v>0.81</v>
      </c>
      <c r="N2093" s="389"/>
    </row>
    <row r="2094" spans="3:14" ht="45" hidden="1" x14ac:dyDescent="0.25">
      <c r="C2094" s="386" t="s">
        <v>84</v>
      </c>
      <c r="D2094" s="387" t="s">
        <v>1431</v>
      </c>
      <c r="E2094" s="386" t="s">
        <v>1026</v>
      </c>
      <c r="F2094" s="387" t="s">
        <v>1079</v>
      </c>
      <c r="G2094" s="386" t="s">
        <v>1384</v>
      </c>
      <c r="H2094" s="386" t="s">
        <v>1190</v>
      </c>
      <c r="I2094" s="386" t="s">
        <v>1207</v>
      </c>
      <c r="J2094" s="386" t="s">
        <v>141</v>
      </c>
      <c r="K2094" s="388">
        <v>0.63</v>
      </c>
      <c r="L2094" s="388">
        <v>0.72000000000000008</v>
      </c>
      <c r="M2094" s="388">
        <v>0.81</v>
      </c>
      <c r="N2094" s="389"/>
    </row>
    <row r="2095" spans="3:14" ht="30" hidden="1" x14ac:dyDescent="0.25">
      <c r="C2095" s="386" t="s">
        <v>84</v>
      </c>
      <c r="D2095" s="387" t="s">
        <v>1431</v>
      </c>
      <c r="E2095" s="386" t="s">
        <v>1026</v>
      </c>
      <c r="F2095" s="387" t="s">
        <v>1079</v>
      </c>
      <c r="G2095" s="386" t="s">
        <v>1348</v>
      </c>
      <c r="H2095" s="386" t="s">
        <v>1210</v>
      </c>
      <c r="I2095" s="386" t="s">
        <v>1211</v>
      </c>
      <c r="J2095" s="386" t="s">
        <v>141</v>
      </c>
      <c r="K2095" s="388">
        <v>0.63</v>
      </c>
      <c r="L2095" s="388">
        <v>0.72000000000000008</v>
      </c>
      <c r="M2095" s="388">
        <v>0.81</v>
      </c>
      <c r="N2095" s="389"/>
    </row>
    <row r="2096" spans="3:14" ht="30" hidden="1" x14ac:dyDescent="0.25">
      <c r="C2096" s="386" t="s">
        <v>84</v>
      </c>
      <c r="D2096" s="387" t="s">
        <v>1431</v>
      </c>
      <c r="E2096" s="386" t="s">
        <v>1026</v>
      </c>
      <c r="F2096" s="387" t="s">
        <v>1079</v>
      </c>
      <c r="G2096" s="386" t="s">
        <v>1381</v>
      </c>
      <c r="H2096" s="386" t="s">
        <v>1210</v>
      </c>
      <c r="I2096" s="386" t="s">
        <v>1213</v>
      </c>
      <c r="J2096" s="386" t="s">
        <v>1373</v>
      </c>
      <c r="K2096" s="388">
        <v>0.63</v>
      </c>
      <c r="L2096" s="388">
        <v>0.72000000000000008</v>
      </c>
      <c r="M2096" s="388">
        <v>0.81</v>
      </c>
      <c r="N2096" s="389"/>
    </row>
    <row r="2097" spans="3:14" ht="45" hidden="1" x14ac:dyDescent="0.25">
      <c r="C2097" s="386" t="s">
        <v>84</v>
      </c>
      <c r="D2097" s="387" t="s">
        <v>1431</v>
      </c>
      <c r="E2097" s="386" t="s">
        <v>1026</v>
      </c>
      <c r="F2097" s="387" t="s">
        <v>1079</v>
      </c>
      <c r="G2097" s="386" t="s">
        <v>1385</v>
      </c>
      <c r="H2097" s="386" t="s">
        <v>1210</v>
      </c>
      <c r="I2097" s="386" t="s">
        <v>1215</v>
      </c>
      <c r="J2097" s="386" t="s">
        <v>1373</v>
      </c>
      <c r="K2097" s="388">
        <v>3.4999999999999996E-2</v>
      </c>
      <c r="L2097" s="388">
        <v>4.0000000000000008E-2</v>
      </c>
      <c r="M2097" s="388">
        <v>4.5000000000000005E-2</v>
      </c>
      <c r="N2097" s="389"/>
    </row>
    <row r="2098" spans="3:14" ht="30" hidden="1" x14ac:dyDescent="0.25">
      <c r="C2098" s="386" t="s">
        <v>84</v>
      </c>
      <c r="D2098" s="387" t="s">
        <v>1431</v>
      </c>
      <c r="E2098" s="386" t="s">
        <v>1026</v>
      </c>
      <c r="F2098" s="387" t="s">
        <v>1079</v>
      </c>
      <c r="G2098" s="386" t="s">
        <v>1351</v>
      </c>
      <c r="H2098" s="386" t="s">
        <v>1217</v>
      </c>
      <c r="I2098" s="386" t="s">
        <v>1218</v>
      </c>
      <c r="J2098" s="386" t="s">
        <v>141</v>
      </c>
      <c r="K2098" s="388">
        <v>6.9999999999999993E-2</v>
      </c>
      <c r="L2098" s="388">
        <v>8.0000000000000016E-2</v>
      </c>
      <c r="M2098" s="388">
        <v>9.0000000000000011E-2</v>
      </c>
      <c r="N2098" s="389"/>
    </row>
    <row r="2099" spans="3:14" hidden="1" x14ac:dyDescent="0.25">
      <c r="C2099" s="386" t="s">
        <v>84</v>
      </c>
      <c r="D2099" s="387" t="s">
        <v>1267</v>
      </c>
      <c r="E2099" s="386" t="s">
        <v>1026</v>
      </c>
      <c r="F2099" s="387" t="s">
        <v>1080</v>
      </c>
      <c r="G2099" s="386" t="s">
        <v>1288</v>
      </c>
      <c r="H2099" s="386" t="s">
        <v>1112</v>
      </c>
      <c r="I2099" s="386" t="s">
        <v>1115</v>
      </c>
      <c r="J2099" s="386" t="s">
        <v>141</v>
      </c>
      <c r="K2099" s="388">
        <v>0.63</v>
      </c>
      <c r="L2099" s="388">
        <v>0.72000000000000008</v>
      </c>
      <c r="M2099" s="388">
        <v>0.81</v>
      </c>
      <c r="N2099" s="389"/>
    </row>
    <row r="2100" spans="3:14" hidden="1" x14ac:dyDescent="0.25">
      <c r="C2100" s="386" t="s">
        <v>84</v>
      </c>
      <c r="D2100" s="387" t="s">
        <v>1267</v>
      </c>
      <c r="E2100" s="386" t="s">
        <v>1026</v>
      </c>
      <c r="F2100" s="387" t="s">
        <v>1080</v>
      </c>
      <c r="G2100" s="386" t="s">
        <v>1305</v>
      </c>
      <c r="H2100" s="386" t="s">
        <v>1138</v>
      </c>
      <c r="I2100" s="386" t="s">
        <v>1139</v>
      </c>
      <c r="J2100" s="386" t="s">
        <v>1373</v>
      </c>
      <c r="K2100" s="388">
        <v>3.4999999999999996E-2</v>
      </c>
      <c r="L2100" s="388">
        <v>4.0000000000000008E-2</v>
      </c>
      <c r="M2100" s="388">
        <v>4.5000000000000005E-2</v>
      </c>
      <c r="N2100" s="389"/>
    </row>
    <row r="2101" spans="3:14" ht="30" hidden="1" x14ac:dyDescent="0.25">
      <c r="C2101" s="386" t="s">
        <v>84</v>
      </c>
      <c r="D2101" s="387" t="s">
        <v>1267</v>
      </c>
      <c r="E2101" s="386" t="s">
        <v>1026</v>
      </c>
      <c r="F2101" s="387" t="s">
        <v>1080</v>
      </c>
      <c r="G2101" s="386" t="s">
        <v>1397</v>
      </c>
      <c r="H2101" s="386" t="s">
        <v>1138</v>
      </c>
      <c r="I2101" s="386" t="s">
        <v>1141</v>
      </c>
      <c r="J2101" s="386" t="s">
        <v>1373</v>
      </c>
      <c r="K2101" s="388">
        <v>0.63</v>
      </c>
      <c r="L2101" s="388">
        <v>0.72000000000000008</v>
      </c>
      <c r="M2101" s="388">
        <v>0.81</v>
      </c>
      <c r="N2101" s="389"/>
    </row>
    <row r="2102" spans="3:14" ht="30" hidden="1" x14ac:dyDescent="0.25">
      <c r="C2102" s="386" t="s">
        <v>84</v>
      </c>
      <c r="D2102" s="387" t="s">
        <v>1267</v>
      </c>
      <c r="E2102" s="386" t="s">
        <v>1026</v>
      </c>
      <c r="F2102" s="387" t="s">
        <v>1080</v>
      </c>
      <c r="G2102" s="386" t="s">
        <v>1416</v>
      </c>
      <c r="H2102" s="386" t="s">
        <v>1138</v>
      </c>
      <c r="I2102" s="386" t="s">
        <v>1142</v>
      </c>
      <c r="J2102" s="386" t="s">
        <v>1373</v>
      </c>
      <c r="K2102" s="388">
        <v>0.63</v>
      </c>
      <c r="L2102" s="388">
        <v>0.72000000000000008</v>
      </c>
      <c r="M2102" s="388">
        <v>0.81</v>
      </c>
      <c r="N2102" s="389"/>
    </row>
    <row r="2103" spans="3:14" ht="45" hidden="1" x14ac:dyDescent="0.25">
      <c r="C2103" s="386" t="s">
        <v>84</v>
      </c>
      <c r="D2103" s="387" t="s">
        <v>1267</v>
      </c>
      <c r="E2103" s="386" t="s">
        <v>1026</v>
      </c>
      <c r="F2103" s="387" t="s">
        <v>1080</v>
      </c>
      <c r="G2103" s="386" t="s">
        <v>1417</v>
      </c>
      <c r="H2103" s="386" t="s">
        <v>1138</v>
      </c>
      <c r="I2103" s="386" t="s">
        <v>1144</v>
      </c>
      <c r="J2103" s="386" t="s">
        <v>1373</v>
      </c>
      <c r="K2103" s="388">
        <v>0.63</v>
      </c>
      <c r="L2103" s="388">
        <v>0.72000000000000008</v>
      </c>
      <c r="M2103" s="388">
        <v>0.81</v>
      </c>
      <c r="N2103" s="389"/>
    </row>
    <row r="2104" spans="3:14" hidden="1" x14ac:dyDescent="0.25">
      <c r="C2104" s="386" t="s">
        <v>84</v>
      </c>
      <c r="D2104" s="387" t="s">
        <v>1267</v>
      </c>
      <c r="E2104" s="386" t="s">
        <v>1026</v>
      </c>
      <c r="F2104" s="387" t="s">
        <v>1080</v>
      </c>
      <c r="G2104" s="386" t="s">
        <v>1418</v>
      </c>
      <c r="H2104" s="386" t="s">
        <v>1138</v>
      </c>
      <c r="I2104" s="386" t="s">
        <v>1145</v>
      </c>
      <c r="J2104" s="386" t="s">
        <v>1373</v>
      </c>
      <c r="K2104" s="388">
        <v>0.63</v>
      </c>
      <c r="L2104" s="388">
        <v>0.72000000000000008</v>
      </c>
      <c r="M2104" s="388">
        <v>0.81</v>
      </c>
      <c r="N2104" s="389"/>
    </row>
    <row r="2105" spans="3:14" ht="30" hidden="1" x14ac:dyDescent="0.25">
      <c r="C2105" s="386" t="s">
        <v>84</v>
      </c>
      <c r="D2105" s="387" t="s">
        <v>1267</v>
      </c>
      <c r="E2105" s="386" t="s">
        <v>1026</v>
      </c>
      <c r="F2105" s="387" t="s">
        <v>1080</v>
      </c>
      <c r="G2105" s="386" t="s">
        <v>1420</v>
      </c>
      <c r="H2105" s="386" t="s">
        <v>1138</v>
      </c>
      <c r="I2105" s="386" t="s">
        <v>1146</v>
      </c>
      <c r="J2105" s="386" t="s">
        <v>1373</v>
      </c>
      <c r="K2105" s="388">
        <v>0.63</v>
      </c>
      <c r="L2105" s="388">
        <v>0.72000000000000008</v>
      </c>
      <c r="M2105" s="388">
        <v>0.81</v>
      </c>
      <c r="N2105" s="389"/>
    </row>
    <row r="2106" spans="3:14" ht="45" hidden="1" x14ac:dyDescent="0.25">
      <c r="C2106" s="386" t="s">
        <v>84</v>
      </c>
      <c r="D2106" s="387" t="s">
        <v>1267</v>
      </c>
      <c r="E2106" s="386" t="s">
        <v>1026</v>
      </c>
      <c r="F2106" s="387" t="s">
        <v>1080</v>
      </c>
      <c r="G2106" s="386" t="s">
        <v>1314</v>
      </c>
      <c r="H2106" s="386" t="s">
        <v>1160</v>
      </c>
      <c r="I2106" s="386" t="s">
        <v>1161</v>
      </c>
      <c r="J2106" s="386" t="s">
        <v>141</v>
      </c>
      <c r="K2106" s="388">
        <v>0.63</v>
      </c>
      <c r="L2106" s="388">
        <v>0.72000000000000008</v>
      </c>
      <c r="M2106" s="388">
        <v>0.81</v>
      </c>
      <c r="N2106" s="389"/>
    </row>
    <row r="2107" spans="3:14" ht="45" hidden="1" x14ac:dyDescent="0.25">
      <c r="C2107" s="386" t="s">
        <v>84</v>
      </c>
      <c r="D2107" s="387" t="s">
        <v>1267</v>
      </c>
      <c r="E2107" s="386" t="s">
        <v>1026</v>
      </c>
      <c r="F2107" s="387" t="s">
        <v>1080</v>
      </c>
      <c r="G2107" s="386" t="s">
        <v>1314</v>
      </c>
      <c r="H2107" s="386" t="s">
        <v>1160</v>
      </c>
      <c r="I2107" s="386" t="s">
        <v>1161</v>
      </c>
      <c r="J2107" s="386" t="s">
        <v>1373</v>
      </c>
      <c r="K2107" s="388">
        <v>0.63</v>
      </c>
      <c r="L2107" s="388">
        <v>0.72000000000000008</v>
      </c>
      <c r="M2107" s="388">
        <v>0.81</v>
      </c>
      <c r="N2107" s="389"/>
    </row>
    <row r="2108" spans="3:14" hidden="1" x14ac:dyDescent="0.25">
      <c r="C2108" s="386" t="s">
        <v>84</v>
      </c>
      <c r="D2108" s="387" t="s">
        <v>1267</v>
      </c>
      <c r="E2108" s="386" t="s">
        <v>1026</v>
      </c>
      <c r="F2108" s="387" t="s">
        <v>1080</v>
      </c>
      <c r="G2108" s="386" t="s">
        <v>1320</v>
      </c>
      <c r="H2108" s="386" t="s">
        <v>1172</v>
      </c>
      <c r="I2108" s="386" t="s">
        <v>1173</v>
      </c>
      <c r="J2108" s="386" t="s">
        <v>141</v>
      </c>
      <c r="K2108" s="388">
        <v>3.4999999999999996E-2</v>
      </c>
      <c r="L2108" s="388">
        <v>4.0000000000000008E-2</v>
      </c>
      <c r="M2108" s="388">
        <v>4.5000000000000005E-2</v>
      </c>
      <c r="N2108" s="389"/>
    </row>
    <row r="2109" spans="3:14" ht="45" hidden="1" x14ac:dyDescent="0.25">
      <c r="C2109" s="386" t="s">
        <v>84</v>
      </c>
      <c r="D2109" s="387" t="s">
        <v>1267</v>
      </c>
      <c r="E2109" s="386" t="s">
        <v>1026</v>
      </c>
      <c r="F2109" s="387" t="s">
        <v>1080</v>
      </c>
      <c r="G2109" s="386" t="s">
        <v>1328</v>
      </c>
      <c r="H2109" s="386" t="s">
        <v>1180</v>
      </c>
      <c r="I2109" s="386" t="s">
        <v>1183</v>
      </c>
      <c r="J2109" s="386" t="s">
        <v>141</v>
      </c>
      <c r="K2109" s="388">
        <v>3.4999999999999996E-2</v>
      </c>
      <c r="L2109" s="388">
        <v>4.0000000000000008E-2</v>
      </c>
      <c r="M2109" s="388">
        <v>4.5000000000000005E-2</v>
      </c>
      <c r="N2109" s="389"/>
    </row>
    <row r="2110" spans="3:14" hidden="1" x14ac:dyDescent="0.25">
      <c r="C2110" s="386" t="s">
        <v>84</v>
      </c>
      <c r="D2110" s="387" t="s">
        <v>1432</v>
      </c>
      <c r="E2110" s="386" t="s">
        <v>1026</v>
      </c>
      <c r="F2110" s="387" t="s">
        <v>1061</v>
      </c>
      <c r="G2110" s="386" t="s">
        <v>1288</v>
      </c>
      <c r="H2110" s="386" t="s">
        <v>1112</v>
      </c>
      <c r="I2110" s="386" t="s">
        <v>1115</v>
      </c>
      <c r="J2110" s="386" t="s">
        <v>141</v>
      </c>
      <c r="K2110" s="388">
        <v>0.63</v>
      </c>
      <c r="L2110" s="388">
        <v>0.72000000000000008</v>
      </c>
      <c r="M2110" s="388">
        <v>0.81</v>
      </c>
      <c r="N2110" s="389"/>
    </row>
    <row r="2111" spans="3:14" hidden="1" x14ac:dyDescent="0.25">
      <c r="C2111" s="386" t="s">
        <v>84</v>
      </c>
      <c r="D2111" s="387" t="s">
        <v>1432</v>
      </c>
      <c r="E2111" s="386" t="s">
        <v>1026</v>
      </c>
      <c r="F2111" s="387" t="s">
        <v>1061</v>
      </c>
      <c r="G2111" s="386" t="s">
        <v>1305</v>
      </c>
      <c r="H2111" s="386" t="s">
        <v>1138</v>
      </c>
      <c r="I2111" s="386" t="s">
        <v>1139</v>
      </c>
      <c r="J2111" s="386" t="s">
        <v>1373</v>
      </c>
      <c r="K2111" s="388">
        <v>3.4999999999999996E-2</v>
      </c>
      <c r="L2111" s="388">
        <v>4.0000000000000008E-2</v>
      </c>
      <c r="M2111" s="388">
        <v>4.5000000000000005E-2</v>
      </c>
      <c r="N2111" s="389"/>
    </row>
    <row r="2112" spans="3:14" hidden="1" x14ac:dyDescent="0.25">
      <c r="C2112" s="386" t="s">
        <v>84</v>
      </c>
      <c r="D2112" s="387" t="s">
        <v>1432</v>
      </c>
      <c r="E2112" s="386" t="s">
        <v>1026</v>
      </c>
      <c r="F2112" s="387" t="s">
        <v>1061</v>
      </c>
      <c r="G2112" s="386" t="s">
        <v>1418</v>
      </c>
      <c r="H2112" s="386" t="s">
        <v>1138</v>
      </c>
      <c r="I2112" s="386" t="s">
        <v>1145</v>
      </c>
      <c r="J2112" s="386" t="s">
        <v>1373</v>
      </c>
      <c r="K2112" s="388">
        <v>0.63</v>
      </c>
      <c r="L2112" s="388">
        <v>0.72000000000000008</v>
      </c>
      <c r="M2112" s="388">
        <v>0.81</v>
      </c>
      <c r="N2112" s="389"/>
    </row>
    <row r="2113" spans="3:14" hidden="1" x14ac:dyDescent="0.25">
      <c r="C2113" s="386" t="s">
        <v>84</v>
      </c>
      <c r="D2113" s="387" t="s">
        <v>1432</v>
      </c>
      <c r="E2113" s="386" t="s">
        <v>1026</v>
      </c>
      <c r="F2113" s="387" t="s">
        <v>1061</v>
      </c>
      <c r="G2113" s="386" t="s">
        <v>1320</v>
      </c>
      <c r="H2113" s="386" t="s">
        <v>1172</v>
      </c>
      <c r="I2113" s="386" t="s">
        <v>1173</v>
      </c>
      <c r="J2113" s="386" t="s">
        <v>141</v>
      </c>
      <c r="K2113" s="388">
        <v>3.4999999999999996E-2</v>
      </c>
      <c r="L2113" s="388">
        <v>4.0000000000000008E-2</v>
      </c>
      <c r="M2113" s="388">
        <v>4.5000000000000005E-2</v>
      </c>
      <c r="N2113" s="389"/>
    </row>
    <row r="2114" spans="3:14" hidden="1" x14ac:dyDescent="0.25">
      <c r="C2114" s="386" t="s">
        <v>84</v>
      </c>
      <c r="D2114" s="387" t="s">
        <v>1268</v>
      </c>
      <c r="E2114" s="386" t="s">
        <v>1026</v>
      </c>
      <c r="F2114" s="387" t="s">
        <v>1081</v>
      </c>
      <c r="G2114" s="386" t="s">
        <v>1305</v>
      </c>
      <c r="H2114" s="386" t="s">
        <v>1138</v>
      </c>
      <c r="I2114" s="386" t="s">
        <v>1139</v>
      </c>
      <c r="J2114" s="386" t="s">
        <v>1373</v>
      </c>
      <c r="K2114" s="388">
        <v>3.4999999999999996E-2</v>
      </c>
      <c r="L2114" s="388">
        <v>4.0000000000000008E-2</v>
      </c>
      <c r="M2114" s="388">
        <v>4.5000000000000005E-2</v>
      </c>
      <c r="N2114" s="389"/>
    </row>
    <row r="2115" spans="3:14" hidden="1" x14ac:dyDescent="0.25">
      <c r="C2115" s="386" t="s">
        <v>84</v>
      </c>
      <c r="D2115" s="387" t="s">
        <v>1268</v>
      </c>
      <c r="E2115" s="386" t="s">
        <v>1026</v>
      </c>
      <c r="F2115" s="387" t="s">
        <v>1081</v>
      </c>
      <c r="G2115" s="386" t="s">
        <v>1418</v>
      </c>
      <c r="H2115" s="386" t="s">
        <v>1138</v>
      </c>
      <c r="I2115" s="386" t="s">
        <v>1145</v>
      </c>
      <c r="J2115" s="386" t="s">
        <v>1373</v>
      </c>
      <c r="K2115" s="388">
        <v>0.63</v>
      </c>
      <c r="L2115" s="388">
        <v>0.72000000000000008</v>
      </c>
      <c r="M2115" s="388">
        <v>0.81</v>
      </c>
      <c r="N2115" s="389"/>
    </row>
    <row r="2116" spans="3:14" hidden="1" x14ac:dyDescent="0.25">
      <c r="C2116" s="386" t="s">
        <v>84</v>
      </c>
      <c r="D2116" s="387" t="s">
        <v>1268</v>
      </c>
      <c r="E2116" s="386" t="s">
        <v>1026</v>
      </c>
      <c r="F2116" s="387" t="s">
        <v>1081</v>
      </c>
      <c r="G2116" s="386" t="s">
        <v>1311</v>
      </c>
      <c r="H2116" s="386" t="s">
        <v>1156</v>
      </c>
      <c r="I2116" s="386" t="s">
        <v>1157</v>
      </c>
      <c r="J2116" s="386" t="s">
        <v>141</v>
      </c>
      <c r="K2116" s="388">
        <v>0.63</v>
      </c>
      <c r="L2116" s="388">
        <v>0.72000000000000008</v>
      </c>
      <c r="M2116" s="388">
        <v>0.81</v>
      </c>
      <c r="N2116" s="389"/>
    </row>
    <row r="2117" spans="3:14" ht="45" hidden="1" x14ac:dyDescent="0.25">
      <c r="C2117" s="386" t="s">
        <v>84</v>
      </c>
      <c r="D2117" s="387" t="s">
        <v>1268</v>
      </c>
      <c r="E2117" s="386" t="s">
        <v>1026</v>
      </c>
      <c r="F2117" s="387" t="s">
        <v>1081</v>
      </c>
      <c r="G2117" s="386" t="s">
        <v>1314</v>
      </c>
      <c r="H2117" s="386" t="s">
        <v>1160</v>
      </c>
      <c r="I2117" s="386" t="s">
        <v>1161</v>
      </c>
      <c r="J2117" s="386" t="s">
        <v>141</v>
      </c>
      <c r="K2117" s="388">
        <v>0.63</v>
      </c>
      <c r="L2117" s="388">
        <v>0.72000000000000008</v>
      </c>
      <c r="M2117" s="388">
        <v>0.81</v>
      </c>
      <c r="N2117" s="389"/>
    </row>
    <row r="2118" spans="3:14" ht="45" hidden="1" x14ac:dyDescent="0.25">
      <c r="C2118" s="386" t="s">
        <v>84</v>
      </c>
      <c r="D2118" s="387" t="s">
        <v>1268</v>
      </c>
      <c r="E2118" s="386" t="s">
        <v>1026</v>
      </c>
      <c r="F2118" s="387" t="s">
        <v>1081</v>
      </c>
      <c r="G2118" s="386" t="s">
        <v>1314</v>
      </c>
      <c r="H2118" s="386" t="s">
        <v>1160</v>
      </c>
      <c r="I2118" s="386" t="s">
        <v>1161</v>
      </c>
      <c r="J2118" s="386" t="s">
        <v>1373</v>
      </c>
      <c r="K2118" s="388">
        <v>0.63</v>
      </c>
      <c r="L2118" s="388">
        <v>0.72000000000000008</v>
      </c>
      <c r="M2118" s="388">
        <v>0.81</v>
      </c>
      <c r="N2118" s="389"/>
    </row>
    <row r="2119" spans="3:14" ht="45" hidden="1" x14ac:dyDescent="0.25">
      <c r="C2119" s="386" t="s">
        <v>84</v>
      </c>
      <c r="D2119" s="387" t="s">
        <v>1268</v>
      </c>
      <c r="E2119" s="386" t="s">
        <v>1026</v>
      </c>
      <c r="F2119" s="387" t="s">
        <v>1081</v>
      </c>
      <c r="G2119" s="386" t="s">
        <v>1317</v>
      </c>
      <c r="H2119" s="386" t="s">
        <v>1160</v>
      </c>
      <c r="I2119" s="386" t="s">
        <v>1169</v>
      </c>
      <c r="J2119" s="386" t="s">
        <v>141</v>
      </c>
      <c r="K2119" s="388">
        <v>0.63</v>
      </c>
      <c r="L2119" s="388">
        <v>0.72000000000000008</v>
      </c>
      <c r="M2119" s="388">
        <v>0.81</v>
      </c>
      <c r="N2119" s="389"/>
    </row>
    <row r="2120" spans="3:14" ht="45" hidden="1" x14ac:dyDescent="0.25">
      <c r="C2120" s="386" t="s">
        <v>84</v>
      </c>
      <c r="D2120" s="387" t="s">
        <v>1268</v>
      </c>
      <c r="E2120" s="386" t="s">
        <v>1026</v>
      </c>
      <c r="F2120" s="387" t="s">
        <v>1081</v>
      </c>
      <c r="G2120" s="386" t="s">
        <v>1317</v>
      </c>
      <c r="H2120" s="386" t="s">
        <v>1160</v>
      </c>
      <c r="I2120" s="386" t="s">
        <v>1169</v>
      </c>
      <c r="J2120" s="386" t="s">
        <v>1373</v>
      </c>
      <c r="K2120" s="388">
        <v>0.63</v>
      </c>
      <c r="L2120" s="388">
        <v>0.72000000000000008</v>
      </c>
      <c r="M2120" s="388">
        <v>0.81</v>
      </c>
      <c r="N2120" s="389"/>
    </row>
    <row r="2121" spans="3:14" hidden="1" x14ac:dyDescent="0.25">
      <c r="C2121" s="386" t="s">
        <v>84</v>
      </c>
      <c r="D2121" s="387" t="s">
        <v>1268</v>
      </c>
      <c r="E2121" s="386" t="s">
        <v>1026</v>
      </c>
      <c r="F2121" s="387" t="s">
        <v>1081</v>
      </c>
      <c r="G2121" s="386" t="s">
        <v>1320</v>
      </c>
      <c r="H2121" s="386" t="s">
        <v>1172</v>
      </c>
      <c r="I2121" s="386" t="s">
        <v>1173</v>
      </c>
      <c r="J2121" s="386" t="s">
        <v>141</v>
      </c>
      <c r="K2121" s="388">
        <v>3.4999999999999996E-2</v>
      </c>
      <c r="L2121" s="388">
        <v>4.0000000000000008E-2</v>
      </c>
      <c r="M2121" s="388">
        <v>4.5000000000000005E-2</v>
      </c>
      <c r="N2121" s="389"/>
    </row>
    <row r="2122" spans="3:14" hidden="1" x14ac:dyDescent="0.25">
      <c r="C2122" s="386" t="s">
        <v>84</v>
      </c>
      <c r="D2122" s="387" t="s">
        <v>1268</v>
      </c>
      <c r="E2122" s="386" t="s">
        <v>1026</v>
      </c>
      <c r="F2122" s="387" t="s">
        <v>1081</v>
      </c>
      <c r="G2122" s="386" t="s">
        <v>1322</v>
      </c>
      <c r="H2122" s="386" t="s">
        <v>1174</v>
      </c>
      <c r="I2122" s="386" t="s">
        <v>1176</v>
      </c>
      <c r="J2122" s="386" t="s">
        <v>1373</v>
      </c>
      <c r="K2122" s="388">
        <v>3.4999999999999996E-2</v>
      </c>
      <c r="L2122" s="388">
        <v>4.0000000000000008E-2</v>
      </c>
      <c r="M2122" s="388">
        <v>4.5000000000000005E-2</v>
      </c>
      <c r="N2122" s="389"/>
    </row>
    <row r="2123" spans="3:14" hidden="1" x14ac:dyDescent="0.25">
      <c r="C2123" s="386" t="s">
        <v>84</v>
      </c>
      <c r="D2123" s="387" t="s">
        <v>1268</v>
      </c>
      <c r="E2123" s="386" t="s">
        <v>1026</v>
      </c>
      <c r="F2123" s="387" t="s">
        <v>1081</v>
      </c>
      <c r="G2123" s="386" t="s">
        <v>1323</v>
      </c>
      <c r="H2123" s="386" t="s">
        <v>1174</v>
      </c>
      <c r="I2123" s="386" t="s">
        <v>1177</v>
      </c>
      <c r="J2123" s="386" t="s">
        <v>1373</v>
      </c>
      <c r="K2123" s="388">
        <v>3.4999999999999996E-2</v>
      </c>
      <c r="L2123" s="388">
        <v>4.0000000000000008E-2</v>
      </c>
      <c r="M2123" s="388">
        <v>4.5000000000000005E-2</v>
      </c>
      <c r="N2123" s="389"/>
    </row>
    <row r="2124" spans="3:14" ht="30" hidden="1" x14ac:dyDescent="0.25">
      <c r="C2124" s="386" t="s">
        <v>84</v>
      </c>
      <c r="D2124" s="387" t="s">
        <v>1268</v>
      </c>
      <c r="E2124" s="386" t="s">
        <v>1026</v>
      </c>
      <c r="F2124" s="387" t="s">
        <v>1081</v>
      </c>
      <c r="G2124" s="386" t="s">
        <v>1325</v>
      </c>
      <c r="H2124" s="386" t="s">
        <v>1174</v>
      </c>
      <c r="I2124" s="386" t="s">
        <v>1179</v>
      </c>
      <c r="J2124" s="386" t="s">
        <v>1373</v>
      </c>
      <c r="K2124" s="388">
        <v>3.4999999999999996E-2</v>
      </c>
      <c r="L2124" s="388">
        <v>4.0000000000000008E-2</v>
      </c>
      <c r="M2124" s="388">
        <v>4.5000000000000005E-2</v>
      </c>
      <c r="N2124" s="389"/>
    </row>
    <row r="2125" spans="3:14" hidden="1" x14ac:dyDescent="0.25">
      <c r="C2125" s="386" t="s">
        <v>84</v>
      </c>
      <c r="D2125" s="387" t="s">
        <v>1269</v>
      </c>
      <c r="E2125" s="386" t="s">
        <v>1026</v>
      </c>
      <c r="F2125" s="387" t="s">
        <v>1082</v>
      </c>
      <c r="G2125" s="386" t="s">
        <v>1286</v>
      </c>
      <c r="H2125" s="386" t="s">
        <v>1112</v>
      </c>
      <c r="I2125" s="386" t="s">
        <v>1113</v>
      </c>
      <c r="J2125" s="386" t="s">
        <v>141</v>
      </c>
      <c r="K2125" s="388">
        <v>0.63</v>
      </c>
      <c r="L2125" s="388">
        <v>0.72000000000000008</v>
      </c>
      <c r="M2125" s="388">
        <v>0.81</v>
      </c>
      <c r="N2125" s="389"/>
    </row>
    <row r="2126" spans="3:14" ht="30" hidden="1" x14ac:dyDescent="0.25">
      <c r="C2126" s="386" t="s">
        <v>84</v>
      </c>
      <c r="D2126" s="387" t="s">
        <v>1269</v>
      </c>
      <c r="E2126" s="386" t="s">
        <v>1026</v>
      </c>
      <c r="F2126" s="387" t="s">
        <v>1082</v>
      </c>
      <c r="G2126" s="386" t="s">
        <v>1294</v>
      </c>
      <c r="H2126" s="386" t="s">
        <v>1121</v>
      </c>
      <c r="I2126" s="386" t="s">
        <v>1122</v>
      </c>
      <c r="J2126" s="386" t="s">
        <v>141</v>
      </c>
      <c r="K2126" s="388">
        <v>3.4999999999999996E-2</v>
      </c>
      <c r="L2126" s="388">
        <v>4.0000000000000008E-2</v>
      </c>
      <c r="M2126" s="388">
        <v>4.5000000000000005E-2</v>
      </c>
      <c r="N2126" s="389"/>
    </row>
    <row r="2127" spans="3:14" ht="30" hidden="1" x14ac:dyDescent="0.25">
      <c r="C2127" s="386" t="s">
        <v>84</v>
      </c>
      <c r="D2127" s="387" t="s">
        <v>1269</v>
      </c>
      <c r="E2127" s="386" t="s">
        <v>1026</v>
      </c>
      <c r="F2127" s="387" t="s">
        <v>1082</v>
      </c>
      <c r="G2127" s="386" t="s">
        <v>1294</v>
      </c>
      <c r="H2127" s="386" t="s">
        <v>1121</v>
      </c>
      <c r="I2127" s="386" t="s">
        <v>1122</v>
      </c>
      <c r="J2127" s="386" t="s">
        <v>1373</v>
      </c>
      <c r="K2127" s="388">
        <v>3.4999999999999996E-2</v>
      </c>
      <c r="L2127" s="388">
        <v>4.0000000000000008E-2</v>
      </c>
      <c r="M2127" s="388">
        <v>4.5000000000000005E-2</v>
      </c>
      <c r="N2127" s="389"/>
    </row>
    <row r="2128" spans="3:14" hidden="1" x14ac:dyDescent="0.25">
      <c r="C2128" s="386" t="s">
        <v>84</v>
      </c>
      <c r="D2128" s="387" t="s">
        <v>1269</v>
      </c>
      <c r="E2128" s="386" t="s">
        <v>1026</v>
      </c>
      <c r="F2128" s="387" t="s">
        <v>1082</v>
      </c>
      <c r="G2128" s="386" t="s">
        <v>1305</v>
      </c>
      <c r="H2128" s="386" t="s">
        <v>1138</v>
      </c>
      <c r="I2128" s="386" t="s">
        <v>1139</v>
      </c>
      <c r="J2128" s="386" t="s">
        <v>1373</v>
      </c>
      <c r="K2128" s="388">
        <v>3.4999999999999996E-2</v>
      </c>
      <c r="L2128" s="388">
        <v>4.0000000000000008E-2</v>
      </c>
      <c r="M2128" s="388">
        <v>4.5000000000000005E-2</v>
      </c>
      <c r="N2128" s="389"/>
    </row>
    <row r="2129" spans="3:14" hidden="1" x14ac:dyDescent="0.25">
      <c r="C2129" s="386" t="s">
        <v>84</v>
      </c>
      <c r="D2129" s="387" t="s">
        <v>1269</v>
      </c>
      <c r="E2129" s="386" t="s">
        <v>1026</v>
      </c>
      <c r="F2129" s="387" t="s">
        <v>1082</v>
      </c>
      <c r="G2129" s="386" t="s">
        <v>1418</v>
      </c>
      <c r="H2129" s="386" t="s">
        <v>1138</v>
      </c>
      <c r="I2129" s="386" t="s">
        <v>1145</v>
      </c>
      <c r="J2129" s="386" t="s">
        <v>1373</v>
      </c>
      <c r="K2129" s="388">
        <v>0.63</v>
      </c>
      <c r="L2129" s="388">
        <v>0.72000000000000008</v>
      </c>
      <c r="M2129" s="388">
        <v>0.81</v>
      </c>
      <c r="N2129" s="389"/>
    </row>
    <row r="2130" spans="3:14" hidden="1" x14ac:dyDescent="0.25">
      <c r="C2130" s="386" t="s">
        <v>84</v>
      </c>
      <c r="D2130" s="387" t="s">
        <v>1269</v>
      </c>
      <c r="E2130" s="386" t="s">
        <v>1026</v>
      </c>
      <c r="F2130" s="387" t="s">
        <v>1082</v>
      </c>
      <c r="G2130" s="386" t="s">
        <v>1311</v>
      </c>
      <c r="H2130" s="386" t="s">
        <v>1156</v>
      </c>
      <c r="I2130" s="386" t="s">
        <v>1157</v>
      </c>
      <c r="J2130" s="386" t="s">
        <v>141</v>
      </c>
      <c r="K2130" s="388">
        <v>0.63</v>
      </c>
      <c r="L2130" s="388">
        <v>0.72000000000000008</v>
      </c>
      <c r="M2130" s="388">
        <v>0.81</v>
      </c>
      <c r="N2130" s="389"/>
    </row>
    <row r="2131" spans="3:14" hidden="1" x14ac:dyDescent="0.25">
      <c r="C2131" s="386" t="s">
        <v>84</v>
      </c>
      <c r="D2131" s="387" t="s">
        <v>1269</v>
      </c>
      <c r="E2131" s="386" t="s">
        <v>1026</v>
      </c>
      <c r="F2131" s="387" t="s">
        <v>1082</v>
      </c>
      <c r="G2131" s="386" t="s">
        <v>1312</v>
      </c>
      <c r="H2131" s="386" t="s">
        <v>1156</v>
      </c>
      <c r="I2131" s="386" t="s">
        <v>1158</v>
      </c>
      <c r="J2131" s="386" t="s">
        <v>141</v>
      </c>
      <c r="K2131" s="388">
        <v>0.63</v>
      </c>
      <c r="L2131" s="388">
        <v>0.72000000000000008</v>
      </c>
      <c r="M2131" s="388">
        <v>0.81</v>
      </c>
      <c r="N2131" s="389"/>
    </row>
    <row r="2132" spans="3:14" ht="45" hidden="1" x14ac:dyDescent="0.25">
      <c r="C2132" s="386" t="s">
        <v>84</v>
      </c>
      <c r="D2132" s="387" t="s">
        <v>1269</v>
      </c>
      <c r="E2132" s="386" t="s">
        <v>1026</v>
      </c>
      <c r="F2132" s="387" t="s">
        <v>1082</v>
      </c>
      <c r="G2132" s="386" t="s">
        <v>1314</v>
      </c>
      <c r="H2132" s="386" t="s">
        <v>1160</v>
      </c>
      <c r="I2132" s="386" t="s">
        <v>1161</v>
      </c>
      <c r="J2132" s="386" t="s">
        <v>141</v>
      </c>
      <c r="K2132" s="388">
        <v>0.63</v>
      </c>
      <c r="L2132" s="388">
        <v>0.72000000000000008</v>
      </c>
      <c r="M2132" s="388">
        <v>0.81</v>
      </c>
      <c r="N2132" s="389"/>
    </row>
    <row r="2133" spans="3:14" ht="45" hidden="1" x14ac:dyDescent="0.25">
      <c r="C2133" s="386" t="s">
        <v>84</v>
      </c>
      <c r="D2133" s="387" t="s">
        <v>1269</v>
      </c>
      <c r="E2133" s="386" t="s">
        <v>1026</v>
      </c>
      <c r="F2133" s="387" t="s">
        <v>1082</v>
      </c>
      <c r="G2133" s="386" t="s">
        <v>1314</v>
      </c>
      <c r="H2133" s="386" t="s">
        <v>1160</v>
      </c>
      <c r="I2133" s="386" t="s">
        <v>1161</v>
      </c>
      <c r="J2133" s="386" t="s">
        <v>1373</v>
      </c>
      <c r="K2133" s="388">
        <v>0.63</v>
      </c>
      <c r="L2133" s="388">
        <v>0.72000000000000008</v>
      </c>
      <c r="M2133" s="388">
        <v>0.81</v>
      </c>
      <c r="N2133" s="389"/>
    </row>
    <row r="2134" spans="3:14" ht="45" hidden="1" x14ac:dyDescent="0.25">
      <c r="C2134" s="386" t="s">
        <v>84</v>
      </c>
      <c r="D2134" s="387" t="s">
        <v>1269</v>
      </c>
      <c r="E2134" s="386" t="s">
        <v>1026</v>
      </c>
      <c r="F2134" s="387" t="s">
        <v>1082</v>
      </c>
      <c r="G2134" s="386" t="s">
        <v>1317</v>
      </c>
      <c r="H2134" s="386" t="s">
        <v>1160</v>
      </c>
      <c r="I2134" s="386" t="s">
        <v>1169</v>
      </c>
      <c r="J2134" s="386" t="s">
        <v>141</v>
      </c>
      <c r="K2134" s="388">
        <v>0.63</v>
      </c>
      <c r="L2134" s="388">
        <v>0.72000000000000008</v>
      </c>
      <c r="M2134" s="388">
        <v>0.81</v>
      </c>
      <c r="N2134" s="389"/>
    </row>
    <row r="2135" spans="3:14" ht="45" hidden="1" x14ac:dyDescent="0.25">
      <c r="C2135" s="386" t="s">
        <v>84</v>
      </c>
      <c r="D2135" s="387" t="s">
        <v>1269</v>
      </c>
      <c r="E2135" s="386" t="s">
        <v>1026</v>
      </c>
      <c r="F2135" s="387" t="s">
        <v>1082</v>
      </c>
      <c r="G2135" s="386" t="s">
        <v>1317</v>
      </c>
      <c r="H2135" s="386" t="s">
        <v>1160</v>
      </c>
      <c r="I2135" s="386" t="s">
        <v>1169</v>
      </c>
      <c r="J2135" s="386" t="s">
        <v>1373</v>
      </c>
      <c r="K2135" s="388">
        <v>0.63</v>
      </c>
      <c r="L2135" s="388">
        <v>0.72000000000000008</v>
      </c>
      <c r="M2135" s="388">
        <v>0.81</v>
      </c>
      <c r="N2135" s="389"/>
    </row>
    <row r="2136" spans="3:14" hidden="1" x14ac:dyDescent="0.25">
      <c r="C2136" s="386" t="s">
        <v>84</v>
      </c>
      <c r="D2136" s="387" t="s">
        <v>1269</v>
      </c>
      <c r="E2136" s="386" t="s">
        <v>1026</v>
      </c>
      <c r="F2136" s="387" t="s">
        <v>1082</v>
      </c>
      <c r="G2136" s="386" t="s">
        <v>1320</v>
      </c>
      <c r="H2136" s="386" t="s">
        <v>1172</v>
      </c>
      <c r="I2136" s="386" t="s">
        <v>1173</v>
      </c>
      <c r="J2136" s="386" t="s">
        <v>141</v>
      </c>
      <c r="K2136" s="388">
        <v>3.4999999999999996E-2</v>
      </c>
      <c r="L2136" s="388">
        <v>4.0000000000000008E-2</v>
      </c>
      <c r="M2136" s="388">
        <v>4.5000000000000005E-2</v>
      </c>
      <c r="N2136" s="389"/>
    </row>
    <row r="2137" spans="3:14" hidden="1" x14ac:dyDescent="0.25">
      <c r="C2137" s="386" t="s">
        <v>84</v>
      </c>
      <c r="D2137" s="387" t="s">
        <v>1269</v>
      </c>
      <c r="E2137" s="386" t="s">
        <v>1026</v>
      </c>
      <c r="F2137" s="387" t="s">
        <v>1082</v>
      </c>
      <c r="G2137" s="386" t="s">
        <v>1322</v>
      </c>
      <c r="H2137" s="386" t="s">
        <v>1174</v>
      </c>
      <c r="I2137" s="386" t="s">
        <v>1176</v>
      </c>
      <c r="J2137" s="386" t="s">
        <v>1373</v>
      </c>
      <c r="K2137" s="388">
        <v>3.4999999999999996E-2</v>
      </c>
      <c r="L2137" s="388">
        <v>4.0000000000000008E-2</v>
      </c>
      <c r="M2137" s="388">
        <v>4.5000000000000005E-2</v>
      </c>
      <c r="N2137" s="389"/>
    </row>
    <row r="2138" spans="3:14" hidden="1" x14ac:dyDescent="0.25">
      <c r="C2138" s="386" t="s">
        <v>84</v>
      </c>
      <c r="D2138" s="387" t="s">
        <v>1269</v>
      </c>
      <c r="E2138" s="386" t="s">
        <v>1026</v>
      </c>
      <c r="F2138" s="387" t="s">
        <v>1082</v>
      </c>
      <c r="G2138" s="386" t="s">
        <v>1323</v>
      </c>
      <c r="H2138" s="386" t="s">
        <v>1174</v>
      </c>
      <c r="I2138" s="386" t="s">
        <v>1177</v>
      </c>
      <c r="J2138" s="386" t="s">
        <v>1373</v>
      </c>
      <c r="K2138" s="388">
        <v>3.4999999999999996E-2</v>
      </c>
      <c r="L2138" s="388">
        <v>4.0000000000000008E-2</v>
      </c>
      <c r="M2138" s="388">
        <v>4.5000000000000005E-2</v>
      </c>
      <c r="N2138" s="389"/>
    </row>
    <row r="2139" spans="3:14" ht="45" hidden="1" x14ac:dyDescent="0.25">
      <c r="C2139" s="386" t="s">
        <v>84</v>
      </c>
      <c r="D2139" s="387" t="s">
        <v>1269</v>
      </c>
      <c r="E2139" s="386" t="s">
        <v>1026</v>
      </c>
      <c r="F2139" s="387" t="s">
        <v>1082</v>
      </c>
      <c r="G2139" s="386" t="s">
        <v>1328</v>
      </c>
      <c r="H2139" s="386" t="s">
        <v>1180</v>
      </c>
      <c r="I2139" s="386" t="s">
        <v>1183</v>
      </c>
      <c r="J2139" s="386" t="s">
        <v>141</v>
      </c>
      <c r="K2139" s="388">
        <v>3.4999999999999996E-2</v>
      </c>
      <c r="L2139" s="388">
        <v>4.0000000000000008E-2</v>
      </c>
      <c r="M2139" s="388">
        <v>4.5000000000000005E-2</v>
      </c>
      <c r="N2139" s="389"/>
    </row>
    <row r="2140" spans="3:14" ht="60" hidden="1" x14ac:dyDescent="0.25">
      <c r="C2140" s="386" t="s">
        <v>84</v>
      </c>
      <c r="D2140" s="387" t="s">
        <v>1269</v>
      </c>
      <c r="E2140" s="386" t="s">
        <v>1026</v>
      </c>
      <c r="F2140" s="387" t="s">
        <v>1082</v>
      </c>
      <c r="G2140" s="386" t="s">
        <v>1330</v>
      </c>
      <c r="H2140" s="386" t="s">
        <v>1184</v>
      </c>
      <c r="I2140" s="386" t="s">
        <v>1186</v>
      </c>
      <c r="J2140" s="386" t="s">
        <v>141</v>
      </c>
      <c r="K2140" s="388">
        <v>3.4999999999999996E-2</v>
      </c>
      <c r="L2140" s="388">
        <v>4.0000000000000008E-2</v>
      </c>
      <c r="M2140" s="388">
        <v>4.5000000000000005E-2</v>
      </c>
      <c r="N2140" s="389"/>
    </row>
    <row r="2141" spans="3:14" ht="45" hidden="1" x14ac:dyDescent="0.25">
      <c r="C2141" s="386" t="s">
        <v>84</v>
      </c>
      <c r="D2141" s="387" t="s">
        <v>1433</v>
      </c>
      <c r="E2141" s="386" t="s">
        <v>1027</v>
      </c>
      <c r="F2141" s="387" t="s">
        <v>1085</v>
      </c>
      <c r="G2141" s="386" t="s">
        <v>1298</v>
      </c>
      <c r="H2141" s="386" t="s">
        <v>1128</v>
      </c>
      <c r="I2141" s="386" t="s">
        <v>1130</v>
      </c>
      <c r="J2141" s="386" t="s">
        <v>141</v>
      </c>
      <c r="K2141" s="388">
        <v>0.63</v>
      </c>
      <c r="L2141" s="388">
        <v>0.72000000000000008</v>
      </c>
      <c r="M2141" s="388">
        <v>0.81</v>
      </c>
      <c r="N2141" s="389"/>
    </row>
    <row r="2142" spans="3:14" ht="45" hidden="1" x14ac:dyDescent="0.25">
      <c r="C2142" s="386" t="s">
        <v>84</v>
      </c>
      <c r="D2142" s="387" t="s">
        <v>1433</v>
      </c>
      <c r="E2142" s="386" t="s">
        <v>1027</v>
      </c>
      <c r="F2142" s="387" t="s">
        <v>1085</v>
      </c>
      <c r="G2142" s="386" t="s">
        <v>1411</v>
      </c>
      <c r="H2142" s="386" t="s">
        <v>1138</v>
      </c>
      <c r="I2142" s="386" t="s">
        <v>1140</v>
      </c>
      <c r="J2142" s="386" t="s">
        <v>1373</v>
      </c>
      <c r="K2142" s="388">
        <v>0.63</v>
      </c>
      <c r="L2142" s="388">
        <v>0.72000000000000008</v>
      </c>
      <c r="M2142" s="388">
        <v>0.81</v>
      </c>
      <c r="N2142" s="389"/>
    </row>
    <row r="2143" spans="3:14" ht="45" hidden="1" x14ac:dyDescent="0.25">
      <c r="C2143" s="386" t="s">
        <v>84</v>
      </c>
      <c r="D2143" s="387" t="s">
        <v>1433</v>
      </c>
      <c r="E2143" s="386" t="s">
        <v>1027</v>
      </c>
      <c r="F2143" s="387" t="s">
        <v>1085</v>
      </c>
      <c r="G2143" s="386" t="s">
        <v>1397</v>
      </c>
      <c r="H2143" s="386" t="s">
        <v>1138</v>
      </c>
      <c r="I2143" s="386" t="s">
        <v>1141</v>
      </c>
      <c r="J2143" s="386" t="s">
        <v>1373</v>
      </c>
      <c r="K2143" s="388">
        <v>0.63</v>
      </c>
      <c r="L2143" s="388">
        <v>0.72000000000000008</v>
      </c>
      <c r="M2143" s="388">
        <v>0.81</v>
      </c>
      <c r="N2143" s="389"/>
    </row>
    <row r="2144" spans="3:14" ht="45" hidden="1" x14ac:dyDescent="0.25">
      <c r="C2144" s="386" t="s">
        <v>84</v>
      </c>
      <c r="D2144" s="387" t="s">
        <v>1433</v>
      </c>
      <c r="E2144" s="386" t="s">
        <v>1027</v>
      </c>
      <c r="F2144" s="387" t="s">
        <v>1085</v>
      </c>
      <c r="G2144" s="386" t="s">
        <v>1418</v>
      </c>
      <c r="H2144" s="386" t="s">
        <v>1138</v>
      </c>
      <c r="I2144" s="386" t="s">
        <v>1145</v>
      </c>
      <c r="J2144" s="386" t="s">
        <v>1373</v>
      </c>
      <c r="K2144" s="388">
        <v>0.63</v>
      </c>
      <c r="L2144" s="388">
        <v>0.72000000000000008</v>
      </c>
      <c r="M2144" s="388">
        <v>0.81</v>
      </c>
      <c r="N2144" s="389"/>
    </row>
    <row r="2145" spans="3:14" ht="60" hidden="1" x14ac:dyDescent="0.25">
      <c r="C2145" s="386" t="s">
        <v>84</v>
      </c>
      <c r="D2145" s="387" t="s">
        <v>1433</v>
      </c>
      <c r="E2145" s="386" t="s">
        <v>1027</v>
      </c>
      <c r="F2145" s="387" t="s">
        <v>1085</v>
      </c>
      <c r="G2145" s="386" t="s">
        <v>1330</v>
      </c>
      <c r="H2145" s="386" t="s">
        <v>1184</v>
      </c>
      <c r="I2145" s="386" t="s">
        <v>1186</v>
      </c>
      <c r="J2145" s="386" t="s">
        <v>141</v>
      </c>
      <c r="K2145" s="388">
        <v>3.4999999999999996E-2</v>
      </c>
      <c r="L2145" s="388">
        <v>4.0000000000000008E-2</v>
      </c>
      <c r="M2145" s="388">
        <v>4.5000000000000005E-2</v>
      </c>
      <c r="N2145" s="389"/>
    </row>
    <row r="2146" spans="3:14" ht="45" hidden="1" x14ac:dyDescent="0.25">
      <c r="C2146" s="386" t="s">
        <v>84</v>
      </c>
      <c r="D2146" s="387" t="s">
        <v>1270</v>
      </c>
      <c r="E2146" s="386" t="s">
        <v>1027</v>
      </c>
      <c r="F2146" s="387" t="s">
        <v>461</v>
      </c>
      <c r="G2146" s="386" t="s">
        <v>1287</v>
      </c>
      <c r="H2146" s="386" t="s">
        <v>1112</v>
      </c>
      <c r="I2146" s="386" t="s">
        <v>1114</v>
      </c>
      <c r="J2146" s="386" t="s">
        <v>141</v>
      </c>
      <c r="K2146" s="388">
        <v>0.63</v>
      </c>
      <c r="L2146" s="388">
        <v>0.72000000000000008</v>
      </c>
      <c r="M2146" s="388">
        <v>0.81</v>
      </c>
      <c r="N2146" s="389"/>
    </row>
    <row r="2147" spans="3:14" ht="45" hidden="1" x14ac:dyDescent="0.25">
      <c r="C2147" s="386" t="s">
        <v>84</v>
      </c>
      <c r="D2147" s="387" t="s">
        <v>1270</v>
      </c>
      <c r="E2147" s="386" t="s">
        <v>1027</v>
      </c>
      <c r="F2147" s="387" t="s">
        <v>461</v>
      </c>
      <c r="G2147" s="386" t="s">
        <v>1288</v>
      </c>
      <c r="H2147" s="386" t="s">
        <v>1112</v>
      </c>
      <c r="I2147" s="386" t="s">
        <v>1115</v>
      </c>
      <c r="J2147" s="386" t="s">
        <v>141</v>
      </c>
      <c r="K2147" s="388">
        <v>0.63</v>
      </c>
      <c r="L2147" s="388">
        <v>0.72000000000000008</v>
      </c>
      <c r="M2147" s="388">
        <v>0.81</v>
      </c>
      <c r="N2147" s="389"/>
    </row>
    <row r="2148" spans="3:14" ht="45" hidden="1" x14ac:dyDescent="0.25">
      <c r="C2148" s="386" t="s">
        <v>84</v>
      </c>
      <c r="D2148" s="387" t="s">
        <v>1270</v>
      </c>
      <c r="E2148" s="386" t="s">
        <v>1027</v>
      </c>
      <c r="F2148" s="387" t="s">
        <v>461</v>
      </c>
      <c r="G2148" s="386" t="s">
        <v>1295</v>
      </c>
      <c r="H2148" s="386" t="s">
        <v>1121</v>
      </c>
      <c r="I2148" s="386" t="s">
        <v>1123</v>
      </c>
      <c r="J2148" s="386" t="s">
        <v>141</v>
      </c>
      <c r="K2148" s="388">
        <v>6.9999999999999993E-2</v>
      </c>
      <c r="L2148" s="388">
        <v>8.0000000000000016E-2</v>
      </c>
      <c r="M2148" s="388">
        <v>9.0000000000000011E-2</v>
      </c>
      <c r="N2148" s="389"/>
    </row>
    <row r="2149" spans="3:14" ht="45" hidden="1" x14ac:dyDescent="0.25">
      <c r="C2149" s="386" t="s">
        <v>84</v>
      </c>
      <c r="D2149" s="387" t="s">
        <v>1270</v>
      </c>
      <c r="E2149" s="386" t="s">
        <v>1027</v>
      </c>
      <c r="F2149" s="387" t="s">
        <v>461</v>
      </c>
      <c r="G2149" s="386" t="s">
        <v>1305</v>
      </c>
      <c r="H2149" s="386" t="s">
        <v>1138</v>
      </c>
      <c r="I2149" s="386" t="s">
        <v>1139</v>
      </c>
      <c r="J2149" s="386" t="s">
        <v>1373</v>
      </c>
      <c r="K2149" s="388">
        <v>3.4999999999999996E-2</v>
      </c>
      <c r="L2149" s="388">
        <v>4.0000000000000008E-2</v>
      </c>
      <c r="M2149" s="388">
        <v>4.5000000000000005E-2</v>
      </c>
      <c r="N2149" s="389"/>
    </row>
    <row r="2150" spans="3:14" ht="45" hidden="1" x14ac:dyDescent="0.25">
      <c r="C2150" s="386" t="s">
        <v>84</v>
      </c>
      <c r="D2150" s="387" t="s">
        <v>1270</v>
      </c>
      <c r="E2150" s="386" t="s">
        <v>1027</v>
      </c>
      <c r="F2150" s="387" t="s">
        <v>461</v>
      </c>
      <c r="G2150" s="386" t="s">
        <v>1418</v>
      </c>
      <c r="H2150" s="386" t="s">
        <v>1138</v>
      </c>
      <c r="I2150" s="386" t="s">
        <v>1145</v>
      </c>
      <c r="J2150" s="386" t="s">
        <v>1373</v>
      </c>
      <c r="K2150" s="388">
        <v>0.63</v>
      </c>
      <c r="L2150" s="388">
        <v>0.72000000000000008</v>
      </c>
      <c r="M2150" s="388">
        <v>0.81</v>
      </c>
      <c r="N2150" s="389"/>
    </row>
    <row r="2151" spans="3:14" ht="45" hidden="1" x14ac:dyDescent="0.25">
      <c r="C2151" s="386" t="s">
        <v>84</v>
      </c>
      <c r="D2151" s="387" t="s">
        <v>1270</v>
      </c>
      <c r="E2151" s="386" t="s">
        <v>1027</v>
      </c>
      <c r="F2151" s="387" t="s">
        <v>461</v>
      </c>
      <c r="G2151" s="386" t="s">
        <v>1317</v>
      </c>
      <c r="H2151" s="386" t="s">
        <v>1160</v>
      </c>
      <c r="I2151" s="386" t="s">
        <v>1169</v>
      </c>
      <c r="J2151" s="386" t="s">
        <v>141</v>
      </c>
      <c r="K2151" s="388">
        <v>0.63</v>
      </c>
      <c r="L2151" s="388">
        <v>0.72000000000000008</v>
      </c>
      <c r="M2151" s="388">
        <v>0.81</v>
      </c>
      <c r="N2151" s="389"/>
    </row>
    <row r="2152" spans="3:14" ht="45" hidden="1" x14ac:dyDescent="0.25">
      <c r="C2152" s="386" t="s">
        <v>84</v>
      </c>
      <c r="D2152" s="387" t="s">
        <v>1270</v>
      </c>
      <c r="E2152" s="386" t="s">
        <v>1027</v>
      </c>
      <c r="F2152" s="387" t="s">
        <v>461</v>
      </c>
      <c r="G2152" s="386" t="s">
        <v>1317</v>
      </c>
      <c r="H2152" s="386" t="s">
        <v>1160</v>
      </c>
      <c r="I2152" s="386" t="s">
        <v>1169</v>
      </c>
      <c r="J2152" s="386" t="s">
        <v>1373</v>
      </c>
      <c r="K2152" s="388">
        <v>0.63</v>
      </c>
      <c r="L2152" s="388">
        <v>0.72000000000000008</v>
      </c>
      <c r="M2152" s="388">
        <v>0.81</v>
      </c>
      <c r="N2152" s="389"/>
    </row>
    <row r="2153" spans="3:14" ht="45" hidden="1" x14ac:dyDescent="0.25">
      <c r="C2153" s="386" t="s">
        <v>84</v>
      </c>
      <c r="D2153" s="387" t="s">
        <v>1270</v>
      </c>
      <c r="E2153" s="386" t="s">
        <v>1027</v>
      </c>
      <c r="F2153" s="387" t="s">
        <v>461</v>
      </c>
      <c r="G2153" s="386" t="s">
        <v>1320</v>
      </c>
      <c r="H2153" s="386" t="s">
        <v>1172</v>
      </c>
      <c r="I2153" s="386" t="s">
        <v>1173</v>
      </c>
      <c r="J2153" s="386" t="s">
        <v>141</v>
      </c>
      <c r="K2153" s="388">
        <v>3.4999999999999996E-2</v>
      </c>
      <c r="L2153" s="388">
        <v>4.0000000000000008E-2</v>
      </c>
      <c r="M2153" s="388">
        <v>4.5000000000000005E-2</v>
      </c>
      <c r="N2153" s="389"/>
    </row>
    <row r="2154" spans="3:14" ht="60" hidden="1" x14ac:dyDescent="0.25">
      <c r="C2154" s="386" t="s">
        <v>84</v>
      </c>
      <c r="D2154" s="387" t="s">
        <v>1270</v>
      </c>
      <c r="E2154" s="386" t="s">
        <v>1027</v>
      </c>
      <c r="F2154" s="387" t="s">
        <v>461</v>
      </c>
      <c r="G2154" s="386" t="s">
        <v>1330</v>
      </c>
      <c r="H2154" s="386" t="s">
        <v>1184</v>
      </c>
      <c r="I2154" s="386" t="s">
        <v>1186</v>
      </c>
      <c r="J2154" s="386" t="s">
        <v>141</v>
      </c>
      <c r="K2154" s="388">
        <v>3.4999999999999996E-2</v>
      </c>
      <c r="L2154" s="388">
        <v>4.0000000000000008E-2</v>
      </c>
      <c r="M2154" s="388">
        <v>4.5000000000000005E-2</v>
      </c>
      <c r="N2154" s="389"/>
    </row>
    <row r="2155" spans="3:14" ht="60" hidden="1" x14ac:dyDescent="0.25">
      <c r="C2155" s="386" t="s">
        <v>84</v>
      </c>
      <c r="D2155" s="387" t="s">
        <v>1270</v>
      </c>
      <c r="E2155" s="386" t="s">
        <v>1027</v>
      </c>
      <c r="F2155" s="387" t="s">
        <v>461</v>
      </c>
      <c r="G2155" s="386" t="s">
        <v>1331</v>
      </c>
      <c r="H2155" s="386" t="s">
        <v>1184</v>
      </c>
      <c r="I2155" s="386" t="s">
        <v>1187</v>
      </c>
      <c r="J2155" s="386" t="s">
        <v>141</v>
      </c>
      <c r="K2155" s="388">
        <v>0.63</v>
      </c>
      <c r="L2155" s="388">
        <v>0.72000000000000008</v>
      </c>
      <c r="M2155" s="388">
        <v>0.81</v>
      </c>
      <c r="N2155" s="389"/>
    </row>
    <row r="2156" spans="3:14" ht="60" hidden="1" x14ac:dyDescent="0.25">
      <c r="C2156" s="386" t="s">
        <v>84</v>
      </c>
      <c r="D2156" s="387" t="s">
        <v>1270</v>
      </c>
      <c r="E2156" s="386" t="s">
        <v>1027</v>
      </c>
      <c r="F2156" s="387" t="s">
        <v>461</v>
      </c>
      <c r="G2156" s="386" t="s">
        <v>1332</v>
      </c>
      <c r="H2156" s="386" t="s">
        <v>1184</v>
      </c>
      <c r="I2156" s="386" t="s">
        <v>1188</v>
      </c>
      <c r="J2156" s="386" t="s">
        <v>141</v>
      </c>
      <c r="K2156" s="388">
        <v>0.63</v>
      </c>
      <c r="L2156" s="388">
        <v>0.72000000000000008</v>
      </c>
      <c r="M2156" s="388">
        <v>0.81</v>
      </c>
      <c r="N2156" s="389"/>
    </row>
    <row r="2157" spans="3:14" ht="45" hidden="1" x14ac:dyDescent="0.25">
      <c r="C2157" s="386" t="s">
        <v>84</v>
      </c>
      <c r="D2157" s="387" t="s">
        <v>1271</v>
      </c>
      <c r="E2157" s="386" t="s">
        <v>1027</v>
      </c>
      <c r="F2157" s="387" t="s">
        <v>1086</v>
      </c>
      <c r="G2157" s="386" t="s">
        <v>1287</v>
      </c>
      <c r="H2157" s="386" t="s">
        <v>1112</v>
      </c>
      <c r="I2157" s="386" t="s">
        <v>1114</v>
      </c>
      <c r="J2157" s="386" t="s">
        <v>141</v>
      </c>
      <c r="K2157" s="388">
        <v>0.63</v>
      </c>
      <c r="L2157" s="388">
        <v>0.72000000000000008</v>
      </c>
      <c r="M2157" s="388">
        <v>0.81</v>
      </c>
      <c r="N2157" s="389"/>
    </row>
    <row r="2158" spans="3:14" ht="45" hidden="1" x14ac:dyDescent="0.25">
      <c r="C2158" s="386" t="s">
        <v>84</v>
      </c>
      <c r="D2158" s="387" t="s">
        <v>1271</v>
      </c>
      <c r="E2158" s="386" t="s">
        <v>1027</v>
      </c>
      <c r="F2158" s="387" t="s">
        <v>1086</v>
      </c>
      <c r="G2158" s="386" t="s">
        <v>1295</v>
      </c>
      <c r="H2158" s="386" t="s">
        <v>1121</v>
      </c>
      <c r="I2158" s="386" t="s">
        <v>1123</v>
      </c>
      <c r="J2158" s="386" t="s">
        <v>141</v>
      </c>
      <c r="K2158" s="388">
        <v>6.9999999999999993E-2</v>
      </c>
      <c r="L2158" s="388">
        <v>8.0000000000000016E-2</v>
      </c>
      <c r="M2158" s="388">
        <v>9.0000000000000011E-2</v>
      </c>
      <c r="N2158" s="389"/>
    </row>
    <row r="2159" spans="3:14" ht="45" hidden="1" x14ac:dyDescent="0.25">
      <c r="C2159" s="386" t="s">
        <v>84</v>
      </c>
      <c r="D2159" s="387" t="s">
        <v>1271</v>
      </c>
      <c r="E2159" s="386" t="s">
        <v>1027</v>
      </c>
      <c r="F2159" s="387" t="s">
        <v>1086</v>
      </c>
      <c r="G2159" s="386" t="s">
        <v>1298</v>
      </c>
      <c r="H2159" s="386" t="s">
        <v>1128</v>
      </c>
      <c r="I2159" s="386" t="s">
        <v>1130</v>
      </c>
      <c r="J2159" s="386" t="s">
        <v>141</v>
      </c>
      <c r="K2159" s="388">
        <v>0.63</v>
      </c>
      <c r="L2159" s="388">
        <v>0.72000000000000008</v>
      </c>
      <c r="M2159" s="388">
        <v>0.81</v>
      </c>
      <c r="N2159" s="389"/>
    </row>
    <row r="2160" spans="3:14" ht="45" hidden="1" x14ac:dyDescent="0.25">
      <c r="C2160" s="386" t="s">
        <v>84</v>
      </c>
      <c r="D2160" s="387" t="s">
        <v>1271</v>
      </c>
      <c r="E2160" s="386" t="s">
        <v>1027</v>
      </c>
      <c r="F2160" s="387" t="s">
        <v>1086</v>
      </c>
      <c r="G2160" s="386" t="s">
        <v>1430</v>
      </c>
      <c r="H2160" s="386" t="s">
        <v>1190</v>
      </c>
      <c r="I2160" s="386" t="s">
        <v>1194</v>
      </c>
      <c r="J2160" s="386" t="s">
        <v>141</v>
      </c>
      <c r="K2160" s="388">
        <v>0.63</v>
      </c>
      <c r="L2160" s="388">
        <v>0.72000000000000008</v>
      </c>
      <c r="M2160" s="388">
        <v>0.81</v>
      </c>
      <c r="N2160" s="389"/>
    </row>
    <row r="2161" spans="3:14" ht="45" hidden="1" x14ac:dyDescent="0.25">
      <c r="C2161" s="386" t="s">
        <v>84</v>
      </c>
      <c r="D2161" s="387" t="s">
        <v>1271</v>
      </c>
      <c r="E2161" s="386" t="s">
        <v>1027</v>
      </c>
      <c r="F2161" s="387" t="s">
        <v>1086</v>
      </c>
      <c r="G2161" s="386" t="s">
        <v>1388</v>
      </c>
      <c r="H2161" s="386" t="s">
        <v>1190</v>
      </c>
      <c r="I2161" s="386" t="s">
        <v>1208</v>
      </c>
      <c r="J2161" s="386" t="s">
        <v>141</v>
      </c>
      <c r="K2161" s="388">
        <v>0.63</v>
      </c>
      <c r="L2161" s="388">
        <v>0.72000000000000008</v>
      </c>
      <c r="M2161" s="388">
        <v>0.81</v>
      </c>
      <c r="N2161" s="389"/>
    </row>
    <row r="2162" spans="3:14" ht="45" hidden="1" x14ac:dyDescent="0.25">
      <c r="C2162" s="386" t="s">
        <v>84</v>
      </c>
      <c r="D2162" s="387" t="s">
        <v>1444</v>
      </c>
      <c r="E2162" s="386" t="s">
        <v>1027</v>
      </c>
      <c r="F2162" s="387" t="s">
        <v>1087</v>
      </c>
      <c r="G2162" s="386" t="s">
        <v>1287</v>
      </c>
      <c r="H2162" s="386" t="s">
        <v>1112</v>
      </c>
      <c r="I2162" s="386" t="s">
        <v>1114</v>
      </c>
      <c r="J2162" s="386" t="s">
        <v>141</v>
      </c>
      <c r="K2162" s="388">
        <v>0.63</v>
      </c>
      <c r="L2162" s="388">
        <v>0.72000000000000008</v>
      </c>
      <c r="M2162" s="388">
        <v>0.81</v>
      </c>
      <c r="N2162" s="389"/>
    </row>
    <row r="2163" spans="3:14" ht="45" hidden="1" x14ac:dyDescent="0.25">
      <c r="C2163" s="386" t="s">
        <v>84</v>
      </c>
      <c r="D2163" s="387" t="s">
        <v>1444</v>
      </c>
      <c r="E2163" s="386" t="s">
        <v>1027</v>
      </c>
      <c r="F2163" s="387" t="s">
        <v>1087</v>
      </c>
      <c r="G2163" s="386" t="s">
        <v>1295</v>
      </c>
      <c r="H2163" s="386" t="s">
        <v>1121</v>
      </c>
      <c r="I2163" s="386" t="s">
        <v>1123</v>
      </c>
      <c r="J2163" s="386" t="s">
        <v>141</v>
      </c>
      <c r="K2163" s="388">
        <v>6.9999999999999993E-2</v>
      </c>
      <c r="L2163" s="388">
        <v>8.0000000000000016E-2</v>
      </c>
      <c r="M2163" s="388">
        <v>9.0000000000000011E-2</v>
      </c>
      <c r="N2163" s="389"/>
    </row>
    <row r="2164" spans="3:14" ht="45" hidden="1" x14ac:dyDescent="0.25">
      <c r="C2164" s="386" t="s">
        <v>84</v>
      </c>
      <c r="D2164" s="387" t="s">
        <v>1444</v>
      </c>
      <c r="E2164" s="386" t="s">
        <v>1027</v>
      </c>
      <c r="F2164" s="387" t="s">
        <v>1087</v>
      </c>
      <c r="G2164" s="386" t="s">
        <v>1319</v>
      </c>
      <c r="H2164" s="386" t="s">
        <v>1160</v>
      </c>
      <c r="I2164" s="386" t="s">
        <v>1171</v>
      </c>
      <c r="J2164" s="386" t="s">
        <v>141</v>
      </c>
      <c r="K2164" s="388">
        <v>0.63</v>
      </c>
      <c r="L2164" s="388">
        <v>0.72000000000000008</v>
      </c>
      <c r="M2164" s="388">
        <v>0.81</v>
      </c>
      <c r="N2164" s="389"/>
    </row>
    <row r="2165" spans="3:14" ht="45" hidden="1" x14ac:dyDescent="0.25">
      <c r="C2165" s="386" t="s">
        <v>84</v>
      </c>
      <c r="D2165" s="387" t="s">
        <v>1444</v>
      </c>
      <c r="E2165" s="386" t="s">
        <v>1027</v>
      </c>
      <c r="F2165" s="387" t="s">
        <v>1087</v>
      </c>
      <c r="G2165" s="386" t="s">
        <v>1319</v>
      </c>
      <c r="H2165" s="386" t="s">
        <v>1160</v>
      </c>
      <c r="I2165" s="386" t="s">
        <v>1171</v>
      </c>
      <c r="J2165" s="386" t="s">
        <v>1373</v>
      </c>
      <c r="K2165" s="388">
        <v>0.63</v>
      </c>
      <c r="L2165" s="388">
        <v>0.72000000000000008</v>
      </c>
      <c r="M2165" s="388">
        <v>0.81</v>
      </c>
      <c r="N2165" s="389"/>
    </row>
    <row r="2166" spans="3:14" ht="60" hidden="1" x14ac:dyDescent="0.25">
      <c r="C2166" s="386" t="s">
        <v>84</v>
      </c>
      <c r="D2166" s="387" t="s">
        <v>1444</v>
      </c>
      <c r="E2166" s="386" t="s">
        <v>1027</v>
      </c>
      <c r="F2166" s="387" t="s">
        <v>1087</v>
      </c>
      <c r="G2166" s="386" t="s">
        <v>1331</v>
      </c>
      <c r="H2166" s="386" t="s">
        <v>1184</v>
      </c>
      <c r="I2166" s="386" t="s">
        <v>1187</v>
      </c>
      <c r="J2166" s="386" t="s">
        <v>141</v>
      </c>
      <c r="K2166" s="388">
        <v>0.63</v>
      </c>
      <c r="L2166" s="388">
        <v>0.72000000000000008</v>
      </c>
      <c r="M2166" s="388">
        <v>0.81</v>
      </c>
      <c r="N2166" s="389"/>
    </row>
    <row r="2167" spans="3:14" ht="45" hidden="1" x14ac:dyDescent="0.25">
      <c r="C2167" s="386" t="s">
        <v>84</v>
      </c>
      <c r="D2167" s="387" t="s">
        <v>1444</v>
      </c>
      <c r="E2167" s="386" t="s">
        <v>1027</v>
      </c>
      <c r="F2167" s="387" t="s">
        <v>1087</v>
      </c>
      <c r="G2167" s="386" t="s">
        <v>1430</v>
      </c>
      <c r="H2167" s="386" t="s">
        <v>1190</v>
      </c>
      <c r="I2167" s="386" t="s">
        <v>1194</v>
      </c>
      <c r="J2167" s="386" t="s">
        <v>141</v>
      </c>
      <c r="K2167" s="388">
        <v>0.63</v>
      </c>
      <c r="L2167" s="388">
        <v>0.72000000000000008</v>
      </c>
      <c r="M2167" s="388">
        <v>0.81</v>
      </c>
      <c r="N2167" s="389"/>
    </row>
    <row r="2168" spans="3:14" ht="45" hidden="1" x14ac:dyDescent="0.25">
      <c r="C2168" s="386" t="s">
        <v>84</v>
      </c>
      <c r="D2168" s="387" t="s">
        <v>1273</v>
      </c>
      <c r="E2168" s="386" t="s">
        <v>1027</v>
      </c>
      <c r="F2168" s="387" t="s">
        <v>1089</v>
      </c>
      <c r="G2168" s="386" t="s">
        <v>1294</v>
      </c>
      <c r="H2168" s="386" t="s">
        <v>1121</v>
      </c>
      <c r="I2168" s="386" t="s">
        <v>1122</v>
      </c>
      <c r="J2168" s="386" t="s">
        <v>141</v>
      </c>
      <c r="K2168" s="388">
        <v>3.4999999999999996E-2</v>
      </c>
      <c r="L2168" s="388">
        <v>4.0000000000000008E-2</v>
      </c>
      <c r="M2168" s="388">
        <v>4.5000000000000005E-2</v>
      </c>
      <c r="N2168" s="389"/>
    </row>
    <row r="2169" spans="3:14" ht="45" hidden="1" x14ac:dyDescent="0.25">
      <c r="C2169" s="386" t="s">
        <v>84</v>
      </c>
      <c r="D2169" s="387" t="s">
        <v>1273</v>
      </c>
      <c r="E2169" s="386" t="s">
        <v>1027</v>
      </c>
      <c r="F2169" s="387" t="s">
        <v>1089</v>
      </c>
      <c r="G2169" s="386" t="s">
        <v>1294</v>
      </c>
      <c r="H2169" s="386" t="s">
        <v>1121</v>
      </c>
      <c r="I2169" s="386" t="s">
        <v>1122</v>
      </c>
      <c r="J2169" s="386" t="s">
        <v>1373</v>
      </c>
      <c r="K2169" s="388">
        <v>3.4999999999999996E-2</v>
      </c>
      <c r="L2169" s="388">
        <v>4.0000000000000008E-2</v>
      </c>
      <c r="M2169" s="388">
        <v>4.5000000000000005E-2</v>
      </c>
      <c r="N2169" s="389"/>
    </row>
    <row r="2170" spans="3:14" ht="45" hidden="1" x14ac:dyDescent="0.25">
      <c r="C2170" s="386" t="s">
        <v>84</v>
      </c>
      <c r="D2170" s="387" t="s">
        <v>1273</v>
      </c>
      <c r="E2170" s="386" t="s">
        <v>1027</v>
      </c>
      <c r="F2170" s="387" t="s">
        <v>1089</v>
      </c>
      <c r="G2170" s="386" t="s">
        <v>1298</v>
      </c>
      <c r="H2170" s="386" t="s">
        <v>1128</v>
      </c>
      <c r="I2170" s="386" t="s">
        <v>1130</v>
      </c>
      <c r="J2170" s="386" t="s">
        <v>141</v>
      </c>
      <c r="K2170" s="388">
        <v>0.63</v>
      </c>
      <c r="L2170" s="388">
        <v>0.72000000000000008</v>
      </c>
      <c r="M2170" s="388">
        <v>0.81</v>
      </c>
      <c r="N2170" s="389"/>
    </row>
    <row r="2171" spans="3:14" ht="45" hidden="1" x14ac:dyDescent="0.25">
      <c r="C2171" s="386" t="s">
        <v>84</v>
      </c>
      <c r="D2171" s="387" t="s">
        <v>1273</v>
      </c>
      <c r="E2171" s="386" t="s">
        <v>1027</v>
      </c>
      <c r="F2171" s="387" t="s">
        <v>1089</v>
      </c>
      <c r="G2171" s="386" t="s">
        <v>1305</v>
      </c>
      <c r="H2171" s="386" t="s">
        <v>1138</v>
      </c>
      <c r="I2171" s="386" t="s">
        <v>1139</v>
      </c>
      <c r="J2171" s="386" t="s">
        <v>1373</v>
      </c>
      <c r="K2171" s="388">
        <v>3.4999999999999996E-2</v>
      </c>
      <c r="L2171" s="388">
        <v>4.0000000000000008E-2</v>
      </c>
      <c r="M2171" s="388">
        <v>4.5000000000000005E-2</v>
      </c>
      <c r="N2171" s="389"/>
    </row>
    <row r="2172" spans="3:14" ht="45" hidden="1" x14ac:dyDescent="0.25">
      <c r="C2172" s="386" t="s">
        <v>84</v>
      </c>
      <c r="D2172" s="387" t="s">
        <v>1273</v>
      </c>
      <c r="E2172" s="386" t="s">
        <v>1027</v>
      </c>
      <c r="F2172" s="387" t="s">
        <v>1089</v>
      </c>
      <c r="G2172" s="386" t="s">
        <v>1416</v>
      </c>
      <c r="H2172" s="386" t="s">
        <v>1138</v>
      </c>
      <c r="I2172" s="386" t="s">
        <v>1142</v>
      </c>
      <c r="J2172" s="386" t="s">
        <v>1373</v>
      </c>
      <c r="K2172" s="388">
        <v>0.63</v>
      </c>
      <c r="L2172" s="388">
        <v>0.72000000000000008</v>
      </c>
      <c r="M2172" s="388">
        <v>0.81</v>
      </c>
      <c r="N2172" s="389"/>
    </row>
    <row r="2173" spans="3:14" ht="45" hidden="1" x14ac:dyDescent="0.25">
      <c r="C2173" s="386" t="s">
        <v>84</v>
      </c>
      <c r="D2173" s="387" t="s">
        <v>1273</v>
      </c>
      <c r="E2173" s="386" t="s">
        <v>1027</v>
      </c>
      <c r="F2173" s="387" t="s">
        <v>1089</v>
      </c>
      <c r="G2173" s="386" t="s">
        <v>1430</v>
      </c>
      <c r="H2173" s="386" t="s">
        <v>1190</v>
      </c>
      <c r="I2173" s="386" t="s">
        <v>1194</v>
      </c>
      <c r="J2173" s="386" t="s">
        <v>141</v>
      </c>
      <c r="K2173" s="388">
        <v>0.63</v>
      </c>
      <c r="L2173" s="388">
        <v>0.72000000000000008</v>
      </c>
      <c r="M2173" s="388">
        <v>0.81</v>
      </c>
      <c r="N2173" s="389"/>
    </row>
    <row r="2174" spans="3:14" ht="45" hidden="1" x14ac:dyDescent="0.25">
      <c r="C2174" s="386" t="s">
        <v>84</v>
      </c>
      <c r="D2174" s="387" t="s">
        <v>1273</v>
      </c>
      <c r="E2174" s="386" t="s">
        <v>1027</v>
      </c>
      <c r="F2174" s="387" t="s">
        <v>1089</v>
      </c>
      <c r="G2174" s="386" t="s">
        <v>1351</v>
      </c>
      <c r="H2174" s="386" t="s">
        <v>1217</v>
      </c>
      <c r="I2174" s="386" t="s">
        <v>1218</v>
      </c>
      <c r="J2174" s="386" t="s">
        <v>141</v>
      </c>
      <c r="K2174" s="388">
        <v>6.9999999999999993E-2</v>
      </c>
      <c r="L2174" s="388">
        <v>8.0000000000000016E-2</v>
      </c>
      <c r="M2174" s="388">
        <v>9.0000000000000011E-2</v>
      </c>
      <c r="N2174" s="389"/>
    </row>
    <row r="2175" spans="3:14" ht="45" hidden="1" x14ac:dyDescent="0.25">
      <c r="C2175" s="386" t="s">
        <v>84</v>
      </c>
      <c r="D2175" s="387" t="s">
        <v>1274</v>
      </c>
      <c r="E2175" s="386" t="s">
        <v>1027</v>
      </c>
      <c r="F2175" s="387" t="s">
        <v>1090</v>
      </c>
      <c r="G2175" s="386" t="s">
        <v>1320</v>
      </c>
      <c r="H2175" s="386" t="s">
        <v>1172</v>
      </c>
      <c r="I2175" s="386" t="s">
        <v>1173</v>
      </c>
      <c r="J2175" s="386" t="s">
        <v>141</v>
      </c>
      <c r="K2175" s="388">
        <v>3.4999999999999996E-2</v>
      </c>
      <c r="L2175" s="388">
        <v>4.0000000000000008E-2</v>
      </c>
      <c r="M2175" s="388">
        <v>4.5000000000000005E-2</v>
      </c>
      <c r="N2175" s="389"/>
    </row>
    <row r="2176" spans="3:14" ht="45" hidden="1" x14ac:dyDescent="0.25">
      <c r="C2176" s="386" t="s">
        <v>84</v>
      </c>
      <c r="D2176" s="387" t="s">
        <v>1275</v>
      </c>
      <c r="E2176" s="386" t="s">
        <v>1027</v>
      </c>
      <c r="F2176" s="387" t="s">
        <v>1091</v>
      </c>
      <c r="G2176" s="386" t="s">
        <v>1294</v>
      </c>
      <c r="H2176" s="386" t="s">
        <v>1121</v>
      </c>
      <c r="I2176" s="386" t="s">
        <v>1122</v>
      </c>
      <c r="J2176" s="386" t="s">
        <v>141</v>
      </c>
      <c r="K2176" s="388">
        <v>3.4999999999999996E-2</v>
      </c>
      <c r="L2176" s="388">
        <v>4.0000000000000008E-2</v>
      </c>
      <c r="M2176" s="388">
        <v>4.5000000000000005E-2</v>
      </c>
      <c r="N2176" s="389"/>
    </row>
    <row r="2177" spans="3:14" ht="45" hidden="1" x14ac:dyDescent="0.25">
      <c r="C2177" s="386" t="s">
        <v>84</v>
      </c>
      <c r="D2177" s="387" t="s">
        <v>1275</v>
      </c>
      <c r="E2177" s="386" t="s">
        <v>1027</v>
      </c>
      <c r="F2177" s="387" t="s">
        <v>1091</v>
      </c>
      <c r="G2177" s="386" t="s">
        <v>1294</v>
      </c>
      <c r="H2177" s="386" t="s">
        <v>1121</v>
      </c>
      <c r="I2177" s="386" t="s">
        <v>1122</v>
      </c>
      <c r="J2177" s="386" t="s">
        <v>1373</v>
      </c>
      <c r="K2177" s="388">
        <v>3.4999999999999996E-2</v>
      </c>
      <c r="L2177" s="388">
        <v>4.0000000000000008E-2</v>
      </c>
      <c r="M2177" s="388">
        <v>4.5000000000000005E-2</v>
      </c>
      <c r="N2177" s="389"/>
    </row>
    <row r="2178" spans="3:14" ht="45" hidden="1" x14ac:dyDescent="0.25">
      <c r="C2178" s="386" t="s">
        <v>84</v>
      </c>
      <c r="D2178" s="387" t="s">
        <v>1275</v>
      </c>
      <c r="E2178" s="386" t="s">
        <v>1027</v>
      </c>
      <c r="F2178" s="387" t="s">
        <v>1091</v>
      </c>
      <c r="G2178" s="386" t="s">
        <v>1295</v>
      </c>
      <c r="H2178" s="386" t="s">
        <v>1121</v>
      </c>
      <c r="I2178" s="386" t="s">
        <v>1123</v>
      </c>
      <c r="J2178" s="386" t="s">
        <v>141</v>
      </c>
      <c r="K2178" s="388">
        <v>6.9999999999999993E-2</v>
      </c>
      <c r="L2178" s="388">
        <v>8.0000000000000016E-2</v>
      </c>
      <c r="M2178" s="388">
        <v>9.0000000000000011E-2</v>
      </c>
      <c r="N2178" s="389"/>
    </row>
    <row r="2179" spans="3:14" ht="45" hidden="1" x14ac:dyDescent="0.25">
      <c r="C2179" s="386" t="s">
        <v>84</v>
      </c>
      <c r="D2179" s="387" t="s">
        <v>1275</v>
      </c>
      <c r="E2179" s="386" t="s">
        <v>1027</v>
      </c>
      <c r="F2179" s="387" t="s">
        <v>1091</v>
      </c>
      <c r="G2179" s="386" t="s">
        <v>1378</v>
      </c>
      <c r="H2179" s="386" t="s">
        <v>1124</v>
      </c>
      <c r="I2179" s="386" t="s">
        <v>1125</v>
      </c>
      <c r="J2179" s="386" t="s">
        <v>1373</v>
      </c>
      <c r="K2179" s="388">
        <v>0.63</v>
      </c>
      <c r="L2179" s="388">
        <v>0.72000000000000008</v>
      </c>
      <c r="M2179" s="388">
        <v>0.81</v>
      </c>
      <c r="N2179" s="389"/>
    </row>
    <row r="2180" spans="3:14" ht="60" hidden="1" x14ac:dyDescent="0.25">
      <c r="C2180" s="386" t="s">
        <v>84</v>
      </c>
      <c r="D2180" s="387" t="s">
        <v>1275</v>
      </c>
      <c r="E2180" s="386" t="s">
        <v>1027</v>
      </c>
      <c r="F2180" s="387" t="s">
        <v>1091</v>
      </c>
      <c r="G2180" s="386" t="s">
        <v>1330</v>
      </c>
      <c r="H2180" s="386" t="s">
        <v>1184</v>
      </c>
      <c r="I2180" s="386" t="s">
        <v>1186</v>
      </c>
      <c r="J2180" s="386" t="s">
        <v>141</v>
      </c>
      <c r="K2180" s="388">
        <v>3.4999999999999996E-2</v>
      </c>
      <c r="L2180" s="388">
        <v>4.0000000000000008E-2</v>
      </c>
      <c r="M2180" s="388">
        <v>4.5000000000000005E-2</v>
      </c>
      <c r="N2180" s="389"/>
    </row>
    <row r="2181" spans="3:14" ht="60" hidden="1" x14ac:dyDescent="0.25">
      <c r="C2181" s="386" t="s">
        <v>84</v>
      </c>
      <c r="D2181" s="387" t="s">
        <v>1275</v>
      </c>
      <c r="E2181" s="386" t="s">
        <v>1027</v>
      </c>
      <c r="F2181" s="387" t="s">
        <v>1091</v>
      </c>
      <c r="G2181" s="386" t="s">
        <v>1331</v>
      </c>
      <c r="H2181" s="386" t="s">
        <v>1184</v>
      </c>
      <c r="I2181" s="386" t="s">
        <v>1187</v>
      </c>
      <c r="J2181" s="386" t="s">
        <v>141</v>
      </c>
      <c r="K2181" s="388">
        <v>0.63</v>
      </c>
      <c r="L2181" s="388">
        <v>0.72000000000000008</v>
      </c>
      <c r="M2181" s="388">
        <v>0.81</v>
      </c>
      <c r="N2181" s="389"/>
    </row>
    <row r="2182" spans="3:14" ht="45" hidden="1" x14ac:dyDescent="0.25">
      <c r="C2182" s="386" t="s">
        <v>84</v>
      </c>
      <c r="D2182" s="387" t="s">
        <v>1434</v>
      </c>
      <c r="E2182" s="386" t="s">
        <v>1027</v>
      </c>
      <c r="F2182" s="387" t="s">
        <v>1093</v>
      </c>
      <c r="G2182" s="386" t="s">
        <v>1298</v>
      </c>
      <c r="H2182" s="386" t="s">
        <v>1128</v>
      </c>
      <c r="I2182" s="386" t="s">
        <v>1130</v>
      </c>
      <c r="J2182" s="386" t="s">
        <v>141</v>
      </c>
      <c r="K2182" s="388">
        <v>0.63</v>
      </c>
      <c r="L2182" s="388">
        <v>0.72000000000000008</v>
      </c>
      <c r="M2182" s="388">
        <v>0.81</v>
      </c>
      <c r="N2182" s="389"/>
    </row>
    <row r="2183" spans="3:14" ht="45" hidden="1" x14ac:dyDescent="0.25">
      <c r="C2183" s="386" t="s">
        <v>84</v>
      </c>
      <c r="D2183" s="387" t="s">
        <v>1434</v>
      </c>
      <c r="E2183" s="386" t="s">
        <v>1027</v>
      </c>
      <c r="F2183" s="387" t="s">
        <v>1093</v>
      </c>
      <c r="G2183" s="386" t="s">
        <v>1305</v>
      </c>
      <c r="H2183" s="386" t="s">
        <v>1138</v>
      </c>
      <c r="I2183" s="386" t="s">
        <v>1139</v>
      </c>
      <c r="J2183" s="386" t="s">
        <v>1373</v>
      </c>
      <c r="K2183" s="388">
        <v>3.4999999999999996E-2</v>
      </c>
      <c r="L2183" s="388">
        <v>4.0000000000000008E-2</v>
      </c>
      <c r="M2183" s="388">
        <v>4.5000000000000005E-2</v>
      </c>
      <c r="N2183" s="389"/>
    </row>
    <row r="2184" spans="3:14" ht="45" hidden="1" x14ac:dyDescent="0.25">
      <c r="C2184" s="386" t="s">
        <v>84</v>
      </c>
      <c r="D2184" s="387" t="s">
        <v>1434</v>
      </c>
      <c r="E2184" s="386" t="s">
        <v>1027</v>
      </c>
      <c r="F2184" s="387" t="s">
        <v>1093</v>
      </c>
      <c r="G2184" s="386" t="s">
        <v>1411</v>
      </c>
      <c r="H2184" s="386" t="s">
        <v>1138</v>
      </c>
      <c r="I2184" s="386" t="s">
        <v>1140</v>
      </c>
      <c r="J2184" s="386" t="s">
        <v>1373</v>
      </c>
      <c r="K2184" s="388">
        <v>0.63</v>
      </c>
      <c r="L2184" s="388">
        <v>0.72000000000000008</v>
      </c>
      <c r="M2184" s="388">
        <v>0.81</v>
      </c>
      <c r="N2184" s="389"/>
    </row>
    <row r="2185" spans="3:14" ht="45" hidden="1" x14ac:dyDescent="0.25">
      <c r="C2185" s="386" t="s">
        <v>84</v>
      </c>
      <c r="D2185" s="387" t="s">
        <v>1434</v>
      </c>
      <c r="E2185" s="386" t="s">
        <v>1027</v>
      </c>
      <c r="F2185" s="387" t="s">
        <v>1093</v>
      </c>
      <c r="G2185" s="386" t="s">
        <v>1397</v>
      </c>
      <c r="H2185" s="386" t="s">
        <v>1138</v>
      </c>
      <c r="I2185" s="386" t="s">
        <v>1141</v>
      </c>
      <c r="J2185" s="386" t="s">
        <v>1373</v>
      </c>
      <c r="K2185" s="388">
        <v>0.63</v>
      </c>
      <c r="L2185" s="388">
        <v>0.72000000000000008</v>
      </c>
      <c r="M2185" s="388">
        <v>0.81</v>
      </c>
      <c r="N2185" s="389"/>
    </row>
    <row r="2186" spans="3:14" ht="45" hidden="1" x14ac:dyDescent="0.25">
      <c r="C2186" s="386" t="s">
        <v>84</v>
      </c>
      <c r="D2186" s="387" t="s">
        <v>1434</v>
      </c>
      <c r="E2186" s="386" t="s">
        <v>1027</v>
      </c>
      <c r="F2186" s="387" t="s">
        <v>1093</v>
      </c>
      <c r="G2186" s="386" t="s">
        <v>1412</v>
      </c>
      <c r="H2186" s="386" t="s">
        <v>1138</v>
      </c>
      <c r="I2186" s="386" t="s">
        <v>1143</v>
      </c>
      <c r="J2186" s="386" t="s">
        <v>1373</v>
      </c>
      <c r="K2186" s="388">
        <v>0.63</v>
      </c>
      <c r="L2186" s="388">
        <v>0.72000000000000008</v>
      </c>
      <c r="M2186" s="388">
        <v>0.81</v>
      </c>
      <c r="N2186" s="389"/>
    </row>
    <row r="2187" spans="3:14" ht="45" hidden="1" x14ac:dyDescent="0.25">
      <c r="C2187" s="386" t="s">
        <v>84</v>
      </c>
      <c r="D2187" s="387" t="s">
        <v>1434</v>
      </c>
      <c r="E2187" s="386" t="s">
        <v>1027</v>
      </c>
      <c r="F2187" s="387" t="s">
        <v>1093</v>
      </c>
      <c r="G2187" s="386" t="s">
        <v>1310</v>
      </c>
      <c r="H2187" s="386" t="s">
        <v>1152</v>
      </c>
      <c r="I2187" s="386" t="s">
        <v>1153</v>
      </c>
      <c r="J2187" s="386" t="s">
        <v>1373</v>
      </c>
      <c r="K2187" s="388">
        <v>0.63</v>
      </c>
      <c r="L2187" s="388">
        <v>0.72000000000000008</v>
      </c>
      <c r="M2187" s="388">
        <v>0.81</v>
      </c>
      <c r="N2187" s="389"/>
    </row>
    <row r="2188" spans="3:14" ht="45" hidden="1" x14ac:dyDescent="0.25">
      <c r="C2188" s="386" t="s">
        <v>84</v>
      </c>
      <c r="D2188" s="387" t="s">
        <v>1434</v>
      </c>
      <c r="E2188" s="386" t="s">
        <v>1027</v>
      </c>
      <c r="F2188" s="387" t="s">
        <v>1093</v>
      </c>
      <c r="G2188" s="386" t="s">
        <v>1312</v>
      </c>
      <c r="H2188" s="386" t="s">
        <v>1156</v>
      </c>
      <c r="I2188" s="386" t="s">
        <v>1158</v>
      </c>
      <c r="J2188" s="386" t="s">
        <v>141</v>
      </c>
      <c r="K2188" s="388">
        <v>0.63</v>
      </c>
      <c r="L2188" s="388">
        <v>0.72000000000000008</v>
      </c>
      <c r="M2188" s="388">
        <v>0.81</v>
      </c>
      <c r="N2188" s="389"/>
    </row>
    <row r="2189" spans="3:14" ht="45" hidden="1" x14ac:dyDescent="0.25">
      <c r="C2189" s="386" t="s">
        <v>84</v>
      </c>
      <c r="D2189" s="387" t="s">
        <v>1434</v>
      </c>
      <c r="E2189" s="386" t="s">
        <v>1027</v>
      </c>
      <c r="F2189" s="387" t="s">
        <v>1093</v>
      </c>
      <c r="G2189" s="386" t="s">
        <v>1320</v>
      </c>
      <c r="H2189" s="386" t="s">
        <v>1172</v>
      </c>
      <c r="I2189" s="386" t="s">
        <v>1173</v>
      </c>
      <c r="J2189" s="386" t="s">
        <v>141</v>
      </c>
      <c r="K2189" s="388">
        <v>3.4999999999999996E-2</v>
      </c>
      <c r="L2189" s="388">
        <v>4.0000000000000008E-2</v>
      </c>
      <c r="M2189" s="388">
        <v>4.5000000000000005E-2</v>
      </c>
      <c r="N2189" s="389"/>
    </row>
    <row r="2190" spans="3:14" ht="45" hidden="1" x14ac:dyDescent="0.25">
      <c r="C2190" s="386" t="s">
        <v>84</v>
      </c>
      <c r="D2190" s="387" t="s">
        <v>1434</v>
      </c>
      <c r="E2190" s="386" t="s">
        <v>1027</v>
      </c>
      <c r="F2190" s="387" t="s">
        <v>1093</v>
      </c>
      <c r="G2190" s="386" t="s">
        <v>1322</v>
      </c>
      <c r="H2190" s="386" t="s">
        <v>1174</v>
      </c>
      <c r="I2190" s="386" t="s">
        <v>1176</v>
      </c>
      <c r="J2190" s="386" t="s">
        <v>1373</v>
      </c>
      <c r="K2190" s="388">
        <v>3.4999999999999996E-2</v>
      </c>
      <c r="L2190" s="388">
        <v>4.0000000000000008E-2</v>
      </c>
      <c r="M2190" s="388">
        <v>4.5000000000000005E-2</v>
      </c>
      <c r="N2190" s="389"/>
    </row>
    <row r="2191" spans="3:14" ht="45" hidden="1" x14ac:dyDescent="0.25">
      <c r="C2191" s="386" t="s">
        <v>84</v>
      </c>
      <c r="D2191" s="387" t="s">
        <v>1434</v>
      </c>
      <c r="E2191" s="386" t="s">
        <v>1027</v>
      </c>
      <c r="F2191" s="387" t="s">
        <v>1093</v>
      </c>
      <c r="G2191" s="386" t="s">
        <v>1325</v>
      </c>
      <c r="H2191" s="386" t="s">
        <v>1174</v>
      </c>
      <c r="I2191" s="386" t="s">
        <v>1179</v>
      </c>
      <c r="J2191" s="386" t="s">
        <v>1373</v>
      </c>
      <c r="K2191" s="388">
        <v>3.4999999999999996E-2</v>
      </c>
      <c r="L2191" s="388">
        <v>4.0000000000000008E-2</v>
      </c>
      <c r="M2191" s="388">
        <v>4.5000000000000005E-2</v>
      </c>
      <c r="N2191" s="389"/>
    </row>
    <row r="2192" spans="3:14" ht="60" hidden="1" x14ac:dyDescent="0.25">
      <c r="C2192" s="386" t="s">
        <v>84</v>
      </c>
      <c r="D2192" s="387" t="s">
        <v>1434</v>
      </c>
      <c r="E2192" s="386" t="s">
        <v>1027</v>
      </c>
      <c r="F2192" s="387" t="s">
        <v>1093</v>
      </c>
      <c r="G2192" s="386" t="s">
        <v>1330</v>
      </c>
      <c r="H2192" s="386" t="s">
        <v>1184</v>
      </c>
      <c r="I2192" s="386" t="s">
        <v>1186</v>
      </c>
      <c r="J2192" s="386" t="s">
        <v>141</v>
      </c>
      <c r="K2192" s="388">
        <v>3.4999999999999996E-2</v>
      </c>
      <c r="L2192" s="388">
        <v>4.0000000000000008E-2</v>
      </c>
      <c r="M2192" s="388">
        <v>4.5000000000000005E-2</v>
      </c>
      <c r="N2192" s="389"/>
    </row>
    <row r="2193" spans="3:14" ht="60" hidden="1" x14ac:dyDescent="0.25">
      <c r="C2193" s="386" t="s">
        <v>84</v>
      </c>
      <c r="D2193" s="387" t="s">
        <v>1434</v>
      </c>
      <c r="E2193" s="386" t="s">
        <v>1027</v>
      </c>
      <c r="F2193" s="387" t="s">
        <v>1093</v>
      </c>
      <c r="G2193" s="386" t="s">
        <v>1331</v>
      </c>
      <c r="H2193" s="386" t="s">
        <v>1184</v>
      </c>
      <c r="I2193" s="386" t="s">
        <v>1187</v>
      </c>
      <c r="J2193" s="386" t="s">
        <v>141</v>
      </c>
      <c r="K2193" s="388">
        <v>0.63</v>
      </c>
      <c r="L2193" s="388">
        <v>0.72000000000000008</v>
      </c>
      <c r="M2193" s="388">
        <v>0.81</v>
      </c>
      <c r="N2193" s="389"/>
    </row>
    <row r="2194" spans="3:14" ht="60" hidden="1" x14ac:dyDescent="0.25">
      <c r="C2194" s="386" t="s">
        <v>84</v>
      </c>
      <c r="D2194" s="387" t="s">
        <v>1434</v>
      </c>
      <c r="E2194" s="386" t="s">
        <v>1027</v>
      </c>
      <c r="F2194" s="387" t="s">
        <v>1093</v>
      </c>
      <c r="G2194" s="386" t="s">
        <v>1332</v>
      </c>
      <c r="H2194" s="386" t="s">
        <v>1184</v>
      </c>
      <c r="I2194" s="386" t="s">
        <v>1188</v>
      </c>
      <c r="J2194" s="386" t="s">
        <v>141</v>
      </c>
      <c r="K2194" s="388">
        <v>0.63</v>
      </c>
      <c r="L2194" s="388">
        <v>0.72000000000000008</v>
      </c>
      <c r="M2194" s="388">
        <v>0.81</v>
      </c>
      <c r="N2194" s="389"/>
    </row>
    <row r="2195" spans="3:14" ht="60" hidden="1" x14ac:dyDescent="0.25">
      <c r="C2195" s="386" t="s">
        <v>84</v>
      </c>
      <c r="D2195" s="387" t="s">
        <v>1435</v>
      </c>
      <c r="E2195" s="386" t="s">
        <v>1027</v>
      </c>
      <c r="F2195" s="387" t="s">
        <v>1094</v>
      </c>
      <c r="G2195" s="386" t="s">
        <v>1330</v>
      </c>
      <c r="H2195" s="386" t="s">
        <v>1184</v>
      </c>
      <c r="I2195" s="386" t="s">
        <v>1186</v>
      </c>
      <c r="J2195" s="386" t="s">
        <v>141</v>
      </c>
      <c r="K2195" s="388">
        <v>3.4999999999999996E-2</v>
      </c>
      <c r="L2195" s="388">
        <v>4.0000000000000008E-2</v>
      </c>
      <c r="M2195" s="388">
        <v>4.5000000000000005E-2</v>
      </c>
      <c r="N2195" s="389"/>
    </row>
    <row r="2196" spans="3:14" ht="45" hidden="1" x14ac:dyDescent="0.25">
      <c r="C2196" s="386" t="s">
        <v>84</v>
      </c>
      <c r="D2196" s="387" t="s">
        <v>1278</v>
      </c>
      <c r="E2196" s="386" t="s">
        <v>1027</v>
      </c>
      <c r="F2196" s="387" t="s">
        <v>1096</v>
      </c>
      <c r="G2196" s="386" t="s">
        <v>1378</v>
      </c>
      <c r="H2196" s="386" t="s">
        <v>1124</v>
      </c>
      <c r="I2196" s="386" t="s">
        <v>1125</v>
      </c>
      <c r="J2196" s="386" t="s">
        <v>1373</v>
      </c>
      <c r="K2196" s="388">
        <v>0.63</v>
      </c>
      <c r="L2196" s="388">
        <v>0.72000000000000008</v>
      </c>
      <c r="M2196" s="388">
        <v>0.81</v>
      </c>
      <c r="N2196" s="389"/>
    </row>
    <row r="2197" spans="3:14" ht="60" hidden="1" x14ac:dyDescent="0.25">
      <c r="C2197" s="386" t="s">
        <v>84</v>
      </c>
      <c r="D2197" s="387" t="s">
        <v>1278</v>
      </c>
      <c r="E2197" s="386" t="s">
        <v>1027</v>
      </c>
      <c r="F2197" s="387" t="s">
        <v>1096</v>
      </c>
      <c r="G2197" s="386" t="s">
        <v>1330</v>
      </c>
      <c r="H2197" s="386" t="s">
        <v>1184</v>
      </c>
      <c r="I2197" s="386" t="s">
        <v>1186</v>
      </c>
      <c r="J2197" s="386" t="s">
        <v>141</v>
      </c>
      <c r="K2197" s="388">
        <v>3.4999999999999996E-2</v>
      </c>
      <c r="L2197" s="388">
        <v>4.0000000000000008E-2</v>
      </c>
      <c r="M2197" s="388">
        <v>4.5000000000000005E-2</v>
      </c>
      <c r="N2197" s="389"/>
    </row>
    <row r="2198" spans="3:14" ht="45" hidden="1" x14ac:dyDescent="0.25">
      <c r="C2198" s="386" t="s">
        <v>84</v>
      </c>
      <c r="D2198" s="387" t="s">
        <v>1278</v>
      </c>
      <c r="E2198" s="386" t="s">
        <v>1027</v>
      </c>
      <c r="F2198" s="387" t="s">
        <v>1096</v>
      </c>
      <c r="G2198" s="386" t="s">
        <v>1349</v>
      </c>
      <c r="H2198" s="386" t="s">
        <v>1210</v>
      </c>
      <c r="I2198" s="386" t="s">
        <v>1214</v>
      </c>
      <c r="J2198" s="386" t="s">
        <v>1373</v>
      </c>
      <c r="K2198" s="388">
        <v>3.4999999999999996E-2</v>
      </c>
      <c r="L2198" s="388">
        <v>4.0000000000000008E-2</v>
      </c>
      <c r="M2198" s="388">
        <v>4.5000000000000005E-2</v>
      </c>
      <c r="N2198" s="389"/>
    </row>
    <row r="2199" spans="3:14" ht="45" hidden="1" x14ac:dyDescent="0.25">
      <c r="C2199" s="386" t="s">
        <v>84</v>
      </c>
      <c r="D2199" s="387" t="s">
        <v>1279</v>
      </c>
      <c r="E2199" s="386" t="s">
        <v>1027</v>
      </c>
      <c r="F2199" s="387" t="s">
        <v>1097</v>
      </c>
      <c r="G2199" s="386" t="s">
        <v>1298</v>
      </c>
      <c r="H2199" s="386" t="s">
        <v>1128</v>
      </c>
      <c r="I2199" s="386" t="s">
        <v>1130</v>
      </c>
      <c r="J2199" s="386" t="s">
        <v>141</v>
      </c>
      <c r="K2199" s="388">
        <v>0.63</v>
      </c>
      <c r="L2199" s="388">
        <v>0.72000000000000008</v>
      </c>
      <c r="M2199" s="388">
        <v>0.81</v>
      </c>
      <c r="N2199" s="389"/>
    </row>
    <row r="2200" spans="3:14" ht="45" hidden="1" x14ac:dyDescent="0.25">
      <c r="C2200" s="386" t="s">
        <v>84</v>
      </c>
      <c r="D2200" s="387" t="s">
        <v>1279</v>
      </c>
      <c r="E2200" s="386" t="s">
        <v>1027</v>
      </c>
      <c r="F2200" s="387" t="s">
        <v>1097</v>
      </c>
      <c r="G2200" s="386" t="s">
        <v>1348</v>
      </c>
      <c r="H2200" s="386" t="s">
        <v>1210</v>
      </c>
      <c r="I2200" s="386" t="s">
        <v>1211</v>
      </c>
      <c r="J2200" s="386" t="s">
        <v>141</v>
      </c>
      <c r="K2200" s="388">
        <v>0.63</v>
      </c>
      <c r="L2200" s="388">
        <v>0.72000000000000008</v>
      </c>
      <c r="M2200" s="388">
        <v>0.81</v>
      </c>
      <c r="N2200" s="389"/>
    </row>
    <row r="2201" spans="3:14" ht="45" hidden="1" x14ac:dyDescent="0.25">
      <c r="C2201" s="386" t="s">
        <v>84</v>
      </c>
      <c r="D2201" s="387" t="s">
        <v>1279</v>
      </c>
      <c r="E2201" s="386" t="s">
        <v>1027</v>
      </c>
      <c r="F2201" s="387" t="s">
        <v>1097</v>
      </c>
      <c r="G2201" s="386" t="s">
        <v>1349</v>
      </c>
      <c r="H2201" s="386" t="s">
        <v>1210</v>
      </c>
      <c r="I2201" s="386" t="s">
        <v>1214</v>
      </c>
      <c r="J2201" s="386" t="s">
        <v>1373</v>
      </c>
      <c r="K2201" s="388">
        <v>3.4999999999999996E-2</v>
      </c>
      <c r="L2201" s="388">
        <v>4.0000000000000008E-2</v>
      </c>
      <c r="M2201" s="388">
        <v>4.5000000000000005E-2</v>
      </c>
      <c r="N2201" s="389"/>
    </row>
  </sheetData>
  <autoFilter ref="C4:J2201" xr:uid="{00000000-0009-0000-0000-000016000000}">
    <filterColumn colId="3">
      <filters>
        <filter val="Configuration errors"/>
      </filters>
    </filterColumn>
  </autoFilter>
  <dataConsolidate/>
  <mergeCells count="10">
    <mergeCell ref="C4:C5"/>
    <mergeCell ref="D4:D5"/>
    <mergeCell ref="E4:E5"/>
    <mergeCell ref="F4:F5"/>
    <mergeCell ref="G4:G5"/>
    <mergeCell ref="H4:H5"/>
    <mergeCell ref="I4:I5"/>
    <mergeCell ref="J4:J5"/>
    <mergeCell ref="K4:M4"/>
    <mergeCell ref="N4:N5"/>
  </mergeCell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BV46"/>
  <sheetViews>
    <sheetView zoomScale="85" zoomScaleNormal="85" workbookViewId="0">
      <selection activeCell="C14" sqref="C14"/>
    </sheetView>
  </sheetViews>
  <sheetFormatPr defaultColWidth="11.42578125" defaultRowHeight="15" x14ac:dyDescent="0.25"/>
  <cols>
    <col min="1" max="1" width="2.140625" customWidth="1"/>
    <col min="3" max="3" width="24.7109375" customWidth="1"/>
    <col min="4" max="4" width="26.42578125" customWidth="1"/>
    <col min="5" max="7" width="25.7109375" customWidth="1"/>
    <col min="8" max="13" width="5.7109375" customWidth="1"/>
    <col min="14" max="14" width="8.7109375" customWidth="1"/>
    <col min="15" max="15" width="10.42578125" customWidth="1"/>
    <col min="16" max="22" width="6.7109375" style="172" customWidth="1"/>
    <col min="23" max="23" width="6.7109375" customWidth="1"/>
    <col min="41" max="41" width="16.28515625" customWidth="1"/>
  </cols>
  <sheetData>
    <row r="2" spans="2:74" ht="15.75" thickBot="1" x14ac:dyDescent="0.3"/>
    <row r="3" spans="2:74" ht="15.75" thickBot="1" x14ac:dyDescent="0.3">
      <c r="B3" s="173"/>
      <c r="C3" s="173"/>
      <c r="E3" s="173"/>
      <c r="F3" s="173"/>
      <c r="G3" s="173"/>
      <c r="H3" s="5"/>
      <c r="I3" s="5"/>
      <c r="J3" s="5"/>
      <c r="K3" s="5"/>
      <c r="L3" s="5"/>
      <c r="M3" s="5"/>
      <c r="N3" s="5"/>
      <c r="O3" s="5"/>
      <c r="P3" s="5"/>
      <c r="Q3" s="5"/>
      <c r="R3" s="5"/>
      <c r="S3" s="5"/>
      <c r="T3" s="5"/>
      <c r="U3" s="5"/>
      <c r="V3" s="5"/>
      <c r="W3" s="173"/>
      <c r="X3" s="595" t="s">
        <v>399</v>
      </c>
      <c r="Y3" s="596"/>
      <c r="Z3" s="596"/>
      <c r="AA3" s="596"/>
      <c r="AB3" s="596"/>
      <c r="AC3" s="597"/>
      <c r="AD3" s="595" t="s">
        <v>400</v>
      </c>
      <c r="AE3" s="596"/>
      <c r="AF3" s="596"/>
      <c r="AG3" s="596"/>
      <c r="AH3" s="597"/>
      <c r="AI3" s="595" t="s">
        <v>401</v>
      </c>
      <c r="AJ3" s="596"/>
      <c r="AK3" s="597"/>
      <c r="AL3" s="595" t="s">
        <v>402</v>
      </c>
      <c r="AM3" s="596"/>
      <c r="AN3" s="597"/>
      <c r="AO3" s="595" t="s">
        <v>403</v>
      </c>
      <c r="AP3" s="596"/>
      <c r="AQ3" s="596"/>
      <c r="AR3" s="596"/>
      <c r="AS3" s="596"/>
      <c r="AT3" s="596"/>
      <c r="AU3" s="596"/>
      <c r="AV3" s="596"/>
      <c r="AW3" s="596"/>
      <c r="AX3" s="596"/>
      <c r="AY3" s="596"/>
      <c r="AZ3" s="596"/>
      <c r="BA3" s="597"/>
      <c r="BB3" s="595" t="s">
        <v>404</v>
      </c>
      <c r="BC3" s="596"/>
      <c r="BD3" s="596"/>
      <c r="BE3" s="596"/>
      <c r="BF3" s="597"/>
      <c r="BG3" s="595" t="s">
        <v>405</v>
      </c>
      <c r="BH3" s="596"/>
      <c r="BI3" s="596"/>
      <c r="BJ3" s="596"/>
      <c r="BK3" s="597"/>
      <c r="BL3" s="595" t="s">
        <v>406</v>
      </c>
      <c r="BM3" s="596"/>
      <c r="BN3" s="596"/>
      <c r="BO3" s="596"/>
      <c r="BP3" s="597"/>
      <c r="BQ3" s="595" t="s">
        <v>407</v>
      </c>
      <c r="BR3" s="596"/>
      <c r="BS3" s="596"/>
      <c r="BT3" s="596"/>
      <c r="BU3" s="596"/>
      <c r="BV3" s="597"/>
    </row>
    <row r="4" spans="2:74" s="172" customFormat="1" ht="85.5" x14ac:dyDescent="0.25">
      <c r="B4" s="174" t="s">
        <v>0</v>
      </c>
      <c r="C4" s="175" t="s">
        <v>408</v>
      </c>
      <c r="D4" s="176" t="s">
        <v>409</v>
      </c>
      <c r="E4" s="175" t="s">
        <v>9</v>
      </c>
      <c r="F4" s="177" t="s">
        <v>10</v>
      </c>
      <c r="G4" s="176" t="s">
        <v>11</v>
      </c>
      <c r="H4" s="175" t="s">
        <v>410</v>
      </c>
      <c r="I4" s="177" t="s">
        <v>411</v>
      </c>
      <c r="J4" s="176" t="s">
        <v>412</v>
      </c>
      <c r="K4" s="175" t="s">
        <v>413</v>
      </c>
      <c r="L4" s="177" t="s">
        <v>414</v>
      </c>
      <c r="M4" s="176" t="s">
        <v>415</v>
      </c>
      <c r="N4" s="175" t="s">
        <v>140</v>
      </c>
      <c r="O4" s="176" t="s">
        <v>141</v>
      </c>
      <c r="P4" s="598" t="s">
        <v>416</v>
      </c>
      <c r="Q4" s="599"/>
      <c r="R4" s="599"/>
      <c r="S4" s="599"/>
      <c r="T4" s="599"/>
      <c r="U4" s="599"/>
      <c r="V4" s="599"/>
      <c r="W4" s="599"/>
      <c r="X4" s="178" t="s">
        <v>417</v>
      </c>
      <c r="Y4" s="179" t="s">
        <v>139</v>
      </c>
      <c r="Z4" s="179" t="s">
        <v>418</v>
      </c>
      <c r="AA4" s="179" t="s">
        <v>419</v>
      </c>
      <c r="AB4" s="179" t="s">
        <v>420</v>
      </c>
      <c r="AC4" s="180" t="s">
        <v>421</v>
      </c>
      <c r="AD4" s="178" t="s">
        <v>422</v>
      </c>
      <c r="AE4" s="179" t="s">
        <v>423</v>
      </c>
      <c r="AF4" s="179" t="s">
        <v>424</v>
      </c>
      <c r="AG4" s="179" t="s">
        <v>425</v>
      </c>
      <c r="AH4" s="180" t="s">
        <v>426</v>
      </c>
      <c r="AI4" s="178" t="s">
        <v>427</v>
      </c>
      <c r="AJ4" s="179" t="s">
        <v>428</v>
      </c>
      <c r="AK4" s="180" t="s">
        <v>429</v>
      </c>
      <c r="AL4" s="178" t="s">
        <v>430</v>
      </c>
      <c r="AM4" s="179" t="s">
        <v>431</v>
      </c>
      <c r="AN4" s="180" t="s">
        <v>432</v>
      </c>
      <c r="AO4" s="178" t="s">
        <v>433</v>
      </c>
      <c r="AP4" s="179" t="s">
        <v>434</v>
      </c>
      <c r="AQ4" s="179" t="s">
        <v>435</v>
      </c>
      <c r="AR4" s="179" t="s">
        <v>436</v>
      </c>
      <c r="AS4" s="179" t="s">
        <v>437</v>
      </c>
      <c r="AT4" s="179" t="s">
        <v>438</v>
      </c>
      <c r="AU4" s="179" t="s">
        <v>439</v>
      </c>
      <c r="AV4" s="179" t="s">
        <v>440</v>
      </c>
      <c r="AW4" s="179" t="s">
        <v>441</v>
      </c>
      <c r="AX4" s="179" t="s">
        <v>442</v>
      </c>
      <c r="AY4" s="179" t="s">
        <v>443</v>
      </c>
      <c r="AZ4" s="179" t="s">
        <v>444</v>
      </c>
      <c r="BA4" s="180" t="s">
        <v>445</v>
      </c>
      <c r="BB4" s="178" t="s">
        <v>446</v>
      </c>
      <c r="BC4" s="179" t="s">
        <v>447</v>
      </c>
      <c r="BD4" s="179" t="s">
        <v>448</v>
      </c>
      <c r="BE4" s="179" t="s">
        <v>449</v>
      </c>
      <c r="BF4" s="180" t="s">
        <v>450</v>
      </c>
      <c r="BG4" s="178" t="s">
        <v>451</v>
      </c>
      <c r="BH4" s="179" t="s">
        <v>452</v>
      </c>
      <c r="BI4" s="179" t="s">
        <v>453</v>
      </c>
      <c r="BJ4" s="179" t="s">
        <v>454</v>
      </c>
      <c r="BK4" s="180" t="s">
        <v>455</v>
      </c>
      <c r="BL4" s="178" t="s">
        <v>456</v>
      </c>
      <c r="BM4" s="179" t="s">
        <v>457</v>
      </c>
      <c r="BN4" s="179" t="s">
        <v>458</v>
      </c>
      <c r="BO4" s="179" t="s">
        <v>459</v>
      </c>
      <c r="BP4" s="180" t="s">
        <v>460</v>
      </c>
      <c r="BQ4" s="178" t="s">
        <v>461</v>
      </c>
      <c r="BR4" s="179" t="s">
        <v>462</v>
      </c>
      <c r="BS4" s="179" t="s">
        <v>463</v>
      </c>
      <c r="BT4" s="179" t="s">
        <v>464</v>
      </c>
      <c r="BU4" s="179" t="s">
        <v>465</v>
      </c>
      <c r="BV4" s="180" t="s">
        <v>466</v>
      </c>
    </row>
    <row r="5" spans="2:74" ht="409.5" x14ac:dyDescent="0.25">
      <c r="B5" s="181" t="s">
        <v>467</v>
      </c>
      <c r="C5" s="182" t="s">
        <v>468</v>
      </c>
      <c r="D5" s="183" t="s">
        <v>469</v>
      </c>
      <c r="E5" s="184" t="s">
        <v>470</v>
      </c>
      <c r="F5" s="185" t="s">
        <v>471</v>
      </c>
      <c r="G5" s="186" t="s">
        <v>472</v>
      </c>
      <c r="H5" s="158"/>
      <c r="I5" s="26" t="s">
        <v>69</v>
      </c>
      <c r="J5" s="11"/>
      <c r="K5" s="187" t="s">
        <v>69</v>
      </c>
      <c r="L5" s="188" t="s">
        <v>69</v>
      </c>
      <c r="M5" s="189" t="s">
        <v>69</v>
      </c>
      <c r="N5" s="187"/>
      <c r="O5" s="190">
        <v>0.15</v>
      </c>
      <c r="P5" s="25" t="s">
        <v>473</v>
      </c>
      <c r="Q5" s="26" t="s">
        <v>474</v>
      </c>
      <c r="R5" s="26" t="s">
        <v>475</v>
      </c>
      <c r="S5" s="26" t="s">
        <v>476</v>
      </c>
      <c r="T5" s="26" t="s">
        <v>477</v>
      </c>
      <c r="U5" s="26" t="s">
        <v>478</v>
      </c>
      <c r="V5" s="188" t="s">
        <v>479</v>
      </c>
      <c r="W5" s="173"/>
      <c r="X5" s="158"/>
      <c r="Y5" s="26"/>
      <c r="Z5" s="26"/>
      <c r="AA5" s="26"/>
      <c r="AB5" s="26"/>
      <c r="AC5" s="11"/>
      <c r="AD5" s="158"/>
      <c r="AE5" s="26"/>
      <c r="AF5" s="26"/>
      <c r="AG5" s="26"/>
      <c r="AH5" s="11"/>
      <c r="AI5" s="158"/>
      <c r="AJ5" s="26"/>
      <c r="AK5" s="11"/>
      <c r="AL5" s="158"/>
      <c r="AM5" s="26"/>
      <c r="AN5" s="11"/>
      <c r="AO5" s="158"/>
      <c r="AP5" s="26"/>
      <c r="AQ5" s="26"/>
      <c r="AR5" s="26"/>
      <c r="AS5" s="26"/>
      <c r="AT5" s="26"/>
      <c r="AU5" s="26" t="s">
        <v>69</v>
      </c>
      <c r="AV5" s="26" t="s">
        <v>69</v>
      </c>
      <c r="AW5" s="26"/>
      <c r="AX5" s="26"/>
      <c r="AY5" s="26"/>
      <c r="AZ5" s="26" t="s">
        <v>69</v>
      </c>
      <c r="BA5" s="11" t="s">
        <v>69</v>
      </c>
      <c r="BB5" s="158"/>
      <c r="BC5" s="26"/>
      <c r="BD5" s="26"/>
      <c r="BE5" s="26"/>
      <c r="BF5" s="11" t="s">
        <v>69</v>
      </c>
      <c r="BG5" s="158" t="s">
        <v>69</v>
      </c>
      <c r="BH5" s="26" t="s">
        <v>69</v>
      </c>
      <c r="BI5" s="26" t="s">
        <v>69</v>
      </c>
      <c r="BJ5" s="26"/>
      <c r="BK5" s="11" t="s">
        <v>69</v>
      </c>
      <c r="BL5" s="158" t="s">
        <v>69</v>
      </c>
      <c r="BM5" s="26" t="s">
        <v>69</v>
      </c>
      <c r="BN5" s="26"/>
      <c r="BO5" s="26" t="s">
        <v>69</v>
      </c>
      <c r="BP5" s="11" t="s">
        <v>69</v>
      </c>
      <c r="BQ5" s="158"/>
      <c r="BR5" s="26"/>
      <c r="BS5" s="26"/>
      <c r="BT5" s="26"/>
      <c r="BU5" s="26"/>
      <c r="BV5" s="11"/>
    </row>
    <row r="6" spans="2:74" ht="255" x14ac:dyDescent="0.25">
      <c r="B6" s="181" t="s">
        <v>480</v>
      </c>
      <c r="C6" s="182" t="s">
        <v>481</v>
      </c>
      <c r="D6" s="191" t="s">
        <v>482</v>
      </c>
      <c r="E6" s="184" t="s">
        <v>483</v>
      </c>
      <c r="F6" s="185" t="s">
        <v>484</v>
      </c>
      <c r="G6" s="186" t="s">
        <v>485</v>
      </c>
      <c r="H6" s="158" t="s">
        <v>69</v>
      </c>
      <c r="I6" s="26"/>
      <c r="J6" s="11"/>
      <c r="K6" s="187" t="s">
        <v>69</v>
      </c>
      <c r="L6" s="188" t="s">
        <v>69</v>
      </c>
      <c r="M6" s="189" t="s">
        <v>69</v>
      </c>
      <c r="N6" s="192">
        <v>0.1</v>
      </c>
      <c r="O6" s="190">
        <v>0.1</v>
      </c>
      <c r="P6" s="25" t="s">
        <v>473</v>
      </c>
      <c r="Q6" s="26" t="s">
        <v>474</v>
      </c>
      <c r="R6" s="26" t="s">
        <v>478</v>
      </c>
      <c r="S6" s="26"/>
      <c r="T6" s="26"/>
      <c r="U6" s="26"/>
      <c r="V6" s="26"/>
      <c r="W6" s="193"/>
      <c r="X6" s="158" t="s">
        <v>69</v>
      </c>
      <c r="Y6" s="26" t="s">
        <v>69</v>
      </c>
      <c r="Z6" s="26" t="s">
        <v>69</v>
      </c>
      <c r="AA6" s="26" t="s">
        <v>69</v>
      </c>
      <c r="AB6" s="26" t="s">
        <v>69</v>
      </c>
      <c r="AC6" s="11" t="s">
        <v>69</v>
      </c>
      <c r="AD6" s="158" t="s">
        <v>69</v>
      </c>
      <c r="AE6" s="26" t="s">
        <v>69</v>
      </c>
      <c r="AF6" s="26" t="s">
        <v>69</v>
      </c>
      <c r="AG6" s="26" t="s">
        <v>69</v>
      </c>
      <c r="AH6" s="11" t="s">
        <v>69</v>
      </c>
      <c r="AI6" s="158" t="s">
        <v>69</v>
      </c>
      <c r="AJ6" s="26" t="s">
        <v>69</v>
      </c>
      <c r="AK6" s="11" t="s">
        <v>69</v>
      </c>
      <c r="AL6" s="158" t="s">
        <v>69</v>
      </c>
      <c r="AM6" s="26" t="s">
        <v>69</v>
      </c>
      <c r="AN6" s="11" t="s">
        <v>69</v>
      </c>
      <c r="AO6" s="158" t="s">
        <v>69</v>
      </c>
      <c r="AP6" s="26" t="s">
        <v>69</v>
      </c>
      <c r="AQ6" s="26" t="s">
        <v>69</v>
      </c>
      <c r="AR6" s="26" t="s">
        <v>69</v>
      </c>
      <c r="AS6" s="26" t="s">
        <v>69</v>
      </c>
      <c r="AT6" s="26"/>
      <c r="AU6" s="26"/>
      <c r="AV6" s="26"/>
      <c r="AW6" s="26"/>
      <c r="AX6" s="26"/>
      <c r="AY6" s="26"/>
      <c r="AZ6" s="26" t="s">
        <v>69</v>
      </c>
      <c r="BA6" s="11"/>
      <c r="BB6" s="158" t="s">
        <v>69</v>
      </c>
      <c r="BC6" s="26" t="s">
        <v>69</v>
      </c>
      <c r="BD6" s="26" t="s">
        <v>69</v>
      </c>
      <c r="BE6" s="26" t="s">
        <v>69</v>
      </c>
      <c r="BF6" s="11" t="s">
        <v>69</v>
      </c>
      <c r="BG6" s="158" t="s">
        <v>69</v>
      </c>
      <c r="BH6" s="26" t="s">
        <v>69</v>
      </c>
      <c r="BI6" s="26" t="s">
        <v>69</v>
      </c>
      <c r="BJ6" s="26" t="s">
        <v>69</v>
      </c>
      <c r="BK6" s="11" t="s">
        <v>69</v>
      </c>
      <c r="BL6" s="158" t="s">
        <v>69</v>
      </c>
      <c r="BM6" s="26" t="s">
        <v>69</v>
      </c>
      <c r="BN6" s="26" t="s">
        <v>69</v>
      </c>
      <c r="BO6" s="26" t="s">
        <v>69</v>
      </c>
      <c r="BP6" s="11" t="s">
        <v>69</v>
      </c>
      <c r="BQ6" s="158" t="s">
        <v>69</v>
      </c>
      <c r="BR6" s="26" t="s">
        <v>69</v>
      </c>
      <c r="BS6" s="26" t="s">
        <v>69</v>
      </c>
      <c r="BT6" s="26" t="s">
        <v>69</v>
      </c>
      <c r="BU6" s="26" t="s">
        <v>69</v>
      </c>
      <c r="BV6" s="11" t="s">
        <v>69</v>
      </c>
    </row>
    <row r="7" spans="2:74" ht="300" x14ac:dyDescent="0.25">
      <c r="B7" s="181" t="s">
        <v>486</v>
      </c>
      <c r="C7" s="182" t="s">
        <v>487</v>
      </c>
      <c r="D7" s="191" t="s">
        <v>488</v>
      </c>
      <c r="E7" s="184" t="s">
        <v>174</v>
      </c>
      <c r="F7" s="185" t="s">
        <v>489</v>
      </c>
      <c r="G7" s="186" t="s">
        <v>490</v>
      </c>
      <c r="H7" s="158"/>
      <c r="I7" s="26"/>
      <c r="J7" s="11" t="s">
        <v>69</v>
      </c>
      <c r="K7" s="187" t="s">
        <v>69</v>
      </c>
      <c r="L7" s="188" t="s">
        <v>69</v>
      </c>
      <c r="M7" s="189"/>
      <c r="N7" s="187"/>
      <c r="O7" s="190">
        <v>0.4</v>
      </c>
      <c r="P7" s="25" t="s">
        <v>491</v>
      </c>
      <c r="Q7" s="26" t="s">
        <v>492</v>
      </c>
      <c r="R7" s="26" t="s">
        <v>493</v>
      </c>
      <c r="S7" s="188" t="s">
        <v>479</v>
      </c>
      <c r="T7" s="26"/>
      <c r="U7" s="26"/>
      <c r="V7" s="5"/>
      <c r="W7" s="193"/>
      <c r="X7" s="158"/>
      <c r="Y7" s="26"/>
      <c r="Z7" s="26"/>
      <c r="AA7" s="26"/>
      <c r="AB7" s="26"/>
      <c r="AC7" s="11"/>
      <c r="AD7" s="158"/>
      <c r="AE7" s="26"/>
      <c r="AF7" s="26"/>
      <c r="AG7" s="26"/>
      <c r="AH7" s="11"/>
      <c r="AI7" s="158"/>
      <c r="AJ7" s="26"/>
      <c r="AK7" s="11"/>
      <c r="AL7" s="158"/>
      <c r="AM7" s="26"/>
      <c r="AN7" s="11"/>
      <c r="AO7" s="158"/>
      <c r="AP7" s="26"/>
      <c r="AQ7" s="26"/>
      <c r="AR7" s="26" t="s">
        <v>69</v>
      </c>
      <c r="AS7" s="26" t="s">
        <v>69</v>
      </c>
      <c r="AT7" s="26"/>
      <c r="AU7" s="26" t="s">
        <v>69</v>
      </c>
      <c r="AV7" s="26"/>
      <c r="AW7" s="26"/>
      <c r="AX7" s="26"/>
      <c r="AY7" s="26"/>
      <c r="AZ7" s="26" t="s">
        <v>69</v>
      </c>
      <c r="BA7" s="11"/>
      <c r="BB7" s="158"/>
      <c r="BC7" s="26"/>
      <c r="BD7" s="26"/>
      <c r="BE7" s="26"/>
      <c r="BF7" s="11"/>
      <c r="BG7" s="158" t="s">
        <v>69</v>
      </c>
      <c r="BH7" s="26" t="s">
        <v>69</v>
      </c>
      <c r="BI7" s="26"/>
      <c r="BJ7" s="26" t="s">
        <v>69</v>
      </c>
      <c r="BK7" s="11"/>
      <c r="BL7" s="158" t="s">
        <v>69</v>
      </c>
      <c r="BM7" s="26" t="s">
        <v>69</v>
      </c>
      <c r="BN7" s="26"/>
      <c r="BO7" s="26"/>
      <c r="BP7" s="11"/>
      <c r="BQ7" s="158"/>
      <c r="BR7" s="26"/>
      <c r="BS7" s="26"/>
      <c r="BT7" s="26"/>
      <c r="BU7" s="26"/>
      <c r="BV7" s="11"/>
    </row>
    <row r="8" spans="2:74" ht="409.5" x14ac:dyDescent="0.25">
      <c r="B8" s="181" t="s">
        <v>494</v>
      </c>
      <c r="C8" s="182" t="s">
        <v>495</v>
      </c>
      <c r="D8" s="191" t="s">
        <v>496</v>
      </c>
      <c r="E8" s="184" t="s">
        <v>174</v>
      </c>
      <c r="F8" s="185" t="s">
        <v>174</v>
      </c>
      <c r="G8" s="186" t="s">
        <v>497</v>
      </c>
      <c r="H8" s="187"/>
      <c r="I8" s="188"/>
      <c r="J8" s="189" t="s">
        <v>69</v>
      </c>
      <c r="K8" s="187" t="s">
        <v>69</v>
      </c>
      <c r="L8" s="188" t="s">
        <v>69</v>
      </c>
      <c r="M8" s="189"/>
      <c r="N8" s="187"/>
      <c r="O8" s="190">
        <v>0.4</v>
      </c>
      <c r="P8" s="25" t="s">
        <v>498</v>
      </c>
      <c r="Q8" s="26"/>
      <c r="R8" s="26" t="s">
        <v>499</v>
      </c>
      <c r="S8" s="26" t="s">
        <v>499</v>
      </c>
      <c r="T8" s="26" t="s">
        <v>499</v>
      </c>
      <c r="U8" s="26" t="s">
        <v>499</v>
      </c>
      <c r="V8" s="26"/>
      <c r="W8" s="193"/>
      <c r="X8" s="158"/>
      <c r="Y8" s="26"/>
      <c r="Z8" s="26"/>
      <c r="AA8" s="26"/>
      <c r="AB8" s="26"/>
      <c r="AC8" s="11"/>
      <c r="AD8" s="158"/>
      <c r="AE8" s="26"/>
      <c r="AF8" s="26"/>
      <c r="AG8" s="26"/>
      <c r="AH8" s="11"/>
      <c r="AI8" s="158"/>
      <c r="AJ8" s="26"/>
      <c r="AK8" s="11"/>
      <c r="AL8" s="158"/>
      <c r="AM8" s="26"/>
      <c r="AN8" s="11"/>
      <c r="AO8" s="158"/>
      <c r="AP8" s="26"/>
      <c r="AQ8" s="26"/>
      <c r="AR8" s="26" t="s">
        <v>69</v>
      </c>
      <c r="AS8" s="26" t="s">
        <v>69</v>
      </c>
      <c r="AT8" s="26"/>
      <c r="AU8" s="26"/>
      <c r="AV8" s="26"/>
      <c r="AW8" s="26"/>
      <c r="AX8" s="26"/>
      <c r="AY8" s="26"/>
      <c r="AZ8" s="26" t="s">
        <v>69</v>
      </c>
      <c r="BA8" s="11"/>
      <c r="BB8" s="158"/>
      <c r="BC8" s="26"/>
      <c r="BD8" s="26"/>
      <c r="BE8" s="26"/>
      <c r="BF8" s="11"/>
      <c r="BG8" s="158" t="s">
        <v>69</v>
      </c>
      <c r="BH8" s="26" t="s">
        <v>69</v>
      </c>
      <c r="BI8" s="26"/>
      <c r="BJ8" s="26" t="s">
        <v>69</v>
      </c>
      <c r="BK8" s="11"/>
      <c r="BL8" s="158"/>
      <c r="BM8" s="26"/>
      <c r="BN8" s="26" t="s">
        <v>69</v>
      </c>
      <c r="BO8" s="26"/>
      <c r="BP8" s="11"/>
      <c r="BQ8" s="158"/>
      <c r="BR8" s="26"/>
      <c r="BS8" s="26"/>
      <c r="BT8" s="26"/>
      <c r="BU8" s="26"/>
      <c r="BV8" s="11"/>
    </row>
    <row r="9" spans="2:74" ht="390" x14ac:dyDescent="0.25">
      <c r="B9" s="181" t="s">
        <v>500</v>
      </c>
      <c r="C9" s="182" t="s">
        <v>275</v>
      </c>
      <c r="D9" s="191" t="s">
        <v>501</v>
      </c>
      <c r="E9" s="184" t="s">
        <v>502</v>
      </c>
      <c r="F9" s="185" t="s">
        <v>503</v>
      </c>
      <c r="G9" s="186" t="s">
        <v>504</v>
      </c>
      <c r="H9" s="187"/>
      <c r="I9" s="188"/>
      <c r="J9" s="189" t="s">
        <v>69</v>
      </c>
      <c r="K9" s="187" t="s">
        <v>69</v>
      </c>
      <c r="L9" s="188" t="s">
        <v>69</v>
      </c>
      <c r="M9" s="189"/>
      <c r="N9" s="187"/>
      <c r="O9" s="190">
        <v>0.4</v>
      </c>
      <c r="P9" s="25" t="s">
        <v>505</v>
      </c>
      <c r="Q9" s="26"/>
      <c r="R9" s="26"/>
      <c r="S9" s="26"/>
      <c r="T9" s="26"/>
      <c r="U9" s="26"/>
      <c r="V9" s="26"/>
      <c r="W9" s="193"/>
      <c r="X9" s="158"/>
      <c r="Y9" s="26"/>
      <c r="Z9" s="26"/>
      <c r="AA9" s="26"/>
      <c r="AB9" s="26"/>
      <c r="AC9" s="11"/>
      <c r="AD9" s="158"/>
      <c r="AE9" s="26"/>
      <c r="AF9" s="26"/>
      <c r="AG9" s="26"/>
      <c r="AH9" s="11"/>
      <c r="AI9" s="158"/>
      <c r="AJ9" s="26"/>
      <c r="AK9" s="11"/>
      <c r="AL9" s="158"/>
      <c r="AM9" s="26"/>
      <c r="AN9" s="11"/>
      <c r="AO9" s="158"/>
      <c r="AP9" s="26"/>
      <c r="AQ9" s="26"/>
      <c r="AR9" s="26" t="s">
        <v>69</v>
      </c>
      <c r="AS9" s="26" t="s">
        <v>69</v>
      </c>
      <c r="AT9" s="26"/>
      <c r="AU9" s="26"/>
      <c r="AV9" s="26"/>
      <c r="AW9" s="26"/>
      <c r="AX9" s="26"/>
      <c r="AY9" s="26"/>
      <c r="AZ9" s="26" t="s">
        <v>69</v>
      </c>
      <c r="BA9" s="11"/>
      <c r="BB9" s="158"/>
      <c r="BC9" s="26"/>
      <c r="BD9" s="26"/>
      <c r="BE9" s="26"/>
      <c r="BF9" s="11"/>
      <c r="BG9" s="158" t="s">
        <v>69</v>
      </c>
      <c r="BH9" s="26" t="s">
        <v>69</v>
      </c>
      <c r="BI9" s="26"/>
      <c r="BJ9" s="26" t="s">
        <v>69</v>
      </c>
      <c r="BK9" s="11"/>
      <c r="BL9" s="158"/>
      <c r="BM9" s="26"/>
      <c r="BN9" s="26" t="s">
        <v>69</v>
      </c>
      <c r="BO9" s="26"/>
      <c r="BP9" s="11"/>
      <c r="BQ9" s="158"/>
      <c r="BR9" s="26"/>
      <c r="BS9" s="26"/>
      <c r="BT9" s="26"/>
      <c r="BU9" s="26"/>
      <c r="BV9" s="11"/>
    </row>
    <row r="10" spans="2:74" ht="330" x14ac:dyDescent="0.25">
      <c r="B10" s="181" t="s">
        <v>506</v>
      </c>
      <c r="C10" s="182" t="s">
        <v>507</v>
      </c>
      <c r="D10" s="191" t="s">
        <v>508</v>
      </c>
      <c r="E10" s="184" t="s">
        <v>509</v>
      </c>
      <c r="F10" s="185" t="s">
        <v>510</v>
      </c>
      <c r="G10" s="186" t="s">
        <v>511</v>
      </c>
      <c r="H10" s="187"/>
      <c r="I10" s="188"/>
      <c r="J10" s="189" t="s">
        <v>69</v>
      </c>
      <c r="K10" s="187" t="s">
        <v>69</v>
      </c>
      <c r="L10" s="188"/>
      <c r="M10" s="189" t="s">
        <v>69</v>
      </c>
      <c r="N10" s="194">
        <v>0.4</v>
      </c>
      <c r="O10" s="195">
        <v>0.25</v>
      </c>
      <c r="P10" s="25" t="s">
        <v>505</v>
      </c>
      <c r="Q10" s="26" t="s">
        <v>512</v>
      </c>
      <c r="R10" s="26" t="s">
        <v>499</v>
      </c>
      <c r="S10" s="26" t="s">
        <v>499</v>
      </c>
      <c r="T10" s="26"/>
      <c r="U10" s="26"/>
      <c r="V10" s="26"/>
      <c r="W10" s="193"/>
      <c r="X10" s="158"/>
      <c r="Y10" s="26"/>
      <c r="Z10" s="26"/>
      <c r="AA10" s="26"/>
      <c r="AB10" s="26"/>
      <c r="AC10" s="11"/>
      <c r="AD10" s="158"/>
      <c r="AE10" s="26"/>
      <c r="AF10" s="26"/>
      <c r="AG10" s="26"/>
      <c r="AH10" s="11"/>
      <c r="AI10" s="158"/>
      <c r="AJ10" s="26"/>
      <c r="AK10" s="11"/>
      <c r="AL10" s="158"/>
      <c r="AM10" s="26"/>
      <c r="AN10" s="11"/>
      <c r="AO10" s="158"/>
      <c r="AP10" s="26"/>
      <c r="AQ10" s="26" t="s">
        <v>69</v>
      </c>
      <c r="AR10" s="26"/>
      <c r="AS10" s="26"/>
      <c r="AT10" s="26"/>
      <c r="AU10" s="26"/>
      <c r="AV10" s="26"/>
      <c r="AW10" s="26"/>
      <c r="AX10" s="26"/>
      <c r="AY10" s="26"/>
      <c r="AZ10" s="26" t="s">
        <v>69</v>
      </c>
      <c r="BA10" s="11"/>
      <c r="BB10" s="158"/>
      <c r="BC10" s="26"/>
      <c r="BD10" s="26"/>
      <c r="BE10" s="26"/>
      <c r="BF10" s="11"/>
      <c r="BG10" s="158"/>
      <c r="BH10" s="26"/>
      <c r="BI10" s="26"/>
      <c r="BJ10" s="26" t="s">
        <v>69</v>
      </c>
      <c r="BK10" s="11"/>
      <c r="BL10" s="158"/>
      <c r="BM10" s="26"/>
      <c r="BN10" s="26"/>
      <c r="BO10" s="26"/>
      <c r="BP10" s="11"/>
      <c r="BQ10" s="158"/>
      <c r="BR10" s="26"/>
      <c r="BS10" s="26"/>
      <c r="BT10" s="26"/>
      <c r="BU10" s="26"/>
      <c r="BV10" s="11"/>
    </row>
    <row r="11" spans="2:74" ht="409.5" x14ac:dyDescent="0.25">
      <c r="B11" s="181" t="s">
        <v>513</v>
      </c>
      <c r="C11" s="182" t="s">
        <v>514</v>
      </c>
      <c r="D11" s="191" t="s">
        <v>515</v>
      </c>
      <c r="E11" s="184" t="s">
        <v>516</v>
      </c>
      <c r="F11" s="185" t="s">
        <v>517</v>
      </c>
      <c r="G11" s="186" t="s">
        <v>518</v>
      </c>
      <c r="H11" s="187"/>
      <c r="I11" s="188"/>
      <c r="J11" s="189" t="s">
        <v>69</v>
      </c>
      <c r="K11" s="187" t="s">
        <v>69</v>
      </c>
      <c r="L11" s="188" t="s">
        <v>69</v>
      </c>
      <c r="M11" s="189" t="s">
        <v>69</v>
      </c>
      <c r="N11" s="158"/>
      <c r="O11" s="195">
        <v>0.75</v>
      </c>
      <c r="P11" s="25" t="s">
        <v>519</v>
      </c>
      <c r="Q11" s="26"/>
      <c r="R11" s="26" t="s">
        <v>499</v>
      </c>
      <c r="S11" s="26" t="s">
        <v>499</v>
      </c>
      <c r="T11" s="26"/>
      <c r="U11" s="26"/>
      <c r="V11" s="26"/>
      <c r="W11" s="193"/>
      <c r="X11" s="158"/>
      <c r="Y11" s="26"/>
      <c r="Z11" s="26"/>
      <c r="AA11" s="26"/>
      <c r="AB11" s="26"/>
      <c r="AC11" s="11"/>
      <c r="AD11" s="158"/>
      <c r="AE11" s="26"/>
      <c r="AF11" s="26"/>
      <c r="AG11" s="26"/>
      <c r="AH11" s="11"/>
      <c r="AI11" s="158"/>
      <c r="AJ11" s="26"/>
      <c r="AK11" s="11"/>
      <c r="AL11" s="158"/>
      <c r="AM11" s="26"/>
      <c r="AN11" s="11"/>
      <c r="AO11" s="158"/>
      <c r="AP11" s="26"/>
      <c r="AQ11" s="26"/>
      <c r="AR11" s="26"/>
      <c r="AS11" s="26"/>
      <c r="AT11" s="26"/>
      <c r="AU11" s="26"/>
      <c r="AV11" s="26"/>
      <c r="AW11" s="26"/>
      <c r="AX11" s="26" t="s">
        <v>69</v>
      </c>
      <c r="AY11" s="26"/>
      <c r="AZ11" s="26" t="s">
        <v>69</v>
      </c>
      <c r="BA11" s="11"/>
      <c r="BB11" s="158"/>
      <c r="BC11" s="26"/>
      <c r="BD11" s="26"/>
      <c r="BE11" s="26"/>
      <c r="BF11" s="11"/>
      <c r="BG11" s="158"/>
      <c r="BH11" s="26"/>
      <c r="BI11" s="26"/>
      <c r="BJ11" s="26" t="s">
        <v>69</v>
      </c>
      <c r="BK11" s="11"/>
      <c r="BL11" s="158"/>
      <c r="BM11" s="26"/>
      <c r="BN11" s="26"/>
      <c r="BO11" s="26"/>
      <c r="BP11" s="11"/>
      <c r="BQ11" s="158"/>
      <c r="BR11" s="26"/>
      <c r="BS11" s="26"/>
      <c r="BT11" s="26"/>
      <c r="BU11" s="26"/>
      <c r="BV11" s="11"/>
    </row>
    <row r="12" spans="2:74" ht="409.5" x14ac:dyDescent="0.25">
      <c r="B12" s="181" t="s">
        <v>520</v>
      </c>
      <c r="C12" s="182" t="s">
        <v>521</v>
      </c>
      <c r="D12" s="191" t="s">
        <v>522</v>
      </c>
      <c r="E12" s="184" t="s">
        <v>174</v>
      </c>
      <c r="F12" s="185" t="s">
        <v>523</v>
      </c>
      <c r="G12" s="186" t="s">
        <v>524</v>
      </c>
      <c r="H12" s="187"/>
      <c r="I12" s="188"/>
      <c r="J12" s="189" t="s">
        <v>69</v>
      </c>
      <c r="K12" s="187" t="s">
        <v>69</v>
      </c>
      <c r="L12" s="188" t="s">
        <v>69</v>
      </c>
      <c r="M12" s="189" t="s">
        <v>69</v>
      </c>
      <c r="N12" s="194">
        <v>0.2</v>
      </c>
      <c r="O12" s="195">
        <v>0.2</v>
      </c>
      <c r="P12" s="25" t="s">
        <v>525</v>
      </c>
      <c r="Q12" s="26" t="s">
        <v>526</v>
      </c>
      <c r="R12" s="26" t="s">
        <v>527</v>
      </c>
      <c r="S12" s="26"/>
      <c r="T12" s="26"/>
      <c r="U12" s="26"/>
      <c r="V12" s="26"/>
      <c r="W12" s="193"/>
      <c r="X12" s="158"/>
      <c r="Y12" s="26"/>
      <c r="Z12" s="26"/>
      <c r="AA12" s="26"/>
      <c r="AB12" s="26"/>
      <c r="AC12" s="11"/>
      <c r="AD12" s="158"/>
      <c r="AE12" s="26"/>
      <c r="AF12" s="26"/>
      <c r="AG12" s="26"/>
      <c r="AH12" s="11"/>
      <c r="AI12" s="158"/>
      <c r="AJ12" s="26"/>
      <c r="AK12" s="11"/>
      <c r="AL12" s="158"/>
      <c r="AM12" s="26"/>
      <c r="AN12" s="11"/>
      <c r="AO12" s="158"/>
      <c r="AP12" s="26"/>
      <c r="AQ12" s="26" t="s">
        <v>69</v>
      </c>
      <c r="AR12" s="26" t="s">
        <v>69</v>
      </c>
      <c r="AS12" s="26" t="s">
        <v>69</v>
      </c>
      <c r="AT12" s="26"/>
      <c r="AU12" s="26" t="s">
        <v>69</v>
      </c>
      <c r="AV12" s="26" t="s">
        <v>69</v>
      </c>
      <c r="AW12" s="26"/>
      <c r="AX12" s="26" t="s">
        <v>69</v>
      </c>
      <c r="AY12" s="26"/>
      <c r="AZ12" s="26" t="s">
        <v>69</v>
      </c>
      <c r="BA12" s="11"/>
      <c r="BB12" s="158" t="s">
        <v>69</v>
      </c>
      <c r="BC12" s="26" t="s">
        <v>69</v>
      </c>
      <c r="BD12" s="26" t="s">
        <v>69</v>
      </c>
      <c r="BE12" s="26" t="s">
        <v>69</v>
      </c>
      <c r="BF12" s="11"/>
      <c r="BG12" s="158" t="s">
        <v>69</v>
      </c>
      <c r="BH12" s="26" t="s">
        <v>69</v>
      </c>
      <c r="BI12" s="26" t="s">
        <v>69</v>
      </c>
      <c r="BJ12" s="26" t="s">
        <v>69</v>
      </c>
      <c r="BK12" s="11" t="s">
        <v>69</v>
      </c>
      <c r="BL12" s="158"/>
      <c r="BM12" s="26" t="s">
        <v>69</v>
      </c>
      <c r="BN12" s="26" t="s">
        <v>69</v>
      </c>
      <c r="BO12" s="26" t="s">
        <v>69</v>
      </c>
      <c r="BP12" s="11"/>
      <c r="BQ12" s="158"/>
      <c r="BR12" s="26"/>
      <c r="BS12" s="26"/>
      <c r="BT12" s="26"/>
      <c r="BU12" s="26"/>
      <c r="BV12" s="11"/>
    </row>
    <row r="13" spans="2:74" ht="180" x14ac:dyDescent="0.25">
      <c r="B13" s="181" t="s">
        <v>528</v>
      </c>
      <c r="C13" s="182" t="s">
        <v>529</v>
      </c>
      <c r="D13" s="191" t="s">
        <v>530</v>
      </c>
      <c r="E13" s="184" t="s">
        <v>531</v>
      </c>
      <c r="F13" s="185" t="s">
        <v>532</v>
      </c>
      <c r="G13" s="186" t="s">
        <v>533</v>
      </c>
      <c r="H13" s="187"/>
      <c r="I13" s="188"/>
      <c r="J13" s="189" t="s">
        <v>69</v>
      </c>
      <c r="K13" s="158"/>
      <c r="L13" s="26" t="s">
        <v>69</v>
      </c>
      <c r="M13" s="11"/>
      <c r="N13" s="158"/>
      <c r="O13" s="190">
        <v>0.2</v>
      </c>
      <c r="P13" s="25" t="s">
        <v>534</v>
      </c>
      <c r="Q13" s="26"/>
      <c r="R13" s="26"/>
      <c r="S13" s="26"/>
      <c r="T13" s="26"/>
      <c r="U13" s="26"/>
      <c r="V13" s="26"/>
      <c r="W13" s="193"/>
      <c r="X13" s="158"/>
      <c r="Y13" s="26"/>
      <c r="Z13" s="26"/>
      <c r="AA13" s="26"/>
      <c r="AB13" s="26"/>
      <c r="AC13" s="11"/>
      <c r="AD13" s="158"/>
      <c r="AE13" s="26"/>
      <c r="AF13" s="26"/>
      <c r="AG13" s="26"/>
      <c r="AH13" s="11"/>
      <c r="AI13" s="158"/>
      <c r="AJ13" s="26"/>
      <c r="AK13" s="11"/>
      <c r="AL13" s="158"/>
      <c r="AM13" s="26"/>
      <c r="AN13" s="11"/>
      <c r="AO13" s="158"/>
      <c r="AP13" s="26"/>
      <c r="AQ13" s="26" t="s">
        <v>69</v>
      </c>
      <c r="AR13" s="26" t="s">
        <v>69</v>
      </c>
      <c r="AS13" s="26" t="s">
        <v>69</v>
      </c>
      <c r="AT13" s="26"/>
      <c r="AU13" s="26" t="s">
        <v>69</v>
      </c>
      <c r="AV13" s="26"/>
      <c r="AW13" s="26"/>
      <c r="AX13" s="26" t="s">
        <v>69</v>
      </c>
      <c r="AY13" s="26"/>
      <c r="AZ13" s="26" t="s">
        <v>69</v>
      </c>
      <c r="BA13" s="11"/>
      <c r="BB13" s="158" t="s">
        <v>69</v>
      </c>
      <c r="BC13" s="26" t="s">
        <v>69</v>
      </c>
      <c r="BD13" s="26" t="s">
        <v>69</v>
      </c>
      <c r="BE13" s="26" t="s">
        <v>69</v>
      </c>
      <c r="BF13" s="11"/>
      <c r="BG13" s="158" t="s">
        <v>69</v>
      </c>
      <c r="BH13" s="26" t="s">
        <v>69</v>
      </c>
      <c r="BI13" s="26" t="s">
        <v>69</v>
      </c>
      <c r="BJ13" s="26" t="s">
        <v>69</v>
      </c>
      <c r="BK13" s="11" t="s">
        <v>69</v>
      </c>
      <c r="BL13" s="158"/>
      <c r="BM13" s="26"/>
      <c r="BN13" s="26"/>
      <c r="BO13" s="26" t="s">
        <v>69</v>
      </c>
      <c r="BP13" s="11"/>
      <c r="BQ13" s="158"/>
      <c r="BR13" s="26"/>
      <c r="BS13" s="26"/>
      <c r="BT13" s="26"/>
      <c r="BU13" s="26"/>
      <c r="BV13" s="11"/>
    </row>
    <row r="14" spans="2:74" ht="300" x14ac:dyDescent="0.25">
      <c r="B14" s="181" t="s">
        <v>535</v>
      </c>
      <c r="C14" s="182" t="s">
        <v>536</v>
      </c>
      <c r="D14" s="191" t="s">
        <v>537</v>
      </c>
      <c r="E14" s="184" t="s">
        <v>538</v>
      </c>
      <c r="F14" s="185" t="s">
        <v>539</v>
      </c>
      <c r="G14" s="186" t="s">
        <v>540</v>
      </c>
      <c r="H14" s="187"/>
      <c r="I14" s="188"/>
      <c r="J14" s="189" t="s">
        <v>69</v>
      </c>
      <c r="K14" s="187" t="s">
        <v>69</v>
      </c>
      <c r="L14" s="188" t="s">
        <v>69</v>
      </c>
      <c r="M14" s="189" t="s">
        <v>69</v>
      </c>
      <c r="N14" s="158"/>
      <c r="O14" s="195">
        <v>0.6</v>
      </c>
      <c r="P14" s="25" t="s">
        <v>541</v>
      </c>
      <c r="Q14" s="26" t="s">
        <v>542</v>
      </c>
      <c r="R14" s="26"/>
      <c r="S14" s="26"/>
      <c r="T14" s="26"/>
      <c r="U14" s="26"/>
      <c r="V14" s="26"/>
      <c r="W14" s="193"/>
      <c r="X14" s="158"/>
      <c r="Y14" s="26"/>
      <c r="Z14" s="26"/>
      <c r="AA14" s="26"/>
      <c r="AB14" s="26"/>
      <c r="AC14" s="11"/>
      <c r="AD14" s="158"/>
      <c r="AE14" s="26"/>
      <c r="AF14" s="26"/>
      <c r="AG14" s="26"/>
      <c r="AH14" s="11"/>
      <c r="AI14" s="158"/>
      <c r="AJ14" s="26"/>
      <c r="AK14" s="11"/>
      <c r="AL14" s="158"/>
      <c r="AM14" s="26"/>
      <c r="AN14" s="11"/>
      <c r="AO14" s="158"/>
      <c r="AP14" s="26" t="s">
        <v>69</v>
      </c>
      <c r="AQ14" s="26" t="s">
        <v>69</v>
      </c>
      <c r="AR14" s="26"/>
      <c r="AS14" s="26"/>
      <c r="AT14" s="26"/>
      <c r="AU14" s="26" t="s">
        <v>69</v>
      </c>
      <c r="AV14" s="26" t="s">
        <v>69</v>
      </c>
      <c r="AW14" s="26"/>
      <c r="AX14" s="26"/>
      <c r="AY14" s="26"/>
      <c r="AZ14" s="26" t="s">
        <v>69</v>
      </c>
      <c r="BA14" s="11"/>
      <c r="BB14" s="158"/>
      <c r="BC14" s="26"/>
      <c r="BD14" s="26"/>
      <c r="BE14" s="26" t="s">
        <v>69</v>
      </c>
      <c r="BF14" s="11"/>
      <c r="BG14" s="158"/>
      <c r="BH14" s="26"/>
      <c r="BI14" s="26"/>
      <c r="BJ14" s="26" t="s">
        <v>69</v>
      </c>
      <c r="BK14" s="11"/>
      <c r="BL14" s="158"/>
      <c r="BM14" s="26"/>
      <c r="BN14" s="26"/>
      <c r="BO14" s="26"/>
      <c r="BP14" s="11"/>
      <c r="BQ14" s="158"/>
      <c r="BR14" s="26"/>
      <c r="BS14" s="26"/>
      <c r="BT14" s="26"/>
      <c r="BU14" s="26"/>
      <c r="BV14" s="11"/>
    </row>
    <row r="15" spans="2:74" ht="195" x14ac:dyDescent="0.25">
      <c r="B15" s="181" t="s">
        <v>543</v>
      </c>
      <c r="C15" s="182" t="s">
        <v>544</v>
      </c>
      <c r="D15" s="191" t="s">
        <v>545</v>
      </c>
      <c r="E15" s="184" t="s">
        <v>546</v>
      </c>
      <c r="F15" s="185" t="s">
        <v>547</v>
      </c>
      <c r="G15" s="186" t="s">
        <v>548</v>
      </c>
      <c r="H15" s="187"/>
      <c r="I15" s="188"/>
      <c r="J15" s="189" t="s">
        <v>69</v>
      </c>
      <c r="K15" s="187" t="s">
        <v>69</v>
      </c>
      <c r="L15" s="188" t="s">
        <v>69</v>
      </c>
      <c r="M15" s="189" t="s">
        <v>69</v>
      </c>
      <c r="N15" s="194">
        <v>0.3</v>
      </c>
      <c r="O15" s="195">
        <v>0.75</v>
      </c>
      <c r="P15" s="25" t="s">
        <v>541</v>
      </c>
      <c r="Q15" s="26" t="s">
        <v>542</v>
      </c>
      <c r="R15" s="26" t="s">
        <v>499</v>
      </c>
      <c r="S15" s="26" t="s">
        <v>499</v>
      </c>
      <c r="T15" s="26"/>
      <c r="U15" s="26"/>
      <c r="V15" s="26"/>
      <c r="W15" s="193"/>
      <c r="X15" s="158"/>
      <c r="Y15" s="26"/>
      <c r="Z15" s="26"/>
      <c r="AA15" s="26"/>
      <c r="AB15" s="26"/>
      <c r="AC15" s="11"/>
      <c r="AD15" s="158"/>
      <c r="AE15" s="26"/>
      <c r="AF15" s="26"/>
      <c r="AG15" s="26"/>
      <c r="AH15" s="11"/>
      <c r="AI15" s="158"/>
      <c r="AJ15" s="26"/>
      <c r="AK15" s="11"/>
      <c r="AL15" s="158"/>
      <c r="AM15" s="26"/>
      <c r="AN15" s="11"/>
      <c r="AO15" s="158" t="s">
        <v>69</v>
      </c>
      <c r="AP15" s="26" t="s">
        <v>69</v>
      </c>
      <c r="AQ15" s="26" t="s">
        <v>69</v>
      </c>
      <c r="AR15" s="26"/>
      <c r="AS15" s="26"/>
      <c r="AT15" s="26"/>
      <c r="AU15" s="26" t="s">
        <v>69</v>
      </c>
      <c r="AV15" s="26"/>
      <c r="AW15" s="26"/>
      <c r="AX15" s="26"/>
      <c r="AY15" s="26"/>
      <c r="AZ15" s="26" t="s">
        <v>69</v>
      </c>
      <c r="BA15" s="11"/>
      <c r="BB15" s="158"/>
      <c r="BC15" s="26"/>
      <c r="BD15" s="26"/>
      <c r="BE15" s="26"/>
      <c r="BF15" s="11"/>
      <c r="BG15" s="158"/>
      <c r="BH15" s="26"/>
      <c r="BI15" s="26"/>
      <c r="BJ15" s="26" t="s">
        <v>69</v>
      </c>
      <c r="BK15" s="11"/>
      <c r="BL15" s="158"/>
      <c r="BM15" s="26" t="s">
        <v>69</v>
      </c>
      <c r="BN15" s="26"/>
      <c r="BO15" s="26"/>
      <c r="BP15" s="11"/>
      <c r="BQ15" s="158"/>
      <c r="BR15" s="26"/>
      <c r="BS15" s="26"/>
      <c r="BT15" s="26"/>
      <c r="BU15" s="26"/>
      <c r="BV15" s="11"/>
    </row>
    <row r="16" spans="2:74" ht="240" x14ac:dyDescent="0.25">
      <c r="B16" s="181" t="s">
        <v>549</v>
      </c>
      <c r="C16" s="182" t="s">
        <v>550</v>
      </c>
      <c r="D16" s="191" t="s">
        <v>551</v>
      </c>
      <c r="E16" s="184" t="s">
        <v>552</v>
      </c>
      <c r="F16" s="185" t="s">
        <v>553</v>
      </c>
      <c r="G16" s="186" t="s">
        <v>554</v>
      </c>
      <c r="H16" s="187" t="s">
        <v>69</v>
      </c>
      <c r="I16" s="188"/>
      <c r="J16" s="189"/>
      <c r="K16" s="187" t="s">
        <v>69</v>
      </c>
      <c r="L16" s="188" t="s">
        <v>69</v>
      </c>
      <c r="M16" s="189" t="s">
        <v>69</v>
      </c>
      <c r="N16" s="158"/>
      <c r="O16" s="195">
        <v>0.1</v>
      </c>
      <c r="P16" s="25" t="s">
        <v>555</v>
      </c>
      <c r="Q16" s="26" t="s">
        <v>556</v>
      </c>
      <c r="R16" s="26" t="s">
        <v>557</v>
      </c>
      <c r="S16" s="26" t="s">
        <v>505</v>
      </c>
      <c r="T16" s="26" t="s">
        <v>558</v>
      </c>
      <c r="U16" s="26" t="s">
        <v>491</v>
      </c>
      <c r="V16" s="26"/>
      <c r="W16" s="193"/>
      <c r="X16" s="158" t="s">
        <v>69</v>
      </c>
      <c r="Y16" s="26" t="s">
        <v>69</v>
      </c>
      <c r="Z16" s="26" t="s">
        <v>69</v>
      </c>
      <c r="AA16" s="26" t="s">
        <v>69</v>
      </c>
      <c r="AB16" s="26" t="s">
        <v>69</v>
      </c>
      <c r="AC16" s="11" t="s">
        <v>69</v>
      </c>
      <c r="AD16" s="158" t="s">
        <v>69</v>
      </c>
      <c r="AE16" s="26" t="s">
        <v>69</v>
      </c>
      <c r="AF16" s="26" t="s">
        <v>69</v>
      </c>
      <c r="AG16" s="26" t="s">
        <v>69</v>
      </c>
      <c r="AH16" s="11" t="s">
        <v>69</v>
      </c>
      <c r="AI16" s="158" t="s">
        <v>69</v>
      </c>
      <c r="AJ16" s="26" t="s">
        <v>69</v>
      </c>
      <c r="AK16" s="11" t="s">
        <v>69</v>
      </c>
      <c r="AL16" s="158" t="s">
        <v>69</v>
      </c>
      <c r="AM16" s="26" t="s">
        <v>69</v>
      </c>
      <c r="AN16" s="11" t="s">
        <v>69</v>
      </c>
      <c r="AO16" s="158" t="s">
        <v>69</v>
      </c>
      <c r="AP16" s="26" t="s">
        <v>69</v>
      </c>
      <c r="AQ16" s="26" t="s">
        <v>69</v>
      </c>
      <c r="AR16" s="26" t="s">
        <v>69</v>
      </c>
      <c r="AS16" s="26" t="s">
        <v>69</v>
      </c>
      <c r="AT16" s="26" t="s">
        <v>69</v>
      </c>
      <c r="AU16" s="26" t="s">
        <v>69</v>
      </c>
      <c r="AV16" s="26" t="s">
        <v>69</v>
      </c>
      <c r="AW16" s="26" t="s">
        <v>69</v>
      </c>
      <c r="AX16" s="26" t="s">
        <v>69</v>
      </c>
      <c r="AY16" s="26" t="s">
        <v>69</v>
      </c>
      <c r="AZ16" s="26" t="s">
        <v>69</v>
      </c>
      <c r="BA16" s="11" t="s">
        <v>69</v>
      </c>
      <c r="BB16" s="158" t="s">
        <v>69</v>
      </c>
      <c r="BC16" s="26" t="s">
        <v>69</v>
      </c>
      <c r="BD16" s="26" t="s">
        <v>69</v>
      </c>
      <c r="BE16" s="26" t="s">
        <v>69</v>
      </c>
      <c r="BF16" s="11" t="s">
        <v>69</v>
      </c>
      <c r="BG16" s="158" t="s">
        <v>69</v>
      </c>
      <c r="BH16" s="26" t="s">
        <v>69</v>
      </c>
      <c r="BI16" s="26" t="s">
        <v>69</v>
      </c>
      <c r="BJ16" s="26" t="s">
        <v>69</v>
      </c>
      <c r="BK16" s="11" t="s">
        <v>69</v>
      </c>
      <c r="BL16" s="158" t="s">
        <v>69</v>
      </c>
      <c r="BM16" s="26" t="s">
        <v>69</v>
      </c>
      <c r="BN16" s="26" t="s">
        <v>69</v>
      </c>
      <c r="BO16" s="26" t="s">
        <v>69</v>
      </c>
      <c r="BP16" s="11" t="s">
        <v>69</v>
      </c>
      <c r="BQ16" s="158" t="s">
        <v>69</v>
      </c>
      <c r="BR16" s="26" t="s">
        <v>69</v>
      </c>
      <c r="BS16" s="26" t="s">
        <v>69</v>
      </c>
      <c r="BT16" s="26" t="s">
        <v>69</v>
      </c>
      <c r="BU16" s="26" t="s">
        <v>69</v>
      </c>
      <c r="BV16" s="11" t="s">
        <v>69</v>
      </c>
    </row>
    <row r="17" spans="2:74" ht="255" x14ac:dyDescent="0.25">
      <c r="B17" s="181" t="s">
        <v>559</v>
      </c>
      <c r="C17" s="182" t="s">
        <v>560</v>
      </c>
      <c r="D17" s="191" t="s">
        <v>561</v>
      </c>
      <c r="E17" s="184" t="s">
        <v>562</v>
      </c>
      <c r="F17" s="185" t="s">
        <v>563</v>
      </c>
      <c r="G17" s="186" t="s">
        <v>564</v>
      </c>
      <c r="H17" s="187" t="s">
        <v>69</v>
      </c>
      <c r="I17" s="188"/>
      <c r="J17" s="189"/>
      <c r="K17" s="187" t="s">
        <v>69</v>
      </c>
      <c r="L17" s="188" t="s">
        <v>69</v>
      </c>
      <c r="M17" s="189" t="s">
        <v>69</v>
      </c>
      <c r="N17" s="158"/>
      <c r="O17" s="195">
        <v>0.1</v>
      </c>
      <c r="P17" s="25" t="s">
        <v>565</v>
      </c>
      <c r="Q17" s="26" t="s">
        <v>566</v>
      </c>
      <c r="R17" s="26" t="s">
        <v>567</v>
      </c>
      <c r="S17" s="26" t="s">
        <v>568</v>
      </c>
      <c r="T17" s="26" t="s">
        <v>569</v>
      </c>
      <c r="U17" s="26" t="s">
        <v>570</v>
      </c>
      <c r="V17" s="26"/>
      <c r="W17" s="193"/>
      <c r="X17" s="158" t="s">
        <v>69</v>
      </c>
      <c r="Y17" s="26" t="s">
        <v>69</v>
      </c>
      <c r="Z17" s="26" t="s">
        <v>69</v>
      </c>
      <c r="AA17" s="26" t="s">
        <v>69</v>
      </c>
      <c r="AB17" s="26" t="s">
        <v>69</v>
      </c>
      <c r="AC17" s="11" t="s">
        <v>69</v>
      </c>
      <c r="AD17" s="158"/>
      <c r="AE17" s="26"/>
      <c r="AF17" s="26"/>
      <c r="AG17" s="26"/>
      <c r="AH17" s="11"/>
      <c r="AI17" s="158"/>
      <c r="AJ17" s="26"/>
      <c r="AK17" s="11"/>
      <c r="AL17" s="158"/>
      <c r="AM17" s="26"/>
      <c r="AN17" s="11"/>
      <c r="AO17" s="158"/>
      <c r="AP17" s="26" t="s">
        <v>69</v>
      </c>
      <c r="AQ17" s="26" t="s">
        <v>69</v>
      </c>
      <c r="AR17" s="26" t="s">
        <v>69</v>
      </c>
      <c r="AS17" s="26" t="s">
        <v>69</v>
      </c>
      <c r="AT17" s="26" t="s">
        <v>69</v>
      </c>
      <c r="AU17" s="26" t="s">
        <v>69</v>
      </c>
      <c r="AV17" s="26" t="s">
        <v>69</v>
      </c>
      <c r="AW17" s="26" t="s">
        <v>69</v>
      </c>
      <c r="AX17" s="26" t="s">
        <v>69</v>
      </c>
      <c r="AY17" s="26" t="s">
        <v>69</v>
      </c>
      <c r="AZ17" s="26" t="s">
        <v>69</v>
      </c>
      <c r="BA17" s="11" t="s">
        <v>69</v>
      </c>
      <c r="BB17" s="158" t="s">
        <v>69</v>
      </c>
      <c r="BC17" s="26" t="s">
        <v>69</v>
      </c>
      <c r="BD17" s="26" t="s">
        <v>69</v>
      </c>
      <c r="BE17" s="26" t="s">
        <v>69</v>
      </c>
      <c r="BF17" s="11" t="s">
        <v>69</v>
      </c>
      <c r="BG17" s="158" t="s">
        <v>69</v>
      </c>
      <c r="BH17" s="26" t="s">
        <v>69</v>
      </c>
      <c r="BI17" s="26" t="s">
        <v>69</v>
      </c>
      <c r="BJ17" s="26" t="s">
        <v>69</v>
      </c>
      <c r="BK17" s="11" t="s">
        <v>69</v>
      </c>
      <c r="BL17" s="158" t="s">
        <v>69</v>
      </c>
      <c r="BM17" s="26" t="s">
        <v>69</v>
      </c>
      <c r="BN17" s="26" t="s">
        <v>69</v>
      </c>
      <c r="BO17" s="26" t="s">
        <v>69</v>
      </c>
      <c r="BP17" s="11" t="s">
        <v>69</v>
      </c>
      <c r="BQ17" s="158" t="s">
        <v>69</v>
      </c>
      <c r="BR17" s="26" t="s">
        <v>69</v>
      </c>
      <c r="BS17" s="26" t="s">
        <v>69</v>
      </c>
      <c r="BT17" s="26" t="s">
        <v>69</v>
      </c>
      <c r="BU17" s="26" t="s">
        <v>69</v>
      </c>
      <c r="BV17" s="11" t="s">
        <v>69</v>
      </c>
    </row>
    <row r="18" spans="2:74" ht="375" x14ac:dyDescent="0.25">
      <c r="B18" s="181" t="s">
        <v>571</v>
      </c>
      <c r="C18" s="182" t="s">
        <v>572</v>
      </c>
      <c r="D18" s="191" t="s">
        <v>573</v>
      </c>
      <c r="E18" s="184" t="s">
        <v>174</v>
      </c>
      <c r="F18" s="185" t="s">
        <v>574</v>
      </c>
      <c r="G18" s="186" t="s">
        <v>575</v>
      </c>
      <c r="H18" s="187"/>
      <c r="I18" s="188" t="s">
        <v>69</v>
      </c>
      <c r="J18" s="189"/>
      <c r="K18" s="187" t="s">
        <v>69</v>
      </c>
      <c r="L18" s="188" t="s">
        <v>69</v>
      </c>
      <c r="M18" s="189" t="s">
        <v>69</v>
      </c>
      <c r="N18" s="158"/>
      <c r="O18" s="195">
        <v>0.15</v>
      </c>
      <c r="P18" s="25" t="s">
        <v>576</v>
      </c>
      <c r="Q18" s="26" t="s">
        <v>577</v>
      </c>
      <c r="R18" s="26" t="s">
        <v>578</v>
      </c>
      <c r="S18" s="26" t="s">
        <v>579</v>
      </c>
      <c r="T18" s="26" t="s">
        <v>580</v>
      </c>
      <c r="U18" s="26" t="s">
        <v>499</v>
      </c>
      <c r="V18" s="26"/>
      <c r="W18" s="193"/>
      <c r="X18" s="158" t="s">
        <v>69</v>
      </c>
      <c r="Y18" s="26" t="s">
        <v>69</v>
      </c>
      <c r="Z18" s="26" t="s">
        <v>69</v>
      </c>
      <c r="AA18" s="26" t="s">
        <v>69</v>
      </c>
      <c r="AB18" s="26" t="s">
        <v>69</v>
      </c>
      <c r="AC18" s="11" t="s">
        <v>69</v>
      </c>
      <c r="AD18" s="158" t="s">
        <v>69</v>
      </c>
      <c r="AE18" s="26" t="s">
        <v>69</v>
      </c>
      <c r="AF18" s="26" t="s">
        <v>69</v>
      </c>
      <c r="AG18" s="26" t="s">
        <v>69</v>
      </c>
      <c r="AH18" s="11" t="s">
        <v>69</v>
      </c>
      <c r="AI18" s="158" t="s">
        <v>69</v>
      </c>
      <c r="AJ18" s="26" t="s">
        <v>69</v>
      </c>
      <c r="AK18" s="11" t="s">
        <v>69</v>
      </c>
      <c r="AL18" s="158" t="s">
        <v>69</v>
      </c>
      <c r="AM18" s="26" t="s">
        <v>69</v>
      </c>
      <c r="AN18" s="11" t="s">
        <v>69</v>
      </c>
      <c r="AO18" s="158" t="s">
        <v>69</v>
      </c>
      <c r="AP18" s="26" t="s">
        <v>69</v>
      </c>
      <c r="AQ18" s="26" t="s">
        <v>69</v>
      </c>
      <c r="AR18" s="26" t="s">
        <v>69</v>
      </c>
      <c r="AS18" s="26" t="s">
        <v>69</v>
      </c>
      <c r="AT18" s="26" t="s">
        <v>69</v>
      </c>
      <c r="AU18" s="26" t="s">
        <v>69</v>
      </c>
      <c r="AV18" s="26" t="s">
        <v>69</v>
      </c>
      <c r="AW18" s="26" t="s">
        <v>69</v>
      </c>
      <c r="AX18" s="26" t="s">
        <v>69</v>
      </c>
      <c r="AY18" s="26" t="s">
        <v>69</v>
      </c>
      <c r="AZ18" s="26" t="s">
        <v>69</v>
      </c>
      <c r="BA18" s="11" t="s">
        <v>69</v>
      </c>
      <c r="BB18" s="158" t="s">
        <v>69</v>
      </c>
      <c r="BC18" s="26" t="s">
        <v>69</v>
      </c>
      <c r="BD18" s="26" t="s">
        <v>69</v>
      </c>
      <c r="BE18" s="26" t="s">
        <v>69</v>
      </c>
      <c r="BF18" s="11" t="s">
        <v>69</v>
      </c>
      <c r="BG18" s="158" t="s">
        <v>69</v>
      </c>
      <c r="BH18" s="26" t="s">
        <v>69</v>
      </c>
      <c r="BI18" s="26" t="s">
        <v>69</v>
      </c>
      <c r="BJ18" s="26" t="s">
        <v>69</v>
      </c>
      <c r="BK18" s="11" t="s">
        <v>69</v>
      </c>
      <c r="BL18" s="158" t="s">
        <v>69</v>
      </c>
      <c r="BM18" s="26" t="s">
        <v>69</v>
      </c>
      <c r="BN18" s="26" t="s">
        <v>69</v>
      </c>
      <c r="BO18" s="26" t="s">
        <v>69</v>
      </c>
      <c r="BP18" s="11" t="s">
        <v>69</v>
      </c>
      <c r="BQ18" s="158" t="s">
        <v>69</v>
      </c>
      <c r="BR18" s="26" t="s">
        <v>69</v>
      </c>
      <c r="BS18" s="26" t="s">
        <v>69</v>
      </c>
      <c r="BT18" s="26" t="s">
        <v>69</v>
      </c>
      <c r="BU18" s="26" t="s">
        <v>69</v>
      </c>
      <c r="BV18" s="11" t="s">
        <v>69</v>
      </c>
    </row>
    <row r="19" spans="2:74" ht="409.5" x14ac:dyDescent="0.25">
      <c r="B19" s="181" t="s">
        <v>581</v>
      </c>
      <c r="C19" s="182" t="s">
        <v>582</v>
      </c>
      <c r="D19" s="191" t="s">
        <v>583</v>
      </c>
      <c r="E19" s="184" t="s">
        <v>584</v>
      </c>
      <c r="F19" s="185" t="s">
        <v>585</v>
      </c>
      <c r="G19" s="186" t="s">
        <v>586</v>
      </c>
      <c r="H19" s="187"/>
      <c r="I19" s="188"/>
      <c r="J19" s="189" t="s">
        <v>69</v>
      </c>
      <c r="K19" s="187" t="s">
        <v>69</v>
      </c>
      <c r="L19" s="188" t="s">
        <v>69</v>
      </c>
      <c r="M19" s="189"/>
      <c r="N19" s="158"/>
      <c r="O19" s="195">
        <v>0.4</v>
      </c>
      <c r="P19" s="25" t="s">
        <v>587</v>
      </c>
      <c r="Q19" s="26"/>
      <c r="R19" s="26" t="s">
        <v>499</v>
      </c>
      <c r="S19" s="26" t="s">
        <v>499</v>
      </c>
      <c r="T19" s="26" t="s">
        <v>499</v>
      </c>
      <c r="U19" s="26" t="s">
        <v>499</v>
      </c>
      <c r="V19" s="26"/>
      <c r="W19" s="193"/>
      <c r="X19" s="158" t="s">
        <v>69</v>
      </c>
      <c r="Y19" s="26" t="s">
        <v>69</v>
      </c>
      <c r="Z19" s="26" t="s">
        <v>69</v>
      </c>
      <c r="AA19" s="26" t="s">
        <v>69</v>
      </c>
      <c r="AB19" s="26" t="s">
        <v>69</v>
      </c>
      <c r="AC19" s="11" t="s">
        <v>69</v>
      </c>
      <c r="AD19" s="158"/>
      <c r="AE19" s="26"/>
      <c r="AF19" s="26"/>
      <c r="AG19" s="26"/>
      <c r="AH19" s="11"/>
      <c r="AI19" s="158"/>
      <c r="AJ19" s="26"/>
      <c r="AK19" s="11"/>
      <c r="AL19" s="158"/>
      <c r="AM19" s="26"/>
      <c r="AN19" s="11"/>
      <c r="AO19" s="158"/>
      <c r="AP19" s="26" t="s">
        <v>69</v>
      </c>
      <c r="AQ19" s="26"/>
      <c r="AR19" s="26" t="s">
        <v>69</v>
      </c>
      <c r="AS19" s="26" t="s">
        <v>69</v>
      </c>
      <c r="AT19" s="26" t="s">
        <v>69</v>
      </c>
      <c r="AU19" s="26"/>
      <c r="AV19" s="26"/>
      <c r="AW19" s="26" t="s">
        <v>69</v>
      </c>
      <c r="AX19" s="26"/>
      <c r="AY19" s="26"/>
      <c r="AZ19" s="26" t="s">
        <v>69</v>
      </c>
      <c r="BA19" s="11"/>
      <c r="BB19" s="158"/>
      <c r="BC19" s="26"/>
      <c r="BD19" s="26"/>
      <c r="BE19" s="26"/>
      <c r="BF19" s="11"/>
      <c r="BG19" s="158" t="s">
        <v>69</v>
      </c>
      <c r="BH19" s="26"/>
      <c r="BI19" s="26"/>
      <c r="BJ19" s="26"/>
      <c r="BK19" s="11"/>
      <c r="BL19" s="158"/>
      <c r="BM19" s="26"/>
      <c r="BN19" s="26"/>
      <c r="BO19" s="26"/>
      <c r="BP19" s="11"/>
      <c r="BQ19" s="158"/>
      <c r="BR19" s="26"/>
      <c r="BS19" s="26"/>
      <c r="BT19" s="26"/>
      <c r="BU19" s="26"/>
      <c r="BV19" s="11"/>
    </row>
    <row r="20" spans="2:74" ht="180" x14ac:dyDescent="0.25">
      <c r="B20" s="181" t="s">
        <v>588</v>
      </c>
      <c r="C20" s="182" t="s">
        <v>589</v>
      </c>
      <c r="D20" s="191" t="s">
        <v>590</v>
      </c>
      <c r="E20" s="184" t="s">
        <v>591</v>
      </c>
      <c r="F20" s="185" t="s">
        <v>592</v>
      </c>
      <c r="G20" s="186" t="s">
        <v>593</v>
      </c>
      <c r="H20" s="187"/>
      <c r="I20" s="188" t="s">
        <v>69</v>
      </c>
      <c r="J20" s="189"/>
      <c r="K20" s="187" t="s">
        <v>69</v>
      </c>
      <c r="L20" s="188" t="s">
        <v>69</v>
      </c>
      <c r="M20" s="189"/>
      <c r="N20" s="194">
        <v>0.2</v>
      </c>
      <c r="O20" s="195">
        <v>0.5</v>
      </c>
      <c r="P20" s="25" t="s">
        <v>594</v>
      </c>
      <c r="Q20" s="26" t="s">
        <v>595</v>
      </c>
      <c r="R20" s="26" t="s">
        <v>596</v>
      </c>
      <c r="S20" s="26"/>
      <c r="T20" s="26" t="s">
        <v>499</v>
      </c>
      <c r="U20" s="26" t="s">
        <v>499</v>
      </c>
      <c r="V20" s="26"/>
      <c r="W20" s="193"/>
      <c r="X20" s="158" t="s">
        <v>69</v>
      </c>
      <c r="Y20" s="26" t="s">
        <v>69</v>
      </c>
      <c r="Z20" s="26" t="s">
        <v>69</v>
      </c>
      <c r="AA20" s="26" t="s">
        <v>69</v>
      </c>
      <c r="AB20" s="26" t="s">
        <v>69</v>
      </c>
      <c r="AC20" s="11" t="s">
        <v>69</v>
      </c>
      <c r="AD20" s="158"/>
      <c r="AE20" s="26"/>
      <c r="AF20" s="26"/>
      <c r="AG20" s="26"/>
      <c r="AH20" s="11"/>
      <c r="AI20" s="158"/>
      <c r="AJ20" s="26"/>
      <c r="AK20" s="11"/>
      <c r="AL20" s="158"/>
      <c r="AM20" s="26"/>
      <c r="AN20" s="11"/>
      <c r="AO20" s="158"/>
      <c r="AP20" s="26" t="s">
        <v>69</v>
      </c>
      <c r="AQ20" s="26"/>
      <c r="AR20" s="26"/>
      <c r="AS20" s="26"/>
      <c r="AT20" s="26"/>
      <c r="AU20" s="26"/>
      <c r="AV20" s="26"/>
      <c r="AW20" s="26" t="s">
        <v>69</v>
      </c>
      <c r="AX20" s="26"/>
      <c r="AY20" s="26"/>
      <c r="AZ20" s="26" t="s">
        <v>69</v>
      </c>
      <c r="BA20" s="11"/>
      <c r="BB20" s="158"/>
      <c r="BC20" s="26"/>
      <c r="BD20" s="26"/>
      <c r="BE20" s="26"/>
      <c r="BF20" s="11"/>
      <c r="BG20" s="158" t="s">
        <v>69</v>
      </c>
      <c r="BH20" s="26"/>
      <c r="BI20" s="26"/>
      <c r="BJ20" s="26"/>
      <c r="BK20" s="11"/>
      <c r="BL20" s="158"/>
      <c r="BM20" s="26"/>
      <c r="BN20" s="26"/>
      <c r="BO20" s="26"/>
      <c r="BP20" s="11"/>
      <c r="BQ20" s="158"/>
      <c r="BR20" s="26"/>
      <c r="BS20" s="26"/>
      <c r="BT20" s="26"/>
      <c r="BU20" s="26"/>
      <c r="BV20" s="11"/>
    </row>
    <row r="21" spans="2:74" ht="409.5" x14ac:dyDescent="0.25">
      <c r="B21" s="181" t="s">
        <v>597</v>
      </c>
      <c r="C21" s="182" t="s">
        <v>598</v>
      </c>
      <c r="D21" s="191" t="s">
        <v>599</v>
      </c>
      <c r="E21" s="184" t="s">
        <v>174</v>
      </c>
      <c r="F21" s="185" t="s">
        <v>600</v>
      </c>
      <c r="G21" s="186" t="s">
        <v>601</v>
      </c>
      <c r="H21" s="187"/>
      <c r="I21" s="188"/>
      <c r="J21" s="189" t="s">
        <v>69</v>
      </c>
      <c r="K21" s="187"/>
      <c r="L21" s="188"/>
      <c r="M21" s="189" t="s">
        <v>69</v>
      </c>
      <c r="N21" s="194">
        <v>0.75</v>
      </c>
      <c r="O21" s="195"/>
      <c r="P21" s="25" t="s">
        <v>602</v>
      </c>
      <c r="Q21" s="26" t="s">
        <v>603</v>
      </c>
      <c r="R21" s="26"/>
      <c r="S21" s="26" t="s">
        <v>499</v>
      </c>
      <c r="T21" s="26" t="s">
        <v>499</v>
      </c>
      <c r="U21" s="26" t="s">
        <v>499</v>
      </c>
      <c r="V21" s="26"/>
      <c r="W21" s="193"/>
      <c r="X21" s="158" t="s">
        <v>69</v>
      </c>
      <c r="Y21" s="26" t="s">
        <v>69</v>
      </c>
      <c r="Z21" s="26" t="s">
        <v>69</v>
      </c>
      <c r="AA21" s="26" t="s">
        <v>69</v>
      </c>
      <c r="AB21" s="26" t="s">
        <v>69</v>
      </c>
      <c r="AC21" s="11" t="s">
        <v>69</v>
      </c>
      <c r="AD21" s="158" t="s">
        <v>69</v>
      </c>
      <c r="AE21" s="26" t="s">
        <v>69</v>
      </c>
      <c r="AF21" s="26" t="s">
        <v>69</v>
      </c>
      <c r="AG21" s="26" t="s">
        <v>69</v>
      </c>
      <c r="AH21" s="11" t="s">
        <v>69</v>
      </c>
      <c r="AI21" s="158"/>
      <c r="AJ21" s="26"/>
      <c r="AK21" s="11"/>
      <c r="AL21" s="158"/>
      <c r="AM21" s="26"/>
      <c r="AN21" s="11"/>
      <c r="AO21" s="158"/>
      <c r="AP21" s="26"/>
      <c r="AQ21" s="26"/>
      <c r="AR21" s="26"/>
      <c r="AS21" s="26"/>
      <c r="AT21" s="26"/>
      <c r="AU21" s="26"/>
      <c r="AV21" s="26"/>
      <c r="AW21" s="26"/>
      <c r="AX21" s="26"/>
      <c r="AY21" s="26"/>
      <c r="AZ21" s="26" t="s">
        <v>69</v>
      </c>
      <c r="BA21" s="11"/>
      <c r="BB21" s="158"/>
      <c r="BC21" s="26"/>
      <c r="BD21" s="26"/>
      <c r="BE21" s="26"/>
      <c r="BF21" s="11"/>
      <c r="BG21" s="158"/>
      <c r="BH21" s="26"/>
      <c r="BI21" s="26"/>
      <c r="BJ21" s="26"/>
      <c r="BK21" s="11"/>
      <c r="BL21" s="158"/>
      <c r="BM21" s="26"/>
      <c r="BN21" s="26"/>
      <c r="BO21" s="26"/>
      <c r="BP21" s="11"/>
      <c r="BQ21" s="158"/>
      <c r="BR21" s="26"/>
      <c r="BS21" s="26"/>
      <c r="BT21" s="26"/>
      <c r="BU21" s="26"/>
      <c r="BV21" s="11"/>
    </row>
    <row r="22" spans="2:74" ht="315" x14ac:dyDescent="0.25">
      <c r="B22" s="181" t="s">
        <v>604</v>
      </c>
      <c r="C22" s="182" t="s">
        <v>605</v>
      </c>
      <c r="D22" s="191" t="s">
        <v>606</v>
      </c>
      <c r="E22" s="184" t="s">
        <v>174</v>
      </c>
      <c r="F22" s="185" t="s">
        <v>607</v>
      </c>
      <c r="G22" s="186" t="s">
        <v>608</v>
      </c>
      <c r="H22" s="187"/>
      <c r="I22" s="188"/>
      <c r="J22" s="189" t="s">
        <v>69</v>
      </c>
      <c r="K22" s="187"/>
      <c r="L22" s="188" t="s">
        <v>69</v>
      </c>
      <c r="M22" s="189" t="s">
        <v>69</v>
      </c>
      <c r="N22" s="194">
        <v>0.8</v>
      </c>
      <c r="O22" s="195"/>
      <c r="P22" s="25" t="s">
        <v>609</v>
      </c>
      <c r="Q22" s="26" t="s">
        <v>610</v>
      </c>
      <c r="R22" s="26" t="s">
        <v>611</v>
      </c>
      <c r="S22" s="26" t="s">
        <v>612</v>
      </c>
      <c r="T22" s="26" t="s">
        <v>613</v>
      </c>
      <c r="U22" s="26"/>
      <c r="V22" s="26"/>
      <c r="W22" s="193"/>
      <c r="X22" s="158"/>
      <c r="Y22" s="26"/>
      <c r="Z22" s="26"/>
      <c r="AA22" s="26"/>
      <c r="AB22" s="26"/>
      <c r="AC22" s="11"/>
      <c r="AD22" s="158"/>
      <c r="AE22" s="26"/>
      <c r="AF22" s="26"/>
      <c r="AG22" s="26"/>
      <c r="AH22" s="11"/>
      <c r="AI22" s="158" t="s">
        <v>69</v>
      </c>
      <c r="AJ22" s="26" t="s">
        <v>69</v>
      </c>
      <c r="AK22" s="11" t="s">
        <v>69</v>
      </c>
      <c r="AL22" s="158"/>
      <c r="AM22" s="26"/>
      <c r="AN22" s="11"/>
      <c r="AO22" s="158"/>
      <c r="AP22" s="26"/>
      <c r="AQ22" s="26"/>
      <c r="AR22" s="26"/>
      <c r="AS22" s="26"/>
      <c r="AT22" s="26"/>
      <c r="AU22" s="26"/>
      <c r="AV22" s="26"/>
      <c r="AW22" s="26"/>
      <c r="AX22" s="26"/>
      <c r="AY22" s="26"/>
      <c r="AZ22" s="26" t="s">
        <v>69</v>
      </c>
      <c r="BA22" s="11"/>
      <c r="BB22" s="158"/>
      <c r="BC22" s="26"/>
      <c r="BD22" s="26"/>
      <c r="BE22" s="26"/>
      <c r="BF22" s="11"/>
      <c r="BG22" s="158"/>
      <c r="BH22" s="26"/>
      <c r="BI22" s="26"/>
      <c r="BJ22" s="26"/>
      <c r="BK22" s="11"/>
      <c r="BL22" s="158"/>
      <c r="BM22" s="26"/>
      <c r="BN22" s="26"/>
      <c r="BO22" s="26"/>
      <c r="BP22" s="11"/>
      <c r="BQ22" s="158"/>
      <c r="BR22" s="26"/>
      <c r="BS22" s="26"/>
      <c r="BT22" s="26"/>
      <c r="BU22" s="26"/>
      <c r="BV22" s="11"/>
    </row>
    <row r="23" spans="2:74" ht="285" x14ac:dyDescent="0.25">
      <c r="B23" s="181" t="s">
        <v>614</v>
      </c>
      <c r="C23" s="182" t="s">
        <v>615</v>
      </c>
      <c r="D23" s="191" t="s">
        <v>616</v>
      </c>
      <c r="E23" s="184" t="s">
        <v>174</v>
      </c>
      <c r="F23" s="185" t="s">
        <v>174</v>
      </c>
      <c r="G23" s="186" t="s">
        <v>617</v>
      </c>
      <c r="H23" s="187"/>
      <c r="I23" s="188"/>
      <c r="J23" s="189" t="s">
        <v>69</v>
      </c>
      <c r="K23" s="187" t="s">
        <v>69</v>
      </c>
      <c r="L23" s="188" t="s">
        <v>69</v>
      </c>
      <c r="M23" s="189"/>
      <c r="N23" s="158"/>
      <c r="O23" s="195">
        <v>0.5</v>
      </c>
      <c r="P23" s="25" t="s">
        <v>603</v>
      </c>
      <c r="Q23" s="26"/>
      <c r="R23" s="26"/>
      <c r="S23" s="26"/>
      <c r="T23" s="26"/>
      <c r="U23" s="26"/>
      <c r="V23" s="26"/>
      <c r="W23" s="193"/>
      <c r="X23" s="158" t="s">
        <v>69</v>
      </c>
      <c r="Y23" s="26" t="s">
        <v>69</v>
      </c>
      <c r="Z23" s="26" t="s">
        <v>69</v>
      </c>
      <c r="AA23" s="26" t="s">
        <v>69</v>
      </c>
      <c r="AB23" s="26" t="s">
        <v>69</v>
      </c>
      <c r="AC23" s="11" t="s">
        <v>69</v>
      </c>
      <c r="AD23" s="158"/>
      <c r="AE23" s="26"/>
      <c r="AF23" s="26"/>
      <c r="AG23" s="26"/>
      <c r="AH23" s="11"/>
      <c r="AI23" s="158"/>
      <c r="AJ23" s="26"/>
      <c r="AK23" s="11"/>
      <c r="AL23" s="158"/>
      <c r="AM23" s="26"/>
      <c r="AN23" s="11"/>
      <c r="AO23" s="158"/>
      <c r="AP23" s="26"/>
      <c r="AQ23" s="26"/>
      <c r="AR23" s="26"/>
      <c r="AS23" s="26" t="s">
        <v>69</v>
      </c>
      <c r="AT23" s="26"/>
      <c r="AU23" s="26"/>
      <c r="AV23" s="26"/>
      <c r="AW23" s="26" t="s">
        <v>69</v>
      </c>
      <c r="AX23" s="26"/>
      <c r="AY23" s="26"/>
      <c r="AZ23" s="26" t="s">
        <v>69</v>
      </c>
      <c r="BA23" s="11"/>
      <c r="BB23" s="158"/>
      <c r="BC23" s="26"/>
      <c r="BD23" s="26"/>
      <c r="BE23" s="26"/>
      <c r="BF23" s="11"/>
      <c r="BG23" s="158"/>
      <c r="BH23" s="26"/>
      <c r="BI23" s="26"/>
      <c r="BJ23" s="26"/>
      <c r="BK23" s="11"/>
      <c r="BL23" s="158"/>
      <c r="BM23" s="26"/>
      <c r="BN23" s="26"/>
      <c r="BO23" s="26"/>
      <c r="BP23" s="11"/>
      <c r="BQ23" s="158"/>
      <c r="BR23" s="26"/>
      <c r="BS23" s="26"/>
      <c r="BT23" s="26"/>
      <c r="BU23" s="26"/>
      <c r="BV23" s="11"/>
    </row>
    <row r="24" spans="2:74" ht="225" x14ac:dyDescent="0.25">
      <c r="B24" s="181" t="s">
        <v>618</v>
      </c>
      <c r="C24" s="182" t="s">
        <v>619</v>
      </c>
      <c r="D24" s="191" t="s">
        <v>620</v>
      </c>
      <c r="E24" s="184" t="s">
        <v>174</v>
      </c>
      <c r="F24" s="185" t="s">
        <v>621</v>
      </c>
      <c r="G24" s="186" t="s">
        <v>622</v>
      </c>
      <c r="H24" s="187"/>
      <c r="I24" s="188"/>
      <c r="J24" s="189" t="s">
        <v>69</v>
      </c>
      <c r="K24" s="187" t="s">
        <v>69</v>
      </c>
      <c r="L24" s="188" t="s">
        <v>69</v>
      </c>
      <c r="M24" s="189"/>
      <c r="N24" s="158"/>
      <c r="O24" s="195">
        <v>0.75</v>
      </c>
      <c r="P24" s="25" t="s">
        <v>623</v>
      </c>
      <c r="Q24" s="26"/>
      <c r="R24" s="26" t="s">
        <v>499</v>
      </c>
      <c r="S24" s="26" t="s">
        <v>499</v>
      </c>
      <c r="T24" s="26" t="s">
        <v>499</v>
      </c>
      <c r="U24" s="26" t="s">
        <v>499</v>
      </c>
      <c r="V24" s="26"/>
      <c r="W24" s="193"/>
      <c r="X24" s="158"/>
      <c r="Y24" s="26"/>
      <c r="Z24" s="26"/>
      <c r="AA24" s="26"/>
      <c r="AB24" s="26"/>
      <c r="AC24" s="11"/>
      <c r="AD24" s="158"/>
      <c r="AE24" s="26"/>
      <c r="AF24" s="26"/>
      <c r="AG24" s="26"/>
      <c r="AH24" s="11"/>
      <c r="AI24" s="158"/>
      <c r="AJ24" s="26"/>
      <c r="AK24" s="11"/>
      <c r="AL24" s="158" t="s">
        <v>69</v>
      </c>
      <c r="AM24" s="26" t="s">
        <v>69</v>
      </c>
      <c r="AN24" s="11" t="s">
        <v>69</v>
      </c>
      <c r="AO24" s="158" t="s">
        <v>69</v>
      </c>
      <c r="AP24" s="26"/>
      <c r="AQ24" s="26"/>
      <c r="AR24" s="26"/>
      <c r="AS24" s="26"/>
      <c r="AT24" s="26"/>
      <c r="AU24" s="26"/>
      <c r="AV24" s="26"/>
      <c r="AW24" s="26"/>
      <c r="AX24" s="26"/>
      <c r="AY24" s="26"/>
      <c r="AZ24" s="26" t="s">
        <v>69</v>
      </c>
      <c r="BA24" s="11"/>
      <c r="BB24" s="158"/>
      <c r="BC24" s="26"/>
      <c r="BD24" s="26"/>
      <c r="BE24" s="26"/>
      <c r="BF24" s="11"/>
      <c r="BG24" s="158"/>
      <c r="BH24" s="26"/>
      <c r="BI24" s="26"/>
      <c r="BJ24" s="26"/>
      <c r="BK24" s="11"/>
      <c r="BL24" s="158"/>
      <c r="BM24" s="26"/>
      <c r="BN24" s="26"/>
      <c r="BO24" s="26"/>
      <c r="BP24" s="11"/>
      <c r="BQ24" s="158"/>
      <c r="BR24" s="26"/>
      <c r="BS24" s="26"/>
      <c r="BT24" s="26"/>
      <c r="BU24" s="26"/>
      <c r="BV24" s="11"/>
    </row>
    <row r="25" spans="2:74" ht="270" x14ac:dyDescent="0.25">
      <c r="B25" s="181" t="s">
        <v>624</v>
      </c>
      <c r="C25" s="182" t="s">
        <v>625</v>
      </c>
      <c r="D25" s="191" t="s">
        <v>626</v>
      </c>
      <c r="E25" s="184" t="s">
        <v>174</v>
      </c>
      <c r="F25" s="185" t="s">
        <v>174</v>
      </c>
      <c r="G25" s="186" t="s">
        <v>627</v>
      </c>
      <c r="H25" s="187"/>
      <c r="I25" s="188"/>
      <c r="J25" s="189"/>
      <c r="K25" s="187"/>
      <c r="L25" s="188"/>
      <c r="M25" s="189"/>
      <c r="N25" s="158"/>
      <c r="O25" s="195">
        <v>0.6</v>
      </c>
      <c r="P25" s="25" t="s">
        <v>542</v>
      </c>
      <c r="Q25" s="26" t="s">
        <v>628</v>
      </c>
      <c r="R25" s="26" t="s">
        <v>629</v>
      </c>
      <c r="S25" s="26" t="s">
        <v>611</v>
      </c>
      <c r="T25" s="26" t="s">
        <v>630</v>
      </c>
      <c r="U25" s="26" t="s">
        <v>631</v>
      </c>
      <c r="V25" s="26"/>
      <c r="W25" s="193"/>
      <c r="X25" s="158"/>
      <c r="Y25" s="26"/>
      <c r="Z25" s="26"/>
      <c r="AA25" s="26"/>
      <c r="AB25" s="26"/>
      <c r="AC25" s="11"/>
      <c r="AD25" s="158"/>
      <c r="AE25" s="26"/>
      <c r="AF25" s="26"/>
      <c r="AG25" s="26"/>
      <c r="AH25" s="11"/>
      <c r="AI25" s="158"/>
      <c r="AJ25" s="26"/>
      <c r="AK25" s="11"/>
      <c r="AL25" s="158"/>
      <c r="AM25" s="26"/>
      <c r="AN25" s="11"/>
      <c r="AO25" s="158"/>
      <c r="AP25" s="26"/>
      <c r="AQ25" s="26"/>
      <c r="AR25" s="26"/>
      <c r="AS25" s="26"/>
      <c r="AT25" s="26"/>
      <c r="AU25" s="26" t="s">
        <v>69</v>
      </c>
      <c r="AV25" s="26"/>
      <c r="AW25" s="26"/>
      <c r="AX25" s="26"/>
      <c r="AY25" s="26"/>
      <c r="AZ25" s="26" t="s">
        <v>69</v>
      </c>
      <c r="BA25" s="11"/>
      <c r="BB25" s="158"/>
      <c r="BC25" s="26"/>
      <c r="BD25" s="26"/>
      <c r="BE25" s="26"/>
      <c r="BF25" s="11"/>
      <c r="BG25" s="158"/>
      <c r="BH25" s="26" t="s">
        <v>69</v>
      </c>
      <c r="BI25" s="26"/>
      <c r="BJ25" s="26"/>
      <c r="BK25" s="11" t="s">
        <v>69</v>
      </c>
      <c r="BL25" s="158"/>
      <c r="BM25" s="26"/>
      <c r="BN25" s="26"/>
      <c r="BO25" s="26"/>
      <c r="BP25" s="11"/>
      <c r="BQ25" s="158" t="s">
        <v>69</v>
      </c>
      <c r="BR25" s="26" t="s">
        <v>69</v>
      </c>
      <c r="BS25" s="26" t="s">
        <v>69</v>
      </c>
      <c r="BT25" s="26" t="s">
        <v>69</v>
      </c>
      <c r="BU25" s="26" t="s">
        <v>69</v>
      </c>
      <c r="BV25" s="11" t="s">
        <v>69</v>
      </c>
    </row>
    <row r="26" spans="2:74" ht="105" x14ac:dyDescent="0.25">
      <c r="B26" s="181" t="s">
        <v>632</v>
      </c>
      <c r="C26" s="182" t="s">
        <v>633</v>
      </c>
      <c r="D26" s="191" t="s">
        <v>634</v>
      </c>
      <c r="E26" s="184" t="s">
        <v>174</v>
      </c>
      <c r="F26" s="185" t="s">
        <v>174</v>
      </c>
      <c r="G26" s="186" t="s">
        <v>635</v>
      </c>
      <c r="H26" s="187"/>
      <c r="I26" s="188"/>
      <c r="J26" s="189" t="s">
        <v>69</v>
      </c>
      <c r="K26" s="187" t="s">
        <v>69</v>
      </c>
      <c r="L26" s="188" t="s">
        <v>69</v>
      </c>
      <c r="M26" s="189"/>
      <c r="N26" s="192">
        <v>0.75</v>
      </c>
      <c r="O26" s="195"/>
      <c r="P26" s="25" t="s">
        <v>636</v>
      </c>
      <c r="Q26" s="26" t="s">
        <v>526</v>
      </c>
      <c r="R26" s="26" t="s">
        <v>637</v>
      </c>
      <c r="S26" s="26" t="s">
        <v>638</v>
      </c>
      <c r="T26" s="26" t="s">
        <v>639</v>
      </c>
      <c r="U26" s="26" t="s">
        <v>640</v>
      </c>
      <c r="V26" s="26"/>
      <c r="W26" s="193"/>
      <c r="X26" s="158"/>
      <c r="Y26" s="26"/>
      <c r="Z26" s="26"/>
      <c r="AA26" s="26"/>
      <c r="AB26" s="26"/>
      <c r="AC26" s="11"/>
      <c r="AD26" s="158"/>
      <c r="AE26" s="26"/>
      <c r="AF26" s="26"/>
      <c r="AG26" s="26"/>
      <c r="AH26" s="11"/>
      <c r="AI26" s="158"/>
      <c r="AJ26" s="26"/>
      <c r="AK26" s="11"/>
      <c r="AL26" s="158"/>
      <c r="AM26" s="26"/>
      <c r="AN26" s="11"/>
      <c r="AO26" s="158" t="s">
        <v>69</v>
      </c>
      <c r="AP26" s="26"/>
      <c r="AQ26" s="26" t="s">
        <v>69</v>
      </c>
      <c r="AR26" s="26" t="s">
        <v>69</v>
      </c>
      <c r="AS26" s="26" t="s">
        <v>69</v>
      </c>
      <c r="AT26" s="26"/>
      <c r="AU26" s="26"/>
      <c r="AV26" s="26"/>
      <c r="AW26" s="26"/>
      <c r="AX26" s="26"/>
      <c r="AY26" s="26"/>
      <c r="AZ26" s="26" t="s">
        <v>69</v>
      </c>
      <c r="BA26" s="11"/>
      <c r="BB26" s="158"/>
      <c r="BC26" s="26"/>
      <c r="BD26" s="26"/>
      <c r="BE26" s="26"/>
      <c r="BF26" s="11"/>
      <c r="BG26" s="158"/>
      <c r="BH26" s="26"/>
      <c r="BI26" s="26"/>
      <c r="BJ26" s="26"/>
      <c r="BK26" s="11"/>
      <c r="BL26" s="158"/>
      <c r="BM26" s="26"/>
      <c r="BN26" s="26"/>
      <c r="BO26" s="26"/>
      <c r="BP26" s="11"/>
      <c r="BQ26" s="158"/>
      <c r="BR26" s="26"/>
      <c r="BS26" s="26" t="s">
        <v>69</v>
      </c>
      <c r="BT26" s="26" t="s">
        <v>69</v>
      </c>
      <c r="BU26" s="26"/>
      <c r="BV26" s="11"/>
    </row>
    <row r="27" spans="2:74" ht="409.5" x14ac:dyDescent="0.25">
      <c r="B27" s="181" t="s">
        <v>641</v>
      </c>
      <c r="C27" s="182" t="s">
        <v>642</v>
      </c>
      <c r="D27" s="191" t="s">
        <v>643</v>
      </c>
      <c r="E27" s="184" t="s">
        <v>174</v>
      </c>
      <c r="F27" s="185" t="s">
        <v>174</v>
      </c>
      <c r="G27" s="186" t="s">
        <v>644</v>
      </c>
      <c r="H27" s="187"/>
      <c r="I27" s="188"/>
      <c r="J27" s="189" t="s">
        <v>69</v>
      </c>
      <c r="K27" s="187" t="s">
        <v>69</v>
      </c>
      <c r="L27" s="188"/>
      <c r="M27" s="189"/>
      <c r="N27" s="158"/>
      <c r="O27" s="195">
        <v>0.6</v>
      </c>
      <c r="P27" s="25" t="s">
        <v>645</v>
      </c>
      <c r="Q27" s="26" t="s">
        <v>638</v>
      </c>
      <c r="R27" s="26" t="s">
        <v>639</v>
      </c>
      <c r="S27" s="26" t="s">
        <v>640</v>
      </c>
      <c r="T27" s="26"/>
      <c r="U27" s="26"/>
      <c r="V27" s="26"/>
      <c r="W27" s="193"/>
      <c r="X27" s="158"/>
      <c r="Y27" s="26"/>
      <c r="Z27" s="26"/>
      <c r="AA27" s="26"/>
      <c r="AB27" s="26"/>
      <c r="AC27" s="11"/>
      <c r="AD27" s="158"/>
      <c r="AE27" s="26"/>
      <c r="AF27" s="26"/>
      <c r="AG27" s="26"/>
      <c r="AH27" s="11"/>
      <c r="AI27" s="158"/>
      <c r="AJ27" s="26"/>
      <c r="AK27" s="11"/>
      <c r="AL27" s="158"/>
      <c r="AM27" s="26"/>
      <c r="AN27" s="11"/>
      <c r="AO27" s="158"/>
      <c r="AP27" s="26"/>
      <c r="AQ27" s="26"/>
      <c r="AR27" s="26" t="s">
        <v>69</v>
      </c>
      <c r="AS27" s="26"/>
      <c r="AT27" s="26"/>
      <c r="AU27" s="26"/>
      <c r="AV27" s="26"/>
      <c r="AW27" s="26"/>
      <c r="AX27" s="26"/>
      <c r="AY27" s="26"/>
      <c r="AZ27" s="26" t="s">
        <v>69</v>
      </c>
      <c r="BA27" s="11"/>
      <c r="BB27" s="158"/>
      <c r="BC27" s="26"/>
      <c r="BD27" s="26"/>
      <c r="BE27" s="26"/>
      <c r="BF27" s="11"/>
      <c r="BG27" s="158"/>
      <c r="BH27" s="26"/>
      <c r="BI27" s="26"/>
      <c r="BJ27" s="26"/>
      <c r="BK27" s="11"/>
      <c r="BL27" s="158"/>
      <c r="BM27" s="26"/>
      <c r="BN27" s="26"/>
      <c r="BO27" s="26"/>
      <c r="BP27" s="11"/>
      <c r="BQ27" s="158"/>
      <c r="BR27" s="26"/>
      <c r="BS27" s="26"/>
      <c r="BT27" s="26"/>
      <c r="BU27" s="26"/>
      <c r="BV27" s="11"/>
    </row>
    <row r="28" spans="2:74" ht="195" x14ac:dyDescent="0.25">
      <c r="B28" s="181" t="s">
        <v>646</v>
      </c>
      <c r="C28" s="182" t="s">
        <v>647</v>
      </c>
      <c r="D28" s="191" t="s">
        <v>648</v>
      </c>
      <c r="E28" s="184" t="s">
        <v>649</v>
      </c>
      <c r="F28" s="185" t="s">
        <v>650</v>
      </c>
      <c r="G28" s="186" t="s">
        <v>651</v>
      </c>
      <c r="H28" s="158"/>
      <c r="I28" s="26"/>
      <c r="J28" s="11"/>
      <c r="K28" s="158"/>
      <c r="L28" s="26"/>
      <c r="M28" s="11"/>
      <c r="N28" s="194">
        <v>0.4</v>
      </c>
      <c r="O28" s="195"/>
      <c r="P28" s="25" t="s">
        <v>526</v>
      </c>
      <c r="Q28" s="26" t="s">
        <v>499</v>
      </c>
      <c r="R28" s="26" t="s">
        <v>499</v>
      </c>
      <c r="S28" s="26" t="s">
        <v>499</v>
      </c>
      <c r="T28" s="26" t="s">
        <v>499</v>
      </c>
      <c r="U28" s="26" t="s">
        <v>499</v>
      </c>
      <c r="V28" s="26"/>
      <c r="W28" s="193"/>
      <c r="X28" s="158"/>
      <c r="Y28" s="26"/>
      <c r="Z28" s="26"/>
      <c r="AA28" s="26"/>
      <c r="AB28" s="26"/>
      <c r="AC28" s="11"/>
      <c r="AD28" s="158"/>
      <c r="AE28" s="26"/>
      <c r="AF28" s="26"/>
      <c r="AG28" s="26"/>
      <c r="AH28" s="11"/>
      <c r="AI28" s="158"/>
      <c r="AJ28" s="26"/>
      <c r="AK28" s="11"/>
      <c r="AL28" s="158"/>
      <c r="AM28" s="26"/>
      <c r="AN28" s="11"/>
      <c r="AO28" s="158"/>
      <c r="AP28" s="26"/>
      <c r="AQ28" s="26"/>
      <c r="AR28" s="26"/>
      <c r="AS28" s="26"/>
      <c r="AT28" s="26"/>
      <c r="AU28" s="26"/>
      <c r="AV28" s="26"/>
      <c r="AW28" s="26"/>
      <c r="AX28" s="26"/>
      <c r="AY28" s="26"/>
      <c r="AZ28" s="26" t="s">
        <v>69</v>
      </c>
      <c r="BA28" s="11"/>
      <c r="BB28" s="158"/>
      <c r="BC28" s="26"/>
      <c r="BD28" s="26"/>
      <c r="BE28" s="26"/>
      <c r="BF28" s="11"/>
      <c r="BG28" s="158"/>
      <c r="BH28" s="26"/>
      <c r="BI28" s="26"/>
      <c r="BJ28" s="26"/>
      <c r="BK28" s="11"/>
      <c r="BL28" s="158"/>
      <c r="BM28" s="26"/>
      <c r="BN28" s="26"/>
      <c r="BO28" s="26"/>
      <c r="BP28" s="11"/>
      <c r="BQ28" s="158"/>
      <c r="BR28" s="26"/>
      <c r="BS28" s="26"/>
      <c r="BT28" s="26"/>
      <c r="BU28" s="26"/>
      <c r="BV28" s="11"/>
    </row>
    <row r="29" spans="2:74" ht="210" x14ac:dyDescent="0.25">
      <c r="B29" s="181" t="s">
        <v>652</v>
      </c>
      <c r="C29" s="182" t="s">
        <v>653</v>
      </c>
      <c r="D29" s="191" t="s">
        <v>654</v>
      </c>
      <c r="E29" s="184" t="s">
        <v>655</v>
      </c>
      <c r="F29" s="185" t="s">
        <v>656</v>
      </c>
      <c r="G29" s="186" t="s">
        <v>657</v>
      </c>
      <c r="H29" s="187"/>
      <c r="I29" s="188" t="s">
        <v>69</v>
      </c>
      <c r="J29" s="189"/>
      <c r="K29" s="187" t="s">
        <v>69</v>
      </c>
      <c r="L29" s="188" t="s">
        <v>69</v>
      </c>
      <c r="M29" s="189" t="s">
        <v>69</v>
      </c>
      <c r="N29" s="158"/>
      <c r="O29" s="195">
        <v>0.15</v>
      </c>
      <c r="P29" s="25" t="s">
        <v>658</v>
      </c>
      <c r="Q29" s="26" t="s">
        <v>638</v>
      </c>
      <c r="R29" s="26" t="s">
        <v>639</v>
      </c>
      <c r="S29" s="26" t="s">
        <v>499</v>
      </c>
      <c r="T29" s="26" t="s">
        <v>499</v>
      </c>
      <c r="U29" s="26" t="s">
        <v>499</v>
      </c>
      <c r="V29" s="26"/>
      <c r="W29" s="193"/>
      <c r="X29" s="158"/>
      <c r="Y29" s="26"/>
      <c r="Z29" s="26"/>
      <c r="AA29" s="26"/>
      <c r="AB29" s="26"/>
      <c r="AC29" s="11"/>
      <c r="AD29" s="158"/>
      <c r="AE29" s="26"/>
      <c r="AF29" s="26"/>
      <c r="AG29" s="26"/>
      <c r="AH29" s="11"/>
      <c r="AI29" s="158"/>
      <c r="AJ29" s="26"/>
      <c r="AK29" s="11"/>
      <c r="AL29" s="158"/>
      <c r="AM29" s="26"/>
      <c r="AN29" s="11"/>
      <c r="AO29" s="158" t="s">
        <v>69</v>
      </c>
      <c r="AP29" s="26"/>
      <c r="AQ29" s="26" t="s">
        <v>69</v>
      </c>
      <c r="AR29" s="26"/>
      <c r="AS29" s="26"/>
      <c r="AT29" s="26"/>
      <c r="AU29" s="26"/>
      <c r="AV29" s="26"/>
      <c r="AW29" s="26" t="s">
        <v>69</v>
      </c>
      <c r="AX29" s="26" t="s">
        <v>69</v>
      </c>
      <c r="AY29" s="26"/>
      <c r="AZ29" s="26" t="s">
        <v>69</v>
      </c>
      <c r="BA29" s="11"/>
      <c r="BB29" s="158"/>
      <c r="BC29" s="26"/>
      <c r="BD29" s="26" t="s">
        <v>69</v>
      </c>
      <c r="BE29" s="26"/>
      <c r="BF29" s="11"/>
      <c r="BG29" s="158"/>
      <c r="BH29" s="26"/>
      <c r="BI29" s="26"/>
      <c r="BJ29" s="26"/>
      <c r="BK29" s="11"/>
      <c r="BL29" s="158"/>
      <c r="BM29" s="26"/>
      <c r="BN29" s="26"/>
      <c r="BO29" s="26"/>
      <c r="BP29" s="11"/>
      <c r="BQ29" s="158"/>
      <c r="BR29" s="26"/>
      <c r="BS29" s="26"/>
      <c r="BT29" s="26"/>
      <c r="BU29" s="26"/>
      <c r="BV29" s="11"/>
    </row>
    <row r="30" spans="2:74" ht="225" x14ac:dyDescent="0.25">
      <c r="B30" s="181" t="s">
        <v>659</v>
      </c>
      <c r="C30" s="182" t="s">
        <v>660</v>
      </c>
      <c r="D30" s="191" t="s">
        <v>661</v>
      </c>
      <c r="E30" s="184" t="s">
        <v>174</v>
      </c>
      <c r="F30" s="185" t="s">
        <v>174</v>
      </c>
      <c r="G30" s="186" t="s">
        <v>662</v>
      </c>
      <c r="H30" s="187"/>
      <c r="I30" s="188" t="s">
        <v>69</v>
      </c>
      <c r="J30" s="189"/>
      <c r="K30" s="187" t="s">
        <v>69</v>
      </c>
      <c r="L30" s="188" t="s">
        <v>69</v>
      </c>
      <c r="M30" s="189" t="s">
        <v>69</v>
      </c>
      <c r="N30" s="158"/>
      <c r="O30" s="195">
        <v>0.15</v>
      </c>
      <c r="P30" s="25" t="s">
        <v>663</v>
      </c>
      <c r="Q30" s="26" t="s">
        <v>664</v>
      </c>
      <c r="R30" s="26" t="s">
        <v>499</v>
      </c>
      <c r="S30" s="26" t="s">
        <v>499</v>
      </c>
      <c r="T30" s="26" t="s">
        <v>499</v>
      </c>
      <c r="U30" s="26" t="s">
        <v>499</v>
      </c>
      <c r="V30" s="26"/>
      <c r="W30" s="193"/>
      <c r="X30" s="158"/>
      <c r="Y30" s="26"/>
      <c r="Z30" s="26"/>
      <c r="AA30" s="26"/>
      <c r="AB30" s="26"/>
      <c r="AC30" s="11"/>
      <c r="AD30" s="158"/>
      <c r="AE30" s="26"/>
      <c r="AF30" s="26"/>
      <c r="AG30" s="26"/>
      <c r="AH30" s="11"/>
      <c r="AI30" s="158"/>
      <c r="AJ30" s="26"/>
      <c r="AK30" s="11"/>
      <c r="AL30" s="158"/>
      <c r="AM30" s="26"/>
      <c r="AN30" s="11"/>
      <c r="AO30" s="158"/>
      <c r="AP30" s="26"/>
      <c r="AQ30" s="26"/>
      <c r="AR30" s="26"/>
      <c r="AS30" s="26"/>
      <c r="AT30" s="26" t="s">
        <v>69</v>
      </c>
      <c r="AU30" s="26"/>
      <c r="AV30" s="26"/>
      <c r="AW30" s="26"/>
      <c r="AX30" s="26"/>
      <c r="AY30" s="26"/>
      <c r="AZ30" s="26" t="s">
        <v>69</v>
      </c>
      <c r="BA30" s="11"/>
      <c r="BB30" s="158" t="s">
        <v>69</v>
      </c>
      <c r="BC30" s="26" t="s">
        <v>69</v>
      </c>
      <c r="BD30" s="26" t="s">
        <v>69</v>
      </c>
      <c r="BE30" s="26"/>
      <c r="BF30" s="11"/>
      <c r="BG30" s="158"/>
      <c r="BH30" s="26"/>
      <c r="BI30" s="26"/>
      <c r="BJ30" s="26"/>
      <c r="BK30" s="11"/>
      <c r="BL30" s="158"/>
      <c r="BM30" s="26"/>
      <c r="BN30" s="26"/>
      <c r="BO30" s="26"/>
      <c r="BP30" s="11"/>
      <c r="BQ30" s="158"/>
      <c r="BR30" s="26"/>
      <c r="BS30" s="26"/>
      <c r="BT30" s="26"/>
      <c r="BU30" s="26"/>
      <c r="BV30" s="11"/>
    </row>
    <row r="31" spans="2:74" ht="225" x14ac:dyDescent="0.25">
      <c r="B31" s="181" t="s">
        <v>665</v>
      </c>
      <c r="C31" s="182" t="s">
        <v>666</v>
      </c>
      <c r="D31" s="191" t="s">
        <v>667</v>
      </c>
      <c r="E31" s="184" t="s">
        <v>668</v>
      </c>
      <c r="F31" s="185" t="s">
        <v>669</v>
      </c>
      <c r="G31" s="186" t="s">
        <v>670</v>
      </c>
      <c r="H31" s="187"/>
      <c r="I31" s="188"/>
      <c r="J31" s="189" t="s">
        <v>69</v>
      </c>
      <c r="K31" s="187"/>
      <c r="L31" s="188"/>
      <c r="M31" s="189" t="s">
        <v>69</v>
      </c>
      <c r="N31" s="158"/>
      <c r="O31" s="195">
        <v>0.75</v>
      </c>
      <c r="P31" s="25" t="s">
        <v>671</v>
      </c>
      <c r="Q31" s="26" t="s">
        <v>499</v>
      </c>
      <c r="R31" s="26" t="s">
        <v>499</v>
      </c>
      <c r="S31" s="26" t="s">
        <v>499</v>
      </c>
      <c r="T31" s="26" t="s">
        <v>499</v>
      </c>
      <c r="U31" s="26" t="s">
        <v>499</v>
      </c>
      <c r="V31" s="26"/>
      <c r="W31" s="193"/>
      <c r="X31" s="158"/>
      <c r="Y31" s="26"/>
      <c r="Z31" s="26"/>
      <c r="AA31" s="26"/>
      <c r="AB31" s="26"/>
      <c r="AC31" s="11"/>
      <c r="AD31" s="158"/>
      <c r="AE31" s="26"/>
      <c r="AF31" s="26"/>
      <c r="AG31" s="26"/>
      <c r="AH31" s="11"/>
      <c r="AI31" s="158"/>
      <c r="AJ31" s="26"/>
      <c r="AK31" s="11"/>
      <c r="AL31" s="158"/>
      <c r="AM31" s="26"/>
      <c r="AN31" s="11"/>
      <c r="AO31" s="158"/>
      <c r="AP31" s="26"/>
      <c r="AQ31" s="26"/>
      <c r="AR31" s="26"/>
      <c r="AS31" s="26"/>
      <c r="AT31" s="26"/>
      <c r="AU31" s="26"/>
      <c r="AV31" s="26"/>
      <c r="AW31" s="26"/>
      <c r="AX31" s="26"/>
      <c r="AY31" s="26"/>
      <c r="AZ31" s="26" t="s">
        <v>69</v>
      </c>
      <c r="BA31" s="11"/>
      <c r="BB31" s="158" t="s">
        <v>69</v>
      </c>
      <c r="BC31" s="26" t="s">
        <v>69</v>
      </c>
      <c r="BD31" s="26"/>
      <c r="BE31" s="26"/>
      <c r="BF31" s="11"/>
      <c r="BG31" s="158"/>
      <c r="BH31" s="26"/>
      <c r="BI31" s="26"/>
      <c r="BJ31" s="26"/>
      <c r="BK31" s="11"/>
      <c r="BL31" s="158"/>
      <c r="BM31" s="26"/>
      <c r="BN31" s="26"/>
      <c r="BO31" s="26"/>
      <c r="BP31" s="11"/>
      <c r="BQ31" s="158"/>
      <c r="BR31" s="26"/>
      <c r="BS31" s="26"/>
      <c r="BT31" s="26"/>
      <c r="BU31" s="26"/>
      <c r="BV31" s="11"/>
    </row>
    <row r="32" spans="2:74" ht="165" x14ac:dyDescent="0.25">
      <c r="B32" s="181" t="s">
        <v>672</v>
      </c>
      <c r="C32" s="182" t="s">
        <v>673</v>
      </c>
      <c r="D32" s="191" t="s">
        <v>674</v>
      </c>
      <c r="E32" s="184" t="s">
        <v>675</v>
      </c>
      <c r="F32" s="185" t="s">
        <v>676</v>
      </c>
      <c r="G32" s="186" t="s">
        <v>677</v>
      </c>
      <c r="H32" s="187"/>
      <c r="I32" s="188"/>
      <c r="J32" s="189" t="s">
        <v>69</v>
      </c>
      <c r="K32" s="187" t="s">
        <v>69</v>
      </c>
      <c r="L32" s="188"/>
      <c r="M32" s="189"/>
      <c r="N32" s="158"/>
      <c r="O32" s="195">
        <v>0.7</v>
      </c>
      <c r="P32" s="25" t="s">
        <v>678</v>
      </c>
      <c r="Q32" s="26" t="s">
        <v>679</v>
      </c>
      <c r="R32" s="26" t="s">
        <v>680</v>
      </c>
      <c r="S32" s="26" t="s">
        <v>681</v>
      </c>
      <c r="T32" s="26" t="s">
        <v>499</v>
      </c>
      <c r="U32" s="26" t="s">
        <v>499</v>
      </c>
      <c r="V32" s="26"/>
      <c r="W32" s="193"/>
      <c r="X32" s="158"/>
      <c r="Y32" s="26"/>
      <c r="Z32" s="26"/>
      <c r="AA32" s="26"/>
      <c r="AB32" s="26"/>
      <c r="AC32" s="11"/>
      <c r="AD32" s="158"/>
      <c r="AE32" s="26"/>
      <c r="AF32" s="26"/>
      <c r="AG32" s="26"/>
      <c r="AH32" s="11"/>
      <c r="AI32" s="158"/>
      <c r="AJ32" s="26"/>
      <c r="AK32" s="11"/>
      <c r="AL32" s="158"/>
      <c r="AM32" s="26"/>
      <c r="AN32" s="11"/>
      <c r="AO32" s="158"/>
      <c r="AP32" s="26"/>
      <c r="AQ32" s="26"/>
      <c r="AR32" s="26"/>
      <c r="AS32" s="26"/>
      <c r="AT32" s="26" t="s">
        <v>69</v>
      </c>
      <c r="AU32" s="26"/>
      <c r="AV32" s="26"/>
      <c r="AW32" s="26"/>
      <c r="AX32" s="26"/>
      <c r="AY32" s="26"/>
      <c r="AZ32" s="26" t="s">
        <v>69</v>
      </c>
      <c r="BA32" s="11"/>
      <c r="BB32" s="158"/>
      <c r="BC32" s="26"/>
      <c r="BD32" s="26"/>
      <c r="BE32" s="26"/>
      <c r="BF32" s="11"/>
      <c r="BG32" s="158"/>
      <c r="BH32" s="26"/>
      <c r="BI32" s="26"/>
      <c r="BJ32" s="26"/>
      <c r="BK32" s="11"/>
      <c r="BL32" s="158"/>
      <c r="BM32" s="26"/>
      <c r="BN32" s="26"/>
      <c r="BO32" s="26"/>
      <c r="BP32" s="11"/>
      <c r="BQ32" s="158"/>
      <c r="BR32" s="26"/>
      <c r="BS32" s="26"/>
      <c r="BT32" s="26"/>
      <c r="BU32" s="26"/>
      <c r="BV32" s="11"/>
    </row>
    <row r="33" spans="2:74" ht="120" x14ac:dyDescent="0.25">
      <c r="B33" s="181" t="s">
        <v>682</v>
      </c>
      <c r="C33" s="182" t="s">
        <v>683</v>
      </c>
      <c r="D33" s="191" t="s">
        <v>684</v>
      </c>
      <c r="E33" s="184" t="s">
        <v>174</v>
      </c>
      <c r="F33" s="185" t="s">
        <v>685</v>
      </c>
      <c r="G33" s="186" t="s">
        <v>686</v>
      </c>
      <c r="H33" s="187"/>
      <c r="I33" s="188"/>
      <c r="J33" s="189" t="s">
        <v>69</v>
      </c>
      <c r="K33" s="187"/>
      <c r="L33" s="188"/>
      <c r="M33" s="189" t="s">
        <v>69</v>
      </c>
      <c r="N33" s="158"/>
      <c r="O33" s="195">
        <v>0.5</v>
      </c>
      <c r="P33" s="25" t="s">
        <v>687</v>
      </c>
      <c r="Q33" s="26" t="s">
        <v>499</v>
      </c>
      <c r="R33" s="26" t="s">
        <v>499</v>
      </c>
      <c r="S33" s="26" t="s">
        <v>499</v>
      </c>
      <c r="T33" s="26" t="s">
        <v>499</v>
      </c>
      <c r="U33" s="26" t="s">
        <v>499</v>
      </c>
      <c r="V33" s="26"/>
      <c r="W33" s="193"/>
      <c r="X33" s="158"/>
      <c r="Y33" s="26"/>
      <c r="Z33" s="26"/>
      <c r="AA33" s="26"/>
      <c r="AB33" s="26"/>
      <c r="AC33" s="11"/>
      <c r="AD33" s="158"/>
      <c r="AE33" s="26"/>
      <c r="AF33" s="26"/>
      <c r="AG33" s="26"/>
      <c r="AH33" s="11"/>
      <c r="AI33" s="158"/>
      <c r="AJ33" s="26"/>
      <c r="AK33" s="11"/>
      <c r="AL33" s="158"/>
      <c r="AM33" s="26"/>
      <c r="AN33" s="11"/>
      <c r="AO33" s="158"/>
      <c r="AP33" s="26"/>
      <c r="AQ33" s="26"/>
      <c r="AR33" s="26"/>
      <c r="AS33" s="26"/>
      <c r="AT33" s="26"/>
      <c r="AU33" s="26"/>
      <c r="AV33" s="26"/>
      <c r="AW33" s="26"/>
      <c r="AX33" s="26"/>
      <c r="AY33" s="26"/>
      <c r="AZ33" s="26" t="s">
        <v>69</v>
      </c>
      <c r="BA33" s="11"/>
      <c r="BB33" s="158" t="s">
        <v>69</v>
      </c>
      <c r="BC33" s="26" t="s">
        <v>69</v>
      </c>
      <c r="BD33" s="26" t="s">
        <v>69</v>
      </c>
      <c r="BE33" s="26"/>
      <c r="BF33" s="11"/>
      <c r="BG33" s="158"/>
      <c r="BH33" s="26"/>
      <c r="BI33" s="26"/>
      <c r="BJ33" s="26"/>
      <c r="BK33" s="11"/>
      <c r="BL33" s="158"/>
      <c r="BM33" s="26"/>
      <c r="BN33" s="26"/>
      <c r="BO33" s="26"/>
      <c r="BP33" s="11"/>
      <c r="BQ33" s="158"/>
      <c r="BR33" s="26"/>
      <c r="BS33" s="26"/>
      <c r="BT33" s="26"/>
      <c r="BU33" s="26"/>
      <c r="BV33" s="11"/>
    </row>
    <row r="34" spans="2:74" ht="345" x14ac:dyDescent="0.25">
      <c r="B34" s="181" t="s">
        <v>688</v>
      </c>
      <c r="C34" s="182" t="s">
        <v>689</v>
      </c>
      <c r="D34" s="191" t="s">
        <v>690</v>
      </c>
      <c r="E34" s="184" t="s">
        <v>691</v>
      </c>
      <c r="F34" s="185" t="s">
        <v>692</v>
      </c>
      <c r="G34" s="186" t="s">
        <v>693</v>
      </c>
      <c r="H34" s="187"/>
      <c r="I34" s="188"/>
      <c r="J34" s="189" t="s">
        <v>69</v>
      </c>
      <c r="K34" s="187"/>
      <c r="L34" s="188"/>
      <c r="M34" s="189" t="s">
        <v>69</v>
      </c>
      <c r="N34" s="196">
        <v>0.5</v>
      </c>
      <c r="O34" s="195"/>
      <c r="P34" s="25" t="s">
        <v>694</v>
      </c>
      <c r="Q34" s="26" t="s">
        <v>499</v>
      </c>
      <c r="R34" s="26" t="s">
        <v>499</v>
      </c>
      <c r="S34" s="26" t="s">
        <v>499</v>
      </c>
      <c r="T34" s="26" t="s">
        <v>499</v>
      </c>
      <c r="U34" s="26" t="s">
        <v>499</v>
      </c>
      <c r="V34" s="26"/>
      <c r="W34" s="193"/>
      <c r="X34" s="158" t="s">
        <v>69</v>
      </c>
      <c r="Y34" s="26" t="s">
        <v>69</v>
      </c>
      <c r="Z34" s="26" t="s">
        <v>69</v>
      </c>
      <c r="AA34" s="26" t="s">
        <v>69</v>
      </c>
      <c r="AB34" s="26" t="s">
        <v>69</v>
      </c>
      <c r="AC34" s="11" t="s">
        <v>69</v>
      </c>
      <c r="AD34" s="158" t="s">
        <v>69</v>
      </c>
      <c r="AE34" s="26" t="s">
        <v>69</v>
      </c>
      <c r="AF34" s="26" t="s">
        <v>69</v>
      </c>
      <c r="AG34" s="26" t="s">
        <v>69</v>
      </c>
      <c r="AH34" s="11" t="s">
        <v>69</v>
      </c>
      <c r="AI34" s="158" t="s">
        <v>69</v>
      </c>
      <c r="AJ34" s="26" t="s">
        <v>69</v>
      </c>
      <c r="AK34" s="11" t="s">
        <v>69</v>
      </c>
      <c r="AL34" s="158"/>
      <c r="AM34" s="26"/>
      <c r="AN34" s="11"/>
      <c r="AO34" s="158"/>
      <c r="AP34" s="26"/>
      <c r="AQ34" s="26"/>
      <c r="AR34" s="26"/>
      <c r="AS34" s="26"/>
      <c r="AT34" s="26"/>
      <c r="AU34" s="26"/>
      <c r="AV34" s="26"/>
      <c r="AW34" s="26"/>
      <c r="AX34" s="26"/>
      <c r="AY34" s="26"/>
      <c r="AZ34" s="26" t="s">
        <v>69</v>
      </c>
      <c r="BA34" s="11"/>
      <c r="BB34" s="187" t="s">
        <v>69</v>
      </c>
      <c r="BC34" s="188" t="s">
        <v>69</v>
      </c>
      <c r="BD34" s="26"/>
      <c r="BE34" s="26"/>
      <c r="BF34" s="11"/>
      <c r="BG34" s="158"/>
      <c r="BH34" s="26"/>
      <c r="BI34" s="26"/>
      <c r="BJ34" s="26"/>
      <c r="BK34" s="11"/>
      <c r="BL34" s="158"/>
      <c r="BM34" s="26"/>
      <c r="BN34" s="26"/>
      <c r="BO34" s="26"/>
      <c r="BP34" s="11"/>
      <c r="BQ34" s="158"/>
      <c r="BR34" s="26"/>
      <c r="BS34" s="26"/>
      <c r="BT34" s="26"/>
      <c r="BU34" s="26"/>
      <c r="BV34" s="11"/>
    </row>
    <row r="35" spans="2:74" ht="315" x14ac:dyDescent="0.25">
      <c r="B35" s="181" t="s">
        <v>695</v>
      </c>
      <c r="C35" s="182" t="s">
        <v>696</v>
      </c>
      <c r="D35" s="191" t="s">
        <v>697</v>
      </c>
      <c r="E35" s="184" t="s">
        <v>174</v>
      </c>
      <c r="F35" s="185" t="s">
        <v>698</v>
      </c>
      <c r="G35" s="186" t="s">
        <v>699</v>
      </c>
      <c r="H35" s="187"/>
      <c r="I35" s="188"/>
      <c r="J35" s="189" t="s">
        <v>69</v>
      </c>
      <c r="K35" s="187"/>
      <c r="L35" s="188"/>
      <c r="M35" s="189" t="s">
        <v>69</v>
      </c>
      <c r="N35" s="196">
        <v>0.7</v>
      </c>
      <c r="O35" s="195"/>
      <c r="P35" s="25" t="s">
        <v>700</v>
      </c>
      <c r="Q35" s="26" t="s">
        <v>701</v>
      </c>
      <c r="R35" s="26" t="s">
        <v>702</v>
      </c>
      <c r="S35" s="26" t="s">
        <v>703</v>
      </c>
      <c r="T35" s="26" t="s">
        <v>499</v>
      </c>
      <c r="U35" s="26" t="s">
        <v>499</v>
      </c>
      <c r="V35" s="26"/>
      <c r="W35" s="193"/>
      <c r="X35" s="158" t="s">
        <v>69</v>
      </c>
      <c r="Y35" s="26" t="s">
        <v>69</v>
      </c>
      <c r="Z35" s="26" t="s">
        <v>69</v>
      </c>
      <c r="AA35" s="26" t="s">
        <v>69</v>
      </c>
      <c r="AB35" s="26" t="s">
        <v>69</v>
      </c>
      <c r="AC35" s="11" t="s">
        <v>69</v>
      </c>
      <c r="AD35" s="158" t="s">
        <v>69</v>
      </c>
      <c r="AE35" s="26" t="s">
        <v>69</v>
      </c>
      <c r="AF35" s="26" t="s">
        <v>69</v>
      </c>
      <c r="AG35" s="26" t="s">
        <v>69</v>
      </c>
      <c r="AH35" s="11" t="s">
        <v>69</v>
      </c>
      <c r="AI35" s="158" t="s">
        <v>69</v>
      </c>
      <c r="AJ35" s="26" t="s">
        <v>69</v>
      </c>
      <c r="AK35" s="11" t="s">
        <v>69</v>
      </c>
      <c r="AL35" s="158"/>
      <c r="AM35" s="26"/>
      <c r="AN35" s="11"/>
      <c r="AO35" s="158"/>
      <c r="AP35" s="26"/>
      <c r="AQ35" s="26"/>
      <c r="AR35" s="26"/>
      <c r="AS35" s="26"/>
      <c r="AT35" s="26"/>
      <c r="AU35" s="26"/>
      <c r="AV35" s="26"/>
      <c r="AW35" s="26"/>
      <c r="AX35" s="26"/>
      <c r="AY35" s="26"/>
      <c r="AZ35" s="26" t="s">
        <v>69</v>
      </c>
      <c r="BA35" s="11"/>
      <c r="BB35" s="158" t="s">
        <v>69</v>
      </c>
      <c r="BC35" s="26" t="s">
        <v>69</v>
      </c>
      <c r="BD35" s="26"/>
      <c r="BE35" s="26"/>
      <c r="BF35" s="11"/>
      <c r="BG35" s="158"/>
      <c r="BH35" s="26"/>
      <c r="BI35" s="26"/>
      <c r="BJ35" s="26"/>
      <c r="BK35" s="11"/>
      <c r="BL35" s="158"/>
      <c r="BM35" s="26"/>
      <c r="BN35" s="26"/>
      <c r="BO35" s="26"/>
      <c r="BP35" s="11" t="s">
        <v>69</v>
      </c>
      <c r="BQ35" s="158" t="s">
        <v>69</v>
      </c>
      <c r="BR35" s="26" t="s">
        <v>69</v>
      </c>
      <c r="BS35" s="26" t="s">
        <v>69</v>
      </c>
      <c r="BT35" s="26" t="s">
        <v>69</v>
      </c>
      <c r="BU35" s="26" t="s">
        <v>69</v>
      </c>
      <c r="BV35" s="11" t="s">
        <v>69</v>
      </c>
    </row>
    <row r="36" spans="2:74" ht="165" x14ac:dyDescent="0.25">
      <c r="B36" s="181" t="s">
        <v>704</v>
      </c>
      <c r="C36" s="182" t="s">
        <v>705</v>
      </c>
      <c r="D36" s="191" t="s">
        <v>706</v>
      </c>
      <c r="E36" s="184" t="s">
        <v>174</v>
      </c>
      <c r="F36" s="185" t="s">
        <v>174</v>
      </c>
      <c r="G36" s="186" t="s">
        <v>707</v>
      </c>
      <c r="H36" s="187"/>
      <c r="I36" s="188" t="s">
        <v>69</v>
      </c>
      <c r="J36" s="189"/>
      <c r="K36" s="187" t="s">
        <v>69</v>
      </c>
      <c r="L36" s="188" t="s">
        <v>69</v>
      </c>
      <c r="M36" s="189"/>
      <c r="N36" s="158"/>
      <c r="O36" s="195">
        <v>0.15</v>
      </c>
      <c r="P36" s="25" t="s">
        <v>708</v>
      </c>
      <c r="Q36" s="26" t="s">
        <v>709</v>
      </c>
      <c r="R36" s="26" t="s">
        <v>710</v>
      </c>
      <c r="S36" s="26" t="s">
        <v>499</v>
      </c>
      <c r="T36" s="26" t="s">
        <v>499</v>
      </c>
      <c r="U36" s="26" t="s">
        <v>499</v>
      </c>
      <c r="V36" s="26"/>
      <c r="W36" s="193"/>
      <c r="X36" s="158"/>
      <c r="Y36" s="26"/>
      <c r="Z36" s="26"/>
      <c r="AA36" s="26"/>
      <c r="AB36" s="26"/>
      <c r="AC36" s="11"/>
      <c r="AD36" s="158"/>
      <c r="AE36" s="26"/>
      <c r="AF36" s="26"/>
      <c r="AG36" s="26"/>
      <c r="AH36" s="11"/>
      <c r="AI36" s="158"/>
      <c r="AJ36" s="26"/>
      <c r="AK36" s="11"/>
      <c r="AL36" s="158"/>
      <c r="AM36" s="26"/>
      <c r="AN36" s="11"/>
      <c r="AO36" s="158"/>
      <c r="AP36" s="26"/>
      <c r="AQ36" s="26"/>
      <c r="AR36" s="26" t="s">
        <v>69</v>
      </c>
      <c r="AS36" s="26" t="s">
        <v>69</v>
      </c>
      <c r="AT36" s="26" t="s">
        <v>69</v>
      </c>
      <c r="AU36" s="26"/>
      <c r="AV36" s="26"/>
      <c r="AW36" s="26"/>
      <c r="AX36" s="26"/>
      <c r="AY36" s="26"/>
      <c r="AZ36" s="26" t="s">
        <v>69</v>
      </c>
      <c r="BA36" s="11"/>
      <c r="BB36" s="158"/>
      <c r="BC36" s="26"/>
      <c r="BD36" s="26"/>
      <c r="BE36" s="26"/>
      <c r="BF36" s="11"/>
      <c r="BG36" s="158"/>
      <c r="BH36" s="26"/>
      <c r="BI36" s="26"/>
      <c r="BJ36" s="26"/>
      <c r="BK36" s="11" t="s">
        <v>69</v>
      </c>
      <c r="BL36" s="158"/>
      <c r="BM36" s="26"/>
      <c r="BN36" s="26"/>
      <c r="BO36" s="26"/>
      <c r="BP36" s="11"/>
      <c r="BQ36" s="158"/>
      <c r="BR36" s="26"/>
      <c r="BS36" s="26"/>
      <c r="BT36" s="26"/>
      <c r="BU36" s="26"/>
      <c r="BV36" s="11"/>
    </row>
    <row r="37" spans="2:74" ht="409.5" x14ac:dyDescent="0.25">
      <c r="B37" s="181" t="s">
        <v>711</v>
      </c>
      <c r="C37" s="182" t="s">
        <v>712</v>
      </c>
      <c r="D37" s="191" t="s">
        <v>713</v>
      </c>
      <c r="E37" s="184" t="s">
        <v>714</v>
      </c>
      <c r="F37" s="185" t="s">
        <v>715</v>
      </c>
      <c r="G37" s="186" t="s">
        <v>716</v>
      </c>
      <c r="H37" s="187"/>
      <c r="I37" s="188" t="s">
        <v>69</v>
      </c>
      <c r="J37" s="189"/>
      <c r="K37" s="187" t="s">
        <v>69</v>
      </c>
      <c r="L37" s="188" t="s">
        <v>69</v>
      </c>
      <c r="M37" s="189" t="s">
        <v>69</v>
      </c>
      <c r="N37" s="158"/>
      <c r="O37" s="195">
        <v>0.15</v>
      </c>
      <c r="P37" s="25" t="s">
        <v>717</v>
      </c>
      <c r="Q37" s="26" t="s">
        <v>718</v>
      </c>
      <c r="R37" s="26" t="s">
        <v>719</v>
      </c>
      <c r="S37" s="26" t="s">
        <v>720</v>
      </c>
      <c r="T37" s="26" t="s">
        <v>721</v>
      </c>
      <c r="U37" s="26" t="s">
        <v>499</v>
      </c>
      <c r="V37" s="26"/>
      <c r="W37" s="193"/>
      <c r="X37" s="158"/>
      <c r="Y37" s="26"/>
      <c r="Z37" s="26"/>
      <c r="AA37" s="26"/>
      <c r="AB37" s="26"/>
      <c r="AC37" s="11"/>
      <c r="AD37" s="158"/>
      <c r="AE37" s="26"/>
      <c r="AF37" s="26"/>
      <c r="AG37" s="26"/>
      <c r="AH37" s="11"/>
      <c r="AI37" s="158"/>
      <c r="AJ37" s="26"/>
      <c r="AK37" s="11"/>
      <c r="AL37" s="158"/>
      <c r="AM37" s="26"/>
      <c r="AN37" s="11"/>
      <c r="AO37" s="158"/>
      <c r="AP37" s="26"/>
      <c r="AQ37" s="26"/>
      <c r="AR37" s="26"/>
      <c r="AS37" s="26"/>
      <c r="AT37" s="26"/>
      <c r="AU37" s="26"/>
      <c r="AV37" s="26"/>
      <c r="AW37" s="26"/>
      <c r="AX37" s="26"/>
      <c r="AY37" s="26"/>
      <c r="AZ37" s="26" t="s">
        <v>69</v>
      </c>
      <c r="BA37" s="11"/>
      <c r="BB37" s="158" t="s">
        <v>69</v>
      </c>
      <c r="BC37" s="26" t="s">
        <v>69</v>
      </c>
      <c r="BD37" s="26"/>
      <c r="BE37" s="26" t="s">
        <v>69</v>
      </c>
      <c r="BF37" s="11"/>
      <c r="BG37" s="158"/>
      <c r="BH37" s="26"/>
      <c r="BI37" s="26"/>
      <c r="BJ37" s="26"/>
      <c r="BK37" s="11"/>
      <c r="BL37" s="158"/>
      <c r="BM37" s="26"/>
      <c r="BN37" s="26"/>
      <c r="BO37" s="26"/>
      <c r="BP37" s="11"/>
      <c r="BQ37" s="158"/>
      <c r="BR37" s="26"/>
      <c r="BS37" s="26"/>
      <c r="BT37" s="26"/>
      <c r="BU37" s="26"/>
      <c r="BV37" s="11"/>
    </row>
    <row r="38" spans="2:74" ht="409.5" x14ac:dyDescent="0.25">
      <c r="B38" s="181" t="s">
        <v>722</v>
      </c>
      <c r="C38" s="182" t="s">
        <v>723</v>
      </c>
      <c r="D38" s="191" t="s">
        <v>724</v>
      </c>
      <c r="E38" s="184" t="s">
        <v>174</v>
      </c>
      <c r="F38" s="185" t="s">
        <v>174</v>
      </c>
      <c r="G38" s="186" t="s">
        <v>725</v>
      </c>
      <c r="H38" s="187"/>
      <c r="I38" s="188"/>
      <c r="J38" s="189" t="s">
        <v>69</v>
      </c>
      <c r="K38" s="187" t="s">
        <v>69</v>
      </c>
      <c r="L38" s="188" t="s">
        <v>69</v>
      </c>
      <c r="M38" s="189" t="s">
        <v>69</v>
      </c>
      <c r="N38" s="158"/>
      <c r="O38" s="195">
        <v>0.6</v>
      </c>
      <c r="P38" s="25" t="s">
        <v>726</v>
      </c>
      <c r="Q38" s="26" t="s">
        <v>727</v>
      </c>
      <c r="R38" s="26" t="s">
        <v>499</v>
      </c>
      <c r="S38" s="26" t="s">
        <v>499</v>
      </c>
      <c r="T38" s="26" t="s">
        <v>499</v>
      </c>
      <c r="U38" s="26" t="s">
        <v>499</v>
      </c>
      <c r="V38" s="26"/>
      <c r="W38" s="193"/>
      <c r="X38" s="158"/>
      <c r="Y38" s="26"/>
      <c r="Z38" s="26"/>
      <c r="AA38" s="26"/>
      <c r="AB38" s="26"/>
      <c r="AC38" s="11"/>
      <c r="AD38" s="158"/>
      <c r="AE38" s="26"/>
      <c r="AF38" s="26"/>
      <c r="AG38" s="26"/>
      <c r="AH38" s="11"/>
      <c r="AI38" s="158"/>
      <c r="AJ38" s="26"/>
      <c r="AK38" s="11"/>
      <c r="AL38" s="158"/>
      <c r="AM38" s="26"/>
      <c r="AN38" s="11"/>
      <c r="AO38" s="158" t="s">
        <v>69</v>
      </c>
      <c r="AP38" s="26"/>
      <c r="AQ38" s="26" t="s">
        <v>69</v>
      </c>
      <c r="AR38" s="26"/>
      <c r="AS38" s="26"/>
      <c r="AT38" s="26"/>
      <c r="AU38" s="26"/>
      <c r="AV38" s="26"/>
      <c r="AW38" s="26"/>
      <c r="AX38" s="26" t="s">
        <v>69</v>
      </c>
      <c r="AY38" s="26"/>
      <c r="AZ38" s="26" t="s">
        <v>69</v>
      </c>
      <c r="BA38" s="11"/>
      <c r="BB38" s="158"/>
      <c r="BC38" s="26"/>
      <c r="BD38" s="26" t="s">
        <v>69</v>
      </c>
      <c r="BE38" s="26"/>
      <c r="BF38" s="11"/>
      <c r="BG38" s="158"/>
      <c r="BH38" s="26"/>
      <c r="BI38" s="26"/>
      <c r="BJ38" s="26"/>
      <c r="BK38" s="11"/>
      <c r="BL38" s="158"/>
      <c r="BM38" s="26"/>
      <c r="BN38" s="26"/>
      <c r="BO38" s="26"/>
      <c r="BP38" s="11"/>
      <c r="BQ38" s="158"/>
      <c r="BR38" s="26"/>
      <c r="BS38" s="26"/>
      <c r="BT38" s="26"/>
      <c r="BU38" s="26"/>
      <c r="BV38" s="11"/>
    </row>
    <row r="39" spans="2:74" ht="150" x14ac:dyDescent="0.25">
      <c r="B39" s="181" t="s">
        <v>728</v>
      </c>
      <c r="C39" s="182" t="s">
        <v>729</v>
      </c>
      <c r="D39" s="191" t="s">
        <v>730</v>
      </c>
      <c r="E39" s="184" t="s">
        <v>174</v>
      </c>
      <c r="F39" s="185" t="s">
        <v>174</v>
      </c>
      <c r="G39" s="186" t="s">
        <v>730</v>
      </c>
      <c r="H39" s="187"/>
      <c r="I39" s="188" t="s">
        <v>69</v>
      </c>
      <c r="J39" s="189"/>
      <c r="K39" s="187" t="s">
        <v>69</v>
      </c>
      <c r="L39" s="188" t="s">
        <v>69</v>
      </c>
      <c r="M39" s="189" t="s">
        <v>69</v>
      </c>
      <c r="N39" s="158"/>
      <c r="O39" s="195">
        <v>0.2</v>
      </c>
      <c r="P39" s="25" t="s">
        <v>731</v>
      </c>
      <c r="Q39" s="26" t="s">
        <v>726</v>
      </c>
      <c r="R39" s="26" t="s">
        <v>499</v>
      </c>
      <c r="S39" s="26" t="s">
        <v>499</v>
      </c>
      <c r="T39" s="26" t="s">
        <v>499</v>
      </c>
      <c r="U39" s="26" t="s">
        <v>499</v>
      </c>
      <c r="V39" s="26"/>
      <c r="W39" s="193"/>
      <c r="X39" s="158"/>
      <c r="Y39" s="26"/>
      <c r="Z39" s="26"/>
      <c r="AA39" s="26"/>
      <c r="AB39" s="26"/>
      <c r="AC39" s="11"/>
      <c r="AD39" s="158"/>
      <c r="AE39" s="26"/>
      <c r="AF39" s="26"/>
      <c r="AG39" s="26"/>
      <c r="AH39" s="11"/>
      <c r="AI39" s="158"/>
      <c r="AJ39" s="26"/>
      <c r="AK39" s="11"/>
      <c r="AL39" s="158"/>
      <c r="AM39" s="26"/>
      <c r="AN39" s="11"/>
      <c r="AO39" s="158"/>
      <c r="AP39" s="26"/>
      <c r="AQ39" s="26"/>
      <c r="AR39" s="26"/>
      <c r="AS39" s="26"/>
      <c r="AT39" s="26"/>
      <c r="AU39" s="26"/>
      <c r="AV39" s="26"/>
      <c r="AW39" s="26"/>
      <c r="AX39" s="26"/>
      <c r="AY39" s="26"/>
      <c r="AZ39" s="26" t="s">
        <v>69</v>
      </c>
      <c r="BA39" s="11"/>
      <c r="BB39" s="158"/>
      <c r="BC39" s="26"/>
      <c r="BD39" s="26"/>
      <c r="BE39" s="26"/>
      <c r="BF39" s="11"/>
      <c r="BG39" s="158"/>
      <c r="BH39" s="26"/>
      <c r="BI39" s="26"/>
      <c r="BJ39" s="26"/>
      <c r="BK39" s="11"/>
      <c r="BL39" s="158"/>
      <c r="BM39" s="26"/>
      <c r="BN39" s="26"/>
      <c r="BO39" s="26"/>
      <c r="BP39" s="11"/>
      <c r="BQ39" s="158"/>
      <c r="BR39" s="26"/>
      <c r="BS39" s="26"/>
      <c r="BT39" s="26"/>
      <c r="BU39" s="26"/>
      <c r="BV39" s="11"/>
    </row>
    <row r="40" spans="2:74" ht="409.5" x14ac:dyDescent="0.25">
      <c r="B40" s="181" t="s">
        <v>732</v>
      </c>
      <c r="C40" s="182" t="s">
        <v>733</v>
      </c>
      <c r="D40" s="191" t="s">
        <v>734</v>
      </c>
      <c r="E40" s="184" t="s">
        <v>735</v>
      </c>
      <c r="F40" s="185" t="s">
        <v>736</v>
      </c>
      <c r="G40" s="186" t="s">
        <v>737</v>
      </c>
      <c r="H40" s="187"/>
      <c r="I40" s="188" t="s">
        <v>69</v>
      </c>
      <c r="J40" s="189"/>
      <c r="K40" s="187" t="s">
        <v>69</v>
      </c>
      <c r="L40" s="188" t="s">
        <v>69</v>
      </c>
      <c r="M40" s="189" t="s">
        <v>69</v>
      </c>
      <c r="N40" s="194">
        <v>0.15</v>
      </c>
      <c r="O40" s="195">
        <v>0.15</v>
      </c>
      <c r="P40" s="25" t="s">
        <v>738</v>
      </c>
      <c r="Q40" s="26" t="s">
        <v>739</v>
      </c>
      <c r="R40" s="26" t="s">
        <v>740</v>
      </c>
      <c r="S40" s="26" t="s">
        <v>499</v>
      </c>
      <c r="T40" s="26" t="s">
        <v>499</v>
      </c>
      <c r="U40" s="26" t="s">
        <v>499</v>
      </c>
      <c r="V40" s="26"/>
      <c r="W40" s="193"/>
      <c r="X40" s="158" t="s">
        <v>69</v>
      </c>
      <c r="Y40" s="26" t="s">
        <v>69</v>
      </c>
      <c r="Z40" s="26" t="s">
        <v>69</v>
      </c>
      <c r="AA40" s="26" t="s">
        <v>69</v>
      </c>
      <c r="AB40" s="26" t="s">
        <v>69</v>
      </c>
      <c r="AC40" s="11"/>
      <c r="AD40" s="158"/>
      <c r="AE40" s="26"/>
      <c r="AF40" s="26"/>
      <c r="AG40" s="26"/>
      <c r="AH40" s="11"/>
      <c r="AI40" s="158" t="s">
        <v>69</v>
      </c>
      <c r="AJ40" s="26" t="s">
        <v>69</v>
      </c>
      <c r="AK40" s="11" t="s">
        <v>69</v>
      </c>
      <c r="AL40" s="158" t="s">
        <v>69</v>
      </c>
      <c r="AM40" s="26" t="s">
        <v>69</v>
      </c>
      <c r="AN40" s="11" t="s">
        <v>69</v>
      </c>
      <c r="AO40" s="158" t="s">
        <v>69</v>
      </c>
      <c r="AP40" s="26" t="s">
        <v>69</v>
      </c>
      <c r="AQ40" s="26" t="s">
        <v>69</v>
      </c>
      <c r="AR40" s="26" t="s">
        <v>69</v>
      </c>
      <c r="AS40" s="26" t="s">
        <v>69</v>
      </c>
      <c r="AT40" s="26" t="s">
        <v>69</v>
      </c>
      <c r="AU40" s="26" t="s">
        <v>69</v>
      </c>
      <c r="AV40" s="26" t="s">
        <v>69</v>
      </c>
      <c r="AW40" s="26" t="s">
        <v>69</v>
      </c>
      <c r="AX40" s="26" t="s">
        <v>69</v>
      </c>
      <c r="AY40" s="26" t="s">
        <v>69</v>
      </c>
      <c r="AZ40" s="26" t="s">
        <v>69</v>
      </c>
      <c r="BA40" s="11" t="s">
        <v>69</v>
      </c>
      <c r="BB40" s="158" t="s">
        <v>69</v>
      </c>
      <c r="BC40" s="26" t="s">
        <v>69</v>
      </c>
      <c r="BD40" s="26" t="s">
        <v>69</v>
      </c>
      <c r="BE40" s="26" t="s">
        <v>69</v>
      </c>
      <c r="BF40" s="11"/>
      <c r="BG40" s="158" t="s">
        <v>69</v>
      </c>
      <c r="BH40" s="26" t="s">
        <v>69</v>
      </c>
      <c r="BI40" s="26" t="s">
        <v>69</v>
      </c>
      <c r="BJ40" s="26" t="s">
        <v>69</v>
      </c>
      <c r="BK40" s="11" t="s">
        <v>69</v>
      </c>
      <c r="BL40" s="158" t="s">
        <v>69</v>
      </c>
      <c r="BM40" s="26" t="s">
        <v>69</v>
      </c>
      <c r="BN40" s="26" t="s">
        <v>69</v>
      </c>
      <c r="BO40" s="26" t="s">
        <v>69</v>
      </c>
      <c r="BP40" s="11" t="s">
        <v>69</v>
      </c>
      <c r="BQ40" s="158"/>
      <c r="BR40" s="26"/>
      <c r="BS40" s="26"/>
      <c r="BT40" s="26"/>
      <c r="BU40" s="26"/>
      <c r="BV40" s="11"/>
    </row>
    <row r="41" spans="2:74" ht="225" x14ac:dyDescent="0.25">
      <c r="B41" s="181" t="s">
        <v>741</v>
      </c>
      <c r="C41" s="182" t="s">
        <v>742</v>
      </c>
      <c r="D41" s="191" t="s">
        <v>743</v>
      </c>
      <c r="E41" s="184" t="s">
        <v>744</v>
      </c>
      <c r="F41" s="185" t="s">
        <v>745</v>
      </c>
      <c r="G41" s="186" t="s">
        <v>746</v>
      </c>
      <c r="H41" s="187"/>
      <c r="I41" s="188" t="s">
        <v>69</v>
      </c>
      <c r="J41" s="189"/>
      <c r="K41" s="187" t="s">
        <v>69</v>
      </c>
      <c r="L41" s="188" t="s">
        <v>69</v>
      </c>
      <c r="M41" s="189" t="s">
        <v>69</v>
      </c>
      <c r="N41" s="194">
        <v>0.25</v>
      </c>
      <c r="O41" s="195"/>
      <c r="P41" s="25" t="s">
        <v>747</v>
      </c>
      <c r="Q41" s="26" t="s">
        <v>499</v>
      </c>
      <c r="R41" s="26" t="s">
        <v>499</v>
      </c>
      <c r="S41" s="26" t="s">
        <v>499</v>
      </c>
      <c r="T41" s="26" t="s">
        <v>499</v>
      </c>
      <c r="U41" s="26" t="s">
        <v>499</v>
      </c>
      <c r="V41" s="26"/>
      <c r="W41" s="193"/>
      <c r="X41" s="158"/>
      <c r="Y41" s="26"/>
      <c r="Z41" s="26"/>
      <c r="AA41" s="26"/>
      <c r="AB41" s="26"/>
      <c r="AC41" s="11"/>
      <c r="AD41" s="158"/>
      <c r="AE41" s="26"/>
      <c r="AF41" s="26"/>
      <c r="AG41" s="26"/>
      <c r="AH41" s="11"/>
      <c r="AI41" s="158" t="s">
        <v>69</v>
      </c>
      <c r="AJ41" s="26" t="s">
        <v>69</v>
      </c>
      <c r="AK41" s="11" t="s">
        <v>69</v>
      </c>
      <c r="AL41" s="158" t="s">
        <v>69</v>
      </c>
      <c r="AM41" s="26" t="s">
        <v>69</v>
      </c>
      <c r="AN41" s="11" t="s">
        <v>69</v>
      </c>
      <c r="AO41" s="158" t="s">
        <v>69</v>
      </c>
      <c r="AP41" s="26" t="s">
        <v>69</v>
      </c>
      <c r="AQ41" s="26" t="s">
        <v>69</v>
      </c>
      <c r="AR41" s="26" t="s">
        <v>69</v>
      </c>
      <c r="AS41" s="26" t="s">
        <v>69</v>
      </c>
      <c r="AT41" s="26" t="s">
        <v>69</v>
      </c>
      <c r="AU41" s="26" t="s">
        <v>69</v>
      </c>
      <c r="AV41" s="26" t="s">
        <v>69</v>
      </c>
      <c r="AW41" s="26" t="s">
        <v>69</v>
      </c>
      <c r="AX41" s="26" t="s">
        <v>69</v>
      </c>
      <c r="AY41" s="26" t="s">
        <v>69</v>
      </c>
      <c r="AZ41" s="26" t="s">
        <v>69</v>
      </c>
      <c r="BA41" s="11" t="s">
        <v>69</v>
      </c>
      <c r="BB41" s="158" t="s">
        <v>69</v>
      </c>
      <c r="BC41" s="26" t="s">
        <v>69</v>
      </c>
      <c r="BD41" s="26" t="s">
        <v>69</v>
      </c>
      <c r="BE41" s="26"/>
      <c r="BF41" s="11"/>
      <c r="BG41" s="158" t="s">
        <v>69</v>
      </c>
      <c r="BH41" s="26" t="s">
        <v>69</v>
      </c>
      <c r="BI41" s="26" t="s">
        <v>69</v>
      </c>
      <c r="BJ41" s="26" t="s">
        <v>69</v>
      </c>
      <c r="BK41" s="11" t="s">
        <v>69</v>
      </c>
      <c r="BL41" s="158"/>
      <c r="BM41" s="26" t="s">
        <v>69</v>
      </c>
      <c r="BN41" s="26" t="s">
        <v>69</v>
      </c>
      <c r="BO41" s="26" t="s">
        <v>69</v>
      </c>
      <c r="BP41" s="11"/>
      <c r="BQ41" s="158"/>
      <c r="BR41" s="26"/>
      <c r="BS41" s="26"/>
      <c r="BT41" s="26"/>
      <c r="BU41" s="26"/>
      <c r="BV41" s="11"/>
    </row>
    <row r="42" spans="2:74" ht="300" x14ac:dyDescent="0.25">
      <c r="B42" s="181" t="s">
        <v>748</v>
      </c>
      <c r="C42" s="182" t="s">
        <v>749</v>
      </c>
      <c r="D42" s="191" t="s">
        <v>750</v>
      </c>
      <c r="E42" s="184" t="s">
        <v>174</v>
      </c>
      <c r="F42" s="185" t="s">
        <v>174</v>
      </c>
      <c r="G42" s="186" t="s">
        <v>751</v>
      </c>
      <c r="H42" s="187"/>
      <c r="I42" s="188" t="s">
        <v>69</v>
      </c>
      <c r="J42" s="189"/>
      <c r="K42" s="187" t="s">
        <v>69</v>
      </c>
      <c r="L42" s="188" t="s">
        <v>69</v>
      </c>
      <c r="M42" s="189"/>
      <c r="N42" s="158"/>
      <c r="O42" s="195">
        <v>0.5</v>
      </c>
      <c r="P42" s="25" t="s">
        <v>752</v>
      </c>
      <c r="Q42" s="26" t="s">
        <v>753</v>
      </c>
      <c r="R42" s="26" t="s">
        <v>754</v>
      </c>
      <c r="S42" s="26" t="s">
        <v>609</v>
      </c>
      <c r="T42" s="26"/>
      <c r="U42" s="26"/>
      <c r="V42" s="26"/>
      <c r="W42" s="193"/>
      <c r="X42" s="158"/>
      <c r="Y42" s="26"/>
      <c r="Z42" s="26"/>
      <c r="AA42" s="26"/>
      <c r="AB42" s="26"/>
      <c r="AC42" s="11"/>
      <c r="AD42" s="158"/>
      <c r="AE42" s="26"/>
      <c r="AF42" s="26"/>
      <c r="AG42" s="26"/>
      <c r="AH42" s="11"/>
      <c r="AI42" s="158"/>
      <c r="AJ42" s="26"/>
      <c r="AK42" s="11"/>
      <c r="AL42" s="158"/>
      <c r="AM42" s="26"/>
      <c r="AN42" s="11"/>
      <c r="AO42" s="158"/>
      <c r="AP42" s="26"/>
      <c r="AQ42" s="26"/>
      <c r="AR42" s="26"/>
      <c r="AS42" s="26"/>
      <c r="AT42" s="26"/>
      <c r="AU42" s="26"/>
      <c r="AV42" s="26"/>
      <c r="AW42" s="26"/>
      <c r="AX42" s="26" t="s">
        <v>69</v>
      </c>
      <c r="AY42" s="26"/>
      <c r="AZ42" s="26" t="s">
        <v>69</v>
      </c>
      <c r="BA42" s="11"/>
      <c r="BB42" s="158"/>
      <c r="BC42" s="26"/>
      <c r="BD42" s="26"/>
      <c r="BE42" s="26" t="s">
        <v>69</v>
      </c>
      <c r="BF42" s="11"/>
      <c r="BG42" s="158"/>
      <c r="BH42" s="26"/>
      <c r="BI42" s="26"/>
      <c r="BJ42" s="26"/>
      <c r="BK42" s="11"/>
      <c r="BL42" s="158"/>
      <c r="BM42" s="26"/>
      <c r="BN42" s="26"/>
      <c r="BO42" s="26"/>
      <c r="BP42" s="11"/>
      <c r="BQ42" s="158"/>
      <c r="BR42" s="26"/>
      <c r="BS42" s="26"/>
      <c r="BT42" s="26"/>
      <c r="BU42" s="26"/>
      <c r="BV42" s="11"/>
    </row>
    <row r="43" spans="2:74" ht="135" x14ac:dyDescent="0.25">
      <c r="B43" s="181" t="s">
        <v>755</v>
      </c>
      <c r="C43" s="182" t="s">
        <v>756</v>
      </c>
      <c r="D43" s="191" t="s">
        <v>757</v>
      </c>
      <c r="E43" s="184" t="s">
        <v>758</v>
      </c>
      <c r="F43" s="185" t="s">
        <v>759</v>
      </c>
      <c r="G43" s="186" t="s">
        <v>760</v>
      </c>
      <c r="H43" s="187"/>
      <c r="I43" s="188"/>
      <c r="J43" s="189" t="s">
        <v>69</v>
      </c>
      <c r="K43" s="187" t="s">
        <v>69</v>
      </c>
      <c r="L43" s="188" t="s">
        <v>69</v>
      </c>
      <c r="M43" s="189" t="s">
        <v>69</v>
      </c>
      <c r="N43" s="158"/>
      <c r="O43" s="195">
        <v>0.5</v>
      </c>
      <c r="P43" s="25" t="s">
        <v>761</v>
      </c>
      <c r="Q43" s="26" t="s">
        <v>762</v>
      </c>
      <c r="R43" s="26" t="s">
        <v>640</v>
      </c>
      <c r="S43" s="26" t="s">
        <v>499</v>
      </c>
      <c r="T43" s="26" t="s">
        <v>499</v>
      </c>
      <c r="U43" s="26" t="s">
        <v>499</v>
      </c>
      <c r="V43" s="26"/>
      <c r="W43" s="193"/>
      <c r="X43" s="158"/>
      <c r="Y43" s="26"/>
      <c r="Z43" s="26"/>
      <c r="AA43" s="26"/>
      <c r="AB43" s="26"/>
      <c r="AC43" s="11"/>
      <c r="AD43" s="158"/>
      <c r="AE43" s="26"/>
      <c r="AF43" s="26"/>
      <c r="AG43" s="26"/>
      <c r="AH43" s="11"/>
      <c r="AI43" s="158"/>
      <c r="AJ43" s="26"/>
      <c r="AK43" s="11"/>
      <c r="AL43" s="158"/>
      <c r="AM43" s="26"/>
      <c r="AN43" s="11"/>
      <c r="AO43" s="158"/>
      <c r="AP43" s="26"/>
      <c r="AQ43" s="26"/>
      <c r="AR43" s="26"/>
      <c r="AS43" s="26"/>
      <c r="AT43" s="26"/>
      <c r="AU43" s="26"/>
      <c r="AV43" s="26"/>
      <c r="AW43" s="26"/>
      <c r="AX43" s="26" t="s">
        <v>69</v>
      </c>
      <c r="AY43" s="26"/>
      <c r="AZ43" s="26" t="s">
        <v>69</v>
      </c>
      <c r="BA43" s="11"/>
      <c r="BB43" s="158"/>
      <c r="BC43" s="26"/>
      <c r="BD43" s="26"/>
      <c r="BE43" s="26" t="s">
        <v>69</v>
      </c>
      <c r="BF43" s="11"/>
      <c r="BG43" s="158"/>
      <c r="BH43" s="26"/>
      <c r="BI43" s="26"/>
      <c r="BJ43" s="26"/>
      <c r="BK43" s="11"/>
      <c r="BL43" s="158"/>
      <c r="BM43" s="26"/>
      <c r="BN43" s="26"/>
      <c r="BO43" s="26"/>
      <c r="BP43" s="11"/>
      <c r="BQ43" s="158"/>
      <c r="BR43" s="26"/>
      <c r="BS43" s="26"/>
      <c r="BT43" s="26"/>
      <c r="BU43" s="26"/>
      <c r="BV43" s="11"/>
    </row>
    <row r="44" spans="2:74" ht="285" x14ac:dyDescent="0.25">
      <c r="B44" s="181" t="s">
        <v>763</v>
      </c>
      <c r="C44" s="182" t="s">
        <v>764</v>
      </c>
      <c r="D44" s="191" t="s">
        <v>765</v>
      </c>
      <c r="E44" s="184" t="s">
        <v>174</v>
      </c>
      <c r="F44" s="185" t="s">
        <v>174</v>
      </c>
      <c r="G44" s="186" t="s">
        <v>766</v>
      </c>
      <c r="H44" s="187"/>
      <c r="I44" s="188" t="s">
        <v>69</v>
      </c>
      <c r="J44" s="189"/>
      <c r="K44" s="187" t="s">
        <v>69</v>
      </c>
      <c r="L44" s="188" t="s">
        <v>69</v>
      </c>
      <c r="M44" s="189" t="s">
        <v>69</v>
      </c>
      <c r="N44" s="158"/>
      <c r="O44" s="195">
        <v>0.25</v>
      </c>
      <c r="P44" s="25" t="s">
        <v>767</v>
      </c>
      <c r="Q44" s="26" t="s">
        <v>768</v>
      </c>
      <c r="R44" s="26" t="s">
        <v>499</v>
      </c>
      <c r="S44" s="26" t="s">
        <v>499</v>
      </c>
      <c r="T44" s="26" t="s">
        <v>499</v>
      </c>
      <c r="U44" s="26" t="s">
        <v>499</v>
      </c>
      <c r="V44" s="26"/>
      <c r="W44" s="193"/>
      <c r="X44" s="158"/>
      <c r="Y44" s="26"/>
      <c r="Z44" s="26"/>
      <c r="AA44" s="26"/>
      <c r="AB44" s="26"/>
      <c r="AC44" s="11"/>
      <c r="AD44" s="158"/>
      <c r="AE44" s="26"/>
      <c r="AF44" s="26"/>
      <c r="AG44" s="26"/>
      <c r="AH44" s="11"/>
      <c r="AI44" s="158"/>
      <c r="AJ44" s="26"/>
      <c r="AK44" s="11"/>
      <c r="AL44" s="158"/>
      <c r="AM44" s="26"/>
      <c r="AN44" s="11"/>
      <c r="AO44" s="158"/>
      <c r="AP44" s="26"/>
      <c r="AQ44" s="26"/>
      <c r="AR44" s="26"/>
      <c r="AS44" s="26"/>
      <c r="AT44" s="26"/>
      <c r="AU44" s="26"/>
      <c r="AV44" s="26"/>
      <c r="AW44" s="26"/>
      <c r="AX44" s="26"/>
      <c r="AY44" s="26"/>
      <c r="AZ44" s="26" t="s">
        <v>69</v>
      </c>
      <c r="BA44" s="11"/>
      <c r="BB44" s="158"/>
      <c r="BC44" s="26"/>
      <c r="BD44" s="26"/>
      <c r="BE44" s="26" t="s">
        <v>69</v>
      </c>
      <c r="BF44" s="11"/>
      <c r="BG44" s="158"/>
      <c r="BH44" s="26" t="s">
        <v>69</v>
      </c>
      <c r="BI44" s="26"/>
      <c r="BJ44" s="26"/>
      <c r="BK44" s="11" t="s">
        <v>69</v>
      </c>
      <c r="BL44" s="158"/>
      <c r="BM44" s="26"/>
      <c r="BN44" s="26"/>
      <c r="BO44" s="26"/>
      <c r="BP44" s="11"/>
      <c r="BQ44" s="158"/>
      <c r="BR44" s="26"/>
      <c r="BS44" s="26"/>
      <c r="BT44" s="26"/>
      <c r="BU44" s="26"/>
      <c r="BV44" s="11"/>
    </row>
    <row r="45" spans="2:74" ht="315" x14ac:dyDescent="0.25">
      <c r="B45" s="181" t="s">
        <v>769</v>
      </c>
      <c r="C45" s="182" t="s">
        <v>770</v>
      </c>
      <c r="D45" s="191" t="s">
        <v>771</v>
      </c>
      <c r="E45" s="184" t="s">
        <v>772</v>
      </c>
      <c r="F45" s="185" t="s">
        <v>773</v>
      </c>
      <c r="G45" s="186" t="s">
        <v>774</v>
      </c>
      <c r="H45" s="187" t="s">
        <v>69</v>
      </c>
      <c r="I45" s="188"/>
      <c r="J45" s="189"/>
      <c r="K45" s="187" t="s">
        <v>69</v>
      </c>
      <c r="L45" s="188" t="s">
        <v>69</v>
      </c>
      <c r="M45" s="189" t="s">
        <v>69</v>
      </c>
      <c r="N45" s="158"/>
      <c r="O45" s="195">
        <v>0.1</v>
      </c>
      <c r="P45" s="25" t="s">
        <v>775</v>
      </c>
      <c r="Q45" s="26" t="s">
        <v>499</v>
      </c>
      <c r="R45" s="26" t="s">
        <v>499</v>
      </c>
      <c r="S45" s="26" t="s">
        <v>499</v>
      </c>
      <c r="T45" s="26" t="s">
        <v>499</v>
      </c>
      <c r="U45" s="26" t="s">
        <v>499</v>
      </c>
      <c r="V45" s="26"/>
      <c r="W45" s="193"/>
      <c r="X45" s="158"/>
      <c r="Y45" s="26"/>
      <c r="Z45" s="26"/>
      <c r="AA45" s="26"/>
      <c r="AB45" s="26"/>
      <c r="AC45" s="11"/>
      <c r="AD45" s="158"/>
      <c r="AE45" s="26"/>
      <c r="AF45" s="26"/>
      <c r="AG45" s="26"/>
      <c r="AH45" s="11"/>
      <c r="AI45" s="158"/>
      <c r="AJ45" s="26"/>
      <c r="AK45" s="11"/>
      <c r="AL45" s="158"/>
      <c r="AM45" s="26"/>
      <c r="AN45" s="11"/>
      <c r="AO45" s="158"/>
      <c r="AP45" s="26"/>
      <c r="AQ45" s="26"/>
      <c r="AR45" s="26"/>
      <c r="AS45" s="26"/>
      <c r="AT45" s="26"/>
      <c r="AU45" s="26" t="s">
        <v>69</v>
      </c>
      <c r="AV45" s="26"/>
      <c r="AW45" s="26"/>
      <c r="AX45" s="26"/>
      <c r="AY45" s="26"/>
      <c r="AZ45" s="26" t="s">
        <v>69</v>
      </c>
      <c r="BA45" s="11" t="s">
        <v>69</v>
      </c>
      <c r="BB45" s="158"/>
      <c r="BC45" s="26"/>
      <c r="BD45" s="26"/>
      <c r="BE45" s="26"/>
      <c r="BF45" s="11" t="s">
        <v>69</v>
      </c>
      <c r="BG45" s="158"/>
      <c r="BH45" s="26" t="s">
        <v>69</v>
      </c>
      <c r="BI45" s="26"/>
      <c r="BJ45" s="26"/>
      <c r="BK45" s="11" t="s">
        <v>69</v>
      </c>
      <c r="BL45" s="158"/>
      <c r="BM45" s="26"/>
      <c r="BN45" s="26"/>
      <c r="BO45" s="26"/>
      <c r="BP45" s="11" t="s">
        <v>69</v>
      </c>
      <c r="BQ45" s="158"/>
      <c r="BR45" s="26"/>
      <c r="BS45" s="26"/>
      <c r="BT45" s="26"/>
      <c r="BU45" s="26"/>
      <c r="BV45" s="11"/>
    </row>
    <row r="46" spans="2:74" ht="409.6" thickBot="1" x14ac:dyDescent="0.3">
      <c r="B46" s="181" t="s">
        <v>776</v>
      </c>
      <c r="C46" s="182" t="s">
        <v>777</v>
      </c>
      <c r="D46" s="191" t="s">
        <v>778</v>
      </c>
      <c r="E46" s="184" t="s">
        <v>779</v>
      </c>
      <c r="F46" s="185" t="s">
        <v>780</v>
      </c>
      <c r="G46" s="186" t="s">
        <v>781</v>
      </c>
      <c r="H46" s="187" t="s">
        <v>69</v>
      </c>
      <c r="I46" s="188"/>
      <c r="J46" s="189"/>
      <c r="K46" s="187" t="s">
        <v>69</v>
      </c>
      <c r="L46" s="188" t="s">
        <v>69</v>
      </c>
      <c r="M46" s="189" t="s">
        <v>69</v>
      </c>
      <c r="N46" s="158"/>
      <c r="O46" s="195">
        <v>0.1</v>
      </c>
      <c r="P46" s="25" t="s">
        <v>476</v>
      </c>
      <c r="Q46" s="26" t="s">
        <v>782</v>
      </c>
      <c r="R46" s="26" t="s">
        <v>499</v>
      </c>
      <c r="S46" s="26" t="s">
        <v>499</v>
      </c>
      <c r="T46" s="26" t="s">
        <v>499</v>
      </c>
      <c r="U46" s="26" t="s">
        <v>499</v>
      </c>
      <c r="V46" s="26"/>
      <c r="W46" s="193"/>
      <c r="X46" s="197"/>
      <c r="Y46" s="27"/>
      <c r="Z46" s="27"/>
      <c r="AA46" s="27"/>
      <c r="AB46" s="27"/>
      <c r="AC46" s="13"/>
      <c r="AD46" s="197"/>
      <c r="AE46" s="27"/>
      <c r="AF46" s="27"/>
      <c r="AG46" s="27"/>
      <c r="AH46" s="13"/>
      <c r="AI46" s="197"/>
      <c r="AJ46" s="27"/>
      <c r="AK46" s="13"/>
      <c r="AL46" s="197"/>
      <c r="AM46" s="27"/>
      <c r="AN46" s="13"/>
      <c r="AO46" s="197"/>
      <c r="AP46" s="27" t="s">
        <v>69</v>
      </c>
      <c r="AQ46" s="27"/>
      <c r="AR46" s="27"/>
      <c r="AS46" s="27"/>
      <c r="AT46" s="27"/>
      <c r="AU46" s="27" t="s">
        <v>69</v>
      </c>
      <c r="AV46" s="27" t="s">
        <v>69</v>
      </c>
      <c r="AW46" s="27"/>
      <c r="AX46" s="27" t="s">
        <v>69</v>
      </c>
      <c r="AY46" s="27" t="s">
        <v>69</v>
      </c>
      <c r="AZ46" s="27" t="s">
        <v>69</v>
      </c>
      <c r="BA46" s="13" t="s">
        <v>69</v>
      </c>
      <c r="BB46" s="197"/>
      <c r="BC46" s="27"/>
      <c r="BD46" s="27"/>
      <c r="BE46" s="27"/>
      <c r="BF46" s="13"/>
      <c r="BG46" s="197"/>
      <c r="BH46" s="27"/>
      <c r="BI46" s="27" t="s">
        <v>69</v>
      </c>
      <c r="BJ46" s="27"/>
      <c r="BK46" s="13" t="s">
        <v>69</v>
      </c>
      <c r="BL46" s="197" t="s">
        <v>69</v>
      </c>
      <c r="BM46" s="27"/>
      <c r="BN46" s="27"/>
      <c r="BO46" s="27"/>
      <c r="BP46" s="13"/>
      <c r="BQ46" s="197"/>
      <c r="BR46" s="27"/>
      <c r="BS46" s="27"/>
      <c r="BT46" s="27"/>
      <c r="BU46" s="27"/>
      <c r="BV46" s="13"/>
    </row>
  </sheetData>
  <mergeCells count="10">
    <mergeCell ref="BG3:BK3"/>
    <mergeCell ref="BL3:BP3"/>
    <mergeCell ref="BQ3:BV3"/>
    <mergeCell ref="P4:W4"/>
    <mergeCell ref="X3:AC3"/>
    <mergeCell ref="AD3:AH3"/>
    <mergeCell ref="AI3:AK3"/>
    <mergeCell ref="AL3:AN3"/>
    <mergeCell ref="AO3:BA3"/>
    <mergeCell ref="BB3:BF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614F547AD07542A330CB79C9CBE6EF" ma:contentTypeVersion="11" ma:contentTypeDescription="Create a new document." ma:contentTypeScope="" ma:versionID="1c50f7c4b5f58efe0a2feb65f2ac7165">
  <xsd:schema xmlns:xsd="http://www.w3.org/2001/XMLSchema" xmlns:xs="http://www.w3.org/2001/XMLSchema" xmlns:p="http://schemas.microsoft.com/office/2006/metadata/properties" xmlns:ns2="7f82896a-04af-4c6e-83fd-a5419774cf02" xmlns:ns3="3106bdf5-a3ea-44ff-b2ee-67d024105f68" targetNamespace="http://schemas.microsoft.com/office/2006/metadata/properties" ma:root="true" ma:fieldsID="d60d1fc22036262c8434d61fb380aff5" ns2:_="" ns3:_="">
    <xsd:import namespace="7f82896a-04af-4c6e-83fd-a5419774cf02"/>
    <xsd:import namespace="3106bdf5-a3ea-44ff-b2ee-67d024105f6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82896a-04af-4c6e-83fd-a5419774cf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bdf5-a3ea-44ff-b2ee-67d024105f6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CB12080-50D6-4C9F-A2B3-1A3D15B928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82896a-04af-4c6e-83fd-a5419774cf02"/>
    <ds:schemaRef ds:uri="3106bdf5-a3ea-44ff-b2ee-67d024105f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633F471-99D7-42AC-AFF0-F61699FF4E5B}">
  <ds:schemaRefs>
    <ds:schemaRef ds:uri="http://schemas.microsoft.com/sharepoint/v3/contenttype/forms"/>
  </ds:schemaRefs>
</ds:datastoreItem>
</file>

<file path=customXml/itemProps3.xml><?xml version="1.0" encoding="utf-8"?>
<ds:datastoreItem xmlns:ds="http://schemas.openxmlformats.org/officeDocument/2006/customXml" ds:itemID="{46ADC5BE-692E-46F0-BE0F-391F213F9328}">
  <ds:schemaRefs>
    <ds:schemaRef ds:uri="http://www.w3.org/XML/1998/namespace"/>
    <ds:schemaRef ds:uri="3106bdf5-a3ea-44ff-b2ee-67d024105f68"/>
    <ds:schemaRef ds:uri="http://schemas.microsoft.com/office/2006/metadata/properties"/>
    <ds:schemaRef ds:uri="http://schemas.microsoft.com/office/2006/documentManagement/types"/>
    <ds:schemaRef ds:uri="http://purl.org/dc/terms/"/>
    <ds:schemaRef ds:uri="http://purl.org/dc/elements/1.1/"/>
    <ds:schemaRef ds:uri="http://purl.org/dc/dcmitype/"/>
    <ds:schemaRef ds:uri="http://schemas.microsoft.com/office/infopath/2007/PartnerControls"/>
    <ds:schemaRef ds:uri="http://schemas.openxmlformats.org/package/2006/metadata/core-properties"/>
    <ds:schemaRef ds:uri="7f82896a-04af-4c6e-83fd-a5419774cf0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75</vt:i4>
      </vt:variant>
    </vt:vector>
  </HeadingPairs>
  <TitlesOfParts>
    <vt:vector size="99" baseType="lpstr">
      <vt:lpstr>Threats catalogue</vt:lpstr>
      <vt:lpstr>Threats agent catalogue</vt:lpstr>
      <vt:lpstr>SA types catalogue</vt:lpstr>
      <vt:lpstr>HOME</vt:lpstr>
      <vt:lpstr>P1-System</vt:lpstr>
      <vt:lpstr>P2-Primary Assets</vt:lpstr>
      <vt:lpstr>P2-Asset Valuation</vt:lpstr>
      <vt:lpstr>P2-Asset Valuation (Manual)</vt:lpstr>
      <vt:lpstr>P2-PA Attractiveness</vt:lpstr>
      <vt:lpstr>P2-Primary asset summary</vt:lpstr>
      <vt:lpstr>Auxiliary data</vt:lpstr>
      <vt:lpstr>AuxSA</vt:lpstr>
      <vt:lpstr>P3-Supporting assets</vt:lpstr>
      <vt:lpstr>P4-System Modelling</vt:lpstr>
      <vt:lpstr>P4-System Modelling Values</vt:lpstr>
      <vt:lpstr>Formulas</vt:lpstr>
      <vt:lpstr>Risk analysis aux</vt:lpstr>
      <vt:lpstr>P5-P6-P7-Risk Calculation</vt:lpstr>
      <vt:lpstr>AuxThreats</vt:lpstr>
      <vt:lpstr>Aux-Likelihood-Frequency</vt:lpstr>
      <vt:lpstr>Measures cat</vt:lpstr>
      <vt:lpstr>Measures Register</vt:lpstr>
      <vt:lpstr>Aux-Mitigation Factors</vt:lpstr>
      <vt:lpstr>Security measures catalogue</vt:lpstr>
      <vt:lpstr>IT.CritInter</vt:lpstr>
      <vt:lpstr>IT.DamPol</vt:lpstr>
      <vt:lpstr>IT.DegServ</vt:lpstr>
      <vt:lpstr>IT.DelPol</vt:lpstr>
      <vt:lpstr>IT.DisAct</vt:lpstr>
      <vt:lpstr>IT.FinLoss</vt:lpstr>
      <vt:lpstr>IT.FinLossEC</vt:lpstr>
      <vt:lpstr>IT.HealSafe</vt:lpstr>
      <vt:lpstr>IT.ImaRep</vt:lpstr>
      <vt:lpstr>IT.JeoRel</vt:lpstr>
      <vt:lpstr>IT.LawReg</vt:lpstr>
      <vt:lpstr>IT.MorProd</vt:lpstr>
      <vt:lpstr>IT.PolInt</vt:lpstr>
      <vt:lpstr>IT.PubOrd</vt:lpstr>
      <vt:lpstr>ME.AA</vt:lpstr>
      <vt:lpstr>ME.AC</vt:lpstr>
      <vt:lpstr>ME.AW</vt:lpstr>
      <vt:lpstr>ME.CM</vt:lpstr>
      <vt:lpstr>ME.CP</vt:lpstr>
      <vt:lpstr>ME.IA</vt:lpstr>
      <vt:lpstr>ME.IR</vt:lpstr>
      <vt:lpstr>ME.MA</vt:lpstr>
      <vt:lpstr>ME.MP</vt:lpstr>
      <vt:lpstr>ME.PE</vt:lpstr>
      <vt:lpstr>ME.PH</vt:lpstr>
      <vt:lpstr>ME.PL</vt:lpstr>
      <vt:lpstr>ME.PM</vt:lpstr>
      <vt:lpstr>ME.RA</vt:lpstr>
      <vt:lpstr>ME.SA</vt:lpstr>
      <vt:lpstr>ME.SC</vt:lpstr>
      <vt:lpstr>ME.SI</vt:lpstr>
      <vt:lpstr>ME.SS</vt:lpstr>
      <vt:lpstr>SA1.FAC</vt:lpstr>
      <vt:lpstr>SA1.HW</vt:lpstr>
      <vt:lpstr>SA1.PEO</vt:lpstr>
      <vt:lpstr>SA1.Services</vt:lpstr>
      <vt:lpstr>SA1.SW</vt:lpstr>
      <vt:lpstr>SA1.SWD</vt:lpstr>
      <vt:lpstr>SA2.AppDat</vt:lpstr>
      <vt:lpstr>SA2.Area</vt:lpstr>
      <vt:lpstr>SA2.Buil</vt:lpstr>
      <vt:lpstr>SA2.Cloud</vt:lpstr>
      <vt:lpstr>SA2.Cont</vt:lpstr>
      <vt:lpstr>SA2.DatCon</vt:lpstr>
      <vt:lpstr>SA2.DatMed</vt:lpstr>
      <vt:lpstr>SA2.DC</vt:lpstr>
      <vt:lpstr>SA2.EP</vt:lpstr>
      <vt:lpstr>SA2.EUAPP</vt:lpstr>
      <vt:lpstr>SA2.Firm</vt:lpstr>
      <vt:lpstr>SA2.Middle</vt:lpstr>
      <vt:lpstr>SA2.MobPla</vt:lpstr>
      <vt:lpstr>SA2.NetMed</vt:lpstr>
      <vt:lpstr>SA2.NetNode</vt:lpstr>
      <vt:lpstr>SA2.NormUs</vt:lpstr>
      <vt:lpstr>SA2.Per</vt:lpstr>
      <vt:lpstr>SA2.PriUs</vt:lpstr>
      <vt:lpstr>SA2.Room</vt:lpstr>
      <vt:lpstr>SA2.SecDat</vt:lpstr>
      <vt:lpstr>SA2.SerProv</vt:lpstr>
      <vt:lpstr>SA2.ServNet</vt:lpstr>
      <vt:lpstr>SA2.Stand</vt:lpstr>
      <vt:lpstr>SA2.Svr</vt:lpstr>
      <vt:lpstr>SA2.SysSup</vt:lpstr>
      <vt:lpstr>SA2.UserDef</vt:lpstr>
      <vt:lpstr>'P1-System'!SAlevel1</vt:lpstr>
      <vt:lpstr>SAlevel1</vt:lpstr>
      <vt:lpstr>'P1-System'!SAlevel1map</vt:lpstr>
      <vt:lpstr>SAlevel1map</vt:lpstr>
      <vt:lpstr>'P1-System'!SALevel2map</vt:lpstr>
      <vt:lpstr>SALevel2map</vt:lpstr>
      <vt:lpstr>TH.ER</vt:lpstr>
      <vt:lpstr>TH.IN</vt:lpstr>
      <vt:lpstr>TH.NT</vt:lpstr>
      <vt:lpstr>TH.SR</vt:lpstr>
      <vt:lpstr>TH.WA</vt:lpstr>
    </vt:vector>
  </TitlesOfParts>
  <Company>Everis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ITSRM2_BasicTool</dc:title>
  <dc:creator>DIGIT.S IAO</dc:creator>
  <cp:lastModifiedBy>Lazaros Papakostas</cp:lastModifiedBy>
  <dcterms:created xsi:type="dcterms:W3CDTF">2017-11-13T08:29:32Z</dcterms:created>
  <dcterms:modified xsi:type="dcterms:W3CDTF">2025-01-08T14:45:15Z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0x010100B7614F547AD07542A330CB79C9CBE6EF</vt:lpwstr>
  </property>
</Properties>
</file>